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21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24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3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7.xml" ContentType="application/vnd.ms-excel.person+xml"/>
  <Override PartName="/xl/persons/person17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ff3c39275c40ea/forecasting/"/>
    </mc:Choice>
  </mc:AlternateContent>
  <xr:revisionPtr revIDLastSave="16" documentId="11_61EDFF5915F7BCDBB3464A6C7C742406C76B19E5" xr6:coauthVersionLast="47" xr6:coauthVersionMax="47" xr10:uidLastSave="{00025240-1B3A-4972-A162-53CA262E98BA}"/>
  <bookViews>
    <workbookView xWindow="28680" yWindow="-120" windowWidth="29040" windowHeight="16440" tabRatio="761" activeTab="1" xr2:uid="{00000000-000D-0000-FFFF-FFFF00000000}"/>
  </bookViews>
  <sheets>
    <sheet name="Master" sheetId="1" r:id="rId1"/>
    <sheet name="LeaderCondensed" sheetId="13" r:id="rId2"/>
    <sheet name="LeaderMedian" sheetId="11" r:id="rId3"/>
    <sheet name="LeaderResolved" sheetId="7" r:id="rId4"/>
    <sheet name="Stats" sheetId="9" r:id="rId5"/>
    <sheet name="CorrMatrix" sheetId="8" r:id="rId6"/>
    <sheet name="Calculations" sheetId="2" r:id="rId7"/>
  </sheets>
  <definedNames>
    <definedName name="_xlnm.Print_Area" localSheetId="1">LeaderCondensed!$L$2:$N$31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5" i="9" l="1"/>
  <c r="AS136" i="9"/>
  <c r="AU136" i="9" s="1"/>
  <c r="AS137" i="9"/>
  <c r="AS138" i="9"/>
  <c r="AS139" i="9"/>
  <c r="AU139" i="9" s="1"/>
  <c r="AS140" i="9"/>
  <c r="AS141" i="9"/>
  <c r="AS142" i="9"/>
  <c r="AS143" i="9"/>
  <c r="AV143" i="9" s="1"/>
  <c r="AS144" i="9"/>
  <c r="AV144" i="9" s="1"/>
  <c r="AS145" i="9"/>
  <c r="AU145" i="9" s="1"/>
  <c r="AS146" i="9"/>
  <c r="AU146" i="9" s="1"/>
  <c r="AS147" i="9"/>
  <c r="AV147" i="9" s="1"/>
  <c r="AS148" i="9"/>
  <c r="AU148" i="9" s="1"/>
  <c r="AS149" i="9"/>
  <c r="AS150" i="9"/>
  <c r="AV150" i="9" s="1"/>
  <c r="AS151" i="9"/>
  <c r="AS152" i="9"/>
  <c r="AU152" i="9" s="1"/>
  <c r="AS153" i="9"/>
  <c r="AU153" i="9" s="1"/>
  <c r="AS154" i="9"/>
  <c r="AS155" i="9"/>
  <c r="AS156" i="9"/>
  <c r="AU156" i="9" s="1"/>
  <c r="AS157" i="9"/>
  <c r="AS158" i="9"/>
  <c r="AS159" i="9"/>
  <c r="AV159" i="9" s="1"/>
  <c r="AS160" i="9"/>
  <c r="AU160" i="9" s="1"/>
  <c r="AS161" i="9"/>
  <c r="AS162" i="9"/>
  <c r="AU151" i="9" l="1"/>
  <c r="AU143" i="9"/>
  <c r="AT143" i="9" s="1"/>
  <c r="AU142" i="9"/>
  <c r="AU140" i="9"/>
  <c r="AU161" i="9"/>
  <c r="AV161" i="9"/>
  <c r="AU162" i="9"/>
  <c r="AV139" i="9"/>
  <c r="AT139" i="9" s="1"/>
  <c r="AV141" i="9"/>
  <c r="AV152" i="9"/>
  <c r="AT152" i="9" s="1"/>
  <c r="AU159" i="9"/>
  <c r="AT159" i="9" s="1"/>
  <c r="AV155" i="9"/>
  <c r="AU155" i="9"/>
  <c r="AV151" i="9"/>
  <c r="AV148" i="9"/>
  <c r="AT148" i="9" s="1"/>
  <c r="AV160" i="9"/>
  <c r="AT160" i="9" s="1"/>
  <c r="AV142" i="9"/>
  <c r="AU141" i="9"/>
  <c r="AV135" i="9"/>
  <c r="AV162" i="9"/>
  <c r="AV154" i="9"/>
  <c r="AU154" i="9"/>
  <c r="AV146" i="9"/>
  <c r="AT146" i="9" s="1"/>
  <c r="AV153" i="9"/>
  <c r="AT153" i="9" s="1"/>
  <c r="AU149" i="9"/>
  <c r="AV149" i="9"/>
  <c r="AV140" i="9"/>
  <c r="AU144" i="9"/>
  <c r="AT144" i="9" s="1"/>
  <c r="AV145" i="9"/>
  <c r="AT145" i="9" s="1"/>
  <c r="AU135" i="9"/>
  <c r="AV136" i="9"/>
  <c r="AT136" i="9" s="1"/>
  <c r="AU138" i="9"/>
  <c r="AV138" i="9"/>
  <c r="AU157" i="9"/>
  <c r="AV157" i="9"/>
  <c r="AV156" i="9"/>
  <c r="AT156" i="9" s="1"/>
  <c r="AU150" i="9"/>
  <c r="AT150" i="9" s="1"/>
  <c r="AU137" i="9"/>
  <c r="AV137" i="9"/>
  <c r="AU158" i="9"/>
  <c r="AV158" i="9"/>
  <c r="AU147" i="9"/>
  <c r="AT147" i="9" s="1"/>
  <c r="AT151" i="9" l="1"/>
  <c r="AT140" i="9"/>
  <c r="AT142" i="9"/>
  <c r="AT162" i="9"/>
  <c r="AT141" i="9"/>
  <c r="AT161" i="9"/>
  <c r="AT138" i="9"/>
  <c r="AT135" i="9"/>
  <c r="AT155" i="9"/>
  <c r="AT158" i="9"/>
  <c r="AT137" i="9"/>
  <c r="AT149" i="9"/>
  <c r="AT154" i="9"/>
  <c r="AT157" i="9"/>
  <c r="AB34" i="1" l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A140" i="8"/>
  <c r="A141" i="8"/>
  <c r="A143" i="8"/>
  <c r="A152" i="8"/>
  <c r="A153" i="8"/>
  <c r="A154" i="8"/>
  <c r="A155" i="8"/>
  <c r="A156" i="8"/>
  <c r="A159" i="8"/>
  <c r="EJ1" i="8"/>
  <c r="EK1" i="8"/>
  <c r="EL1" i="8"/>
  <c r="A142" i="8" s="1"/>
  <c r="EM1" i="8"/>
  <c r="EN1" i="8"/>
  <c r="A144" i="8" s="1"/>
  <c r="EO1" i="8"/>
  <c r="A145" i="8" s="1"/>
  <c r="EP1" i="8"/>
  <c r="A146" i="8" s="1"/>
  <c r="EQ1" i="8"/>
  <c r="A147" i="8" s="1"/>
  <c r="ER1" i="8"/>
  <c r="A148" i="8" s="1"/>
  <c r="ES1" i="8"/>
  <c r="A149" i="8" s="1"/>
  <c r="ET1" i="8"/>
  <c r="A150" i="8" s="1"/>
  <c r="EU1" i="8"/>
  <c r="A151" i="8" s="1"/>
  <c r="EV1" i="8"/>
  <c r="EW1" i="8"/>
  <c r="EX1" i="8"/>
  <c r="EY1" i="8"/>
  <c r="EZ1" i="8"/>
  <c r="FA1" i="8"/>
  <c r="A157" i="8" s="1"/>
  <c r="FB1" i="8"/>
  <c r="A158" i="8" s="1"/>
  <c r="FC1" i="8"/>
  <c r="FD1" i="8"/>
  <c r="A160" i="8" s="1"/>
  <c r="FE1" i="8"/>
  <c r="A161" i="8" s="1"/>
  <c r="H49" i="1"/>
  <c r="H61" i="1"/>
  <c r="H62" i="1" l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75" i="1"/>
  <c r="H74" i="1"/>
  <c r="E46" i="1"/>
  <c r="FJ2" i="2" l="1"/>
  <c r="FJ4" i="2" s="1"/>
  <c r="FK2" i="2"/>
  <c r="FK4" i="2" s="1"/>
  <c r="EW2" i="2"/>
  <c r="EW4" i="2" s="1"/>
  <c r="EX2" i="2"/>
  <c r="EX4" i="2" s="1"/>
  <c r="EY2" i="2"/>
  <c r="EY4" i="2" s="1"/>
  <c r="EZ2" i="2"/>
  <c r="EZ4" i="2" s="1"/>
  <c r="FA2" i="2"/>
  <c r="FA4" i="2" s="1"/>
  <c r="FB2" i="2"/>
  <c r="FB4" i="2" s="1"/>
  <c r="FC2" i="2"/>
  <c r="FC4" i="2" s="1"/>
  <c r="FD2" i="2"/>
  <c r="FE2" i="2"/>
  <c r="FF2" i="2"/>
  <c r="FF4" i="2" s="1"/>
  <c r="FG2" i="2"/>
  <c r="FH2" i="2"/>
  <c r="FI2" i="2"/>
  <c r="FI4" i="2" s="1"/>
  <c r="ES2" i="2"/>
  <c r="ES4" i="2" s="1"/>
  <c r="ET2" i="2"/>
  <c r="ET4" i="2" s="1"/>
  <c r="EU2" i="2"/>
  <c r="EU4" i="2" s="1"/>
  <c r="EV2" i="2"/>
  <c r="EV4" i="2" s="1"/>
  <c r="EJ2" i="2"/>
  <c r="EK2" i="2"/>
  <c r="EL2" i="2"/>
  <c r="EL4" i="2" s="1"/>
  <c r="EM2" i="2"/>
  <c r="EM4" i="2" s="1"/>
  <c r="EN2" i="2"/>
  <c r="EN4" i="2" s="1"/>
  <c r="EO2" i="2"/>
  <c r="EO4" i="2" s="1"/>
  <c r="EP2" i="2"/>
  <c r="EP4" i="2" s="1"/>
  <c r="EQ2" i="2"/>
  <c r="EQ4" i="2" s="1"/>
  <c r="ER2" i="2"/>
  <c r="ER4" i="2" s="1"/>
  <c r="EI2" i="2"/>
  <c r="EI4" i="2"/>
  <c r="EF2" i="2"/>
  <c r="EF4" i="2" s="1"/>
  <c r="EG2" i="2"/>
  <c r="EG4" i="2" s="1"/>
  <c r="EH2" i="2"/>
  <c r="EH4" i="2" s="1"/>
  <c r="DC2" i="2"/>
  <c r="DC4" i="2" s="1"/>
  <c r="DD2" i="2"/>
  <c r="DD4" i="2" s="1"/>
  <c r="DE2" i="2"/>
  <c r="DE4" i="2" s="1"/>
  <c r="DF2" i="2"/>
  <c r="DF4" i="2" s="1"/>
  <c r="DG2" i="2"/>
  <c r="DG4" i="2" s="1"/>
  <c r="DH2" i="2"/>
  <c r="DH4" i="2" s="1"/>
  <c r="DI2" i="2"/>
  <c r="DI4" i="2" s="1"/>
  <c r="DJ2" i="2"/>
  <c r="DJ4" i="2" s="1"/>
  <c r="DK2" i="2"/>
  <c r="DL2" i="2"/>
  <c r="DL4" i="2" s="1"/>
  <c r="DM2" i="2"/>
  <c r="DM4" i="2" s="1"/>
  <c r="DN2" i="2"/>
  <c r="DN4" i="2" s="1"/>
  <c r="DO2" i="2"/>
  <c r="DO4" i="2" s="1"/>
  <c r="DP2" i="2"/>
  <c r="DQ2" i="2"/>
  <c r="DR2" i="2"/>
  <c r="DS2" i="2"/>
  <c r="DT2" i="2"/>
  <c r="DU2" i="2"/>
  <c r="DV2" i="2"/>
  <c r="DW2" i="2"/>
  <c r="DW4" i="2" s="1"/>
  <c r="DX2" i="2"/>
  <c r="DX4" i="2" s="1"/>
  <c r="DY2" i="2"/>
  <c r="DY4" i="2" s="1"/>
  <c r="DZ2" i="2"/>
  <c r="DZ4" i="2" s="1"/>
  <c r="EA2" i="2"/>
  <c r="EA4" i="2" s="1"/>
  <c r="EB2" i="2"/>
  <c r="EB4" i="2" s="1"/>
  <c r="EC2" i="2"/>
  <c r="ED2" i="2"/>
  <c r="ED4" i="2" s="1"/>
  <c r="EE2" i="2"/>
  <c r="CU2" i="2"/>
  <c r="CU4" i="2" s="1"/>
  <c r="CV2" i="2"/>
  <c r="CV4" i="2" s="1"/>
  <c r="CW2" i="2"/>
  <c r="CW4" i="2" s="1"/>
  <c r="CX2" i="2"/>
  <c r="CX4" i="2" s="1"/>
  <c r="CY2" i="2"/>
  <c r="CY4" i="2" s="1"/>
  <c r="CZ2" i="2"/>
  <c r="CZ4" i="2" s="1"/>
  <c r="DA2" i="2"/>
  <c r="DA4" i="2" s="1"/>
  <c r="DB2" i="2"/>
  <c r="DB4" i="2" s="1"/>
  <c r="CT2" i="2"/>
  <c r="CT4" i="2" s="1"/>
  <c r="DG254" i="2" l="1"/>
  <c r="CX254" i="2"/>
  <c r="EY254" i="2"/>
  <c r="EX254" i="2"/>
  <c r="FK254" i="2"/>
  <c r="CW254" i="2"/>
  <c r="CV254" i="2"/>
  <c r="EN5" i="2"/>
  <c r="CU254" i="2"/>
  <c r="FJ5" i="2"/>
  <c r="FJ254" i="2"/>
  <c r="FF5" i="2"/>
  <c r="FK5" i="2"/>
  <c r="EH5" i="2"/>
  <c r="FI254" i="2"/>
  <c r="EW254" i="2"/>
  <c r="EZ254" i="2"/>
  <c r="FF254" i="2"/>
  <c r="FC5" i="2"/>
  <c r="FC254" i="2"/>
  <c r="FA5" i="2"/>
  <c r="FA254" i="2"/>
  <c r="FB5" i="2"/>
  <c r="EZ5" i="2"/>
  <c r="FB254" i="2"/>
  <c r="EY5" i="2"/>
  <c r="EX5" i="2"/>
  <c r="FH4" i="2"/>
  <c r="FI5" i="2"/>
  <c r="FG4" i="2"/>
  <c r="FE4" i="2"/>
  <c r="FD4" i="2"/>
  <c r="EW5" i="2"/>
  <c r="EN254" i="2"/>
  <c r="EM254" i="2"/>
  <c r="EL254" i="2"/>
  <c r="ET254" i="2"/>
  <c r="ES254" i="2"/>
  <c r="EL5" i="2"/>
  <c r="EV5" i="2"/>
  <c r="EV254" i="2"/>
  <c r="EU5" i="2"/>
  <c r="EU254" i="2"/>
  <c r="ET5" i="2"/>
  <c r="ES5" i="2"/>
  <c r="EN6" i="2"/>
  <c r="EN255" i="2"/>
  <c r="EP5" i="2"/>
  <c r="EO5" i="2"/>
  <c r="EO254" i="2"/>
  <c r="ER254" i="2"/>
  <c r="EP254" i="2"/>
  <c r="ER5" i="2"/>
  <c r="EQ5" i="2"/>
  <c r="EQ254" i="2"/>
  <c r="EM5" i="2"/>
  <c r="EK4" i="2"/>
  <c r="EJ4" i="2"/>
  <c r="DF254" i="2"/>
  <c r="DE5" i="2"/>
  <c r="DE254" i="2"/>
  <c r="DN254" i="2"/>
  <c r="DH5" i="2"/>
  <c r="DJ5" i="2"/>
  <c r="EI254" i="2"/>
  <c r="DY5" i="2"/>
  <c r="DI254" i="2"/>
  <c r="EA5" i="2"/>
  <c r="EF254" i="2"/>
  <c r="EI5" i="2"/>
  <c r="EH254" i="2"/>
  <c r="DZ254" i="2"/>
  <c r="DG5" i="2"/>
  <c r="DO254" i="2"/>
  <c r="DM5" i="2"/>
  <c r="DL254" i="2"/>
  <c r="EF5" i="2"/>
  <c r="EG5" i="2"/>
  <c r="EG254" i="2"/>
  <c r="ED5" i="2"/>
  <c r="ED254" i="2"/>
  <c r="EB254" i="2"/>
  <c r="DY254" i="2"/>
  <c r="EB5" i="2"/>
  <c r="DH254" i="2"/>
  <c r="EA254" i="2"/>
  <c r="DL5" i="2"/>
  <c r="DW254" i="2"/>
  <c r="DX254" i="2"/>
  <c r="DM254" i="2"/>
  <c r="DF5" i="2"/>
  <c r="DJ254" i="2"/>
  <c r="DV4" i="2"/>
  <c r="DD5" i="2"/>
  <c r="DD254" i="2"/>
  <c r="DC254" i="2"/>
  <c r="DQ4" i="2"/>
  <c r="DP4" i="2"/>
  <c r="DT4" i="2"/>
  <c r="DU4" i="2"/>
  <c r="DS4" i="2"/>
  <c r="DK4" i="2"/>
  <c r="DC5" i="2"/>
  <c r="DR4" i="2"/>
  <c r="EE4" i="2"/>
  <c r="DZ5" i="2"/>
  <c r="DO5" i="2"/>
  <c r="EC4" i="2"/>
  <c r="DI5" i="2"/>
  <c r="DN5" i="2"/>
  <c r="DW5" i="2"/>
  <c r="DX5" i="2"/>
  <c r="CV5" i="2"/>
  <c r="CU5" i="2"/>
  <c r="CZ5" i="2"/>
  <c r="CY5" i="2"/>
  <c r="CY254" i="2"/>
  <c r="CW5" i="2"/>
  <c r="DA5" i="2"/>
  <c r="DA254" i="2"/>
  <c r="DB254" i="2"/>
  <c r="DB5" i="2"/>
  <c r="CZ254" i="2"/>
  <c r="CX5" i="2"/>
  <c r="CT254" i="2"/>
  <c r="CT5" i="2"/>
  <c r="CR2" i="2"/>
  <c r="CR4" i="2" s="1"/>
  <c r="CS2" i="2"/>
  <c r="CS4" i="2" s="1"/>
  <c r="EI255" i="2" l="1"/>
  <c r="FF6" i="2"/>
  <c r="FF7" i="2" s="1"/>
  <c r="ED6" i="2"/>
  <c r="EL6" i="2"/>
  <c r="DM255" i="2"/>
  <c r="DG6" i="2"/>
  <c r="EA6" i="2"/>
  <c r="DH6" i="2"/>
  <c r="FK6" i="2"/>
  <c r="FF255" i="2"/>
  <c r="EH6" i="2"/>
  <c r="FK256" i="2"/>
  <c r="DG255" i="2"/>
  <c r="FK255" i="2"/>
  <c r="FJ6" i="2"/>
  <c r="FJ255" i="2"/>
  <c r="DE6" i="2"/>
  <c r="EH255" i="2"/>
  <c r="DM6" i="2"/>
  <c r="FF256" i="2"/>
  <c r="EY6" i="2"/>
  <c r="EY255" i="2"/>
  <c r="EZ6" i="2"/>
  <c r="EZ255" i="2"/>
  <c r="EW255" i="2"/>
  <c r="EW6" i="2"/>
  <c r="FA6" i="2"/>
  <c r="FA255" i="2"/>
  <c r="FI6" i="2"/>
  <c r="FI255" i="2"/>
  <c r="EX6" i="2"/>
  <c r="EX255" i="2"/>
  <c r="FC6" i="2"/>
  <c r="FC255" i="2"/>
  <c r="FG254" i="2"/>
  <c r="FG5" i="2"/>
  <c r="FF8" i="2"/>
  <c r="FF257" i="2"/>
  <c r="FD254" i="2"/>
  <c r="FD5" i="2"/>
  <c r="FE254" i="2"/>
  <c r="FE5" i="2"/>
  <c r="FB6" i="2"/>
  <c r="FB255" i="2"/>
  <c r="FH5" i="2"/>
  <c r="FH254" i="2"/>
  <c r="EL255" i="2"/>
  <c r="DJ255" i="2"/>
  <c r="DJ6" i="2"/>
  <c r="DE255" i="2"/>
  <c r="ES6" i="2"/>
  <c r="ES255" i="2"/>
  <c r="ET6" i="2"/>
  <c r="ET255" i="2"/>
  <c r="EV6" i="2"/>
  <c r="EV255" i="2"/>
  <c r="EU6" i="2"/>
  <c r="EU255" i="2"/>
  <c r="EL7" i="2"/>
  <c r="EL256" i="2"/>
  <c r="EN256" i="2"/>
  <c r="EN7" i="2"/>
  <c r="EM6" i="2"/>
  <c r="EM255" i="2"/>
  <c r="EJ254" i="2"/>
  <c r="EJ5" i="2"/>
  <c r="EO6" i="2"/>
  <c r="EO255" i="2"/>
  <c r="EK254" i="2"/>
  <c r="EK5" i="2"/>
  <c r="EQ6" i="2"/>
  <c r="EQ255" i="2"/>
  <c r="ER6" i="2"/>
  <c r="ER255" i="2"/>
  <c r="EP6" i="2"/>
  <c r="EP255" i="2"/>
  <c r="EI6" i="2"/>
  <c r="DY6" i="2"/>
  <c r="DH255" i="2"/>
  <c r="DY255" i="2"/>
  <c r="DL6" i="2"/>
  <c r="ED255" i="2"/>
  <c r="CR5" i="2"/>
  <c r="EA255" i="2"/>
  <c r="CU255" i="2"/>
  <c r="EB255" i="2"/>
  <c r="EG6" i="2"/>
  <c r="EG255" i="2"/>
  <c r="EF6" i="2"/>
  <c r="EF255" i="2"/>
  <c r="EB6" i="2"/>
  <c r="CU6" i="2"/>
  <c r="EA256" i="2"/>
  <c r="EA7" i="2"/>
  <c r="DH7" i="2"/>
  <c r="DF6" i="2"/>
  <c r="DF255" i="2"/>
  <c r="DG256" i="2"/>
  <c r="DL255" i="2"/>
  <c r="ED7" i="2"/>
  <c r="ED256" i="2"/>
  <c r="DQ5" i="2"/>
  <c r="DQ254" i="2"/>
  <c r="DO6" i="2"/>
  <c r="DO255" i="2"/>
  <c r="DK5" i="2"/>
  <c r="DK254" i="2"/>
  <c r="DI6" i="2"/>
  <c r="DI255" i="2"/>
  <c r="DP5" i="2"/>
  <c r="DP254" i="2"/>
  <c r="DD6" i="2"/>
  <c r="DD255" i="2"/>
  <c r="DR5" i="2"/>
  <c r="DR254" i="2"/>
  <c r="DX6" i="2"/>
  <c r="DX255" i="2"/>
  <c r="EC5" i="2"/>
  <c r="EC254" i="2"/>
  <c r="DU5" i="2"/>
  <c r="DU254" i="2"/>
  <c r="DT5" i="2"/>
  <c r="DT254" i="2"/>
  <c r="EE5" i="2"/>
  <c r="EE254" i="2"/>
  <c r="DZ6" i="2"/>
  <c r="DZ255" i="2"/>
  <c r="DW6" i="2"/>
  <c r="DW255" i="2"/>
  <c r="DN6" i="2"/>
  <c r="DN255" i="2"/>
  <c r="DS5" i="2"/>
  <c r="DS254" i="2"/>
  <c r="DC6" i="2"/>
  <c r="DC255" i="2"/>
  <c r="DV5" i="2"/>
  <c r="DV254" i="2"/>
  <c r="CV6" i="2"/>
  <c r="CV255" i="2"/>
  <c r="CR254" i="2"/>
  <c r="CS254" i="2"/>
  <c r="CX6" i="2"/>
  <c r="CX255" i="2"/>
  <c r="CZ6" i="2"/>
  <c r="CZ255" i="2"/>
  <c r="DA6" i="2"/>
  <c r="DA255" i="2"/>
  <c r="DB6" i="2"/>
  <c r="DB255" i="2"/>
  <c r="CW6" i="2"/>
  <c r="CW255" i="2"/>
  <c r="CY6" i="2"/>
  <c r="CY255" i="2"/>
  <c r="CT255" i="2"/>
  <c r="CT6" i="2"/>
  <c r="CS5" i="2"/>
  <c r="CL2" i="2"/>
  <c r="CL4" i="2" s="1"/>
  <c r="CM2" i="2"/>
  <c r="CM4" i="2" s="1"/>
  <c r="CN2" i="2"/>
  <c r="CN4" i="2" s="1"/>
  <c r="CO2" i="2"/>
  <c r="CO4" i="2" s="1"/>
  <c r="CP2" i="2"/>
  <c r="CP4" i="2" s="1"/>
  <c r="CQ2" i="2"/>
  <c r="CQ4" i="2" s="1"/>
  <c r="FK7" i="2" l="1"/>
  <c r="CR255" i="2"/>
  <c r="DL7" i="2"/>
  <c r="EI7" i="2"/>
  <c r="DH256" i="2"/>
  <c r="DY7" i="2"/>
  <c r="DM7" i="2"/>
  <c r="DG7" i="2"/>
  <c r="EH256" i="2"/>
  <c r="EH7" i="2"/>
  <c r="DE7" i="2"/>
  <c r="DM256" i="2"/>
  <c r="DE256" i="2"/>
  <c r="FJ7" i="2"/>
  <c r="FJ256" i="2"/>
  <c r="DJ256" i="2"/>
  <c r="DJ7" i="2"/>
  <c r="FA7" i="2"/>
  <c r="FA256" i="2"/>
  <c r="FI7" i="2"/>
  <c r="FI256" i="2"/>
  <c r="EZ7" i="2"/>
  <c r="EZ256" i="2"/>
  <c r="FD6" i="2"/>
  <c r="FD255" i="2"/>
  <c r="EX7" i="2"/>
  <c r="EX256" i="2"/>
  <c r="EY7" i="2"/>
  <c r="EY256" i="2"/>
  <c r="FF9" i="2"/>
  <c r="FF258" i="2"/>
  <c r="EW7" i="2"/>
  <c r="EW256" i="2"/>
  <c r="FH6" i="2"/>
  <c r="FH255" i="2"/>
  <c r="FG6" i="2"/>
  <c r="FG255" i="2"/>
  <c r="FC7" i="2"/>
  <c r="FC256" i="2"/>
  <c r="FE6" i="2"/>
  <c r="FE255" i="2"/>
  <c r="FB7" i="2"/>
  <c r="FB256" i="2"/>
  <c r="EB256" i="2"/>
  <c r="EU7" i="2"/>
  <c r="EU256" i="2"/>
  <c r="EV7" i="2"/>
  <c r="EV256" i="2"/>
  <c r="ES7" i="2"/>
  <c r="ES256" i="2"/>
  <c r="ET7" i="2"/>
  <c r="ET256" i="2"/>
  <c r="ER7" i="2"/>
  <c r="ER256" i="2"/>
  <c r="EQ256" i="2"/>
  <c r="EQ7" i="2"/>
  <c r="EP7" i="2"/>
  <c r="EP256" i="2"/>
  <c r="EK6" i="2"/>
  <c r="EK255" i="2"/>
  <c r="EO7" i="2"/>
  <c r="EO256" i="2"/>
  <c r="EM7" i="2"/>
  <c r="EM256" i="2"/>
  <c r="EL257" i="2"/>
  <c r="EL8" i="2"/>
  <c r="EN8" i="2"/>
  <c r="EN257" i="2"/>
  <c r="EJ6" i="2"/>
  <c r="EJ255" i="2"/>
  <c r="CR6" i="2"/>
  <c r="DY256" i="2"/>
  <c r="EB7" i="2"/>
  <c r="DL256" i="2"/>
  <c r="EI256" i="2"/>
  <c r="DY8" i="2"/>
  <c r="CU256" i="2"/>
  <c r="EI8" i="2"/>
  <c r="EI257" i="2"/>
  <c r="EG7" i="2"/>
  <c r="EG256" i="2"/>
  <c r="EF7" i="2"/>
  <c r="EF256" i="2"/>
  <c r="EH257" i="2"/>
  <c r="EH8" i="2"/>
  <c r="CU7" i="2"/>
  <c r="DY257" i="2"/>
  <c r="DE8" i="2"/>
  <c r="DE257" i="2"/>
  <c r="DH257" i="2"/>
  <c r="DH8" i="2"/>
  <c r="EA257" i="2"/>
  <c r="EA8" i="2"/>
  <c r="DF7" i="2"/>
  <c r="DF256" i="2"/>
  <c r="DK6" i="2"/>
  <c r="DK255" i="2"/>
  <c r="DL8" i="2"/>
  <c r="DL257" i="2"/>
  <c r="DS6" i="2"/>
  <c r="DS255" i="2"/>
  <c r="DP6" i="2"/>
  <c r="DP255" i="2"/>
  <c r="DI7" i="2"/>
  <c r="DI256" i="2"/>
  <c r="DQ6" i="2"/>
  <c r="DQ255" i="2"/>
  <c r="DZ7" i="2"/>
  <c r="DZ256" i="2"/>
  <c r="DR6" i="2"/>
  <c r="DR255" i="2"/>
  <c r="DT6" i="2"/>
  <c r="DT255" i="2"/>
  <c r="DU6" i="2"/>
  <c r="DU255" i="2"/>
  <c r="DC7" i="2"/>
  <c r="DC256" i="2"/>
  <c r="DM8" i="2"/>
  <c r="DM257" i="2"/>
  <c r="EC6" i="2"/>
  <c r="EC255" i="2"/>
  <c r="DW7" i="2"/>
  <c r="DW256" i="2"/>
  <c r="EE6" i="2"/>
  <c r="EE255" i="2"/>
  <c r="DD7" i="2"/>
  <c r="DD256" i="2"/>
  <c r="DO7" i="2"/>
  <c r="DO256" i="2"/>
  <c r="ED8" i="2"/>
  <c r="ED257" i="2"/>
  <c r="DX7" i="2"/>
  <c r="DX256" i="2"/>
  <c r="DN7" i="2"/>
  <c r="DN256" i="2"/>
  <c r="DV6" i="2"/>
  <c r="DV255" i="2"/>
  <c r="CV7" i="2"/>
  <c r="CV256" i="2"/>
  <c r="CS6" i="2"/>
  <c r="CN254" i="2"/>
  <c r="CP5" i="2"/>
  <c r="CM254" i="2"/>
  <c r="CL254" i="2"/>
  <c r="CY7" i="2"/>
  <c r="CY256" i="2"/>
  <c r="CW256" i="2"/>
  <c r="CW7" i="2"/>
  <c r="CZ7" i="2"/>
  <c r="CZ256" i="2"/>
  <c r="DB7" i="2"/>
  <c r="DB256" i="2"/>
  <c r="DA7" i="2"/>
  <c r="DA256" i="2"/>
  <c r="CX256" i="2"/>
  <c r="CX7" i="2"/>
  <c r="CT7" i="2"/>
  <c r="CT256" i="2"/>
  <c r="CS255" i="2"/>
  <c r="CP254" i="2"/>
  <c r="CQ5" i="2"/>
  <c r="CQ254" i="2"/>
  <c r="CM5" i="2"/>
  <c r="CL5" i="2"/>
  <c r="CO5" i="2"/>
  <c r="CO254" i="2"/>
  <c r="CN5" i="2"/>
  <c r="CK2" i="2"/>
  <c r="CK4" i="2" s="1"/>
  <c r="CE1" i="8"/>
  <c r="A83" i="8" s="1"/>
  <c r="CJ2" i="2"/>
  <c r="CJ4" i="2" s="1"/>
  <c r="AA166" i="9"/>
  <c r="BV2" i="2"/>
  <c r="BV4" i="2" s="1"/>
  <c r="BW2" i="2"/>
  <c r="BW4" i="2" s="1"/>
  <c r="BX2" i="2"/>
  <c r="BX4" i="2" s="1"/>
  <c r="BY2" i="2"/>
  <c r="BY4" i="2" s="1"/>
  <c r="BZ2" i="2"/>
  <c r="BZ4" i="2" s="1"/>
  <c r="CA2" i="2"/>
  <c r="CA4" i="2" s="1"/>
  <c r="CB2" i="2"/>
  <c r="CB4" i="2" s="1"/>
  <c r="CC2" i="2"/>
  <c r="CC4" i="2" s="1"/>
  <c r="CD2" i="2"/>
  <c r="CD4" i="2" s="1"/>
  <c r="CE2" i="2"/>
  <c r="CE4" i="2" s="1"/>
  <c r="CF2" i="2"/>
  <c r="CF4" i="2" s="1"/>
  <c r="CG2" i="2"/>
  <c r="CG4" i="2" s="1"/>
  <c r="CH2" i="2"/>
  <c r="CI2" i="2"/>
  <c r="H34" i="1"/>
  <c r="E4" i="2"/>
  <c r="E254" i="2" s="1"/>
  <c r="E5" i="2"/>
  <c r="E255" i="2" s="1"/>
  <c r="E6" i="2"/>
  <c r="E256" i="2" s="1"/>
  <c r="E7" i="2"/>
  <c r="E8" i="2"/>
  <c r="E258" i="2" s="1"/>
  <c r="E9" i="2"/>
  <c r="E259" i="2" s="1"/>
  <c r="E10" i="2"/>
  <c r="E260" i="2" s="1"/>
  <c r="E11" i="2"/>
  <c r="E261" i="2" s="1"/>
  <c r="E12" i="2"/>
  <c r="E13" i="2"/>
  <c r="E14" i="2"/>
  <c r="E264" i="2" s="1"/>
  <c r="E15" i="2"/>
  <c r="E16" i="2"/>
  <c r="E17" i="2"/>
  <c r="E18" i="2"/>
  <c r="E268" i="2" s="1"/>
  <c r="E19" i="2"/>
  <c r="E20" i="2"/>
  <c r="E21" i="2"/>
  <c r="E271" i="2" s="1"/>
  <c r="E22" i="2"/>
  <c r="E272" i="2" s="1"/>
  <c r="E23" i="2"/>
  <c r="E24" i="2"/>
  <c r="E274" i="2" s="1"/>
  <c r="E25" i="2"/>
  <c r="E26" i="2"/>
  <c r="E276" i="2" s="1"/>
  <c r="E27" i="2"/>
  <c r="E277" i="2" s="1"/>
  <c r="E28" i="2"/>
  <c r="E29" i="2"/>
  <c r="E30" i="2"/>
  <c r="E280" i="2" s="1"/>
  <c r="E31" i="2"/>
  <c r="E281" i="2" s="1"/>
  <c r="E32" i="2"/>
  <c r="E282" i="2" s="1"/>
  <c r="E33" i="2"/>
  <c r="E283" i="2" s="1"/>
  <c r="AF166" i="9" l="1"/>
  <c r="AE166" i="9" s="1"/>
  <c r="AP155" i="9"/>
  <c r="AO155" i="9" s="1"/>
  <c r="AP135" i="9"/>
  <c r="AO135" i="9" s="1"/>
  <c r="AA173" i="9"/>
  <c r="AF173" i="9"/>
  <c r="AE173" i="9" s="1"/>
  <c r="AP173" i="9"/>
  <c r="AO173" i="9" s="1"/>
  <c r="AP153" i="9"/>
  <c r="AO153" i="9" s="1"/>
  <c r="AF172" i="9"/>
  <c r="AE172" i="9" s="1"/>
  <c r="AP172" i="9"/>
  <c r="AO172" i="9" s="1"/>
  <c r="AA172" i="9"/>
  <c r="AP152" i="9"/>
  <c r="AO152" i="9" s="1"/>
  <c r="AF171" i="9"/>
  <c r="AE171" i="9" s="1"/>
  <c r="AP171" i="9"/>
  <c r="AO171" i="9" s="1"/>
  <c r="AA171" i="9"/>
  <c r="AP151" i="9"/>
  <c r="AO151" i="9" s="1"/>
  <c r="AP156" i="9"/>
  <c r="AO156" i="9" s="1"/>
  <c r="AF170" i="9"/>
  <c r="AE170" i="9" s="1"/>
  <c r="AP170" i="9"/>
  <c r="AO170" i="9" s="1"/>
  <c r="AA170" i="9"/>
  <c r="AP150" i="9"/>
  <c r="AO150" i="9" s="1"/>
  <c r="AF169" i="9"/>
  <c r="AE169" i="9" s="1"/>
  <c r="AA169" i="9"/>
  <c r="AP169" i="9"/>
  <c r="AO169" i="9" s="1"/>
  <c r="AP149" i="9"/>
  <c r="AO149" i="9" s="1"/>
  <c r="AP168" i="9"/>
  <c r="AO168" i="9" s="1"/>
  <c r="AF168" i="9"/>
  <c r="AE168" i="9" s="1"/>
  <c r="AA168" i="9"/>
  <c r="AP148" i="9"/>
  <c r="AO148" i="9" s="1"/>
  <c r="AP167" i="9"/>
  <c r="AO167" i="9" s="1"/>
  <c r="AF167" i="9"/>
  <c r="AE167" i="9" s="1"/>
  <c r="AA167" i="9"/>
  <c r="AP147" i="9"/>
  <c r="AO147" i="9" s="1"/>
  <c r="AP136" i="9"/>
  <c r="AO136" i="9" s="1"/>
  <c r="AP166" i="9"/>
  <c r="AO166" i="9" s="1"/>
  <c r="AP146" i="9"/>
  <c r="AO146" i="9" s="1"/>
  <c r="AP165" i="9"/>
  <c r="AO165" i="9" s="1"/>
  <c r="AP145" i="9"/>
  <c r="AO145" i="9" s="1"/>
  <c r="AP154" i="9"/>
  <c r="AO154" i="9" s="1"/>
  <c r="AP164" i="9"/>
  <c r="AO164" i="9" s="1"/>
  <c r="AP144" i="9"/>
  <c r="AO144" i="9" s="1"/>
  <c r="AP163" i="9"/>
  <c r="AO163" i="9" s="1"/>
  <c r="AP143" i="9"/>
  <c r="AO143" i="9" s="1"/>
  <c r="AP162" i="9"/>
  <c r="AO162" i="9" s="1"/>
  <c r="AP142" i="9"/>
  <c r="AO142" i="9" s="1"/>
  <c r="AP161" i="9"/>
  <c r="AO161" i="9" s="1"/>
  <c r="AP141" i="9"/>
  <c r="AO141" i="9" s="1"/>
  <c r="AP160" i="9"/>
  <c r="AO160" i="9" s="1"/>
  <c r="AP140" i="9"/>
  <c r="AO140" i="9" s="1"/>
  <c r="AP159" i="9"/>
  <c r="AO159" i="9" s="1"/>
  <c r="AP139" i="9"/>
  <c r="AO139" i="9" s="1"/>
  <c r="AP158" i="9"/>
  <c r="AO158" i="9" s="1"/>
  <c r="AP138" i="9"/>
  <c r="AO138" i="9" s="1"/>
  <c r="AP157" i="9"/>
  <c r="AO157" i="9" s="1"/>
  <c r="AP137" i="9"/>
  <c r="AO137" i="9" s="1"/>
  <c r="DY258" i="2"/>
  <c r="EB8" i="2"/>
  <c r="DJ8" i="2"/>
  <c r="DG257" i="2"/>
  <c r="DG8" i="2"/>
  <c r="FK8" i="2"/>
  <c r="FK257" i="2"/>
  <c r="FJ8" i="2"/>
  <c r="FJ257" i="2"/>
  <c r="DJ257" i="2"/>
  <c r="FB8" i="2"/>
  <c r="FB257" i="2"/>
  <c r="FE7" i="2"/>
  <c r="FE256" i="2"/>
  <c r="FI8" i="2"/>
  <c r="FI257" i="2"/>
  <c r="EX8" i="2"/>
  <c r="EX257" i="2"/>
  <c r="FH7" i="2"/>
  <c r="FH256" i="2"/>
  <c r="FG7" i="2"/>
  <c r="FG256" i="2"/>
  <c r="FF10" i="2"/>
  <c r="FF259" i="2"/>
  <c r="FA8" i="2"/>
  <c r="FA257" i="2"/>
  <c r="EY8" i="2"/>
  <c r="EY257" i="2"/>
  <c r="FC257" i="2"/>
  <c r="FC8" i="2"/>
  <c r="FD256" i="2"/>
  <c r="FD7" i="2"/>
  <c r="EZ8" i="2"/>
  <c r="EZ257" i="2"/>
  <c r="EW8" i="2"/>
  <c r="EW257" i="2"/>
  <c r="DY9" i="2"/>
  <c r="EV257" i="2"/>
  <c r="EV8" i="2"/>
  <c r="EU8" i="2"/>
  <c r="EU257" i="2"/>
  <c r="ET8" i="2"/>
  <c r="ET257" i="2"/>
  <c r="ES8" i="2"/>
  <c r="ES257" i="2"/>
  <c r="EM8" i="2"/>
  <c r="EM257" i="2"/>
  <c r="ER257" i="2"/>
  <c r="ER8" i="2"/>
  <c r="EP8" i="2"/>
  <c r="EP257" i="2"/>
  <c r="EK256" i="2"/>
  <c r="EK7" i="2"/>
  <c r="EN9" i="2"/>
  <c r="EN258" i="2"/>
  <c r="EL9" i="2"/>
  <c r="EL258" i="2"/>
  <c r="EQ8" i="2"/>
  <c r="EQ257" i="2"/>
  <c r="EJ7" i="2"/>
  <c r="EJ256" i="2"/>
  <c r="EO8" i="2"/>
  <c r="EO257" i="2"/>
  <c r="CR256" i="2"/>
  <c r="CR7" i="2"/>
  <c r="EB257" i="2"/>
  <c r="CS7" i="2"/>
  <c r="CU8" i="2"/>
  <c r="CU257" i="2"/>
  <c r="CP255" i="2"/>
  <c r="EI9" i="2"/>
  <c r="EI258" i="2"/>
  <c r="EF8" i="2"/>
  <c r="EF257" i="2"/>
  <c r="EG257" i="2"/>
  <c r="EG8" i="2"/>
  <c r="EH9" i="2"/>
  <c r="EH258" i="2"/>
  <c r="CV257" i="2"/>
  <c r="DH258" i="2"/>
  <c r="DH9" i="2"/>
  <c r="CV8" i="2"/>
  <c r="DF257" i="2"/>
  <c r="DF8" i="2"/>
  <c r="EA9" i="2"/>
  <c r="EA258" i="2"/>
  <c r="CP6" i="2"/>
  <c r="DE258" i="2"/>
  <c r="DE9" i="2"/>
  <c r="DW8" i="2"/>
  <c r="DW257" i="2"/>
  <c r="DQ7" i="2"/>
  <c r="DQ256" i="2"/>
  <c r="DL9" i="2"/>
  <c r="DL258" i="2"/>
  <c r="DO8" i="2"/>
  <c r="DO257" i="2"/>
  <c r="DS7" i="2"/>
  <c r="DS256" i="2"/>
  <c r="DK7" i="2"/>
  <c r="DK256" i="2"/>
  <c r="DM9" i="2"/>
  <c r="DM258" i="2"/>
  <c r="DN8" i="2"/>
  <c r="DN257" i="2"/>
  <c r="DI8" i="2"/>
  <c r="DI257" i="2"/>
  <c r="EB9" i="2"/>
  <c r="EB258" i="2"/>
  <c r="DZ8" i="2"/>
  <c r="DZ257" i="2"/>
  <c r="EC256" i="2"/>
  <c r="EC7" i="2"/>
  <c r="DJ9" i="2"/>
  <c r="DJ258" i="2"/>
  <c r="EE7" i="2"/>
  <c r="EE256" i="2"/>
  <c r="DU7" i="2"/>
  <c r="DU256" i="2"/>
  <c r="DC8" i="2"/>
  <c r="DC257" i="2"/>
  <c r="ED9" i="2"/>
  <c r="ED258" i="2"/>
  <c r="DP7" i="2"/>
  <c r="DP256" i="2"/>
  <c r="DX8" i="2"/>
  <c r="DX257" i="2"/>
  <c r="DT7" i="2"/>
  <c r="DT256" i="2"/>
  <c r="DD8" i="2"/>
  <c r="DD257" i="2"/>
  <c r="DV7" i="2"/>
  <c r="DV256" i="2"/>
  <c r="DR7" i="2"/>
  <c r="DR256" i="2"/>
  <c r="CS256" i="2"/>
  <c r="DA8" i="2"/>
  <c r="DA257" i="2"/>
  <c r="CX8" i="2"/>
  <c r="CX257" i="2"/>
  <c r="CZ8" i="2"/>
  <c r="CZ257" i="2"/>
  <c r="CY8" i="2"/>
  <c r="CY257" i="2"/>
  <c r="CW8" i="2"/>
  <c r="CW257" i="2"/>
  <c r="DB257" i="2"/>
  <c r="DB8" i="2"/>
  <c r="CT8" i="2"/>
  <c r="CT257" i="2"/>
  <c r="CO6" i="2"/>
  <c r="CO255" i="2"/>
  <c r="CM6" i="2"/>
  <c r="CM255" i="2"/>
  <c r="CL6" i="2"/>
  <c r="CL255" i="2"/>
  <c r="CQ6" i="2"/>
  <c r="CQ255" i="2"/>
  <c r="CN6" i="2"/>
  <c r="CN255" i="2"/>
  <c r="BX5" i="2"/>
  <c r="BV254" i="2"/>
  <c r="BV5" i="2"/>
  <c r="BW254" i="2"/>
  <c r="CB254" i="2"/>
  <c r="BY5" i="2"/>
  <c r="CK254" i="2"/>
  <c r="CK5" i="2"/>
  <c r="CJ5" i="2"/>
  <c r="CJ254" i="2"/>
  <c r="CG254" i="2"/>
  <c r="CC254" i="2"/>
  <c r="E257" i="2"/>
  <c r="CA254" i="2"/>
  <c r="BZ254" i="2"/>
  <c r="BY254" i="2"/>
  <c r="BX254" i="2"/>
  <c r="E273" i="2"/>
  <c r="E270" i="2"/>
  <c r="E269" i="2"/>
  <c r="CE5" i="2"/>
  <c r="CE254" i="2"/>
  <c r="CD5" i="2"/>
  <c r="CD254" i="2"/>
  <c r="CF5" i="2"/>
  <c r="CF254" i="2"/>
  <c r="CC5" i="2"/>
  <c r="CG5" i="2"/>
  <c r="BW5" i="2"/>
  <c r="CB5" i="2"/>
  <c r="CI4" i="2"/>
  <c r="CA5" i="2"/>
  <c r="CH4" i="2"/>
  <c r="BZ5" i="2"/>
  <c r="E279" i="2"/>
  <c r="E278" i="2"/>
  <c r="E275" i="2"/>
  <c r="E267" i="2"/>
  <c r="E266" i="2"/>
  <c r="E265" i="2"/>
  <c r="E263" i="2"/>
  <c r="E262" i="2"/>
  <c r="E136" i="2"/>
  <c r="Z166" i="9" l="1"/>
  <c r="Y166" i="9" s="1"/>
  <c r="AB166" i="9"/>
  <c r="AD166" i="9"/>
  <c r="AN166" i="9"/>
  <c r="AQ166" i="9"/>
  <c r="Z169" i="9"/>
  <c r="AB169" i="9"/>
  <c r="AB172" i="9"/>
  <c r="Z172" i="9"/>
  <c r="AN152" i="9"/>
  <c r="AQ152" i="9"/>
  <c r="AN136" i="9"/>
  <c r="AQ136" i="9"/>
  <c r="AD169" i="9"/>
  <c r="AN172" i="9"/>
  <c r="AQ172" i="9"/>
  <c r="AQ140" i="9"/>
  <c r="AN140" i="9"/>
  <c r="AN144" i="9"/>
  <c r="AQ144" i="9"/>
  <c r="AD172" i="9"/>
  <c r="AN150" i="9"/>
  <c r="AQ150" i="9"/>
  <c r="AN163" i="9"/>
  <c r="AQ163" i="9"/>
  <c r="AQ141" i="9"/>
  <c r="AN141" i="9"/>
  <c r="AN164" i="9"/>
  <c r="AQ164" i="9"/>
  <c r="AN147" i="9"/>
  <c r="AQ147" i="9"/>
  <c r="AB170" i="9"/>
  <c r="Z170" i="9"/>
  <c r="AN153" i="9"/>
  <c r="AQ153" i="9"/>
  <c r="AQ160" i="9"/>
  <c r="AN160" i="9"/>
  <c r="AN170" i="9"/>
  <c r="AQ170" i="9"/>
  <c r="AN158" i="9"/>
  <c r="AQ158" i="9"/>
  <c r="AQ161" i="9"/>
  <c r="AN161" i="9"/>
  <c r="AN154" i="9"/>
  <c r="AQ154" i="9"/>
  <c r="Z167" i="9"/>
  <c r="AB167" i="9"/>
  <c r="AD170" i="9"/>
  <c r="AN173" i="9"/>
  <c r="AQ173" i="9"/>
  <c r="AD167" i="9"/>
  <c r="AQ156" i="9"/>
  <c r="AN156" i="9"/>
  <c r="AD173" i="9"/>
  <c r="AQ167" i="9"/>
  <c r="AN167" i="9"/>
  <c r="AB173" i="9"/>
  <c r="Z173" i="9"/>
  <c r="AN139" i="9"/>
  <c r="AQ139" i="9"/>
  <c r="AQ142" i="9"/>
  <c r="AN142" i="9"/>
  <c r="AN145" i="9"/>
  <c r="AQ145" i="9"/>
  <c r="AQ135" i="9"/>
  <c r="AN135" i="9"/>
  <c r="AQ169" i="9"/>
  <c r="AN169" i="9"/>
  <c r="AN165" i="9"/>
  <c r="AQ165" i="9"/>
  <c r="AN148" i="9"/>
  <c r="AQ148" i="9"/>
  <c r="AN151" i="9"/>
  <c r="AQ151" i="9"/>
  <c r="AQ137" i="9"/>
  <c r="AN137" i="9"/>
  <c r="AQ162" i="9"/>
  <c r="AN162" i="9"/>
  <c r="AB168" i="9"/>
  <c r="Z168" i="9"/>
  <c r="AQ159" i="9"/>
  <c r="AN159" i="9"/>
  <c r="AD168" i="9"/>
  <c r="Z171" i="9"/>
  <c r="AB171" i="9"/>
  <c r="AN155" i="9"/>
  <c r="AQ155" i="9"/>
  <c r="AN157" i="9"/>
  <c r="AQ157" i="9"/>
  <c r="AQ168" i="9"/>
  <c r="AN168" i="9"/>
  <c r="AN171" i="9"/>
  <c r="AQ171" i="9"/>
  <c r="AQ138" i="9"/>
  <c r="AN138" i="9"/>
  <c r="AN143" i="9"/>
  <c r="AQ143" i="9"/>
  <c r="AN146" i="9"/>
  <c r="AQ146" i="9"/>
  <c r="AQ149" i="9"/>
  <c r="AN149" i="9"/>
  <c r="AD171" i="9"/>
  <c r="FK9" i="2"/>
  <c r="FK258" i="2"/>
  <c r="DG9" i="2"/>
  <c r="DG258" i="2"/>
  <c r="CS8" i="2"/>
  <c r="CP7" i="2"/>
  <c r="DY259" i="2"/>
  <c r="DY10" i="2"/>
  <c r="FJ258" i="2"/>
  <c r="FJ9" i="2"/>
  <c r="CU9" i="2"/>
  <c r="EX9" i="2"/>
  <c r="EX258" i="2"/>
  <c r="FI9" i="2"/>
  <c r="FI258" i="2"/>
  <c r="FB9" i="2"/>
  <c r="FB258" i="2"/>
  <c r="FG8" i="2"/>
  <c r="FG257" i="2"/>
  <c r="EY9" i="2"/>
  <c r="EY258" i="2"/>
  <c r="FC9" i="2"/>
  <c r="FC258" i="2"/>
  <c r="FH8" i="2"/>
  <c r="FH257" i="2"/>
  <c r="EW9" i="2"/>
  <c r="EW258" i="2"/>
  <c r="FF11" i="2"/>
  <c r="FF260" i="2"/>
  <c r="FE8" i="2"/>
  <c r="FE257" i="2"/>
  <c r="EZ9" i="2"/>
  <c r="EZ258" i="2"/>
  <c r="FD257" i="2"/>
  <c r="FD8" i="2"/>
  <c r="FA9" i="2"/>
  <c r="FA258" i="2"/>
  <c r="EV258" i="2"/>
  <c r="EV9" i="2"/>
  <c r="ES9" i="2"/>
  <c r="ES258" i="2"/>
  <c r="ET9" i="2"/>
  <c r="ET258" i="2"/>
  <c r="EU9" i="2"/>
  <c r="EU258" i="2"/>
  <c r="EJ8" i="2"/>
  <c r="EJ257" i="2"/>
  <c r="EM9" i="2"/>
  <c r="EM258" i="2"/>
  <c r="EN259" i="2"/>
  <c r="EN10" i="2"/>
  <c r="EL259" i="2"/>
  <c r="EL10" i="2"/>
  <c r="EP258" i="2"/>
  <c r="EP9" i="2"/>
  <c r="EO9" i="2"/>
  <c r="EO258" i="2"/>
  <c r="EQ9" i="2"/>
  <c r="EQ258" i="2"/>
  <c r="EK8" i="2"/>
  <c r="EK257" i="2"/>
  <c r="ER9" i="2"/>
  <c r="ER258" i="2"/>
  <c r="CR8" i="2"/>
  <c r="CR257" i="2"/>
  <c r="CU258" i="2"/>
  <c r="BX255" i="2"/>
  <c r="CS258" i="2"/>
  <c r="CS9" i="2"/>
  <c r="CS257" i="2"/>
  <c r="CV9" i="2"/>
  <c r="CP256" i="2"/>
  <c r="EI10" i="2"/>
  <c r="EI259" i="2"/>
  <c r="EF258" i="2"/>
  <c r="EF9" i="2"/>
  <c r="EG258" i="2"/>
  <c r="EG9" i="2"/>
  <c r="EH259" i="2"/>
  <c r="EH10" i="2"/>
  <c r="CV258" i="2"/>
  <c r="EA10" i="2"/>
  <c r="EA259" i="2"/>
  <c r="DH259" i="2"/>
  <c r="DH10" i="2"/>
  <c r="DF258" i="2"/>
  <c r="DF9" i="2"/>
  <c r="DE259" i="2"/>
  <c r="DE10" i="2"/>
  <c r="DN9" i="2"/>
  <c r="DN258" i="2"/>
  <c r="EC8" i="2"/>
  <c r="EC257" i="2"/>
  <c r="DU8" i="2"/>
  <c r="DU257" i="2"/>
  <c r="DZ9" i="2"/>
  <c r="DZ258" i="2"/>
  <c r="DQ8" i="2"/>
  <c r="DQ257" i="2"/>
  <c r="DW9" i="2"/>
  <c r="DW258" i="2"/>
  <c r="DT8" i="2"/>
  <c r="DT257" i="2"/>
  <c r="EB10" i="2"/>
  <c r="EB259" i="2"/>
  <c r="DK8" i="2"/>
  <c r="DK257" i="2"/>
  <c r="DC9" i="2"/>
  <c r="DC258" i="2"/>
  <c r="DL10" i="2"/>
  <c r="DL259" i="2"/>
  <c r="DD9" i="2"/>
  <c r="DD258" i="2"/>
  <c r="DO9" i="2"/>
  <c r="DO258" i="2"/>
  <c r="EE8" i="2"/>
  <c r="EE257" i="2"/>
  <c r="DJ10" i="2"/>
  <c r="DJ259" i="2"/>
  <c r="DM10" i="2"/>
  <c r="DM259" i="2"/>
  <c r="DV8" i="2"/>
  <c r="DV257" i="2"/>
  <c r="ED10" i="2"/>
  <c r="ED259" i="2"/>
  <c r="DR8" i="2"/>
  <c r="DR257" i="2"/>
  <c r="DP8" i="2"/>
  <c r="DP257" i="2"/>
  <c r="DI9" i="2"/>
  <c r="DI258" i="2"/>
  <c r="DS8" i="2"/>
  <c r="DS257" i="2"/>
  <c r="DX9" i="2"/>
  <c r="DX258" i="2"/>
  <c r="BV6" i="2"/>
  <c r="BY6" i="2"/>
  <c r="CW258" i="2"/>
  <c r="CW9" i="2"/>
  <c r="CZ9" i="2"/>
  <c r="CZ258" i="2"/>
  <c r="DB9" i="2"/>
  <c r="DB258" i="2"/>
  <c r="CX258" i="2"/>
  <c r="CX9" i="2"/>
  <c r="DA9" i="2"/>
  <c r="DA258" i="2"/>
  <c r="CY9" i="2"/>
  <c r="CY258" i="2"/>
  <c r="BX6" i="2"/>
  <c r="CT9" i="2"/>
  <c r="CT258" i="2"/>
  <c r="CQ7" i="2"/>
  <c r="CQ256" i="2"/>
  <c r="CO7" i="2"/>
  <c r="CO256" i="2"/>
  <c r="CM7" i="2"/>
  <c r="CM256" i="2"/>
  <c r="CN7" i="2"/>
  <c r="CN256" i="2"/>
  <c r="CP8" i="2"/>
  <c r="CP257" i="2"/>
  <c r="CL7" i="2"/>
  <c r="CL256" i="2"/>
  <c r="BY255" i="2"/>
  <c r="BV255" i="2"/>
  <c r="CK6" i="2"/>
  <c r="CK255" i="2"/>
  <c r="CJ6" i="2"/>
  <c r="CJ255" i="2"/>
  <c r="CC6" i="2"/>
  <c r="CC255" i="2"/>
  <c r="CI5" i="2"/>
  <c r="CI254" i="2"/>
  <c r="CG6" i="2"/>
  <c r="CG255" i="2"/>
  <c r="BZ6" i="2"/>
  <c r="BZ255" i="2"/>
  <c r="CH5" i="2"/>
  <c r="CH254" i="2"/>
  <c r="CE6" i="2"/>
  <c r="CE255" i="2"/>
  <c r="BW6" i="2"/>
  <c r="BW255" i="2"/>
  <c r="CA6" i="2"/>
  <c r="CA255" i="2"/>
  <c r="CB255" i="2"/>
  <c r="CB6" i="2"/>
  <c r="CD6" i="2"/>
  <c r="CD255" i="2"/>
  <c r="CF6" i="2"/>
  <c r="CF255" i="2"/>
  <c r="E253" i="2"/>
  <c r="E42" i="1"/>
  <c r="E43" i="1"/>
  <c r="E44" i="1"/>
  <c r="E45" i="1"/>
  <c r="CS259" i="2" l="1"/>
  <c r="BX256" i="2"/>
  <c r="CU259" i="2"/>
  <c r="DY11" i="2"/>
  <c r="DG10" i="2"/>
  <c r="DG259" i="2"/>
  <c r="FK10" i="2"/>
  <c r="FK259" i="2"/>
  <c r="DY260" i="2"/>
  <c r="CU10" i="2"/>
  <c r="CU11" i="2" s="1"/>
  <c r="FJ10" i="2"/>
  <c r="FJ259" i="2"/>
  <c r="EZ259" i="2"/>
  <c r="EZ10" i="2"/>
  <c r="FG9" i="2"/>
  <c r="FG258" i="2"/>
  <c r="EY10" i="2"/>
  <c r="EY259" i="2"/>
  <c r="EX10" i="2"/>
  <c r="EX259" i="2"/>
  <c r="FI10" i="2"/>
  <c r="FI259" i="2"/>
  <c r="FD9" i="2"/>
  <c r="FD258" i="2"/>
  <c r="FF12" i="2"/>
  <c r="FF261" i="2"/>
  <c r="FB10" i="2"/>
  <c r="FB259" i="2"/>
  <c r="FE9" i="2"/>
  <c r="FE258" i="2"/>
  <c r="FC259" i="2"/>
  <c r="FC10" i="2"/>
  <c r="EW10" i="2"/>
  <c r="EW259" i="2"/>
  <c r="FH9" i="2"/>
  <c r="FH258" i="2"/>
  <c r="FA10" i="2"/>
  <c r="FA259" i="2"/>
  <c r="CV259" i="2"/>
  <c r="ET10" i="2"/>
  <c r="ET259" i="2"/>
  <c r="EV10" i="2"/>
  <c r="EV259" i="2"/>
  <c r="EU10" i="2"/>
  <c r="EU259" i="2"/>
  <c r="ES10" i="2"/>
  <c r="ES259" i="2"/>
  <c r="EJ258" i="2"/>
  <c r="EJ9" i="2"/>
  <c r="EP10" i="2"/>
  <c r="EP259" i="2"/>
  <c r="EK258" i="2"/>
  <c r="EK9" i="2"/>
  <c r="EQ10" i="2"/>
  <c r="EQ259" i="2"/>
  <c r="ER10" i="2"/>
  <c r="ER259" i="2"/>
  <c r="EL11" i="2"/>
  <c r="EL260" i="2"/>
  <c r="EO259" i="2"/>
  <c r="EO10" i="2"/>
  <c r="EN11" i="2"/>
  <c r="EN260" i="2"/>
  <c r="EM10" i="2"/>
  <c r="EM259" i="2"/>
  <c r="CR9" i="2"/>
  <c r="CR258" i="2"/>
  <c r="CS10" i="2"/>
  <c r="BY7" i="2"/>
  <c r="BV7" i="2"/>
  <c r="CV10" i="2"/>
  <c r="EI11" i="2"/>
  <c r="EI260" i="2"/>
  <c r="EH11" i="2"/>
  <c r="EH260" i="2"/>
  <c r="EG10" i="2"/>
  <c r="EG259" i="2"/>
  <c r="EF10" i="2"/>
  <c r="EF259" i="2"/>
  <c r="BV256" i="2"/>
  <c r="BY256" i="2"/>
  <c r="DF10" i="2"/>
  <c r="DF259" i="2"/>
  <c r="EA11" i="2"/>
  <c r="EA260" i="2"/>
  <c r="DE11" i="2"/>
  <c r="DE260" i="2"/>
  <c r="BX7" i="2"/>
  <c r="DH11" i="2"/>
  <c r="DH260" i="2"/>
  <c r="DP9" i="2"/>
  <c r="DP258" i="2"/>
  <c r="DQ9" i="2"/>
  <c r="DQ258" i="2"/>
  <c r="DM11" i="2"/>
  <c r="DM260" i="2"/>
  <c r="EE9" i="2"/>
  <c r="EE258" i="2"/>
  <c r="DK9" i="2"/>
  <c r="DK258" i="2"/>
  <c r="DV9" i="2"/>
  <c r="DV258" i="2"/>
  <c r="DC10" i="2"/>
  <c r="DC259" i="2"/>
  <c r="DL11" i="2"/>
  <c r="DL260" i="2"/>
  <c r="DX10" i="2"/>
  <c r="DX259" i="2"/>
  <c r="DN10" i="2"/>
  <c r="DN259" i="2"/>
  <c r="DZ10" i="2"/>
  <c r="DZ259" i="2"/>
  <c r="DO10" i="2"/>
  <c r="DO259" i="2"/>
  <c r="DW10" i="2"/>
  <c r="DW259" i="2"/>
  <c r="EC9" i="2"/>
  <c r="EC258" i="2"/>
  <c r="DU9" i="2"/>
  <c r="DU258" i="2"/>
  <c r="DY12" i="2"/>
  <c r="DY261" i="2"/>
  <c r="DJ11" i="2"/>
  <c r="DJ260" i="2"/>
  <c r="DT9" i="2"/>
  <c r="DT258" i="2"/>
  <c r="DD10" i="2"/>
  <c r="DD259" i="2"/>
  <c r="EB11" i="2"/>
  <c r="EB260" i="2"/>
  <c r="ED11" i="2"/>
  <c r="ED260" i="2"/>
  <c r="DS9" i="2"/>
  <c r="DS258" i="2"/>
  <c r="DI10" i="2"/>
  <c r="DI259" i="2"/>
  <c r="DR9" i="2"/>
  <c r="DR258" i="2"/>
  <c r="CX10" i="2"/>
  <c r="CX259" i="2"/>
  <c r="DB10" i="2"/>
  <c r="DB259" i="2"/>
  <c r="CY10" i="2"/>
  <c r="CY259" i="2"/>
  <c r="CZ10" i="2"/>
  <c r="CZ259" i="2"/>
  <c r="DA10" i="2"/>
  <c r="DA259" i="2"/>
  <c r="CW10" i="2"/>
  <c r="CW259" i="2"/>
  <c r="CT10" i="2"/>
  <c r="CT259" i="2"/>
  <c r="CO8" i="2"/>
  <c r="CO257" i="2"/>
  <c r="CN8" i="2"/>
  <c r="CN257" i="2"/>
  <c r="CL8" i="2"/>
  <c r="CL257" i="2"/>
  <c r="CP9" i="2"/>
  <c r="CP258" i="2"/>
  <c r="CQ8" i="2"/>
  <c r="CQ257" i="2"/>
  <c r="CM257" i="2"/>
  <c r="CM8" i="2"/>
  <c r="CK7" i="2"/>
  <c r="CK256" i="2"/>
  <c r="CJ7" i="2"/>
  <c r="CJ256" i="2"/>
  <c r="BZ7" i="2"/>
  <c r="BZ256" i="2"/>
  <c r="CD7" i="2"/>
  <c r="CD256" i="2"/>
  <c r="CH6" i="2"/>
  <c r="CH255" i="2"/>
  <c r="CG7" i="2"/>
  <c r="CG256" i="2"/>
  <c r="CF7" i="2"/>
  <c r="CF256" i="2"/>
  <c r="CB7" i="2"/>
  <c r="CB256" i="2"/>
  <c r="CI6" i="2"/>
  <c r="CI255" i="2"/>
  <c r="CE7" i="2"/>
  <c r="CE256" i="2"/>
  <c r="CA7" i="2"/>
  <c r="CA256" i="2"/>
  <c r="BW7" i="2"/>
  <c r="BW256" i="2"/>
  <c r="CC7" i="2"/>
  <c r="CC256" i="2"/>
  <c r="A3" i="2"/>
  <c r="BV8" i="2" l="1"/>
  <c r="CS11" i="2"/>
  <c r="CV11" i="2"/>
  <c r="BY257" i="2"/>
  <c r="DG11" i="2"/>
  <c r="DG260" i="2"/>
  <c r="FK11" i="2"/>
  <c r="FK260" i="2"/>
  <c r="CU260" i="2"/>
  <c r="FJ11" i="2"/>
  <c r="FJ260" i="2"/>
  <c r="CS260" i="2"/>
  <c r="EY260" i="2"/>
  <c r="EY11" i="2"/>
  <c r="EZ11" i="2"/>
  <c r="EZ260" i="2"/>
  <c r="FE259" i="2"/>
  <c r="FE10" i="2"/>
  <c r="EX11" i="2"/>
  <c r="EX260" i="2"/>
  <c r="FA11" i="2"/>
  <c r="FA260" i="2"/>
  <c r="FD10" i="2"/>
  <c r="FD259" i="2"/>
  <c r="FH10" i="2"/>
  <c r="FH259" i="2"/>
  <c r="FI260" i="2"/>
  <c r="FI11" i="2"/>
  <c r="FG10" i="2"/>
  <c r="FG259" i="2"/>
  <c r="EW11" i="2"/>
  <c r="EW260" i="2"/>
  <c r="FC260" i="2"/>
  <c r="FC11" i="2"/>
  <c r="FF13" i="2"/>
  <c r="FF262" i="2"/>
  <c r="FB11" i="2"/>
  <c r="FB260" i="2"/>
  <c r="BY8" i="2"/>
  <c r="CV260" i="2"/>
  <c r="ES11" i="2"/>
  <c r="ES260" i="2"/>
  <c r="ET11" i="2"/>
  <c r="ET260" i="2"/>
  <c r="EV11" i="2"/>
  <c r="EV260" i="2"/>
  <c r="EU11" i="2"/>
  <c r="EU260" i="2"/>
  <c r="EO11" i="2"/>
  <c r="EO260" i="2"/>
  <c r="EL261" i="2"/>
  <c r="EL12" i="2"/>
  <c r="EK10" i="2"/>
  <c r="EK259" i="2"/>
  <c r="EN12" i="2"/>
  <c r="EN261" i="2"/>
  <c r="EQ11" i="2"/>
  <c r="EQ260" i="2"/>
  <c r="ER11" i="2"/>
  <c r="ER260" i="2"/>
  <c r="EJ259" i="2"/>
  <c r="EJ10" i="2"/>
  <c r="EM260" i="2"/>
  <c r="EM11" i="2"/>
  <c r="EP11" i="2"/>
  <c r="EP260" i="2"/>
  <c r="CR259" i="2"/>
  <c r="CR10" i="2"/>
  <c r="BV257" i="2"/>
  <c r="BX8" i="2"/>
  <c r="EI12" i="2"/>
  <c r="EI261" i="2"/>
  <c r="EG11" i="2"/>
  <c r="EG260" i="2"/>
  <c r="EF11" i="2"/>
  <c r="EF260" i="2"/>
  <c r="EH261" i="2"/>
  <c r="EH12" i="2"/>
  <c r="BX257" i="2"/>
  <c r="DH12" i="2"/>
  <c r="DH261" i="2"/>
  <c r="EA12" i="2"/>
  <c r="EA261" i="2"/>
  <c r="DE261" i="2"/>
  <c r="DE12" i="2"/>
  <c r="DF260" i="2"/>
  <c r="DF11" i="2"/>
  <c r="DZ11" i="2"/>
  <c r="DZ260" i="2"/>
  <c r="EE10" i="2"/>
  <c r="EE259" i="2"/>
  <c r="DP10" i="2"/>
  <c r="DP259" i="2"/>
  <c r="DJ12" i="2"/>
  <c r="DJ261" i="2"/>
  <c r="DU10" i="2"/>
  <c r="DU259" i="2"/>
  <c r="DO11" i="2"/>
  <c r="DO260" i="2"/>
  <c r="EC10" i="2"/>
  <c r="EC259" i="2"/>
  <c r="ED12" i="2"/>
  <c r="ED261" i="2"/>
  <c r="DL12" i="2"/>
  <c r="DL261" i="2"/>
  <c r="DC11" i="2"/>
  <c r="DC260" i="2"/>
  <c r="DR10" i="2"/>
  <c r="DR259" i="2"/>
  <c r="DS10" i="2"/>
  <c r="DS259" i="2"/>
  <c r="DX11" i="2"/>
  <c r="DX260" i="2"/>
  <c r="DM12" i="2"/>
  <c r="DM261" i="2"/>
  <c r="DQ10" i="2"/>
  <c r="DQ259" i="2"/>
  <c r="DD11" i="2"/>
  <c r="DD260" i="2"/>
  <c r="DY13" i="2"/>
  <c r="DY262" i="2"/>
  <c r="DK10" i="2"/>
  <c r="DK259" i="2"/>
  <c r="DI11" i="2"/>
  <c r="DI260" i="2"/>
  <c r="DT10" i="2"/>
  <c r="DT259" i="2"/>
  <c r="DN11" i="2"/>
  <c r="DN260" i="2"/>
  <c r="DV259" i="2"/>
  <c r="DV10" i="2"/>
  <c r="EB12" i="2"/>
  <c r="EB261" i="2"/>
  <c r="DW11" i="2"/>
  <c r="DW260" i="2"/>
  <c r="DB260" i="2"/>
  <c r="DB11" i="2"/>
  <c r="DA260" i="2"/>
  <c r="DA11" i="2"/>
  <c r="CV12" i="2"/>
  <c r="CV261" i="2"/>
  <c r="CW260" i="2"/>
  <c r="CW11" i="2"/>
  <c r="CZ260" i="2"/>
  <c r="CZ11" i="2"/>
  <c r="CX260" i="2"/>
  <c r="CX11" i="2"/>
  <c r="CU12" i="2"/>
  <c r="CU261" i="2"/>
  <c r="CY260" i="2"/>
  <c r="CY11" i="2"/>
  <c r="CT11" i="2"/>
  <c r="CT260" i="2"/>
  <c r="CS12" i="2"/>
  <c r="CS261" i="2"/>
  <c r="CL9" i="2"/>
  <c r="CL258" i="2"/>
  <c r="CN9" i="2"/>
  <c r="CN258" i="2"/>
  <c r="CM9" i="2"/>
  <c r="CM258" i="2"/>
  <c r="CO9" i="2"/>
  <c r="CO258" i="2"/>
  <c r="CP10" i="2"/>
  <c r="CP259" i="2"/>
  <c r="CQ9" i="2"/>
  <c r="CQ258" i="2"/>
  <c r="CK8" i="2"/>
  <c r="CK257" i="2"/>
  <c r="CJ8" i="2"/>
  <c r="CJ257" i="2"/>
  <c r="CI7" i="2"/>
  <c r="CI256" i="2"/>
  <c r="CB8" i="2"/>
  <c r="CB257" i="2"/>
  <c r="BV9" i="2"/>
  <c r="BV258" i="2"/>
  <c r="CD8" i="2"/>
  <c r="CD257" i="2"/>
  <c r="BW8" i="2"/>
  <c r="BW257" i="2"/>
  <c r="CA8" i="2"/>
  <c r="CA257" i="2"/>
  <c r="CH7" i="2"/>
  <c r="CH256" i="2"/>
  <c r="CE8" i="2"/>
  <c r="CE257" i="2"/>
  <c r="CC8" i="2"/>
  <c r="CC257" i="2"/>
  <c r="CG8" i="2"/>
  <c r="CG257" i="2"/>
  <c r="CF8" i="2"/>
  <c r="CF257" i="2"/>
  <c r="BZ8" i="2"/>
  <c r="BZ257" i="2"/>
  <c r="AS110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AS125" i="9"/>
  <c r="AS126" i="9"/>
  <c r="AS127" i="9"/>
  <c r="AS128" i="9"/>
  <c r="AS129" i="9"/>
  <c r="AS130" i="9"/>
  <c r="AS131" i="9"/>
  <c r="AS132" i="9"/>
  <c r="AS133" i="9"/>
  <c r="AS134" i="9"/>
  <c r="FK12" i="2" l="1"/>
  <c r="FK261" i="2"/>
  <c r="BX9" i="2"/>
  <c r="DG12" i="2"/>
  <c r="DG261" i="2"/>
  <c r="BY9" i="2"/>
  <c r="BY258" i="2"/>
  <c r="FJ261" i="2"/>
  <c r="FJ12" i="2"/>
  <c r="FF14" i="2"/>
  <c r="FF263" i="2"/>
  <c r="EZ12" i="2"/>
  <c r="EZ261" i="2"/>
  <c r="EW12" i="2"/>
  <c r="EW261" i="2"/>
  <c r="EY12" i="2"/>
  <c r="EY261" i="2"/>
  <c r="FB12" i="2"/>
  <c r="FB261" i="2"/>
  <c r="FC12" i="2"/>
  <c r="FC261" i="2"/>
  <c r="FE11" i="2"/>
  <c r="FE260" i="2"/>
  <c r="FI12" i="2"/>
  <c r="FI261" i="2"/>
  <c r="FH11" i="2"/>
  <c r="FH260" i="2"/>
  <c r="FG11" i="2"/>
  <c r="FG260" i="2"/>
  <c r="EX12" i="2"/>
  <c r="EX261" i="2"/>
  <c r="FD11" i="2"/>
  <c r="FD260" i="2"/>
  <c r="FA12" i="2"/>
  <c r="FA261" i="2"/>
  <c r="BX258" i="2"/>
  <c r="ET12" i="2"/>
  <c r="ET261" i="2"/>
  <c r="EU12" i="2"/>
  <c r="EU261" i="2"/>
  <c r="EV12" i="2"/>
  <c r="EV261" i="2"/>
  <c r="ES12" i="2"/>
  <c r="ES261" i="2"/>
  <c r="EO12" i="2"/>
  <c r="EO261" i="2"/>
  <c r="EM12" i="2"/>
  <c r="EM261" i="2"/>
  <c r="EJ11" i="2"/>
  <c r="EJ260" i="2"/>
  <c r="ER12" i="2"/>
  <c r="ER261" i="2"/>
  <c r="EP261" i="2"/>
  <c r="EP12" i="2"/>
  <c r="EL13" i="2"/>
  <c r="EL262" i="2"/>
  <c r="EQ261" i="2"/>
  <c r="EQ12" i="2"/>
  <c r="EN262" i="2"/>
  <c r="EN13" i="2"/>
  <c r="EK11" i="2"/>
  <c r="EK260" i="2"/>
  <c r="CR11" i="2"/>
  <c r="CR260" i="2"/>
  <c r="EI13" i="2"/>
  <c r="EI262" i="2"/>
  <c r="EF12" i="2"/>
  <c r="EF261" i="2"/>
  <c r="EH262" i="2"/>
  <c r="EH13" i="2"/>
  <c r="EG12" i="2"/>
  <c r="EG261" i="2"/>
  <c r="EA13" i="2"/>
  <c r="EA262" i="2"/>
  <c r="DF12" i="2"/>
  <c r="DF261" i="2"/>
  <c r="DE262" i="2"/>
  <c r="DE13" i="2"/>
  <c r="DH262" i="2"/>
  <c r="DH13" i="2"/>
  <c r="DN12" i="2"/>
  <c r="DN261" i="2"/>
  <c r="DI12" i="2"/>
  <c r="DI261" i="2"/>
  <c r="DM13" i="2"/>
  <c r="DM262" i="2"/>
  <c r="DU11" i="2"/>
  <c r="DU260" i="2"/>
  <c r="DK11" i="2"/>
  <c r="DK260" i="2"/>
  <c r="DL13" i="2"/>
  <c r="DL262" i="2"/>
  <c r="DZ12" i="2"/>
  <c r="DZ261" i="2"/>
  <c r="DP11" i="2"/>
  <c r="DP260" i="2"/>
  <c r="EC11" i="2"/>
  <c r="EC260" i="2"/>
  <c r="DY14" i="2"/>
  <c r="DY263" i="2"/>
  <c r="DD12" i="2"/>
  <c r="DD261" i="2"/>
  <c r="DS11" i="2"/>
  <c r="DS260" i="2"/>
  <c r="ED13" i="2"/>
  <c r="ED262" i="2"/>
  <c r="DR11" i="2"/>
  <c r="DR260" i="2"/>
  <c r="DJ13" i="2"/>
  <c r="DJ262" i="2"/>
  <c r="DQ11" i="2"/>
  <c r="DQ260" i="2"/>
  <c r="DO12" i="2"/>
  <c r="DO261" i="2"/>
  <c r="EE11" i="2"/>
  <c r="EE260" i="2"/>
  <c r="DW12" i="2"/>
  <c r="DW261" i="2"/>
  <c r="DV11" i="2"/>
  <c r="DV260" i="2"/>
  <c r="DT11" i="2"/>
  <c r="DT260" i="2"/>
  <c r="EB13" i="2"/>
  <c r="EB262" i="2"/>
  <c r="DX12" i="2"/>
  <c r="DX261" i="2"/>
  <c r="DC12" i="2"/>
  <c r="DC261" i="2"/>
  <c r="CU13" i="2"/>
  <c r="CU262" i="2"/>
  <c r="DB12" i="2"/>
  <c r="DB261" i="2"/>
  <c r="CZ12" i="2"/>
  <c r="CZ261" i="2"/>
  <c r="CX12" i="2"/>
  <c r="CX261" i="2"/>
  <c r="CY12" i="2"/>
  <c r="CY261" i="2"/>
  <c r="DA261" i="2"/>
  <c r="DA12" i="2"/>
  <c r="CV262" i="2"/>
  <c r="CV13" i="2"/>
  <c r="CW12" i="2"/>
  <c r="CW261" i="2"/>
  <c r="CT12" i="2"/>
  <c r="CT261" i="2"/>
  <c r="CS262" i="2"/>
  <c r="CS13" i="2"/>
  <c r="CP11" i="2"/>
  <c r="CP260" i="2"/>
  <c r="CO10" i="2"/>
  <c r="CO259" i="2"/>
  <c r="CN10" i="2"/>
  <c r="CN259" i="2"/>
  <c r="CQ10" i="2"/>
  <c r="CQ259" i="2"/>
  <c r="CM259" i="2"/>
  <c r="CM10" i="2"/>
  <c r="CL259" i="2"/>
  <c r="CL10" i="2"/>
  <c r="CK9" i="2"/>
  <c r="CK258" i="2"/>
  <c r="CJ9" i="2"/>
  <c r="CJ258" i="2"/>
  <c r="CH8" i="2"/>
  <c r="CH257" i="2"/>
  <c r="CB9" i="2"/>
  <c r="CB258" i="2"/>
  <c r="BY10" i="2"/>
  <c r="BY259" i="2"/>
  <c r="BV10" i="2"/>
  <c r="BV259" i="2"/>
  <c r="CC9" i="2"/>
  <c r="CC258" i="2"/>
  <c r="CI8" i="2"/>
  <c r="CI257" i="2"/>
  <c r="BX10" i="2"/>
  <c r="BX259" i="2"/>
  <c r="CE9" i="2"/>
  <c r="CE258" i="2"/>
  <c r="CA9" i="2"/>
  <c r="CA258" i="2"/>
  <c r="BZ9" i="2"/>
  <c r="BZ258" i="2"/>
  <c r="CF9" i="2"/>
  <c r="CF258" i="2"/>
  <c r="CD9" i="2"/>
  <c r="CD258" i="2"/>
  <c r="BW9" i="2"/>
  <c r="BW258" i="2"/>
  <c r="CG9" i="2"/>
  <c r="CG258" i="2"/>
  <c r="H68" i="1"/>
  <c r="H59" i="1"/>
  <c r="H64" i="1"/>
  <c r="H46" i="1"/>
  <c r="H60" i="1"/>
  <c r="H44" i="1"/>
  <c r="H48" i="1"/>
  <c r="H43" i="1"/>
  <c r="H54" i="1"/>
  <c r="H56" i="1"/>
  <c r="H50" i="1"/>
  <c r="H52" i="1"/>
  <c r="H57" i="1"/>
  <c r="H53" i="1"/>
  <c r="H65" i="1"/>
  <c r="H67" i="1"/>
  <c r="H42" i="1"/>
  <c r="H69" i="1"/>
  <c r="H47" i="1"/>
  <c r="H45" i="1"/>
  <c r="H55" i="1"/>
  <c r="H58" i="1"/>
  <c r="H63" i="1"/>
  <c r="H51" i="1"/>
  <c r="H66" i="1"/>
  <c r="FK13" i="2" l="1"/>
  <c r="FK262" i="2"/>
  <c r="DG13" i="2"/>
  <c r="DG262" i="2"/>
  <c r="FJ262" i="2"/>
  <c r="FJ13" i="2"/>
  <c r="FI13" i="2"/>
  <c r="FI262" i="2"/>
  <c r="FA262" i="2"/>
  <c r="FA13" i="2"/>
  <c r="FG12" i="2"/>
  <c r="FG261" i="2"/>
  <c r="EZ262" i="2"/>
  <c r="EZ13" i="2"/>
  <c r="FD12" i="2"/>
  <c r="FD261" i="2"/>
  <c r="EW13" i="2"/>
  <c r="EW262" i="2"/>
  <c r="FH12" i="2"/>
  <c r="FH261" i="2"/>
  <c r="FB13" i="2"/>
  <c r="FB262" i="2"/>
  <c r="FF15" i="2"/>
  <c r="FF264" i="2"/>
  <c r="FC262" i="2"/>
  <c r="FC13" i="2"/>
  <c r="EX13" i="2"/>
  <c r="EX262" i="2"/>
  <c r="FE12" i="2"/>
  <c r="FE261" i="2"/>
  <c r="EY13" i="2"/>
  <c r="EY262" i="2"/>
  <c r="ET13" i="2"/>
  <c r="ET262" i="2"/>
  <c r="EV13" i="2"/>
  <c r="EV262" i="2"/>
  <c r="EU13" i="2"/>
  <c r="EU262" i="2"/>
  <c r="ES13" i="2"/>
  <c r="ES262" i="2"/>
  <c r="ER262" i="2"/>
  <c r="ER13" i="2"/>
  <c r="EN263" i="2"/>
  <c r="EN14" i="2"/>
  <c r="EP13" i="2"/>
  <c r="EP262" i="2"/>
  <c r="EM13" i="2"/>
  <c r="EM262" i="2"/>
  <c r="EO13" i="2"/>
  <c r="EO262" i="2"/>
  <c r="EK12" i="2"/>
  <c r="EK261" i="2"/>
  <c r="EQ13" i="2"/>
  <c r="EQ262" i="2"/>
  <c r="EL263" i="2"/>
  <c r="EL14" i="2"/>
  <c r="EJ12" i="2"/>
  <c r="EJ261" i="2"/>
  <c r="CR12" i="2"/>
  <c r="CR261" i="2"/>
  <c r="EI14" i="2"/>
  <c r="EI263" i="2"/>
  <c r="EG13" i="2"/>
  <c r="EG262" i="2"/>
  <c r="EF13" i="2"/>
  <c r="EF262" i="2"/>
  <c r="EH14" i="2"/>
  <c r="EH263" i="2"/>
  <c r="DF13" i="2"/>
  <c r="DF262" i="2"/>
  <c r="DE263" i="2"/>
  <c r="DE14" i="2"/>
  <c r="DH14" i="2"/>
  <c r="DH263" i="2"/>
  <c r="EA14" i="2"/>
  <c r="EA263" i="2"/>
  <c r="EB14" i="2"/>
  <c r="EB263" i="2"/>
  <c r="DL14" i="2"/>
  <c r="DL263" i="2"/>
  <c r="DM14" i="2"/>
  <c r="DM263" i="2"/>
  <c r="DP12" i="2"/>
  <c r="DP261" i="2"/>
  <c r="DI13" i="2"/>
  <c r="DI262" i="2"/>
  <c r="DC13" i="2"/>
  <c r="DC262" i="2"/>
  <c r="DV12" i="2"/>
  <c r="DV261" i="2"/>
  <c r="ED14" i="2"/>
  <c r="ED263" i="2"/>
  <c r="DS12" i="2"/>
  <c r="DS261" i="2"/>
  <c r="DO13" i="2"/>
  <c r="DO262" i="2"/>
  <c r="DU12" i="2"/>
  <c r="DU261" i="2"/>
  <c r="DJ14" i="2"/>
  <c r="DJ263" i="2"/>
  <c r="DY15" i="2"/>
  <c r="DY264" i="2"/>
  <c r="DN13" i="2"/>
  <c r="DN262" i="2"/>
  <c r="DQ12" i="2"/>
  <c r="DQ261" i="2"/>
  <c r="DD13" i="2"/>
  <c r="DD262" i="2"/>
  <c r="EC12" i="2"/>
  <c r="EC261" i="2"/>
  <c r="DW13" i="2"/>
  <c r="DW262" i="2"/>
  <c r="DT12" i="2"/>
  <c r="DT261" i="2"/>
  <c r="DK12" i="2"/>
  <c r="DK261" i="2"/>
  <c r="DZ13" i="2"/>
  <c r="DZ262" i="2"/>
  <c r="DR12" i="2"/>
  <c r="DR261" i="2"/>
  <c r="DX13" i="2"/>
  <c r="DX262" i="2"/>
  <c r="EE12" i="2"/>
  <c r="EE261" i="2"/>
  <c r="CX262" i="2"/>
  <c r="CX13" i="2"/>
  <c r="CU14" i="2"/>
  <c r="CU263" i="2"/>
  <c r="CW262" i="2"/>
  <c r="CW13" i="2"/>
  <c r="CV14" i="2"/>
  <c r="CV263" i="2"/>
  <c r="CZ262" i="2"/>
  <c r="CZ13" i="2"/>
  <c r="CY13" i="2"/>
  <c r="CY262" i="2"/>
  <c r="DB13" i="2"/>
  <c r="DB262" i="2"/>
  <c r="DA13" i="2"/>
  <c r="DA262" i="2"/>
  <c r="CT13" i="2"/>
  <c r="CT262" i="2"/>
  <c r="CS263" i="2"/>
  <c r="CS14" i="2"/>
  <c r="CM11" i="2"/>
  <c r="CM260" i="2"/>
  <c r="CP12" i="2"/>
  <c r="CP261" i="2"/>
  <c r="CN11" i="2"/>
  <c r="CN260" i="2"/>
  <c r="CO11" i="2"/>
  <c r="CO260" i="2"/>
  <c r="CQ11" i="2"/>
  <c r="CQ260" i="2"/>
  <c r="CL11" i="2"/>
  <c r="CL260" i="2"/>
  <c r="CK259" i="2"/>
  <c r="CK10" i="2"/>
  <c r="CJ259" i="2"/>
  <c r="CJ10" i="2"/>
  <c r="BV11" i="2"/>
  <c r="BV260" i="2"/>
  <c r="CC10" i="2"/>
  <c r="CC259" i="2"/>
  <c r="CB10" i="2"/>
  <c r="CB259" i="2"/>
  <c r="CA10" i="2"/>
  <c r="CA259" i="2"/>
  <c r="BX11" i="2"/>
  <c r="BX260" i="2"/>
  <c r="CE10" i="2"/>
  <c r="CE259" i="2"/>
  <c r="BY11" i="2"/>
  <c r="BY260" i="2"/>
  <c r="BZ10" i="2"/>
  <c r="BZ259" i="2"/>
  <c r="CD10" i="2"/>
  <c r="CD259" i="2"/>
  <c r="BW10" i="2"/>
  <c r="BW259" i="2"/>
  <c r="CF10" i="2"/>
  <c r="CF259" i="2"/>
  <c r="CI9" i="2"/>
  <c r="CI258" i="2"/>
  <c r="CH9" i="2"/>
  <c r="CH258" i="2"/>
  <c r="CG10" i="2"/>
  <c r="CG259" i="2"/>
  <c r="EI1" i="8"/>
  <c r="A139" i="8" s="1"/>
  <c r="EH1" i="8"/>
  <c r="A138" i="8" s="1"/>
  <c r="EG1" i="8"/>
  <c r="A137" i="8" s="1"/>
  <c r="EF1" i="8"/>
  <c r="A136" i="8" s="1"/>
  <c r="EE1" i="8"/>
  <c r="A135" i="8" s="1"/>
  <c r="ED1" i="8"/>
  <c r="A134" i="8" s="1"/>
  <c r="EC1" i="8"/>
  <c r="A133" i="8" s="1"/>
  <c r="EB1" i="8"/>
  <c r="A132" i="8" s="1"/>
  <c r="EA1" i="8"/>
  <c r="A131" i="8" s="1"/>
  <c r="DZ1" i="8"/>
  <c r="A130" i="8" s="1"/>
  <c r="DY1" i="8"/>
  <c r="A129" i="8" s="1"/>
  <c r="DX1" i="8"/>
  <c r="A128" i="8" s="1"/>
  <c r="DW1" i="8"/>
  <c r="A127" i="8" s="1"/>
  <c r="DV1" i="8"/>
  <c r="A126" i="8" s="1"/>
  <c r="DU1" i="8"/>
  <c r="A125" i="8" s="1"/>
  <c r="DT1" i="8"/>
  <c r="A124" i="8" s="1"/>
  <c r="DS1" i="8"/>
  <c r="A123" i="8" s="1"/>
  <c r="DR1" i="8"/>
  <c r="A122" i="8" s="1"/>
  <c r="DQ1" i="8"/>
  <c r="A121" i="8" s="1"/>
  <c r="DP1" i="8"/>
  <c r="A120" i="8" s="1"/>
  <c r="DO1" i="8"/>
  <c r="A119" i="8" s="1"/>
  <c r="DN1" i="8"/>
  <c r="A118" i="8" s="1"/>
  <c r="DM1" i="8"/>
  <c r="A117" i="8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D1" i="8"/>
  <c r="A82" i="8" s="1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I2" i="2"/>
  <c r="I4" i="2" s="1"/>
  <c r="J2" i="2"/>
  <c r="J4" i="2" s="1"/>
  <c r="K2" i="2"/>
  <c r="K4" i="2" s="1"/>
  <c r="L2" i="2"/>
  <c r="L4" i="2" s="1"/>
  <c r="M2" i="2"/>
  <c r="M4" i="2" s="1"/>
  <c r="N2" i="2"/>
  <c r="N4" i="2" s="1"/>
  <c r="O2" i="2"/>
  <c r="O4" i="2" s="1"/>
  <c r="P2" i="2"/>
  <c r="P4" i="2" s="1"/>
  <c r="Q2" i="2"/>
  <c r="R2" i="2"/>
  <c r="R4" i="2" s="1"/>
  <c r="S2" i="2"/>
  <c r="T2" i="2"/>
  <c r="U2" i="2"/>
  <c r="U4" i="2" s="1"/>
  <c r="V2" i="2"/>
  <c r="V4" i="2" s="1"/>
  <c r="W2" i="2"/>
  <c r="X2" i="2"/>
  <c r="Y2" i="2"/>
  <c r="Z2" i="2"/>
  <c r="AA2" i="2"/>
  <c r="AB2" i="2"/>
  <c r="AC2" i="2"/>
  <c r="AC4" i="2" s="1"/>
  <c r="AD2" i="2"/>
  <c r="AD4" i="2" s="1"/>
  <c r="AE2" i="2"/>
  <c r="AE4" i="2" s="1"/>
  <c r="AF2" i="2"/>
  <c r="AF4" i="2" s="1"/>
  <c r="AG2" i="2"/>
  <c r="AG4" i="2" s="1"/>
  <c r="AH2" i="2"/>
  <c r="AH4" i="2" s="1"/>
  <c r="AI2" i="2"/>
  <c r="AI4" i="2" s="1"/>
  <c r="AJ2" i="2"/>
  <c r="AJ4" i="2" s="1"/>
  <c r="AK2" i="2"/>
  <c r="AL2" i="2"/>
  <c r="AL4" i="2" s="1"/>
  <c r="AM2" i="2"/>
  <c r="AN2" i="2"/>
  <c r="AO2" i="2"/>
  <c r="AO4" i="2" s="1"/>
  <c r="AP2" i="2"/>
  <c r="AQ2" i="2"/>
  <c r="AR2" i="2"/>
  <c r="AS2" i="2"/>
  <c r="AT2" i="2"/>
  <c r="AU2" i="2"/>
  <c r="AV2" i="2"/>
  <c r="AW2" i="2"/>
  <c r="AW4" i="2" s="1"/>
  <c r="AX2" i="2"/>
  <c r="AX4" i="2" s="1"/>
  <c r="AY2" i="2"/>
  <c r="AY4" i="2" s="1"/>
  <c r="AZ2" i="2"/>
  <c r="AZ4" i="2" s="1"/>
  <c r="BA2" i="2"/>
  <c r="BA4" i="2" s="1"/>
  <c r="BB2" i="2"/>
  <c r="BB4" i="2" s="1"/>
  <c r="BC2" i="2"/>
  <c r="BC4" i="2" s="1"/>
  <c r="BD2" i="2"/>
  <c r="BD4" i="2" s="1"/>
  <c r="BE2" i="2"/>
  <c r="BF2" i="2"/>
  <c r="BF4" i="2" s="1"/>
  <c r="BG2" i="2"/>
  <c r="BH2" i="2"/>
  <c r="BI2" i="2"/>
  <c r="BI4" i="2" s="1"/>
  <c r="BJ2" i="2"/>
  <c r="BK2" i="2"/>
  <c r="BL2" i="2"/>
  <c r="BM2" i="2"/>
  <c r="BN2" i="2"/>
  <c r="BO2" i="2"/>
  <c r="BP2" i="2"/>
  <c r="BQ2" i="2"/>
  <c r="BQ4" i="2" s="1"/>
  <c r="BR2" i="2"/>
  <c r="BR4" i="2" s="1"/>
  <c r="BS2" i="2"/>
  <c r="BS4" i="2" s="1"/>
  <c r="BT2" i="2"/>
  <c r="BT4" i="2" s="1"/>
  <c r="BU2" i="2"/>
  <c r="BU4" i="2" s="1"/>
  <c r="DG14" i="2" l="1"/>
  <c r="DG263" i="2"/>
  <c r="FK263" i="2"/>
  <c r="FK14" i="2"/>
  <c r="FJ14" i="2"/>
  <c r="FJ263" i="2"/>
  <c r="FH13" i="2"/>
  <c r="FH262" i="2"/>
  <c r="EZ14" i="2"/>
  <c r="EZ263" i="2"/>
  <c r="FF16" i="2"/>
  <c r="FF265" i="2"/>
  <c r="FE13" i="2"/>
  <c r="FE262" i="2"/>
  <c r="EW14" i="2"/>
  <c r="EW263" i="2"/>
  <c r="FI14" i="2"/>
  <c r="FI263" i="2"/>
  <c r="FA14" i="2"/>
  <c r="FA263" i="2"/>
  <c r="EX14" i="2"/>
  <c r="EX263" i="2"/>
  <c r="FB14" i="2"/>
  <c r="FB263" i="2"/>
  <c r="FG13" i="2"/>
  <c r="FG262" i="2"/>
  <c r="FC14" i="2"/>
  <c r="FC263" i="2"/>
  <c r="EY14" i="2"/>
  <c r="EY263" i="2"/>
  <c r="FD13" i="2"/>
  <c r="FD106" i="2"/>
  <c r="FD75" i="2" s="1"/>
  <c r="FD262" i="2"/>
  <c r="ES14" i="2"/>
  <c r="ES263" i="2"/>
  <c r="EU14" i="2"/>
  <c r="EU263" i="2"/>
  <c r="EV14" i="2"/>
  <c r="EV263" i="2"/>
  <c r="ET14" i="2"/>
  <c r="ET263" i="2"/>
  <c r="EQ14" i="2"/>
  <c r="EQ263" i="2"/>
  <c r="EJ13" i="2"/>
  <c r="EJ262" i="2"/>
  <c r="ER263" i="2"/>
  <c r="ER14" i="2"/>
  <c r="EN108" i="2"/>
  <c r="EN77" i="2" s="1"/>
  <c r="EN15" i="2"/>
  <c r="EN264" i="2"/>
  <c r="EP263" i="2"/>
  <c r="EP14" i="2"/>
  <c r="EO14" i="2"/>
  <c r="EO263" i="2"/>
  <c r="EK262" i="2"/>
  <c r="EK13" i="2"/>
  <c r="EM14" i="2"/>
  <c r="EM263" i="2"/>
  <c r="EL264" i="2"/>
  <c r="EL15" i="2"/>
  <c r="CR262" i="2"/>
  <c r="CR13" i="2"/>
  <c r="EI264" i="2"/>
  <c r="EI15" i="2"/>
  <c r="EF263" i="2"/>
  <c r="EF14" i="2"/>
  <c r="EH264" i="2"/>
  <c r="EH108" i="2"/>
  <c r="EH77" i="2" s="1"/>
  <c r="EH15" i="2"/>
  <c r="EG263" i="2"/>
  <c r="EG14" i="2"/>
  <c r="EA264" i="2"/>
  <c r="EA15" i="2"/>
  <c r="DH15" i="2"/>
  <c r="DH264" i="2"/>
  <c r="DF14" i="2"/>
  <c r="DF263" i="2"/>
  <c r="DE264" i="2"/>
  <c r="DE15" i="2"/>
  <c r="DI14" i="2"/>
  <c r="DI263" i="2"/>
  <c r="DM15" i="2"/>
  <c r="DM264" i="2"/>
  <c r="DD14" i="2"/>
  <c r="DD263" i="2"/>
  <c r="DP13" i="2"/>
  <c r="DP262" i="2"/>
  <c r="DR13" i="2"/>
  <c r="DR262" i="2"/>
  <c r="DV262" i="2"/>
  <c r="DV13" i="2"/>
  <c r="DQ13" i="2"/>
  <c r="DQ262" i="2"/>
  <c r="DS13" i="2"/>
  <c r="DS262" i="2"/>
  <c r="DX14" i="2"/>
  <c r="DX263" i="2"/>
  <c r="DL15" i="2"/>
  <c r="DL264" i="2"/>
  <c r="ED15" i="2"/>
  <c r="ED264" i="2"/>
  <c r="DC14" i="2"/>
  <c r="DC263" i="2"/>
  <c r="DK13" i="2"/>
  <c r="DK262" i="2"/>
  <c r="DY16" i="2"/>
  <c r="DY265" i="2"/>
  <c r="EC13" i="2"/>
  <c r="EC262" i="2"/>
  <c r="DO14" i="2"/>
  <c r="DO263" i="2"/>
  <c r="DT13" i="2"/>
  <c r="DT262" i="2"/>
  <c r="DN14" i="2"/>
  <c r="DN263" i="2"/>
  <c r="DJ15" i="2"/>
  <c r="DJ264" i="2"/>
  <c r="EB15" i="2"/>
  <c r="EB108" i="2"/>
  <c r="EB77" i="2" s="1"/>
  <c r="EB264" i="2"/>
  <c r="DZ14" i="2"/>
  <c r="DZ263" i="2"/>
  <c r="DW14" i="2"/>
  <c r="DW263" i="2"/>
  <c r="EE13" i="2"/>
  <c r="EE262" i="2"/>
  <c r="DU13" i="2"/>
  <c r="DU262" i="2"/>
  <c r="CU108" i="2"/>
  <c r="CU15" i="2"/>
  <c r="CU264" i="2"/>
  <c r="CX14" i="2"/>
  <c r="CX263" i="2"/>
  <c r="DB14" i="2"/>
  <c r="DB263" i="2"/>
  <c r="CZ14" i="2"/>
  <c r="CZ263" i="2"/>
  <c r="DA14" i="2"/>
  <c r="DA263" i="2"/>
  <c r="CY14" i="2"/>
  <c r="CY263" i="2"/>
  <c r="CV15" i="2"/>
  <c r="CV108" i="2"/>
  <c r="CV46" i="2" s="1"/>
  <c r="CV264" i="2"/>
  <c r="CW14" i="2"/>
  <c r="CW263" i="2"/>
  <c r="CT263" i="2"/>
  <c r="CT14" i="2"/>
  <c r="CS15" i="2"/>
  <c r="CS264" i="2"/>
  <c r="CO261" i="2"/>
  <c r="CO12" i="2"/>
  <c r="CL12" i="2"/>
  <c r="CL261" i="2"/>
  <c r="CP13" i="2"/>
  <c r="CP262" i="2"/>
  <c r="CQ261" i="2"/>
  <c r="CQ12" i="2"/>
  <c r="CN12" i="2"/>
  <c r="CN261" i="2"/>
  <c r="CM12" i="2"/>
  <c r="CM261" i="2"/>
  <c r="AH254" i="2"/>
  <c r="CK11" i="2"/>
  <c r="CK260" i="2"/>
  <c r="AI5" i="2"/>
  <c r="CJ11" i="2"/>
  <c r="CJ260" i="2"/>
  <c r="CE11" i="2"/>
  <c r="CE260" i="2"/>
  <c r="BV12" i="2"/>
  <c r="BV261" i="2"/>
  <c r="CB11" i="2"/>
  <c r="CB260" i="2"/>
  <c r="BX12" i="2"/>
  <c r="BX261" i="2"/>
  <c r="CD11" i="2"/>
  <c r="CD260" i="2"/>
  <c r="CA11" i="2"/>
  <c r="CA260" i="2"/>
  <c r="BZ11" i="2"/>
  <c r="BZ260" i="2"/>
  <c r="CG11" i="2"/>
  <c r="CG260" i="2"/>
  <c r="CH10" i="2"/>
  <c r="CH259" i="2"/>
  <c r="BY12" i="2"/>
  <c r="BY261" i="2"/>
  <c r="CI10" i="2"/>
  <c r="CI259" i="2"/>
  <c r="BW11" i="2"/>
  <c r="BW260" i="2"/>
  <c r="CF11" i="2"/>
  <c r="CF260" i="2"/>
  <c r="CC11" i="2"/>
  <c r="CC260" i="2"/>
  <c r="AD254" i="2"/>
  <c r="BF254" i="2"/>
  <c r="AL254" i="2"/>
  <c r="R254" i="2"/>
  <c r="AW5" i="2"/>
  <c r="V254" i="2"/>
  <c r="BC5" i="2"/>
  <c r="AI254" i="2"/>
  <c r="AX254" i="2"/>
  <c r="BI254" i="2"/>
  <c r="AC5" i="2"/>
  <c r="BA5" i="2"/>
  <c r="BR254" i="2"/>
  <c r="BD254" i="2"/>
  <c r="AJ5" i="2"/>
  <c r="P5" i="2"/>
  <c r="BU5" i="2"/>
  <c r="AG5" i="2"/>
  <c r="M5" i="2"/>
  <c r="BT5" i="2"/>
  <c r="AZ254" i="2"/>
  <c r="AE254" i="2"/>
  <c r="K254" i="2"/>
  <c r="AJ254" i="2"/>
  <c r="P254" i="2"/>
  <c r="AZ5" i="2"/>
  <c r="AF5" i="2"/>
  <c r="AF254" i="2"/>
  <c r="AG254" i="2"/>
  <c r="BS5" i="2"/>
  <c r="BS254" i="2"/>
  <c r="AY254" i="2"/>
  <c r="AY5" i="2"/>
  <c r="BU254" i="2"/>
  <c r="AC254" i="2"/>
  <c r="AW254" i="2"/>
  <c r="J5" i="2"/>
  <c r="J254" i="2"/>
  <c r="BT254" i="2"/>
  <c r="U254" i="2"/>
  <c r="O5" i="2"/>
  <c r="O254" i="2"/>
  <c r="BQ5" i="2"/>
  <c r="BQ254" i="2"/>
  <c r="BC254" i="2"/>
  <c r="BB5" i="2"/>
  <c r="BB254" i="2"/>
  <c r="AH5" i="2"/>
  <c r="N5" i="2"/>
  <c r="N254" i="2"/>
  <c r="L254" i="2"/>
  <c r="L5" i="2"/>
  <c r="AO254" i="2"/>
  <c r="BA254" i="2"/>
  <c r="M254" i="2"/>
  <c r="I5" i="2"/>
  <c r="I254" i="2"/>
  <c r="BP4" i="2"/>
  <c r="AV4" i="2"/>
  <c r="AB4" i="2"/>
  <c r="BN4" i="2"/>
  <c r="AT4" i="2"/>
  <c r="Z4" i="2"/>
  <c r="Y4" i="2"/>
  <c r="AR4" i="2"/>
  <c r="BM4" i="2"/>
  <c r="BL4" i="2"/>
  <c r="AS4" i="2"/>
  <c r="X4" i="2"/>
  <c r="BO4" i="2"/>
  <c r="AU4" i="2"/>
  <c r="AA4" i="2"/>
  <c r="AQ4" i="2"/>
  <c r="BK4" i="2"/>
  <c r="W4" i="2"/>
  <c r="BH4" i="2"/>
  <c r="AN4" i="2"/>
  <c r="T4" i="2"/>
  <c r="BG4" i="2"/>
  <c r="AM4" i="2"/>
  <c r="S4" i="2"/>
  <c r="AL5" i="2"/>
  <c r="BE4" i="2"/>
  <c r="AK4" i="2"/>
  <c r="Q4" i="2"/>
  <c r="BJ4" i="2"/>
  <c r="AP4" i="2"/>
  <c r="V5" i="2"/>
  <c r="AE5" i="2"/>
  <c r="BI5" i="2"/>
  <c r="AO5" i="2"/>
  <c r="U5" i="2"/>
  <c r="K5" i="2"/>
  <c r="BR5" i="2"/>
  <c r="AX5" i="2"/>
  <c r="BD5" i="2"/>
  <c r="AD5" i="2"/>
  <c r="BF5" i="2"/>
  <c r="R5" i="2"/>
  <c r="A111" i="8"/>
  <c r="A112" i="8"/>
  <c r="A113" i="8"/>
  <c r="A114" i="8"/>
  <c r="A115" i="8"/>
  <c r="A11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2" i="13"/>
  <c r="F18" i="1"/>
  <c r="AS101" i="9"/>
  <c r="AS102" i="9"/>
  <c r="AS103" i="9"/>
  <c r="AS104" i="9"/>
  <c r="AS105" i="9"/>
  <c r="AS106" i="9"/>
  <c r="AS107" i="9"/>
  <c r="AS108" i="9"/>
  <c r="AS109" i="9"/>
  <c r="H71" i="1"/>
  <c r="H72" i="1"/>
  <c r="J3" i="1"/>
  <c r="C4" i="1"/>
  <c r="C5" i="1"/>
  <c r="C6" i="1"/>
  <c r="C7" i="1"/>
  <c r="C8" i="1"/>
  <c r="C9" i="1"/>
  <c r="C10" i="1"/>
  <c r="BX105" i="2" s="1"/>
  <c r="BX43" i="2" s="1"/>
  <c r="C11" i="1"/>
  <c r="EK106" i="2" s="1"/>
  <c r="EK75" i="2" s="1"/>
  <c r="C12" i="1"/>
  <c r="DI107" i="2" s="1"/>
  <c r="DI76" i="2" s="1"/>
  <c r="C13" i="1"/>
  <c r="C14" i="1"/>
  <c r="C15" i="1"/>
  <c r="C16" i="1"/>
  <c r="C17" i="1"/>
  <c r="C18" i="1"/>
  <c r="E113" i="2" s="1"/>
  <c r="C19" i="1"/>
  <c r="C20" i="1"/>
  <c r="E115" i="2" s="1"/>
  <c r="C21" i="1"/>
  <c r="C22" i="1"/>
  <c r="E117" i="2" s="1"/>
  <c r="C23" i="1"/>
  <c r="E118" i="2" s="1"/>
  <c r="C24" i="1"/>
  <c r="E119" i="2" s="1"/>
  <c r="C25" i="1"/>
  <c r="E120" i="2" s="1"/>
  <c r="C26" i="1"/>
  <c r="E121" i="2" s="1"/>
  <c r="C27" i="1"/>
  <c r="E122" i="2" s="1"/>
  <c r="C28" i="1"/>
  <c r="E123" i="2" s="1"/>
  <c r="C29" i="1"/>
  <c r="E124" i="2" s="1"/>
  <c r="C30" i="1"/>
  <c r="E125" i="2" s="1"/>
  <c r="C31" i="1"/>
  <c r="E126" i="2" s="1"/>
  <c r="C32" i="1"/>
  <c r="E127" i="2" s="1"/>
  <c r="C3" i="1"/>
  <c r="K34" i="1"/>
  <c r="H41" i="1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3" i="9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54" i="2"/>
  <c r="B1" i="8"/>
  <c r="A2" i="8" s="1"/>
  <c r="D136" i="2"/>
  <c r="H2" i="2"/>
  <c r="H4" i="2" s="1"/>
  <c r="E41" i="1"/>
  <c r="J32" i="1"/>
  <c r="O31" i="13" s="1"/>
  <c r="I32" i="1"/>
  <c r="F33" i="2" s="1"/>
  <c r="F283" i="2" s="1"/>
  <c r="F32" i="1"/>
  <c r="J31" i="1"/>
  <c r="I31" i="1"/>
  <c r="F32" i="2" s="1"/>
  <c r="F31" i="1"/>
  <c r="J30" i="1"/>
  <c r="O29" i="13" s="1"/>
  <c r="I30" i="1"/>
  <c r="F31" i="2" s="1"/>
  <c r="F281" i="2" s="1"/>
  <c r="F30" i="1"/>
  <c r="J29" i="1"/>
  <c r="O28" i="13" s="1"/>
  <c r="I29" i="1"/>
  <c r="F30" i="2" s="1"/>
  <c r="F280" i="2" s="1"/>
  <c r="F29" i="1"/>
  <c r="J28" i="1"/>
  <c r="I28" i="1"/>
  <c r="F29" i="2" s="1"/>
  <c r="F28" i="1"/>
  <c r="J27" i="1"/>
  <c r="O26" i="13" s="1"/>
  <c r="I27" i="1"/>
  <c r="F28" i="2" s="1"/>
  <c r="F27" i="1"/>
  <c r="J26" i="1"/>
  <c r="O25" i="13" s="1"/>
  <c r="I26" i="1"/>
  <c r="F27" i="2" s="1"/>
  <c r="F277" i="2" s="1"/>
  <c r="F26" i="1"/>
  <c r="J24" i="1"/>
  <c r="O23" i="13" s="1"/>
  <c r="I24" i="1"/>
  <c r="F25" i="2" s="1"/>
  <c r="F275" i="2" s="1"/>
  <c r="F24" i="1"/>
  <c r="J23" i="1"/>
  <c r="G24" i="2" s="1"/>
  <c r="I23" i="1"/>
  <c r="F24" i="2" s="1"/>
  <c r="F274" i="2" s="1"/>
  <c r="F23" i="1"/>
  <c r="J22" i="1"/>
  <c r="O21" i="13" s="1"/>
  <c r="I22" i="1"/>
  <c r="F23" i="2" s="1"/>
  <c r="F273" i="2" s="1"/>
  <c r="F22" i="1"/>
  <c r="J21" i="1"/>
  <c r="I21" i="1"/>
  <c r="F22" i="2" s="1"/>
  <c r="F21" i="1"/>
  <c r="J20" i="1"/>
  <c r="O19" i="13" s="1"/>
  <c r="I20" i="1"/>
  <c r="F21" i="2" s="1"/>
  <c r="F271" i="2" s="1"/>
  <c r="F20" i="1"/>
  <c r="J19" i="1"/>
  <c r="O18" i="13" s="1"/>
  <c r="I19" i="1"/>
  <c r="F20" i="2" s="1"/>
  <c r="F270" i="2" s="1"/>
  <c r="F19" i="1"/>
  <c r="J18" i="1"/>
  <c r="O17" i="13" s="1"/>
  <c r="I18" i="1"/>
  <c r="F19" i="2" s="1"/>
  <c r="J17" i="1"/>
  <c r="G18" i="2" s="1"/>
  <c r="I17" i="1"/>
  <c r="F18" i="2" s="1"/>
  <c r="F17" i="1"/>
  <c r="J16" i="1"/>
  <c r="I16" i="1"/>
  <c r="F17" i="2" s="1"/>
  <c r="F267" i="2" s="1"/>
  <c r="F16" i="1"/>
  <c r="J15" i="1"/>
  <c r="I15" i="1"/>
  <c r="F16" i="2" s="1"/>
  <c r="F266" i="2" s="1"/>
  <c r="F15" i="1"/>
  <c r="J14" i="1"/>
  <c r="G15" i="2" s="1"/>
  <c r="FF234" i="2" s="1"/>
  <c r="I14" i="1"/>
  <c r="F15" i="2" s="1"/>
  <c r="F265" i="2" s="1"/>
  <c r="F14" i="1"/>
  <c r="J12" i="1"/>
  <c r="G13" i="2" s="1"/>
  <c r="EX232" i="2" s="1"/>
  <c r="I12" i="1"/>
  <c r="F13" i="2" s="1"/>
  <c r="F12" i="1"/>
  <c r="J11" i="1"/>
  <c r="O10" i="13" s="1"/>
  <c r="I11" i="1"/>
  <c r="F12" i="2" s="1"/>
  <c r="F11" i="1"/>
  <c r="J10" i="1"/>
  <c r="O9" i="13" s="1"/>
  <c r="I10" i="1"/>
  <c r="F11" i="2" s="1"/>
  <c r="F10" i="1"/>
  <c r="J9" i="1"/>
  <c r="O8" i="13" s="1"/>
  <c r="I9" i="1"/>
  <c r="F10" i="2" s="1"/>
  <c r="F9" i="1"/>
  <c r="J8" i="1"/>
  <c r="G9" i="2" s="1"/>
  <c r="I8" i="1"/>
  <c r="F9" i="2" s="1"/>
  <c r="F259" i="2" s="1"/>
  <c r="F8" i="1"/>
  <c r="J7" i="1"/>
  <c r="O6" i="13" s="1"/>
  <c r="I7" i="1"/>
  <c r="F8" i="2" s="1"/>
  <c r="F7" i="1"/>
  <c r="J6" i="1"/>
  <c r="O5" i="13" s="1"/>
  <c r="I6" i="1"/>
  <c r="F6" i="1"/>
  <c r="J5" i="1"/>
  <c r="I5" i="1"/>
  <c r="F6" i="2" s="1"/>
  <c r="F5" i="1"/>
  <c r="J4" i="1"/>
  <c r="G5" i="2" s="1"/>
  <c r="I4" i="1"/>
  <c r="F4" i="1"/>
  <c r="I3" i="1"/>
  <c r="F3" i="1"/>
  <c r="I13" i="1"/>
  <c r="F14" i="2" s="1"/>
  <c r="F13" i="1"/>
  <c r="J13" i="1"/>
  <c r="O12" i="13" s="1"/>
  <c r="J25" i="1"/>
  <c r="O24" i="13" s="1"/>
  <c r="F25" i="1"/>
  <c r="I25" i="1"/>
  <c r="AI6" i="2" l="1"/>
  <c r="DG15" i="2"/>
  <c r="DG264" i="2"/>
  <c r="FK264" i="2"/>
  <c r="FK15" i="2"/>
  <c r="E109" i="2"/>
  <c r="FK109" i="2"/>
  <c r="CW107" i="2"/>
  <c r="CW76" i="2" s="1"/>
  <c r="DR106" i="2"/>
  <c r="DR75" i="2" s="1"/>
  <c r="EV107" i="2"/>
  <c r="EV76" i="2" s="1"/>
  <c r="FB107" i="2"/>
  <c r="FB45" i="2" s="1"/>
  <c r="EW107" i="2"/>
  <c r="EW76" i="2" s="1"/>
  <c r="EL98" i="2"/>
  <c r="EY98" i="2"/>
  <c r="EA98" i="2"/>
  <c r="CY98" i="2"/>
  <c r="EI98" i="2"/>
  <c r="DO98" i="2"/>
  <c r="EM98" i="2"/>
  <c r="FI98" i="2"/>
  <c r="EQ98" i="2"/>
  <c r="DM98" i="2"/>
  <c r="DD98" i="2"/>
  <c r="EH98" i="2"/>
  <c r="EG98" i="2"/>
  <c r="DC98" i="2"/>
  <c r="ET98" i="2"/>
  <c r="EV98" i="2"/>
  <c r="EX98" i="2"/>
  <c r="EB98" i="2"/>
  <c r="DZ98" i="2"/>
  <c r="DY98" i="2"/>
  <c r="EU98" i="2"/>
  <c r="CW98" i="2"/>
  <c r="DA98" i="2"/>
  <c r="FC98" i="2"/>
  <c r="DG98" i="2"/>
  <c r="FJ98" i="2"/>
  <c r="DN98" i="2"/>
  <c r="DX98" i="2"/>
  <c r="CX98" i="2"/>
  <c r="EP98" i="2"/>
  <c r="CU98" i="2"/>
  <c r="ES98" i="2"/>
  <c r="ER98" i="2"/>
  <c r="EW98" i="2"/>
  <c r="ED98" i="2"/>
  <c r="DL98" i="2"/>
  <c r="DB98" i="2"/>
  <c r="EN98" i="2"/>
  <c r="DW98" i="2"/>
  <c r="DH98" i="2"/>
  <c r="FB98" i="2"/>
  <c r="CV98" i="2"/>
  <c r="EZ98" i="2"/>
  <c r="DF98" i="2"/>
  <c r="EF98" i="2"/>
  <c r="DE98" i="2"/>
  <c r="FF98" i="2"/>
  <c r="FA98" i="2"/>
  <c r="DJ98" i="2"/>
  <c r="FK98" i="2"/>
  <c r="DI98" i="2"/>
  <c r="EO98" i="2"/>
  <c r="CZ98" i="2"/>
  <c r="DS98" i="2"/>
  <c r="DQ98" i="2"/>
  <c r="FG98" i="2"/>
  <c r="DT98" i="2"/>
  <c r="EK98" i="2"/>
  <c r="EE98" i="2"/>
  <c r="DR98" i="2"/>
  <c r="DV98" i="2"/>
  <c r="DP98" i="2"/>
  <c r="FH98" i="2"/>
  <c r="EJ98" i="2"/>
  <c r="FE98" i="2"/>
  <c r="FD98" i="2"/>
  <c r="EC98" i="2"/>
  <c r="DU98" i="2"/>
  <c r="DK98" i="2"/>
  <c r="FK108" i="2"/>
  <c r="DG108" i="2"/>
  <c r="FF108" i="2"/>
  <c r="DY108" i="2"/>
  <c r="CX107" i="2"/>
  <c r="DN107" i="2"/>
  <c r="EM107" i="2"/>
  <c r="FJ107" i="2"/>
  <c r="FJ45" i="2" s="1"/>
  <c r="DT106" i="2"/>
  <c r="DT44" i="2" s="1"/>
  <c r="DK106" i="2"/>
  <c r="DK44" i="2" s="1"/>
  <c r="DS106" i="2"/>
  <c r="DS75" i="2" s="1"/>
  <c r="FE106" i="2"/>
  <c r="FE75" i="2" s="1"/>
  <c r="FK103" i="2"/>
  <c r="FF103" i="2"/>
  <c r="DG103" i="2"/>
  <c r="DL103" i="2"/>
  <c r="EH103" i="2"/>
  <c r="EA103" i="2"/>
  <c r="DE103" i="2"/>
  <c r="DJ103" i="2"/>
  <c r="EB103" i="2"/>
  <c r="DM103" i="2"/>
  <c r="EL103" i="2"/>
  <c r="EN103" i="2"/>
  <c r="DH103" i="2"/>
  <c r="EI103" i="2"/>
  <c r="DY103" i="2"/>
  <c r="ED103" i="2"/>
  <c r="CV103" i="2"/>
  <c r="FI103" i="2"/>
  <c r="DI103" i="2"/>
  <c r="ET103" i="2"/>
  <c r="DB103" i="2"/>
  <c r="EX103" i="2"/>
  <c r="DC103" i="2"/>
  <c r="FA103" i="2"/>
  <c r="EU103" i="2"/>
  <c r="DA103" i="2"/>
  <c r="CW103" i="2"/>
  <c r="DW103" i="2"/>
  <c r="DZ103" i="2"/>
  <c r="CX103" i="2"/>
  <c r="EG103" i="2"/>
  <c r="CY103" i="2"/>
  <c r="ES103" i="2"/>
  <c r="DO103" i="2"/>
  <c r="DF103" i="2"/>
  <c r="EQ103" i="2"/>
  <c r="DX103" i="2"/>
  <c r="EY103" i="2"/>
  <c r="DN103" i="2"/>
  <c r="FC103" i="2"/>
  <c r="EP103" i="2"/>
  <c r="ER103" i="2"/>
  <c r="DD103" i="2"/>
  <c r="EW103" i="2"/>
  <c r="FB103" i="2"/>
  <c r="CU103" i="2"/>
  <c r="FJ103" i="2"/>
  <c r="EM103" i="2"/>
  <c r="EZ103" i="2"/>
  <c r="EV103" i="2"/>
  <c r="EO103" i="2"/>
  <c r="EF103" i="2"/>
  <c r="CZ103" i="2"/>
  <c r="DP103" i="2"/>
  <c r="DV103" i="2"/>
  <c r="FD103" i="2"/>
  <c r="FH103" i="2"/>
  <c r="EK103" i="2"/>
  <c r="DU103" i="2"/>
  <c r="DK103" i="2"/>
  <c r="EC103" i="2"/>
  <c r="EJ103" i="2"/>
  <c r="DR103" i="2"/>
  <c r="FE103" i="2"/>
  <c r="DT103" i="2"/>
  <c r="EE103" i="2"/>
  <c r="DQ103" i="2"/>
  <c r="FG103" i="2"/>
  <c r="DS103" i="2"/>
  <c r="EU107" i="2"/>
  <c r="EU45" i="2" s="1"/>
  <c r="EY107" i="2"/>
  <c r="FK102" i="2"/>
  <c r="FF102" i="2"/>
  <c r="DG102" i="2"/>
  <c r="DY102" i="2"/>
  <c r="DE102" i="2"/>
  <c r="DJ102" i="2"/>
  <c r="DL102" i="2"/>
  <c r="EL102" i="2"/>
  <c r="EI102" i="2"/>
  <c r="EN102" i="2"/>
  <c r="EA102" i="2"/>
  <c r="EB102" i="2"/>
  <c r="DM102" i="2"/>
  <c r="DH102" i="2"/>
  <c r="ED102" i="2"/>
  <c r="EH102" i="2"/>
  <c r="CU102" i="2"/>
  <c r="EF102" i="2"/>
  <c r="DN102" i="2"/>
  <c r="CV102" i="2"/>
  <c r="EM102" i="2"/>
  <c r="EO102" i="2"/>
  <c r="EG102" i="2"/>
  <c r="DW102" i="2"/>
  <c r="EX102" i="2"/>
  <c r="DB102" i="2"/>
  <c r="FI102" i="2"/>
  <c r="DD102" i="2"/>
  <c r="CX102" i="2"/>
  <c r="DA102" i="2"/>
  <c r="EP102" i="2"/>
  <c r="ER102" i="2"/>
  <c r="DI102" i="2"/>
  <c r="EY102" i="2"/>
  <c r="ES102" i="2"/>
  <c r="FC102" i="2"/>
  <c r="CZ102" i="2"/>
  <c r="EW102" i="2"/>
  <c r="ET102" i="2"/>
  <c r="EQ102" i="2"/>
  <c r="DX102" i="2"/>
  <c r="FB102" i="2"/>
  <c r="EZ102" i="2"/>
  <c r="DZ102" i="2"/>
  <c r="CW102" i="2"/>
  <c r="FJ102" i="2"/>
  <c r="DF102" i="2"/>
  <c r="CY102" i="2"/>
  <c r="FA102" i="2"/>
  <c r="DC102" i="2"/>
  <c r="DO102" i="2"/>
  <c r="EU102" i="2"/>
  <c r="EV102" i="2"/>
  <c r="EK102" i="2"/>
  <c r="DR102" i="2"/>
  <c r="FG102" i="2"/>
  <c r="EE102" i="2"/>
  <c r="FE102" i="2"/>
  <c r="DQ102" i="2"/>
  <c r="DP102" i="2"/>
  <c r="DV102" i="2"/>
  <c r="FD102" i="2"/>
  <c r="DT102" i="2"/>
  <c r="DS102" i="2"/>
  <c r="EJ102" i="2"/>
  <c r="DK102" i="2"/>
  <c r="EC102" i="2"/>
  <c r="FH102" i="2"/>
  <c r="DU102" i="2"/>
  <c r="DZ107" i="2"/>
  <c r="DZ76" i="2" s="1"/>
  <c r="DD107" i="2"/>
  <c r="DD45" i="2" s="1"/>
  <c r="EJ106" i="2"/>
  <c r="EJ75" i="2" s="1"/>
  <c r="FF101" i="2"/>
  <c r="DG101" i="2"/>
  <c r="FK101" i="2"/>
  <c r="DY101" i="2"/>
  <c r="EL101" i="2"/>
  <c r="EI101" i="2"/>
  <c r="DH101" i="2"/>
  <c r="EA101" i="2"/>
  <c r="ED101" i="2"/>
  <c r="EN101" i="2"/>
  <c r="DE101" i="2"/>
  <c r="DL101" i="2"/>
  <c r="DM101" i="2"/>
  <c r="EH101" i="2"/>
  <c r="CV101" i="2"/>
  <c r="FJ101" i="2"/>
  <c r="FC101" i="2"/>
  <c r="EZ101" i="2"/>
  <c r="DO101" i="2"/>
  <c r="EX101" i="2"/>
  <c r="EY101" i="2"/>
  <c r="EQ101" i="2"/>
  <c r="DA101" i="2"/>
  <c r="CX101" i="2"/>
  <c r="ES101" i="2"/>
  <c r="EO101" i="2"/>
  <c r="FA101" i="2"/>
  <c r="CZ101" i="2"/>
  <c r="DJ101" i="2"/>
  <c r="FB101" i="2"/>
  <c r="EU101" i="2"/>
  <c r="DD101" i="2"/>
  <c r="ET101" i="2"/>
  <c r="FI101" i="2"/>
  <c r="EF101" i="2"/>
  <c r="CU101" i="2"/>
  <c r="DZ101" i="2"/>
  <c r="DX101" i="2"/>
  <c r="EM101" i="2"/>
  <c r="EG101" i="2"/>
  <c r="DN101" i="2"/>
  <c r="EV101" i="2"/>
  <c r="DI101" i="2"/>
  <c r="CW101" i="2"/>
  <c r="DB101" i="2"/>
  <c r="ER101" i="2"/>
  <c r="DW101" i="2"/>
  <c r="EP101" i="2"/>
  <c r="DF101" i="2"/>
  <c r="EW101" i="2"/>
  <c r="DC101" i="2"/>
  <c r="EB101" i="2"/>
  <c r="CY101" i="2"/>
  <c r="DR101" i="2"/>
  <c r="DP101" i="2"/>
  <c r="DT101" i="2"/>
  <c r="DK101" i="2"/>
  <c r="EE101" i="2"/>
  <c r="FE101" i="2"/>
  <c r="EC101" i="2"/>
  <c r="DV101" i="2"/>
  <c r="FH101" i="2"/>
  <c r="FD101" i="2"/>
  <c r="DU101" i="2"/>
  <c r="DS101" i="2"/>
  <c r="EK101" i="2"/>
  <c r="FG101" i="2"/>
  <c r="EJ101" i="2"/>
  <c r="DQ101" i="2"/>
  <c r="CY107" i="2"/>
  <c r="CY45" i="2" s="1"/>
  <c r="EL100" i="2"/>
  <c r="DH100" i="2"/>
  <c r="DG100" i="2"/>
  <c r="FF100" i="2"/>
  <c r="FK100" i="2"/>
  <c r="ED100" i="2"/>
  <c r="EA100" i="2"/>
  <c r="EN100" i="2"/>
  <c r="EH100" i="2"/>
  <c r="DJ100" i="2"/>
  <c r="FA100" i="2"/>
  <c r="EV100" i="2"/>
  <c r="EM100" i="2"/>
  <c r="CZ100" i="2"/>
  <c r="EU100" i="2"/>
  <c r="CX100" i="2"/>
  <c r="EB100" i="2"/>
  <c r="FI100" i="2"/>
  <c r="EI100" i="2"/>
  <c r="DI100" i="2"/>
  <c r="DO100" i="2"/>
  <c r="CV100" i="2"/>
  <c r="CW100" i="2"/>
  <c r="ES100" i="2"/>
  <c r="DY100" i="2"/>
  <c r="EP100" i="2"/>
  <c r="ER100" i="2"/>
  <c r="EQ100" i="2"/>
  <c r="FJ100" i="2"/>
  <c r="EG100" i="2"/>
  <c r="EY100" i="2"/>
  <c r="DC100" i="2"/>
  <c r="CU100" i="2"/>
  <c r="FB100" i="2"/>
  <c r="DW100" i="2"/>
  <c r="DE100" i="2"/>
  <c r="EZ100" i="2"/>
  <c r="FC100" i="2"/>
  <c r="DF100" i="2"/>
  <c r="DD100" i="2"/>
  <c r="DX100" i="2"/>
  <c r="DB100" i="2"/>
  <c r="EX100" i="2"/>
  <c r="ET100" i="2"/>
  <c r="EF100" i="2"/>
  <c r="EO100" i="2"/>
  <c r="DZ100" i="2"/>
  <c r="DM100" i="2"/>
  <c r="DN100" i="2"/>
  <c r="DA100" i="2"/>
  <c r="EW100" i="2"/>
  <c r="CY100" i="2"/>
  <c r="DL100" i="2"/>
  <c r="FD100" i="2"/>
  <c r="EK100" i="2"/>
  <c r="DP100" i="2"/>
  <c r="FG100" i="2"/>
  <c r="EE100" i="2"/>
  <c r="DU100" i="2"/>
  <c r="EC100" i="2"/>
  <c r="DR100" i="2"/>
  <c r="DQ100" i="2"/>
  <c r="DK100" i="2"/>
  <c r="EJ100" i="2"/>
  <c r="DS100" i="2"/>
  <c r="FH100" i="2"/>
  <c r="DT100" i="2"/>
  <c r="FE100" i="2"/>
  <c r="DV100" i="2"/>
  <c r="EF107" i="2"/>
  <c r="ES107" i="2"/>
  <c r="ES45" i="2" s="1"/>
  <c r="FA107" i="2"/>
  <c r="FA76" i="2" s="1"/>
  <c r="FF109" i="2"/>
  <c r="FF78" i="2" s="1"/>
  <c r="CQ105" i="2"/>
  <c r="CQ74" i="2" s="1"/>
  <c r="FK105" i="2"/>
  <c r="DG105" i="2"/>
  <c r="FF105" i="2"/>
  <c r="DY105" i="2"/>
  <c r="EN105" i="2"/>
  <c r="EI105" i="2"/>
  <c r="DE105" i="2"/>
  <c r="DL105" i="2"/>
  <c r="CU105" i="2"/>
  <c r="DJ105" i="2"/>
  <c r="ED105" i="2"/>
  <c r="EH105" i="2"/>
  <c r="DH105" i="2"/>
  <c r="EA105" i="2"/>
  <c r="DM105" i="2"/>
  <c r="CV105" i="2"/>
  <c r="EB105" i="2"/>
  <c r="EL105" i="2"/>
  <c r="EO105" i="2"/>
  <c r="DD105" i="2"/>
  <c r="DF105" i="2"/>
  <c r="ES105" i="2"/>
  <c r="EQ105" i="2"/>
  <c r="EG105" i="2"/>
  <c r="CZ105" i="2"/>
  <c r="EU105" i="2"/>
  <c r="EM105" i="2"/>
  <c r="DO105" i="2"/>
  <c r="DB105" i="2"/>
  <c r="EW105" i="2"/>
  <c r="DX105" i="2"/>
  <c r="EZ105" i="2"/>
  <c r="FJ105" i="2"/>
  <c r="EV105" i="2"/>
  <c r="EX105" i="2"/>
  <c r="DW105" i="2"/>
  <c r="FC105" i="2"/>
  <c r="EY105" i="2"/>
  <c r="DN105" i="2"/>
  <c r="DC105" i="2"/>
  <c r="CW105" i="2"/>
  <c r="FI105" i="2"/>
  <c r="ET105" i="2"/>
  <c r="FA105" i="2"/>
  <c r="FB105" i="2"/>
  <c r="CX105" i="2"/>
  <c r="DI105" i="2"/>
  <c r="EF105" i="2"/>
  <c r="CY105" i="2"/>
  <c r="ER105" i="2"/>
  <c r="EP105" i="2"/>
  <c r="DZ105" i="2"/>
  <c r="DA105" i="2"/>
  <c r="DQ105" i="2"/>
  <c r="EC105" i="2"/>
  <c r="DV105" i="2"/>
  <c r="EK105" i="2"/>
  <c r="FH105" i="2"/>
  <c r="DK105" i="2"/>
  <c r="EE105" i="2"/>
  <c r="DP105" i="2"/>
  <c r="DU105" i="2"/>
  <c r="EJ105" i="2"/>
  <c r="FD105" i="2"/>
  <c r="FG105" i="2"/>
  <c r="FE105" i="2"/>
  <c r="DS105" i="2"/>
  <c r="DR105" i="2"/>
  <c r="DT105" i="2"/>
  <c r="FF99" i="2"/>
  <c r="EN99" i="2"/>
  <c r="DE99" i="2"/>
  <c r="ED99" i="2"/>
  <c r="DA99" i="2"/>
  <c r="EA99" i="2"/>
  <c r="DB99" i="2"/>
  <c r="DH99" i="2"/>
  <c r="EI99" i="2"/>
  <c r="CX99" i="2"/>
  <c r="DI99" i="2"/>
  <c r="FB99" i="2"/>
  <c r="CU99" i="2"/>
  <c r="CZ99" i="2"/>
  <c r="DY99" i="2"/>
  <c r="CV99" i="2"/>
  <c r="FJ99" i="2"/>
  <c r="EO99" i="2"/>
  <c r="DD99" i="2"/>
  <c r="EH99" i="2"/>
  <c r="DC99" i="2"/>
  <c r="DZ99" i="2"/>
  <c r="EQ99" i="2"/>
  <c r="FC99" i="2"/>
  <c r="EU99" i="2"/>
  <c r="DJ99" i="2"/>
  <c r="FA99" i="2"/>
  <c r="ES99" i="2"/>
  <c r="DG99" i="2"/>
  <c r="DO99" i="2"/>
  <c r="FI99" i="2"/>
  <c r="ET99" i="2"/>
  <c r="EG99" i="2"/>
  <c r="CW99" i="2"/>
  <c r="DL99" i="2"/>
  <c r="EZ99" i="2"/>
  <c r="DM99" i="2"/>
  <c r="EW99" i="2"/>
  <c r="EV99" i="2"/>
  <c r="DX99" i="2"/>
  <c r="DW99" i="2"/>
  <c r="ER99" i="2"/>
  <c r="EX99" i="2"/>
  <c r="EL99" i="2"/>
  <c r="EP99" i="2"/>
  <c r="DF99" i="2"/>
  <c r="CY99" i="2"/>
  <c r="EY99" i="2"/>
  <c r="EF99" i="2"/>
  <c r="DN99" i="2"/>
  <c r="EM99" i="2"/>
  <c r="EB99" i="2"/>
  <c r="FK99" i="2"/>
  <c r="DV99" i="2"/>
  <c r="DU99" i="2"/>
  <c r="DT99" i="2"/>
  <c r="EE99" i="2"/>
  <c r="DS99" i="2"/>
  <c r="FH99" i="2"/>
  <c r="FG99" i="2"/>
  <c r="EK99" i="2"/>
  <c r="DQ99" i="2"/>
  <c r="FD99" i="2"/>
  <c r="DK99" i="2"/>
  <c r="EJ99" i="2"/>
  <c r="DR99" i="2"/>
  <c r="EC99" i="2"/>
  <c r="DP99" i="2"/>
  <c r="FE99" i="2"/>
  <c r="DC107" i="2"/>
  <c r="DC76" i="2" s="1"/>
  <c r="DM108" i="2"/>
  <c r="EX107" i="2"/>
  <c r="EX76" i="2" s="1"/>
  <c r="EO107" i="2"/>
  <c r="EO45" i="2" s="1"/>
  <c r="EQ107" i="2"/>
  <c r="EQ45" i="2" s="1"/>
  <c r="FC107" i="2"/>
  <c r="FC45" i="2" s="1"/>
  <c r="FI107" i="2"/>
  <c r="FI45" i="2" s="1"/>
  <c r="DX107" i="2"/>
  <c r="DX45" i="2" s="1"/>
  <c r="EG107" i="2"/>
  <c r="EG76" i="2" s="1"/>
  <c r="CP106" i="2"/>
  <c r="CP75" i="2" s="1"/>
  <c r="FK106" i="2"/>
  <c r="FF106" i="2"/>
  <c r="DG106" i="2"/>
  <c r="DY106" i="2"/>
  <c r="EL106" i="2"/>
  <c r="ED106" i="2"/>
  <c r="DM106" i="2"/>
  <c r="EB106" i="2"/>
  <c r="EA106" i="2"/>
  <c r="CV106" i="2"/>
  <c r="EH106" i="2"/>
  <c r="DE106" i="2"/>
  <c r="EI106" i="2"/>
  <c r="DJ106" i="2"/>
  <c r="DL106" i="2"/>
  <c r="EN106" i="2"/>
  <c r="DH106" i="2"/>
  <c r="CU106" i="2"/>
  <c r="EX106" i="2"/>
  <c r="CY106" i="2"/>
  <c r="CX106" i="2"/>
  <c r="DI106" i="2"/>
  <c r="EW106" i="2"/>
  <c r="EV106" i="2"/>
  <c r="DO106" i="2"/>
  <c r="FI106" i="2"/>
  <c r="DD106" i="2"/>
  <c r="EU106" i="2"/>
  <c r="EP106" i="2"/>
  <c r="CZ106" i="2"/>
  <c r="FA106" i="2"/>
  <c r="EY106" i="2"/>
  <c r="FC106" i="2"/>
  <c r="DZ106" i="2"/>
  <c r="CW106" i="2"/>
  <c r="ES106" i="2"/>
  <c r="EM106" i="2"/>
  <c r="DB106" i="2"/>
  <c r="ET106" i="2"/>
  <c r="FB106" i="2"/>
  <c r="EO106" i="2"/>
  <c r="EZ106" i="2"/>
  <c r="EF106" i="2"/>
  <c r="DW106" i="2"/>
  <c r="DA106" i="2"/>
  <c r="ER106" i="2"/>
  <c r="EG106" i="2"/>
  <c r="DF106" i="2"/>
  <c r="FJ106" i="2"/>
  <c r="DC106" i="2"/>
  <c r="DN106" i="2"/>
  <c r="EQ106" i="2"/>
  <c r="DX106" i="2"/>
  <c r="DU106" i="2"/>
  <c r="DU75" i="2" s="1"/>
  <c r="DH108" i="2"/>
  <c r="DH77" i="2" s="1"/>
  <c r="DY109" i="2"/>
  <c r="DY78" i="2" s="1"/>
  <c r="FK104" i="2"/>
  <c r="FF104" i="2"/>
  <c r="DG104" i="2"/>
  <c r="EB104" i="2"/>
  <c r="ED104" i="2"/>
  <c r="DY104" i="2"/>
  <c r="DE104" i="2"/>
  <c r="EI104" i="2"/>
  <c r="DM104" i="2"/>
  <c r="DL104" i="2"/>
  <c r="EN104" i="2"/>
  <c r="DJ104" i="2"/>
  <c r="EH104" i="2"/>
  <c r="DH104" i="2"/>
  <c r="EL104" i="2"/>
  <c r="EA104" i="2"/>
  <c r="EW104" i="2"/>
  <c r="DN104" i="2"/>
  <c r="CU104" i="2"/>
  <c r="EF104" i="2"/>
  <c r="ER104" i="2"/>
  <c r="CZ104" i="2"/>
  <c r="FC104" i="2"/>
  <c r="DF104" i="2"/>
  <c r="DB104" i="2"/>
  <c r="EY104" i="2"/>
  <c r="EG104" i="2"/>
  <c r="EZ104" i="2"/>
  <c r="EV104" i="2"/>
  <c r="CV104" i="2"/>
  <c r="ET104" i="2"/>
  <c r="CX104" i="2"/>
  <c r="DX104" i="2"/>
  <c r="EX104" i="2"/>
  <c r="CW104" i="2"/>
  <c r="EO104" i="2"/>
  <c r="DW104" i="2"/>
  <c r="EM104" i="2"/>
  <c r="EQ104" i="2"/>
  <c r="FI104" i="2"/>
  <c r="FB104" i="2"/>
  <c r="EP104" i="2"/>
  <c r="DA104" i="2"/>
  <c r="DI104" i="2"/>
  <c r="DD104" i="2"/>
  <c r="DC104" i="2"/>
  <c r="EU104" i="2"/>
  <c r="CY104" i="2"/>
  <c r="DZ104" i="2"/>
  <c r="DO104" i="2"/>
  <c r="FJ104" i="2"/>
  <c r="ES104" i="2"/>
  <c r="FA104" i="2"/>
  <c r="DT104" i="2"/>
  <c r="EE104" i="2"/>
  <c r="DK104" i="2"/>
  <c r="DP104" i="2"/>
  <c r="DS104" i="2"/>
  <c r="DQ104" i="2"/>
  <c r="FE104" i="2"/>
  <c r="FG104" i="2"/>
  <c r="DU104" i="2"/>
  <c r="EJ104" i="2"/>
  <c r="EC104" i="2"/>
  <c r="DR104" i="2"/>
  <c r="FD104" i="2"/>
  <c r="EK104" i="2"/>
  <c r="FH104" i="2"/>
  <c r="DV104" i="2"/>
  <c r="FK107" i="2"/>
  <c r="DY107" i="2"/>
  <c r="DG107" i="2"/>
  <c r="FF107" i="2"/>
  <c r="ED107" i="2"/>
  <c r="DE107" i="2"/>
  <c r="CU107" i="2"/>
  <c r="DH107" i="2"/>
  <c r="DL107" i="2"/>
  <c r="EL107" i="2"/>
  <c r="EI107" i="2"/>
  <c r="DM107" i="2"/>
  <c r="EA107" i="2"/>
  <c r="DJ107" i="2"/>
  <c r="CV107" i="2"/>
  <c r="EH107" i="2"/>
  <c r="EN107" i="2"/>
  <c r="EB107" i="2"/>
  <c r="DW107" i="2"/>
  <c r="DW45" i="2" s="1"/>
  <c r="DP106" i="2"/>
  <c r="DP44" i="2" s="1"/>
  <c r="DA107" i="2"/>
  <c r="DA76" i="2" s="1"/>
  <c r="DO107" i="2"/>
  <c r="DO76" i="2" s="1"/>
  <c r="DF107" i="2"/>
  <c r="DF76" i="2" s="1"/>
  <c r="CZ107" i="2"/>
  <c r="DG109" i="2"/>
  <c r="DG78" i="2" s="1"/>
  <c r="EE106" i="2"/>
  <c r="EE44" i="2" s="1"/>
  <c r="ED108" i="2"/>
  <c r="DV106" i="2"/>
  <c r="DV75" i="2" s="1"/>
  <c r="EI108" i="2"/>
  <c r="EI77" i="2" s="1"/>
  <c r="EZ107" i="2"/>
  <c r="EZ76" i="2" s="1"/>
  <c r="EC106" i="2"/>
  <c r="EC44" i="2" s="1"/>
  <c r="EL108" i="2"/>
  <c r="EL77" i="2" s="1"/>
  <c r="EP107" i="2"/>
  <c r="EP76" i="2" s="1"/>
  <c r="ET107" i="2"/>
  <c r="ET45" i="2" s="1"/>
  <c r="FG106" i="2"/>
  <c r="FG75" i="2" s="1"/>
  <c r="DQ106" i="2"/>
  <c r="DQ75" i="2" s="1"/>
  <c r="E111" i="2"/>
  <c r="E80" i="2" s="1"/>
  <c r="DB107" i="2"/>
  <c r="DB76" i="2" s="1"/>
  <c r="DJ108" i="2"/>
  <c r="DJ77" i="2" s="1"/>
  <c r="EA108" i="2"/>
  <c r="EA46" i="2" s="1"/>
  <c r="FH106" i="2"/>
  <c r="FH75" i="2" s="1"/>
  <c r="ER107" i="2"/>
  <c r="E110" i="2"/>
  <c r="DL108" i="2"/>
  <c r="DE108" i="2"/>
  <c r="DE46" i="2" s="1"/>
  <c r="EW232" i="2"/>
  <c r="FJ76" i="2"/>
  <c r="FJ264" i="2"/>
  <c r="FJ15" i="2"/>
  <c r="FJ108" i="2"/>
  <c r="FJ46" i="2" s="1"/>
  <c r="FC232" i="2"/>
  <c r="EP45" i="2"/>
  <c r="EP196" i="2" s="1"/>
  <c r="EU232" i="2"/>
  <c r="FK232" i="2"/>
  <c r="FJ232" i="2"/>
  <c r="FF232" i="2"/>
  <c r="DY234" i="2"/>
  <c r="FK234" i="2"/>
  <c r="FJ224" i="2"/>
  <c r="FF224" i="2"/>
  <c r="FK224" i="2"/>
  <c r="FA224" i="2"/>
  <c r="EY224" i="2"/>
  <c r="FC224" i="2"/>
  <c r="EW224" i="2"/>
  <c r="EZ224" i="2"/>
  <c r="FI224" i="2"/>
  <c r="FB224" i="2"/>
  <c r="EX224" i="2"/>
  <c r="FE224" i="2"/>
  <c r="FG224" i="2"/>
  <c r="FH224" i="2"/>
  <c r="FD224" i="2"/>
  <c r="EZ232" i="2"/>
  <c r="FA232" i="2"/>
  <c r="FK228" i="2"/>
  <c r="FJ228" i="2"/>
  <c r="FF228" i="2"/>
  <c r="EW228" i="2"/>
  <c r="EY228" i="2"/>
  <c r="FC228" i="2"/>
  <c r="FB228" i="2"/>
  <c r="EZ228" i="2"/>
  <c r="FI228" i="2"/>
  <c r="EX228" i="2"/>
  <c r="FA228" i="2"/>
  <c r="FH228" i="2"/>
  <c r="FD228" i="2"/>
  <c r="FE228" i="2"/>
  <c r="FG228" i="2"/>
  <c r="FI232" i="2"/>
  <c r="EY232" i="2"/>
  <c r="FB232" i="2"/>
  <c r="FC76" i="2"/>
  <c r="FC165" i="2" s="1"/>
  <c r="EZ264" i="2"/>
  <c r="EZ15" i="2"/>
  <c r="EZ108" i="2"/>
  <c r="EZ77" i="2" s="1"/>
  <c r="FI15" i="2"/>
  <c r="FI108" i="2"/>
  <c r="FI264" i="2"/>
  <c r="EX15" i="2"/>
  <c r="EX108" i="2"/>
  <c r="EX77" i="2" s="1"/>
  <c r="EX264" i="2"/>
  <c r="FH107" i="2"/>
  <c r="FH45" i="2" s="1"/>
  <c r="FH14" i="2"/>
  <c r="FH263" i="2"/>
  <c r="FH232" i="2"/>
  <c r="EX45" i="2"/>
  <c r="EX165" i="2" s="1"/>
  <c r="FD44" i="2"/>
  <c r="FD195" i="2" s="1"/>
  <c r="FD107" i="2"/>
  <c r="FD76" i="2" s="1"/>
  <c r="FD232" i="2"/>
  <c r="FD14" i="2"/>
  <c r="FD263" i="2"/>
  <c r="FE44" i="2"/>
  <c r="FE107" i="2"/>
  <c r="FE45" i="2" s="1"/>
  <c r="FE14" i="2"/>
  <c r="FE232" i="2"/>
  <c r="FE263" i="2"/>
  <c r="EY108" i="2"/>
  <c r="EY77" i="2" s="1"/>
  <c r="EY15" i="2"/>
  <c r="EY264" i="2"/>
  <c r="FA15" i="2"/>
  <c r="FA108" i="2"/>
  <c r="FA46" i="2" s="1"/>
  <c r="FA264" i="2"/>
  <c r="FC15" i="2"/>
  <c r="FC108" i="2"/>
  <c r="FC77" i="2" s="1"/>
  <c r="FC264" i="2"/>
  <c r="FG14" i="2"/>
  <c r="FG263" i="2"/>
  <c r="FG107" i="2"/>
  <c r="FG232" i="2"/>
  <c r="FF17" i="2"/>
  <c r="FF110" i="2"/>
  <c r="FF79" i="2" s="1"/>
  <c r="FF266" i="2"/>
  <c r="EW264" i="2"/>
  <c r="EW15" i="2"/>
  <c r="EW108" i="2"/>
  <c r="EW46" i="2" s="1"/>
  <c r="FB15" i="2"/>
  <c r="FB108" i="2"/>
  <c r="FB264" i="2"/>
  <c r="DX232" i="2"/>
  <c r="EL232" i="2"/>
  <c r="EN232" i="2"/>
  <c r="EQ232" i="2"/>
  <c r="EL46" i="2"/>
  <c r="EL166" i="2" s="1"/>
  <c r="ES232" i="2"/>
  <c r="DG234" i="2"/>
  <c r="EN224" i="2"/>
  <c r="EL224" i="2"/>
  <c r="EV224" i="2"/>
  <c r="EO224" i="2"/>
  <c r="ER224" i="2"/>
  <c r="ES224" i="2"/>
  <c r="EU224" i="2"/>
  <c r="EP224" i="2"/>
  <c r="EM224" i="2"/>
  <c r="ET224" i="2"/>
  <c r="EQ224" i="2"/>
  <c r="EK224" i="2"/>
  <c r="EJ224" i="2"/>
  <c r="ET232" i="2"/>
  <c r="EO232" i="2"/>
  <c r="ER232" i="2"/>
  <c r="EM232" i="2"/>
  <c r="EV232" i="2"/>
  <c r="EN228" i="2"/>
  <c r="EL228" i="2"/>
  <c r="EQ228" i="2"/>
  <c r="EM228" i="2"/>
  <c r="EP228" i="2"/>
  <c r="ER228" i="2"/>
  <c r="EO228" i="2"/>
  <c r="EU228" i="2"/>
  <c r="ES228" i="2"/>
  <c r="ET228" i="2"/>
  <c r="EV228" i="2"/>
  <c r="EJ228" i="2"/>
  <c r="EK228" i="2"/>
  <c r="EP232" i="2"/>
  <c r="EU108" i="2"/>
  <c r="EU77" i="2" s="1"/>
  <c r="EU264" i="2"/>
  <c r="EU15" i="2"/>
  <c r="EV45" i="2"/>
  <c r="EV264" i="2"/>
  <c r="EV15" i="2"/>
  <c r="EV108" i="2"/>
  <c r="EV46" i="2" s="1"/>
  <c r="ES15" i="2"/>
  <c r="ES108" i="2"/>
  <c r="ES46" i="2" s="1"/>
  <c r="ES264" i="2"/>
  <c r="ET76" i="2"/>
  <c r="ET196" i="2" s="1"/>
  <c r="ET15" i="2"/>
  <c r="ET108" i="2"/>
  <c r="ET264" i="2"/>
  <c r="EM15" i="2"/>
  <c r="EM108" i="2"/>
  <c r="EM264" i="2"/>
  <c r="EO76" i="2"/>
  <c r="EO196" i="2" s="1"/>
  <c r="EN46" i="2"/>
  <c r="EN166" i="2" s="1"/>
  <c r="EN16" i="2"/>
  <c r="EN265" i="2"/>
  <c r="EN109" i="2"/>
  <c r="EN47" i="2" s="1"/>
  <c r="EN234" i="2"/>
  <c r="EJ14" i="2"/>
  <c r="EJ107" i="2"/>
  <c r="EJ45" i="2" s="1"/>
  <c r="EJ232" i="2"/>
  <c r="EJ263" i="2"/>
  <c r="EL16" i="2"/>
  <c r="EL109" i="2"/>
  <c r="EL47" i="2" s="1"/>
  <c r="EL234" i="2"/>
  <c r="EL265" i="2"/>
  <c r="EK107" i="2"/>
  <c r="EK76" i="2" s="1"/>
  <c r="EK232" i="2"/>
  <c r="EK14" i="2"/>
  <c r="EK263" i="2"/>
  <c r="EO15" i="2"/>
  <c r="EO264" i="2"/>
  <c r="EO108" i="2"/>
  <c r="EK44" i="2"/>
  <c r="EK195" i="2" s="1"/>
  <c r="EP108" i="2"/>
  <c r="EP77" i="2" s="1"/>
  <c r="EP15" i="2"/>
  <c r="EP264" i="2"/>
  <c r="EM45" i="2"/>
  <c r="ER15" i="2"/>
  <c r="ER264" i="2"/>
  <c r="ER108" i="2"/>
  <c r="ER46" i="2" s="1"/>
  <c r="EJ44" i="2"/>
  <c r="EM76" i="2"/>
  <c r="EQ108" i="2"/>
  <c r="EQ46" i="2" s="1"/>
  <c r="EQ15" i="2"/>
  <c r="EQ264" i="2"/>
  <c r="CR263" i="2"/>
  <c r="CR14" i="2"/>
  <c r="EF232" i="2"/>
  <c r="EH224" i="2"/>
  <c r="EI224" i="2"/>
  <c r="EF224" i="2"/>
  <c r="EG224" i="2"/>
  <c r="DC45" i="2"/>
  <c r="DC165" i="2" s="1"/>
  <c r="DW232" i="2"/>
  <c r="EH232" i="2"/>
  <c r="EI232" i="2"/>
  <c r="EH228" i="2"/>
  <c r="EI228" i="2"/>
  <c r="EG228" i="2"/>
  <c r="EF228" i="2"/>
  <c r="EG232" i="2"/>
  <c r="O14" i="13"/>
  <c r="EI234" i="2"/>
  <c r="EI109" i="2"/>
  <c r="EI78" i="2" s="1"/>
  <c r="EI16" i="2"/>
  <c r="EI265" i="2"/>
  <c r="EF15" i="2"/>
  <c r="EF108" i="2"/>
  <c r="EF77" i="2" s="1"/>
  <c r="EF264" i="2"/>
  <c r="EG264" i="2"/>
  <c r="EG108" i="2"/>
  <c r="EG77" i="2" s="1"/>
  <c r="EG15" i="2"/>
  <c r="EH16" i="2"/>
  <c r="EH265" i="2"/>
  <c r="EH234" i="2"/>
  <c r="EH109" i="2"/>
  <c r="EH78" i="2" s="1"/>
  <c r="EH46" i="2"/>
  <c r="EH197" i="2" s="1"/>
  <c r="EG45" i="2"/>
  <c r="EG165" i="2" s="1"/>
  <c r="DX76" i="2"/>
  <c r="DX196" i="2" s="1"/>
  <c r="EB46" i="2"/>
  <c r="EB166" i="2" s="1"/>
  <c r="DG228" i="2"/>
  <c r="DY228" i="2"/>
  <c r="EB228" i="2"/>
  <c r="DJ228" i="2"/>
  <c r="DM228" i="2"/>
  <c r="EA228" i="2"/>
  <c r="ED228" i="2"/>
  <c r="DH228" i="2"/>
  <c r="DE228" i="2"/>
  <c r="DL228" i="2"/>
  <c r="DN228" i="2"/>
  <c r="DZ228" i="2"/>
  <c r="DW228" i="2"/>
  <c r="DF228" i="2"/>
  <c r="DI228" i="2"/>
  <c r="DO228" i="2"/>
  <c r="DD228" i="2"/>
  <c r="DX228" i="2"/>
  <c r="DC228" i="2"/>
  <c r="EE228" i="2"/>
  <c r="DT228" i="2"/>
  <c r="DK228" i="2"/>
  <c r="DQ228" i="2"/>
  <c r="DV228" i="2"/>
  <c r="DP228" i="2"/>
  <c r="EC228" i="2"/>
  <c r="DR228" i="2"/>
  <c r="DS228" i="2"/>
  <c r="DU228" i="2"/>
  <c r="DT75" i="2"/>
  <c r="DT195" i="2" s="1"/>
  <c r="DC232" i="2"/>
  <c r="DH16" i="2"/>
  <c r="DH109" i="2"/>
  <c r="DH78" i="2" s="1"/>
  <c r="DH265" i="2"/>
  <c r="DH234" i="2"/>
  <c r="DI232" i="2"/>
  <c r="DY224" i="2"/>
  <c r="DJ224" i="2"/>
  <c r="DM224" i="2"/>
  <c r="DG224" i="2"/>
  <c r="EB224" i="2"/>
  <c r="DE224" i="2"/>
  <c r="EA224" i="2"/>
  <c r="DH224" i="2"/>
  <c r="ED224" i="2"/>
  <c r="DW224" i="2"/>
  <c r="DC224" i="2"/>
  <c r="DD224" i="2"/>
  <c r="DN224" i="2"/>
  <c r="DX224" i="2"/>
  <c r="DO224" i="2"/>
  <c r="DF224" i="2"/>
  <c r="DL224" i="2"/>
  <c r="DZ224" i="2"/>
  <c r="DI224" i="2"/>
  <c r="DP224" i="2"/>
  <c r="DQ224" i="2"/>
  <c r="EE224" i="2"/>
  <c r="EC224" i="2"/>
  <c r="DS224" i="2"/>
  <c r="DK224" i="2"/>
  <c r="DV224" i="2"/>
  <c r="DT224" i="2"/>
  <c r="DR224" i="2"/>
  <c r="DU224" i="2"/>
  <c r="DO232" i="2"/>
  <c r="EA16" i="2"/>
  <c r="EA109" i="2"/>
  <c r="EA78" i="2" s="1"/>
  <c r="EA265" i="2"/>
  <c r="EA234" i="2"/>
  <c r="DF15" i="2"/>
  <c r="DF264" i="2"/>
  <c r="DF108" i="2"/>
  <c r="DF77" i="2" s="1"/>
  <c r="DA232" i="2"/>
  <c r="DY232" i="2"/>
  <c r="DG232" i="2"/>
  <c r="DE232" i="2"/>
  <c r="DM232" i="2"/>
  <c r="ED232" i="2"/>
  <c r="DL232" i="2"/>
  <c r="DH232" i="2"/>
  <c r="DJ232" i="2"/>
  <c r="EB232" i="2"/>
  <c r="EA232" i="2"/>
  <c r="DN232" i="2"/>
  <c r="DF45" i="2"/>
  <c r="DF196" i="2" s="1"/>
  <c r="DF232" i="2"/>
  <c r="DE16" i="2"/>
  <c r="DE109" i="2"/>
  <c r="DE47" i="2" s="1"/>
  <c r="DE234" i="2"/>
  <c r="DE265" i="2"/>
  <c r="DZ232" i="2"/>
  <c r="DD232" i="2"/>
  <c r="DE77" i="2"/>
  <c r="DE166" i="2" s="1"/>
  <c r="DR14" i="2"/>
  <c r="DR107" i="2"/>
  <c r="DR263" i="2"/>
  <c r="DR232" i="2"/>
  <c r="DK14" i="2"/>
  <c r="DK107" i="2"/>
  <c r="DK232" i="2"/>
  <c r="DK263" i="2"/>
  <c r="EC14" i="2"/>
  <c r="EC107" i="2"/>
  <c r="EC232" i="2"/>
  <c r="EC263" i="2"/>
  <c r="DM16" i="2"/>
  <c r="DM109" i="2"/>
  <c r="DM78" i="2" s="1"/>
  <c r="DM234" i="2"/>
  <c r="DM265" i="2"/>
  <c r="EE75" i="2"/>
  <c r="EE164" i="2" s="1"/>
  <c r="DX15" i="2"/>
  <c r="DX108" i="2"/>
  <c r="DX46" i="2" s="1"/>
  <c r="DX264" i="2"/>
  <c r="DM77" i="2"/>
  <c r="DT14" i="2"/>
  <c r="DT107" i="2"/>
  <c r="DT76" i="2" s="1"/>
  <c r="DT232" i="2"/>
  <c r="DT263" i="2"/>
  <c r="DM46" i="2"/>
  <c r="DZ15" i="2"/>
  <c r="DZ108" i="2"/>
  <c r="DZ77" i="2" s="1"/>
  <c r="DZ264" i="2"/>
  <c r="DJ16" i="2"/>
  <c r="DJ109" i="2"/>
  <c r="DJ78" i="2" s="1"/>
  <c r="DJ265" i="2"/>
  <c r="DJ234" i="2"/>
  <c r="ED77" i="2"/>
  <c r="DZ45" i="2"/>
  <c r="DZ165" i="2" s="1"/>
  <c r="EB16" i="2"/>
  <c r="EB109" i="2"/>
  <c r="EB47" i="2" s="1"/>
  <c r="EB265" i="2"/>
  <c r="EB234" i="2"/>
  <c r="ED46" i="2"/>
  <c r="DV14" i="2"/>
  <c r="DV107" i="2"/>
  <c r="DV45" i="2" s="1"/>
  <c r="DV232" i="2"/>
  <c r="DV263" i="2"/>
  <c r="ED16" i="2"/>
  <c r="ED109" i="2"/>
  <c r="ED78" i="2" s="1"/>
  <c r="ED265" i="2"/>
  <c r="ED234" i="2"/>
  <c r="DI45" i="2"/>
  <c r="DI165" i="2" s="1"/>
  <c r="DU14" i="2"/>
  <c r="DU107" i="2"/>
  <c r="DU232" i="2"/>
  <c r="DU263" i="2"/>
  <c r="DN76" i="2"/>
  <c r="DI15" i="2"/>
  <c r="DI264" i="2"/>
  <c r="DI108" i="2"/>
  <c r="DN45" i="2"/>
  <c r="DY17" i="2"/>
  <c r="DY110" i="2"/>
  <c r="DY79" i="2" s="1"/>
  <c r="DY266" i="2"/>
  <c r="DC15" i="2"/>
  <c r="DC108" i="2"/>
  <c r="DC77" i="2" s="1"/>
  <c r="DC264" i="2"/>
  <c r="DN15" i="2"/>
  <c r="DN108" i="2"/>
  <c r="DN264" i="2"/>
  <c r="DQ14" i="2"/>
  <c r="DQ107" i="2"/>
  <c r="DQ45" i="2" s="1"/>
  <c r="DQ263" i="2"/>
  <c r="DQ232" i="2"/>
  <c r="DL46" i="2"/>
  <c r="DS14" i="2"/>
  <c r="DS107" i="2"/>
  <c r="DS45" i="2" s="1"/>
  <c r="DS232" i="2"/>
  <c r="DS263" i="2"/>
  <c r="DL77" i="2"/>
  <c r="DD108" i="2"/>
  <c r="DD46" i="2" s="1"/>
  <c r="DD15" i="2"/>
  <c r="DD264" i="2"/>
  <c r="EE14" i="2"/>
  <c r="EE107" i="2"/>
  <c r="EE76" i="2" s="1"/>
  <c r="EE263" i="2"/>
  <c r="EE232" i="2"/>
  <c r="DL16" i="2"/>
  <c r="DL109" i="2"/>
  <c r="DL47" i="2" s="1"/>
  <c r="DL265" i="2"/>
  <c r="DL234" i="2"/>
  <c r="DP14" i="2"/>
  <c r="DP107" i="2"/>
  <c r="DP76" i="2" s="1"/>
  <c r="DP232" i="2"/>
  <c r="DP263" i="2"/>
  <c r="DG47" i="2"/>
  <c r="DG167" i="2" s="1"/>
  <c r="DO15" i="2"/>
  <c r="DO108" i="2"/>
  <c r="DO46" i="2" s="1"/>
  <c r="DO264" i="2"/>
  <c r="DR44" i="2"/>
  <c r="DR164" i="2" s="1"/>
  <c r="DW108" i="2"/>
  <c r="DW77" i="2" s="1"/>
  <c r="DW15" i="2"/>
  <c r="DW264" i="2"/>
  <c r="CW45" i="2"/>
  <c r="CW196" i="2" s="1"/>
  <c r="BC255" i="2"/>
  <c r="CY232" i="2"/>
  <c r="AW255" i="2"/>
  <c r="CT228" i="2"/>
  <c r="CU228" i="2"/>
  <c r="CV228" i="2"/>
  <c r="CX228" i="2"/>
  <c r="CY228" i="2"/>
  <c r="DA228" i="2"/>
  <c r="DB228" i="2"/>
  <c r="CW228" i="2"/>
  <c r="CZ228" i="2"/>
  <c r="CW232" i="2"/>
  <c r="CU77" i="2"/>
  <c r="CU46" i="2"/>
  <c r="CT232" i="2"/>
  <c r="CU232" i="2"/>
  <c r="CV232" i="2"/>
  <c r="CX232" i="2"/>
  <c r="DB232" i="2"/>
  <c r="AJ6" i="2"/>
  <c r="CZ232" i="2"/>
  <c r="CT224" i="2"/>
  <c r="CU224" i="2"/>
  <c r="CV224" i="2"/>
  <c r="DB224" i="2"/>
  <c r="CW224" i="2"/>
  <c r="CX224" i="2"/>
  <c r="CZ224" i="2"/>
  <c r="DA224" i="2"/>
  <c r="CY224" i="2"/>
  <c r="DA15" i="2"/>
  <c r="DA108" i="2"/>
  <c r="DA264" i="2"/>
  <c r="CX15" i="2"/>
  <c r="CX264" i="2"/>
  <c r="CX108" i="2"/>
  <c r="CX46" i="2" s="1"/>
  <c r="CU265" i="2"/>
  <c r="CU234" i="2"/>
  <c r="CU109" i="2"/>
  <c r="CU47" i="2" s="1"/>
  <c r="CU16" i="2"/>
  <c r="CY108" i="2"/>
  <c r="CY77" i="2" s="1"/>
  <c r="CY15" i="2"/>
  <c r="CY264" i="2"/>
  <c r="CV265" i="2"/>
  <c r="CV234" i="2"/>
  <c r="CV16" i="2"/>
  <c r="CV109" i="2"/>
  <c r="CV47" i="2" s="1"/>
  <c r="CV77" i="2"/>
  <c r="CV197" i="2" s="1"/>
  <c r="CZ15" i="2"/>
  <c r="CZ108" i="2"/>
  <c r="CZ46" i="2" s="1"/>
  <c r="CZ264" i="2"/>
  <c r="CW15" i="2"/>
  <c r="CW108" i="2"/>
  <c r="CW264" i="2"/>
  <c r="DB15" i="2"/>
  <c r="DB108" i="2"/>
  <c r="DB77" i="2" s="1"/>
  <c r="DB264" i="2"/>
  <c r="CT98" i="2"/>
  <c r="CR98" i="2"/>
  <c r="CS98" i="2"/>
  <c r="CP98" i="2"/>
  <c r="CN98" i="2"/>
  <c r="CQ98" i="2"/>
  <c r="CL98" i="2"/>
  <c r="CO98" i="2"/>
  <c r="CM98" i="2"/>
  <c r="CR107" i="2"/>
  <c r="CS107" i="2"/>
  <c r="CS108" i="2"/>
  <c r="CS77" i="2" s="1"/>
  <c r="CS106" i="2"/>
  <c r="CR106" i="2"/>
  <c r="CT106" i="2"/>
  <c r="BV105" i="2"/>
  <c r="BV74" i="2" s="1"/>
  <c r="CS105" i="2"/>
  <c r="CR105" i="2"/>
  <c r="CT105" i="2"/>
  <c r="CP105" i="2"/>
  <c r="CA104" i="2"/>
  <c r="CA42" i="2" s="1"/>
  <c r="CS104" i="2"/>
  <c r="CR104" i="2"/>
  <c r="CT104" i="2"/>
  <c r="CP104" i="2"/>
  <c r="CM104" i="2"/>
  <c r="CO104" i="2"/>
  <c r="CQ104" i="2"/>
  <c r="CL104" i="2"/>
  <c r="CN104" i="2"/>
  <c r="CI103" i="2"/>
  <c r="CI72" i="2" s="1"/>
  <c r="CR103" i="2"/>
  <c r="CS103" i="2"/>
  <c r="CT103" i="2"/>
  <c r="CP103" i="2"/>
  <c r="CL103" i="2"/>
  <c r="CM103" i="2"/>
  <c r="CQ103" i="2"/>
  <c r="CO103" i="2"/>
  <c r="CN103" i="2"/>
  <c r="CD104" i="2"/>
  <c r="CD42" i="2" s="1"/>
  <c r="CR102" i="2"/>
  <c r="CS102" i="2"/>
  <c r="CT102" i="2"/>
  <c r="CP102" i="2"/>
  <c r="CL102" i="2"/>
  <c r="CN102" i="2"/>
  <c r="CQ102" i="2"/>
  <c r="CM102" i="2"/>
  <c r="CO102" i="2"/>
  <c r="CM105" i="2"/>
  <c r="CM43" i="2" s="1"/>
  <c r="CL105" i="2"/>
  <c r="CL43" i="2" s="1"/>
  <c r="CR101" i="2"/>
  <c r="CS101" i="2"/>
  <c r="CT101" i="2"/>
  <c r="CP101" i="2"/>
  <c r="CM101" i="2"/>
  <c r="CN101" i="2"/>
  <c r="CL101" i="2"/>
  <c r="CQ101" i="2"/>
  <c r="CO101" i="2"/>
  <c r="CS100" i="2"/>
  <c r="CR100" i="2"/>
  <c r="CT100" i="2"/>
  <c r="CP100" i="2"/>
  <c r="CL100" i="2"/>
  <c r="CQ100" i="2"/>
  <c r="CO100" i="2"/>
  <c r="CM100" i="2"/>
  <c r="CN100" i="2"/>
  <c r="CR99" i="2"/>
  <c r="CT99" i="2"/>
  <c r="CS99" i="2"/>
  <c r="CP99" i="2"/>
  <c r="CL99" i="2"/>
  <c r="CO99" i="2"/>
  <c r="CN99" i="2"/>
  <c r="CQ99" i="2"/>
  <c r="CM99" i="2"/>
  <c r="BW104" i="2"/>
  <c r="BW42" i="2" s="1"/>
  <c r="CO105" i="2"/>
  <c r="CO43" i="2" s="1"/>
  <c r="CB104" i="2"/>
  <c r="CB42" i="2" s="1"/>
  <c r="CN105" i="2"/>
  <c r="CN74" i="2" s="1"/>
  <c r="BY105" i="2"/>
  <c r="BY43" i="2" s="1"/>
  <c r="CT107" i="2"/>
  <c r="CE104" i="2"/>
  <c r="CE73" i="2" s="1"/>
  <c r="CT15" i="2"/>
  <c r="CT264" i="2"/>
  <c r="CT108" i="2"/>
  <c r="CT46" i="2" s="1"/>
  <c r="CR224" i="2"/>
  <c r="CS224" i="2"/>
  <c r="CS232" i="2"/>
  <c r="CR232" i="2"/>
  <c r="CS228" i="2"/>
  <c r="CR228" i="2"/>
  <c r="CS16" i="2"/>
  <c r="CS109" i="2"/>
  <c r="CS47" i="2" s="1"/>
  <c r="CS234" i="2"/>
  <c r="CS265" i="2"/>
  <c r="CP224" i="2"/>
  <c r="CN224" i="2"/>
  <c r="CO224" i="2"/>
  <c r="CL224" i="2"/>
  <c r="CQ224" i="2"/>
  <c r="CM224" i="2"/>
  <c r="CP228" i="2"/>
  <c r="CL228" i="2"/>
  <c r="CO228" i="2"/>
  <c r="CQ228" i="2"/>
  <c r="CM228" i="2"/>
  <c r="CN228" i="2"/>
  <c r="CO13" i="2"/>
  <c r="CO262" i="2"/>
  <c r="CO106" i="2"/>
  <c r="CO44" i="2" s="1"/>
  <c r="CP107" i="2"/>
  <c r="CP14" i="2"/>
  <c r="CP232" i="2"/>
  <c r="CP263" i="2"/>
  <c r="CN13" i="2"/>
  <c r="CN106" i="2"/>
  <c r="CN44" i="2" s="1"/>
  <c r="CN262" i="2"/>
  <c r="CM13" i="2"/>
  <c r="CM106" i="2"/>
  <c r="CM75" i="2" s="1"/>
  <c r="CM262" i="2"/>
  <c r="CQ13" i="2"/>
  <c r="CQ262" i="2"/>
  <c r="CQ106" i="2"/>
  <c r="CQ44" i="2" s="1"/>
  <c r="CQ43" i="2"/>
  <c r="CL13" i="2"/>
  <c r="CL106" i="2"/>
  <c r="CL75" i="2" s="1"/>
  <c r="CL262" i="2"/>
  <c r="AI255" i="2"/>
  <c r="AC255" i="2"/>
  <c r="BA6" i="2"/>
  <c r="M6" i="2"/>
  <c r="CJ224" i="2"/>
  <c r="CK224" i="2"/>
  <c r="AG255" i="2"/>
  <c r="BU6" i="2"/>
  <c r="CJ228" i="2"/>
  <c r="CK228" i="2"/>
  <c r="P255" i="2"/>
  <c r="BT255" i="2"/>
  <c r="AZ6" i="2"/>
  <c r="CH103" i="2"/>
  <c r="CH41" i="2" s="1"/>
  <c r="CJ104" i="2"/>
  <c r="CJ42" i="2" s="1"/>
  <c r="CC104" i="2"/>
  <c r="CC42" i="2" s="1"/>
  <c r="CG104" i="2"/>
  <c r="CG42" i="2" s="1"/>
  <c r="BZ104" i="2"/>
  <c r="BZ73" i="2" s="1"/>
  <c r="CF104" i="2"/>
  <c r="CF42" i="2" s="1"/>
  <c r="E96" i="2"/>
  <c r="E65" i="2"/>
  <c r="E64" i="2"/>
  <c r="E95" i="2"/>
  <c r="E63" i="2"/>
  <c r="E94" i="2"/>
  <c r="E62" i="2"/>
  <c r="E93" i="2"/>
  <c r="E92" i="2"/>
  <c r="E61" i="2"/>
  <c r="E91" i="2"/>
  <c r="E60" i="2"/>
  <c r="E90" i="2"/>
  <c r="E59" i="2"/>
  <c r="E179" i="2" s="1"/>
  <c r="E58" i="2"/>
  <c r="E89" i="2"/>
  <c r="E57" i="2"/>
  <c r="E88" i="2"/>
  <c r="E87" i="2"/>
  <c r="E56" i="2"/>
  <c r="E176" i="2" s="1"/>
  <c r="E55" i="2"/>
  <c r="E86" i="2"/>
  <c r="D116" i="2"/>
  <c r="D54" i="2" s="1"/>
  <c r="E116" i="2"/>
  <c r="E53" i="2"/>
  <c r="E84" i="2"/>
  <c r="D114" i="2"/>
  <c r="D52" i="2" s="1"/>
  <c r="E114" i="2"/>
  <c r="E82" i="2"/>
  <c r="E51" i="2"/>
  <c r="D112" i="2"/>
  <c r="D81" i="2" s="1"/>
  <c r="E112" i="2"/>
  <c r="E48" i="2"/>
  <c r="E79" i="2"/>
  <c r="E47" i="2"/>
  <c r="E78" i="2"/>
  <c r="D108" i="2"/>
  <c r="D77" i="2" s="1"/>
  <c r="E108" i="2"/>
  <c r="D107" i="2"/>
  <c r="D76" i="2" s="1"/>
  <c r="E107" i="2"/>
  <c r="D106" i="2"/>
  <c r="D44" i="2" s="1"/>
  <c r="E106" i="2"/>
  <c r="D105" i="2"/>
  <c r="D43" i="2" s="1"/>
  <c r="E105" i="2"/>
  <c r="D104" i="2"/>
  <c r="D42" i="2" s="1"/>
  <c r="E104" i="2"/>
  <c r="BV104" i="2"/>
  <c r="BY104" i="2"/>
  <c r="BX104" i="2"/>
  <c r="CK104" i="2"/>
  <c r="E103" i="2"/>
  <c r="BX103" i="2"/>
  <c r="BY103" i="2"/>
  <c r="BV103" i="2"/>
  <c r="CA103" i="2"/>
  <c r="CK103" i="2"/>
  <c r="CD103" i="2"/>
  <c r="CJ103" i="2"/>
  <c r="BW103" i="2"/>
  <c r="CE103" i="2"/>
  <c r="CF103" i="2"/>
  <c r="CG103" i="2"/>
  <c r="CC103" i="2"/>
  <c r="CB103" i="2"/>
  <c r="BZ103" i="2"/>
  <c r="E102" i="2"/>
  <c r="BY102" i="2"/>
  <c r="BV102" i="2"/>
  <c r="BX102" i="2"/>
  <c r="CK102" i="2"/>
  <c r="BZ102" i="2"/>
  <c r="CJ102" i="2"/>
  <c r="CC102" i="2"/>
  <c r="CF102" i="2"/>
  <c r="CD102" i="2"/>
  <c r="CB102" i="2"/>
  <c r="BW102" i="2"/>
  <c r="CA102" i="2"/>
  <c r="CE102" i="2"/>
  <c r="CG102" i="2"/>
  <c r="CH102" i="2"/>
  <c r="CI102" i="2"/>
  <c r="E101" i="2"/>
  <c r="BV101" i="2"/>
  <c r="BY101" i="2"/>
  <c r="BX101" i="2"/>
  <c r="CG101" i="2"/>
  <c r="CA101" i="2"/>
  <c r="CF101" i="2"/>
  <c r="CB101" i="2"/>
  <c r="CD101" i="2"/>
  <c r="CC101" i="2"/>
  <c r="CK101" i="2"/>
  <c r="BZ101" i="2"/>
  <c r="CJ101" i="2"/>
  <c r="BW101" i="2"/>
  <c r="CE101" i="2"/>
  <c r="CI101" i="2"/>
  <c r="CH101" i="2"/>
  <c r="E100" i="2"/>
  <c r="BY100" i="2"/>
  <c r="BV100" i="2"/>
  <c r="BX100" i="2"/>
  <c r="CG100" i="2"/>
  <c r="BW100" i="2"/>
  <c r="CF100" i="2"/>
  <c r="CJ100" i="2"/>
  <c r="CB100" i="2"/>
  <c r="BZ100" i="2"/>
  <c r="CC100" i="2"/>
  <c r="CE100" i="2"/>
  <c r="CD100" i="2"/>
  <c r="CA100" i="2"/>
  <c r="CK100" i="2"/>
  <c r="CH100" i="2"/>
  <c r="CI100" i="2"/>
  <c r="BV99" i="2"/>
  <c r="BX99" i="2"/>
  <c r="BY99" i="2"/>
  <c r="E99" i="2"/>
  <c r="CJ99" i="2"/>
  <c r="BZ99" i="2"/>
  <c r="CE99" i="2"/>
  <c r="CD99" i="2"/>
  <c r="CC99" i="2"/>
  <c r="BW99" i="2"/>
  <c r="CK99" i="2"/>
  <c r="CA99" i="2"/>
  <c r="CG99" i="2"/>
  <c r="CF99" i="2"/>
  <c r="CB99" i="2"/>
  <c r="CI99" i="2"/>
  <c r="CH99" i="2"/>
  <c r="CK98" i="2"/>
  <c r="BV98" i="2"/>
  <c r="CE98" i="2"/>
  <c r="BW98" i="2"/>
  <c r="E98" i="2"/>
  <c r="CB98" i="2"/>
  <c r="CD98" i="2"/>
  <c r="CA98" i="2"/>
  <c r="CF98" i="2"/>
  <c r="CJ98" i="2"/>
  <c r="CC98" i="2"/>
  <c r="CG98" i="2"/>
  <c r="BY98" i="2"/>
  <c r="BX98" i="2"/>
  <c r="BZ98" i="2"/>
  <c r="CH98" i="2"/>
  <c r="CI98" i="2"/>
  <c r="CK105" i="2"/>
  <c r="CK43" i="2" s="1"/>
  <c r="CK12" i="2"/>
  <c r="CK261" i="2"/>
  <c r="G22" i="2"/>
  <c r="E241" i="2" s="1"/>
  <c r="CJ12" i="2"/>
  <c r="CJ261" i="2"/>
  <c r="CJ105" i="2"/>
  <c r="E224" i="2"/>
  <c r="BY224" i="2"/>
  <c r="BX224" i="2"/>
  <c r="BV224" i="2"/>
  <c r="BW224" i="2"/>
  <c r="BZ224" i="2"/>
  <c r="CF224" i="2"/>
  <c r="CB224" i="2"/>
  <c r="CC224" i="2"/>
  <c r="CA224" i="2"/>
  <c r="CE224" i="2"/>
  <c r="CG224" i="2"/>
  <c r="CD224" i="2"/>
  <c r="CI224" i="2"/>
  <c r="CH224" i="2"/>
  <c r="BY228" i="2"/>
  <c r="BX228" i="2"/>
  <c r="BV228" i="2"/>
  <c r="BW228" i="2"/>
  <c r="CF228" i="2"/>
  <c r="CC228" i="2"/>
  <c r="CD228" i="2"/>
  <c r="CG228" i="2"/>
  <c r="CE228" i="2"/>
  <c r="CA228" i="2"/>
  <c r="CB228" i="2"/>
  <c r="BZ228" i="2"/>
  <c r="CH228" i="2"/>
  <c r="CI228" i="2"/>
  <c r="BZ105" i="2"/>
  <c r="BZ12" i="2"/>
  <c r="BZ261" i="2"/>
  <c r="BW12" i="2"/>
  <c r="BW105" i="2"/>
  <c r="BW74" i="2" s="1"/>
  <c r="BW261" i="2"/>
  <c r="CA12" i="2"/>
  <c r="CA105" i="2"/>
  <c r="CA43" i="2" s="1"/>
  <c r="CA261" i="2"/>
  <c r="BX106" i="2"/>
  <c r="BX75" i="2" s="1"/>
  <c r="BX13" i="2"/>
  <c r="BX262" i="2"/>
  <c r="CD12" i="2"/>
  <c r="CD105" i="2"/>
  <c r="CD74" i="2" s="1"/>
  <c r="CD261" i="2"/>
  <c r="CG12" i="2"/>
  <c r="CG105" i="2"/>
  <c r="CG43" i="2" s="1"/>
  <c r="CG261" i="2"/>
  <c r="BX74" i="2"/>
  <c r="BX163" i="2" s="1"/>
  <c r="BY13" i="2"/>
  <c r="BY106" i="2"/>
  <c r="BY75" i="2" s="1"/>
  <c r="BY262" i="2"/>
  <c r="CH11" i="2"/>
  <c r="CH104" i="2"/>
  <c r="CH73" i="2" s="1"/>
  <c r="CH260" i="2"/>
  <c r="CB12" i="2"/>
  <c r="CB105" i="2"/>
  <c r="CB43" i="2" s="1"/>
  <c r="CB261" i="2"/>
  <c r="CC12" i="2"/>
  <c r="CC105" i="2"/>
  <c r="CC43" i="2" s="1"/>
  <c r="CC261" i="2"/>
  <c r="CE12" i="2"/>
  <c r="CE105" i="2"/>
  <c r="CE43" i="2" s="1"/>
  <c r="CE261" i="2"/>
  <c r="CI11" i="2"/>
  <c r="CI104" i="2"/>
  <c r="CI73" i="2" s="1"/>
  <c r="CI260" i="2"/>
  <c r="BV13" i="2"/>
  <c r="BV106" i="2"/>
  <c r="BV44" i="2" s="1"/>
  <c r="BV262" i="2"/>
  <c r="CF105" i="2"/>
  <c r="CF43" i="2" s="1"/>
  <c r="CF12" i="2"/>
  <c r="CF261" i="2"/>
  <c r="G265" i="2"/>
  <c r="E234" i="2"/>
  <c r="A50" i="2"/>
  <c r="A81" i="2" s="1"/>
  <c r="E237" i="2"/>
  <c r="A41" i="2"/>
  <c r="A72" i="2" s="1"/>
  <c r="E228" i="2"/>
  <c r="G263" i="2"/>
  <c r="E232" i="2"/>
  <c r="AJ255" i="2"/>
  <c r="G274" i="2"/>
  <c r="E243" i="2"/>
  <c r="BC6" i="2"/>
  <c r="BT224" i="2"/>
  <c r="BT6" i="2"/>
  <c r="M255" i="2"/>
  <c r="P6" i="2"/>
  <c r="AF255" i="2"/>
  <c r="AF6" i="2"/>
  <c r="O2" i="13"/>
  <c r="AY6" i="2"/>
  <c r="BS255" i="2"/>
  <c r="BU255" i="2"/>
  <c r="AW6" i="2"/>
  <c r="AC6" i="2"/>
  <c r="AG6" i="2"/>
  <c r="BA255" i="2"/>
  <c r="AZ255" i="2"/>
  <c r="AF98" i="2"/>
  <c r="AF67" i="2" s="1"/>
  <c r="BS6" i="2"/>
  <c r="AL98" i="2"/>
  <c r="AE98" i="2"/>
  <c r="AE36" i="2" s="1"/>
  <c r="V98" i="2"/>
  <c r="V36" i="2" s="1"/>
  <c r="BU98" i="2"/>
  <c r="AI99" i="2"/>
  <c r="AI37" i="2" s="1"/>
  <c r="BS98" i="2"/>
  <c r="BS36" i="2" s="1"/>
  <c r="J98" i="2"/>
  <c r="J36" i="2" s="1"/>
  <c r="AF99" i="2"/>
  <c r="AF68" i="2" s="1"/>
  <c r="AI224" i="2"/>
  <c r="AI98" i="2"/>
  <c r="AY99" i="2"/>
  <c r="AY37" i="2" s="1"/>
  <c r="D102" i="2"/>
  <c r="D71" i="2" s="1"/>
  <c r="P99" i="2"/>
  <c r="P68" i="2" s="1"/>
  <c r="AY255" i="2"/>
  <c r="I98" i="2"/>
  <c r="M99" i="2"/>
  <c r="BC99" i="2"/>
  <c r="BS99" i="2"/>
  <c r="BU99" i="2"/>
  <c r="AW99" i="2"/>
  <c r="AC99" i="2"/>
  <c r="AG99" i="2"/>
  <c r="AZ99" i="2"/>
  <c r="BA99" i="2"/>
  <c r="BQ98" i="2"/>
  <c r="BQ67" i="2" s="1"/>
  <c r="AO98" i="2"/>
  <c r="D101" i="2"/>
  <c r="D39" i="2" s="1"/>
  <c r="M224" i="2"/>
  <c r="BT98" i="2"/>
  <c r="BT67" i="2" s="1"/>
  <c r="BT99" i="2"/>
  <c r="AJ99" i="2"/>
  <c r="AJ98" i="2"/>
  <c r="BS224" i="2"/>
  <c r="AD98" i="2"/>
  <c r="AW98" i="2"/>
  <c r="AX98" i="2"/>
  <c r="AY98" i="2"/>
  <c r="AZ98" i="2"/>
  <c r="R98" i="2"/>
  <c r="AC98" i="2"/>
  <c r="BA98" i="2"/>
  <c r="BD98" i="2"/>
  <c r="BF98" i="2"/>
  <c r="M98" i="2"/>
  <c r="BB98" i="2"/>
  <c r="BC98" i="2"/>
  <c r="P98" i="2"/>
  <c r="BI98" i="2"/>
  <c r="K98" i="2"/>
  <c r="BR98" i="2"/>
  <c r="L98" i="2"/>
  <c r="N98" i="2"/>
  <c r="O98" i="2"/>
  <c r="AG98" i="2"/>
  <c r="AH98" i="2"/>
  <c r="U98" i="2"/>
  <c r="BB6" i="2"/>
  <c r="BB224" i="2"/>
  <c r="BB255" i="2"/>
  <c r="BB99" i="2"/>
  <c r="L99" i="2"/>
  <c r="L224" i="2"/>
  <c r="L6" i="2"/>
  <c r="L255" i="2"/>
  <c r="H5" i="2"/>
  <c r="AC224" i="2"/>
  <c r="AW224" i="2"/>
  <c r="AZ224" i="2"/>
  <c r="BA224" i="2"/>
  <c r="AG224" i="2"/>
  <c r="AF224" i="2"/>
  <c r="BC224" i="2"/>
  <c r="BQ6" i="2"/>
  <c r="BQ99" i="2"/>
  <c r="BQ224" i="2"/>
  <c r="BQ255" i="2"/>
  <c r="J6" i="2"/>
  <c r="J255" i="2"/>
  <c r="J99" i="2"/>
  <c r="J224" i="2"/>
  <c r="O6" i="2"/>
  <c r="O99" i="2"/>
  <c r="O37" i="2" s="1"/>
  <c r="O224" i="2"/>
  <c r="O255" i="2"/>
  <c r="AJ224" i="2"/>
  <c r="AY224" i="2"/>
  <c r="N6" i="2"/>
  <c r="N99" i="2"/>
  <c r="N224" i="2"/>
  <c r="N255" i="2"/>
  <c r="P224" i="2"/>
  <c r="BU224" i="2"/>
  <c r="AI7" i="2"/>
  <c r="AI256" i="2"/>
  <c r="AI100" i="2"/>
  <c r="AH6" i="2"/>
  <c r="AH224" i="2"/>
  <c r="AH255" i="2"/>
  <c r="AH99" i="2"/>
  <c r="BM5" i="2"/>
  <c r="BM98" i="2"/>
  <c r="BM254" i="2"/>
  <c r="BN5" i="2"/>
  <c r="BN98" i="2"/>
  <c r="BN36" i="2" s="1"/>
  <c r="BN254" i="2"/>
  <c r="AA5" i="2"/>
  <c r="AA98" i="2"/>
  <c r="AA67" i="2" s="1"/>
  <c r="AA254" i="2"/>
  <c r="AR5" i="2"/>
  <c r="AR98" i="2"/>
  <c r="AR254" i="2"/>
  <c r="V6" i="2"/>
  <c r="V99" i="2"/>
  <c r="V37" i="2" s="1"/>
  <c r="V224" i="2"/>
  <c r="V255" i="2"/>
  <c r="W5" i="2"/>
  <c r="W98" i="2"/>
  <c r="W254" i="2"/>
  <c r="AU5" i="2"/>
  <c r="AU98" i="2"/>
  <c r="AU36" i="2" s="1"/>
  <c r="AU254" i="2"/>
  <c r="AK5" i="2"/>
  <c r="AK98" i="2"/>
  <c r="AK36" i="2" s="1"/>
  <c r="AK254" i="2"/>
  <c r="S5" i="2"/>
  <c r="S98" i="2"/>
  <c r="S67" i="2" s="1"/>
  <c r="S254" i="2"/>
  <c r="K6" i="2"/>
  <c r="K99" i="2"/>
  <c r="K68" i="2" s="1"/>
  <c r="K224" i="2"/>
  <c r="K255" i="2"/>
  <c r="Q5" i="2"/>
  <c r="Q98" i="2"/>
  <c r="Q254" i="2"/>
  <c r="AD6" i="2"/>
  <c r="AD99" i="2"/>
  <c r="AD37" i="2" s="1"/>
  <c r="AD255" i="2"/>
  <c r="AD224" i="2"/>
  <c r="AP5" i="2"/>
  <c r="AP98" i="2"/>
  <c r="AP254" i="2"/>
  <c r="R6" i="2"/>
  <c r="R99" i="2"/>
  <c r="R68" i="2" s="1"/>
  <c r="R224" i="2"/>
  <c r="R255" i="2"/>
  <c r="AL6" i="2"/>
  <c r="AL99" i="2"/>
  <c r="AL68" i="2" s="1"/>
  <c r="AL224" i="2"/>
  <c r="AL255" i="2"/>
  <c r="BE5" i="2"/>
  <c r="BE98" i="2"/>
  <c r="BE67" i="2" s="1"/>
  <c r="BE254" i="2"/>
  <c r="BO5" i="2"/>
  <c r="BO98" i="2"/>
  <c r="BO67" i="2" s="1"/>
  <c r="BO254" i="2"/>
  <c r="X98" i="2"/>
  <c r="X36" i="2" s="1"/>
  <c r="X5" i="2"/>
  <c r="X254" i="2"/>
  <c r="BP5" i="2"/>
  <c r="BP98" i="2"/>
  <c r="BP254" i="2"/>
  <c r="T5" i="2"/>
  <c r="T98" i="2"/>
  <c r="T36" i="2" s="1"/>
  <c r="T254" i="2"/>
  <c r="AS5" i="2"/>
  <c r="AS98" i="2"/>
  <c r="AS36" i="2" s="1"/>
  <c r="AS254" i="2"/>
  <c r="AX6" i="2"/>
  <c r="AX99" i="2"/>
  <c r="AX224" i="2"/>
  <c r="AX255" i="2"/>
  <c r="AO6" i="2"/>
  <c r="AO99" i="2"/>
  <c r="AO68" i="2" s="1"/>
  <c r="AO224" i="2"/>
  <c r="AO255" i="2"/>
  <c r="BG5" i="2"/>
  <c r="BG98" i="2"/>
  <c r="BG36" i="2" s="1"/>
  <c r="BG254" i="2"/>
  <c r="AQ5" i="2"/>
  <c r="AQ98" i="2"/>
  <c r="AQ36" i="2" s="1"/>
  <c r="AQ254" i="2"/>
  <c r="Z5" i="2"/>
  <c r="Z98" i="2"/>
  <c r="Z36" i="2" s="1"/>
  <c r="Z254" i="2"/>
  <c r="BF6" i="2"/>
  <c r="BF99" i="2"/>
  <c r="BF224" i="2"/>
  <c r="BF255" i="2"/>
  <c r="BK5" i="2"/>
  <c r="BK98" i="2"/>
  <c r="BK254" i="2"/>
  <c r="U6" i="2"/>
  <c r="U99" i="2"/>
  <c r="U68" i="2" s="1"/>
  <c r="U224" i="2"/>
  <c r="U255" i="2"/>
  <c r="AE6" i="2"/>
  <c r="AE99" i="2"/>
  <c r="AE37" i="2" s="1"/>
  <c r="AE255" i="2"/>
  <c r="AE224" i="2"/>
  <c r="BJ5" i="2"/>
  <c r="BJ98" i="2"/>
  <c r="BJ254" i="2"/>
  <c r="BD6" i="2"/>
  <c r="BD99" i="2"/>
  <c r="BD255" i="2"/>
  <c r="BD224" i="2"/>
  <c r="BR6" i="2"/>
  <c r="BR99" i="2"/>
  <c r="BR68" i="2" s="1"/>
  <c r="BR224" i="2"/>
  <c r="BR255" i="2"/>
  <c r="AN5" i="2"/>
  <c r="AN98" i="2"/>
  <c r="AN254" i="2"/>
  <c r="AB5" i="2"/>
  <c r="AB98" i="2"/>
  <c r="AB36" i="2" s="1"/>
  <c r="AB254" i="2"/>
  <c r="AM5" i="2"/>
  <c r="AM98" i="2"/>
  <c r="AM67" i="2" s="1"/>
  <c r="AM254" i="2"/>
  <c r="BL5" i="2"/>
  <c r="BL98" i="2"/>
  <c r="BL254" i="2"/>
  <c r="AT5" i="2"/>
  <c r="AT98" i="2"/>
  <c r="AT67" i="2" s="1"/>
  <c r="AT254" i="2"/>
  <c r="Y5" i="2"/>
  <c r="Y98" i="2"/>
  <c r="Y67" i="2" s="1"/>
  <c r="Y254" i="2"/>
  <c r="BI6" i="2"/>
  <c r="BI99" i="2"/>
  <c r="BI68" i="2" s="1"/>
  <c r="BI224" i="2"/>
  <c r="BI255" i="2"/>
  <c r="BH5" i="2"/>
  <c r="BH98" i="2"/>
  <c r="BH67" i="2" s="1"/>
  <c r="BH254" i="2"/>
  <c r="AV5" i="2"/>
  <c r="AV98" i="2"/>
  <c r="AV67" i="2" s="1"/>
  <c r="AV254" i="2"/>
  <c r="I6" i="2"/>
  <c r="I99" i="2"/>
  <c r="I68" i="2" s="1"/>
  <c r="I255" i="2"/>
  <c r="I224" i="2"/>
  <c r="G255" i="2"/>
  <c r="F232" i="2"/>
  <c r="G25" i="2"/>
  <c r="D253" i="2"/>
  <c r="H254" i="2"/>
  <c r="F102" i="2"/>
  <c r="F71" i="2" s="1"/>
  <c r="F108" i="2"/>
  <c r="F77" i="2" s="1"/>
  <c r="O20" i="13"/>
  <c r="G33" i="2"/>
  <c r="G19" i="2"/>
  <c r="N14" i="9"/>
  <c r="O14" i="9" s="1"/>
  <c r="F258" i="2"/>
  <c r="A56" i="2"/>
  <c r="A87" i="2" s="1"/>
  <c r="A45" i="2"/>
  <c r="A76" i="2" s="1"/>
  <c r="G28" i="2"/>
  <c r="G107" i="2"/>
  <c r="G45" i="2" s="1"/>
  <c r="G234" i="2"/>
  <c r="G16" i="2"/>
  <c r="FF235" i="2" s="1"/>
  <c r="G4" i="2"/>
  <c r="G243" i="2"/>
  <c r="R17" i="9"/>
  <c r="S17" i="9" s="1"/>
  <c r="N17" i="9"/>
  <c r="O17" i="9" s="1"/>
  <c r="F264" i="2"/>
  <c r="G232" i="2"/>
  <c r="R7" i="9"/>
  <c r="S7" i="9" s="1"/>
  <c r="G31" i="2"/>
  <c r="G259" i="2"/>
  <c r="F234" i="2"/>
  <c r="F4" i="2"/>
  <c r="F98" i="2" s="1"/>
  <c r="G224" i="2"/>
  <c r="R10" i="9"/>
  <c r="S10" i="9" s="1"/>
  <c r="V7" i="9"/>
  <c r="W7" i="9" s="1"/>
  <c r="D243" i="2"/>
  <c r="G20" i="2"/>
  <c r="G8" i="2"/>
  <c r="N13" i="9"/>
  <c r="O13" i="9" s="1"/>
  <c r="R15" i="9"/>
  <c r="S15" i="9" s="1"/>
  <c r="D224" i="2"/>
  <c r="G11" i="2"/>
  <c r="V8" i="9"/>
  <c r="W8" i="9" s="1"/>
  <c r="O7" i="13"/>
  <c r="F112" i="2"/>
  <c r="F81" i="2" s="1"/>
  <c r="H98" i="2"/>
  <c r="D99" i="2"/>
  <c r="D37" i="2" s="1"/>
  <c r="F256" i="2"/>
  <c r="F100" i="2"/>
  <c r="F38" i="2" s="1"/>
  <c r="F278" i="2"/>
  <c r="F282" i="2"/>
  <c r="F126" i="2"/>
  <c r="F95" i="2" s="1"/>
  <c r="F279" i="2"/>
  <c r="F269" i="2"/>
  <c r="V16" i="9"/>
  <c r="W16" i="9" s="1"/>
  <c r="N19" i="9"/>
  <c r="O19" i="9" s="1"/>
  <c r="N4" i="9"/>
  <c r="O4" i="9" s="1"/>
  <c r="V32" i="9"/>
  <c r="W32" i="9" s="1"/>
  <c r="N32" i="9"/>
  <c r="O32" i="9" s="1"/>
  <c r="R6" i="9"/>
  <c r="S6" i="9" s="1"/>
  <c r="F228" i="2"/>
  <c r="F5" i="2"/>
  <c r="F224" i="2" s="1"/>
  <c r="G14" i="2"/>
  <c r="FC233" i="2" s="1"/>
  <c r="G112" i="2"/>
  <c r="G81" i="2" s="1"/>
  <c r="R4" i="9"/>
  <c r="S4" i="9" s="1"/>
  <c r="V15" i="9"/>
  <c r="W15" i="9" s="1"/>
  <c r="N24" i="9"/>
  <c r="O24" i="9" s="1"/>
  <c r="V22" i="9"/>
  <c r="W22" i="9" s="1"/>
  <c r="N10" i="9"/>
  <c r="O10" i="9" s="1"/>
  <c r="V13" i="9"/>
  <c r="W13" i="9" s="1"/>
  <c r="V21" i="9"/>
  <c r="W21" i="9" s="1"/>
  <c r="N9" i="9"/>
  <c r="O9" i="9" s="1"/>
  <c r="I34" i="1"/>
  <c r="G7" i="2"/>
  <c r="R27" i="9"/>
  <c r="S27" i="9" s="1"/>
  <c r="G268" i="2"/>
  <c r="N28" i="9"/>
  <c r="O28" i="9" s="1"/>
  <c r="G29" i="2"/>
  <c r="V27" i="9"/>
  <c r="W27" i="9" s="1"/>
  <c r="V29" i="9"/>
  <c r="W29" i="9" s="1"/>
  <c r="N30" i="9"/>
  <c r="O30" i="9" s="1"/>
  <c r="V31" i="9"/>
  <c r="W31" i="9" s="1"/>
  <c r="N31" i="9"/>
  <c r="O31" i="9" s="1"/>
  <c r="V6" i="9"/>
  <c r="W6" i="9" s="1"/>
  <c r="N11" i="9"/>
  <c r="O11" i="9" s="1"/>
  <c r="N16" i="9"/>
  <c r="O16" i="9" s="1"/>
  <c r="R25" i="9"/>
  <c r="S25" i="9" s="1"/>
  <c r="G30" i="2"/>
  <c r="V23" i="9"/>
  <c r="W23" i="9" s="1"/>
  <c r="N21" i="9"/>
  <c r="O21" i="9" s="1"/>
  <c r="V14" i="9"/>
  <c r="W14" i="9" s="1"/>
  <c r="V3" i="9"/>
  <c r="W3" i="9" s="1"/>
  <c r="V20" i="9"/>
  <c r="W20" i="9" s="1"/>
  <c r="N23" i="9"/>
  <c r="O23" i="9" s="1"/>
  <c r="R14" i="9"/>
  <c r="S14" i="9" s="1"/>
  <c r="D237" i="2"/>
  <c r="G27" i="2"/>
  <c r="E246" i="2" s="1"/>
  <c r="V4" i="9"/>
  <c r="W4" i="9" s="1"/>
  <c r="G26" i="2"/>
  <c r="N3" i="9"/>
  <c r="O3" i="9" s="1"/>
  <c r="R31" i="9"/>
  <c r="S31" i="9" s="1"/>
  <c r="G228" i="2"/>
  <c r="D234" i="2"/>
  <c r="G23" i="2"/>
  <c r="O27" i="13"/>
  <c r="N22" i="9"/>
  <c r="O22" i="9" s="1"/>
  <c r="R11" i="9"/>
  <c r="S11" i="9" s="1"/>
  <c r="F7" i="2"/>
  <c r="J34" i="1"/>
  <c r="R26" i="9"/>
  <c r="S26" i="9" s="1"/>
  <c r="V10" i="9"/>
  <c r="W10" i="9" s="1"/>
  <c r="N8" i="9"/>
  <c r="O8" i="9" s="1"/>
  <c r="V26" i="9"/>
  <c r="W26" i="9" s="1"/>
  <c r="N15" i="9"/>
  <c r="O15" i="9" s="1"/>
  <c r="N20" i="9"/>
  <c r="O20" i="9" s="1"/>
  <c r="R30" i="9"/>
  <c r="S30" i="9" s="1"/>
  <c r="D228" i="2"/>
  <c r="G103" i="2"/>
  <c r="G41" i="2" s="1"/>
  <c r="V9" i="9"/>
  <c r="W9" i="9" s="1"/>
  <c r="V17" i="9"/>
  <c r="W17" i="9" s="1"/>
  <c r="N26" i="9"/>
  <c r="O26" i="9" s="1"/>
  <c r="N6" i="9"/>
  <c r="O6" i="9" s="1"/>
  <c r="N27" i="9"/>
  <c r="O27" i="9" s="1"/>
  <c r="R9" i="9"/>
  <c r="S9" i="9" s="1"/>
  <c r="G10" i="2"/>
  <c r="N29" i="9"/>
  <c r="O29" i="9" s="1"/>
  <c r="R12" i="9"/>
  <c r="S12" i="9" s="1"/>
  <c r="D232" i="2"/>
  <c r="G237" i="2"/>
  <c r="V25" i="9"/>
  <c r="W25" i="9" s="1"/>
  <c r="V12" i="9"/>
  <c r="W12" i="9" s="1"/>
  <c r="R16" i="9"/>
  <c r="S16" i="9" s="1"/>
  <c r="A47" i="2"/>
  <c r="A78" i="2" s="1"/>
  <c r="O13" i="13"/>
  <c r="V19" i="9"/>
  <c r="W19" i="9" s="1"/>
  <c r="V18" i="9"/>
  <c r="W18" i="9" s="1"/>
  <c r="V24" i="9"/>
  <c r="W24" i="9" s="1"/>
  <c r="N25" i="9"/>
  <c r="O25" i="9" s="1"/>
  <c r="N5" i="9"/>
  <c r="O5" i="9" s="1"/>
  <c r="N18" i="9"/>
  <c r="O18" i="9" s="1"/>
  <c r="V28" i="9"/>
  <c r="W28" i="9" s="1"/>
  <c r="V11" i="9"/>
  <c r="W11" i="9" s="1"/>
  <c r="F243" i="2"/>
  <c r="A37" i="2"/>
  <c r="A68" i="2" s="1"/>
  <c r="V5" i="9"/>
  <c r="W5" i="9" s="1"/>
  <c r="V30" i="9"/>
  <c r="W30" i="9" s="1"/>
  <c r="N7" i="9"/>
  <c r="O7" i="9" s="1"/>
  <c r="N12" i="9"/>
  <c r="O12" i="9" s="1"/>
  <c r="F237" i="2"/>
  <c r="D110" i="2"/>
  <c r="F110" i="2"/>
  <c r="F79" i="2" s="1"/>
  <c r="F114" i="2"/>
  <c r="F83" i="2" s="1"/>
  <c r="F127" i="2"/>
  <c r="F96" i="2" s="1"/>
  <c r="D103" i="2"/>
  <c r="D72" i="2" s="1"/>
  <c r="F103" i="2"/>
  <c r="D100" i="2"/>
  <c r="G99" i="2"/>
  <c r="D98" i="2"/>
  <c r="R5" i="9"/>
  <c r="S5" i="9" s="1"/>
  <c r="R3" i="9"/>
  <c r="S3" i="9" s="1"/>
  <c r="R13" i="9"/>
  <c r="S13" i="9" s="1"/>
  <c r="R18" i="9"/>
  <c r="S18" i="9" s="1"/>
  <c r="R32" i="9"/>
  <c r="S32" i="9" s="1"/>
  <c r="R20" i="9"/>
  <c r="S20" i="9" s="1"/>
  <c r="R19" i="9"/>
  <c r="S19" i="9" s="1"/>
  <c r="R8" i="9"/>
  <c r="S8" i="9" s="1"/>
  <c r="R28" i="9"/>
  <c r="S28" i="9" s="1"/>
  <c r="F26" i="2"/>
  <c r="F120" i="2" s="1"/>
  <c r="R23" i="9"/>
  <c r="S23" i="9" s="1"/>
  <c r="R22" i="9"/>
  <c r="S22" i="9" s="1"/>
  <c r="R29" i="9"/>
  <c r="S29" i="9" s="1"/>
  <c r="R21" i="9"/>
  <c r="S21" i="9" s="1"/>
  <c r="R24" i="9"/>
  <c r="S24" i="9" s="1"/>
  <c r="G32" i="2"/>
  <c r="O30" i="13"/>
  <c r="F104" i="2"/>
  <c r="F42" i="2" s="1"/>
  <c r="F260" i="2"/>
  <c r="F116" i="2"/>
  <c r="F272" i="2"/>
  <c r="F105" i="2"/>
  <c r="F261" i="2"/>
  <c r="F262" i="2"/>
  <c r="F106" i="2"/>
  <c r="F75" i="2" s="1"/>
  <c r="F268" i="2"/>
  <c r="O3" i="13"/>
  <c r="F263" i="2"/>
  <c r="F107" i="2"/>
  <c r="O11" i="13"/>
  <c r="G21" i="2"/>
  <c r="G12" i="2"/>
  <c r="O22" i="13"/>
  <c r="O4" i="13"/>
  <c r="G6" i="2"/>
  <c r="O15" i="13"/>
  <c r="G17" i="2"/>
  <c r="O16" i="13"/>
  <c r="F122" i="2"/>
  <c r="F91" i="2" s="1"/>
  <c r="D125" i="2"/>
  <c r="F125" i="2"/>
  <c r="F124" i="2"/>
  <c r="F93" i="2" s="1"/>
  <c r="D124" i="2"/>
  <c r="D122" i="2"/>
  <c r="D91" i="2" s="1"/>
  <c r="D123" i="2"/>
  <c r="F123" i="2"/>
  <c r="F92" i="2" s="1"/>
  <c r="D118" i="2"/>
  <c r="F115" i="2"/>
  <c r="F53" i="2" s="1"/>
  <c r="F118" i="2"/>
  <c r="F87" i="2" s="1"/>
  <c r="G118" i="2"/>
  <c r="D120" i="2"/>
  <c r="D89" i="2" s="1"/>
  <c r="D126" i="2"/>
  <c r="D95" i="2" s="1"/>
  <c r="D127" i="2"/>
  <c r="D121" i="2"/>
  <c r="F121" i="2"/>
  <c r="D119" i="2"/>
  <c r="F119" i="2"/>
  <c r="F117" i="2"/>
  <c r="F55" i="2" s="1"/>
  <c r="D115" i="2"/>
  <c r="D117" i="2"/>
  <c r="F113" i="2"/>
  <c r="D113" i="2"/>
  <c r="D82" i="2" s="1"/>
  <c r="D111" i="2"/>
  <c r="F111" i="2"/>
  <c r="F109" i="2"/>
  <c r="D109" i="2"/>
  <c r="G109" i="2"/>
  <c r="AK20" i="9" l="1"/>
  <c r="AJ20" i="9" s="1"/>
  <c r="AK40" i="9"/>
  <c r="AJ40" i="9" s="1"/>
  <c r="AK60" i="9"/>
  <c r="AJ60" i="9" s="1"/>
  <c r="AK80" i="9"/>
  <c r="AJ80" i="9" s="1"/>
  <c r="AK100" i="9"/>
  <c r="AJ100" i="9" s="1"/>
  <c r="AK120" i="9"/>
  <c r="AJ120" i="9" s="1"/>
  <c r="AK140" i="9"/>
  <c r="AJ140" i="9" s="1"/>
  <c r="AK160" i="9"/>
  <c r="AJ160" i="9" s="1"/>
  <c r="AK46" i="9"/>
  <c r="AJ46" i="9" s="1"/>
  <c r="AK147" i="9"/>
  <c r="AJ147" i="9" s="1"/>
  <c r="AK18" i="9"/>
  <c r="AJ18" i="9" s="1"/>
  <c r="AK78" i="9"/>
  <c r="AJ78" i="9" s="1"/>
  <c r="AK118" i="9"/>
  <c r="AJ118" i="9" s="1"/>
  <c r="AK139" i="9"/>
  <c r="AJ139" i="9" s="1"/>
  <c r="AK21" i="9"/>
  <c r="AJ21" i="9" s="1"/>
  <c r="AK41" i="9"/>
  <c r="AJ41" i="9" s="1"/>
  <c r="AK61" i="9"/>
  <c r="AJ61" i="9" s="1"/>
  <c r="AK81" i="9"/>
  <c r="AJ81" i="9" s="1"/>
  <c r="AK101" i="9"/>
  <c r="AJ101" i="9" s="1"/>
  <c r="AK121" i="9"/>
  <c r="AJ121" i="9" s="1"/>
  <c r="AK141" i="9"/>
  <c r="AJ141" i="9" s="1"/>
  <c r="AK161" i="9"/>
  <c r="AJ161" i="9" s="1"/>
  <c r="AK86" i="9"/>
  <c r="AJ86" i="9" s="1"/>
  <c r="AK10" i="9"/>
  <c r="AJ10" i="9" s="1"/>
  <c r="AK50" i="9"/>
  <c r="AJ50" i="9" s="1"/>
  <c r="AK110" i="9"/>
  <c r="AJ110" i="9" s="1"/>
  <c r="AK11" i="9"/>
  <c r="AJ11" i="9" s="1"/>
  <c r="AK31" i="9"/>
  <c r="AJ31" i="9" s="1"/>
  <c r="AK91" i="9"/>
  <c r="AJ91" i="9" s="1"/>
  <c r="AK94" i="9"/>
  <c r="AJ94" i="9" s="1"/>
  <c r="AK134" i="9"/>
  <c r="AJ134" i="9" s="1"/>
  <c r="AK16" i="9"/>
  <c r="AJ16" i="9" s="1"/>
  <c r="AK36" i="9"/>
  <c r="AJ36" i="9" s="1"/>
  <c r="AK96" i="9"/>
  <c r="AJ96" i="9" s="1"/>
  <c r="AK117" i="9"/>
  <c r="AJ117" i="9" s="1"/>
  <c r="AK58" i="9"/>
  <c r="AJ58" i="9" s="1"/>
  <c r="AK138" i="9"/>
  <c r="AJ138" i="9" s="1"/>
  <c r="AK39" i="9"/>
  <c r="AJ39" i="9" s="1"/>
  <c r="AK99" i="9"/>
  <c r="AJ99" i="9" s="1"/>
  <c r="AK22" i="9"/>
  <c r="AJ22" i="9" s="1"/>
  <c r="AK42" i="9"/>
  <c r="AJ42" i="9" s="1"/>
  <c r="AK62" i="9"/>
  <c r="AJ62" i="9" s="1"/>
  <c r="AK82" i="9"/>
  <c r="AJ82" i="9" s="1"/>
  <c r="AK102" i="9"/>
  <c r="AJ102" i="9" s="1"/>
  <c r="AK122" i="9"/>
  <c r="AJ122" i="9" s="1"/>
  <c r="AK142" i="9"/>
  <c r="AJ142" i="9" s="1"/>
  <c r="AK162" i="9"/>
  <c r="AJ162" i="9" s="1"/>
  <c r="AK106" i="9"/>
  <c r="AJ106" i="9" s="1"/>
  <c r="AK107" i="9"/>
  <c r="AJ107" i="9" s="1"/>
  <c r="AK71" i="9"/>
  <c r="AJ71" i="9" s="1"/>
  <c r="AK155" i="9"/>
  <c r="AJ155" i="9" s="1"/>
  <c r="AK136" i="9"/>
  <c r="AJ136" i="9" s="1"/>
  <c r="AK37" i="9"/>
  <c r="AJ37" i="9" s="1"/>
  <c r="AK77" i="9"/>
  <c r="AJ77" i="9" s="1"/>
  <c r="AK157" i="9"/>
  <c r="AJ157" i="9" s="1"/>
  <c r="AK98" i="9"/>
  <c r="AJ98" i="9" s="1"/>
  <c r="AK23" i="9"/>
  <c r="AJ23" i="9" s="1"/>
  <c r="AK43" i="9"/>
  <c r="AJ43" i="9" s="1"/>
  <c r="AK63" i="9"/>
  <c r="AJ63" i="9" s="1"/>
  <c r="AK83" i="9"/>
  <c r="AJ83" i="9" s="1"/>
  <c r="AK103" i="9"/>
  <c r="AJ103" i="9" s="1"/>
  <c r="AK123" i="9"/>
  <c r="AJ123" i="9" s="1"/>
  <c r="AK143" i="9"/>
  <c r="AJ143" i="9" s="1"/>
  <c r="AK163" i="9"/>
  <c r="AJ163" i="9" s="1"/>
  <c r="AK26" i="9"/>
  <c r="AJ26" i="9" s="1"/>
  <c r="AK150" i="9"/>
  <c r="AJ150" i="9" s="1"/>
  <c r="AK51" i="9"/>
  <c r="AJ51" i="9" s="1"/>
  <c r="AK151" i="9"/>
  <c r="AJ151" i="9" s="1"/>
  <c r="AK55" i="9"/>
  <c r="AJ55" i="9" s="1"/>
  <c r="AK135" i="9"/>
  <c r="AJ135" i="9" s="1"/>
  <c r="AK76" i="9"/>
  <c r="AJ76" i="9" s="1"/>
  <c r="AK59" i="9"/>
  <c r="AJ59" i="9" s="1"/>
  <c r="AK119" i="9"/>
  <c r="AJ119" i="9" s="1"/>
  <c r="AK4" i="9"/>
  <c r="AJ4" i="9" s="1"/>
  <c r="AK24" i="9"/>
  <c r="AJ24" i="9" s="1"/>
  <c r="AK44" i="9"/>
  <c r="AJ44" i="9" s="1"/>
  <c r="AK64" i="9"/>
  <c r="AJ64" i="9" s="1"/>
  <c r="AK84" i="9"/>
  <c r="AJ84" i="9" s="1"/>
  <c r="AK104" i="9"/>
  <c r="AJ104" i="9" s="1"/>
  <c r="AK124" i="9"/>
  <c r="AJ124" i="9" s="1"/>
  <c r="AK144" i="9"/>
  <c r="AJ144" i="9" s="1"/>
  <c r="AK164" i="9"/>
  <c r="AJ164" i="9" s="1"/>
  <c r="AK66" i="9"/>
  <c r="AJ66" i="9" s="1"/>
  <c r="AK90" i="9"/>
  <c r="AJ90" i="9" s="1"/>
  <c r="AK54" i="9"/>
  <c r="AJ54" i="9" s="1"/>
  <c r="AK114" i="9"/>
  <c r="AJ114" i="9" s="1"/>
  <c r="AK154" i="9"/>
  <c r="AJ154" i="9" s="1"/>
  <c r="AK137" i="9"/>
  <c r="AJ137" i="9" s="1"/>
  <c r="AK158" i="9"/>
  <c r="AJ158" i="9" s="1"/>
  <c r="AK79" i="9"/>
  <c r="AJ79" i="9" s="1"/>
  <c r="AK159" i="9"/>
  <c r="AJ159" i="9" s="1"/>
  <c r="AK5" i="9"/>
  <c r="AJ5" i="9" s="1"/>
  <c r="AK25" i="9"/>
  <c r="AJ25" i="9" s="1"/>
  <c r="AK45" i="9"/>
  <c r="AJ45" i="9" s="1"/>
  <c r="AK65" i="9"/>
  <c r="AJ65" i="9" s="1"/>
  <c r="AK85" i="9"/>
  <c r="AJ85" i="9" s="1"/>
  <c r="AK105" i="9"/>
  <c r="AJ105" i="9" s="1"/>
  <c r="AK125" i="9"/>
  <c r="AJ125" i="9" s="1"/>
  <c r="AK145" i="9"/>
  <c r="AJ145" i="9" s="1"/>
  <c r="AK165" i="9"/>
  <c r="AJ165" i="9" s="1"/>
  <c r="AK126" i="9"/>
  <c r="AJ126" i="9" s="1"/>
  <c r="AK146" i="9"/>
  <c r="AJ146" i="9" s="1"/>
  <c r="AK166" i="9"/>
  <c r="AJ166" i="9" s="1"/>
  <c r="AK30" i="9"/>
  <c r="AJ30" i="9" s="1"/>
  <c r="AK70" i="9"/>
  <c r="AJ70" i="9" s="1"/>
  <c r="AK130" i="9"/>
  <c r="AJ130" i="9" s="1"/>
  <c r="AK15" i="9"/>
  <c r="AJ15" i="9" s="1"/>
  <c r="AK75" i="9"/>
  <c r="AJ75" i="9" s="1"/>
  <c r="AK115" i="9"/>
  <c r="AJ115" i="9" s="1"/>
  <c r="AK97" i="9"/>
  <c r="AJ97" i="9" s="1"/>
  <c r="AK6" i="9"/>
  <c r="AJ6" i="9" s="1"/>
  <c r="AK14" i="9"/>
  <c r="AJ14" i="9" s="1"/>
  <c r="AK95" i="9"/>
  <c r="AJ95" i="9" s="1"/>
  <c r="AK7" i="9"/>
  <c r="AJ7" i="9" s="1"/>
  <c r="AK27" i="9"/>
  <c r="AJ27" i="9" s="1"/>
  <c r="AK47" i="9"/>
  <c r="AJ47" i="9" s="1"/>
  <c r="AK67" i="9"/>
  <c r="AJ67" i="9" s="1"/>
  <c r="AK87" i="9"/>
  <c r="AJ87" i="9" s="1"/>
  <c r="AK127" i="9"/>
  <c r="AJ127" i="9" s="1"/>
  <c r="AK3" i="9"/>
  <c r="AJ3" i="9" s="1"/>
  <c r="AI3" i="9" s="1"/>
  <c r="AK131" i="9"/>
  <c r="AJ131" i="9" s="1"/>
  <c r="AK35" i="9"/>
  <c r="AJ35" i="9" s="1"/>
  <c r="AK17" i="9"/>
  <c r="AJ17" i="9" s="1"/>
  <c r="AK8" i="9"/>
  <c r="AJ8" i="9" s="1"/>
  <c r="AK28" i="9"/>
  <c r="AJ28" i="9" s="1"/>
  <c r="AK48" i="9"/>
  <c r="AJ48" i="9" s="1"/>
  <c r="AK68" i="9"/>
  <c r="AJ68" i="9" s="1"/>
  <c r="AK88" i="9"/>
  <c r="AJ88" i="9" s="1"/>
  <c r="AK108" i="9"/>
  <c r="AJ108" i="9" s="1"/>
  <c r="AK128" i="9"/>
  <c r="AJ128" i="9" s="1"/>
  <c r="AK148" i="9"/>
  <c r="AJ148" i="9" s="1"/>
  <c r="AK9" i="9"/>
  <c r="AJ9" i="9" s="1"/>
  <c r="AK29" i="9"/>
  <c r="AJ29" i="9" s="1"/>
  <c r="AK49" i="9"/>
  <c r="AJ49" i="9" s="1"/>
  <c r="AK69" i="9"/>
  <c r="AJ69" i="9" s="1"/>
  <c r="AK89" i="9"/>
  <c r="AJ89" i="9" s="1"/>
  <c r="AK109" i="9"/>
  <c r="AJ109" i="9" s="1"/>
  <c r="AK129" i="9"/>
  <c r="AJ129" i="9" s="1"/>
  <c r="AK149" i="9"/>
  <c r="AJ149" i="9" s="1"/>
  <c r="AK111" i="9"/>
  <c r="AJ111" i="9" s="1"/>
  <c r="AK56" i="9"/>
  <c r="AJ56" i="9" s="1"/>
  <c r="AK116" i="9"/>
  <c r="AJ116" i="9" s="1"/>
  <c r="AK12" i="9"/>
  <c r="AJ12" i="9" s="1"/>
  <c r="AK32" i="9"/>
  <c r="AJ32" i="9" s="1"/>
  <c r="AK52" i="9"/>
  <c r="AJ52" i="9" s="1"/>
  <c r="AK72" i="9"/>
  <c r="AJ72" i="9" s="1"/>
  <c r="AK92" i="9"/>
  <c r="AJ92" i="9" s="1"/>
  <c r="AK112" i="9"/>
  <c r="AJ112" i="9" s="1"/>
  <c r="AK132" i="9"/>
  <c r="AJ132" i="9" s="1"/>
  <c r="AK152" i="9"/>
  <c r="AJ152" i="9" s="1"/>
  <c r="AK74" i="9"/>
  <c r="AJ74" i="9" s="1"/>
  <c r="AK38" i="9"/>
  <c r="AJ38" i="9" s="1"/>
  <c r="AK13" i="9"/>
  <c r="AJ13" i="9" s="1"/>
  <c r="AK33" i="9"/>
  <c r="AJ33" i="9" s="1"/>
  <c r="AK53" i="9"/>
  <c r="AJ53" i="9" s="1"/>
  <c r="AK73" i="9"/>
  <c r="AJ73" i="9" s="1"/>
  <c r="AK93" i="9"/>
  <c r="AJ93" i="9" s="1"/>
  <c r="AK113" i="9"/>
  <c r="AJ113" i="9" s="1"/>
  <c r="AK133" i="9"/>
  <c r="AJ133" i="9" s="1"/>
  <c r="AK153" i="9"/>
  <c r="AJ153" i="9" s="1"/>
  <c r="AK34" i="9"/>
  <c r="AJ34" i="9" s="1"/>
  <c r="AK156" i="9"/>
  <c r="AJ156" i="9" s="1"/>
  <c r="AK57" i="9"/>
  <c r="AJ57" i="9" s="1"/>
  <c r="AK19" i="9"/>
  <c r="AJ19" i="9" s="1"/>
  <c r="ER76" i="2"/>
  <c r="ER45" i="2"/>
  <c r="ER196" i="2" s="1"/>
  <c r="CZ76" i="2"/>
  <c r="CZ45" i="2"/>
  <c r="CZ165" i="2" s="1"/>
  <c r="CX76" i="2"/>
  <c r="CX45" i="2"/>
  <c r="CX196" i="2" s="1"/>
  <c r="EY76" i="2"/>
  <c r="EY45" i="2"/>
  <c r="EY196" i="2" s="1"/>
  <c r="DY47" i="2"/>
  <c r="DY167" i="2" s="1"/>
  <c r="DG16" i="2"/>
  <c r="DG265" i="2"/>
  <c r="FK16" i="2"/>
  <c r="FK265" i="2"/>
  <c r="AJ7" i="2"/>
  <c r="CR108" i="2"/>
  <c r="DV44" i="2"/>
  <c r="DV195" i="2" s="1"/>
  <c r="DU44" i="2"/>
  <c r="DU164" i="2" s="1"/>
  <c r="EQ76" i="2"/>
  <c r="EQ196" i="2" s="1"/>
  <c r="DQ44" i="2"/>
  <c r="DQ164" i="2" s="1"/>
  <c r="DD76" i="2"/>
  <c r="DD196" i="2" s="1"/>
  <c r="DH46" i="2"/>
  <c r="FB76" i="2"/>
  <c r="FB165" i="2" s="1"/>
  <c r="CY76" i="2"/>
  <c r="CY196" i="2" s="1"/>
  <c r="FJ165" i="2"/>
  <c r="DS44" i="2"/>
  <c r="DS164" i="2" s="1"/>
  <c r="DO45" i="2"/>
  <c r="DO196" i="2" s="1"/>
  <c r="DA45" i="2"/>
  <c r="DA165" i="2" s="1"/>
  <c r="EI46" i="2"/>
  <c r="EI197" i="2" s="1"/>
  <c r="DY76" i="2"/>
  <c r="DY45" i="2"/>
  <c r="DY165" i="2" s="1"/>
  <c r="DY196" i="2"/>
  <c r="FJ73" i="2"/>
  <c r="FJ42" i="2"/>
  <c r="CX42" i="2"/>
  <c r="CX73" i="2"/>
  <c r="CX162" i="2" s="1"/>
  <c r="DJ73" i="2"/>
  <c r="DJ42" i="2"/>
  <c r="DF75" i="2"/>
  <c r="DF44" i="2"/>
  <c r="DF195" i="2" s="1"/>
  <c r="EU44" i="2"/>
  <c r="EU75" i="2"/>
  <c r="EA75" i="2"/>
  <c r="EA44" i="2"/>
  <c r="DP68" i="2"/>
  <c r="DP37" i="2"/>
  <c r="DP188" i="2" s="1"/>
  <c r="EY37" i="2"/>
  <c r="EY68" i="2"/>
  <c r="DG68" i="2"/>
  <c r="DG37" i="2"/>
  <c r="DG157" i="2"/>
  <c r="EI68" i="2"/>
  <c r="EI157" i="2" s="1"/>
  <c r="EI37" i="2"/>
  <c r="FH74" i="2"/>
  <c r="FH43" i="2"/>
  <c r="DN43" i="2"/>
  <c r="DN74" i="2"/>
  <c r="EO43" i="2"/>
  <c r="EO74" i="2"/>
  <c r="DL69" i="2"/>
  <c r="DL38" i="2"/>
  <c r="CU69" i="2"/>
  <c r="CU38" i="2"/>
  <c r="CU189" i="2" s="1"/>
  <c r="DU39" i="2"/>
  <c r="DU70" i="2"/>
  <c r="DU190" i="2" s="1"/>
  <c r="CW70" i="2"/>
  <c r="CW39" i="2"/>
  <c r="CX70" i="2"/>
  <c r="CX39" i="2"/>
  <c r="CX190" i="2" s="1"/>
  <c r="EL70" i="2"/>
  <c r="EL39" i="2"/>
  <c r="EL159" i="2" s="1"/>
  <c r="FE71" i="2"/>
  <c r="FE40" i="2"/>
  <c r="FE191" i="2" s="1"/>
  <c r="EW71" i="2"/>
  <c r="EW40" i="2"/>
  <c r="EW160" i="2"/>
  <c r="DN71" i="2"/>
  <c r="DN40" i="2"/>
  <c r="EV72" i="2"/>
  <c r="EV41" i="2"/>
  <c r="EV192" i="2" s="1"/>
  <c r="EG72" i="2"/>
  <c r="EG41" i="2"/>
  <c r="EL72" i="2"/>
  <c r="EL161" i="2" s="1"/>
  <c r="EL41" i="2"/>
  <c r="FF46" i="2"/>
  <c r="FF77" i="2"/>
  <c r="FF197" i="2"/>
  <c r="FF166" i="2"/>
  <c r="EO67" i="2"/>
  <c r="EO156" i="2" s="1"/>
  <c r="EO36" i="2"/>
  <c r="ES36" i="2"/>
  <c r="ES187" i="2" s="1"/>
  <c r="ES67" i="2"/>
  <c r="EG36" i="2"/>
  <c r="EG67" i="2"/>
  <c r="FE76" i="2"/>
  <c r="FE165" i="2" s="1"/>
  <c r="FK76" i="2"/>
  <c r="FK45" i="2"/>
  <c r="DO73" i="2"/>
  <c r="DO42" i="2"/>
  <c r="DO162" i="2" s="1"/>
  <c r="ET42" i="2"/>
  <c r="ET73" i="2"/>
  <c r="EN42" i="2"/>
  <c r="EN73" i="2"/>
  <c r="EG75" i="2"/>
  <c r="EG44" i="2"/>
  <c r="DD44" i="2"/>
  <c r="DD75" i="2"/>
  <c r="DD164" i="2" s="1"/>
  <c r="EB75" i="2"/>
  <c r="EB44" i="2"/>
  <c r="EC68" i="2"/>
  <c r="EC37" i="2"/>
  <c r="CY68" i="2"/>
  <c r="CY37" i="2"/>
  <c r="CY157" i="2"/>
  <c r="ES37" i="2"/>
  <c r="ES157" i="2" s="1"/>
  <c r="ES68" i="2"/>
  <c r="DH37" i="2"/>
  <c r="DH157" i="2" s="1"/>
  <c r="DH68" i="2"/>
  <c r="EK74" i="2"/>
  <c r="EK43" i="2"/>
  <c r="EY74" i="2"/>
  <c r="EY43" i="2"/>
  <c r="EL43" i="2"/>
  <c r="EL74" i="2"/>
  <c r="CY69" i="2"/>
  <c r="CY38" i="2"/>
  <c r="CY189" i="2" s="1"/>
  <c r="CY158" i="2"/>
  <c r="DC38" i="2"/>
  <c r="DC158" i="2" s="1"/>
  <c r="DC69" i="2"/>
  <c r="EM69" i="2"/>
  <c r="EM38" i="2"/>
  <c r="FD70" i="2"/>
  <c r="FD159" i="2" s="1"/>
  <c r="FD39" i="2"/>
  <c r="DI39" i="2"/>
  <c r="DI70" i="2"/>
  <c r="DI159" i="2"/>
  <c r="DY39" i="2"/>
  <c r="DY70" i="2"/>
  <c r="EE40" i="2"/>
  <c r="EE191" i="2" s="1"/>
  <c r="EE71" i="2"/>
  <c r="EE160" i="2" s="1"/>
  <c r="CZ71" i="2"/>
  <c r="CZ191" i="2" s="1"/>
  <c r="CZ40" i="2"/>
  <c r="EF71" i="2"/>
  <c r="EF40" i="2"/>
  <c r="DS41" i="2"/>
  <c r="DS72" i="2"/>
  <c r="EZ41" i="2"/>
  <c r="EZ192" i="2" s="1"/>
  <c r="EZ72" i="2"/>
  <c r="CX41" i="2"/>
  <c r="CX72" i="2"/>
  <c r="CX161" i="2" s="1"/>
  <c r="CX192" i="2"/>
  <c r="DM72" i="2"/>
  <c r="DM41" i="2"/>
  <c r="DG77" i="2"/>
  <c r="DG46" i="2"/>
  <c r="DI36" i="2"/>
  <c r="DI187" i="2" s="1"/>
  <c r="DI67" i="2"/>
  <c r="EH36" i="2"/>
  <c r="EH67" i="2"/>
  <c r="DZ72" i="2"/>
  <c r="DZ41" i="2"/>
  <c r="DW72" i="2"/>
  <c r="DW41" i="2"/>
  <c r="DW192" i="2" s="1"/>
  <c r="DW161" i="2"/>
  <c r="EE72" i="2"/>
  <c r="EE41" i="2"/>
  <c r="EE161" i="2" s="1"/>
  <c r="FD68" i="2"/>
  <c r="FD37" i="2"/>
  <c r="FI67" i="2"/>
  <c r="FI36" i="2"/>
  <c r="FI156" i="2" s="1"/>
  <c r="DW76" i="2"/>
  <c r="DW165" i="2" s="1"/>
  <c r="EH76" i="2"/>
  <c r="EH45" i="2"/>
  <c r="EH196" i="2" s="1"/>
  <c r="DR73" i="2"/>
  <c r="DR42" i="2"/>
  <c r="EY42" i="2"/>
  <c r="EY73" i="2"/>
  <c r="EY162" i="2" s="1"/>
  <c r="DY73" i="2"/>
  <c r="DY42" i="2"/>
  <c r="EZ44" i="2"/>
  <c r="EZ75" i="2"/>
  <c r="EW44" i="2"/>
  <c r="EW75" i="2"/>
  <c r="DG44" i="2"/>
  <c r="DG75" i="2"/>
  <c r="DQ68" i="2"/>
  <c r="DQ37" i="2"/>
  <c r="DQ157" i="2" s="1"/>
  <c r="ER37" i="2"/>
  <c r="ER188" i="2" s="1"/>
  <c r="ER68" i="2"/>
  <c r="EQ37" i="2"/>
  <c r="EQ68" i="2"/>
  <c r="DE68" i="2"/>
  <c r="DE37" i="2"/>
  <c r="DE157" i="2" s="1"/>
  <c r="DZ74" i="2"/>
  <c r="DZ43" i="2"/>
  <c r="FJ74" i="2"/>
  <c r="FJ43" i="2"/>
  <c r="DH74" i="2"/>
  <c r="DH43" i="2"/>
  <c r="DT38" i="2"/>
  <c r="DT69" i="2"/>
  <c r="DZ38" i="2"/>
  <c r="DZ69" i="2"/>
  <c r="DZ189" i="2"/>
  <c r="ER38" i="2"/>
  <c r="ER69" i="2"/>
  <c r="ER189" i="2" s="1"/>
  <c r="EN38" i="2"/>
  <c r="EN69" i="2"/>
  <c r="EE70" i="2"/>
  <c r="EE39" i="2"/>
  <c r="DX70" i="2"/>
  <c r="DX39" i="2"/>
  <c r="DO70" i="2"/>
  <c r="DO39" i="2"/>
  <c r="DO190" i="2" s="1"/>
  <c r="DO159" i="2"/>
  <c r="EU40" i="2"/>
  <c r="EU71" i="2"/>
  <c r="EU160" i="2"/>
  <c r="DM40" i="2"/>
  <c r="DM71" i="2"/>
  <c r="DM191" i="2" s="1"/>
  <c r="FE41" i="2"/>
  <c r="FE72" i="2"/>
  <c r="FB41" i="2"/>
  <c r="FB72" i="2"/>
  <c r="EU41" i="2"/>
  <c r="EU192" i="2" s="1"/>
  <c r="EU72" i="2"/>
  <c r="EH72" i="2"/>
  <c r="EH41" i="2"/>
  <c r="EH192" i="2" s="1"/>
  <c r="FD36" i="2"/>
  <c r="FD67" i="2"/>
  <c r="FD156" i="2" s="1"/>
  <c r="DE36" i="2"/>
  <c r="DE187" i="2" s="1"/>
  <c r="DE67" i="2"/>
  <c r="DN36" i="2"/>
  <c r="DN156" i="2" s="1"/>
  <c r="DN67" i="2"/>
  <c r="EM67" i="2"/>
  <c r="EM36" i="2"/>
  <c r="EM156" i="2" s="1"/>
  <c r="FC40" i="2"/>
  <c r="FC71" i="2"/>
  <c r="FC160" i="2" s="1"/>
  <c r="FC191" i="2"/>
  <c r="DR40" i="2"/>
  <c r="DR71" i="2"/>
  <c r="DR160" i="2" s="1"/>
  <c r="ED71" i="2"/>
  <c r="ED40" i="2"/>
  <c r="EG73" i="2"/>
  <c r="EG42" i="2"/>
  <c r="FC37" i="2"/>
  <c r="FC68" i="2"/>
  <c r="EA74" i="2"/>
  <c r="EA43" i="2"/>
  <c r="EQ69" i="2"/>
  <c r="EQ38" i="2"/>
  <c r="EQ189" i="2"/>
  <c r="FE39" i="2"/>
  <c r="FE70" i="2"/>
  <c r="EV71" i="2"/>
  <c r="EV40" i="2"/>
  <c r="EV191" i="2" s="1"/>
  <c r="EV160" i="2"/>
  <c r="DH71" i="2"/>
  <c r="DH160" i="2" s="1"/>
  <c r="DH40" i="2"/>
  <c r="DT72" i="2"/>
  <c r="DT41" i="2"/>
  <c r="DT161" i="2" s="1"/>
  <c r="CU72" i="2"/>
  <c r="CU41" i="2"/>
  <c r="DA72" i="2"/>
  <c r="DA41" i="2"/>
  <c r="DA161" i="2"/>
  <c r="EA41" i="2"/>
  <c r="EA72" i="2"/>
  <c r="EC67" i="2"/>
  <c r="EC36" i="2"/>
  <c r="DX67" i="2"/>
  <c r="DX36" i="2"/>
  <c r="FI76" i="2"/>
  <c r="CV45" i="2"/>
  <c r="CV76" i="2"/>
  <c r="EC42" i="2"/>
  <c r="EC73" i="2"/>
  <c r="EC162" i="2" s="1"/>
  <c r="DD42" i="2"/>
  <c r="DD73" i="2"/>
  <c r="DD162" i="2" s="1"/>
  <c r="DD193" i="2"/>
  <c r="DB73" i="2"/>
  <c r="DB42" i="2"/>
  <c r="DB162" i="2"/>
  <c r="ED73" i="2"/>
  <c r="ED42" i="2"/>
  <c r="ED193" i="2"/>
  <c r="EO75" i="2"/>
  <c r="EO44" i="2"/>
  <c r="DI44" i="2"/>
  <c r="DI75" i="2"/>
  <c r="FF75" i="2"/>
  <c r="FF44" i="2"/>
  <c r="EK37" i="2"/>
  <c r="EK188" i="2" s="1"/>
  <c r="EK68" i="2"/>
  <c r="DW68" i="2"/>
  <c r="DW37" i="2"/>
  <c r="DW188" i="2" s="1"/>
  <c r="DZ37" i="2"/>
  <c r="DZ68" i="2"/>
  <c r="EN37" i="2"/>
  <c r="EN68" i="2"/>
  <c r="EP43" i="2"/>
  <c r="EP74" i="2"/>
  <c r="EZ43" i="2"/>
  <c r="EZ74" i="2"/>
  <c r="EH74" i="2"/>
  <c r="EH43" i="2"/>
  <c r="EH163" i="2" s="1"/>
  <c r="FH69" i="2"/>
  <c r="FH38" i="2"/>
  <c r="FH158" i="2" s="1"/>
  <c r="EO69" i="2"/>
  <c r="EO38" i="2"/>
  <c r="EP38" i="2"/>
  <c r="EP158" i="2" s="1"/>
  <c r="EP69" i="2"/>
  <c r="EA38" i="2"/>
  <c r="EA69" i="2"/>
  <c r="EA189" i="2" s="1"/>
  <c r="DK70" i="2"/>
  <c r="DK39" i="2"/>
  <c r="DK190" i="2" s="1"/>
  <c r="DZ39" i="2"/>
  <c r="DZ70" i="2"/>
  <c r="DZ159" i="2"/>
  <c r="EZ39" i="2"/>
  <c r="EZ70" i="2"/>
  <c r="EZ190" i="2" s="1"/>
  <c r="DO71" i="2"/>
  <c r="DO40" i="2"/>
  <c r="ER71" i="2"/>
  <c r="ER40" i="2"/>
  <c r="EB71" i="2"/>
  <c r="EB40" i="2"/>
  <c r="DR72" i="2"/>
  <c r="DR41" i="2"/>
  <c r="DR161" i="2" s="1"/>
  <c r="EW72" i="2"/>
  <c r="EW41" i="2"/>
  <c r="EW192" i="2" s="1"/>
  <c r="FA41" i="2"/>
  <c r="FA72" i="2"/>
  <c r="FA161" i="2" s="1"/>
  <c r="FA192" i="2"/>
  <c r="DL72" i="2"/>
  <c r="DL41" i="2"/>
  <c r="FE36" i="2"/>
  <c r="FE67" i="2"/>
  <c r="FE187" i="2"/>
  <c r="EF36" i="2"/>
  <c r="EF67" i="2"/>
  <c r="FJ67" i="2"/>
  <c r="FJ36" i="2"/>
  <c r="DO67" i="2"/>
  <c r="DO36" i="2"/>
  <c r="DO156" i="2" s="1"/>
  <c r="FG40" i="2"/>
  <c r="FG71" i="2"/>
  <c r="FG191" i="2"/>
  <c r="EH71" i="2"/>
  <c r="EH40" i="2"/>
  <c r="DJ38" i="2"/>
  <c r="DJ69" i="2"/>
  <c r="EN45" i="2"/>
  <c r="EN76" i="2"/>
  <c r="DE42" i="2"/>
  <c r="DE162" i="2" s="1"/>
  <c r="DE73" i="2"/>
  <c r="EX68" i="2"/>
  <c r="EX37" i="2"/>
  <c r="EX188" i="2" s="1"/>
  <c r="EV43" i="2"/>
  <c r="EV163" i="2" s="1"/>
  <c r="EV74" i="2"/>
  <c r="DM38" i="2"/>
  <c r="DM69" i="2"/>
  <c r="EH69" i="2"/>
  <c r="EH38" i="2"/>
  <c r="EH158" i="2"/>
  <c r="EM70" i="2"/>
  <c r="EM39" i="2"/>
  <c r="EM190" i="2" s="1"/>
  <c r="EX70" i="2"/>
  <c r="EX39" i="2"/>
  <c r="DI71" i="2"/>
  <c r="DI40" i="2"/>
  <c r="FF67" i="2"/>
  <c r="FF36" i="2"/>
  <c r="DJ76" i="2"/>
  <c r="DJ45" i="2"/>
  <c r="EJ73" i="2"/>
  <c r="EJ193" i="2" s="1"/>
  <c r="EJ42" i="2"/>
  <c r="DI73" i="2"/>
  <c r="DI42" i="2"/>
  <c r="DF42" i="2"/>
  <c r="DF73" i="2"/>
  <c r="DF162" i="2" s="1"/>
  <c r="EB73" i="2"/>
  <c r="EB42" i="2"/>
  <c r="FB75" i="2"/>
  <c r="FB44" i="2"/>
  <c r="FB164" i="2" s="1"/>
  <c r="CX75" i="2"/>
  <c r="CX44" i="2"/>
  <c r="FK44" i="2"/>
  <c r="FK164" i="2" s="1"/>
  <c r="FK75" i="2"/>
  <c r="FG37" i="2"/>
  <c r="FG68" i="2"/>
  <c r="FG188" i="2" s="1"/>
  <c r="DX68" i="2"/>
  <c r="DX37" i="2"/>
  <c r="DX188" i="2" s="1"/>
  <c r="DC68" i="2"/>
  <c r="DC37" i="2"/>
  <c r="FF68" i="2"/>
  <c r="FF37" i="2"/>
  <c r="ER43" i="2"/>
  <c r="ER194" i="2" s="1"/>
  <c r="ER74" i="2"/>
  <c r="DX74" i="2"/>
  <c r="DX163" i="2" s="1"/>
  <c r="DX43" i="2"/>
  <c r="ED74" i="2"/>
  <c r="ED43" i="2"/>
  <c r="DS38" i="2"/>
  <c r="DS189" i="2" s="1"/>
  <c r="DS69" i="2"/>
  <c r="EF69" i="2"/>
  <c r="EF38" i="2"/>
  <c r="DY69" i="2"/>
  <c r="DY38" i="2"/>
  <c r="ED69" i="2"/>
  <c r="ED38" i="2"/>
  <c r="ED158" i="2" s="1"/>
  <c r="DT39" i="2"/>
  <c r="DT70" i="2"/>
  <c r="DT190" i="2" s="1"/>
  <c r="CU70" i="2"/>
  <c r="CU39" i="2"/>
  <c r="FC39" i="2"/>
  <c r="FC70" i="2"/>
  <c r="DC40" i="2"/>
  <c r="DC71" i="2"/>
  <c r="EP40" i="2"/>
  <c r="EP71" i="2"/>
  <c r="EA71" i="2"/>
  <c r="EA40" i="2"/>
  <c r="EJ72" i="2"/>
  <c r="EJ41" i="2"/>
  <c r="EJ161" i="2" s="1"/>
  <c r="DD72" i="2"/>
  <c r="DD41" i="2"/>
  <c r="DC41" i="2"/>
  <c r="DC72" i="2"/>
  <c r="DC192" i="2" s="1"/>
  <c r="DG72" i="2"/>
  <c r="DG41" i="2"/>
  <c r="EJ36" i="2"/>
  <c r="EJ67" i="2"/>
  <c r="DF36" i="2"/>
  <c r="DF156" i="2" s="1"/>
  <c r="DF67" i="2"/>
  <c r="DG36" i="2"/>
  <c r="DG156" i="2" s="1"/>
  <c r="DG67" i="2"/>
  <c r="EI67" i="2"/>
  <c r="EI36" i="2"/>
  <c r="DV42" i="2"/>
  <c r="DV73" i="2"/>
  <c r="DF37" i="2"/>
  <c r="DF68" i="2"/>
  <c r="FC74" i="2"/>
  <c r="FC43" i="2"/>
  <c r="EB43" i="2"/>
  <c r="EB74" i="2"/>
  <c r="EY38" i="2"/>
  <c r="EY158" i="2" s="1"/>
  <c r="EY69" i="2"/>
  <c r="EV38" i="2"/>
  <c r="EV69" i="2"/>
  <c r="FH39" i="2"/>
  <c r="FH70" i="2"/>
  <c r="FH190" i="2"/>
  <c r="DA39" i="2"/>
  <c r="DA70" i="2"/>
  <c r="FK70" i="2"/>
  <c r="FK39" i="2"/>
  <c r="FK190" i="2" s="1"/>
  <c r="DD67" i="2"/>
  <c r="DD36" i="2"/>
  <c r="CY42" i="2"/>
  <c r="CY162" i="2" s="1"/>
  <c r="CY73" i="2"/>
  <c r="EA68" i="2"/>
  <c r="EA37" i="2"/>
  <c r="DQ41" i="2"/>
  <c r="DQ72" i="2"/>
  <c r="DQ161" i="2" s="1"/>
  <c r="DW75" i="2"/>
  <c r="DW44" i="2"/>
  <c r="DV69" i="2"/>
  <c r="DV38" i="2"/>
  <c r="DU36" i="2"/>
  <c r="DU67" i="2"/>
  <c r="FE69" i="2"/>
  <c r="FE189" i="2" s="1"/>
  <c r="FE38" i="2"/>
  <c r="FH44" i="2"/>
  <c r="FH195" i="2" s="1"/>
  <c r="EA45" i="2"/>
  <c r="EA76" i="2"/>
  <c r="EA196" i="2" s="1"/>
  <c r="DU42" i="2"/>
  <c r="DU73" i="2"/>
  <c r="DU162" i="2" s="1"/>
  <c r="DA73" i="2"/>
  <c r="DA42" i="2"/>
  <c r="DA193" i="2" s="1"/>
  <c r="FC42" i="2"/>
  <c r="FC73" i="2"/>
  <c r="DG73" i="2"/>
  <c r="DG42" i="2"/>
  <c r="ET44" i="2"/>
  <c r="ET75" i="2"/>
  <c r="CY75" i="2"/>
  <c r="CY44" i="2"/>
  <c r="FH37" i="2"/>
  <c r="FH68" i="2"/>
  <c r="EV37" i="2"/>
  <c r="EV68" i="2"/>
  <c r="EH37" i="2"/>
  <c r="EH68" i="2"/>
  <c r="EH157" i="2"/>
  <c r="DT43" i="2"/>
  <c r="DT74" i="2"/>
  <c r="EW43" i="2"/>
  <c r="EW163" i="2" s="1"/>
  <c r="EW74" i="2"/>
  <c r="DJ43" i="2"/>
  <c r="DJ74" i="2"/>
  <c r="DJ163" i="2" s="1"/>
  <c r="DJ194" i="2"/>
  <c r="EJ69" i="2"/>
  <c r="EJ38" i="2"/>
  <c r="ET38" i="2"/>
  <c r="ET189" i="2" s="1"/>
  <c r="ET69" i="2"/>
  <c r="ES38" i="2"/>
  <c r="ES158" i="2" s="1"/>
  <c r="ES69" i="2"/>
  <c r="FK69" i="2"/>
  <c r="FK38" i="2"/>
  <c r="DP70" i="2"/>
  <c r="DP39" i="2"/>
  <c r="DP159" i="2" s="1"/>
  <c r="EF70" i="2"/>
  <c r="EF39" i="2"/>
  <c r="EF190" i="2" s="1"/>
  <c r="FJ70" i="2"/>
  <c r="FJ39" i="2"/>
  <c r="DU40" i="2"/>
  <c r="DU71" i="2"/>
  <c r="FA40" i="2"/>
  <c r="FA191" i="2" s="1"/>
  <c r="FA71" i="2"/>
  <c r="DA40" i="2"/>
  <c r="DA71" i="2"/>
  <c r="EN40" i="2"/>
  <c r="EN71" i="2"/>
  <c r="EN191" i="2" s="1"/>
  <c r="EC41" i="2"/>
  <c r="EC161" i="2" s="1"/>
  <c r="EC72" i="2"/>
  <c r="EC192" i="2"/>
  <c r="ER72" i="2"/>
  <c r="ER41" i="2"/>
  <c r="ER161" i="2" s="1"/>
  <c r="EX41" i="2"/>
  <c r="EX72" i="2"/>
  <c r="FF41" i="2"/>
  <c r="FF72" i="2"/>
  <c r="FH67" i="2"/>
  <c r="FH36" i="2"/>
  <c r="EZ67" i="2"/>
  <c r="EZ36" i="2"/>
  <c r="FC36" i="2"/>
  <c r="FC187" i="2" s="1"/>
  <c r="FC67" i="2"/>
  <c r="CY67" i="2"/>
  <c r="CY36" i="2"/>
  <c r="CY156" i="2"/>
  <c r="DB45" i="2"/>
  <c r="DP75" i="2"/>
  <c r="DP195" i="2" s="1"/>
  <c r="ER165" i="2"/>
  <c r="DM45" i="2"/>
  <c r="DM76" i="2"/>
  <c r="FG42" i="2"/>
  <c r="FG73" i="2"/>
  <c r="FG193" i="2" s="1"/>
  <c r="EP42" i="2"/>
  <c r="EP73" i="2"/>
  <c r="CZ42" i="2"/>
  <c r="CZ193" i="2" s="1"/>
  <c r="CZ73" i="2"/>
  <c r="CZ162" i="2" s="1"/>
  <c r="FF42" i="2"/>
  <c r="FF73" i="2"/>
  <c r="FF193" i="2" s="1"/>
  <c r="DB75" i="2"/>
  <c r="DB44" i="2"/>
  <c r="EX75" i="2"/>
  <c r="EX44" i="2"/>
  <c r="DS68" i="2"/>
  <c r="DS37" i="2"/>
  <c r="EW37" i="2"/>
  <c r="EW188" i="2" s="1"/>
  <c r="EW68" i="2"/>
  <c r="DD37" i="2"/>
  <c r="DD68" i="2"/>
  <c r="DD188" i="2"/>
  <c r="DR43" i="2"/>
  <c r="DR74" i="2"/>
  <c r="DR163" i="2" s="1"/>
  <c r="CY43" i="2"/>
  <c r="CY194" i="2" s="1"/>
  <c r="CY74" i="2"/>
  <c r="DB74" i="2"/>
  <c r="DB43" i="2"/>
  <c r="CU74" i="2"/>
  <c r="CU43" i="2"/>
  <c r="CU194" i="2" s="1"/>
  <c r="DK38" i="2"/>
  <c r="DK69" i="2"/>
  <c r="EX38" i="2"/>
  <c r="EX69" i="2"/>
  <c r="EX189" i="2" s="1"/>
  <c r="CW38" i="2"/>
  <c r="CW69" i="2"/>
  <c r="FF69" i="2"/>
  <c r="FF38" i="2"/>
  <c r="FF189" i="2" s="1"/>
  <c r="DR70" i="2"/>
  <c r="DR39" i="2"/>
  <c r="DR190" i="2" s="1"/>
  <c r="FI39" i="2"/>
  <c r="FI70" i="2"/>
  <c r="FI159" i="2" s="1"/>
  <c r="CV39" i="2"/>
  <c r="CV70" i="2"/>
  <c r="FH71" i="2"/>
  <c r="FH191" i="2" s="1"/>
  <c r="FH40" i="2"/>
  <c r="CY40" i="2"/>
  <c r="CY71" i="2"/>
  <c r="CX40" i="2"/>
  <c r="CX71" i="2"/>
  <c r="EI40" i="2"/>
  <c r="EI71" i="2"/>
  <c r="DK72" i="2"/>
  <c r="DK41" i="2"/>
  <c r="EP72" i="2"/>
  <c r="EP41" i="2"/>
  <c r="DB41" i="2"/>
  <c r="DB72" i="2"/>
  <c r="FK72" i="2"/>
  <c r="FK41" i="2"/>
  <c r="DP67" i="2"/>
  <c r="DP36" i="2"/>
  <c r="DP187" i="2" s="1"/>
  <c r="CV36" i="2"/>
  <c r="CV67" i="2"/>
  <c r="DA36" i="2"/>
  <c r="DA67" i="2"/>
  <c r="EA67" i="2"/>
  <c r="EA187" i="2" s="1"/>
  <c r="EA36" i="2"/>
  <c r="DR68" i="2"/>
  <c r="DR157" i="2" s="1"/>
  <c r="DR37" i="2"/>
  <c r="DR188" i="2"/>
  <c r="DV74" i="2"/>
  <c r="DV194" i="2" s="1"/>
  <c r="DV43" i="2"/>
  <c r="EW38" i="2"/>
  <c r="EW69" i="2"/>
  <c r="EB72" i="2"/>
  <c r="EB41" i="2"/>
  <c r="EB192" i="2" s="1"/>
  <c r="DM73" i="2"/>
  <c r="DM42" i="2"/>
  <c r="DM193" i="2" s="1"/>
  <c r="CV74" i="2"/>
  <c r="CV43" i="2"/>
  <c r="CV194" i="2" s="1"/>
  <c r="DJ36" i="2"/>
  <c r="DJ67" i="2"/>
  <c r="DJ187" i="2" s="1"/>
  <c r="EY71" i="2"/>
  <c r="EY40" i="2"/>
  <c r="FD73" i="2"/>
  <c r="FD42" i="2"/>
  <c r="FD193" i="2" s="1"/>
  <c r="FB42" i="2"/>
  <c r="FB73" i="2"/>
  <c r="FC72" i="2"/>
  <c r="FC41" i="2"/>
  <c r="FC161" i="2" s="1"/>
  <c r="DN72" i="2"/>
  <c r="DN161" i="2" s="1"/>
  <c r="DN41" i="2"/>
  <c r="DJ46" i="2"/>
  <c r="DJ197" i="2" s="1"/>
  <c r="ET164" i="2"/>
  <c r="FB196" i="2"/>
  <c r="DL76" i="2"/>
  <c r="DL45" i="2"/>
  <c r="DS73" i="2"/>
  <c r="DS42" i="2"/>
  <c r="EQ73" i="2"/>
  <c r="EQ42" i="2"/>
  <c r="EQ193" i="2" s="1"/>
  <c r="CU42" i="2"/>
  <c r="CU73" i="2"/>
  <c r="CW75" i="2"/>
  <c r="CW44" i="2"/>
  <c r="EN75" i="2"/>
  <c r="EN44" i="2"/>
  <c r="EN195" i="2" s="1"/>
  <c r="EN164" i="2"/>
  <c r="DU37" i="2"/>
  <c r="DU188" i="2" s="1"/>
  <c r="DU68" i="2"/>
  <c r="DL68" i="2"/>
  <c r="DL37" i="2"/>
  <c r="DL188" i="2" s="1"/>
  <c r="CV68" i="2"/>
  <c r="CV37" i="2"/>
  <c r="CV188" i="2" s="1"/>
  <c r="FG74" i="2"/>
  <c r="FG43" i="2"/>
  <c r="CX74" i="2"/>
  <c r="CX43" i="2"/>
  <c r="EU74" i="2"/>
  <c r="EU43" i="2"/>
  <c r="EI74" i="2"/>
  <c r="EI163" i="2" s="1"/>
  <c r="EI43" i="2"/>
  <c r="EC38" i="2"/>
  <c r="EC69" i="2"/>
  <c r="DD69" i="2"/>
  <c r="DD38" i="2"/>
  <c r="DD158" i="2" s="1"/>
  <c r="DI69" i="2"/>
  <c r="DI38" i="2"/>
  <c r="EL69" i="2"/>
  <c r="EL38" i="2"/>
  <c r="DC39" i="2"/>
  <c r="DC190" i="2" s="1"/>
  <c r="DC70" i="2"/>
  <c r="EU70" i="2"/>
  <c r="EU39" i="2"/>
  <c r="EU190" i="2" s="1"/>
  <c r="DL70" i="2"/>
  <c r="DL39" i="2"/>
  <c r="EJ71" i="2"/>
  <c r="EJ40" i="2"/>
  <c r="EJ160" i="2" s="1"/>
  <c r="CW40" i="2"/>
  <c r="CW160" i="2" s="1"/>
  <c r="CW71" i="2"/>
  <c r="CW191" i="2"/>
  <c r="DB40" i="2"/>
  <c r="DB71" i="2"/>
  <c r="DJ40" i="2"/>
  <c r="DJ71" i="2"/>
  <c r="FH41" i="2"/>
  <c r="FH72" i="2"/>
  <c r="FH192" i="2"/>
  <c r="EY72" i="2"/>
  <c r="EY192" i="2" s="1"/>
  <c r="EY41" i="2"/>
  <c r="FI72" i="2"/>
  <c r="FI41" i="2"/>
  <c r="EE67" i="2"/>
  <c r="EE187" i="2" s="1"/>
  <c r="EE36" i="2"/>
  <c r="DW67" i="2"/>
  <c r="DW36" i="2"/>
  <c r="DY67" i="2"/>
  <c r="DY36" i="2"/>
  <c r="DM44" i="2"/>
  <c r="DM75" i="2"/>
  <c r="DM164" i="2"/>
  <c r="FK46" i="2"/>
  <c r="FK77" i="2"/>
  <c r="FK166" i="2" s="1"/>
  <c r="FH42" i="2"/>
  <c r="FH73" i="2"/>
  <c r="FI75" i="2"/>
  <c r="FI44" i="2"/>
  <c r="DJ68" i="2"/>
  <c r="DJ37" i="2"/>
  <c r="EF45" i="2"/>
  <c r="EF196" i="2" s="1"/>
  <c r="EF76" i="2"/>
  <c r="FJ72" i="2"/>
  <c r="FJ41" i="2"/>
  <c r="FJ161" i="2" s="1"/>
  <c r="EZ73" i="2"/>
  <c r="EZ42" i="2"/>
  <c r="EZ193" i="2" s="1"/>
  <c r="EZ162" i="2"/>
  <c r="DQ43" i="2"/>
  <c r="DQ74" i="2"/>
  <c r="CW72" i="2"/>
  <c r="CW41" i="2"/>
  <c r="EF75" i="2"/>
  <c r="EF44" i="2"/>
  <c r="CU44" i="2"/>
  <c r="CU164" i="2" s="1"/>
  <c r="CU75" i="2"/>
  <c r="DO43" i="2"/>
  <c r="DO74" i="2"/>
  <c r="CY70" i="2"/>
  <c r="CY39" i="2"/>
  <c r="DF71" i="2"/>
  <c r="DF40" i="2"/>
  <c r="DF191" i="2" s="1"/>
  <c r="FB67" i="2"/>
  <c r="FB36" i="2"/>
  <c r="FB187" i="2" s="1"/>
  <c r="EF73" i="2"/>
  <c r="EF42" i="2"/>
  <c r="EF162" i="2" s="1"/>
  <c r="FE74" i="2"/>
  <c r="FE194" i="2" s="1"/>
  <c r="FE43" i="2"/>
  <c r="EB39" i="2"/>
  <c r="EB70" i="2"/>
  <c r="EU36" i="2"/>
  <c r="EU67" i="2"/>
  <c r="EA77" i="2"/>
  <c r="EA197" i="2" s="1"/>
  <c r="EW45" i="2"/>
  <c r="FG44" i="2"/>
  <c r="FG195" i="2" s="1"/>
  <c r="DH45" i="2"/>
  <c r="DH76" i="2"/>
  <c r="DP42" i="2"/>
  <c r="DP73" i="2"/>
  <c r="EM42" i="2"/>
  <c r="EM73" i="2"/>
  <c r="DN73" i="2"/>
  <c r="DN42" i="2"/>
  <c r="DZ75" i="2"/>
  <c r="DZ44" i="2"/>
  <c r="DL44" i="2"/>
  <c r="DL164" i="2" s="1"/>
  <c r="DL75" i="2"/>
  <c r="DV68" i="2"/>
  <c r="DV37" i="2"/>
  <c r="DY37" i="2"/>
  <c r="DY68" i="2"/>
  <c r="FD43" i="2"/>
  <c r="FD74" i="2"/>
  <c r="FB74" i="2"/>
  <c r="FB43" i="2"/>
  <c r="FB194" i="2"/>
  <c r="CZ43" i="2"/>
  <c r="CZ194" i="2" s="1"/>
  <c r="CZ74" i="2"/>
  <c r="EN43" i="2"/>
  <c r="EN74" i="2"/>
  <c r="DU38" i="2"/>
  <c r="DU69" i="2"/>
  <c r="DF69" i="2"/>
  <c r="DF38" i="2"/>
  <c r="EI69" i="2"/>
  <c r="EI38" i="2"/>
  <c r="EI189" i="2" s="1"/>
  <c r="EW39" i="2"/>
  <c r="EW159" i="2" s="1"/>
  <c r="EW70" i="2"/>
  <c r="FB70" i="2"/>
  <c r="FB39" i="2"/>
  <c r="FB159" i="2" s="1"/>
  <c r="FB190" i="2"/>
  <c r="DE39" i="2"/>
  <c r="DE70" i="2"/>
  <c r="DS40" i="2"/>
  <c r="DS71" i="2"/>
  <c r="DZ40" i="2"/>
  <c r="DZ71" i="2"/>
  <c r="EX71" i="2"/>
  <c r="EX40" i="2"/>
  <c r="EX160" i="2" s="1"/>
  <c r="DE40" i="2"/>
  <c r="DE191" i="2" s="1"/>
  <c r="DE71" i="2"/>
  <c r="FD41" i="2"/>
  <c r="FD72" i="2"/>
  <c r="DX41" i="2"/>
  <c r="DX72" i="2"/>
  <c r="CV41" i="2"/>
  <c r="CV161" i="2" s="1"/>
  <c r="CV72" i="2"/>
  <c r="EK36" i="2"/>
  <c r="EK67" i="2"/>
  <c r="EN36" i="2"/>
  <c r="EN67" i="2"/>
  <c r="DZ36" i="2"/>
  <c r="DZ156" i="2" s="1"/>
  <c r="DZ67" i="2"/>
  <c r="CU36" i="2"/>
  <c r="CU156" i="2" s="1"/>
  <c r="CU67" i="2"/>
  <c r="ED75" i="2"/>
  <c r="ED44" i="2"/>
  <c r="DK67" i="2"/>
  <c r="DK36" i="2"/>
  <c r="EU73" i="2"/>
  <c r="EU42" i="2"/>
  <c r="EU193" i="2" s="1"/>
  <c r="EU162" i="2"/>
  <c r="EL68" i="2"/>
  <c r="EL37" i="2"/>
  <c r="EL157" i="2" s="1"/>
  <c r="EX74" i="2"/>
  <c r="EX43" i="2"/>
  <c r="EX194" i="2" s="1"/>
  <c r="EX163" i="2"/>
  <c r="FJ69" i="2"/>
  <c r="FJ38" i="2"/>
  <c r="FJ189" i="2" s="1"/>
  <c r="EY70" i="2"/>
  <c r="EY39" i="2"/>
  <c r="EY190" i="2" s="1"/>
  <c r="FA36" i="2"/>
  <c r="FA156" i="2" s="1"/>
  <c r="FA67" i="2"/>
  <c r="DY44" i="2"/>
  <c r="DY75" i="2"/>
  <c r="FE73" i="2"/>
  <c r="FE42" i="2"/>
  <c r="FE162" i="2" s="1"/>
  <c r="EE68" i="2"/>
  <c r="EE157" i="2" s="1"/>
  <c r="EE37" i="2"/>
  <c r="DL43" i="2"/>
  <c r="DL194" i="2" s="1"/>
  <c r="DL74" i="2"/>
  <c r="DL163" i="2" s="1"/>
  <c r="ET70" i="2"/>
  <c r="ET39" i="2"/>
  <c r="EL40" i="2"/>
  <c r="EL160" i="2" s="1"/>
  <c r="EL71" i="2"/>
  <c r="DH44" i="2"/>
  <c r="DH75" i="2"/>
  <c r="DH195" i="2" s="1"/>
  <c r="DI72" i="2"/>
  <c r="DI41" i="2"/>
  <c r="DI192" i="2" s="1"/>
  <c r="FA45" i="2"/>
  <c r="FA196" i="2" s="1"/>
  <c r="CU76" i="2"/>
  <c r="CU45" i="2"/>
  <c r="DK42" i="2"/>
  <c r="DK73" i="2"/>
  <c r="DW42" i="2"/>
  <c r="DW162" i="2" s="1"/>
  <c r="DW73" i="2"/>
  <c r="EW73" i="2"/>
  <c r="EW42" i="2"/>
  <c r="DX44" i="2"/>
  <c r="DX75" i="2"/>
  <c r="FC44" i="2"/>
  <c r="FC195" i="2" s="1"/>
  <c r="FC75" i="2"/>
  <c r="DJ75" i="2"/>
  <c r="DJ44" i="2"/>
  <c r="DJ164" i="2"/>
  <c r="FK68" i="2"/>
  <c r="FK37" i="2"/>
  <c r="CW37" i="2"/>
  <c r="CW157" i="2" s="1"/>
  <c r="CW68" i="2"/>
  <c r="CZ68" i="2"/>
  <c r="CZ37" i="2"/>
  <c r="CZ157" i="2" s="1"/>
  <c r="EJ43" i="2"/>
  <c r="EJ74" i="2"/>
  <c r="EJ194" i="2" s="1"/>
  <c r="FA74" i="2"/>
  <c r="FA43" i="2"/>
  <c r="EG74" i="2"/>
  <c r="EG43" i="2"/>
  <c r="DY43" i="2"/>
  <c r="DY194" i="2" s="1"/>
  <c r="DY74" i="2"/>
  <c r="DY163" i="2" s="1"/>
  <c r="EE38" i="2"/>
  <c r="EE158" i="2" s="1"/>
  <c r="EE69" i="2"/>
  <c r="FC69" i="2"/>
  <c r="FC38" i="2"/>
  <c r="FI38" i="2"/>
  <c r="FI69" i="2"/>
  <c r="DQ39" i="2"/>
  <c r="DQ159" i="2" s="1"/>
  <c r="DQ70" i="2"/>
  <c r="DF39" i="2"/>
  <c r="DF70" i="2"/>
  <c r="DF190" i="2" s="1"/>
  <c r="DJ39" i="2"/>
  <c r="DJ70" i="2"/>
  <c r="EN39" i="2"/>
  <c r="EN159" i="2" s="1"/>
  <c r="EN70" i="2"/>
  <c r="EN190" i="2" s="1"/>
  <c r="DT71" i="2"/>
  <c r="DT40" i="2"/>
  <c r="EZ71" i="2"/>
  <c r="EZ160" i="2" s="1"/>
  <c r="EZ40" i="2"/>
  <c r="EZ191" i="2"/>
  <c r="DW71" i="2"/>
  <c r="DW40" i="2"/>
  <c r="DY40" i="2"/>
  <c r="DY71" i="2"/>
  <c r="DV41" i="2"/>
  <c r="DV72" i="2"/>
  <c r="DV161" i="2"/>
  <c r="EQ72" i="2"/>
  <c r="EQ161" i="2" s="1"/>
  <c r="EQ41" i="2"/>
  <c r="ED41" i="2"/>
  <c r="ED72" i="2"/>
  <c r="DT36" i="2"/>
  <c r="DT67" i="2"/>
  <c r="DB67" i="2"/>
  <c r="DB36" i="2"/>
  <c r="EB67" i="2"/>
  <c r="EB36" i="2"/>
  <c r="ER44" i="2"/>
  <c r="ER75" i="2"/>
  <c r="DB68" i="2"/>
  <c r="DB37" i="2"/>
  <c r="EV70" i="2"/>
  <c r="EV39" i="2"/>
  <c r="EV159" i="2" s="1"/>
  <c r="FK36" i="2"/>
  <c r="FK67" i="2"/>
  <c r="FK187" i="2"/>
  <c r="EV42" i="2"/>
  <c r="EV73" i="2"/>
  <c r="EP37" i="2"/>
  <c r="EP68" i="2"/>
  <c r="DW74" i="2"/>
  <c r="DW43" i="2"/>
  <c r="DW194" i="2" s="1"/>
  <c r="DW163" i="2"/>
  <c r="EG38" i="2"/>
  <c r="EG69" i="2"/>
  <c r="EG189" i="2"/>
  <c r="FA38" i="2"/>
  <c r="FA158" i="2" s="1"/>
  <c r="FA69" i="2"/>
  <c r="DV70" i="2"/>
  <c r="DV39" i="2"/>
  <c r="DN70" i="2"/>
  <c r="DN39" i="2"/>
  <c r="EQ70" i="2"/>
  <c r="EQ39" i="2"/>
  <c r="EQ159" i="2" s="1"/>
  <c r="DG39" i="2"/>
  <c r="DG70" i="2"/>
  <c r="DM67" i="2"/>
  <c r="DM187" i="2" s="1"/>
  <c r="DM36" i="2"/>
  <c r="EK42" i="2"/>
  <c r="EK73" i="2"/>
  <c r="EL75" i="2"/>
  <c r="EL44" i="2"/>
  <c r="EL164" i="2" s="1"/>
  <c r="DA37" i="2"/>
  <c r="DA68" i="2"/>
  <c r="DA157" i="2" s="1"/>
  <c r="DN69" i="2"/>
  <c r="DN38" i="2"/>
  <c r="DN158" i="2" s="1"/>
  <c r="EG39" i="2"/>
  <c r="EG70" i="2"/>
  <c r="EK71" i="2"/>
  <c r="EK40" i="2"/>
  <c r="EK160" i="2" s="1"/>
  <c r="EK191" i="2"/>
  <c r="CX67" i="2"/>
  <c r="CX36" i="2"/>
  <c r="EV44" i="2"/>
  <c r="EV195" i="2" s="1"/>
  <c r="EV75" i="2"/>
  <c r="EM75" i="2"/>
  <c r="EM44" i="2"/>
  <c r="EO68" i="2"/>
  <c r="EO188" i="2" s="1"/>
  <c r="EO37" i="2"/>
  <c r="DB69" i="2"/>
  <c r="DB38" i="2"/>
  <c r="ET41" i="2"/>
  <c r="ET72" i="2"/>
  <c r="DQ73" i="2"/>
  <c r="DQ42" i="2"/>
  <c r="EZ37" i="2"/>
  <c r="EZ68" i="2"/>
  <c r="DE74" i="2"/>
  <c r="DE43" i="2"/>
  <c r="DH69" i="2"/>
  <c r="DH38" i="2"/>
  <c r="DM70" i="2"/>
  <c r="DM39" i="2"/>
  <c r="FI71" i="2"/>
  <c r="FI40" i="2"/>
  <c r="FI160" i="2" s="1"/>
  <c r="DL40" i="2"/>
  <c r="DL71" i="2"/>
  <c r="DH36" i="2"/>
  <c r="DH67" i="2"/>
  <c r="D73" i="2"/>
  <c r="EC75" i="2"/>
  <c r="DE45" i="2"/>
  <c r="DE76" i="2"/>
  <c r="EE42" i="2"/>
  <c r="EE73" i="2"/>
  <c r="EO73" i="2"/>
  <c r="EO42" i="2"/>
  <c r="EO193" i="2" s="1"/>
  <c r="EO162" i="2"/>
  <c r="EA42" i="2"/>
  <c r="EA73" i="2"/>
  <c r="EQ75" i="2"/>
  <c r="EQ44" i="2"/>
  <c r="EY44" i="2"/>
  <c r="EY75" i="2"/>
  <c r="EI44" i="2"/>
  <c r="EI164" i="2" s="1"/>
  <c r="EI75" i="2"/>
  <c r="EB37" i="2"/>
  <c r="EB188" i="2" s="1"/>
  <c r="EB68" i="2"/>
  <c r="EG68" i="2"/>
  <c r="EG37" i="2"/>
  <c r="EG157" i="2" s="1"/>
  <c r="EG188" i="2"/>
  <c r="CU68" i="2"/>
  <c r="CU37" i="2"/>
  <c r="DU43" i="2"/>
  <c r="DU74" i="2"/>
  <c r="ET43" i="2"/>
  <c r="ET74" i="2"/>
  <c r="EQ74" i="2"/>
  <c r="EQ43" i="2"/>
  <c r="EQ163" i="2" s="1"/>
  <c r="FF43" i="2"/>
  <c r="FF74" i="2"/>
  <c r="FG38" i="2"/>
  <c r="FG189" i="2" s="1"/>
  <c r="FG69" i="2"/>
  <c r="EZ69" i="2"/>
  <c r="EZ38" i="2"/>
  <c r="EB38" i="2"/>
  <c r="EB69" i="2"/>
  <c r="EB158" i="2" s="1"/>
  <c r="EJ39" i="2"/>
  <c r="EJ70" i="2"/>
  <c r="EP70" i="2"/>
  <c r="EP39" i="2"/>
  <c r="EP159" i="2" s="1"/>
  <c r="CZ70" i="2"/>
  <c r="CZ39" i="2"/>
  <c r="ED70" i="2"/>
  <c r="ED39" i="2"/>
  <c r="ED190" i="2"/>
  <c r="FD71" i="2"/>
  <c r="FD40" i="2"/>
  <c r="FB40" i="2"/>
  <c r="FB160" i="2" s="1"/>
  <c r="FB191" i="2"/>
  <c r="FB71" i="2"/>
  <c r="EG71" i="2"/>
  <c r="EG40" i="2"/>
  <c r="DG40" i="2"/>
  <c r="DG71" i="2"/>
  <c r="DP72" i="2"/>
  <c r="DP192" i="2" s="1"/>
  <c r="DP41" i="2"/>
  <c r="DF41" i="2"/>
  <c r="DF72" i="2"/>
  <c r="DY72" i="2"/>
  <c r="DY41" i="2"/>
  <c r="DY161" i="2"/>
  <c r="FG36" i="2"/>
  <c r="FG187" i="2" s="1"/>
  <c r="FG67" i="2"/>
  <c r="DL36" i="2"/>
  <c r="DL67" i="2"/>
  <c r="DL187" i="2" s="1"/>
  <c r="EX36" i="2"/>
  <c r="EX67" i="2"/>
  <c r="EX156" i="2" s="1"/>
  <c r="CV73" i="2"/>
  <c r="CV42" i="2"/>
  <c r="CU71" i="2"/>
  <c r="CU40" i="2"/>
  <c r="EC74" i="2"/>
  <c r="EC43" i="2"/>
  <c r="DJ41" i="2"/>
  <c r="DJ72" i="2"/>
  <c r="DJ161" i="2"/>
  <c r="DJ192" i="2"/>
  <c r="EB45" i="2"/>
  <c r="EB76" i="2"/>
  <c r="EI42" i="2"/>
  <c r="EI162" i="2" s="1"/>
  <c r="EI73" i="2"/>
  <c r="EU68" i="2"/>
  <c r="EU37" i="2"/>
  <c r="DM43" i="2"/>
  <c r="DM163" i="2" s="1"/>
  <c r="DM74" i="2"/>
  <c r="EC70" i="2"/>
  <c r="EC159" i="2" s="1"/>
  <c r="EC39" i="2"/>
  <c r="FF70" i="2"/>
  <c r="FF39" i="2"/>
  <c r="FF159" i="2" s="1"/>
  <c r="EQ67" i="2"/>
  <c r="EQ187" i="2" s="1"/>
  <c r="EQ36" i="2"/>
  <c r="DC73" i="2"/>
  <c r="DC42" i="2"/>
  <c r="DC162" i="2" s="1"/>
  <c r="CW165" i="2"/>
  <c r="FF47" i="2"/>
  <c r="FF198" i="2" s="1"/>
  <c r="FK73" i="2"/>
  <c r="FK42" i="2"/>
  <c r="FK162" i="2" s="1"/>
  <c r="DS43" i="2"/>
  <c r="DS163" i="2" s="1"/>
  <c r="DS74" i="2"/>
  <c r="DG38" i="2"/>
  <c r="DG69" i="2"/>
  <c r="DD40" i="2"/>
  <c r="DD71" i="2"/>
  <c r="EY36" i="2"/>
  <c r="EY67" i="2"/>
  <c r="FI42" i="2"/>
  <c r="FI193" i="2" s="1"/>
  <c r="FI73" i="2"/>
  <c r="FJ37" i="2"/>
  <c r="FJ68" i="2"/>
  <c r="DO38" i="2"/>
  <c r="DO69" i="2"/>
  <c r="DO189" i="2"/>
  <c r="EZ45" i="2"/>
  <c r="EZ165" i="2" s="1"/>
  <c r="ED45" i="2"/>
  <c r="ED196" i="2" s="1"/>
  <c r="ED76" i="2"/>
  <c r="DT42" i="2"/>
  <c r="DT73" i="2"/>
  <c r="CW42" i="2"/>
  <c r="CW73" i="2"/>
  <c r="EL42" i="2"/>
  <c r="EL193" i="2" s="1"/>
  <c r="EL73" i="2"/>
  <c r="DN75" i="2"/>
  <c r="DN44" i="2"/>
  <c r="FA75" i="2"/>
  <c r="FA44" i="2"/>
  <c r="DE44" i="2"/>
  <c r="DE75" i="2"/>
  <c r="EM37" i="2"/>
  <c r="EM68" i="2"/>
  <c r="ET37" i="2"/>
  <c r="ET68" i="2"/>
  <c r="ET157" i="2" s="1"/>
  <c r="FB68" i="2"/>
  <c r="FB157" i="2" s="1"/>
  <c r="FB37" i="2"/>
  <c r="DP43" i="2"/>
  <c r="DP74" i="2"/>
  <c r="FI74" i="2"/>
  <c r="FI43" i="2"/>
  <c r="ES43" i="2"/>
  <c r="ES74" i="2"/>
  <c r="DG74" i="2"/>
  <c r="DG43" i="2"/>
  <c r="DG194" i="2" s="1"/>
  <c r="DP69" i="2"/>
  <c r="DP38" i="2"/>
  <c r="DP158" i="2" s="1"/>
  <c r="DE38" i="2"/>
  <c r="DE69" i="2"/>
  <c r="CX38" i="2"/>
  <c r="CX69" i="2"/>
  <c r="CX158" i="2" s="1"/>
  <c r="FG39" i="2"/>
  <c r="FG70" i="2"/>
  <c r="DW70" i="2"/>
  <c r="DW39" i="2"/>
  <c r="FA70" i="2"/>
  <c r="FA39" i="2"/>
  <c r="EA70" i="2"/>
  <c r="EA39" i="2"/>
  <c r="EA190" i="2"/>
  <c r="DV40" i="2"/>
  <c r="DV191" i="2" s="1"/>
  <c r="DV71" i="2"/>
  <c r="DX71" i="2"/>
  <c r="DX40" i="2"/>
  <c r="DX191" i="2"/>
  <c r="EO71" i="2"/>
  <c r="EO40" i="2"/>
  <c r="FF71" i="2"/>
  <c r="FF40" i="2"/>
  <c r="FF191" i="2" s="1"/>
  <c r="CZ72" i="2"/>
  <c r="CZ41" i="2"/>
  <c r="DO41" i="2"/>
  <c r="DO72" i="2"/>
  <c r="EI72" i="2"/>
  <c r="EI41" i="2"/>
  <c r="EI161" i="2"/>
  <c r="DQ67" i="2"/>
  <c r="DQ36" i="2"/>
  <c r="DQ187" i="2"/>
  <c r="ED67" i="2"/>
  <c r="ED36" i="2"/>
  <c r="EV36" i="2"/>
  <c r="EV187" i="2" s="1"/>
  <c r="EV67" i="2"/>
  <c r="DZ42" i="2"/>
  <c r="DZ73" i="2"/>
  <c r="FA68" i="2"/>
  <c r="FA37" i="2"/>
  <c r="EM41" i="2"/>
  <c r="EM72" i="2"/>
  <c r="EJ68" i="2"/>
  <c r="EJ37" i="2"/>
  <c r="EJ157" i="2"/>
  <c r="DA38" i="2"/>
  <c r="DA69" i="2"/>
  <c r="EP36" i="2"/>
  <c r="EP67" i="2"/>
  <c r="DK68" i="2"/>
  <c r="DK37" i="2"/>
  <c r="DK157" i="2" s="1"/>
  <c r="ED37" i="2"/>
  <c r="ED68" i="2"/>
  <c r="ED157" i="2" s="1"/>
  <c r="EI76" i="2"/>
  <c r="EI45" i="2"/>
  <c r="EI196" i="2" s="1"/>
  <c r="EF43" i="2"/>
  <c r="EF74" i="2"/>
  <c r="CV38" i="2"/>
  <c r="CV69" i="2"/>
  <c r="EC71" i="2"/>
  <c r="EC40" i="2"/>
  <c r="DU72" i="2"/>
  <c r="DU41" i="2"/>
  <c r="CW67" i="2"/>
  <c r="CW187" i="2" s="1"/>
  <c r="CW36" i="2"/>
  <c r="CW156" i="2"/>
  <c r="ES75" i="2"/>
  <c r="ES44" i="2"/>
  <c r="DI74" i="2"/>
  <c r="DI43" i="2"/>
  <c r="DX38" i="2"/>
  <c r="DX69" i="2"/>
  <c r="FJ40" i="2"/>
  <c r="FJ160" i="2" s="1"/>
  <c r="FJ71" i="2"/>
  <c r="EL36" i="2"/>
  <c r="EL67" i="2"/>
  <c r="E49" i="2"/>
  <c r="E169" i="2" s="1"/>
  <c r="DK75" i="2"/>
  <c r="DK195" i="2" s="1"/>
  <c r="ES76" i="2"/>
  <c r="ES165" i="2" s="1"/>
  <c r="FF76" i="2"/>
  <c r="FF45" i="2"/>
  <c r="FA42" i="2"/>
  <c r="FA73" i="2"/>
  <c r="EX73" i="2"/>
  <c r="EX42" i="2"/>
  <c r="DH42" i="2"/>
  <c r="DH162" i="2" s="1"/>
  <c r="DH73" i="2"/>
  <c r="DC44" i="2"/>
  <c r="DC195" i="2" s="1"/>
  <c r="DC75" i="2"/>
  <c r="CZ44" i="2"/>
  <c r="CZ75" i="2"/>
  <c r="CZ195" i="2" s="1"/>
  <c r="EH44" i="2"/>
  <c r="EH195" i="2" s="1"/>
  <c r="EH75" i="2"/>
  <c r="DN68" i="2"/>
  <c r="DN37" i="2"/>
  <c r="FI68" i="2"/>
  <c r="FI37" i="2"/>
  <c r="FI157" i="2" s="1"/>
  <c r="DI37" i="2"/>
  <c r="DI188" i="2" s="1"/>
  <c r="DI68" i="2"/>
  <c r="EE74" i="2"/>
  <c r="EE43" i="2"/>
  <c r="CW74" i="2"/>
  <c r="CW43" i="2"/>
  <c r="DF74" i="2"/>
  <c r="DF163" i="2" s="1"/>
  <c r="DF43" i="2"/>
  <c r="FK74" i="2"/>
  <c r="FK43" i="2"/>
  <c r="EK38" i="2"/>
  <c r="EK69" i="2"/>
  <c r="DW38" i="2"/>
  <c r="DW189" i="2" s="1"/>
  <c r="DW69" i="2"/>
  <c r="EU38" i="2"/>
  <c r="EU69" i="2"/>
  <c r="EU189" i="2"/>
  <c r="EK70" i="2"/>
  <c r="EK39" i="2"/>
  <c r="ER70" i="2"/>
  <c r="ER190" i="2" s="1"/>
  <c r="ER39" i="2"/>
  <c r="ER159" i="2" s="1"/>
  <c r="EO70" i="2"/>
  <c r="EO39" i="2"/>
  <c r="DH70" i="2"/>
  <c r="DH39" i="2"/>
  <c r="DP71" i="2"/>
  <c r="DP40" i="2"/>
  <c r="DP191" i="2" s="1"/>
  <c r="EQ40" i="2"/>
  <c r="EQ160" i="2" s="1"/>
  <c r="EQ71" i="2"/>
  <c r="EM40" i="2"/>
  <c r="EM71" i="2"/>
  <c r="FK40" i="2"/>
  <c r="FK71" i="2"/>
  <c r="EF41" i="2"/>
  <c r="EF72" i="2"/>
  <c r="EF192" i="2"/>
  <c r="ES41" i="2"/>
  <c r="ES72" i="2"/>
  <c r="DH41" i="2"/>
  <c r="DH192" i="2" s="1"/>
  <c r="DH72" i="2"/>
  <c r="DS36" i="2"/>
  <c r="DS67" i="2"/>
  <c r="EW36" i="2"/>
  <c r="EW67" i="2"/>
  <c r="ET36" i="2"/>
  <c r="ET187" i="2" s="1"/>
  <c r="ET67" i="2"/>
  <c r="FK78" i="2"/>
  <c r="FK167" i="2" s="1"/>
  <c r="FK47" i="2"/>
  <c r="DL42" i="2"/>
  <c r="DL162" i="2" s="1"/>
  <c r="DL73" i="2"/>
  <c r="FG72" i="2"/>
  <c r="FG41" i="2"/>
  <c r="FG192" i="2"/>
  <c r="DA44" i="2"/>
  <c r="DA75" i="2"/>
  <c r="ES71" i="2"/>
  <c r="ES40" i="2"/>
  <c r="DO44" i="2"/>
  <c r="DO164" i="2" s="1"/>
  <c r="DO75" i="2"/>
  <c r="DE41" i="2"/>
  <c r="DE72" i="2"/>
  <c r="DE192" i="2" s="1"/>
  <c r="DA43" i="2"/>
  <c r="DA74" i="2"/>
  <c r="ER42" i="2"/>
  <c r="ER73" i="2"/>
  <c r="ER193" i="2" s="1"/>
  <c r="DM37" i="2"/>
  <c r="DM188" i="2" s="1"/>
  <c r="DM68" i="2"/>
  <c r="DM157" i="2"/>
  <c r="DQ38" i="2"/>
  <c r="DQ69" i="2"/>
  <c r="EH70" i="2"/>
  <c r="EH39" i="2"/>
  <c r="EH159" i="2" s="1"/>
  <c r="DV36" i="2"/>
  <c r="DV187" i="2" s="1"/>
  <c r="DV67" i="2"/>
  <c r="EU76" i="2"/>
  <c r="EU165" i="2" s="1"/>
  <c r="EL76" i="2"/>
  <c r="EL45" i="2"/>
  <c r="DT68" i="2"/>
  <c r="DT37" i="2"/>
  <c r="EM43" i="2"/>
  <c r="EM74" i="2"/>
  <c r="DR69" i="2"/>
  <c r="DR38" i="2"/>
  <c r="DD70" i="2"/>
  <c r="DD39" i="2"/>
  <c r="DD190" i="2" s="1"/>
  <c r="DK71" i="2"/>
  <c r="DK40" i="2"/>
  <c r="EK72" i="2"/>
  <c r="EK41" i="2"/>
  <c r="EK161" i="2" s="1"/>
  <c r="DR36" i="2"/>
  <c r="DR67" i="2"/>
  <c r="CP44" i="2"/>
  <c r="FJ196" i="2"/>
  <c r="DG76" i="2"/>
  <c r="DG165" i="2" s="1"/>
  <c r="DG45" i="2"/>
  <c r="DG196" i="2" s="1"/>
  <c r="ES42" i="2"/>
  <c r="ES73" i="2"/>
  <c r="DX42" i="2"/>
  <c r="DX193" i="2" s="1"/>
  <c r="DX73" i="2"/>
  <c r="EH73" i="2"/>
  <c r="EH42" i="2"/>
  <c r="EH193" i="2" s="1"/>
  <c r="FJ44" i="2"/>
  <c r="FJ164" i="2" s="1"/>
  <c r="FJ75" i="2"/>
  <c r="EP75" i="2"/>
  <c r="EP44" i="2"/>
  <c r="EP195" i="2" s="1"/>
  <c r="EP164" i="2"/>
  <c r="CV44" i="2"/>
  <c r="CV75" i="2"/>
  <c r="FE37" i="2"/>
  <c r="FE188" i="2" s="1"/>
  <c r="FE68" i="2"/>
  <c r="EF68" i="2"/>
  <c r="EF37" i="2"/>
  <c r="DO68" i="2"/>
  <c r="DO37" i="2"/>
  <c r="DO157" i="2" s="1"/>
  <c r="CX37" i="2"/>
  <c r="CX68" i="2"/>
  <c r="DK74" i="2"/>
  <c r="DK43" i="2"/>
  <c r="DC43" i="2"/>
  <c r="DC74" i="2"/>
  <c r="DD74" i="2"/>
  <c r="DD43" i="2"/>
  <c r="FD69" i="2"/>
  <c r="FD38" i="2"/>
  <c r="FD158" i="2" s="1"/>
  <c r="FB69" i="2"/>
  <c r="FB38" i="2"/>
  <c r="CZ69" i="2"/>
  <c r="CZ38" i="2"/>
  <c r="DS39" i="2"/>
  <c r="DS70" i="2"/>
  <c r="DS190" i="2" s="1"/>
  <c r="DS159" i="2"/>
  <c r="DB39" i="2"/>
  <c r="DB70" i="2"/>
  <c r="DB159" i="2" s="1"/>
  <c r="ES39" i="2"/>
  <c r="ES159" i="2" s="1"/>
  <c r="ES70" i="2"/>
  <c r="EI70" i="2"/>
  <c r="EI39" i="2"/>
  <c r="EI159" i="2" s="1"/>
  <c r="DQ71" i="2"/>
  <c r="DQ160" i="2" s="1"/>
  <c r="DQ40" i="2"/>
  <c r="ET71" i="2"/>
  <c r="ET40" i="2"/>
  <c r="CV71" i="2"/>
  <c r="CV40" i="2"/>
  <c r="CV160" i="2" s="1"/>
  <c r="EO41" i="2"/>
  <c r="EO192" i="2" s="1"/>
  <c r="EO72" i="2"/>
  <c r="CY72" i="2"/>
  <c r="CY41" i="2"/>
  <c r="CY161" i="2" s="1"/>
  <c r="CY192" i="2"/>
  <c r="EN72" i="2"/>
  <c r="EN41" i="2"/>
  <c r="DY46" i="2"/>
  <c r="DY197" i="2" s="1"/>
  <c r="DY77" i="2"/>
  <c r="CZ67" i="2"/>
  <c r="CZ36" i="2"/>
  <c r="ER36" i="2"/>
  <c r="ER67" i="2"/>
  <c r="DC36" i="2"/>
  <c r="DC67" i="2"/>
  <c r="DC156" i="2"/>
  <c r="FE195" i="2"/>
  <c r="FH164" i="2"/>
  <c r="FH76" i="2"/>
  <c r="FH196" i="2" s="1"/>
  <c r="EN197" i="2"/>
  <c r="FE164" i="2"/>
  <c r="EX196" i="2"/>
  <c r="FB233" i="2"/>
  <c r="EY233" i="2"/>
  <c r="CR77" i="2"/>
  <c r="CR46" i="2"/>
  <c r="E206" i="2"/>
  <c r="E216" i="2"/>
  <c r="FA165" i="2"/>
  <c r="EP165" i="2"/>
  <c r="EB197" i="2"/>
  <c r="FJ77" i="2"/>
  <c r="FJ166" i="2" s="1"/>
  <c r="FJ265" i="2"/>
  <c r="FJ16" i="2"/>
  <c r="FJ109" i="2"/>
  <c r="FJ78" i="2" s="1"/>
  <c r="DM197" i="2"/>
  <c r="FF167" i="2"/>
  <c r="FJ234" i="2"/>
  <c r="E173" i="2"/>
  <c r="ES196" i="2"/>
  <c r="FA233" i="2"/>
  <c r="EX233" i="2"/>
  <c r="E215" i="2"/>
  <c r="FK231" i="2"/>
  <c r="FF231" i="2"/>
  <c r="FJ231" i="2"/>
  <c r="FB231" i="2"/>
  <c r="FA231" i="2"/>
  <c r="FI231" i="2"/>
  <c r="EZ231" i="2"/>
  <c r="EX231" i="2"/>
  <c r="FC231" i="2"/>
  <c r="EW231" i="2"/>
  <c r="EY231" i="2"/>
  <c r="FH231" i="2"/>
  <c r="FE231" i="2"/>
  <c r="FD231" i="2"/>
  <c r="FG231" i="2"/>
  <c r="EZ233" i="2"/>
  <c r="FK225" i="2"/>
  <c r="FJ225" i="2"/>
  <c r="FF225" i="2"/>
  <c r="EX225" i="2"/>
  <c r="FI225" i="2"/>
  <c r="EZ225" i="2"/>
  <c r="FC225" i="2"/>
  <c r="FB225" i="2"/>
  <c r="EY225" i="2"/>
  <c r="FA225" i="2"/>
  <c r="EW225" i="2"/>
  <c r="FH225" i="2"/>
  <c r="FE225" i="2"/>
  <c r="FD225" i="2"/>
  <c r="FG225" i="2"/>
  <c r="FK226" i="2"/>
  <c r="FJ226" i="2"/>
  <c r="FF226" i="2"/>
  <c r="EX226" i="2"/>
  <c r="EZ226" i="2"/>
  <c r="FI226" i="2"/>
  <c r="EY226" i="2"/>
  <c r="FA226" i="2"/>
  <c r="EW226" i="2"/>
  <c r="FB226" i="2"/>
  <c r="FC226" i="2"/>
  <c r="FH226" i="2"/>
  <c r="FE226" i="2"/>
  <c r="FD226" i="2"/>
  <c r="FG226" i="2"/>
  <c r="EW233" i="2"/>
  <c r="FK229" i="2"/>
  <c r="FF229" i="2"/>
  <c r="FJ229" i="2"/>
  <c r="FA229" i="2"/>
  <c r="FB229" i="2"/>
  <c r="EW229" i="2"/>
  <c r="EY229" i="2"/>
  <c r="EZ229" i="2"/>
  <c r="FC229" i="2"/>
  <c r="EX229" i="2"/>
  <c r="FI229" i="2"/>
  <c r="FG229" i="2"/>
  <c r="FE229" i="2"/>
  <c r="FH229" i="2"/>
  <c r="FD229" i="2"/>
  <c r="FK230" i="2"/>
  <c r="FJ230" i="2"/>
  <c r="FF230" i="2"/>
  <c r="FB230" i="2"/>
  <c r="EY230" i="2"/>
  <c r="FA230" i="2"/>
  <c r="EZ230" i="2"/>
  <c r="FC230" i="2"/>
  <c r="FI230" i="2"/>
  <c r="EW230" i="2"/>
  <c r="EX230" i="2"/>
  <c r="FH230" i="2"/>
  <c r="FE230" i="2"/>
  <c r="FD230" i="2"/>
  <c r="FG230" i="2"/>
  <c r="FJ223" i="2"/>
  <c r="FK223" i="2"/>
  <c r="EX223" i="2"/>
  <c r="EY223" i="2"/>
  <c r="FC223" i="2"/>
  <c r="FI223" i="2"/>
  <c r="EZ223" i="2"/>
  <c r="FA223" i="2"/>
  <c r="EW223" i="2"/>
  <c r="FF223" i="2"/>
  <c r="FB223" i="2"/>
  <c r="FD223" i="2"/>
  <c r="FH223" i="2"/>
  <c r="FE223" i="2"/>
  <c r="FG223" i="2"/>
  <c r="FC196" i="2"/>
  <c r="DY235" i="2"/>
  <c r="FK235" i="2"/>
  <c r="EY165" i="2"/>
  <c r="E175" i="2"/>
  <c r="FI233" i="2"/>
  <c r="FK227" i="2"/>
  <c r="FF227" i="2"/>
  <c r="FJ227" i="2"/>
  <c r="FC227" i="2"/>
  <c r="EW227" i="2"/>
  <c r="EX227" i="2"/>
  <c r="EY227" i="2"/>
  <c r="FB227" i="2"/>
  <c r="FI227" i="2"/>
  <c r="FA227" i="2"/>
  <c r="EZ227" i="2"/>
  <c r="FD227" i="2"/>
  <c r="FE227" i="2"/>
  <c r="FG227" i="2"/>
  <c r="FH227" i="2"/>
  <c r="EQ233" i="2"/>
  <c r="FK233" i="2"/>
  <c r="FJ233" i="2"/>
  <c r="FF233" i="2"/>
  <c r="E208" i="2"/>
  <c r="FC234" i="2"/>
  <c r="FC265" i="2"/>
  <c r="FC109" i="2"/>
  <c r="FC16" i="2"/>
  <c r="FA77" i="2"/>
  <c r="FA197" i="2" s="1"/>
  <c r="FF111" i="2"/>
  <c r="FF80" i="2" s="1"/>
  <c r="FF18" i="2"/>
  <c r="FF236" i="2"/>
  <c r="FF267" i="2"/>
  <c r="FE108" i="2"/>
  <c r="FE46" i="2" s="1"/>
  <c r="FE15" i="2"/>
  <c r="FE264" i="2"/>
  <c r="FE233" i="2"/>
  <c r="FI46" i="2"/>
  <c r="FF48" i="2"/>
  <c r="FF168" i="2" s="1"/>
  <c r="FA16" i="2"/>
  <c r="FA265" i="2"/>
  <c r="FA109" i="2"/>
  <c r="FA234" i="2"/>
  <c r="FI16" i="2"/>
  <c r="FI109" i="2"/>
  <c r="FI47" i="2" s="1"/>
  <c r="FI265" i="2"/>
  <c r="FI234" i="2"/>
  <c r="FI77" i="2"/>
  <c r="FH108" i="2"/>
  <c r="FH46" i="2" s="1"/>
  <c r="FH15" i="2"/>
  <c r="FH233" i="2"/>
  <c r="FH264" i="2"/>
  <c r="FG45" i="2"/>
  <c r="FD108" i="2"/>
  <c r="FD77" i="2" s="1"/>
  <c r="FD15" i="2"/>
  <c r="FD233" i="2"/>
  <c r="FD264" i="2"/>
  <c r="FH165" i="2"/>
  <c r="FG108" i="2"/>
  <c r="FG77" i="2" s="1"/>
  <c r="FG15" i="2"/>
  <c r="FG233" i="2"/>
  <c r="FG264" i="2"/>
  <c r="EY16" i="2"/>
  <c r="EY109" i="2"/>
  <c r="EY78" i="2" s="1"/>
  <c r="EY265" i="2"/>
  <c r="EY234" i="2"/>
  <c r="EW16" i="2"/>
  <c r="EW265" i="2"/>
  <c r="EW234" i="2"/>
  <c r="EW109" i="2"/>
  <c r="EW47" i="2" s="1"/>
  <c r="FG76" i="2"/>
  <c r="FD45" i="2"/>
  <c r="FD165" i="2" s="1"/>
  <c r="EZ109" i="2"/>
  <c r="EZ78" i="2" s="1"/>
  <c r="EZ16" i="2"/>
  <c r="EZ234" i="2"/>
  <c r="EZ265" i="2"/>
  <c r="FB77" i="2"/>
  <c r="EY46" i="2"/>
  <c r="EY166" i="2" s="1"/>
  <c r="EZ46" i="2"/>
  <c r="EZ166" i="2" s="1"/>
  <c r="FB46" i="2"/>
  <c r="EW77" i="2"/>
  <c r="EW166" i="2" s="1"/>
  <c r="FB265" i="2"/>
  <c r="FB109" i="2"/>
  <c r="FB47" i="2" s="1"/>
  <c r="FB234" i="2"/>
  <c r="FB16" i="2"/>
  <c r="FD164" i="2"/>
  <c r="EX16" i="2"/>
  <c r="EX109" i="2"/>
  <c r="EX47" i="2" s="1"/>
  <c r="EX234" i="2"/>
  <c r="EX265" i="2"/>
  <c r="EX46" i="2"/>
  <c r="EX166" i="2" s="1"/>
  <c r="FC46" i="2"/>
  <c r="FC166" i="2" s="1"/>
  <c r="EP233" i="2"/>
  <c r="DX77" i="2"/>
  <c r="DX166" i="2" s="1"/>
  <c r="EK164" i="2"/>
  <c r="DX165" i="2"/>
  <c r="EM165" i="2"/>
  <c r="DL197" i="2"/>
  <c r="EB78" i="2"/>
  <c r="EB198" i="2" s="1"/>
  <c r="EK45" i="2"/>
  <c r="EK196" i="2" s="1"/>
  <c r="ES233" i="2"/>
  <c r="EN229" i="2"/>
  <c r="EL229" i="2"/>
  <c r="ET229" i="2"/>
  <c r="EO229" i="2"/>
  <c r="EM229" i="2"/>
  <c r="EV229" i="2"/>
  <c r="EP229" i="2"/>
  <c r="EQ229" i="2"/>
  <c r="ES229" i="2"/>
  <c r="EU229" i="2"/>
  <c r="ER229" i="2"/>
  <c r="EK229" i="2"/>
  <c r="EJ229" i="2"/>
  <c r="EI166" i="2"/>
  <c r="EL233" i="2"/>
  <c r="EN233" i="2"/>
  <c r="EL230" i="2"/>
  <c r="EN230" i="2"/>
  <c r="EV230" i="2"/>
  <c r="EO230" i="2"/>
  <c r="ER230" i="2"/>
  <c r="EM230" i="2"/>
  <c r="EP230" i="2"/>
  <c r="ET230" i="2"/>
  <c r="ES230" i="2"/>
  <c r="EQ230" i="2"/>
  <c r="EU230" i="2"/>
  <c r="EK230" i="2"/>
  <c r="EJ230" i="2"/>
  <c r="ES223" i="2"/>
  <c r="EO223" i="2"/>
  <c r="EP223" i="2"/>
  <c r="ET223" i="2"/>
  <c r="EL223" i="2"/>
  <c r="EM223" i="2"/>
  <c r="EN223" i="2"/>
  <c r="EV223" i="2"/>
  <c r="EQ223" i="2"/>
  <c r="EU223" i="2"/>
  <c r="ER223" i="2"/>
  <c r="EJ223" i="2"/>
  <c r="EK223" i="2"/>
  <c r="EL78" i="2"/>
  <c r="EL198" i="2" s="1"/>
  <c r="EM233" i="2"/>
  <c r="DV76" i="2"/>
  <c r="DV196" i="2" s="1"/>
  <c r="EJ164" i="2"/>
  <c r="EV233" i="2"/>
  <c r="EN227" i="2"/>
  <c r="EL227" i="2"/>
  <c r="EP227" i="2"/>
  <c r="ET227" i="2"/>
  <c r="ER227" i="2"/>
  <c r="EM227" i="2"/>
  <c r="EV227" i="2"/>
  <c r="EU227" i="2"/>
  <c r="ES227" i="2"/>
  <c r="EO227" i="2"/>
  <c r="EQ227" i="2"/>
  <c r="EK227" i="2"/>
  <c r="EJ227" i="2"/>
  <c r="EL197" i="2"/>
  <c r="ER233" i="2"/>
  <c r="EV196" i="2"/>
  <c r="ER77" i="2"/>
  <c r="ER197" i="2" s="1"/>
  <c r="EO233" i="2"/>
  <c r="ET233" i="2"/>
  <c r="EL225" i="2"/>
  <c r="EN225" i="2"/>
  <c r="ER225" i="2"/>
  <c r="ES225" i="2"/>
  <c r="EQ225" i="2"/>
  <c r="EO225" i="2"/>
  <c r="ET225" i="2"/>
  <c r="EP225" i="2"/>
  <c r="EV225" i="2"/>
  <c r="EU225" i="2"/>
  <c r="EM225" i="2"/>
  <c r="EK225" i="2"/>
  <c r="EJ225" i="2"/>
  <c r="EL226" i="2"/>
  <c r="EN226" i="2"/>
  <c r="ES226" i="2"/>
  <c r="EO226" i="2"/>
  <c r="EU226" i="2"/>
  <c r="EM226" i="2"/>
  <c r="EQ226" i="2"/>
  <c r="EV226" i="2"/>
  <c r="ER226" i="2"/>
  <c r="ET226" i="2"/>
  <c r="EP226" i="2"/>
  <c r="EK226" i="2"/>
  <c r="EJ226" i="2"/>
  <c r="EU233" i="2"/>
  <c r="EN78" i="2"/>
  <c r="EN167" i="2" s="1"/>
  <c r="EL231" i="2"/>
  <c r="EN231" i="2"/>
  <c r="EO231" i="2"/>
  <c r="ER231" i="2"/>
  <c r="EP231" i="2"/>
  <c r="EV231" i="2"/>
  <c r="EM231" i="2"/>
  <c r="EQ231" i="2"/>
  <c r="ET231" i="2"/>
  <c r="EU231" i="2"/>
  <c r="ES231" i="2"/>
  <c r="EJ231" i="2"/>
  <c r="EK231" i="2"/>
  <c r="EV165" i="2"/>
  <c r="EU109" i="2"/>
  <c r="EU47" i="2" s="1"/>
  <c r="EU16" i="2"/>
  <c r="EU265" i="2"/>
  <c r="EU234" i="2"/>
  <c r="ES77" i="2"/>
  <c r="ES197" i="2" s="1"/>
  <c r="ES109" i="2"/>
  <c r="ES47" i="2" s="1"/>
  <c r="ES234" i="2"/>
  <c r="ES16" i="2"/>
  <c r="ES265" i="2"/>
  <c r="ET165" i="2"/>
  <c r="EV77" i="2"/>
  <c r="EV197" i="2" s="1"/>
  <c r="ET46" i="2"/>
  <c r="ET77" i="2"/>
  <c r="ET109" i="2"/>
  <c r="ET47" i="2" s="1"/>
  <c r="ET16" i="2"/>
  <c r="ET234" i="2"/>
  <c r="ET265" i="2"/>
  <c r="EV109" i="2"/>
  <c r="EV78" i="2" s="1"/>
  <c r="EV16" i="2"/>
  <c r="EV265" i="2"/>
  <c r="EV234" i="2"/>
  <c r="EU46" i="2"/>
  <c r="EU166" i="2" s="1"/>
  <c r="EJ108" i="2"/>
  <c r="EJ77" i="2" s="1"/>
  <c r="EJ15" i="2"/>
  <c r="EJ233" i="2"/>
  <c r="EJ264" i="2"/>
  <c r="ER109" i="2"/>
  <c r="ER78" i="2" s="1"/>
  <c r="ER16" i="2"/>
  <c r="ER265" i="2"/>
  <c r="ER234" i="2"/>
  <c r="EJ195" i="2"/>
  <c r="EN235" i="2"/>
  <c r="EN266" i="2"/>
  <c r="EN110" i="2"/>
  <c r="EN79" i="2" s="1"/>
  <c r="EN17" i="2"/>
  <c r="EO165" i="2"/>
  <c r="EQ16" i="2"/>
  <c r="EQ234" i="2"/>
  <c r="EQ265" i="2"/>
  <c r="EQ109" i="2"/>
  <c r="EQ47" i="2" s="1"/>
  <c r="EP109" i="2"/>
  <c r="EP47" i="2" s="1"/>
  <c r="EP265" i="2"/>
  <c r="EP16" i="2"/>
  <c r="EP234" i="2"/>
  <c r="EM196" i="2"/>
  <c r="EP46" i="2"/>
  <c r="EP197" i="2" s="1"/>
  <c r="EO46" i="2"/>
  <c r="EQ77" i="2"/>
  <c r="EQ166" i="2" s="1"/>
  <c r="EQ165" i="2"/>
  <c r="EL110" i="2"/>
  <c r="EL48" i="2" s="1"/>
  <c r="EL17" i="2"/>
  <c r="EL235" i="2"/>
  <c r="EL266" i="2"/>
  <c r="EK15" i="2"/>
  <c r="EK233" i="2"/>
  <c r="EK108" i="2"/>
  <c r="EK264" i="2"/>
  <c r="EM46" i="2"/>
  <c r="EO16" i="2"/>
  <c r="EO265" i="2"/>
  <c r="EO109" i="2"/>
  <c r="EO47" i="2" s="1"/>
  <c r="EO234" i="2"/>
  <c r="EM77" i="2"/>
  <c r="EO77" i="2"/>
  <c r="EJ76" i="2"/>
  <c r="EJ165" i="2" s="1"/>
  <c r="EM16" i="2"/>
  <c r="EM109" i="2"/>
  <c r="EM78" i="2" s="1"/>
  <c r="EM265" i="2"/>
  <c r="EM234" i="2"/>
  <c r="EA166" i="2"/>
  <c r="DH47" i="2"/>
  <c r="DH198" i="2" s="1"/>
  <c r="CU166" i="2"/>
  <c r="DC196" i="2"/>
  <c r="CR15" i="2"/>
  <c r="CR264" i="2"/>
  <c r="CB73" i="2"/>
  <c r="CB162" i="2" s="1"/>
  <c r="DN233" i="2"/>
  <c r="EI233" i="2"/>
  <c r="EH233" i="2"/>
  <c r="EG233" i="2"/>
  <c r="EF233" i="2"/>
  <c r="DD233" i="2"/>
  <c r="DO233" i="2"/>
  <c r="EH229" i="2"/>
  <c r="EI229" i="2"/>
  <c r="EG229" i="2"/>
  <c r="EF229" i="2"/>
  <c r="EF223" i="2"/>
  <c r="EH223" i="2"/>
  <c r="EG223" i="2"/>
  <c r="EI223" i="2"/>
  <c r="EH227" i="2"/>
  <c r="EI227" i="2"/>
  <c r="EF227" i="2"/>
  <c r="EG227" i="2"/>
  <c r="EH225" i="2"/>
  <c r="EI225" i="2"/>
  <c r="EF225" i="2"/>
  <c r="EG225" i="2"/>
  <c r="DT164" i="2"/>
  <c r="EI230" i="2"/>
  <c r="EH230" i="2"/>
  <c r="EF230" i="2"/>
  <c r="EG230" i="2"/>
  <c r="DH166" i="2"/>
  <c r="DY48" i="2"/>
  <c r="DY168" i="2" s="1"/>
  <c r="EI226" i="2"/>
  <c r="EH226" i="2"/>
  <c r="EG226" i="2"/>
  <c r="EF226" i="2"/>
  <c r="EH231" i="2"/>
  <c r="EI231" i="2"/>
  <c r="EG231" i="2"/>
  <c r="EF231" i="2"/>
  <c r="AJ100" i="2"/>
  <c r="AJ69" i="2" s="1"/>
  <c r="DS76" i="2"/>
  <c r="DS165" i="2" s="1"/>
  <c r="DU195" i="2"/>
  <c r="EI110" i="2"/>
  <c r="EI79" i="2" s="1"/>
  <c r="EI235" i="2"/>
  <c r="EI17" i="2"/>
  <c r="EI266" i="2"/>
  <c r="EI47" i="2"/>
  <c r="EI198" i="2" s="1"/>
  <c r="EH17" i="2"/>
  <c r="EH266" i="2"/>
  <c r="EH110" i="2"/>
  <c r="EH235" i="2"/>
  <c r="EG16" i="2"/>
  <c r="EG109" i="2"/>
  <c r="EG78" i="2" s="1"/>
  <c r="EG234" i="2"/>
  <c r="EG265" i="2"/>
  <c r="EG46" i="2"/>
  <c r="EG197" i="2" s="1"/>
  <c r="EG196" i="2"/>
  <c r="EH166" i="2"/>
  <c r="EF109" i="2"/>
  <c r="EF78" i="2" s="1"/>
  <c r="EF16" i="2"/>
  <c r="EF234" i="2"/>
  <c r="EF265" i="2"/>
  <c r="EF46" i="2"/>
  <c r="EF197" i="2" s="1"/>
  <c r="EH47" i="2"/>
  <c r="EH198" i="2" s="1"/>
  <c r="DE197" i="2"/>
  <c r="DN196" i="2"/>
  <c r="DV164" i="2"/>
  <c r="ED166" i="2"/>
  <c r="DF165" i="2"/>
  <c r="DG226" i="2"/>
  <c r="DY226" i="2"/>
  <c r="DJ226" i="2"/>
  <c r="DH226" i="2"/>
  <c r="DL226" i="2"/>
  <c r="ED226" i="2"/>
  <c r="EA226" i="2"/>
  <c r="EB226" i="2"/>
  <c r="DE226" i="2"/>
  <c r="DM226" i="2"/>
  <c r="DO226" i="2"/>
  <c r="DW226" i="2"/>
  <c r="DZ226" i="2"/>
  <c r="DX226" i="2"/>
  <c r="DF226" i="2"/>
  <c r="DC226" i="2"/>
  <c r="DI226" i="2"/>
  <c r="DN226" i="2"/>
  <c r="DD226" i="2"/>
  <c r="DQ226" i="2"/>
  <c r="DS226" i="2"/>
  <c r="DK226" i="2"/>
  <c r="DV226" i="2"/>
  <c r="DR226" i="2"/>
  <c r="EC226" i="2"/>
  <c r="EE226" i="2"/>
  <c r="DP226" i="2"/>
  <c r="DT226" i="2"/>
  <c r="DU226" i="2"/>
  <c r="CX233" i="2"/>
  <c r="DH110" i="2"/>
  <c r="DH48" i="2" s="1"/>
  <c r="DH266" i="2"/>
  <c r="DH17" i="2"/>
  <c r="DH235" i="2"/>
  <c r="DT45" i="2"/>
  <c r="DT165" i="2" s="1"/>
  <c r="EA17" i="2"/>
  <c r="EA110" i="2"/>
  <c r="EA266" i="2"/>
  <c r="EA235" i="2"/>
  <c r="DH197" i="2"/>
  <c r="DZ233" i="2"/>
  <c r="DW233" i="2"/>
  <c r="DG235" i="2"/>
  <c r="DX233" i="2"/>
  <c r="DE78" i="2"/>
  <c r="DE167" i="2" s="1"/>
  <c r="DY230" i="2"/>
  <c r="DG230" i="2"/>
  <c r="DL230" i="2"/>
  <c r="DE230" i="2"/>
  <c r="ED230" i="2"/>
  <c r="DH230" i="2"/>
  <c r="EB230" i="2"/>
  <c r="DJ230" i="2"/>
  <c r="EA230" i="2"/>
  <c r="DM230" i="2"/>
  <c r="DX230" i="2"/>
  <c r="DW230" i="2"/>
  <c r="DC230" i="2"/>
  <c r="DN230" i="2"/>
  <c r="DZ230" i="2"/>
  <c r="DD230" i="2"/>
  <c r="DO230" i="2"/>
  <c r="DI230" i="2"/>
  <c r="DF230" i="2"/>
  <c r="DS230" i="2"/>
  <c r="DT230" i="2"/>
  <c r="DQ230" i="2"/>
  <c r="EC230" i="2"/>
  <c r="EE230" i="2"/>
  <c r="DU230" i="2"/>
  <c r="DP230" i="2"/>
  <c r="DR230" i="2"/>
  <c r="DK230" i="2"/>
  <c r="DV230" i="2"/>
  <c r="DH223" i="2"/>
  <c r="DY223" i="2"/>
  <c r="DG223" i="2"/>
  <c r="DE223" i="2"/>
  <c r="EB223" i="2"/>
  <c r="ED223" i="2"/>
  <c r="DF223" i="2"/>
  <c r="DI223" i="2"/>
  <c r="DW223" i="2"/>
  <c r="DZ223" i="2"/>
  <c r="DX223" i="2"/>
  <c r="DJ223" i="2"/>
  <c r="DO223" i="2"/>
  <c r="DM223" i="2"/>
  <c r="EA223" i="2"/>
  <c r="DL223" i="2"/>
  <c r="DC223" i="2"/>
  <c r="DN223" i="2"/>
  <c r="DD223" i="2"/>
  <c r="DT223" i="2"/>
  <c r="EC223" i="2"/>
  <c r="EE223" i="2"/>
  <c r="DQ223" i="2"/>
  <c r="DS223" i="2"/>
  <c r="DP223" i="2"/>
  <c r="DR223" i="2"/>
  <c r="DV223" i="2"/>
  <c r="DK223" i="2"/>
  <c r="DU223" i="2"/>
  <c r="DE17" i="2"/>
  <c r="DE110" i="2"/>
  <c r="DE48" i="2" s="1"/>
  <c r="DE235" i="2"/>
  <c r="DE266" i="2"/>
  <c r="DG231" i="2"/>
  <c r="DY231" i="2"/>
  <c r="ED231" i="2"/>
  <c r="EB231" i="2"/>
  <c r="DL231" i="2"/>
  <c r="DJ231" i="2"/>
  <c r="EA231" i="2"/>
  <c r="DE231" i="2"/>
  <c r="DM231" i="2"/>
  <c r="DH231" i="2"/>
  <c r="DD231" i="2"/>
  <c r="DZ231" i="2"/>
  <c r="DI231" i="2"/>
  <c r="DO231" i="2"/>
  <c r="DC231" i="2"/>
  <c r="DX231" i="2"/>
  <c r="DN231" i="2"/>
  <c r="DF231" i="2"/>
  <c r="DW231" i="2"/>
  <c r="DK231" i="2"/>
  <c r="EE231" i="2"/>
  <c r="DT231" i="2"/>
  <c r="DV231" i="2"/>
  <c r="DP231" i="2"/>
  <c r="DQ231" i="2"/>
  <c r="EC231" i="2"/>
  <c r="DU231" i="2"/>
  <c r="DR231" i="2"/>
  <c r="DS231" i="2"/>
  <c r="CW233" i="2"/>
  <c r="DY233" i="2"/>
  <c r="DG233" i="2"/>
  <c r="DH233" i="2"/>
  <c r="ED233" i="2"/>
  <c r="DE233" i="2"/>
  <c r="EB233" i="2"/>
  <c r="DM233" i="2"/>
  <c r="DJ233" i="2"/>
  <c r="DL233" i="2"/>
  <c r="EA233" i="2"/>
  <c r="EA47" i="2"/>
  <c r="EA167" i="2" s="1"/>
  <c r="DI233" i="2"/>
  <c r="DM166" i="2"/>
  <c r="DY229" i="2"/>
  <c r="DG229" i="2"/>
  <c r="DE229" i="2"/>
  <c r="EB229" i="2"/>
  <c r="DL229" i="2"/>
  <c r="DH229" i="2"/>
  <c r="DM229" i="2"/>
  <c r="DJ229" i="2"/>
  <c r="EA229" i="2"/>
  <c r="ED229" i="2"/>
  <c r="DD229" i="2"/>
  <c r="DO229" i="2"/>
  <c r="DW229" i="2"/>
  <c r="DN229" i="2"/>
  <c r="DC229" i="2"/>
  <c r="DX229" i="2"/>
  <c r="DI229" i="2"/>
  <c r="DF229" i="2"/>
  <c r="DZ229" i="2"/>
  <c r="DR229" i="2"/>
  <c r="DP229" i="2"/>
  <c r="DU229" i="2"/>
  <c r="DQ229" i="2"/>
  <c r="DV229" i="2"/>
  <c r="DT229" i="2"/>
  <c r="DS229" i="2"/>
  <c r="EE229" i="2"/>
  <c r="DK229" i="2"/>
  <c r="EC229" i="2"/>
  <c r="DC233" i="2"/>
  <c r="ED197" i="2"/>
  <c r="DG227" i="2"/>
  <c r="DY227" i="2"/>
  <c r="ED227" i="2"/>
  <c r="EB227" i="2"/>
  <c r="DE227" i="2"/>
  <c r="DL227" i="2"/>
  <c r="DJ227" i="2"/>
  <c r="DM227" i="2"/>
  <c r="DH227" i="2"/>
  <c r="EA227" i="2"/>
  <c r="DN227" i="2"/>
  <c r="DW227" i="2"/>
  <c r="DO227" i="2"/>
  <c r="DD227" i="2"/>
  <c r="DX227" i="2"/>
  <c r="DF227" i="2"/>
  <c r="DC227" i="2"/>
  <c r="DI227" i="2"/>
  <c r="DZ227" i="2"/>
  <c r="DK227" i="2"/>
  <c r="DR227" i="2"/>
  <c r="DU227" i="2"/>
  <c r="DP227" i="2"/>
  <c r="DQ227" i="2"/>
  <c r="DT227" i="2"/>
  <c r="EE227" i="2"/>
  <c r="EC227" i="2"/>
  <c r="DV227" i="2"/>
  <c r="DS227" i="2"/>
  <c r="DI196" i="2"/>
  <c r="DR195" i="2"/>
  <c r="DZ196" i="2"/>
  <c r="DF233" i="2"/>
  <c r="DF46" i="2"/>
  <c r="DF166" i="2" s="1"/>
  <c r="DY225" i="2"/>
  <c r="EB225" i="2"/>
  <c r="EA225" i="2"/>
  <c r="DG225" i="2"/>
  <c r="DL225" i="2"/>
  <c r="DE225" i="2"/>
  <c r="DH225" i="2"/>
  <c r="DJ225" i="2"/>
  <c r="DM225" i="2"/>
  <c r="ED225" i="2"/>
  <c r="DC225" i="2"/>
  <c r="DX225" i="2"/>
  <c r="DI225" i="2"/>
  <c r="DZ225" i="2"/>
  <c r="DD225" i="2"/>
  <c r="DN225" i="2"/>
  <c r="DF225" i="2"/>
  <c r="DW225" i="2"/>
  <c r="DO225" i="2"/>
  <c r="DK225" i="2"/>
  <c r="DP225" i="2"/>
  <c r="DR225" i="2"/>
  <c r="DT225" i="2"/>
  <c r="DV225" i="2"/>
  <c r="EE225" i="2"/>
  <c r="EC225" i="2"/>
  <c r="DU225" i="2"/>
  <c r="DQ225" i="2"/>
  <c r="DS225" i="2"/>
  <c r="DF234" i="2"/>
  <c r="DF265" i="2"/>
  <c r="DF16" i="2"/>
  <c r="DF109" i="2"/>
  <c r="DF47" i="2" s="1"/>
  <c r="DL78" i="2"/>
  <c r="DL198" i="2" s="1"/>
  <c r="DT15" i="2"/>
  <c r="DT108" i="2"/>
  <c r="DT77" i="2" s="1"/>
  <c r="DT233" i="2"/>
  <c r="DT264" i="2"/>
  <c r="DX16" i="2"/>
  <c r="DX109" i="2"/>
  <c r="DX47" i="2" s="1"/>
  <c r="DX265" i="2"/>
  <c r="DX234" i="2"/>
  <c r="DK76" i="2"/>
  <c r="DO16" i="2"/>
  <c r="DO234" i="2"/>
  <c r="DO109" i="2"/>
  <c r="DO265" i="2"/>
  <c r="DK15" i="2"/>
  <c r="DK108" i="2"/>
  <c r="DK264" i="2"/>
  <c r="DK233" i="2"/>
  <c r="DW16" i="2"/>
  <c r="DW109" i="2"/>
  <c r="DW78" i="2" s="1"/>
  <c r="DW234" i="2"/>
  <c r="DW265" i="2"/>
  <c r="DL17" i="2"/>
  <c r="DL110" i="2"/>
  <c r="DL79" i="2" s="1"/>
  <c r="DL266" i="2"/>
  <c r="DL235" i="2"/>
  <c r="DK45" i="2"/>
  <c r="DS15" i="2"/>
  <c r="DS108" i="2"/>
  <c r="DS77" i="2" s="1"/>
  <c r="DS264" i="2"/>
  <c r="DS233" i="2"/>
  <c r="DC109" i="2"/>
  <c r="DC16" i="2"/>
  <c r="DC234" i="2"/>
  <c r="DC265" i="2"/>
  <c r="DW46" i="2"/>
  <c r="DW166" i="2" s="1"/>
  <c r="DC46" i="2"/>
  <c r="DC166" i="2" s="1"/>
  <c r="DI77" i="2"/>
  <c r="DI46" i="2"/>
  <c r="DV15" i="2"/>
  <c r="DV108" i="2"/>
  <c r="DV46" i="2" s="1"/>
  <c r="DV264" i="2"/>
  <c r="DV233" i="2"/>
  <c r="DJ110" i="2"/>
  <c r="DJ48" i="2" s="1"/>
  <c r="DJ17" i="2"/>
  <c r="DJ266" i="2"/>
  <c r="DJ235" i="2"/>
  <c r="DL166" i="2"/>
  <c r="DI16" i="2"/>
  <c r="DI109" i="2"/>
  <c r="DI47" i="2" s="1"/>
  <c r="DI265" i="2"/>
  <c r="DI234" i="2"/>
  <c r="DN165" i="2"/>
  <c r="DJ47" i="2"/>
  <c r="DJ167" i="2" s="1"/>
  <c r="EE15" i="2"/>
  <c r="EE108" i="2"/>
  <c r="EE233" i="2"/>
  <c r="EE264" i="2"/>
  <c r="DQ195" i="2"/>
  <c r="EE45" i="2"/>
  <c r="EE196" i="2" s="1"/>
  <c r="DQ15" i="2"/>
  <c r="DQ108" i="2"/>
  <c r="DQ77" i="2" s="1"/>
  <c r="DQ233" i="2"/>
  <c r="DQ264" i="2"/>
  <c r="DP15" i="2"/>
  <c r="DP108" i="2"/>
  <c r="DP264" i="2"/>
  <c r="DP233" i="2"/>
  <c r="DG198" i="2"/>
  <c r="DY198" i="2"/>
  <c r="DP45" i="2"/>
  <c r="DP165" i="2" s="1"/>
  <c r="EE195" i="2"/>
  <c r="DY18" i="2"/>
  <c r="DY111" i="2"/>
  <c r="DY49" i="2" s="1"/>
  <c r="DY236" i="2"/>
  <c r="DY267" i="2"/>
  <c r="DU45" i="2"/>
  <c r="ED110" i="2"/>
  <c r="ED79" i="2" s="1"/>
  <c r="ED17" i="2"/>
  <c r="ED235" i="2"/>
  <c r="ED266" i="2"/>
  <c r="DM47" i="2"/>
  <c r="DM167" i="2" s="1"/>
  <c r="DS195" i="2"/>
  <c r="DU76" i="2"/>
  <c r="ED47" i="2"/>
  <c r="ED167" i="2" s="1"/>
  <c r="DM17" i="2"/>
  <c r="DM110" i="2"/>
  <c r="DM266" i="2"/>
  <c r="DM235" i="2"/>
  <c r="EC45" i="2"/>
  <c r="DR76" i="2"/>
  <c r="DU108" i="2"/>
  <c r="DU46" i="2" s="1"/>
  <c r="DU15" i="2"/>
  <c r="DU233" i="2"/>
  <c r="DU264" i="2"/>
  <c r="EC76" i="2"/>
  <c r="DR15" i="2"/>
  <c r="DR108" i="2"/>
  <c r="DR46" i="2" s="1"/>
  <c r="DR233" i="2"/>
  <c r="DR264" i="2"/>
  <c r="DN77" i="2"/>
  <c r="DZ109" i="2"/>
  <c r="DZ78" i="2" s="1"/>
  <c r="DZ16" i="2"/>
  <c r="DZ234" i="2"/>
  <c r="DZ265" i="2"/>
  <c r="EC15" i="2"/>
  <c r="EC108" i="2"/>
  <c r="EC46" i="2" s="1"/>
  <c r="EC233" i="2"/>
  <c r="EC264" i="2"/>
  <c r="DR45" i="2"/>
  <c r="DD16" i="2"/>
  <c r="DD109" i="2"/>
  <c r="DD78" i="2" s="1"/>
  <c r="DD234" i="2"/>
  <c r="DD265" i="2"/>
  <c r="DN16" i="2"/>
  <c r="DN109" i="2"/>
  <c r="DN78" i="2" s="1"/>
  <c r="DN265" i="2"/>
  <c r="DN234" i="2"/>
  <c r="EB110" i="2"/>
  <c r="EB79" i="2" s="1"/>
  <c r="EB235" i="2"/>
  <c r="EB17" i="2"/>
  <c r="EB266" i="2"/>
  <c r="DZ46" i="2"/>
  <c r="DZ197" i="2" s="1"/>
  <c r="DO77" i="2"/>
  <c r="DO166" i="2" s="1"/>
  <c r="DD165" i="2"/>
  <c r="DN46" i="2"/>
  <c r="DD77" i="2"/>
  <c r="DD166" i="2" s="1"/>
  <c r="DQ76" i="2"/>
  <c r="DQ165" i="2" s="1"/>
  <c r="CU197" i="2"/>
  <c r="DA196" i="2"/>
  <c r="CT226" i="2"/>
  <c r="CU226" i="2"/>
  <c r="CV226" i="2"/>
  <c r="CX226" i="2"/>
  <c r="CY226" i="2"/>
  <c r="CW226" i="2"/>
  <c r="CZ226" i="2"/>
  <c r="DA226" i="2"/>
  <c r="DB226" i="2"/>
  <c r="BA7" i="2"/>
  <c r="BC100" i="2"/>
  <c r="BC38" i="2" s="1"/>
  <c r="CT225" i="2"/>
  <c r="CV225" i="2"/>
  <c r="CU225" i="2"/>
  <c r="CY225" i="2"/>
  <c r="DB225" i="2"/>
  <c r="DA225" i="2"/>
  <c r="CW225" i="2"/>
  <c r="CX225" i="2"/>
  <c r="CZ225" i="2"/>
  <c r="CT231" i="2"/>
  <c r="CU231" i="2"/>
  <c r="CV231" i="2"/>
  <c r="CW231" i="2"/>
  <c r="DA231" i="2"/>
  <c r="CX231" i="2"/>
  <c r="CY231" i="2"/>
  <c r="DB231" i="2"/>
  <c r="CZ231" i="2"/>
  <c r="BW73" i="2"/>
  <c r="BW193" i="2" s="1"/>
  <c r="DB233" i="2"/>
  <c r="CI41" i="2"/>
  <c r="CI161" i="2" s="1"/>
  <c r="CY233" i="2"/>
  <c r="DA233" i="2"/>
  <c r="CT229" i="2"/>
  <c r="CU229" i="2"/>
  <c r="CV229" i="2"/>
  <c r="CW229" i="2"/>
  <c r="CX229" i="2"/>
  <c r="CZ229" i="2"/>
  <c r="DB229" i="2"/>
  <c r="CY229" i="2"/>
  <c r="DA229" i="2"/>
  <c r="AZ7" i="2"/>
  <c r="CY46" i="2"/>
  <c r="CY166" i="2" s="1"/>
  <c r="CT230" i="2"/>
  <c r="CV230" i="2"/>
  <c r="CU230" i="2"/>
  <c r="CW230" i="2"/>
  <c r="DB230" i="2"/>
  <c r="CX230" i="2"/>
  <c r="CY230" i="2"/>
  <c r="DA230" i="2"/>
  <c r="CZ230" i="2"/>
  <c r="CT223" i="2"/>
  <c r="CU223" i="2"/>
  <c r="CV223" i="2"/>
  <c r="CW223" i="2"/>
  <c r="CY223" i="2"/>
  <c r="CX223" i="2"/>
  <c r="DB223" i="2"/>
  <c r="DA223" i="2"/>
  <c r="CZ223" i="2"/>
  <c r="CT233" i="2"/>
  <c r="CV233" i="2"/>
  <c r="CU233" i="2"/>
  <c r="BU256" i="2"/>
  <c r="M256" i="2"/>
  <c r="CZ233" i="2"/>
  <c r="AJ256" i="2"/>
  <c r="CT227" i="2"/>
  <c r="CV227" i="2"/>
  <c r="CU227" i="2"/>
  <c r="CZ227" i="2"/>
  <c r="CY227" i="2"/>
  <c r="DB227" i="2"/>
  <c r="CX227" i="2"/>
  <c r="CW227" i="2"/>
  <c r="DA227" i="2"/>
  <c r="CX77" i="2"/>
  <c r="CX197" i="2" s="1"/>
  <c r="CW46" i="2"/>
  <c r="CV110" i="2"/>
  <c r="CV48" i="2" s="1"/>
  <c r="CV17" i="2"/>
  <c r="CV266" i="2"/>
  <c r="CV235" i="2"/>
  <c r="CW109" i="2"/>
  <c r="CW78" i="2" s="1"/>
  <c r="CW265" i="2"/>
  <c r="CW234" i="2"/>
  <c r="CW16" i="2"/>
  <c r="CW77" i="2"/>
  <c r="CV78" i="2"/>
  <c r="CV198" i="2" s="1"/>
  <c r="CZ196" i="2"/>
  <c r="CX16" i="2"/>
  <c r="CX109" i="2"/>
  <c r="CX78" i="2" s="1"/>
  <c r="CX265" i="2"/>
  <c r="CX234" i="2"/>
  <c r="DA46" i="2"/>
  <c r="DA16" i="2"/>
  <c r="DA109" i="2"/>
  <c r="DA78" i="2" s="1"/>
  <c r="DA265" i="2"/>
  <c r="DA234" i="2"/>
  <c r="CU17" i="2"/>
  <c r="CU266" i="2"/>
  <c r="CU235" i="2"/>
  <c r="CU110" i="2"/>
  <c r="CU79" i="2" s="1"/>
  <c r="DA77" i="2"/>
  <c r="CX165" i="2"/>
  <c r="CZ16" i="2"/>
  <c r="CZ109" i="2"/>
  <c r="CZ78" i="2" s="1"/>
  <c r="CZ265" i="2"/>
  <c r="CZ234" i="2"/>
  <c r="CY16" i="2"/>
  <c r="CY109" i="2"/>
  <c r="CY47" i="2" s="1"/>
  <c r="CY234" i="2"/>
  <c r="CY265" i="2"/>
  <c r="DB46" i="2"/>
  <c r="DB197" i="2" s="1"/>
  <c r="CV166" i="2"/>
  <c r="CU78" i="2"/>
  <c r="CU198" i="2" s="1"/>
  <c r="DB16" i="2"/>
  <c r="DB109" i="2"/>
  <c r="DB78" i="2" s="1"/>
  <c r="DB265" i="2"/>
  <c r="DB234" i="2"/>
  <c r="CZ77" i="2"/>
  <c r="CZ166" i="2" s="1"/>
  <c r="CE42" i="2"/>
  <c r="CE193" i="2" s="1"/>
  <c r="CO74" i="2"/>
  <c r="CO163" i="2" s="1"/>
  <c r="CT77" i="2"/>
  <c r="CT166" i="2" s="1"/>
  <c r="BY74" i="2"/>
  <c r="BY194" i="2" s="1"/>
  <c r="CM44" i="2"/>
  <c r="CM164" i="2" s="1"/>
  <c r="CD73" i="2"/>
  <c r="CD193" i="2" s="1"/>
  <c r="CA73" i="2"/>
  <c r="CA193" i="2" s="1"/>
  <c r="CQ37" i="2"/>
  <c r="CQ68" i="2"/>
  <c r="CN39" i="2"/>
  <c r="CN70" i="2"/>
  <c r="CQ41" i="2"/>
  <c r="CQ72" i="2"/>
  <c r="CR74" i="2"/>
  <c r="CR43" i="2"/>
  <c r="E214" i="2"/>
  <c r="CN68" i="2"/>
  <c r="CN37" i="2"/>
  <c r="CM70" i="2"/>
  <c r="CM39" i="2"/>
  <c r="CM41" i="2"/>
  <c r="CM72" i="2"/>
  <c r="CS74" i="2"/>
  <c r="CS43" i="2"/>
  <c r="CS68" i="2"/>
  <c r="CS37" i="2"/>
  <c r="CR70" i="2"/>
  <c r="CR39" i="2"/>
  <c r="CS72" i="2"/>
  <c r="CS41" i="2"/>
  <c r="CS44" i="2"/>
  <c r="CS75" i="2"/>
  <c r="CT75" i="2"/>
  <c r="CT44" i="2"/>
  <c r="CP37" i="2"/>
  <c r="CP68" i="2"/>
  <c r="BV43" i="2"/>
  <c r="BV163" i="2" s="1"/>
  <c r="CT68" i="2"/>
  <c r="CT37" i="2"/>
  <c r="CR72" i="2"/>
  <c r="CR41" i="2"/>
  <c r="E167" i="2"/>
  <c r="CR37" i="2"/>
  <c r="CR68" i="2"/>
  <c r="CS45" i="2"/>
  <c r="CS76" i="2"/>
  <c r="CL41" i="2"/>
  <c r="CL72" i="2"/>
  <c r="CS39" i="2"/>
  <c r="CS70" i="2"/>
  <c r="CN38" i="2"/>
  <c r="CN69" i="2"/>
  <c r="CO71" i="2"/>
  <c r="CO40" i="2"/>
  <c r="CN42" i="2"/>
  <c r="CN73" i="2"/>
  <c r="CR76" i="2"/>
  <c r="CR45" i="2"/>
  <c r="CP41" i="2"/>
  <c r="CP72" i="2"/>
  <c r="CM69" i="2"/>
  <c r="CM38" i="2"/>
  <c r="CM71" i="2"/>
  <c r="CM40" i="2"/>
  <c r="CL42" i="2"/>
  <c r="CL73" i="2"/>
  <c r="CM67" i="2"/>
  <c r="CM36" i="2"/>
  <c r="CO69" i="2"/>
  <c r="CO38" i="2"/>
  <c r="CQ40" i="2"/>
  <c r="CQ71" i="2"/>
  <c r="CQ42" i="2"/>
  <c r="CQ73" i="2"/>
  <c r="CO36" i="2"/>
  <c r="CO67" i="2"/>
  <c r="D241" i="2"/>
  <c r="E178" i="2"/>
  <c r="CQ69" i="2"/>
  <c r="CQ38" i="2"/>
  <c r="CN40" i="2"/>
  <c r="CN71" i="2"/>
  <c r="CO73" i="2"/>
  <c r="CO42" i="2"/>
  <c r="CL67" i="2"/>
  <c r="CL36" i="2"/>
  <c r="CP39" i="2"/>
  <c r="CP70" i="2"/>
  <c r="CT45" i="2"/>
  <c r="CT76" i="2"/>
  <c r="CL69" i="2"/>
  <c r="CL38" i="2"/>
  <c r="CL40" i="2"/>
  <c r="CL71" i="2"/>
  <c r="CM73" i="2"/>
  <c r="CM42" i="2"/>
  <c r="CQ67" i="2"/>
  <c r="CQ36" i="2"/>
  <c r="CO37" i="2"/>
  <c r="CO68" i="2"/>
  <c r="E210" i="2"/>
  <c r="CP38" i="2"/>
  <c r="CP69" i="2"/>
  <c r="CP40" i="2"/>
  <c r="CP71" i="2"/>
  <c r="CP73" i="2"/>
  <c r="CP42" i="2"/>
  <c r="CN36" i="2"/>
  <c r="CN67" i="2"/>
  <c r="CR44" i="2"/>
  <c r="CR75" i="2"/>
  <c r="CT38" i="2"/>
  <c r="CT69" i="2"/>
  <c r="CT71" i="2"/>
  <c r="CT40" i="2"/>
  <c r="CT42" i="2"/>
  <c r="CT73" i="2"/>
  <c r="CP36" i="2"/>
  <c r="CP67" i="2"/>
  <c r="CT39" i="2"/>
  <c r="CT70" i="2"/>
  <c r="CR69" i="2"/>
  <c r="CR38" i="2"/>
  <c r="CS71" i="2"/>
  <c r="CS40" i="2"/>
  <c r="CR73" i="2"/>
  <c r="CR42" i="2"/>
  <c r="CS67" i="2"/>
  <c r="CS36" i="2"/>
  <c r="CL68" i="2"/>
  <c r="CL37" i="2"/>
  <c r="CT41" i="2"/>
  <c r="CT72" i="2"/>
  <c r="CL74" i="2"/>
  <c r="CL194" i="2" s="1"/>
  <c r="CS69" i="2"/>
  <c r="CS38" i="2"/>
  <c r="CR40" i="2"/>
  <c r="CR71" i="2"/>
  <c r="CS73" i="2"/>
  <c r="CS42" i="2"/>
  <c r="CR67" i="2"/>
  <c r="CR36" i="2"/>
  <c r="CN43" i="2"/>
  <c r="CN163" i="2" s="1"/>
  <c r="CO70" i="2"/>
  <c r="CO39" i="2"/>
  <c r="CT67" i="2"/>
  <c r="CT36" i="2"/>
  <c r="CM74" i="2"/>
  <c r="CM163" i="2" s="1"/>
  <c r="CS46" i="2"/>
  <c r="CQ70" i="2"/>
  <c r="CQ39" i="2"/>
  <c r="CN41" i="2"/>
  <c r="CN72" i="2"/>
  <c r="CP43" i="2"/>
  <c r="CP74" i="2"/>
  <c r="E204" i="2"/>
  <c r="E213" i="2"/>
  <c r="CM37" i="2"/>
  <c r="CM68" i="2"/>
  <c r="CL39" i="2"/>
  <c r="CL70" i="2"/>
  <c r="CO72" i="2"/>
  <c r="CO41" i="2"/>
  <c r="CT74" i="2"/>
  <c r="CT43" i="2"/>
  <c r="CT16" i="2"/>
  <c r="CT234" i="2"/>
  <c r="CT265" i="2"/>
  <c r="CT109" i="2"/>
  <c r="CS226" i="2"/>
  <c r="CR226" i="2"/>
  <c r="CN231" i="2"/>
  <c r="CS231" i="2"/>
  <c r="CR231" i="2"/>
  <c r="BC256" i="2"/>
  <c r="CR223" i="2"/>
  <c r="CS223" i="2"/>
  <c r="M100" i="2"/>
  <c r="M38" i="2" s="1"/>
  <c r="CR229" i="2"/>
  <c r="CS229" i="2"/>
  <c r="CR230" i="2"/>
  <c r="CS230" i="2"/>
  <c r="CR225" i="2"/>
  <c r="CS225" i="2"/>
  <c r="CR227" i="2"/>
  <c r="CS227" i="2"/>
  <c r="CS233" i="2"/>
  <c r="CR233" i="2"/>
  <c r="CS78" i="2"/>
  <c r="CS198" i="2" s="1"/>
  <c r="CS235" i="2"/>
  <c r="CS17" i="2"/>
  <c r="CS110" i="2"/>
  <c r="CS48" i="2" s="1"/>
  <c r="CS266" i="2"/>
  <c r="CC73" i="2"/>
  <c r="CC162" i="2" s="1"/>
  <c r="CF73" i="2"/>
  <c r="CF193" i="2" s="1"/>
  <c r="BC7" i="2"/>
  <c r="CQ163" i="2"/>
  <c r="CK229" i="2"/>
  <c r="CP229" i="2"/>
  <c r="CO229" i="2"/>
  <c r="CN229" i="2"/>
  <c r="CL229" i="2"/>
  <c r="CM229" i="2"/>
  <c r="CQ229" i="2"/>
  <c r="CG230" i="2"/>
  <c r="CP230" i="2"/>
  <c r="CL230" i="2"/>
  <c r="CO230" i="2"/>
  <c r="CM230" i="2"/>
  <c r="CQ230" i="2"/>
  <c r="CN230" i="2"/>
  <c r="CM231" i="2"/>
  <c r="CP225" i="2"/>
  <c r="CN225" i="2"/>
  <c r="CQ225" i="2"/>
  <c r="CM225" i="2"/>
  <c r="CO225" i="2"/>
  <c r="CL225" i="2"/>
  <c r="BU7" i="2"/>
  <c r="CQ231" i="2"/>
  <c r="CP226" i="2"/>
  <c r="CN226" i="2"/>
  <c r="CQ226" i="2"/>
  <c r="CM226" i="2"/>
  <c r="CO226" i="2"/>
  <c r="CL226" i="2"/>
  <c r="CP227" i="2"/>
  <c r="CM227" i="2"/>
  <c r="CN227" i="2"/>
  <c r="CL227" i="2"/>
  <c r="CQ227" i="2"/>
  <c r="CO227" i="2"/>
  <c r="BU100" i="2"/>
  <c r="BU38" i="2" s="1"/>
  <c r="E231" i="2"/>
  <c r="CP231" i="2"/>
  <c r="CO231" i="2"/>
  <c r="CM223" i="2"/>
  <c r="CP223" i="2"/>
  <c r="CL223" i="2"/>
  <c r="CQ223" i="2"/>
  <c r="CO223" i="2"/>
  <c r="CN223" i="2"/>
  <c r="CL44" i="2"/>
  <c r="CL164" i="2" s="1"/>
  <c r="CL231" i="2"/>
  <c r="CP15" i="2"/>
  <c r="CP108" i="2"/>
  <c r="CP233" i="2"/>
  <c r="CP264" i="2"/>
  <c r="CP76" i="2"/>
  <c r="CQ107" i="2"/>
  <c r="CQ45" i="2" s="1"/>
  <c r="CQ14" i="2"/>
  <c r="CQ232" i="2"/>
  <c r="CQ263" i="2"/>
  <c r="CN107" i="2"/>
  <c r="CN45" i="2" s="1"/>
  <c r="CN263" i="2"/>
  <c r="CN14" i="2"/>
  <c r="CN232" i="2"/>
  <c r="CQ194" i="2"/>
  <c r="CM107" i="2"/>
  <c r="CM263" i="2"/>
  <c r="CM232" i="2"/>
  <c r="CM14" i="2"/>
  <c r="CP45" i="2"/>
  <c r="CO75" i="2"/>
  <c r="CO164" i="2" s="1"/>
  <c r="CL107" i="2"/>
  <c r="CL45" i="2" s="1"/>
  <c r="CL263" i="2"/>
  <c r="CL232" i="2"/>
  <c r="CL14" i="2"/>
  <c r="CQ75" i="2"/>
  <c r="CQ195" i="2" s="1"/>
  <c r="CN75" i="2"/>
  <c r="CN164" i="2" s="1"/>
  <c r="CO107" i="2"/>
  <c r="CO76" i="2" s="1"/>
  <c r="CO232" i="2"/>
  <c r="CO263" i="2"/>
  <c r="CO14" i="2"/>
  <c r="G116" i="2"/>
  <c r="G54" i="2" s="1"/>
  <c r="A54" i="2"/>
  <c r="A85" i="2" s="1"/>
  <c r="G272" i="2"/>
  <c r="F241" i="2"/>
  <c r="CH72" i="2"/>
  <c r="CH192" i="2" s="1"/>
  <c r="CK230" i="2"/>
  <c r="BA100" i="2"/>
  <c r="BA69" i="2" s="1"/>
  <c r="CI42" i="2"/>
  <c r="CI162" i="2" s="1"/>
  <c r="BA256" i="2"/>
  <c r="CJ73" i="2"/>
  <c r="CJ162" i="2" s="1"/>
  <c r="AW100" i="2"/>
  <c r="AW69" i="2" s="1"/>
  <c r="CJ225" i="2"/>
  <c r="CK225" i="2"/>
  <c r="AZ256" i="2"/>
  <c r="AZ100" i="2"/>
  <c r="AZ69" i="2" s="1"/>
  <c r="AC100" i="2"/>
  <c r="AC38" i="2" s="1"/>
  <c r="AF256" i="2"/>
  <c r="BZ42" i="2"/>
  <c r="BZ193" i="2" s="1"/>
  <c r="AY256" i="2"/>
  <c r="CJ223" i="2"/>
  <c r="CK223" i="2"/>
  <c r="AJ101" i="2"/>
  <c r="AJ39" i="2" s="1"/>
  <c r="P100" i="2"/>
  <c r="P38" i="2" s="1"/>
  <c r="G241" i="2"/>
  <c r="BT7" i="2"/>
  <c r="CJ226" i="2"/>
  <c r="CK226" i="2"/>
  <c r="CJ227" i="2"/>
  <c r="CK227" i="2"/>
  <c r="M7" i="2"/>
  <c r="E211" i="2"/>
  <c r="E182" i="2"/>
  <c r="CF74" i="2"/>
  <c r="CF163" i="2" s="1"/>
  <c r="E207" i="2"/>
  <c r="E184" i="2"/>
  <c r="D46" i="2"/>
  <c r="D197" i="2" s="1"/>
  <c r="E177" i="2"/>
  <c r="CG73" i="2"/>
  <c r="CG193" i="2" s="1"/>
  <c r="D74" i="2"/>
  <c r="D163" i="2" s="1"/>
  <c r="E199" i="2"/>
  <c r="E181" i="2"/>
  <c r="BX194" i="2"/>
  <c r="D85" i="2"/>
  <c r="D174" i="2" s="1"/>
  <c r="E183" i="2"/>
  <c r="E202" i="2"/>
  <c r="D75" i="2"/>
  <c r="D195" i="2" s="1"/>
  <c r="BV75" i="2"/>
  <c r="BV164" i="2" s="1"/>
  <c r="BY44" i="2"/>
  <c r="BY164" i="2" s="1"/>
  <c r="D45" i="2"/>
  <c r="D196" i="2" s="1"/>
  <c r="E212" i="2"/>
  <c r="E168" i="2"/>
  <c r="E200" i="2"/>
  <c r="D83" i="2"/>
  <c r="D172" i="2" s="1"/>
  <c r="D50" i="2"/>
  <c r="D201" i="2" s="1"/>
  <c r="E171" i="2"/>
  <c r="E209" i="2"/>
  <c r="E185" i="2"/>
  <c r="E198" i="2"/>
  <c r="E180" i="2"/>
  <c r="E85" i="2"/>
  <c r="E54" i="2"/>
  <c r="E83" i="2"/>
  <c r="E52" i="2"/>
  <c r="E81" i="2"/>
  <c r="E50" i="2"/>
  <c r="E46" i="2"/>
  <c r="E77" i="2"/>
  <c r="E45" i="2"/>
  <c r="E76" i="2"/>
  <c r="BX44" i="2"/>
  <c r="BX195" i="2" s="1"/>
  <c r="E75" i="2"/>
  <c r="E44" i="2"/>
  <c r="CB74" i="2"/>
  <c r="CB163" i="2" s="1"/>
  <c r="E74" i="2"/>
  <c r="E43" i="2"/>
  <c r="CK42" i="2"/>
  <c r="CK73" i="2"/>
  <c r="BY73" i="2"/>
  <c r="BY42" i="2"/>
  <c r="BV42" i="2"/>
  <c r="BV73" i="2"/>
  <c r="E42" i="2"/>
  <c r="E73" i="2"/>
  <c r="BX73" i="2"/>
  <c r="BX42" i="2"/>
  <c r="CG41" i="2"/>
  <c r="CG72" i="2"/>
  <c r="CF41" i="2"/>
  <c r="CF72" i="2"/>
  <c r="BZ41" i="2"/>
  <c r="BZ72" i="2"/>
  <c r="CE41" i="2"/>
  <c r="CE72" i="2"/>
  <c r="BW72" i="2"/>
  <c r="BW41" i="2"/>
  <c r="CJ41" i="2"/>
  <c r="CJ72" i="2"/>
  <c r="CC72" i="2"/>
  <c r="CC41" i="2"/>
  <c r="CD72" i="2"/>
  <c r="CD41" i="2"/>
  <c r="CK41" i="2"/>
  <c r="CK72" i="2"/>
  <c r="CA41" i="2"/>
  <c r="CA72" i="2"/>
  <c r="CB41" i="2"/>
  <c r="CB72" i="2"/>
  <c r="BV41" i="2"/>
  <c r="BV72" i="2"/>
  <c r="BY72" i="2"/>
  <c r="BY41" i="2"/>
  <c r="E72" i="2"/>
  <c r="E146" i="2"/>
  <c r="E41" i="2"/>
  <c r="BX72" i="2"/>
  <c r="BX41" i="2"/>
  <c r="CG71" i="2"/>
  <c r="CG40" i="2"/>
  <c r="CE71" i="2"/>
  <c r="CE40" i="2"/>
  <c r="CA40" i="2"/>
  <c r="CA71" i="2"/>
  <c r="BW40" i="2"/>
  <c r="BW71" i="2"/>
  <c r="CB40" i="2"/>
  <c r="CB71" i="2"/>
  <c r="CD71" i="2"/>
  <c r="CD40" i="2"/>
  <c r="CF40" i="2"/>
  <c r="CF71" i="2"/>
  <c r="CC71" i="2"/>
  <c r="CC40" i="2"/>
  <c r="CJ71" i="2"/>
  <c r="CJ40" i="2"/>
  <c r="BZ40" i="2"/>
  <c r="BZ71" i="2"/>
  <c r="CH40" i="2"/>
  <c r="CH71" i="2"/>
  <c r="CK40" i="2"/>
  <c r="CK71" i="2"/>
  <c r="BX71" i="2"/>
  <c r="BX40" i="2"/>
  <c r="CI71" i="2"/>
  <c r="CI40" i="2"/>
  <c r="BV40" i="2"/>
  <c r="BV71" i="2"/>
  <c r="BY40" i="2"/>
  <c r="BY71" i="2"/>
  <c r="E71" i="2"/>
  <c r="E40" i="2"/>
  <c r="E143" i="2"/>
  <c r="CI39" i="2"/>
  <c r="CI70" i="2"/>
  <c r="CE39" i="2"/>
  <c r="CE70" i="2"/>
  <c r="CJ70" i="2"/>
  <c r="CJ39" i="2"/>
  <c r="BZ70" i="2"/>
  <c r="BZ39" i="2"/>
  <c r="CK39" i="2"/>
  <c r="CK70" i="2"/>
  <c r="CC70" i="2"/>
  <c r="CC39" i="2"/>
  <c r="CD39" i="2"/>
  <c r="CD70" i="2"/>
  <c r="BW70" i="2"/>
  <c r="BW39" i="2"/>
  <c r="CB70" i="2"/>
  <c r="CB39" i="2"/>
  <c r="CF70" i="2"/>
  <c r="CF39" i="2"/>
  <c r="CH70" i="2"/>
  <c r="CH39" i="2"/>
  <c r="CA39" i="2"/>
  <c r="CA70" i="2"/>
  <c r="CG39" i="2"/>
  <c r="CG70" i="2"/>
  <c r="BX70" i="2"/>
  <c r="BX39" i="2"/>
  <c r="BY70" i="2"/>
  <c r="BY39" i="2"/>
  <c r="BV70" i="2"/>
  <c r="BV39" i="2"/>
  <c r="E70" i="2"/>
  <c r="E39" i="2"/>
  <c r="E148" i="2"/>
  <c r="CK38" i="2"/>
  <c r="CK69" i="2"/>
  <c r="CA69" i="2"/>
  <c r="CA38" i="2"/>
  <c r="CD38" i="2"/>
  <c r="CD69" i="2"/>
  <c r="CE38" i="2"/>
  <c r="CE69" i="2"/>
  <c r="CC69" i="2"/>
  <c r="CC38" i="2"/>
  <c r="CI69" i="2"/>
  <c r="CI38" i="2"/>
  <c r="BZ69" i="2"/>
  <c r="BZ38" i="2"/>
  <c r="CB38" i="2"/>
  <c r="CB69" i="2"/>
  <c r="CJ38" i="2"/>
  <c r="CJ69" i="2"/>
  <c r="CF38" i="2"/>
  <c r="CF69" i="2"/>
  <c r="BW38" i="2"/>
  <c r="BW69" i="2"/>
  <c r="CG38" i="2"/>
  <c r="CG69" i="2"/>
  <c r="BX38" i="2"/>
  <c r="BX69" i="2"/>
  <c r="BV38" i="2"/>
  <c r="BV69" i="2"/>
  <c r="CH38" i="2"/>
  <c r="CH69" i="2"/>
  <c r="BY69" i="2"/>
  <c r="BY38" i="2"/>
  <c r="E38" i="2"/>
  <c r="E145" i="2"/>
  <c r="E69" i="2"/>
  <c r="CH37" i="2"/>
  <c r="CH68" i="2"/>
  <c r="CI37" i="2"/>
  <c r="CI68" i="2"/>
  <c r="CB37" i="2"/>
  <c r="CB68" i="2"/>
  <c r="CF37" i="2"/>
  <c r="CF68" i="2"/>
  <c r="CG68" i="2"/>
  <c r="CG37" i="2"/>
  <c r="CK37" i="2"/>
  <c r="CK68" i="2"/>
  <c r="CA68" i="2"/>
  <c r="CA37" i="2"/>
  <c r="BW37" i="2"/>
  <c r="BW68" i="2"/>
  <c r="CC37" i="2"/>
  <c r="CC68" i="2"/>
  <c r="CD37" i="2"/>
  <c r="CD68" i="2"/>
  <c r="CE37" i="2"/>
  <c r="CE68" i="2"/>
  <c r="BZ68" i="2"/>
  <c r="BZ37" i="2"/>
  <c r="CJ68" i="2"/>
  <c r="CJ37" i="2"/>
  <c r="E68" i="2"/>
  <c r="E37" i="2"/>
  <c r="E147" i="2"/>
  <c r="BY37" i="2"/>
  <c r="BY68" i="2"/>
  <c r="BX68" i="2"/>
  <c r="BX37" i="2"/>
  <c r="BV68" i="2"/>
  <c r="BV37" i="2"/>
  <c r="CI36" i="2"/>
  <c r="CI67" i="2"/>
  <c r="CH36" i="2"/>
  <c r="CH67" i="2"/>
  <c r="BZ67" i="2"/>
  <c r="BZ36" i="2"/>
  <c r="BY67" i="2"/>
  <c r="BY36" i="2"/>
  <c r="CG67" i="2"/>
  <c r="CG36" i="2"/>
  <c r="CC36" i="2"/>
  <c r="CC67" i="2"/>
  <c r="CJ36" i="2"/>
  <c r="CJ67" i="2"/>
  <c r="CF67" i="2"/>
  <c r="CF36" i="2"/>
  <c r="CA67" i="2"/>
  <c r="CA36" i="2"/>
  <c r="CD36" i="2"/>
  <c r="CD67" i="2"/>
  <c r="CB36" i="2"/>
  <c r="CB67" i="2"/>
  <c r="E36" i="2"/>
  <c r="E67" i="2"/>
  <c r="E130" i="2"/>
  <c r="H36" i="1" s="1"/>
  <c r="E144" i="2"/>
  <c r="BW67" i="2"/>
  <c r="BW36" i="2"/>
  <c r="CE67" i="2"/>
  <c r="CE36" i="2"/>
  <c r="BV36" i="2"/>
  <c r="BV67" i="2"/>
  <c r="BX67" i="2"/>
  <c r="BX36" i="2"/>
  <c r="CK67" i="2"/>
  <c r="CK36" i="2"/>
  <c r="CK231" i="2"/>
  <c r="CK262" i="2"/>
  <c r="CK106" i="2"/>
  <c r="CK44" i="2" s="1"/>
  <c r="CK13" i="2"/>
  <c r="CK74" i="2"/>
  <c r="CK194" i="2" s="1"/>
  <c r="CJ230" i="2"/>
  <c r="CH229" i="2"/>
  <c r="CJ229" i="2"/>
  <c r="CJ43" i="2"/>
  <c r="CJ74" i="2"/>
  <c r="CJ231" i="2"/>
  <c r="CJ13" i="2"/>
  <c r="CJ262" i="2"/>
  <c r="CJ106" i="2"/>
  <c r="BZ230" i="2"/>
  <c r="BV231" i="2"/>
  <c r="CA230" i="2"/>
  <c r="CB230" i="2"/>
  <c r="CD230" i="2"/>
  <c r="CE230" i="2"/>
  <c r="CF230" i="2"/>
  <c r="CG74" i="2"/>
  <c r="CG194" i="2" s="1"/>
  <c r="CA74" i="2"/>
  <c r="CA194" i="2" s="1"/>
  <c r="BT100" i="2"/>
  <c r="BT69" i="2" s="1"/>
  <c r="CC230" i="2"/>
  <c r="BT256" i="2"/>
  <c r="E226" i="2"/>
  <c r="BV226" i="2"/>
  <c r="BX226" i="2"/>
  <c r="BY226" i="2"/>
  <c r="BW226" i="2"/>
  <c r="CB226" i="2"/>
  <c r="CG226" i="2"/>
  <c r="CF226" i="2"/>
  <c r="CE226" i="2"/>
  <c r="CC226" i="2"/>
  <c r="CD226" i="2"/>
  <c r="CA226" i="2"/>
  <c r="BZ226" i="2"/>
  <c r="CI226" i="2"/>
  <c r="CH226" i="2"/>
  <c r="BY231" i="2"/>
  <c r="BX231" i="2"/>
  <c r="D93" i="2"/>
  <c r="E218" i="2"/>
  <c r="E229" i="2"/>
  <c r="BX229" i="2"/>
  <c r="BY229" i="2"/>
  <c r="BV229" i="2"/>
  <c r="CA229" i="2"/>
  <c r="CB229" i="2"/>
  <c r="CE229" i="2"/>
  <c r="CC229" i="2"/>
  <c r="CG229" i="2"/>
  <c r="BZ229" i="2"/>
  <c r="BW229" i="2"/>
  <c r="CD229" i="2"/>
  <c r="CF229" i="2"/>
  <c r="BW230" i="2"/>
  <c r="BX227" i="2"/>
  <c r="BV227" i="2"/>
  <c r="BY227" i="2"/>
  <c r="CA227" i="2"/>
  <c r="BW227" i="2"/>
  <c r="CG227" i="2"/>
  <c r="CD227" i="2"/>
  <c r="CF227" i="2"/>
  <c r="CB227" i="2"/>
  <c r="BZ227" i="2"/>
  <c r="CE227" i="2"/>
  <c r="CC227" i="2"/>
  <c r="CH227" i="2"/>
  <c r="CI227" i="2"/>
  <c r="E225" i="2"/>
  <c r="BY225" i="2"/>
  <c r="BV225" i="2"/>
  <c r="BX225" i="2"/>
  <c r="CF225" i="2"/>
  <c r="CB225" i="2"/>
  <c r="CA225" i="2"/>
  <c r="BW225" i="2"/>
  <c r="CC225" i="2"/>
  <c r="BZ225" i="2"/>
  <c r="CG225" i="2"/>
  <c r="CE225" i="2"/>
  <c r="CD225" i="2"/>
  <c r="CI225" i="2"/>
  <c r="CH225" i="2"/>
  <c r="CI229" i="2"/>
  <c r="BV230" i="2"/>
  <c r="BX230" i="2"/>
  <c r="BY230" i="2"/>
  <c r="E223" i="2"/>
  <c r="BV223" i="2"/>
  <c r="BZ223" i="2"/>
  <c r="CD223" i="2"/>
  <c r="BX223" i="2"/>
  <c r="BW223" i="2"/>
  <c r="CC223" i="2"/>
  <c r="CA223" i="2"/>
  <c r="CF223" i="2"/>
  <c r="CG223" i="2"/>
  <c r="BY223" i="2"/>
  <c r="CE223" i="2"/>
  <c r="CB223" i="2"/>
  <c r="CI223" i="2"/>
  <c r="CH223" i="2"/>
  <c r="AF7" i="2"/>
  <c r="CE13" i="2"/>
  <c r="CE106" i="2"/>
  <c r="CE44" i="2" s="1"/>
  <c r="CE231" i="2"/>
  <c r="CE262" i="2"/>
  <c r="CG13" i="2"/>
  <c r="CG106" i="2"/>
  <c r="CG75" i="2" s="1"/>
  <c r="CG262" i="2"/>
  <c r="CG231" i="2"/>
  <c r="BZ13" i="2"/>
  <c r="BZ106" i="2"/>
  <c r="BZ75" i="2" s="1"/>
  <c r="BZ262" i="2"/>
  <c r="BZ231" i="2"/>
  <c r="CH12" i="2"/>
  <c r="CH105" i="2"/>
  <c r="CH43" i="2" s="1"/>
  <c r="CH230" i="2"/>
  <c r="CH261" i="2"/>
  <c r="CH42" i="2"/>
  <c r="CH162" i="2" s="1"/>
  <c r="BZ74" i="2"/>
  <c r="BZ43" i="2"/>
  <c r="CI12" i="2"/>
  <c r="CI105" i="2"/>
  <c r="CI43" i="2" s="1"/>
  <c r="CI230" i="2"/>
  <c r="CI261" i="2"/>
  <c r="CF13" i="2"/>
  <c r="CF106" i="2"/>
  <c r="CF75" i="2" s="1"/>
  <c r="CF231" i="2"/>
  <c r="CF262" i="2"/>
  <c r="BX14" i="2"/>
  <c r="BX107" i="2"/>
  <c r="BX45" i="2" s="1"/>
  <c r="BX263" i="2"/>
  <c r="BX232" i="2"/>
  <c r="CA13" i="2"/>
  <c r="CA106" i="2"/>
  <c r="CA44" i="2" s="1"/>
  <c r="CA262" i="2"/>
  <c r="CA231" i="2"/>
  <c r="BW13" i="2"/>
  <c r="BW106" i="2"/>
  <c r="BW231" i="2"/>
  <c r="BW262" i="2"/>
  <c r="BY107" i="2"/>
  <c r="BY45" i="2" s="1"/>
  <c r="BY14" i="2"/>
  <c r="BY263" i="2"/>
  <c r="BY232" i="2"/>
  <c r="BW43" i="2"/>
  <c r="BW194" i="2" s="1"/>
  <c r="CC13" i="2"/>
  <c r="CC106" i="2"/>
  <c r="CC75" i="2" s="1"/>
  <c r="CC262" i="2"/>
  <c r="CC231" i="2"/>
  <c r="CD43" i="2"/>
  <c r="CD194" i="2" s="1"/>
  <c r="CC74" i="2"/>
  <c r="CC163" i="2" s="1"/>
  <c r="CD13" i="2"/>
  <c r="CD106" i="2"/>
  <c r="CD262" i="2"/>
  <c r="CD231" i="2"/>
  <c r="BV14" i="2"/>
  <c r="BV107" i="2"/>
  <c r="BV76" i="2" s="1"/>
  <c r="BV263" i="2"/>
  <c r="BV232" i="2"/>
  <c r="CB13" i="2"/>
  <c r="CB106" i="2"/>
  <c r="CB44" i="2" s="1"/>
  <c r="CB262" i="2"/>
  <c r="CB231" i="2"/>
  <c r="CE74" i="2"/>
  <c r="CE163" i="2" s="1"/>
  <c r="G239" i="2"/>
  <c r="E239" i="2"/>
  <c r="G126" i="2"/>
  <c r="G95" i="2" s="1"/>
  <c r="E251" i="2"/>
  <c r="G124" i="2"/>
  <c r="G93" i="2" s="1"/>
  <c r="E249" i="2"/>
  <c r="G250" i="2"/>
  <c r="E250" i="2"/>
  <c r="G127" i="2"/>
  <c r="G65" i="2" s="1"/>
  <c r="E252" i="2"/>
  <c r="E227" i="2"/>
  <c r="G278" i="2"/>
  <c r="E247" i="2"/>
  <c r="G108" i="2"/>
  <c r="G77" i="2" s="1"/>
  <c r="E233" i="2"/>
  <c r="G238" i="2"/>
  <c r="E238" i="2"/>
  <c r="G230" i="2"/>
  <c r="E230" i="2"/>
  <c r="D244" i="2"/>
  <c r="E244" i="2"/>
  <c r="G111" i="2"/>
  <c r="G80" i="2" s="1"/>
  <c r="E236" i="2"/>
  <c r="G115" i="2"/>
  <c r="G84" i="2" s="1"/>
  <c r="E240" i="2"/>
  <c r="G235" i="2"/>
  <c r="E235" i="2"/>
  <c r="G120" i="2"/>
  <c r="G89" i="2" s="1"/>
  <c r="E245" i="2"/>
  <c r="AF100" i="2"/>
  <c r="AF69" i="2" s="1"/>
  <c r="G117" i="2"/>
  <c r="G55" i="2" s="1"/>
  <c r="E242" i="2"/>
  <c r="P7" i="2"/>
  <c r="G123" i="2"/>
  <c r="G61" i="2" s="1"/>
  <c r="E248" i="2"/>
  <c r="AF36" i="2"/>
  <c r="AF187" i="2" s="1"/>
  <c r="P256" i="2"/>
  <c r="AY100" i="2"/>
  <c r="AY69" i="2" s="1"/>
  <c r="AY7" i="2"/>
  <c r="AJ257" i="2"/>
  <c r="AJ226" i="2"/>
  <c r="AJ8" i="2"/>
  <c r="AG256" i="2"/>
  <c r="AG7" i="2"/>
  <c r="AG100" i="2"/>
  <c r="AG69" i="2" s="1"/>
  <c r="BS7" i="2"/>
  <c r="H99" i="2"/>
  <c r="H68" i="2" s="1"/>
  <c r="AW256" i="2"/>
  <c r="AW7" i="2"/>
  <c r="AC256" i="2"/>
  <c r="AC7" i="2"/>
  <c r="BS100" i="2"/>
  <c r="BS69" i="2" s="1"/>
  <c r="D40" i="2"/>
  <c r="D160" i="2" s="1"/>
  <c r="AB223" i="2"/>
  <c r="BS256" i="2"/>
  <c r="AE67" i="2"/>
  <c r="AE156" i="2" s="1"/>
  <c r="J67" i="2"/>
  <c r="J187" i="2" s="1"/>
  <c r="H6" i="2"/>
  <c r="P37" i="2"/>
  <c r="P188" i="2" s="1"/>
  <c r="V67" i="2"/>
  <c r="V187" i="2" s="1"/>
  <c r="BP223" i="2"/>
  <c r="AT223" i="2"/>
  <c r="BL223" i="2"/>
  <c r="BS67" i="2"/>
  <c r="BS156" i="2" s="1"/>
  <c r="BH223" i="2"/>
  <c r="BE223" i="2"/>
  <c r="AL36" i="2"/>
  <c r="AL67" i="2"/>
  <c r="AI68" i="2"/>
  <c r="AT36" i="2"/>
  <c r="AT156" i="2" s="1"/>
  <c r="T223" i="2"/>
  <c r="AN223" i="2"/>
  <c r="D70" i="2"/>
  <c r="D159" i="2" s="1"/>
  <c r="BU36" i="2"/>
  <c r="BU67" i="2"/>
  <c r="AV223" i="2"/>
  <c r="BG67" i="2"/>
  <c r="BG187" i="2" s="1"/>
  <c r="AC36" i="2"/>
  <c r="AC67" i="2"/>
  <c r="AJ67" i="2"/>
  <c r="AJ36" i="2"/>
  <c r="N36" i="2"/>
  <c r="N67" i="2"/>
  <c r="R67" i="2"/>
  <c r="R36" i="2"/>
  <c r="AJ37" i="2"/>
  <c r="AJ68" i="2"/>
  <c r="BA37" i="2"/>
  <c r="BA68" i="2"/>
  <c r="L36" i="2"/>
  <c r="L67" i="2"/>
  <c r="AG37" i="2"/>
  <c r="AG68" i="2"/>
  <c r="BR67" i="2"/>
  <c r="BR36" i="2"/>
  <c r="AC68" i="2"/>
  <c r="AC37" i="2"/>
  <c r="AZ36" i="2"/>
  <c r="AZ67" i="2"/>
  <c r="BT36" i="2"/>
  <c r="BT187" i="2" s="1"/>
  <c r="K36" i="2"/>
  <c r="K67" i="2"/>
  <c r="AY36" i="2"/>
  <c r="AY67" i="2"/>
  <c r="BT37" i="2"/>
  <c r="BT68" i="2"/>
  <c r="AW37" i="2"/>
  <c r="AW68" i="2"/>
  <c r="BN67" i="2"/>
  <c r="BN187" i="2" s="1"/>
  <c r="BI36" i="2"/>
  <c r="BI67" i="2"/>
  <c r="BU37" i="2"/>
  <c r="BU68" i="2"/>
  <c r="AI36" i="2"/>
  <c r="AI67" i="2"/>
  <c r="U67" i="2"/>
  <c r="U36" i="2"/>
  <c r="P36" i="2"/>
  <c r="P67" i="2"/>
  <c r="AX67" i="2"/>
  <c r="AX36" i="2"/>
  <c r="BS68" i="2"/>
  <c r="BS37" i="2"/>
  <c r="Y36" i="2"/>
  <c r="Y156" i="2" s="1"/>
  <c r="BC68" i="2"/>
  <c r="BC37" i="2"/>
  <c r="AW36" i="2"/>
  <c r="AW67" i="2"/>
  <c r="BK223" i="2"/>
  <c r="BC67" i="2"/>
  <c r="BC36" i="2"/>
  <c r="AO67" i="2"/>
  <c r="AO36" i="2"/>
  <c r="H224" i="2"/>
  <c r="AQ223" i="2"/>
  <c r="AA223" i="2"/>
  <c r="AH67" i="2"/>
  <c r="AH36" i="2"/>
  <c r="BB67" i="2"/>
  <c r="BB36" i="2"/>
  <c r="AZ68" i="2"/>
  <c r="AZ37" i="2"/>
  <c r="AG36" i="2"/>
  <c r="AG67" i="2"/>
  <c r="M67" i="2"/>
  <c r="M36" i="2"/>
  <c r="AF37" i="2"/>
  <c r="AF157" i="2" s="1"/>
  <c r="BF67" i="2"/>
  <c r="BF36" i="2"/>
  <c r="AD36" i="2"/>
  <c r="AD67" i="2"/>
  <c r="AY68" i="2"/>
  <c r="AY157" i="2" s="1"/>
  <c r="BG223" i="2"/>
  <c r="BQ36" i="2"/>
  <c r="BQ156" i="2" s="1"/>
  <c r="BD36" i="2"/>
  <c r="BD67" i="2"/>
  <c r="M37" i="2"/>
  <c r="M68" i="2"/>
  <c r="AM223" i="2"/>
  <c r="AK223" i="2"/>
  <c r="O36" i="2"/>
  <c r="O67" i="2"/>
  <c r="BA67" i="2"/>
  <c r="BA36" i="2"/>
  <c r="I36" i="2"/>
  <c r="I67" i="2"/>
  <c r="AH37" i="2"/>
  <c r="AH68" i="2"/>
  <c r="H255" i="2"/>
  <c r="L37" i="2"/>
  <c r="L68" i="2"/>
  <c r="AS67" i="2"/>
  <c r="AS187" i="2" s="1"/>
  <c r="BC225" i="2"/>
  <c r="AU67" i="2"/>
  <c r="AU156" i="2" s="1"/>
  <c r="BU225" i="2"/>
  <c r="BS225" i="2"/>
  <c r="BR223" i="2"/>
  <c r="AW223" i="2"/>
  <c r="AX223" i="2"/>
  <c r="BA223" i="2"/>
  <c r="BB223" i="2"/>
  <c r="BC223" i="2"/>
  <c r="AY223" i="2"/>
  <c r="AZ223" i="2"/>
  <c r="BD223" i="2"/>
  <c r="K223" i="2"/>
  <c r="BF223" i="2"/>
  <c r="L223" i="2"/>
  <c r="BI223" i="2"/>
  <c r="M223" i="2"/>
  <c r="N223" i="2"/>
  <c r="V223" i="2"/>
  <c r="O223" i="2"/>
  <c r="AC223" i="2"/>
  <c r="AJ223" i="2"/>
  <c r="U223" i="2"/>
  <c r="BQ223" i="2"/>
  <c r="P223" i="2"/>
  <c r="R223" i="2"/>
  <c r="AH223" i="2"/>
  <c r="J223" i="2"/>
  <c r="AG223" i="2"/>
  <c r="AL223" i="2"/>
  <c r="AD223" i="2"/>
  <c r="AO223" i="2"/>
  <c r="AE223" i="2"/>
  <c r="AF223" i="2"/>
  <c r="AI223" i="2"/>
  <c r="BT223" i="2"/>
  <c r="BS223" i="2"/>
  <c r="BU223" i="2"/>
  <c r="I223" i="2"/>
  <c r="AZ225" i="2"/>
  <c r="P225" i="2"/>
  <c r="S223" i="2"/>
  <c r="AR223" i="2"/>
  <c r="BQ68" i="2"/>
  <c r="BQ37" i="2"/>
  <c r="AQ67" i="2"/>
  <c r="AQ156" i="2" s="1"/>
  <c r="S36" i="2"/>
  <c r="S187" i="2" s="1"/>
  <c r="O7" i="2"/>
  <c r="O100" i="2"/>
  <c r="O69" i="2" s="1"/>
  <c r="O225" i="2"/>
  <c r="O256" i="2"/>
  <c r="BA225" i="2"/>
  <c r="O68" i="2"/>
  <c r="O157" i="2" s="1"/>
  <c r="BB37" i="2"/>
  <c r="BB68" i="2"/>
  <c r="BE36" i="2"/>
  <c r="BE187" i="2" s="1"/>
  <c r="AA36" i="2"/>
  <c r="AA187" i="2" s="1"/>
  <c r="BM223" i="2"/>
  <c r="AH256" i="2"/>
  <c r="AH100" i="2"/>
  <c r="AH69" i="2" s="1"/>
  <c r="AH7" i="2"/>
  <c r="AH225" i="2"/>
  <c r="AF225" i="2"/>
  <c r="BB7" i="2"/>
  <c r="BB100" i="2"/>
  <c r="BB69" i="2" s="1"/>
  <c r="BB256" i="2"/>
  <c r="BB225" i="2"/>
  <c r="AK67" i="2"/>
  <c r="AK156" i="2" s="1"/>
  <c r="T67" i="2"/>
  <c r="T156" i="2" s="1"/>
  <c r="X223" i="2"/>
  <c r="Q223" i="2"/>
  <c r="W223" i="2"/>
  <c r="J68" i="2"/>
  <c r="J37" i="2"/>
  <c r="AY225" i="2"/>
  <c r="BQ225" i="2"/>
  <c r="BQ256" i="2"/>
  <c r="BQ7" i="2"/>
  <c r="BQ100" i="2"/>
  <c r="BQ38" i="2" s="1"/>
  <c r="Y223" i="2"/>
  <c r="BJ223" i="2"/>
  <c r="AE68" i="2"/>
  <c r="AE157" i="2" s="1"/>
  <c r="AP223" i="2"/>
  <c r="AI225" i="2"/>
  <c r="J7" i="2"/>
  <c r="J100" i="2"/>
  <c r="J69" i="2" s="1"/>
  <c r="J225" i="2"/>
  <c r="J256" i="2"/>
  <c r="N68" i="2"/>
  <c r="N37" i="2"/>
  <c r="BT225" i="2"/>
  <c r="BN223" i="2"/>
  <c r="AI38" i="2"/>
  <c r="N100" i="2"/>
  <c r="N225" i="2"/>
  <c r="N7" i="2"/>
  <c r="N256" i="2"/>
  <c r="AV36" i="2"/>
  <c r="AV156" i="2" s="1"/>
  <c r="BO223" i="2"/>
  <c r="AI69" i="2"/>
  <c r="Z223" i="2"/>
  <c r="L100" i="2"/>
  <c r="L69" i="2" s="1"/>
  <c r="L225" i="2"/>
  <c r="L256" i="2"/>
  <c r="L7" i="2"/>
  <c r="AC225" i="2"/>
  <c r="AW225" i="2"/>
  <c r="AG225" i="2"/>
  <c r="M225" i="2"/>
  <c r="AJ225" i="2"/>
  <c r="AS223" i="2"/>
  <c r="AU223" i="2"/>
  <c r="AI8" i="2"/>
  <c r="AI226" i="2"/>
  <c r="AI257" i="2"/>
  <c r="AI101" i="2"/>
  <c r="AI70" i="2" s="1"/>
  <c r="W36" i="2"/>
  <c r="W67" i="2"/>
  <c r="AX37" i="2"/>
  <c r="AX68" i="2"/>
  <c r="AZ8" i="2"/>
  <c r="AZ101" i="2"/>
  <c r="AZ257" i="2"/>
  <c r="AZ226" i="2"/>
  <c r="AX7" i="2"/>
  <c r="AX100" i="2"/>
  <c r="AX256" i="2"/>
  <c r="AX225" i="2"/>
  <c r="T6" i="2"/>
  <c r="T99" i="2"/>
  <c r="T68" i="2" s="1"/>
  <c r="T224" i="2"/>
  <c r="T255" i="2"/>
  <c r="Q6" i="2"/>
  <c r="Q99" i="2"/>
  <c r="Q37" i="2" s="1"/>
  <c r="Q224" i="2"/>
  <c r="Q255" i="2"/>
  <c r="AU6" i="2"/>
  <c r="AU99" i="2"/>
  <c r="AU224" i="2"/>
  <c r="AU255" i="2"/>
  <c r="BK67" i="2"/>
  <c r="BK36" i="2"/>
  <c r="S6" i="2"/>
  <c r="S99" i="2"/>
  <c r="S224" i="2"/>
  <c r="S255" i="2"/>
  <c r="BR37" i="2"/>
  <c r="BL67" i="2"/>
  <c r="BL36" i="2"/>
  <c r="BJ67" i="2"/>
  <c r="BJ36" i="2"/>
  <c r="AE7" i="2"/>
  <c r="AE100" i="2"/>
  <c r="AE38" i="2" s="1"/>
  <c r="AE225" i="2"/>
  <c r="AE256" i="2"/>
  <c r="W6" i="2"/>
  <c r="W99" i="2"/>
  <c r="W68" i="2" s="1"/>
  <c r="W224" i="2"/>
  <c r="W255" i="2"/>
  <c r="BK6" i="2"/>
  <c r="BK99" i="2"/>
  <c r="BK37" i="2" s="1"/>
  <c r="BK224" i="2"/>
  <c r="BK255" i="2"/>
  <c r="AS6" i="2"/>
  <c r="AS99" i="2"/>
  <c r="AS68" i="2" s="1"/>
  <c r="AS224" i="2"/>
  <c r="AS255" i="2"/>
  <c r="BL6" i="2"/>
  <c r="BL99" i="2"/>
  <c r="BL68" i="2" s="1"/>
  <c r="BL224" i="2"/>
  <c r="BL255" i="2"/>
  <c r="AP67" i="2"/>
  <c r="AR67" i="2"/>
  <c r="AP6" i="2"/>
  <c r="AP99" i="2"/>
  <c r="AP37" i="2" s="1"/>
  <c r="AP224" i="2"/>
  <c r="AP255" i="2"/>
  <c r="AR36" i="2"/>
  <c r="BF68" i="2"/>
  <c r="AQ6" i="2"/>
  <c r="AQ99" i="2"/>
  <c r="AQ37" i="2" s="1"/>
  <c r="AQ224" i="2"/>
  <c r="AQ255" i="2"/>
  <c r="X6" i="2"/>
  <c r="X99" i="2"/>
  <c r="X37" i="2" s="1"/>
  <c r="X224" i="2"/>
  <c r="X255" i="2"/>
  <c r="AP36" i="2"/>
  <c r="AR6" i="2"/>
  <c r="AR99" i="2"/>
  <c r="AR68" i="2" s="1"/>
  <c r="AR224" i="2"/>
  <c r="AR255" i="2"/>
  <c r="I37" i="2"/>
  <c r="BD68" i="2"/>
  <c r="BF37" i="2"/>
  <c r="BE6" i="2"/>
  <c r="BE99" i="2"/>
  <c r="BE224" i="2"/>
  <c r="BE255" i="2"/>
  <c r="AL37" i="2"/>
  <c r="AL188" i="2" s="1"/>
  <c r="K37" i="2"/>
  <c r="AK6" i="2"/>
  <c r="AK99" i="2"/>
  <c r="AK37" i="2" s="1"/>
  <c r="AK255" i="2"/>
  <c r="AK224" i="2"/>
  <c r="BD37" i="2"/>
  <c r="BF7" i="2"/>
  <c r="BF100" i="2"/>
  <c r="BF38" i="2" s="1"/>
  <c r="BF225" i="2"/>
  <c r="BF256" i="2"/>
  <c r="BP36" i="2"/>
  <c r="X67" i="2"/>
  <c r="X156" i="2" s="1"/>
  <c r="AL7" i="2"/>
  <c r="AL100" i="2"/>
  <c r="AL225" i="2"/>
  <c r="AL256" i="2"/>
  <c r="K7" i="2"/>
  <c r="K100" i="2"/>
  <c r="K225" i="2"/>
  <c r="K256" i="2"/>
  <c r="BD7" i="2"/>
  <c r="BD100" i="2"/>
  <c r="BD38" i="2" s="1"/>
  <c r="BD225" i="2"/>
  <c r="BD256" i="2"/>
  <c r="BP67" i="2"/>
  <c r="BH36" i="2"/>
  <c r="BH156" i="2" s="1"/>
  <c r="AM36" i="2"/>
  <c r="U37" i="2"/>
  <c r="BP99" i="2"/>
  <c r="BP37" i="2" s="1"/>
  <c r="BP6" i="2"/>
  <c r="BP255" i="2"/>
  <c r="BP224" i="2"/>
  <c r="V68" i="2"/>
  <c r="V157" i="2" s="1"/>
  <c r="BM67" i="2"/>
  <c r="I7" i="2"/>
  <c r="I100" i="2"/>
  <c r="I38" i="2" s="1"/>
  <c r="I225" i="2"/>
  <c r="I256" i="2"/>
  <c r="BH6" i="2"/>
  <c r="BH99" i="2"/>
  <c r="BH68" i="2" s="1"/>
  <c r="BH224" i="2"/>
  <c r="BH255" i="2"/>
  <c r="AM6" i="2"/>
  <c r="AM99" i="2"/>
  <c r="AM68" i="2" s="1"/>
  <c r="AM224" i="2"/>
  <c r="AM255" i="2"/>
  <c r="AB6" i="2"/>
  <c r="AB99" i="2"/>
  <c r="AB37" i="2" s="1"/>
  <c r="AB255" i="2"/>
  <c r="AB224" i="2"/>
  <c r="U7" i="2"/>
  <c r="U100" i="2"/>
  <c r="U69" i="2" s="1"/>
  <c r="U225" i="2"/>
  <c r="U256" i="2"/>
  <c r="AO7" i="2"/>
  <c r="AO100" i="2"/>
  <c r="AO69" i="2" s="1"/>
  <c r="AO225" i="2"/>
  <c r="AO256" i="2"/>
  <c r="V7" i="2"/>
  <c r="V100" i="2"/>
  <c r="V69" i="2" s="1"/>
  <c r="V225" i="2"/>
  <c r="V256" i="2"/>
  <c r="BM6" i="2"/>
  <c r="BM99" i="2"/>
  <c r="BM68" i="2" s="1"/>
  <c r="BM224" i="2"/>
  <c r="BM255" i="2"/>
  <c r="BR7" i="2"/>
  <c r="BR100" i="2"/>
  <c r="BR38" i="2" s="1"/>
  <c r="BR256" i="2"/>
  <c r="BR225" i="2"/>
  <c r="BI37" i="2"/>
  <c r="BI157" i="2" s="1"/>
  <c r="AB67" i="2"/>
  <c r="AO37" i="2"/>
  <c r="AD68" i="2"/>
  <c r="AD157" i="2" s="1"/>
  <c r="BM36" i="2"/>
  <c r="BI7" i="2"/>
  <c r="BI100" i="2"/>
  <c r="BI69" i="2" s="1"/>
  <c r="BI225" i="2"/>
  <c r="BI256" i="2"/>
  <c r="Y6" i="2"/>
  <c r="Y99" i="2"/>
  <c r="Y37" i="2" s="1"/>
  <c r="Y224" i="2"/>
  <c r="Y255" i="2"/>
  <c r="AD7" i="2"/>
  <c r="AD100" i="2"/>
  <c r="AD225" i="2"/>
  <c r="AD256" i="2"/>
  <c r="BJ6" i="2"/>
  <c r="BJ99" i="2"/>
  <c r="BJ255" i="2"/>
  <c r="BJ224" i="2"/>
  <c r="AA6" i="2"/>
  <c r="AA99" i="2"/>
  <c r="AA37" i="2" s="1"/>
  <c r="AA255" i="2"/>
  <c r="AA224" i="2"/>
  <c r="BN6" i="2"/>
  <c r="BN99" i="2"/>
  <c r="BN37" i="2" s="1"/>
  <c r="BN224" i="2"/>
  <c r="BN255" i="2"/>
  <c r="AN67" i="2"/>
  <c r="BG6" i="2"/>
  <c r="BG99" i="2"/>
  <c r="BG224" i="2"/>
  <c r="BG255" i="2"/>
  <c r="AV6" i="2"/>
  <c r="AV99" i="2"/>
  <c r="AV224" i="2"/>
  <c r="AV255" i="2"/>
  <c r="AT6" i="2"/>
  <c r="AT99" i="2"/>
  <c r="AT224" i="2"/>
  <c r="AT255" i="2"/>
  <c r="AN6" i="2"/>
  <c r="AN99" i="2"/>
  <c r="AN37" i="2" s="1"/>
  <c r="AN224" i="2"/>
  <c r="AN255" i="2"/>
  <c r="Z6" i="2"/>
  <c r="Z99" i="2"/>
  <c r="Z68" i="2" s="1"/>
  <c r="Z224" i="2"/>
  <c r="Z255" i="2"/>
  <c r="BO36" i="2"/>
  <c r="BO156" i="2" s="1"/>
  <c r="R37" i="2"/>
  <c r="R157" i="2" s="1"/>
  <c r="Q67" i="2"/>
  <c r="AN36" i="2"/>
  <c r="Z67" i="2"/>
  <c r="Z156" i="2" s="1"/>
  <c r="BO6" i="2"/>
  <c r="BO99" i="2"/>
  <c r="BO37" i="2" s="1"/>
  <c r="BO255" i="2"/>
  <c r="BO224" i="2"/>
  <c r="R7" i="2"/>
  <c r="R100" i="2"/>
  <c r="R69" i="2" s="1"/>
  <c r="R225" i="2"/>
  <c r="R256" i="2"/>
  <c r="Q36" i="2"/>
  <c r="G119" i="2"/>
  <c r="G88" i="2" s="1"/>
  <c r="G244" i="2"/>
  <c r="D193" i="2"/>
  <c r="A57" i="2"/>
  <c r="A88" i="2" s="1"/>
  <c r="G275" i="2"/>
  <c r="F244" i="2"/>
  <c r="F238" i="2"/>
  <c r="G122" i="2"/>
  <c r="G91" i="2" s="1"/>
  <c r="G98" i="2"/>
  <c r="G36" i="2" s="1"/>
  <c r="G223" i="2"/>
  <c r="F40" i="2"/>
  <c r="F191" i="2" s="1"/>
  <c r="D252" i="2"/>
  <c r="F252" i="2"/>
  <c r="G283" i="2"/>
  <c r="D205" i="2"/>
  <c r="F46" i="2"/>
  <c r="F197" i="2" s="1"/>
  <c r="D162" i="2"/>
  <c r="G76" i="2"/>
  <c r="G196" i="2" s="1"/>
  <c r="A60" i="2"/>
  <c r="A91" i="2" s="1"/>
  <c r="D247" i="2"/>
  <c r="G247" i="2"/>
  <c r="A52" i="2"/>
  <c r="A83" i="2" s="1"/>
  <c r="F247" i="2"/>
  <c r="G114" i="2"/>
  <c r="G83" i="2" s="1"/>
  <c r="F250" i="2"/>
  <c r="G113" i="2"/>
  <c r="G51" i="2" s="1"/>
  <c r="G110" i="2"/>
  <c r="G48" i="2" s="1"/>
  <c r="A51" i="2"/>
  <c r="A82" i="2" s="1"/>
  <c r="D238" i="2"/>
  <c r="G269" i="2"/>
  <c r="A65" i="2"/>
  <c r="A96" i="2" s="1"/>
  <c r="G252" i="2"/>
  <c r="A48" i="2"/>
  <c r="A79" i="2" s="1"/>
  <c r="F69" i="2"/>
  <c r="F158" i="2" s="1"/>
  <c r="A36" i="2"/>
  <c r="A67" i="2" s="1"/>
  <c r="A46" i="2"/>
  <c r="A77" i="2" s="1"/>
  <c r="F239" i="2"/>
  <c r="F233" i="2"/>
  <c r="G105" i="2"/>
  <c r="G43" i="2" s="1"/>
  <c r="F230" i="2"/>
  <c r="F235" i="2"/>
  <c r="D239" i="2"/>
  <c r="G266" i="2"/>
  <c r="H223" i="2"/>
  <c r="G254" i="2"/>
  <c r="G270" i="2"/>
  <c r="D223" i="2"/>
  <c r="F52" i="2"/>
  <c r="F172" i="2" s="1"/>
  <c r="D235" i="2"/>
  <c r="D233" i="2"/>
  <c r="G102" i="2"/>
  <c r="A40" i="2"/>
  <c r="A71" i="2" s="1"/>
  <c r="G258" i="2"/>
  <c r="F227" i="2"/>
  <c r="D227" i="2"/>
  <c r="G227" i="2"/>
  <c r="G125" i="2"/>
  <c r="G63" i="2" s="1"/>
  <c r="D230" i="2"/>
  <c r="F254" i="2"/>
  <c r="F223" i="2"/>
  <c r="A43" i="2"/>
  <c r="A74" i="2" s="1"/>
  <c r="G261" i="2"/>
  <c r="F99" i="2"/>
  <c r="F68" i="2" s="1"/>
  <c r="F255" i="2"/>
  <c r="A63" i="2"/>
  <c r="A94" i="2" s="1"/>
  <c r="D250" i="2"/>
  <c r="G281" i="2"/>
  <c r="H67" i="2"/>
  <c r="H36" i="2"/>
  <c r="G50" i="2"/>
  <c r="G170" i="2" s="1"/>
  <c r="D170" i="2"/>
  <c r="D68" i="2"/>
  <c r="D188" i="2" s="1"/>
  <c r="F50" i="2"/>
  <c r="G72" i="2"/>
  <c r="G161" i="2" s="1"/>
  <c r="F65" i="2"/>
  <c r="F185" i="2" s="1"/>
  <c r="G276" i="2"/>
  <c r="G245" i="2"/>
  <c r="D245" i="2"/>
  <c r="A58" i="2"/>
  <c r="A89" i="2" s="1"/>
  <c r="D248" i="2"/>
  <c r="A61" i="2"/>
  <c r="G279" i="2"/>
  <c r="G248" i="2"/>
  <c r="D249" i="2"/>
  <c r="G280" i="2"/>
  <c r="A62" i="2"/>
  <c r="A93" i="2" s="1"/>
  <c r="G249" i="2"/>
  <c r="A42" i="2"/>
  <c r="A73" i="2" s="1"/>
  <c r="D229" i="2"/>
  <c r="G260" i="2"/>
  <c r="G229" i="2"/>
  <c r="F229" i="2"/>
  <c r="F257" i="2"/>
  <c r="F226" i="2"/>
  <c r="F101" i="2"/>
  <c r="F146" i="2" s="1"/>
  <c r="F246" i="2"/>
  <c r="G246" i="2"/>
  <c r="G277" i="2"/>
  <c r="A59" i="2"/>
  <c r="A90" i="2" s="1"/>
  <c r="D246" i="2"/>
  <c r="F249" i="2"/>
  <c r="A39" i="2"/>
  <c r="A70" i="2" s="1"/>
  <c r="D226" i="2"/>
  <c r="G257" i="2"/>
  <c r="G101" i="2"/>
  <c r="G39" i="2" s="1"/>
  <c r="G226" i="2"/>
  <c r="F64" i="2"/>
  <c r="F215" i="2" s="1"/>
  <c r="G121" i="2"/>
  <c r="G90" i="2" s="1"/>
  <c r="G104" i="2"/>
  <c r="G73" i="2" s="1"/>
  <c r="G273" i="2"/>
  <c r="G242" i="2"/>
  <c r="A55" i="2"/>
  <c r="A86" i="2" s="1"/>
  <c r="D242" i="2"/>
  <c r="F242" i="2"/>
  <c r="G233" i="2"/>
  <c r="G264" i="2"/>
  <c r="F248" i="2"/>
  <c r="D48" i="2"/>
  <c r="D79" i="2"/>
  <c r="F41" i="2"/>
  <c r="F48" i="2"/>
  <c r="F199" i="2" s="1"/>
  <c r="D41" i="2"/>
  <c r="D161" i="2" s="1"/>
  <c r="F72" i="2"/>
  <c r="D38" i="2"/>
  <c r="D69" i="2"/>
  <c r="G37" i="2"/>
  <c r="G68" i="2"/>
  <c r="F67" i="2"/>
  <c r="F36" i="2"/>
  <c r="D67" i="2"/>
  <c r="D36" i="2"/>
  <c r="D62" i="2"/>
  <c r="F62" i="2"/>
  <c r="F213" i="2" s="1"/>
  <c r="D64" i="2"/>
  <c r="D184" i="2" s="1"/>
  <c r="D61" i="2"/>
  <c r="D92" i="2"/>
  <c r="F85" i="2"/>
  <c r="F54" i="2"/>
  <c r="D231" i="2"/>
  <c r="F231" i="2"/>
  <c r="G262" i="2"/>
  <c r="A44" i="2"/>
  <c r="A75" i="2" s="1"/>
  <c r="G106" i="2"/>
  <c r="G231" i="2"/>
  <c r="F74" i="2"/>
  <c r="F43" i="2"/>
  <c r="F73" i="2"/>
  <c r="F162" i="2" s="1"/>
  <c r="G240" i="2"/>
  <c r="G271" i="2"/>
  <c r="D240" i="2"/>
  <c r="F240" i="2"/>
  <c r="A53" i="2"/>
  <c r="A84" i="2" s="1"/>
  <c r="G251" i="2"/>
  <c r="A64" i="2"/>
  <c r="A95" i="2" s="1"/>
  <c r="F251" i="2"/>
  <c r="G282" i="2"/>
  <c r="D251" i="2"/>
  <c r="G267" i="2"/>
  <c r="F236" i="2"/>
  <c r="A49" i="2"/>
  <c r="A80" i="2" s="1"/>
  <c r="G236" i="2"/>
  <c r="D236" i="2"/>
  <c r="F45" i="2"/>
  <c r="F76" i="2"/>
  <c r="F276" i="2"/>
  <c r="F136" i="2"/>
  <c r="F245" i="2"/>
  <c r="G256" i="2"/>
  <c r="G100" i="2"/>
  <c r="G69" i="2" s="1"/>
  <c r="F225" i="2"/>
  <c r="G225" i="2"/>
  <c r="D225" i="2"/>
  <c r="A38" i="2"/>
  <c r="A69" i="2" s="1"/>
  <c r="G136" i="2"/>
  <c r="F44" i="2"/>
  <c r="F195" i="2" s="1"/>
  <c r="F60" i="2"/>
  <c r="F180" i="2" s="1"/>
  <c r="D65" i="2"/>
  <c r="F63" i="2"/>
  <c r="F94" i="2"/>
  <c r="D94" i="2"/>
  <c r="D63" i="2"/>
  <c r="D60" i="2"/>
  <c r="D180" i="2" s="1"/>
  <c r="F218" i="2"/>
  <c r="F220" i="2" s="1"/>
  <c r="D145" i="2"/>
  <c r="G218" i="2"/>
  <c r="F61" i="2"/>
  <c r="F212" i="2" s="1"/>
  <c r="D87" i="2"/>
  <c r="D56" i="2"/>
  <c r="F86" i="2"/>
  <c r="F206" i="2" s="1"/>
  <c r="F84" i="2"/>
  <c r="F204" i="2" s="1"/>
  <c r="G87" i="2"/>
  <c r="G56" i="2"/>
  <c r="F56" i="2"/>
  <c r="F207" i="2" s="1"/>
  <c r="D58" i="2"/>
  <c r="D178" i="2" s="1"/>
  <c r="F58" i="2"/>
  <c r="F89" i="2"/>
  <c r="D96" i="2"/>
  <c r="F90" i="2"/>
  <c r="F59" i="2"/>
  <c r="D90" i="2"/>
  <c r="D59" i="2"/>
  <c r="D146" i="2"/>
  <c r="D88" i="2"/>
  <c r="D57" i="2"/>
  <c r="F88" i="2"/>
  <c r="F57" i="2"/>
  <c r="D53" i="2"/>
  <c r="D84" i="2"/>
  <c r="D86" i="2"/>
  <c r="D55" i="2"/>
  <c r="D144" i="2"/>
  <c r="D143" i="2"/>
  <c r="D51" i="2"/>
  <c r="D171" i="2" s="1"/>
  <c r="F143" i="2"/>
  <c r="F82" i="2"/>
  <c r="F51" i="2"/>
  <c r="D80" i="2"/>
  <c r="D49" i="2"/>
  <c r="D147" i="2"/>
  <c r="F80" i="2"/>
  <c r="F49" i="2"/>
  <c r="D78" i="2"/>
  <c r="D148" i="2"/>
  <c r="D47" i="2"/>
  <c r="D218" i="2"/>
  <c r="D130" i="2"/>
  <c r="G36" i="1" s="1"/>
  <c r="G78" i="2"/>
  <c r="G47" i="2"/>
  <c r="F47" i="2"/>
  <c r="F78" i="2"/>
  <c r="AI4" i="9" l="1"/>
  <c r="CV195" i="2"/>
  <c r="CV158" i="2"/>
  <c r="EJ188" i="2"/>
  <c r="DY192" i="2"/>
  <c r="EP190" i="2"/>
  <c r="CU157" i="2"/>
  <c r="EG190" i="2"/>
  <c r="ER164" i="2"/>
  <c r="DX195" i="2"/>
  <c r="FK197" i="2"/>
  <c r="ET158" i="2"/>
  <c r="FH157" i="2"/>
  <c r="EF187" i="2"/>
  <c r="DB193" i="2"/>
  <c r="ED191" i="2"/>
  <c r="EE159" i="2"/>
  <c r="CX189" i="2"/>
  <c r="EM157" i="2"/>
  <c r="DQ193" i="2"/>
  <c r="FD192" i="2"/>
  <c r="DA160" i="2"/>
  <c r="EN158" i="2"/>
  <c r="DC187" i="2"/>
  <c r="EM192" i="2"/>
  <c r="EW193" i="2"/>
  <c r="DV189" i="2"/>
  <c r="EV158" i="2"/>
  <c r="DZ157" i="2"/>
  <c r="FB161" i="2"/>
  <c r="DK164" i="2"/>
  <c r="DQ191" i="2"/>
  <c r="DD163" i="2"/>
  <c r="FK191" i="2"/>
  <c r="EH164" i="2"/>
  <c r="EO160" i="2"/>
  <c r="DE158" i="2"/>
  <c r="DO158" i="2"/>
  <c r="EJ159" i="2"/>
  <c r="ET192" i="2"/>
  <c r="EG158" i="2"/>
  <c r="EE188" i="2"/>
  <c r="DE160" i="2"/>
  <c r="DL195" i="2"/>
  <c r="DY187" i="2"/>
  <c r="EI194" i="2"/>
  <c r="CW164" i="2"/>
  <c r="CX160" i="2"/>
  <c r="FA160" i="2"/>
  <c r="ET195" i="2"/>
  <c r="DW195" i="2"/>
  <c r="DG161" i="2"/>
  <c r="FF187" i="2"/>
  <c r="DW157" i="2"/>
  <c r="DH188" i="2"/>
  <c r="ET193" i="2"/>
  <c r="ET162" i="2"/>
  <c r="DC194" i="2"/>
  <c r="ED188" i="2"/>
  <c r="EB189" i="2"/>
  <c r="DM161" i="2"/>
  <c r="DM192" i="2"/>
  <c r="DT156" i="2"/>
  <c r="DU158" i="2"/>
  <c r="DL158" i="2"/>
  <c r="DX189" i="2"/>
  <c r="DZ162" i="2"/>
  <c r="DX160" i="2"/>
  <c r="FF190" i="2"/>
  <c r="DH187" i="2"/>
  <c r="DW187" i="2"/>
  <c r="EU163" i="2"/>
  <c r="DA187" i="2"/>
  <c r="FF162" i="2"/>
  <c r="EZ156" i="2"/>
  <c r="FK198" i="2"/>
  <c r="DI194" i="2"/>
  <c r="DG163" i="2"/>
  <c r="EG160" i="2"/>
  <c r="EZ158" i="2"/>
  <c r="DL160" i="2"/>
  <c r="DJ190" i="2"/>
  <c r="DN162" i="2"/>
  <c r="FB156" i="2"/>
  <c r="DL159" i="2"/>
  <c r="CX163" i="2"/>
  <c r="DJ156" i="2"/>
  <c r="FH160" i="2"/>
  <c r="FH156" i="2"/>
  <c r="FC162" i="2"/>
  <c r="FC194" i="2"/>
  <c r="FK195" i="2"/>
  <c r="DJ158" i="2"/>
  <c r="EK157" i="2"/>
  <c r="EE192" i="2"/>
  <c r="FE160" i="2"/>
  <c r="CL162" i="2"/>
  <c r="BA8" i="2"/>
  <c r="ET156" i="2"/>
  <c r="FK163" i="2"/>
  <c r="ES164" i="2"/>
  <c r="EL162" i="2"/>
  <c r="DM156" i="2"/>
  <c r="EQ192" i="2"/>
  <c r="DZ187" i="2"/>
  <c r="DS160" i="2"/>
  <c r="CZ163" i="2"/>
  <c r="FI192" i="2"/>
  <c r="EU159" i="2"/>
  <c r="CY163" i="2"/>
  <c r="EF159" i="2"/>
  <c r="EM159" i="2"/>
  <c r="DX156" i="2"/>
  <c r="DN187" i="2"/>
  <c r="EZ161" i="2"/>
  <c r="DX162" i="2"/>
  <c r="DP160" i="2"/>
  <c r="FI191" i="2"/>
  <c r="DP156" i="2"/>
  <c r="DU193" i="2"/>
  <c r="EJ192" i="2"/>
  <c r="EP193" i="2"/>
  <c r="DE161" i="2"/>
  <c r="DQ156" i="2"/>
  <c r="FI194" i="2"/>
  <c r="FD191" i="2"/>
  <c r="DM190" i="2"/>
  <c r="DG190" i="2"/>
  <c r="FK156" i="2"/>
  <c r="DV192" i="2"/>
  <c r="FK188" i="2"/>
  <c r="FB163" i="2"/>
  <c r="CY190" i="2"/>
  <c r="DJ157" i="2"/>
  <c r="EY161" i="2"/>
  <c r="EB161" i="2"/>
  <c r="DD156" i="2"/>
  <c r="EA191" i="2"/>
  <c r="EA163" i="2"/>
  <c r="EA194" i="2"/>
  <c r="DS187" i="2"/>
  <c r="FA162" i="2"/>
  <c r="DG189" i="2"/>
  <c r="DH164" i="2"/>
  <c r="DV162" i="2"/>
  <c r="DZ192" i="2"/>
  <c r="CY165" i="2"/>
  <c r="FE157" i="2"/>
  <c r="EO159" i="2"/>
  <c r="EP156" i="2"/>
  <c r="EL191" i="2"/>
  <c r="FD163" i="2"/>
  <c r="FI195" i="2"/>
  <c r="EL189" i="2"/>
  <c r="DU157" i="2"/>
  <c r="DB192" i="2"/>
  <c r="FD187" i="2"/>
  <c r="EC160" i="2"/>
  <c r="DA189" i="2"/>
  <c r="EW190" i="2"/>
  <c r="DN192" i="2"/>
  <c r="EW158" i="2"/>
  <c r="EV157" i="2"/>
  <c r="EV188" i="2"/>
  <c r="FJ187" i="2"/>
  <c r="CV191" i="2"/>
  <c r="DO161" i="2"/>
  <c r="CZ159" i="2"/>
  <c r="DV190" i="2"/>
  <c r="DB157" i="2"/>
  <c r="CU195" i="2"/>
  <c r="DV163" i="2"/>
  <c r="CW189" i="2"/>
  <c r="EW157" i="2"/>
  <c r="DG187" i="2"/>
  <c r="DM158" i="2"/>
  <c r="DM189" i="2"/>
  <c r="EH161" i="2"/>
  <c r="DU156" i="2"/>
  <c r="FH159" i="2"/>
  <c r="DF187" i="2"/>
  <c r="DO191" i="2"/>
  <c r="EP163" i="2"/>
  <c r="ED162" i="2"/>
  <c r="EU191" i="2"/>
  <c r="DY162" i="2"/>
  <c r="FD190" i="2"/>
  <c r="FK196" i="2"/>
  <c r="DN160" i="2"/>
  <c r="CU161" i="2"/>
  <c r="EG156" i="2"/>
  <c r="EW191" i="2"/>
  <c r="EO163" i="2"/>
  <c r="DJ162" i="2"/>
  <c r="EN196" i="2"/>
  <c r="EU161" i="2"/>
  <c r="DX190" i="2"/>
  <c r="EH156" i="2"/>
  <c r="CX193" i="2"/>
  <c r="DY159" i="2"/>
  <c r="DG188" i="2"/>
  <c r="DS157" i="2"/>
  <c r="DX194" i="2"/>
  <c r="EB193" i="2"/>
  <c r="EH189" i="2"/>
  <c r="EC187" i="2"/>
  <c r="DZ158" i="2"/>
  <c r="FB193" i="2"/>
  <c r="EI160" i="2"/>
  <c r="EN160" i="2"/>
  <c r="FE158" i="2"/>
  <c r="DC191" i="2"/>
  <c r="ER163" i="2"/>
  <c r="EA161" i="2"/>
  <c r="DT189" i="2"/>
  <c r="FD157" i="2"/>
  <c r="DG17" i="2"/>
  <c r="DG110" i="2"/>
  <c r="DG266" i="2"/>
  <c r="FK266" i="2"/>
  <c r="FK17" i="2"/>
  <c r="FK110" i="2"/>
  <c r="DR187" i="2"/>
  <c r="EH190" i="2"/>
  <c r="DA164" i="2"/>
  <c r="ES161" i="2"/>
  <c r="CW194" i="2"/>
  <c r="EU157" i="2"/>
  <c r="FF163" i="2"/>
  <c r="EY164" i="2"/>
  <c r="DL191" i="2"/>
  <c r="ER195" i="2"/>
  <c r="FC158" i="2"/>
  <c r="DJ195" i="2"/>
  <c r="EB190" i="2"/>
  <c r="DJ160" i="2"/>
  <c r="CY160" i="2"/>
  <c r="DK158" i="2"/>
  <c r="DT194" i="2"/>
  <c r="DQ192" i="2"/>
  <c r="DG192" i="2"/>
  <c r="DT159" i="2"/>
  <c r="FF188" i="2"/>
  <c r="ER160" i="2"/>
  <c r="EM187" i="2"/>
  <c r="ER158" i="2"/>
  <c r="ER157" i="2"/>
  <c r="DR193" i="2"/>
  <c r="EF191" i="2"/>
  <c r="EM189" i="2"/>
  <c r="EV161" i="2"/>
  <c r="EZ196" i="2"/>
  <c r="DC163" i="2"/>
  <c r="EK192" i="2"/>
  <c r="FG161" i="2"/>
  <c r="EF161" i="2"/>
  <c r="DK188" i="2"/>
  <c r="DP189" i="2"/>
  <c r="DE164" i="2"/>
  <c r="EI193" i="2"/>
  <c r="FG156" i="2"/>
  <c r="EQ194" i="2"/>
  <c r="EB187" i="2"/>
  <c r="EE189" i="2"/>
  <c r="DZ191" i="2"/>
  <c r="FE163" i="2"/>
  <c r="DM195" i="2"/>
  <c r="CY187" i="2"/>
  <c r="EB163" i="2"/>
  <c r="EO195" i="2"/>
  <c r="EQ158" i="2"/>
  <c r="DM160" i="2"/>
  <c r="DQ188" i="2"/>
  <c r="DC189" i="2"/>
  <c r="CY188" i="2"/>
  <c r="DN191" i="2"/>
  <c r="DU159" i="2"/>
  <c r="FE196" i="2"/>
  <c r="DQ189" i="2"/>
  <c r="FK160" i="2"/>
  <c r="EK162" i="2"/>
  <c r="DS191" i="2"/>
  <c r="DQ194" i="2"/>
  <c r="EC158" i="2"/>
  <c r="DB194" i="2"/>
  <c r="CY193" i="2"/>
  <c r="DC161" i="2"/>
  <c r="FF156" i="2"/>
  <c r="EZ159" i="2"/>
  <c r="EA192" i="2"/>
  <c r="CZ190" i="2"/>
  <c r="DB187" i="2"/>
  <c r="EN156" i="2"/>
  <c r="EC188" i="2"/>
  <c r="DB190" i="2"/>
  <c r="CX157" i="2"/>
  <c r="DD159" i="2"/>
  <c r="DC193" i="2"/>
  <c r="ET194" i="2"/>
  <c r="DE190" i="2"/>
  <c r="CV190" i="2"/>
  <c r="FC156" i="2"/>
  <c r="DF188" i="2"/>
  <c r="DY158" i="2"/>
  <c r="DA192" i="2"/>
  <c r="DT158" i="2"/>
  <c r="DG195" i="2"/>
  <c r="DI156" i="2"/>
  <c r="CU158" i="2"/>
  <c r="DP157" i="2"/>
  <c r="DJ166" i="2"/>
  <c r="DB161" i="2"/>
  <c r="EZ187" i="2"/>
  <c r="FH188" i="2"/>
  <c r="DY190" i="2"/>
  <c r="EO161" i="2"/>
  <c r="EM160" i="2"/>
  <c r="ES194" i="2"/>
  <c r="DF161" i="2"/>
  <c r="DU163" i="2"/>
  <c r="EP188" i="2"/>
  <c r="DW193" i="2"/>
  <c r="FI190" i="2"/>
  <c r="EP162" i="2"/>
  <c r="DI191" i="2"/>
  <c r="FE156" i="2"/>
  <c r="EN157" i="2"/>
  <c r="DW196" i="2"/>
  <c r="DR189" i="2"/>
  <c r="DA158" i="2"/>
  <c r="FI163" i="2"/>
  <c r="EJ190" i="2"/>
  <c r="CU188" i="2"/>
  <c r="DH158" i="2"/>
  <c r="CX187" i="2"/>
  <c r="DG159" i="2"/>
  <c r="ED192" i="2"/>
  <c r="CV192" i="2"/>
  <c r="DP162" i="2"/>
  <c r="DF160" i="2"/>
  <c r="DL190" i="2"/>
  <c r="EU194" i="2"/>
  <c r="FB162" i="2"/>
  <c r="DV193" i="2"/>
  <c r="DZ190" i="2"/>
  <c r="CU192" i="2"/>
  <c r="DH194" i="2"/>
  <c r="EZ164" i="2"/>
  <c r="FD188" i="2"/>
  <c r="EO187" i="2"/>
  <c r="EA164" i="2"/>
  <c r="CV189" i="2"/>
  <c r="EY187" i="2"/>
  <c r="EF165" i="2"/>
  <c r="DO165" i="2"/>
  <c r="DH165" i="2"/>
  <c r="ED163" i="2"/>
  <c r="EU164" i="2"/>
  <c r="DP164" i="2"/>
  <c r="EK189" i="2"/>
  <c r="EF194" i="2"/>
  <c r="CZ192" i="2"/>
  <c r="DT162" i="2"/>
  <c r="DD160" i="2"/>
  <c r="DE165" i="2"/>
  <c r="EZ157" i="2"/>
  <c r="DK156" i="2"/>
  <c r="EO164" i="2"/>
  <c r="DK161" i="2"/>
  <c r="DU160" i="2"/>
  <c r="DJ189" i="2"/>
  <c r="ES162" i="2"/>
  <c r="CW193" i="2"/>
  <c r="DA190" i="2"/>
  <c r="ET160" i="2"/>
  <c r="DX158" i="2"/>
  <c r="FG190" i="2"/>
  <c r="DG158" i="2"/>
  <c r="EZ189" i="2"/>
  <c r="DQ190" i="2"/>
  <c r="EC193" i="2"/>
  <c r="EL190" i="2"/>
  <c r="DN194" i="2"/>
  <c r="DX161" i="2"/>
  <c r="DD157" i="2"/>
  <c r="FJ194" i="2"/>
  <c r="FD189" i="2"/>
  <c r="DO195" i="2"/>
  <c r="DH159" i="2"/>
  <c r="FK194" i="2"/>
  <c r="FF160" i="2"/>
  <c r="EC190" i="2"/>
  <c r="DQ162" i="2"/>
  <c r="DV159" i="2"/>
  <c r="ED164" i="2"/>
  <c r="FD161" i="2"/>
  <c r="CV157" i="2"/>
  <c r="DS193" i="2"/>
  <c r="EA156" i="2"/>
  <c r="EX161" i="2"/>
  <c r="DG162" i="2"/>
  <c r="CV165" i="2"/>
  <c r="CX159" i="2"/>
  <c r="DJ193" i="2"/>
  <c r="FH187" i="2"/>
  <c r="DB188" i="2"/>
  <c r="FB195" i="2"/>
  <c r="EA160" i="2"/>
  <c r="DK159" i="2"/>
  <c r="EM194" i="2"/>
  <c r="ER187" i="2"/>
  <c r="EI195" i="2"/>
  <c r="FA187" i="2"/>
  <c r="DF158" i="2"/>
  <c r="FH162" i="2"/>
  <c r="FH161" i="2"/>
  <c r="EX158" i="2"/>
  <c r="EY189" i="2"/>
  <c r="FC190" i="2"/>
  <c r="FG160" i="2"/>
  <c r="ES188" i="2"/>
  <c r="DW159" i="2"/>
  <c r="DG160" i="2"/>
  <c r="EP161" i="2"/>
  <c r="EY47" i="2"/>
  <c r="EY167" i="2" s="1"/>
  <c r="EO190" i="2"/>
  <c r="DF194" i="2"/>
  <c r="FD160" i="2"/>
  <c r="DH156" i="2"/>
  <c r="ET161" i="2"/>
  <c r="DN189" i="2"/>
  <c r="FA189" i="2"/>
  <c r="FI158" i="2"/>
  <c r="CU187" i="2"/>
  <c r="EU156" i="2"/>
  <c r="DL157" i="2"/>
  <c r="EX195" i="2"/>
  <c r="DT163" i="2"/>
  <c r="DI162" i="2"/>
  <c r="EB160" i="2"/>
  <c r="FH189" i="2"/>
  <c r="DX187" i="2"/>
  <c r="EN189" i="2"/>
  <c r="DZ161" i="2"/>
  <c r="DS192" i="2"/>
  <c r="DO193" i="2"/>
  <c r="CW159" i="2"/>
  <c r="EI188" i="2"/>
  <c r="FJ159" i="2"/>
  <c r="FJ158" i="2"/>
  <c r="DR156" i="2"/>
  <c r="FA157" i="2"/>
  <c r="FA188" i="2"/>
  <c r="CU160" i="2"/>
  <c r="CU191" i="2"/>
  <c r="DG191" i="2"/>
  <c r="DT187" i="2"/>
  <c r="EN163" i="2"/>
  <c r="EN194" i="2"/>
  <c r="CW161" i="2"/>
  <c r="CW192" i="2"/>
  <c r="DI158" i="2"/>
  <c r="DI189" i="2"/>
  <c r="DL165" i="2"/>
  <c r="DL196" i="2"/>
  <c r="EI156" i="2"/>
  <c r="EI187" i="2"/>
  <c r="CR197" i="2"/>
  <c r="CR166" i="2"/>
  <c r="ES191" i="2"/>
  <c r="EE193" i="2"/>
  <c r="EE162" i="2"/>
  <c r="DE194" i="2"/>
  <c r="DE163" i="2"/>
  <c r="EG194" i="2"/>
  <c r="ET190" i="2"/>
  <c r="ET159" i="2"/>
  <c r="CV187" i="2"/>
  <c r="CV156" i="2"/>
  <c r="EL163" i="2"/>
  <c r="EL194" i="2"/>
  <c r="DK191" i="2"/>
  <c r="DK160" i="2"/>
  <c r="EM188" i="2"/>
  <c r="DN159" i="2"/>
  <c r="DN190" i="2"/>
  <c r="EJ163" i="2"/>
  <c r="DF193" i="2"/>
  <c r="EO189" i="2"/>
  <c r="EO158" i="2"/>
  <c r="EE190" i="2"/>
  <c r="EN193" i="2"/>
  <c r="EN162" i="2"/>
  <c r="ED156" i="2"/>
  <c r="ED187" i="2"/>
  <c r="EU188" i="2"/>
  <c r="DF159" i="2"/>
  <c r="DK162" i="2"/>
  <c r="DP193" i="2"/>
  <c r="EJ187" i="2"/>
  <c r="EJ156" i="2"/>
  <c r="CU190" i="2"/>
  <c r="CU159" i="2"/>
  <c r="EB191" i="2"/>
  <c r="FI196" i="2"/>
  <c r="FI165" i="2"/>
  <c r="FH194" i="2"/>
  <c r="FH163" i="2"/>
  <c r="CV193" i="2"/>
  <c r="CV162" i="2"/>
  <c r="EX193" i="2"/>
  <c r="EX162" i="2"/>
  <c r="EM162" i="2"/>
  <c r="EM193" i="2"/>
  <c r="EY193" i="2"/>
  <c r="FK161" i="2"/>
  <c r="FK192" i="2"/>
  <c r="EA157" i="2"/>
  <c r="EA188" i="2"/>
  <c r="FF164" i="2"/>
  <c r="FF195" i="2"/>
  <c r="EN161" i="2"/>
  <c r="EN192" i="2"/>
  <c r="DB191" i="2"/>
  <c r="DB160" i="2"/>
  <c r="ET188" i="2"/>
  <c r="FA163" i="2"/>
  <c r="FA194" i="2"/>
  <c r="EH191" i="2"/>
  <c r="EH160" i="2"/>
  <c r="DZ193" i="2"/>
  <c r="DB195" i="2"/>
  <c r="DB164" i="2"/>
  <c r="EO194" i="2"/>
  <c r="DO188" i="2"/>
  <c r="EK190" i="2"/>
  <c r="EK159" i="2"/>
  <c r="DI157" i="2"/>
  <c r="FF165" i="2"/>
  <c r="DU161" i="2"/>
  <c r="DU192" i="2"/>
  <c r="FK193" i="2"/>
  <c r="DK187" i="2"/>
  <c r="DY157" i="2"/>
  <c r="DY188" i="2"/>
  <c r="ES189" i="2"/>
  <c r="FE192" i="2"/>
  <c r="FE161" i="2"/>
  <c r="EQ188" i="2"/>
  <c r="EG192" i="2"/>
  <c r="EG161" i="2"/>
  <c r="EK156" i="2"/>
  <c r="EK187" i="2"/>
  <c r="EA158" i="2"/>
  <c r="DB165" i="2"/>
  <c r="DB196" i="2"/>
  <c r="DC160" i="2"/>
  <c r="DR191" i="2"/>
  <c r="DZ194" i="2"/>
  <c r="DZ163" i="2"/>
  <c r="EC164" i="2"/>
  <c r="EC195" i="2"/>
  <c r="DY195" i="2"/>
  <c r="DY164" i="2"/>
  <c r="DC188" i="2"/>
  <c r="DC157" i="2"/>
  <c r="FE159" i="2"/>
  <c r="FE190" i="2"/>
  <c r="EB167" i="2"/>
  <c r="CZ189" i="2"/>
  <c r="EF157" i="2"/>
  <c r="EF188" i="2"/>
  <c r="ER162" i="2"/>
  <c r="FF194" i="2"/>
  <c r="DB189" i="2"/>
  <c r="DY160" i="2"/>
  <c r="DY191" i="2"/>
  <c r="DJ188" i="2"/>
  <c r="DS161" i="2"/>
  <c r="CU193" i="2"/>
  <c r="CU162" i="2"/>
  <c r="FB158" i="2"/>
  <c r="FB189" i="2"/>
  <c r="DN188" i="2"/>
  <c r="DN157" i="2"/>
  <c r="EA159" i="2"/>
  <c r="FJ157" i="2"/>
  <c r="EB165" i="2"/>
  <c r="EO157" i="2"/>
  <c r="DA188" i="2"/>
  <c r="DF189" i="2"/>
  <c r="DO163" i="2"/>
  <c r="DO194" i="2"/>
  <c r="DR159" i="2"/>
  <c r="EA165" i="2"/>
  <c r="FJ193" i="2"/>
  <c r="FJ162" i="2"/>
  <c r="EV162" i="2"/>
  <c r="EV193" i="2"/>
  <c r="DA163" i="2"/>
  <c r="DA194" i="2"/>
  <c r="EL187" i="2"/>
  <c r="FA159" i="2"/>
  <c r="FA190" i="2"/>
  <c r="EA162" i="2"/>
  <c r="EQ162" i="2"/>
  <c r="EY160" i="2"/>
  <c r="EY191" i="2"/>
  <c r="FG157" i="2"/>
  <c r="EP191" i="2"/>
  <c r="EP160" i="2"/>
  <c r="DW160" i="2"/>
  <c r="DW191" i="2"/>
  <c r="DT188" i="2"/>
  <c r="DT157" i="2"/>
  <c r="EQ191" i="2"/>
  <c r="DO192" i="2"/>
  <c r="FI162" i="2"/>
  <c r="EM195" i="2"/>
  <c r="EM164" i="2"/>
  <c r="DV157" i="2"/>
  <c r="DV188" i="2"/>
  <c r="EJ189" i="2"/>
  <c r="EJ158" i="2"/>
  <c r="EF189" i="2"/>
  <c r="EF158" i="2"/>
  <c r="EP194" i="2"/>
  <c r="EY157" i="2"/>
  <c r="EY188" i="2"/>
  <c r="EW187" i="2"/>
  <c r="EW156" i="2"/>
  <c r="EI191" i="2"/>
  <c r="FF161" i="2"/>
  <c r="FF192" i="2"/>
  <c r="EG187" i="2"/>
  <c r="EW165" i="2"/>
  <c r="EW196" i="2"/>
  <c r="FG194" i="2"/>
  <c r="FG163" i="2"/>
  <c r="CZ156" i="2"/>
  <c r="CV164" i="2"/>
  <c r="DS156" i="2"/>
  <c r="CW158" i="2"/>
  <c r="EX190" i="2"/>
  <c r="EX159" i="2"/>
  <c r="DL161" i="2"/>
  <c r="DL192" i="2"/>
  <c r="FC188" i="2"/>
  <c r="FC157" i="2"/>
  <c r="EB164" i="2"/>
  <c r="EB195" i="2"/>
  <c r="EY163" i="2"/>
  <c r="EY194" i="2"/>
  <c r="DD192" i="2"/>
  <c r="DD161" i="2"/>
  <c r="EZ194" i="2"/>
  <c r="EZ163" i="2"/>
  <c r="EI190" i="2"/>
  <c r="CP195" i="2"/>
  <c r="CP164" i="2"/>
  <c r="DT160" i="2"/>
  <c r="DT191" i="2"/>
  <c r="EX192" i="2"/>
  <c r="EG193" i="2"/>
  <c r="EG162" i="2"/>
  <c r="EW195" i="2"/>
  <c r="EW164" i="2"/>
  <c r="DG197" i="2"/>
  <c r="DG166" i="2"/>
  <c r="EB159" i="2"/>
  <c r="DY166" i="2"/>
  <c r="EH162" i="2"/>
  <c r="EM163" i="2"/>
  <c r="DA195" i="2"/>
  <c r="EE163" i="2"/>
  <c r="EE194" i="2"/>
  <c r="DH193" i="2"/>
  <c r="DT193" i="2"/>
  <c r="DM194" i="2"/>
  <c r="DP161" i="2"/>
  <c r="DE196" i="2"/>
  <c r="DH189" i="2"/>
  <c r="DB156" i="2"/>
  <c r="DX164" i="2"/>
  <c r="DZ160" i="2"/>
  <c r="EL158" i="2"/>
  <c r="FC192" i="2"/>
  <c r="DY189" i="2"/>
  <c r="FF157" i="2"/>
  <c r="EB162" i="2"/>
  <c r="CV196" i="2"/>
  <c r="FJ163" i="2"/>
  <c r="DG164" i="2"/>
  <c r="EH165" i="2"/>
  <c r="EH187" i="2"/>
  <c r="DL189" i="2"/>
  <c r="EU158" i="2"/>
  <c r="FJ191" i="2"/>
  <c r="EC191" i="2"/>
  <c r="CZ161" i="2"/>
  <c r="ED165" i="2"/>
  <c r="EW162" i="2"/>
  <c r="DW156" i="2"/>
  <c r="DB163" i="2"/>
  <c r="FC193" i="2"/>
  <c r="DV158" i="2"/>
  <c r="DA159" i="2"/>
  <c r="DF157" i="2"/>
  <c r="DE193" i="2"/>
  <c r="EF156" i="2"/>
  <c r="DH191" i="2"/>
  <c r="DI190" i="2"/>
  <c r="EL196" i="2"/>
  <c r="EL165" i="2"/>
  <c r="DH161" i="2"/>
  <c r="DW158" i="2"/>
  <c r="FI188" i="2"/>
  <c r="EP187" i="2"/>
  <c r="EV156" i="2"/>
  <c r="DE195" i="2"/>
  <c r="EX187" i="2"/>
  <c r="EY195" i="2"/>
  <c r="EZ188" i="2"/>
  <c r="ED161" i="2"/>
  <c r="DE159" i="2"/>
  <c r="DU189" i="2"/>
  <c r="EE156" i="2"/>
  <c r="FF158" i="2"/>
  <c r="EH188" i="2"/>
  <c r="DA162" i="2"/>
  <c r="FC159" i="2"/>
  <c r="DX157" i="2"/>
  <c r="ED160" i="2"/>
  <c r="DE156" i="2"/>
  <c r="EZ195" i="2"/>
  <c r="FI187" i="2"/>
  <c r="EK194" i="2"/>
  <c r="EK163" i="2"/>
  <c r="EG195" i="2"/>
  <c r="EG164" i="2"/>
  <c r="ES156" i="2"/>
  <c r="ES193" i="2"/>
  <c r="DH190" i="2"/>
  <c r="FA193" i="2"/>
  <c r="DW190" i="2"/>
  <c r="EY156" i="2"/>
  <c r="EG191" i="2"/>
  <c r="EQ195" i="2"/>
  <c r="EQ164" i="2"/>
  <c r="EV164" i="2"/>
  <c r="EL195" i="2"/>
  <c r="EV190" i="2"/>
  <c r="FI189" i="2"/>
  <c r="CZ188" i="2"/>
  <c r="ED195" i="2"/>
  <c r="DH196" i="2"/>
  <c r="FI164" i="2"/>
  <c r="DD189" i="2"/>
  <c r="DS162" i="2"/>
  <c r="FD162" i="2"/>
  <c r="EW189" i="2"/>
  <c r="CX191" i="2"/>
  <c r="ER192" i="2"/>
  <c r="DU191" i="2"/>
  <c r="DS158" i="2"/>
  <c r="DI193" i="2"/>
  <c r="ER191" i="2"/>
  <c r="EP189" i="2"/>
  <c r="EN188" i="2"/>
  <c r="EC156" i="2"/>
  <c r="DE188" i="2"/>
  <c r="DY193" i="2"/>
  <c r="EF160" i="2"/>
  <c r="CW190" i="2"/>
  <c r="DN163" i="2"/>
  <c r="DD195" i="2"/>
  <c r="ES190" i="2"/>
  <c r="DD194" i="2"/>
  <c r="DL193" i="2"/>
  <c r="EO191" i="2"/>
  <c r="ES163" i="2"/>
  <c r="DF164" i="2"/>
  <c r="DL156" i="2"/>
  <c r="ET163" i="2"/>
  <c r="EY159" i="2"/>
  <c r="DX192" i="2"/>
  <c r="EF193" i="2"/>
  <c r="EF164" i="2"/>
  <c r="EF195" i="2"/>
  <c r="FI161" i="2"/>
  <c r="EJ191" i="2"/>
  <c r="EA195" i="2"/>
  <c r="EI165" i="2"/>
  <c r="DI195" i="2"/>
  <c r="DI164" i="2"/>
  <c r="DV156" i="2"/>
  <c r="ES192" i="2"/>
  <c r="EK158" i="2"/>
  <c r="FG159" i="2"/>
  <c r="EX164" i="2"/>
  <c r="EA193" i="2"/>
  <c r="DK193" i="2"/>
  <c r="DR194" i="2"/>
  <c r="DZ188" i="2"/>
  <c r="EQ157" i="2"/>
  <c r="FF196" i="2"/>
  <c r="DI163" i="2"/>
  <c r="EF163" i="2"/>
  <c r="FA164" i="2"/>
  <c r="FA195" i="2"/>
  <c r="DD191" i="2"/>
  <c r="EQ156" i="2"/>
  <c r="DU194" i="2"/>
  <c r="CX156" i="2"/>
  <c r="EK193" i="2"/>
  <c r="FC189" i="2"/>
  <c r="CW188" i="2"/>
  <c r="FH193" i="2"/>
  <c r="EC189" i="2"/>
  <c r="CY191" i="2"/>
  <c r="FJ190" i="2"/>
  <c r="EV189" i="2"/>
  <c r="ED194" i="2"/>
  <c r="EJ162" i="2"/>
  <c r="DO160" i="2"/>
  <c r="CZ160" i="2"/>
  <c r="EM158" i="2"/>
  <c r="EU195" i="2"/>
  <c r="ES195" i="2"/>
  <c r="DN195" i="2"/>
  <c r="DN164" i="2"/>
  <c r="DJ165" i="2"/>
  <c r="DJ196" i="2"/>
  <c r="DW164" i="2"/>
  <c r="FK157" i="2"/>
  <c r="CU165" i="2"/>
  <c r="CU196" i="2"/>
  <c r="EB196" i="2"/>
  <c r="EN165" i="2"/>
  <c r="DK163" i="2"/>
  <c r="DK194" i="2"/>
  <c r="DQ163" i="2"/>
  <c r="EU196" i="2"/>
  <c r="DP194" i="2"/>
  <c r="DP163" i="2"/>
  <c r="CY195" i="2"/>
  <c r="CY164" i="2"/>
  <c r="ER156" i="2"/>
  <c r="DR158" i="2"/>
  <c r="DZ195" i="2"/>
  <c r="DZ164" i="2"/>
  <c r="EU187" i="2"/>
  <c r="FG162" i="2"/>
  <c r="DP190" i="2"/>
  <c r="DD187" i="2"/>
  <c r="ED189" i="2"/>
  <c r="CX164" i="2"/>
  <c r="CX195" i="2"/>
  <c r="EV194" i="2"/>
  <c r="DO187" i="2"/>
  <c r="EW161" i="2"/>
  <c r="EH194" i="2"/>
  <c r="E161" i="2"/>
  <c r="FG164" i="2"/>
  <c r="CZ158" i="2"/>
  <c r="CX188" i="2"/>
  <c r="DQ158" i="2"/>
  <c r="ES160" i="2"/>
  <c r="CW163" i="2"/>
  <c r="CZ164" i="2"/>
  <c r="EM161" i="2"/>
  <c r="EI192" i="2"/>
  <c r="DV160" i="2"/>
  <c r="DE189" i="2"/>
  <c r="FB188" i="2"/>
  <c r="DS194" i="2"/>
  <c r="EC194" i="2"/>
  <c r="ED159" i="2"/>
  <c r="DB158" i="2"/>
  <c r="EG159" i="2"/>
  <c r="DJ159" i="2"/>
  <c r="CY159" i="2"/>
  <c r="DJ191" i="2"/>
  <c r="CV163" i="2"/>
  <c r="EP192" i="2"/>
  <c r="CV159" i="2"/>
  <c r="DK189" i="2"/>
  <c r="DS188" i="2"/>
  <c r="EW194" i="2"/>
  <c r="EB194" i="2"/>
  <c r="DH163" i="2"/>
  <c r="DR162" i="2"/>
  <c r="EC163" i="2"/>
  <c r="ET191" i="2"/>
  <c r="FJ195" i="2"/>
  <c r="EM191" i="2"/>
  <c r="DC164" i="2"/>
  <c r="EL156" i="2"/>
  <c r="CW162" i="2"/>
  <c r="FJ188" i="2"/>
  <c r="DF192" i="2"/>
  <c r="DM159" i="2"/>
  <c r="EB156" i="2"/>
  <c r="FC164" i="2"/>
  <c r="EL188" i="2"/>
  <c r="EX191" i="2"/>
  <c r="FD194" i="2"/>
  <c r="DY156" i="2"/>
  <c r="DC159" i="2"/>
  <c r="CX194" i="2"/>
  <c r="DA191" i="2"/>
  <c r="FK158" i="2"/>
  <c r="DU187" i="2"/>
  <c r="EX157" i="2"/>
  <c r="CZ187" i="2"/>
  <c r="FG158" i="2"/>
  <c r="EB157" i="2"/>
  <c r="EQ190" i="2"/>
  <c r="EP157" i="2"/>
  <c r="EG163" i="2"/>
  <c r="DI161" i="2"/>
  <c r="FE193" i="2"/>
  <c r="EN187" i="2"/>
  <c r="EI158" i="2"/>
  <c r="DN193" i="2"/>
  <c r="FJ192" i="2"/>
  <c r="CW195" i="2"/>
  <c r="DM162" i="2"/>
  <c r="DA156" i="2"/>
  <c r="DK192" i="2"/>
  <c r="CU163" i="2"/>
  <c r="DM165" i="2"/>
  <c r="DM196" i="2"/>
  <c r="FK189" i="2"/>
  <c r="DG193" i="2"/>
  <c r="FK159" i="2"/>
  <c r="FC163" i="2"/>
  <c r="DI160" i="2"/>
  <c r="FJ156" i="2"/>
  <c r="DR192" i="2"/>
  <c r="DT192" i="2"/>
  <c r="FB192" i="2"/>
  <c r="DX159" i="2"/>
  <c r="EC157" i="2"/>
  <c r="FK165" i="2"/>
  <c r="EL192" i="2"/>
  <c r="FB166" i="2"/>
  <c r="DV165" i="2"/>
  <c r="FH77" i="2"/>
  <c r="FH166" i="2" s="1"/>
  <c r="FJ47" i="2"/>
  <c r="FJ167" i="2" s="1"/>
  <c r="EZ47" i="2"/>
  <c r="EZ198" i="2" s="1"/>
  <c r="EY197" i="2"/>
  <c r="E194" i="2"/>
  <c r="FJ197" i="2"/>
  <c r="EN198" i="2"/>
  <c r="FG165" i="2"/>
  <c r="EU197" i="2"/>
  <c r="FA166" i="2"/>
  <c r="EL167" i="2"/>
  <c r="FJ17" i="2"/>
  <c r="FJ266" i="2"/>
  <c r="FJ110" i="2"/>
  <c r="FJ79" i="2" s="1"/>
  <c r="FJ235" i="2"/>
  <c r="E159" i="2"/>
  <c r="DX197" i="2"/>
  <c r="FI166" i="2"/>
  <c r="DH167" i="2"/>
  <c r="D164" i="2"/>
  <c r="E203" i="2"/>
  <c r="E166" i="2"/>
  <c r="E158" i="2"/>
  <c r="D165" i="2"/>
  <c r="FB197" i="2"/>
  <c r="ER166" i="2"/>
  <c r="EZ197" i="2"/>
  <c r="FC197" i="2"/>
  <c r="FI197" i="2"/>
  <c r="BA101" i="2"/>
  <c r="BA39" i="2" s="1"/>
  <c r="E163" i="2"/>
  <c r="BA226" i="2"/>
  <c r="EZ167" i="2"/>
  <c r="EW17" i="2"/>
  <c r="EW235" i="2"/>
  <c r="EW110" i="2"/>
  <c r="EW266" i="2"/>
  <c r="FI78" i="2"/>
  <c r="FI198" i="2" s="1"/>
  <c r="FE16" i="2"/>
  <c r="FE234" i="2"/>
  <c r="FE109" i="2"/>
  <c r="FE78" i="2" s="1"/>
  <c r="FE265" i="2"/>
  <c r="FI266" i="2"/>
  <c r="FI17" i="2"/>
  <c r="FI235" i="2"/>
  <c r="FI110" i="2"/>
  <c r="FI79" i="2" s="1"/>
  <c r="FD16" i="2"/>
  <c r="FD234" i="2"/>
  <c r="FD265" i="2"/>
  <c r="FD109" i="2"/>
  <c r="FB78" i="2"/>
  <c r="FB167" i="2" s="1"/>
  <c r="FD46" i="2"/>
  <c r="FD197" i="2" s="1"/>
  <c r="FF237" i="2"/>
  <c r="FF112" i="2"/>
  <c r="FF50" i="2" s="1"/>
  <c r="FF19" i="2"/>
  <c r="FF268" i="2"/>
  <c r="EY198" i="2"/>
  <c r="EX197" i="2"/>
  <c r="EY110" i="2"/>
  <c r="EY48" i="2" s="1"/>
  <c r="EY17" i="2"/>
  <c r="EY266" i="2"/>
  <c r="EY235" i="2"/>
  <c r="FA47" i="2"/>
  <c r="FF49" i="2"/>
  <c r="FF200" i="2" s="1"/>
  <c r="FA110" i="2"/>
  <c r="FA79" i="2" s="1"/>
  <c r="FA17" i="2"/>
  <c r="FA266" i="2"/>
  <c r="FA235" i="2"/>
  <c r="FB110" i="2"/>
  <c r="FB79" i="2" s="1"/>
  <c r="FB17" i="2"/>
  <c r="FB266" i="2"/>
  <c r="FB235" i="2"/>
  <c r="FH16" i="2"/>
  <c r="FH109" i="2"/>
  <c r="FH47" i="2" s="1"/>
  <c r="FH265" i="2"/>
  <c r="FH234" i="2"/>
  <c r="FA78" i="2"/>
  <c r="FD196" i="2"/>
  <c r="FG16" i="2"/>
  <c r="FG234" i="2"/>
  <c r="FG265" i="2"/>
  <c r="FG109" i="2"/>
  <c r="FG47" i="2" s="1"/>
  <c r="FC17" i="2"/>
  <c r="FC110" i="2"/>
  <c r="FC79" i="2" s="1"/>
  <c r="FC266" i="2"/>
  <c r="FC235" i="2"/>
  <c r="FG196" i="2"/>
  <c r="FF199" i="2"/>
  <c r="EX110" i="2"/>
  <c r="EX79" i="2" s="1"/>
  <c r="EX17" i="2"/>
  <c r="EX266" i="2"/>
  <c r="EX235" i="2"/>
  <c r="FG46" i="2"/>
  <c r="FG166" i="2" s="1"/>
  <c r="FC47" i="2"/>
  <c r="EX78" i="2"/>
  <c r="EX198" i="2" s="1"/>
  <c r="EW197" i="2"/>
  <c r="EZ110" i="2"/>
  <c r="EZ79" i="2" s="1"/>
  <c r="EZ17" i="2"/>
  <c r="EZ266" i="2"/>
  <c r="EZ235" i="2"/>
  <c r="EW78" i="2"/>
  <c r="EW167" i="2" s="1"/>
  <c r="FE77" i="2"/>
  <c r="FE197" i="2" s="1"/>
  <c r="FC78" i="2"/>
  <c r="BA257" i="2"/>
  <c r="EP78" i="2"/>
  <c r="EP198" i="2" s="1"/>
  <c r="ET197" i="2"/>
  <c r="EK165" i="2"/>
  <c r="CB193" i="2"/>
  <c r="ES78" i="2"/>
  <c r="ES167" i="2" s="1"/>
  <c r="CR196" i="2"/>
  <c r="EV47" i="2"/>
  <c r="EV198" i="2" s="1"/>
  <c r="EO166" i="2"/>
  <c r="CQ188" i="2"/>
  <c r="EH167" i="2"/>
  <c r="ET78" i="2"/>
  <c r="ET198" i="2" s="1"/>
  <c r="EM197" i="2"/>
  <c r="ET166" i="2"/>
  <c r="EV166" i="2"/>
  <c r="DB47" i="2"/>
  <c r="DB167" i="2" s="1"/>
  <c r="EU78" i="2"/>
  <c r="EU198" i="2" s="1"/>
  <c r="EU17" i="2"/>
  <c r="EU110" i="2"/>
  <c r="EU48" i="2" s="1"/>
  <c r="EU266" i="2"/>
  <c r="EU235" i="2"/>
  <c r="ES166" i="2"/>
  <c r="EV17" i="2"/>
  <c r="EV266" i="2"/>
  <c r="EV110" i="2"/>
  <c r="EV79" i="2" s="1"/>
  <c r="EV235" i="2"/>
  <c r="ES17" i="2"/>
  <c r="ES266" i="2"/>
  <c r="ES110" i="2"/>
  <c r="ES79" i="2" s="1"/>
  <c r="ES235" i="2"/>
  <c r="ET110" i="2"/>
  <c r="ET79" i="2" s="1"/>
  <c r="ET235" i="2"/>
  <c r="ET266" i="2"/>
  <c r="ET17" i="2"/>
  <c r="EL18" i="2"/>
  <c r="EL236" i="2"/>
  <c r="EL267" i="2"/>
  <c r="EL111" i="2"/>
  <c r="EO78" i="2"/>
  <c r="EO167" i="2" s="1"/>
  <c r="EP235" i="2"/>
  <c r="EP110" i="2"/>
  <c r="EP48" i="2" s="1"/>
  <c r="EP17" i="2"/>
  <c r="EP266" i="2"/>
  <c r="EO110" i="2"/>
  <c r="EO48" i="2" s="1"/>
  <c r="EO17" i="2"/>
  <c r="EO235" i="2"/>
  <c r="EO266" i="2"/>
  <c r="ER235" i="2"/>
  <c r="ER17" i="2"/>
  <c r="ER110" i="2"/>
  <c r="ER266" i="2"/>
  <c r="EK46" i="2"/>
  <c r="EQ78" i="2"/>
  <c r="EQ198" i="2" s="1"/>
  <c r="ER47" i="2"/>
  <c r="ER198" i="2" s="1"/>
  <c r="EQ197" i="2"/>
  <c r="EQ110" i="2"/>
  <c r="EQ79" i="2" s="1"/>
  <c r="EQ235" i="2"/>
  <c r="EQ17" i="2"/>
  <c r="EQ266" i="2"/>
  <c r="EK77" i="2"/>
  <c r="EK109" i="2"/>
  <c r="EK47" i="2" s="1"/>
  <c r="EK16" i="2"/>
  <c r="EK234" i="2"/>
  <c r="EK265" i="2"/>
  <c r="EM47" i="2"/>
  <c r="EM198" i="2" s="1"/>
  <c r="EO197" i="2"/>
  <c r="EM17" i="2"/>
  <c r="EM235" i="2"/>
  <c r="EM110" i="2"/>
  <c r="EM48" i="2" s="1"/>
  <c r="EM266" i="2"/>
  <c r="EM166" i="2"/>
  <c r="EN18" i="2"/>
  <c r="EN111" i="2"/>
  <c r="EN80" i="2" s="1"/>
  <c r="EN267" i="2"/>
  <c r="EN236" i="2"/>
  <c r="EJ196" i="2"/>
  <c r="EP166" i="2"/>
  <c r="EJ16" i="2"/>
  <c r="EJ265" i="2"/>
  <c r="EJ234" i="2"/>
  <c r="EJ109" i="2"/>
  <c r="EJ78" i="2" s="1"/>
  <c r="EL79" i="2"/>
  <c r="EL168" i="2" s="1"/>
  <c r="EN48" i="2"/>
  <c r="EN168" i="2" s="1"/>
  <c r="EJ46" i="2"/>
  <c r="EJ197" i="2" s="1"/>
  <c r="DY199" i="2"/>
  <c r="CR161" i="2"/>
  <c r="EF166" i="2"/>
  <c r="CR109" i="2"/>
  <c r="CR234" i="2"/>
  <c r="CR16" i="2"/>
  <c r="CR265" i="2"/>
  <c r="DZ166" i="2"/>
  <c r="DF197" i="2"/>
  <c r="DA197" i="2"/>
  <c r="DL167" i="2"/>
  <c r="CO190" i="2"/>
  <c r="DW197" i="2"/>
  <c r="DK196" i="2"/>
  <c r="DI197" i="2"/>
  <c r="EG166" i="2"/>
  <c r="BC69" i="2"/>
  <c r="BC189" i="2" s="1"/>
  <c r="DR77" i="2"/>
  <c r="DR197" i="2" s="1"/>
  <c r="DS196" i="2"/>
  <c r="P69" i="2"/>
  <c r="P158" i="2" s="1"/>
  <c r="ED198" i="2"/>
  <c r="DH79" i="2"/>
  <c r="DH199" i="2" s="1"/>
  <c r="AJ38" i="2"/>
  <c r="AJ189" i="2" s="1"/>
  <c r="DU77" i="2"/>
  <c r="DU197" i="2" s="1"/>
  <c r="EI167" i="2"/>
  <c r="EI111" i="2"/>
  <c r="EI80" i="2" s="1"/>
  <c r="EI236" i="2"/>
  <c r="EI18" i="2"/>
  <c r="EI267" i="2"/>
  <c r="EI48" i="2"/>
  <c r="EI199" i="2" s="1"/>
  <c r="EG47" i="2"/>
  <c r="EG198" i="2" s="1"/>
  <c r="EG266" i="2"/>
  <c r="EG110" i="2"/>
  <c r="EG17" i="2"/>
  <c r="EG235" i="2"/>
  <c r="EF17" i="2"/>
  <c r="EF235" i="2"/>
  <c r="EF266" i="2"/>
  <c r="EF110" i="2"/>
  <c r="EF79" i="2" s="1"/>
  <c r="EH48" i="2"/>
  <c r="EF47" i="2"/>
  <c r="EF198" i="2" s="1"/>
  <c r="EH18" i="2"/>
  <c r="EH267" i="2"/>
  <c r="EH236" i="2"/>
  <c r="EH111" i="2"/>
  <c r="EH79" i="2"/>
  <c r="DJ79" i="2"/>
  <c r="DJ199" i="2" s="1"/>
  <c r="CT158" i="2"/>
  <c r="CN156" i="2"/>
  <c r="DU165" i="2"/>
  <c r="CM156" i="2"/>
  <c r="DM198" i="2"/>
  <c r="DR196" i="2"/>
  <c r="EC196" i="2"/>
  <c r="CS193" i="2"/>
  <c r="DC197" i="2"/>
  <c r="DN197" i="2"/>
  <c r="EA18" i="2"/>
  <c r="EA111" i="2"/>
  <c r="EA49" i="2" s="1"/>
  <c r="EA236" i="2"/>
  <c r="EA267" i="2"/>
  <c r="CM161" i="2"/>
  <c r="DH236" i="2"/>
  <c r="DH111" i="2"/>
  <c r="DH49" i="2" s="1"/>
  <c r="DH267" i="2"/>
  <c r="DH18" i="2"/>
  <c r="CI192" i="2"/>
  <c r="DS46" i="2"/>
  <c r="DS197" i="2" s="1"/>
  <c r="DU196" i="2"/>
  <c r="DH168" i="2"/>
  <c r="CR163" i="2"/>
  <c r="DD47" i="2"/>
  <c r="DD167" i="2" s="1"/>
  <c r="DE79" i="2"/>
  <c r="DE199" i="2" s="1"/>
  <c r="DE198" i="2"/>
  <c r="DI78" i="2"/>
  <c r="DI198" i="2" s="1"/>
  <c r="DE236" i="2"/>
  <c r="DE267" i="2"/>
  <c r="DE18" i="2"/>
  <c r="DE111" i="2"/>
  <c r="DI166" i="2"/>
  <c r="DJ198" i="2"/>
  <c r="EA198" i="2"/>
  <c r="CE162" i="2"/>
  <c r="EC77" i="2"/>
  <c r="EC166" i="2" s="1"/>
  <c r="EE165" i="2"/>
  <c r="DT196" i="2"/>
  <c r="EB48" i="2"/>
  <c r="EB168" i="2" s="1"/>
  <c r="DL48" i="2"/>
  <c r="DL168" i="2" s="1"/>
  <c r="DO197" i="2"/>
  <c r="DF78" i="2"/>
  <c r="DF198" i="2" s="1"/>
  <c r="EA48" i="2"/>
  <c r="BW162" i="2"/>
  <c r="CP191" i="2"/>
  <c r="DF17" i="2"/>
  <c r="DF110" i="2"/>
  <c r="DF48" i="2" s="1"/>
  <c r="DF235" i="2"/>
  <c r="DF266" i="2"/>
  <c r="EA79" i="2"/>
  <c r="DN166" i="2"/>
  <c r="DV16" i="2"/>
  <c r="DV109" i="2"/>
  <c r="DV234" i="2"/>
  <c r="DV265" i="2"/>
  <c r="DK16" i="2"/>
  <c r="DK109" i="2"/>
  <c r="DK78" i="2" s="1"/>
  <c r="DK265" i="2"/>
  <c r="DK234" i="2"/>
  <c r="DX17" i="2"/>
  <c r="DX110" i="2"/>
  <c r="DX79" i="2" s="1"/>
  <c r="DX266" i="2"/>
  <c r="DX235" i="2"/>
  <c r="EC16" i="2"/>
  <c r="EC109" i="2"/>
  <c r="EC47" i="2" s="1"/>
  <c r="EC265" i="2"/>
  <c r="EC234" i="2"/>
  <c r="DD17" i="2"/>
  <c r="DD110" i="2"/>
  <c r="DD79" i="2" s="1"/>
  <c r="DD235" i="2"/>
  <c r="DD266" i="2"/>
  <c r="DR165" i="2"/>
  <c r="DC47" i="2"/>
  <c r="DU16" i="2"/>
  <c r="DU234" i="2"/>
  <c r="DU265" i="2"/>
  <c r="DU109" i="2"/>
  <c r="DP77" i="2"/>
  <c r="DC78" i="2"/>
  <c r="EC165" i="2"/>
  <c r="DP46" i="2"/>
  <c r="DT46" i="2"/>
  <c r="DT166" i="2" s="1"/>
  <c r="DP16" i="2"/>
  <c r="DP234" i="2"/>
  <c r="DP265" i="2"/>
  <c r="DP109" i="2"/>
  <c r="DP47" i="2" s="1"/>
  <c r="DL18" i="2"/>
  <c r="DL111" i="2"/>
  <c r="DL80" i="2" s="1"/>
  <c r="DL267" i="2"/>
  <c r="DL236" i="2"/>
  <c r="DT16" i="2"/>
  <c r="DT109" i="2"/>
  <c r="DT234" i="2"/>
  <c r="DT265" i="2"/>
  <c r="DM79" i="2"/>
  <c r="DY80" i="2"/>
  <c r="DY200" i="2" s="1"/>
  <c r="DM48" i="2"/>
  <c r="DY19" i="2"/>
  <c r="DY112" i="2"/>
  <c r="DY237" i="2"/>
  <c r="DY268" i="2"/>
  <c r="DO78" i="2"/>
  <c r="DM18" i="2"/>
  <c r="DM111" i="2"/>
  <c r="DM80" i="2" s="1"/>
  <c r="DM267" i="2"/>
  <c r="DM236" i="2"/>
  <c r="DO17" i="2"/>
  <c r="DO110" i="2"/>
  <c r="DO235" i="2"/>
  <c r="DO266" i="2"/>
  <c r="EB111" i="2"/>
  <c r="EB49" i="2" s="1"/>
  <c r="EB18" i="2"/>
  <c r="EB267" i="2"/>
  <c r="EB236" i="2"/>
  <c r="DR16" i="2"/>
  <c r="DR109" i="2"/>
  <c r="DR78" i="2" s="1"/>
  <c r="DR234" i="2"/>
  <c r="DR265" i="2"/>
  <c r="ED18" i="2"/>
  <c r="ED111" i="2"/>
  <c r="ED80" i="2" s="1"/>
  <c r="ED236" i="2"/>
  <c r="ED267" i="2"/>
  <c r="DS16" i="2"/>
  <c r="DS109" i="2"/>
  <c r="DS47" i="2" s="1"/>
  <c r="DS234" i="2"/>
  <c r="DS265" i="2"/>
  <c r="DO47" i="2"/>
  <c r="DQ196" i="2"/>
  <c r="DJ18" i="2"/>
  <c r="DJ111" i="2"/>
  <c r="DJ49" i="2" s="1"/>
  <c r="DJ267" i="2"/>
  <c r="DJ236" i="2"/>
  <c r="DW17" i="2"/>
  <c r="DW110" i="2"/>
  <c r="DW48" i="2" s="1"/>
  <c r="DW266" i="2"/>
  <c r="DW235" i="2"/>
  <c r="DC17" i="2"/>
  <c r="DC110" i="2"/>
  <c r="DC48" i="2" s="1"/>
  <c r="DC235" i="2"/>
  <c r="DC266" i="2"/>
  <c r="DZ17" i="2"/>
  <c r="DZ110" i="2"/>
  <c r="DZ79" i="2" s="1"/>
  <c r="DZ235" i="2"/>
  <c r="DZ266" i="2"/>
  <c r="EE77" i="2"/>
  <c r="DW47" i="2"/>
  <c r="DW167" i="2" s="1"/>
  <c r="ED48" i="2"/>
  <c r="ED168" i="2" s="1"/>
  <c r="EE46" i="2"/>
  <c r="DZ47" i="2"/>
  <c r="DZ198" i="2" s="1"/>
  <c r="DQ46" i="2"/>
  <c r="DQ197" i="2" s="1"/>
  <c r="EE16" i="2"/>
  <c r="EE109" i="2"/>
  <c r="EE78" i="2" s="1"/>
  <c r="EE265" i="2"/>
  <c r="EE234" i="2"/>
  <c r="DD197" i="2"/>
  <c r="DN17" i="2"/>
  <c r="DN110" i="2"/>
  <c r="DN235" i="2"/>
  <c r="DN266" i="2"/>
  <c r="DQ109" i="2"/>
  <c r="DQ234" i="2"/>
  <c r="DQ16" i="2"/>
  <c r="DQ265" i="2"/>
  <c r="DP196" i="2"/>
  <c r="DK46" i="2"/>
  <c r="DK165" i="2"/>
  <c r="DN47" i="2"/>
  <c r="DN167" i="2" s="1"/>
  <c r="DI17" i="2"/>
  <c r="DI110" i="2"/>
  <c r="DI48" i="2" s="1"/>
  <c r="DI266" i="2"/>
  <c r="DI235" i="2"/>
  <c r="DV77" i="2"/>
  <c r="DV166" i="2" s="1"/>
  <c r="DK77" i="2"/>
  <c r="DX78" i="2"/>
  <c r="DX167" i="2" s="1"/>
  <c r="CR158" i="2"/>
  <c r="CO193" i="2"/>
  <c r="CM195" i="2"/>
  <c r="CT162" i="2"/>
  <c r="CT191" i="2"/>
  <c r="CY197" i="2"/>
  <c r="CO194" i="2"/>
  <c r="CW197" i="2"/>
  <c r="CT197" i="2"/>
  <c r="CL158" i="2"/>
  <c r="CQ191" i="2"/>
  <c r="CN158" i="2"/>
  <c r="CS195" i="2"/>
  <c r="DA166" i="2"/>
  <c r="BU101" i="2"/>
  <c r="BU70" i="2" s="1"/>
  <c r="BC101" i="2"/>
  <c r="BC39" i="2" s="1"/>
  <c r="CR159" i="2"/>
  <c r="CD162" i="2"/>
  <c r="BY163" i="2"/>
  <c r="CM191" i="2"/>
  <c r="CS163" i="2"/>
  <c r="CY78" i="2"/>
  <c r="CY167" i="2" s="1"/>
  <c r="M226" i="2"/>
  <c r="CM158" i="2"/>
  <c r="CM192" i="2"/>
  <c r="CS158" i="2"/>
  <c r="AF8" i="2"/>
  <c r="BT8" i="2"/>
  <c r="CN192" i="2"/>
  <c r="CO156" i="2"/>
  <c r="DB166" i="2"/>
  <c r="CQ159" i="2"/>
  <c r="CR194" i="2"/>
  <c r="CU48" i="2"/>
  <c r="CU168" i="2" s="1"/>
  <c r="CY17" i="2"/>
  <c r="CY266" i="2"/>
  <c r="CY110" i="2"/>
  <c r="CY235" i="2"/>
  <c r="CV267" i="2"/>
  <c r="CV236" i="2"/>
  <c r="CV18" i="2"/>
  <c r="CV111" i="2"/>
  <c r="CV49" i="2" s="1"/>
  <c r="CV79" i="2"/>
  <c r="CV168" i="2" s="1"/>
  <c r="CZ47" i="2"/>
  <c r="CZ167" i="2" s="1"/>
  <c r="CZ266" i="2"/>
  <c r="CZ110" i="2"/>
  <c r="CZ17" i="2"/>
  <c r="CZ235" i="2"/>
  <c r="DA47" i="2"/>
  <c r="DA198" i="2" s="1"/>
  <c r="CV167" i="2"/>
  <c r="DA110" i="2"/>
  <c r="DA48" i="2" s="1"/>
  <c r="DA17" i="2"/>
  <c r="DA235" i="2"/>
  <c r="DA266" i="2"/>
  <c r="DB110" i="2"/>
  <c r="DB79" i="2" s="1"/>
  <c r="DB235" i="2"/>
  <c r="DB266" i="2"/>
  <c r="DB17" i="2"/>
  <c r="CW110" i="2"/>
  <c r="CW79" i="2" s="1"/>
  <c r="CW235" i="2"/>
  <c r="CW266" i="2"/>
  <c r="CW17" i="2"/>
  <c r="CU167" i="2"/>
  <c r="CW166" i="2"/>
  <c r="CU236" i="2"/>
  <c r="CU18" i="2"/>
  <c r="CU111" i="2"/>
  <c r="CU49" i="2" s="1"/>
  <c r="CU267" i="2"/>
  <c r="CZ197" i="2"/>
  <c r="CX47" i="2"/>
  <c r="CX167" i="2" s="1"/>
  <c r="CX166" i="2"/>
  <c r="CX17" i="2"/>
  <c r="CX110" i="2"/>
  <c r="CX266" i="2"/>
  <c r="CX235" i="2"/>
  <c r="CW47" i="2"/>
  <c r="CW198" i="2" s="1"/>
  <c r="CP162" i="2"/>
  <c r="CG187" i="2"/>
  <c r="CL187" i="2"/>
  <c r="BW187" i="2"/>
  <c r="CM157" i="2"/>
  <c r="CO162" i="2"/>
  <c r="CS157" i="2"/>
  <c r="CQ157" i="2"/>
  <c r="CR160" i="2"/>
  <c r="CN160" i="2"/>
  <c r="CO188" i="2"/>
  <c r="CA162" i="2"/>
  <c r="BC8" i="2"/>
  <c r="CL191" i="2"/>
  <c r="AW38" i="2"/>
  <c r="AW189" i="2" s="1"/>
  <c r="CT164" i="2"/>
  <c r="BU69" i="2"/>
  <c r="BU189" i="2" s="1"/>
  <c r="CO189" i="2"/>
  <c r="CT159" i="2"/>
  <c r="CP158" i="2"/>
  <c r="CS159" i="2"/>
  <c r="CM187" i="2"/>
  <c r="CS192" i="2"/>
  <c r="CQ161" i="2"/>
  <c r="CQ160" i="2"/>
  <c r="CO157" i="2"/>
  <c r="CL161" i="2"/>
  <c r="BZ189" i="2"/>
  <c r="CR190" i="2"/>
  <c r="M69" i="2"/>
  <c r="M189" i="2" s="1"/>
  <c r="CG160" i="2"/>
  <c r="CM160" i="2"/>
  <c r="CR157" i="2"/>
  <c r="CT189" i="2"/>
  <c r="CQ187" i="2"/>
  <c r="BW161" i="2"/>
  <c r="CT187" i="2"/>
  <c r="CS156" i="2"/>
  <c r="CO191" i="2"/>
  <c r="CR164" i="2"/>
  <c r="CR193" i="2"/>
  <c r="CL189" i="2"/>
  <c r="CS160" i="2"/>
  <c r="CQ162" i="2"/>
  <c r="CN193" i="2"/>
  <c r="CR187" i="2"/>
  <c r="CN157" i="2"/>
  <c r="CN161" i="2"/>
  <c r="CL156" i="2"/>
  <c r="CO158" i="2"/>
  <c r="CO160" i="2"/>
  <c r="CP157" i="2"/>
  <c r="CN188" i="2"/>
  <c r="CM194" i="2"/>
  <c r="CL157" i="2"/>
  <c r="CN191" i="2"/>
  <c r="CO159" i="2"/>
  <c r="CO192" i="2"/>
  <c r="CM162" i="2"/>
  <c r="CN159" i="2"/>
  <c r="CL159" i="2"/>
  <c r="CO187" i="2"/>
  <c r="CP159" i="2"/>
  <c r="CM190" i="2"/>
  <c r="CS162" i="2"/>
  <c r="CN187" i="2"/>
  <c r="CS164" i="2"/>
  <c r="CQ190" i="2"/>
  <c r="CR189" i="2"/>
  <c r="CL192" i="2"/>
  <c r="CS161" i="2"/>
  <c r="CP193" i="2"/>
  <c r="CM189" i="2"/>
  <c r="CF160" i="2"/>
  <c r="CQ193" i="2"/>
  <c r="CS165" i="2"/>
  <c r="CJ157" i="2"/>
  <c r="CD160" i="2"/>
  <c r="CF161" i="2"/>
  <c r="CT194" i="2"/>
  <c r="CS189" i="2"/>
  <c r="CP187" i="2"/>
  <c r="CP190" i="2"/>
  <c r="CP192" i="2"/>
  <c r="CR165" i="2"/>
  <c r="CL163" i="2"/>
  <c r="CT161" i="2"/>
  <c r="CN190" i="2"/>
  <c r="CL190" i="2"/>
  <c r="CT157" i="2"/>
  <c r="CM188" i="2"/>
  <c r="CN162" i="2"/>
  <c r="CS187" i="2"/>
  <c r="CP188" i="2"/>
  <c r="CR156" i="2"/>
  <c r="CR162" i="2"/>
  <c r="CR195" i="2"/>
  <c r="CQ158" i="2"/>
  <c r="CT195" i="2"/>
  <c r="BX156" i="2"/>
  <c r="CJ187" i="2"/>
  <c r="E164" i="2"/>
  <c r="CS196" i="2"/>
  <c r="CL188" i="2"/>
  <c r="CM193" i="2"/>
  <c r="E157" i="2"/>
  <c r="CP156" i="2"/>
  <c r="CR188" i="2"/>
  <c r="CL160" i="2"/>
  <c r="E165" i="2"/>
  <c r="CN194" i="2"/>
  <c r="CQ189" i="2"/>
  <c r="CR192" i="2"/>
  <c r="AZ38" i="2"/>
  <c r="AZ189" i="2" s="1"/>
  <c r="CT163" i="2"/>
  <c r="CT193" i="2"/>
  <c r="CT188" i="2"/>
  <c r="CO161" i="2"/>
  <c r="CT160" i="2"/>
  <c r="CP160" i="2"/>
  <c r="CL193" i="2"/>
  <c r="CQ192" i="2"/>
  <c r="BZ162" i="2"/>
  <c r="E162" i="2"/>
  <c r="CS197" i="2"/>
  <c r="CS166" i="2"/>
  <c r="CS191" i="2"/>
  <c r="CP189" i="2"/>
  <c r="CN189" i="2"/>
  <c r="CS188" i="2"/>
  <c r="E156" i="2"/>
  <c r="CT156" i="2"/>
  <c r="CT165" i="2"/>
  <c r="CT196" i="2"/>
  <c r="CB187" i="2"/>
  <c r="E205" i="2"/>
  <c r="CR191" i="2"/>
  <c r="CS190" i="2"/>
  <c r="CS194" i="2"/>
  <c r="CP194" i="2"/>
  <c r="CP163" i="2"/>
  <c r="G85" i="2"/>
  <c r="G205" i="2" s="1"/>
  <c r="BV194" i="2"/>
  <c r="CP161" i="2"/>
  <c r="CT192" i="2"/>
  <c r="CT190" i="2"/>
  <c r="CQ156" i="2"/>
  <c r="CM159" i="2"/>
  <c r="CT47" i="2"/>
  <c r="CT78" i="2"/>
  <c r="CT266" i="2"/>
  <c r="CT110" i="2"/>
  <c r="CT48" i="2" s="1"/>
  <c r="CT235" i="2"/>
  <c r="CT17" i="2"/>
  <c r="CC193" i="2"/>
  <c r="CA190" i="2"/>
  <c r="CF162" i="2"/>
  <c r="BA38" i="2"/>
  <c r="BA158" i="2" s="1"/>
  <c r="AC69" i="2"/>
  <c r="AC158" i="2" s="1"/>
  <c r="BC257" i="2"/>
  <c r="BU257" i="2"/>
  <c r="BC226" i="2"/>
  <c r="BU8" i="2"/>
  <c r="CP165" i="2"/>
  <c r="CB159" i="2"/>
  <c r="CJ190" i="2"/>
  <c r="CS167" i="2"/>
  <c r="CS111" i="2"/>
  <c r="CS49" i="2" s="1"/>
  <c r="CS267" i="2"/>
  <c r="CS18" i="2"/>
  <c r="CS236" i="2"/>
  <c r="CS79" i="2"/>
  <c r="CS199" i="2" s="1"/>
  <c r="AJ70" i="2"/>
  <c r="AJ190" i="2" s="1"/>
  <c r="CQ164" i="2"/>
  <c r="CH161" i="2"/>
  <c r="CK157" i="2"/>
  <c r="CE157" i="2"/>
  <c r="CN195" i="2"/>
  <c r="CF194" i="2"/>
  <c r="BW157" i="2"/>
  <c r="CF156" i="2"/>
  <c r="BU226" i="2"/>
  <c r="BV193" i="2"/>
  <c r="CL195" i="2"/>
  <c r="CQ76" i="2"/>
  <c r="CQ165" i="2" s="1"/>
  <c r="CK156" i="2"/>
  <c r="CK161" i="2"/>
  <c r="CN15" i="2"/>
  <c r="CN108" i="2"/>
  <c r="CN46" i="2" s="1"/>
  <c r="CN264" i="2"/>
  <c r="CN233" i="2"/>
  <c r="CO45" i="2"/>
  <c r="CO165" i="2" s="1"/>
  <c r="CN76" i="2"/>
  <c r="CN165" i="2" s="1"/>
  <c r="CL15" i="2"/>
  <c r="CL233" i="2"/>
  <c r="CL264" i="2"/>
  <c r="CL108" i="2"/>
  <c r="CL46" i="2" s="1"/>
  <c r="CM76" i="2"/>
  <c r="CO195" i="2"/>
  <c r="CM15" i="2"/>
  <c r="CM233" i="2"/>
  <c r="CM264" i="2"/>
  <c r="CM108" i="2"/>
  <c r="CM46" i="2" s="1"/>
  <c r="CM45" i="2"/>
  <c r="CP196" i="2"/>
  <c r="CP77" i="2"/>
  <c r="CQ15" i="2"/>
  <c r="CQ108" i="2"/>
  <c r="CQ77" i="2" s="1"/>
  <c r="CQ264" i="2"/>
  <c r="CQ233" i="2"/>
  <c r="CP46" i="2"/>
  <c r="CO15" i="2"/>
  <c r="CO108" i="2"/>
  <c r="CO264" i="2"/>
  <c r="CO233" i="2"/>
  <c r="CL76" i="2"/>
  <c r="CL196" i="2" s="1"/>
  <c r="CP109" i="2"/>
  <c r="CP16" i="2"/>
  <c r="CP234" i="2"/>
  <c r="CP265" i="2"/>
  <c r="CA187" i="2"/>
  <c r="CB157" i="2"/>
  <c r="CK189" i="2"/>
  <c r="CI188" i="2"/>
  <c r="CE158" i="2"/>
  <c r="BY157" i="2"/>
  <c r="BZ160" i="2"/>
  <c r="CH158" i="2"/>
  <c r="CH187" i="2"/>
  <c r="CJ188" i="2"/>
  <c r="BW159" i="2"/>
  <c r="CH157" i="2"/>
  <c r="BV162" i="2"/>
  <c r="CJ156" i="2"/>
  <c r="BV191" i="2"/>
  <c r="CI156" i="2"/>
  <c r="BV189" i="2"/>
  <c r="CD158" i="2"/>
  <c r="CJ160" i="2"/>
  <c r="CC192" i="2"/>
  <c r="CG190" i="2"/>
  <c r="CC160" i="2"/>
  <c r="CJ193" i="2"/>
  <c r="CG156" i="2"/>
  <c r="BX157" i="2"/>
  <c r="CD159" i="2"/>
  <c r="CI159" i="2"/>
  <c r="BX160" i="2"/>
  <c r="CE160" i="2"/>
  <c r="BV161" i="2"/>
  <c r="CE187" i="2"/>
  <c r="CD156" i="2"/>
  <c r="CI189" i="2"/>
  <c r="CA159" i="2"/>
  <c r="CC190" i="2"/>
  <c r="CF191" i="2"/>
  <c r="CG191" i="2"/>
  <c r="CD188" i="2"/>
  <c r="CC189" i="2"/>
  <c r="CH160" i="2"/>
  <c r="CD191" i="2"/>
  <c r="BT101" i="2"/>
  <c r="BT39" i="2" s="1"/>
  <c r="CI193" i="2"/>
  <c r="CF189" i="2"/>
  <c r="BV195" i="2"/>
  <c r="CH189" i="2"/>
  <c r="BZ190" i="2"/>
  <c r="BY191" i="2"/>
  <c r="BT226" i="2"/>
  <c r="CJ159" i="2"/>
  <c r="BY160" i="2"/>
  <c r="BX191" i="2"/>
  <c r="BT257" i="2"/>
  <c r="BS226" i="2"/>
  <c r="AC226" i="2"/>
  <c r="AY8" i="2"/>
  <c r="CD187" i="2"/>
  <c r="CC156" i="2"/>
  <c r="BY158" i="2"/>
  <c r="BW160" i="2"/>
  <c r="CC161" i="2"/>
  <c r="CE192" i="2"/>
  <c r="BV188" i="2"/>
  <c r="CI157" i="2"/>
  <c r="CJ189" i="2"/>
  <c r="CE189" i="2"/>
  <c r="BV159" i="2"/>
  <c r="BV160" i="2"/>
  <c r="CK191" i="2"/>
  <c r="CA191" i="2"/>
  <c r="CG162" i="2"/>
  <c r="CI187" i="2"/>
  <c r="BY195" i="2"/>
  <c r="CK187" i="2"/>
  <c r="BY156" i="2"/>
  <c r="BZ157" i="2"/>
  <c r="CA188" i="2"/>
  <c r="CB158" i="2"/>
  <c r="CH159" i="2"/>
  <c r="CC159" i="2"/>
  <c r="CH191" i="2"/>
  <c r="CE191" i="2"/>
  <c r="BS8" i="2"/>
  <c r="CF187" i="2"/>
  <c r="BX188" i="2"/>
  <c r="CI190" i="2"/>
  <c r="BY192" i="2"/>
  <c r="BY193" i="2"/>
  <c r="M8" i="2"/>
  <c r="M257" i="2"/>
  <c r="M101" i="2"/>
  <c r="M39" i="2" s="1"/>
  <c r="CD190" i="2"/>
  <c r="AG226" i="2"/>
  <c r="P226" i="2"/>
  <c r="BX164" i="2"/>
  <c r="CE188" i="2"/>
  <c r="BX189" i="2"/>
  <c r="BZ158" i="2"/>
  <c r="CK159" i="2"/>
  <c r="CF192" i="2"/>
  <c r="AW226" i="2"/>
  <c r="CH156" i="2"/>
  <c r="CG157" i="2"/>
  <c r="CG158" i="2"/>
  <c r="CG161" i="2"/>
  <c r="AJ9" i="2"/>
  <c r="CD157" i="2"/>
  <c r="CG159" i="2"/>
  <c r="BW192" i="2"/>
  <c r="AF226" i="2"/>
  <c r="CB156" i="2"/>
  <c r="CI158" i="2"/>
  <c r="CK158" i="2"/>
  <c r="CJ191" i="2"/>
  <c r="BX161" i="2"/>
  <c r="CB161" i="2"/>
  <c r="E189" i="2"/>
  <c r="CA189" i="2"/>
  <c r="BZ159" i="2"/>
  <c r="BZ161" i="2"/>
  <c r="E191" i="2"/>
  <c r="D203" i="2"/>
  <c r="D194" i="2"/>
  <c r="BZ187" i="2"/>
  <c r="E188" i="2"/>
  <c r="CA157" i="2"/>
  <c r="BY189" i="2"/>
  <c r="CH190" i="2"/>
  <c r="CC191" i="2"/>
  <c r="CB192" i="2"/>
  <c r="CA161" i="2"/>
  <c r="D166" i="2"/>
  <c r="BW156" i="2"/>
  <c r="CB190" i="2"/>
  <c r="CE190" i="2"/>
  <c r="BX192" i="2"/>
  <c r="CD192" i="2"/>
  <c r="BX162" i="2"/>
  <c r="BV156" i="2"/>
  <c r="CK188" i="2"/>
  <c r="CF159" i="2"/>
  <c r="CF157" i="2"/>
  <c r="CK160" i="2"/>
  <c r="CB189" i="2"/>
  <c r="CI191" i="2"/>
  <c r="E195" i="2"/>
  <c r="E187" i="2"/>
  <c r="BV157" i="2"/>
  <c r="CB188" i="2"/>
  <c r="BX158" i="2"/>
  <c r="BY159" i="2"/>
  <c r="E193" i="2"/>
  <c r="CK75" i="2"/>
  <c r="CK164" i="2" s="1"/>
  <c r="CB160" i="2"/>
  <c r="CJ192" i="2"/>
  <c r="E197" i="2"/>
  <c r="BW189" i="2"/>
  <c r="BW191" i="2"/>
  <c r="CB194" i="2"/>
  <c r="BY187" i="2"/>
  <c r="CC157" i="2"/>
  <c r="CH188" i="2"/>
  <c r="CF158" i="2"/>
  <c r="CD189" i="2"/>
  <c r="BZ191" i="2"/>
  <c r="E172" i="2"/>
  <c r="BW188" i="2"/>
  <c r="CK190" i="2"/>
  <c r="CA160" i="2"/>
  <c r="BX159" i="2"/>
  <c r="BV192" i="2"/>
  <c r="E174" i="2"/>
  <c r="E201" i="2"/>
  <c r="H37" i="2"/>
  <c r="H188" i="2" s="1"/>
  <c r="BY188" i="2"/>
  <c r="CA158" i="2"/>
  <c r="BX190" i="2"/>
  <c r="BW190" i="2"/>
  <c r="CE159" i="2"/>
  <c r="BZ156" i="2"/>
  <c r="CC188" i="2"/>
  <c r="BV158" i="2"/>
  <c r="CI160" i="2"/>
  <c r="CJ161" i="2"/>
  <c r="CG163" i="2"/>
  <c r="CG189" i="2"/>
  <c r="AF156" i="2"/>
  <c r="BZ192" i="2"/>
  <c r="BW163" i="2"/>
  <c r="CC187" i="2"/>
  <c r="E190" i="2"/>
  <c r="CA192" i="2"/>
  <c r="CA163" i="2"/>
  <c r="D213" i="2"/>
  <c r="BZ188" i="2"/>
  <c r="BW158" i="2"/>
  <c r="CC158" i="2"/>
  <c r="E160" i="2"/>
  <c r="E170" i="2"/>
  <c r="BV190" i="2"/>
  <c r="CB191" i="2"/>
  <c r="CK162" i="2"/>
  <c r="CK193" i="2"/>
  <c r="BV187" i="2"/>
  <c r="CG188" i="2"/>
  <c r="E192" i="2"/>
  <c r="CK192" i="2"/>
  <c r="BX187" i="2"/>
  <c r="BY190" i="2"/>
  <c r="CF190" i="2"/>
  <c r="CD161" i="2"/>
  <c r="CE161" i="2"/>
  <c r="E196" i="2"/>
  <c r="CJ194" i="2"/>
  <c r="CF188" i="2"/>
  <c r="CG192" i="2"/>
  <c r="CJ158" i="2"/>
  <c r="BX193" i="2"/>
  <c r="BY162" i="2"/>
  <c r="CE156" i="2"/>
  <c r="CA156" i="2"/>
  <c r="BY161" i="2"/>
  <c r="G62" i="2"/>
  <c r="G213" i="2" s="1"/>
  <c r="BT38" i="2"/>
  <c r="BT158" i="2" s="1"/>
  <c r="E150" i="2"/>
  <c r="E149" i="2"/>
  <c r="E151" i="2"/>
  <c r="E152" i="2"/>
  <c r="E154" i="2"/>
  <c r="E153" i="2"/>
  <c r="CK163" i="2"/>
  <c r="CK107" i="2"/>
  <c r="CK76" i="2" s="1"/>
  <c r="CK232" i="2"/>
  <c r="CK14" i="2"/>
  <c r="CK263" i="2"/>
  <c r="CJ44" i="2"/>
  <c r="CJ107" i="2"/>
  <c r="CJ76" i="2" s="1"/>
  <c r="CJ232" i="2"/>
  <c r="CJ14" i="2"/>
  <c r="CJ263" i="2"/>
  <c r="CJ75" i="2"/>
  <c r="CJ163" i="2"/>
  <c r="G53" i="2"/>
  <c r="G173" i="2" s="1"/>
  <c r="CE75" i="2"/>
  <c r="CE164" i="2" s="1"/>
  <c r="AF38" i="2"/>
  <c r="AF189" i="2" s="1"/>
  <c r="BY76" i="2"/>
  <c r="BY196" i="2" s="1"/>
  <c r="G49" i="2"/>
  <c r="G200" i="2" s="1"/>
  <c r="CC44" i="2"/>
  <c r="CC195" i="2" s="1"/>
  <c r="G64" i="2"/>
  <c r="G184" i="2" s="1"/>
  <c r="CD163" i="2"/>
  <c r="AY38" i="2"/>
  <c r="AY189" i="2" s="1"/>
  <c r="CC194" i="2"/>
  <c r="E220" i="2"/>
  <c r="E221" i="2" s="1"/>
  <c r="E219" i="2"/>
  <c r="AF257" i="2"/>
  <c r="BZ194" i="2"/>
  <c r="CG44" i="2"/>
  <c r="CG195" i="2" s="1"/>
  <c r="AY257" i="2"/>
  <c r="AF101" i="2"/>
  <c r="AF70" i="2" s="1"/>
  <c r="CH193" i="2"/>
  <c r="CG107" i="2"/>
  <c r="CG14" i="2"/>
  <c r="CG232" i="2"/>
  <c r="CG263" i="2"/>
  <c r="CI13" i="2"/>
  <c r="CI106" i="2"/>
  <c r="CI44" i="2" s="1"/>
  <c r="CI262" i="2"/>
  <c r="CI231" i="2"/>
  <c r="BX76" i="2"/>
  <c r="BX196" i="2" s="1"/>
  <c r="CH74" i="2"/>
  <c r="CH194" i="2" s="1"/>
  <c r="CE14" i="2"/>
  <c r="CE107" i="2"/>
  <c r="CE263" i="2"/>
  <c r="CE232" i="2"/>
  <c r="CH13" i="2"/>
  <c r="CH106" i="2"/>
  <c r="CH44" i="2" s="1"/>
  <c r="CH262" i="2"/>
  <c r="CH231" i="2"/>
  <c r="CD75" i="2"/>
  <c r="BW44" i="2"/>
  <c r="BX15" i="2"/>
  <c r="BX264" i="2"/>
  <c r="BX108" i="2"/>
  <c r="BX233" i="2"/>
  <c r="CA14" i="2"/>
  <c r="CA263" i="2"/>
  <c r="CA107" i="2"/>
  <c r="CA76" i="2" s="1"/>
  <c r="CA232" i="2"/>
  <c r="CD44" i="2"/>
  <c r="BW75" i="2"/>
  <c r="CB75" i="2"/>
  <c r="CB195" i="2" s="1"/>
  <c r="CD14" i="2"/>
  <c r="CD107" i="2"/>
  <c r="CD232" i="2"/>
  <c r="CD263" i="2"/>
  <c r="BW107" i="2"/>
  <c r="BW76" i="2" s="1"/>
  <c r="BW14" i="2"/>
  <c r="BW263" i="2"/>
  <c r="BW232" i="2"/>
  <c r="CB14" i="2"/>
  <c r="CB232" i="2"/>
  <c r="CB263" i="2"/>
  <c r="CB107" i="2"/>
  <c r="CB76" i="2" s="1"/>
  <c r="CC14" i="2"/>
  <c r="CC107" i="2"/>
  <c r="CC76" i="2" s="1"/>
  <c r="CC263" i="2"/>
  <c r="CC232" i="2"/>
  <c r="CF14" i="2"/>
  <c r="CF107" i="2"/>
  <c r="CF45" i="2" s="1"/>
  <c r="CF263" i="2"/>
  <c r="CF232" i="2"/>
  <c r="CE194" i="2"/>
  <c r="CF44" i="2"/>
  <c r="CF164" i="2" s="1"/>
  <c r="BZ44" i="2"/>
  <c r="BZ195" i="2" s="1"/>
  <c r="BZ107" i="2"/>
  <c r="BZ45" i="2" s="1"/>
  <c r="BZ14" i="2"/>
  <c r="BZ263" i="2"/>
  <c r="BZ232" i="2"/>
  <c r="BV108" i="2"/>
  <c r="BV46" i="2" s="1"/>
  <c r="BV233" i="2"/>
  <c r="BV15" i="2"/>
  <c r="BV264" i="2"/>
  <c r="BZ163" i="2"/>
  <c r="BY15" i="2"/>
  <c r="BY108" i="2"/>
  <c r="BY46" i="2" s="1"/>
  <c r="BY264" i="2"/>
  <c r="BY233" i="2"/>
  <c r="CA75" i="2"/>
  <c r="CA195" i="2" s="1"/>
  <c r="BV45" i="2"/>
  <c r="BV165" i="2" s="1"/>
  <c r="CI74" i="2"/>
  <c r="CI194" i="2" s="1"/>
  <c r="G96" i="2"/>
  <c r="G216" i="2" s="1"/>
  <c r="G92" i="2"/>
  <c r="G212" i="2" s="1"/>
  <c r="E222" i="2"/>
  <c r="BS257" i="2"/>
  <c r="P257" i="2"/>
  <c r="BS101" i="2"/>
  <c r="BS70" i="2" s="1"/>
  <c r="P101" i="2"/>
  <c r="P39" i="2" s="1"/>
  <c r="P8" i="2"/>
  <c r="G58" i="2"/>
  <c r="G209" i="2" s="1"/>
  <c r="G46" i="2"/>
  <c r="G166" i="2" s="1"/>
  <c r="G86" i="2"/>
  <c r="G206" i="2" s="1"/>
  <c r="AG38" i="2"/>
  <c r="AG158" i="2" s="1"/>
  <c r="AJ258" i="2"/>
  <c r="AJ227" i="2"/>
  <c r="AJ102" i="2"/>
  <c r="AJ71" i="2" s="1"/>
  <c r="A92" i="2"/>
  <c r="E141" i="2" s="1"/>
  <c r="AT187" i="2"/>
  <c r="AY226" i="2"/>
  <c r="AY101" i="2"/>
  <c r="AY39" i="2" s="1"/>
  <c r="D191" i="2"/>
  <c r="J156" i="2"/>
  <c r="AC8" i="2"/>
  <c r="AC101" i="2"/>
  <c r="AC257" i="2"/>
  <c r="BS38" i="2"/>
  <c r="BS158" i="2" s="1"/>
  <c r="H7" i="2"/>
  <c r="H8" i="2" s="1"/>
  <c r="AW8" i="2"/>
  <c r="AW101" i="2"/>
  <c r="AW257" i="2"/>
  <c r="AG101" i="2"/>
  <c r="AG8" i="2"/>
  <c r="AG257" i="2"/>
  <c r="F147" i="2"/>
  <c r="F148" i="2"/>
  <c r="F221" i="2"/>
  <c r="H225" i="2"/>
  <c r="H256" i="2"/>
  <c r="H100" i="2"/>
  <c r="H38" i="2" s="1"/>
  <c r="P187" i="2"/>
  <c r="AU187" i="2"/>
  <c r="G57" i="2"/>
  <c r="G177" i="2" s="1"/>
  <c r="AQ187" i="2"/>
  <c r="AZ156" i="2"/>
  <c r="AA156" i="2"/>
  <c r="AS156" i="2"/>
  <c r="BS187" i="2"/>
  <c r="AE187" i="2"/>
  <c r="R38" i="2"/>
  <c r="R158" i="2" s="1"/>
  <c r="AW188" i="2"/>
  <c r="W187" i="2"/>
  <c r="BA188" i="2"/>
  <c r="S156" i="2"/>
  <c r="AZ157" i="2"/>
  <c r="BR156" i="2"/>
  <c r="P157" i="2"/>
  <c r="AV187" i="2"/>
  <c r="BN156" i="2"/>
  <c r="I69" i="2"/>
  <c r="I158" i="2" s="1"/>
  <c r="BG156" i="2"/>
  <c r="V156" i="2"/>
  <c r="BP156" i="2"/>
  <c r="AX156" i="2"/>
  <c r="AH188" i="2"/>
  <c r="BF69" i="2"/>
  <c r="BF189" i="2" s="1"/>
  <c r="R187" i="2"/>
  <c r="AY188" i="2"/>
  <c r="AP68" i="2"/>
  <c r="AP157" i="2" s="1"/>
  <c r="BU157" i="2"/>
  <c r="AI188" i="2"/>
  <c r="AI157" i="2"/>
  <c r="BT156" i="2"/>
  <c r="AL187" i="2"/>
  <c r="AL156" i="2"/>
  <c r="J38" i="2"/>
  <c r="J189" i="2" s="1"/>
  <c r="K187" i="2"/>
  <c r="AC187" i="2"/>
  <c r="AW157" i="2"/>
  <c r="AX187" i="2"/>
  <c r="Y187" i="2"/>
  <c r="AK187" i="2"/>
  <c r="BK187" i="2"/>
  <c r="BB188" i="2"/>
  <c r="N188" i="2"/>
  <c r="BU188" i="2"/>
  <c r="BI187" i="2"/>
  <c r="AG157" i="2"/>
  <c r="BQ69" i="2"/>
  <c r="BQ189" i="2" s="1"/>
  <c r="AF188" i="2"/>
  <c r="AI189" i="2"/>
  <c r="BR187" i="2"/>
  <c r="AZ187" i="2"/>
  <c r="L187" i="2"/>
  <c r="AP156" i="2"/>
  <c r="BL187" i="2"/>
  <c r="V188" i="2"/>
  <c r="AH156" i="2"/>
  <c r="AI187" i="2"/>
  <c r="BU156" i="2"/>
  <c r="BU187" i="2"/>
  <c r="D190" i="2"/>
  <c r="AZ188" i="2"/>
  <c r="AW187" i="2"/>
  <c r="AI39" i="2"/>
  <c r="AI159" i="2" s="1"/>
  <c r="L38" i="2"/>
  <c r="L158" i="2" s="1"/>
  <c r="AI158" i="2"/>
  <c r="AG156" i="2"/>
  <c r="AG187" i="2"/>
  <c r="K156" i="2"/>
  <c r="AY187" i="2"/>
  <c r="AY156" i="2"/>
  <c r="I187" i="2"/>
  <c r="I156" i="2"/>
  <c r="AH187" i="2"/>
  <c r="AG188" i="2"/>
  <c r="AS37" i="2"/>
  <c r="AS188" i="2" s="1"/>
  <c r="W156" i="2"/>
  <c r="N156" i="2"/>
  <c r="N187" i="2"/>
  <c r="BA187" i="2"/>
  <c r="BA156" i="2"/>
  <c r="M157" i="2"/>
  <c r="M188" i="2"/>
  <c r="BS157" i="2"/>
  <c r="BS188" i="2"/>
  <c r="AP187" i="2"/>
  <c r="AD156" i="2"/>
  <c r="AD187" i="2"/>
  <c r="BC157" i="2"/>
  <c r="BC188" i="2"/>
  <c r="AJ156" i="2"/>
  <c r="AJ187" i="2"/>
  <c r="AA68" i="2"/>
  <c r="AA157" i="2" s="1"/>
  <c r="X187" i="2"/>
  <c r="O156" i="2"/>
  <c r="O187" i="2"/>
  <c r="BI156" i="2"/>
  <c r="P156" i="2"/>
  <c r="BD187" i="2"/>
  <c r="BD156" i="2"/>
  <c r="U187" i="2"/>
  <c r="U156" i="2"/>
  <c r="BF187" i="2"/>
  <c r="BF156" i="2"/>
  <c r="T187" i="2"/>
  <c r="J188" i="2"/>
  <c r="BQ187" i="2"/>
  <c r="BR69" i="2"/>
  <c r="BR158" i="2" s="1"/>
  <c r="AW156" i="2"/>
  <c r="AC188" i="2"/>
  <c r="AC157" i="2"/>
  <c r="AB68" i="2"/>
  <c r="AB157" i="2" s="1"/>
  <c r="O38" i="2"/>
  <c r="O158" i="2" s="1"/>
  <c r="AO187" i="2"/>
  <c r="AO156" i="2"/>
  <c r="BA157" i="2"/>
  <c r="BC156" i="2"/>
  <c r="BC187" i="2"/>
  <c r="BE156" i="2"/>
  <c r="AC156" i="2"/>
  <c r="AI156" i="2"/>
  <c r="BD69" i="2"/>
  <c r="BD158" i="2" s="1"/>
  <c r="M156" i="2"/>
  <c r="M187" i="2"/>
  <c r="AM37" i="2"/>
  <c r="AM188" i="2" s="1"/>
  <c r="BB187" i="2"/>
  <c r="BB156" i="2"/>
  <c r="BT157" i="2"/>
  <c r="BT188" i="2"/>
  <c r="AJ188" i="2"/>
  <c r="AJ157" i="2"/>
  <c r="L156" i="2"/>
  <c r="R156" i="2"/>
  <c r="L188" i="2"/>
  <c r="L157" i="2"/>
  <c r="AO38" i="2"/>
  <c r="AO189" i="2" s="1"/>
  <c r="BQ257" i="2"/>
  <c r="BQ8" i="2"/>
  <c r="BQ101" i="2"/>
  <c r="BQ70" i="2" s="1"/>
  <c r="BQ226" i="2"/>
  <c r="AH101" i="2"/>
  <c r="AH70" i="2" s="1"/>
  <c r="AH257" i="2"/>
  <c r="AH226" i="2"/>
  <c r="AH8" i="2"/>
  <c r="N8" i="2"/>
  <c r="N257" i="2"/>
  <c r="N226" i="2"/>
  <c r="N101" i="2"/>
  <c r="N39" i="2" s="1"/>
  <c r="BB38" i="2"/>
  <c r="BB158" i="2" s="1"/>
  <c r="BQ188" i="2"/>
  <c r="BQ157" i="2"/>
  <c r="BB226" i="2"/>
  <c r="BB101" i="2"/>
  <c r="BB70" i="2" s="1"/>
  <c r="BB8" i="2"/>
  <c r="BB257" i="2"/>
  <c r="AE188" i="2"/>
  <c r="BK68" i="2"/>
  <c r="BK188" i="2" s="1"/>
  <c r="AH38" i="2"/>
  <c r="AH158" i="2" s="1"/>
  <c r="J157" i="2"/>
  <c r="N157" i="2"/>
  <c r="L226" i="2"/>
  <c r="L257" i="2"/>
  <c r="L8" i="2"/>
  <c r="L101" i="2"/>
  <c r="L39" i="2" s="1"/>
  <c r="O257" i="2"/>
  <c r="O8" i="2"/>
  <c r="O226" i="2"/>
  <c r="O101" i="2"/>
  <c r="O70" i="2" s="1"/>
  <c r="AK68" i="2"/>
  <c r="AK157" i="2" s="1"/>
  <c r="O188" i="2"/>
  <c r="BB157" i="2"/>
  <c r="BN68" i="2"/>
  <c r="BN188" i="2" s="1"/>
  <c r="AR156" i="2"/>
  <c r="AR37" i="2"/>
  <c r="AR157" i="2" s="1"/>
  <c r="AL157" i="2"/>
  <c r="Q68" i="2"/>
  <c r="Q157" i="2" s="1"/>
  <c r="AI9" i="2"/>
  <c r="AI102" i="2"/>
  <c r="AI71" i="2" s="1"/>
  <c r="AI227" i="2"/>
  <c r="AI258" i="2"/>
  <c r="BH37" i="2"/>
  <c r="BH188" i="2" s="1"/>
  <c r="J257" i="2"/>
  <c r="J8" i="2"/>
  <c r="J101" i="2"/>
  <c r="J39" i="2" s="1"/>
  <c r="J226" i="2"/>
  <c r="BA9" i="2"/>
  <c r="BA258" i="2"/>
  <c r="BA102" i="2"/>
  <c r="BA71" i="2" s="1"/>
  <c r="BA227" i="2"/>
  <c r="N69" i="2"/>
  <c r="AH157" i="2"/>
  <c r="N38" i="2"/>
  <c r="AM7" i="2"/>
  <c r="AM100" i="2"/>
  <c r="AM38" i="2" s="1"/>
  <c r="AM225" i="2"/>
  <c r="AM256" i="2"/>
  <c r="AB156" i="2"/>
  <c r="AB187" i="2"/>
  <c r="AT37" i="2"/>
  <c r="AT68" i="2"/>
  <c r="AN187" i="2"/>
  <c r="BD157" i="2"/>
  <c r="BD188" i="2"/>
  <c r="Z37" i="2"/>
  <c r="Z157" i="2" s="1"/>
  <c r="BN7" i="2"/>
  <c r="BN100" i="2"/>
  <c r="BN225" i="2"/>
  <c r="BN256" i="2"/>
  <c r="I8" i="2"/>
  <c r="I101" i="2"/>
  <c r="I70" i="2" s="1"/>
  <c r="I257" i="2"/>
  <c r="I226" i="2"/>
  <c r="AX38" i="2"/>
  <c r="AX69" i="2"/>
  <c r="AN68" i="2"/>
  <c r="AN188" i="2" s="1"/>
  <c r="BJ7" i="2"/>
  <c r="BJ100" i="2"/>
  <c r="BJ38" i="2" s="1"/>
  <c r="BJ225" i="2"/>
  <c r="BJ256" i="2"/>
  <c r="Z187" i="2"/>
  <c r="AN156" i="2"/>
  <c r="AB7" i="2"/>
  <c r="AB100" i="2"/>
  <c r="AB69" i="2" s="1"/>
  <c r="AB256" i="2"/>
  <c r="AB225" i="2"/>
  <c r="AV68" i="2"/>
  <c r="Y68" i="2"/>
  <c r="Y157" i="2" s="1"/>
  <c r="R188" i="2"/>
  <c r="Y7" i="2"/>
  <c r="Y100" i="2"/>
  <c r="Y225" i="2"/>
  <c r="Y256" i="2"/>
  <c r="BO68" i="2"/>
  <c r="BO157" i="2" s="1"/>
  <c r="BO187" i="2"/>
  <c r="BG37" i="2"/>
  <c r="BG68" i="2"/>
  <c r="AO157" i="2"/>
  <c r="BP68" i="2"/>
  <c r="BP188" i="2" s="1"/>
  <c r="AO188" i="2"/>
  <c r="AD38" i="2"/>
  <c r="AD69" i="2"/>
  <c r="BG7" i="2"/>
  <c r="BG100" i="2"/>
  <c r="BG225" i="2"/>
  <c r="BG256" i="2"/>
  <c r="BD8" i="2"/>
  <c r="BD101" i="2"/>
  <c r="BD226" i="2"/>
  <c r="BD257" i="2"/>
  <c r="BR188" i="2"/>
  <c r="BR157" i="2"/>
  <c r="K38" i="2"/>
  <c r="AV37" i="2"/>
  <c r="Q187" i="2"/>
  <c r="AM156" i="2"/>
  <c r="AM187" i="2"/>
  <c r="K69" i="2"/>
  <c r="K188" i="2"/>
  <c r="AS7" i="2"/>
  <c r="AS100" i="2"/>
  <c r="AS225" i="2"/>
  <c r="AS256" i="2"/>
  <c r="AX8" i="2"/>
  <c r="AX101" i="2"/>
  <c r="AX70" i="2" s="1"/>
  <c r="AX257" i="2"/>
  <c r="AX226" i="2"/>
  <c r="K157" i="2"/>
  <c r="W37" i="2"/>
  <c r="K8" i="2"/>
  <c r="K101" i="2"/>
  <c r="K257" i="2"/>
  <c r="K226" i="2"/>
  <c r="W7" i="2"/>
  <c r="W100" i="2"/>
  <c r="W69" i="2" s="1"/>
  <c r="W225" i="2"/>
  <c r="W256" i="2"/>
  <c r="BL37" i="2"/>
  <c r="BL157" i="2" s="1"/>
  <c r="AE69" i="2"/>
  <c r="AE158" i="2" s="1"/>
  <c r="AU68" i="2"/>
  <c r="AU37" i="2"/>
  <c r="AT7" i="2"/>
  <c r="AT100" i="2"/>
  <c r="AT69" i="2" s="1"/>
  <c r="AT256" i="2"/>
  <c r="AT225" i="2"/>
  <c r="AV7" i="2"/>
  <c r="AV100" i="2"/>
  <c r="AV256" i="2"/>
  <c r="AV225" i="2"/>
  <c r="BI38" i="2"/>
  <c r="AD188" i="2"/>
  <c r="U38" i="2"/>
  <c r="U158" i="2" s="1"/>
  <c r="X68" i="2"/>
  <c r="X157" i="2" s="1"/>
  <c r="BL7" i="2"/>
  <c r="BL100" i="2"/>
  <c r="BL38" i="2" s="1"/>
  <c r="BL225" i="2"/>
  <c r="BL256" i="2"/>
  <c r="I188" i="2"/>
  <c r="AE8" i="2"/>
  <c r="AE101" i="2"/>
  <c r="AE39" i="2" s="1"/>
  <c r="AE257" i="2"/>
  <c r="AE226" i="2"/>
  <c r="AU7" i="2"/>
  <c r="AU100" i="2"/>
  <c r="AU38" i="2" s="1"/>
  <c r="AU256" i="2"/>
  <c r="AU225" i="2"/>
  <c r="Z7" i="2"/>
  <c r="Z100" i="2"/>
  <c r="Z69" i="2" s="1"/>
  <c r="Z225" i="2"/>
  <c r="Z256" i="2"/>
  <c r="BI8" i="2"/>
  <c r="BI101" i="2"/>
  <c r="BI226" i="2"/>
  <c r="BI257" i="2"/>
  <c r="U8" i="2"/>
  <c r="U101" i="2"/>
  <c r="U39" i="2" s="1"/>
  <c r="U226" i="2"/>
  <c r="U257" i="2"/>
  <c r="AR7" i="2"/>
  <c r="AR100" i="2"/>
  <c r="AR225" i="2"/>
  <c r="AR256" i="2"/>
  <c r="X7" i="2"/>
  <c r="X100" i="2"/>
  <c r="X69" i="2" s="1"/>
  <c r="X225" i="2"/>
  <c r="X256" i="2"/>
  <c r="I157" i="2"/>
  <c r="AZ70" i="2"/>
  <c r="AZ9" i="2"/>
  <c r="AZ102" i="2"/>
  <c r="AZ40" i="2" s="1"/>
  <c r="AZ258" i="2"/>
  <c r="AZ227" i="2"/>
  <c r="AD8" i="2"/>
  <c r="AD101" i="2"/>
  <c r="AD257" i="2"/>
  <c r="AD226" i="2"/>
  <c r="BM7" i="2"/>
  <c r="BM100" i="2"/>
  <c r="BM225" i="2"/>
  <c r="BM256" i="2"/>
  <c r="AL69" i="2"/>
  <c r="BH187" i="2"/>
  <c r="BP187" i="2"/>
  <c r="AR187" i="2"/>
  <c r="BL156" i="2"/>
  <c r="S68" i="2"/>
  <c r="AZ39" i="2"/>
  <c r="AX188" i="2"/>
  <c r="R8" i="2"/>
  <c r="R101" i="2"/>
  <c r="R39" i="2" s="1"/>
  <c r="R257" i="2"/>
  <c r="R226" i="2"/>
  <c r="Q156" i="2"/>
  <c r="BM37" i="2"/>
  <c r="BM157" i="2" s="1"/>
  <c r="V38" i="2"/>
  <c r="V158" i="2" s="1"/>
  <c r="BH7" i="2"/>
  <c r="BH100" i="2"/>
  <c r="BH69" i="2" s="1"/>
  <c r="BH225" i="2"/>
  <c r="BH256" i="2"/>
  <c r="AL38" i="2"/>
  <c r="BF8" i="2"/>
  <c r="BF101" i="2"/>
  <c r="BF39" i="2" s="1"/>
  <c r="BF257" i="2"/>
  <c r="BF226" i="2"/>
  <c r="S7" i="2"/>
  <c r="S100" i="2"/>
  <c r="S69" i="2" s="1"/>
  <c r="S225" i="2"/>
  <c r="S256" i="2"/>
  <c r="AX157" i="2"/>
  <c r="AL8" i="2"/>
  <c r="AL101" i="2"/>
  <c r="AL39" i="2" s="1"/>
  <c r="AL226" i="2"/>
  <c r="AL257" i="2"/>
  <c r="S37" i="2"/>
  <c r="AN7" i="2"/>
  <c r="AN100" i="2"/>
  <c r="AN38" i="2" s="1"/>
  <c r="AN225" i="2"/>
  <c r="AN256" i="2"/>
  <c r="BJ37" i="2"/>
  <c r="V8" i="2"/>
  <c r="V101" i="2"/>
  <c r="V39" i="2" s="1"/>
  <c r="V226" i="2"/>
  <c r="V257" i="2"/>
  <c r="AK7" i="2"/>
  <c r="AK100" i="2"/>
  <c r="AK69" i="2" s="1"/>
  <c r="AK225" i="2"/>
  <c r="AK256" i="2"/>
  <c r="AQ68" i="2"/>
  <c r="AQ188" i="2" s="1"/>
  <c r="BJ187" i="2"/>
  <c r="T37" i="2"/>
  <c r="AA7" i="2"/>
  <c r="AA100" i="2"/>
  <c r="AA256" i="2"/>
  <c r="AA225" i="2"/>
  <c r="BJ68" i="2"/>
  <c r="U188" i="2"/>
  <c r="AQ7" i="2"/>
  <c r="AQ100" i="2"/>
  <c r="AQ225" i="2"/>
  <c r="AQ256" i="2"/>
  <c r="BJ156" i="2"/>
  <c r="T7" i="2"/>
  <c r="T100" i="2"/>
  <c r="T69" i="2" s="1"/>
  <c r="T225" i="2"/>
  <c r="T256" i="2"/>
  <c r="U157" i="2"/>
  <c r="AP7" i="2"/>
  <c r="AP225" i="2"/>
  <c r="AP100" i="2"/>
  <c r="AP256" i="2"/>
  <c r="BM156" i="2"/>
  <c r="BE68" i="2"/>
  <c r="BK7" i="2"/>
  <c r="BK100" i="2"/>
  <c r="BK38" i="2" s="1"/>
  <c r="BK225" i="2"/>
  <c r="BK256" i="2"/>
  <c r="Q7" i="2"/>
  <c r="Q100" i="2"/>
  <c r="Q225" i="2"/>
  <c r="Q256" i="2"/>
  <c r="BR8" i="2"/>
  <c r="BR101" i="2"/>
  <c r="BR70" i="2" s="1"/>
  <c r="BR226" i="2"/>
  <c r="BR257" i="2"/>
  <c r="AO8" i="2"/>
  <c r="AO101" i="2"/>
  <c r="AO257" i="2"/>
  <c r="AO226" i="2"/>
  <c r="BI188" i="2"/>
  <c r="BP7" i="2"/>
  <c r="BP100" i="2"/>
  <c r="BP69" i="2" s="1"/>
  <c r="BP225" i="2"/>
  <c r="BP256" i="2"/>
  <c r="BM187" i="2"/>
  <c r="BE37" i="2"/>
  <c r="BF157" i="2"/>
  <c r="BK156" i="2"/>
  <c r="BO7" i="2"/>
  <c r="BO100" i="2"/>
  <c r="BO38" i="2" s="1"/>
  <c r="BO256" i="2"/>
  <c r="BO225" i="2"/>
  <c r="BE7" i="2"/>
  <c r="BE100" i="2"/>
  <c r="BE69" i="2" s="1"/>
  <c r="BE225" i="2"/>
  <c r="BE256" i="2"/>
  <c r="BF188" i="2"/>
  <c r="D210" i="2"/>
  <c r="D199" i="2"/>
  <c r="G60" i="2"/>
  <c r="G180" i="2" s="1"/>
  <c r="G52" i="2"/>
  <c r="G172" i="2" s="1"/>
  <c r="G79" i="2"/>
  <c r="G168" i="2" s="1"/>
  <c r="F160" i="2"/>
  <c r="G146" i="2"/>
  <c r="G147" i="2"/>
  <c r="D181" i="2"/>
  <c r="G67" i="2"/>
  <c r="G187" i="2" s="1"/>
  <c r="G148" i="2"/>
  <c r="D179" i="2"/>
  <c r="D168" i="2"/>
  <c r="D189" i="2"/>
  <c r="D167" i="2"/>
  <c r="F166" i="2"/>
  <c r="F37" i="2"/>
  <c r="F188" i="2" s="1"/>
  <c r="F145" i="2"/>
  <c r="H187" i="2"/>
  <c r="D158" i="2"/>
  <c r="D198" i="2"/>
  <c r="D212" i="2"/>
  <c r="D156" i="2"/>
  <c r="G82" i="2"/>
  <c r="G171" i="2" s="1"/>
  <c r="D176" i="2"/>
  <c r="F156" i="2"/>
  <c r="G165" i="2"/>
  <c r="D215" i="2"/>
  <c r="F200" i="2"/>
  <c r="F168" i="2"/>
  <c r="G74" i="2"/>
  <c r="G163" i="2" s="1"/>
  <c r="F205" i="2"/>
  <c r="G59" i="2"/>
  <c r="G179" i="2" s="1"/>
  <c r="F189" i="2"/>
  <c r="F164" i="2"/>
  <c r="F175" i="2"/>
  <c r="F193" i="2"/>
  <c r="F198" i="2"/>
  <c r="G198" i="2"/>
  <c r="G94" i="2"/>
  <c r="G183" i="2" s="1"/>
  <c r="G201" i="2"/>
  <c r="F165" i="2"/>
  <c r="F203" i="2"/>
  <c r="G40" i="2"/>
  <c r="G167" i="2"/>
  <c r="F163" i="2"/>
  <c r="F192" i="2"/>
  <c r="F169" i="2"/>
  <c r="F174" i="2"/>
  <c r="G188" i="2"/>
  <c r="F182" i="2"/>
  <c r="F196" i="2"/>
  <c r="F167" i="2"/>
  <c r="G71" i="2"/>
  <c r="F216" i="2"/>
  <c r="F187" i="2"/>
  <c r="D204" i="2"/>
  <c r="F161" i="2"/>
  <c r="F181" i="2"/>
  <c r="D192" i="2"/>
  <c r="G157" i="2"/>
  <c r="D157" i="2"/>
  <c r="G192" i="2"/>
  <c r="D182" i="2"/>
  <c r="F201" i="2"/>
  <c r="F170" i="2"/>
  <c r="F194" i="2"/>
  <c r="D187" i="2"/>
  <c r="H156" i="2"/>
  <c r="F184" i="2"/>
  <c r="F210" i="2"/>
  <c r="G70" i="2"/>
  <c r="G159" i="2" s="1"/>
  <c r="F70" i="2"/>
  <c r="F39" i="2"/>
  <c r="F144" i="2"/>
  <c r="F130" i="2"/>
  <c r="F253" i="2"/>
  <c r="F222" i="2"/>
  <c r="G144" i="2"/>
  <c r="G145" i="2"/>
  <c r="G42" i="2"/>
  <c r="G193" i="2" s="1"/>
  <c r="G130" i="2"/>
  <c r="J36" i="1" s="1"/>
  <c r="F183" i="2"/>
  <c r="D214" i="2"/>
  <c r="D185" i="2"/>
  <c r="G219" i="2"/>
  <c r="G44" i="2"/>
  <c r="G75" i="2"/>
  <c r="G143" i="2"/>
  <c r="G38" i="2"/>
  <c r="G158" i="2" s="1"/>
  <c r="D216" i="2"/>
  <c r="G253" i="2"/>
  <c r="D222" i="2"/>
  <c r="G222" i="2"/>
  <c r="D183" i="2"/>
  <c r="F214" i="2"/>
  <c r="F211" i="2"/>
  <c r="D211" i="2"/>
  <c r="D209" i="2"/>
  <c r="F209" i="2"/>
  <c r="F217" i="2"/>
  <c r="G220" i="2"/>
  <c r="G221" i="2" s="1"/>
  <c r="F219" i="2"/>
  <c r="F208" i="2"/>
  <c r="D177" i="2"/>
  <c r="F177" i="2"/>
  <c r="D207" i="2"/>
  <c r="F176" i="2"/>
  <c r="D173" i="2"/>
  <c r="F202" i="2"/>
  <c r="F173" i="2"/>
  <c r="D206" i="2"/>
  <c r="G207" i="2"/>
  <c r="G176" i="2"/>
  <c r="D208" i="2"/>
  <c r="F178" i="2"/>
  <c r="F179" i="2"/>
  <c r="D175" i="2"/>
  <c r="F171" i="2"/>
  <c r="D202" i="2"/>
  <c r="D169" i="2"/>
  <c r="D200" i="2"/>
  <c r="D220" i="2"/>
  <c r="D221" i="2" s="1"/>
  <c r="D219" i="2"/>
  <c r="D151" i="2"/>
  <c r="D150" i="2"/>
  <c r="D149" i="2"/>
  <c r="D152" i="2"/>
  <c r="D153" i="2"/>
  <c r="D154" i="2"/>
  <c r="AI5" i="9" l="1"/>
  <c r="AI6" i="9" s="1"/>
  <c r="AF9" i="2"/>
  <c r="DG18" i="2"/>
  <c r="DG111" i="2"/>
  <c r="DG236" i="2"/>
  <c r="DG267" i="2"/>
  <c r="FK18" i="2"/>
  <c r="FK267" i="2"/>
  <c r="FK111" i="2"/>
  <c r="FK236" i="2"/>
  <c r="FK79" i="2"/>
  <c r="FK48" i="2"/>
  <c r="FK199" i="2" s="1"/>
  <c r="BT9" i="2"/>
  <c r="DG48" i="2"/>
  <c r="DG79" i="2"/>
  <c r="FH197" i="2"/>
  <c r="FJ198" i="2"/>
  <c r="EW198" i="2"/>
  <c r="AJ158" i="2"/>
  <c r="DU166" i="2"/>
  <c r="DF167" i="2"/>
  <c r="EQ167" i="2"/>
  <c r="FF81" i="2"/>
  <c r="FF170" i="2" s="1"/>
  <c r="FJ48" i="2"/>
  <c r="FJ199" i="2" s="1"/>
  <c r="FJ267" i="2"/>
  <c r="FJ18" i="2"/>
  <c r="FJ111" i="2"/>
  <c r="FJ236" i="2"/>
  <c r="FA167" i="2"/>
  <c r="ES198" i="2"/>
  <c r="EE197" i="2"/>
  <c r="FJ80" i="2"/>
  <c r="FC167" i="2"/>
  <c r="FD166" i="2"/>
  <c r="EN49" i="2"/>
  <c r="EN200" i="2" s="1"/>
  <c r="FF169" i="2"/>
  <c r="FA198" i="2"/>
  <c r="ER167" i="2"/>
  <c r="EP167" i="2"/>
  <c r="BA70" i="2"/>
  <c r="BA159" i="2" s="1"/>
  <c r="EX167" i="2"/>
  <c r="ET167" i="2"/>
  <c r="EY79" i="2"/>
  <c r="EY168" i="2" s="1"/>
  <c r="EY18" i="2"/>
  <c r="EY236" i="2"/>
  <c r="EY111" i="2"/>
  <c r="EY267" i="2"/>
  <c r="FH17" i="2"/>
  <c r="FH266" i="2"/>
  <c r="FH110" i="2"/>
  <c r="FH235" i="2"/>
  <c r="FE47" i="2"/>
  <c r="FE167" i="2" s="1"/>
  <c r="FC18" i="2"/>
  <c r="FC111" i="2"/>
  <c r="FC49" i="2" s="1"/>
  <c r="FC236" i="2"/>
  <c r="FC267" i="2"/>
  <c r="FE110" i="2"/>
  <c r="FE48" i="2" s="1"/>
  <c r="FE235" i="2"/>
  <c r="FE17" i="2"/>
  <c r="FE266" i="2"/>
  <c r="FC48" i="2"/>
  <c r="FC168" i="2" s="1"/>
  <c r="EX18" i="2"/>
  <c r="EX236" i="2"/>
  <c r="EX267" i="2"/>
  <c r="EX111" i="2"/>
  <c r="FB18" i="2"/>
  <c r="FB111" i="2"/>
  <c r="FB49" i="2" s="1"/>
  <c r="FB267" i="2"/>
  <c r="FB236" i="2"/>
  <c r="FD17" i="2"/>
  <c r="FD110" i="2"/>
  <c r="FD79" i="2" s="1"/>
  <c r="FD235" i="2"/>
  <c r="FD266" i="2"/>
  <c r="EX48" i="2"/>
  <c r="EX199" i="2" s="1"/>
  <c r="FB48" i="2"/>
  <c r="FB199" i="2" s="1"/>
  <c r="FD47" i="2"/>
  <c r="FD78" i="2"/>
  <c r="EW48" i="2"/>
  <c r="EZ18" i="2"/>
  <c r="EZ111" i="2"/>
  <c r="EZ236" i="2"/>
  <c r="EZ267" i="2"/>
  <c r="FC198" i="2"/>
  <c r="FG110" i="2"/>
  <c r="FG48" i="2" s="1"/>
  <c r="FG17" i="2"/>
  <c r="FG266" i="2"/>
  <c r="FG235" i="2"/>
  <c r="EW79" i="2"/>
  <c r="FG78" i="2"/>
  <c r="FG198" i="2" s="1"/>
  <c r="FB198" i="2"/>
  <c r="EW18" i="2"/>
  <c r="EW267" i="2"/>
  <c r="EW236" i="2"/>
  <c r="EW111" i="2"/>
  <c r="EW80" i="2" s="1"/>
  <c r="EZ48" i="2"/>
  <c r="EZ199" i="2" s="1"/>
  <c r="FA18" i="2"/>
  <c r="FA236" i="2"/>
  <c r="FA267" i="2"/>
  <c r="FA111" i="2"/>
  <c r="FA80" i="2" s="1"/>
  <c r="FE166" i="2"/>
  <c r="FA48" i="2"/>
  <c r="FA168" i="2" s="1"/>
  <c r="FG197" i="2"/>
  <c r="FF20" i="2"/>
  <c r="FF113" i="2"/>
  <c r="FF82" i="2" s="1"/>
  <c r="FF238" i="2"/>
  <c r="FF269" i="2"/>
  <c r="FI111" i="2"/>
  <c r="FI80" i="2" s="1"/>
  <c r="FI18" i="2"/>
  <c r="FI267" i="2"/>
  <c r="FI236" i="2"/>
  <c r="FI167" i="2"/>
  <c r="FH78" i="2"/>
  <c r="FH198" i="2" s="1"/>
  <c r="FI48" i="2"/>
  <c r="FI168" i="2" s="1"/>
  <c r="BT258" i="2"/>
  <c r="BT227" i="2"/>
  <c r="EL199" i="2"/>
  <c r="DB198" i="2"/>
  <c r="EV167" i="2"/>
  <c r="P189" i="2"/>
  <c r="EJ166" i="2"/>
  <c r="DR166" i="2"/>
  <c r="EM167" i="2"/>
  <c r="DJ80" i="2"/>
  <c r="DJ169" i="2" s="1"/>
  <c r="EN199" i="2"/>
  <c r="EK166" i="2"/>
  <c r="DI167" i="2"/>
  <c r="EV48" i="2"/>
  <c r="EV199" i="2" s="1"/>
  <c r="ES48" i="2"/>
  <c r="ES199" i="2" s="1"/>
  <c r="ES18" i="2"/>
  <c r="ES111" i="2"/>
  <c r="ES236" i="2"/>
  <c r="ES267" i="2"/>
  <c r="EV18" i="2"/>
  <c r="EV111" i="2"/>
  <c r="EV80" i="2" s="1"/>
  <c r="EV236" i="2"/>
  <c r="EV267" i="2"/>
  <c r="EU167" i="2"/>
  <c r="ET111" i="2"/>
  <c r="ET80" i="2" s="1"/>
  <c r="ET18" i="2"/>
  <c r="ET267" i="2"/>
  <c r="ET236" i="2"/>
  <c r="EU79" i="2"/>
  <c r="EU168" i="2" s="1"/>
  <c r="ET48" i="2"/>
  <c r="ET168" i="2" s="1"/>
  <c r="EU111" i="2"/>
  <c r="EU49" i="2" s="1"/>
  <c r="EU18" i="2"/>
  <c r="EU267" i="2"/>
  <c r="EU236" i="2"/>
  <c r="EO79" i="2"/>
  <c r="EO199" i="2" s="1"/>
  <c r="EK78" i="2"/>
  <c r="EK198" i="2" s="1"/>
  <c r="EO18" i="2"/>
  <c r="EO111" i="2"/>
  <c r="EO80" i="2" s="1"/>
  <c r="EO267" i="2"/>
  <c r="EO236" i="2"/>
  <c r="EK197" i="2"/>
  <c r="EN112" i="2"/>
  <c r="EN81" i="2" s="1"/>
  <c r="EN268" i="2"/>
  <c r="EN237" i="2"/>
  <c r="EN19" i="2"/>
  <c r="EQ18" i="2"/>
  <c r="EQ111" i="2"/>
  <c r="EQ80" i="2" s="1"/>
  <c r="EQ236" i="2"/>
  <c r="EQ267" i="2"/>
  <c r="EP79" i="2"/>
  <c r="EP199" i="2" s="1"/>
  <c r="EP111" i="2"/>
  <c r="EP49" i="2" s="1"/>
  <c r="EP267" i="2"/>
  <c r="EP236" i="2"/>
  <c r="EP18" i="2"/>
  <c r="EQ48" i="2"/>
  <c r="EQ168" i="2" s="1"/>
  <c r="ER48" i="2"/>
  <c r="ER111" i="2"/>
  <c r="ER80" i="2" s="1"/>
  <c r="ER18" i="2"/>
  <c r="ER267" i="2"/>
  <c r="ER236" i="2"/>
  <c r="EM79" i="2"/>
  <c r="EM199" i="2" s="1"/>
  <c r="EM111" i="2"/>
  <c r="EM49" i="2" s="1"/>
  <c r="EM267" i="2"/>
  <c r="EM18" i="2"/>
  <c r="EM236" i="2"/>
  <c r="ER79" i="2"/>
  <c r="EJ17" i="2"/>
  <c r="EJ110" i="2"/>
  <c r="EJ79" i="2" s="1"/>
  <c r="EJ235" i="2"/>
  <c r="EJ266" i="2"/>
  <c r="EO198" i="2"/>
  <c r="EJ47" i="2"/>
  <c r="EJ198" i="2" s="1"/>
  <c r="EL80" i="2"/>
  <c r="EL19" i="2"/>
  <c r="EL268" i="2"/>
  <c r="EL112" i="2"/>
  <c r="EL237" i="2"/>
  <c r="EK235" i="2"/>
  <c r="EK266" i="2"/>
  <c r="EK17" i="2"/>
  <c r="EK110" i="2"/>
  <c r="EK79" i="2" s="1"/>
  <c r="EL49" i="2"/>
  <c r="BC158" i="2"/>
  <c r="EI168" i="2"/>
  <c r="DM49" i="2"/>
  <c r="DM200" i="2" s="1"/>
  <c r="DD48" i="2"/>
  <c r="DD199" i="2" s="1"/>
  <c r="DE168" i="2"/>
  <c r="CR110" i="2"/>
  <c r="CR266" i="2"/>
  <c r="CR235" i="2"/>
  <c r="CR17" i="2"/>
  <c r="CR78" i="2"/>
  <c r="CR47" i="2"/>
  <c r="P102" i="2"/>
  <c r="P71" i="2" s="1"/>
  <c r="EA199" i="2"/>
  <c r="EH199" i="2"/>
  <c r="DJ168" i="2"/>
  <c r="DO198" i="2"/>
  <c r="EI112" i="2"/>
  <c r="EI81" i="2" s="1"/>
  <c r="EI237" i="2"/>
  <c r="EI19" i="2"/>
  <c r="EI268" i="2"/>
  <c r="EI49" i="2"/>
  <c r="EI200" i="2" s="1"/>
  <c r="EF48" i="2"/>
  <c r="EF199" i="2" s="1"/>
  <c r="EH168" i="2"/>
  <c r="EH49" i="2"/>
  <c r="EG48" i="2"/>
  <c r="EH237" i="2"/>
  <c r="EH19" i="2"/>
  <c r="EH268" i="2"/>
  <c r="EH112" i="2"/>
  <c r="EH50" i="2" s="1"/>
  <c r="EH80" i="2"/>
  <c r="EG79" i="2"/>
  <c r="EG18" i="2"/>
  <c r="EG236" i="2"/>
  <c r="EG267" i="2"/>
  <c r="EG111" i="2"/>
  <c r="EF18" i="2"/>
  <c r="EF111" i="2"/>
  <c r="EF80" i="2" s="1"/>
  <c r="EF267" i="2"/>
  <c r="EF236" i="2"/>
  <c r="EF167" i="2"/>
  <c r="EG167" i="2"/>
  <c r="EC78" i="2"/>
  <c r="EC167" i="2" s="1"/>
  <c r="DW198" i="2"/>
  <c r="DF79" i="2"/>
  <c r="DF168" i="2" s="1"/>
  <c r="DC167" i="2"/>
  <c r="EA80" i="2"/>
  <c r="EA169" i="2" s="1"/>
  <c r="CY198" i="2"/>
  <c r="EE47" i="2"/>
  <c r="EE198" i="2" s="1"/>
  <c r="AF258" i="2"/>
  <c r="DP78" i="2"/>
  <c r="DP198" i="2" s="1"/>
  <c r="AF102" i="2"/>
  <c r="AF40" i="2" s="1"/>
  <c r="DD198" i="2"/>
  <c r="AF227" i="2"/>
  <c r="DY169" i="2"/>
  <c r="BA189" i="2"/>
  <c r="DK166" i="2"/>
  <c r="DL199" i="2"/>
  <c r="DM168" i="2"/>
  <c r="EC197" i="2"/>
  <c r="DH80" i="2"/>
  <c r="DH200" i="2" s="1"/>
  <c r="DH19" i="2"/>
  <c r="DH112" i="2"/>
  <c r="DH268" i="2"/>
  <c r="DH237" i="2"/>
  <c r="DZ167" i="2"/>
  <c r="DW79" i="2"/>
  <c r="DW199" i="2" s="1"/>
  <c r="EB199" i="2"/>
  <c r="DE19" i="2"/>
  <c r="DE237" i="2"/>
  <c r="DE112" i="2"/>
  <c r="DE50" i="2" s="1"/>
  <c r="DE268" i="2"/>
  <c r="DO167" i="2"/>
  <c r="DF18" i="2"/>
  <c r="DF111" i="2"/>
  <c r="DF80" i="2" s="1"/>
  <c r="DF236" i="2"/>
  <c r="DF267" i="2"/>
  <c r="DT197" i="2"/>
  <c r="DE49" i="2"/>
  <c r="DX48" i="2"/>
  <c r="DX199" i="2" s="1"/>
  <c r="BU39" i="2"/>
  <c r="BU159" i="2" s="1"/>
  <c r="DE80" i="2"/>
  <c r="DV197" i="2"/>
  <c r="EA168" i="2"/>
  <c r="DP197" i="2"/>
  <c r="ED199" i="2"/>
  <c r="DR47" i="2"/>
  <c r="DR167" i="2" s="1"/>
  <c r="DS166" i="2"/>
  <c r="BC70" i="2"/>
  <c r="BC159" i="2" s="1"/>
  <c r="EA19" i="2"/>
  <c r="EA112" i="2"/>
  <c r="EA237" i="2"/>
  <c r="EA268" i="2"/>
  <c r="DR17" i="2"/>
  <c r="DR110" i="2"/>
  <c r="DR235" i="2"/>
  <c r="DR266" i="2"/>
  <c r="DI18" i="2"/>
  <c r="DI111" i="2"/>
  <c r="DI80" i="2" s="1"/>
  <c r="DI267" i="2"/>
  <c r="DI236" i="2"/>
  <c r="DK47" i="2"/>
  <c r="DK198" i="2" s="1"/>
  <c r="DK17" i="2"/>
  <c r="DK110" i="2"/>
  <c r="DK48" i="2" s="1"/>
  <c r="DK266" i="2"/>
  <c r="DK235" i="2"/>
  <c r="EE17" i="2"/>
  <c r="EE110" i="2"/>
  <c r="EE79" i="2" s="1"/>
  <c r="EE235" i="2"/>
  <c r="EE266" i="2"/>
  <c r="DQ166" i="2"/>
  <c r="DJ112" i="2"/>
  <c r="DJ81" i="2" s="1"/>
  <c r="DJ19" i="2"/>
  <c r="DJ237" i="2"/>
  <c r="DJ268" i="2"/>
  <c r="EB80" i="2"/>
  <c r="EB169" i="2" s="1"/>
  <c r="DL49" i="2"/>
  <c r="DL169" i="2" s="1"/>
  <c r="DM199" i="2"/>
  <c r="DC198" i="2"/>
  <c r="DM112" i="2"/>
  <c r="DM81" i="2" s="1"/>
  <c r="DM19" i="2"/>
  <c r="DM268" i="2"/>
  <c r="DM237" i="2"/>
  <c r="DL112" i="2"/>
  <c r="DL81" i="2" s="1"/>
  <c r="DL19" i="2"/>
  <c r="DL268" i="2"/>
  <c r="DL237" i="2"/>
  <c r="DD18" i="2"/>
  <c r="DD111" i="2"/>
  <c r="DD236" i="2"/>
  <c r="DD267" i="2"/>
  <c r="DZ18" i="2"/>
  <c r="DZ111" i="2"/>
  <c r="DZ49" i="2" s="1"/>
  <c r="DZ236" i="2"/>
  <c r="DZ267" i="2"/>
  <c r="DQ78" i="2"/>
  <c r="EE166" i="2"/>
  <c r="DS78" i="2"/>
  <c r="DS167" i="2" s="1"/>
  <c r="DQ47" i="2"/>
  <c r="DS17" i="2"/>
  <c r="DS110" i="2"/>
  <c r="DS79" i="2" s="1"/>
  <c r="DS235" i="2"/>
  <c r="DS266" i="2"/>
  <c r="DV78" i="2"/>
  <c r="DQ17" i="2"/>
  <c r="DQ110" i="2"/>
  <c r="DQ235" i="2"/>
  <c r="DQ266" i="2"/>
  <c r="DV47" i="2"/>
  <c r="DC79" i="2"/>
  <c r="DC168" i="2" s="1"/>
  <c r="DV110" i="2"/>
  <c r="DV79" i="2" s="1"/>
  <c r="DV235" i="2"/>
  <c r="DV266" i="2"/>
  <c r="DV17" i="2"/>
  <c r="DZ48" i="2"/>
  <c r="DZ168" i="2" s="1"/>
  <c r="DC18" i="2"/>
  <c r="DC111" i="2"/>
  <c r="DC49" i="2" s="1"/>
  <c r="DC236" i="2"/>
  <c r="DC267" i="2"/>
  <c r="DO79" i="2"/>
  <c r="EB19" i="2"/>
  <c r="EB112" i="2"/>
  <c r="EB81" i="2" s="1"/>
  <c r="EB237" i="2"/>
  <c r="EB268" i="2"/>
  <c r="DN79" i="2"/>
  <c r="ED49" i="2"/>
  <c r="ED169" i="2" s="1"/>
  <c r="DO48" i="2"/>
  <c r="DU78" i="2"/>
  <c r="DX18" i="2"/>
  <c r="DX111" i="2"/>
  <c r="DX80" i="2" s="1"/>
  <c r="DX267" i="2"/>
  <c r="DX236" i="2"/>
  <c r="DN48" i="2"/>
  <c r="ED19" i="2"/>
  <c r="ED112" i="2"/>
  <c r="ED81" i="2" s="1"/>
  <c r="ED237" i="2"/>
  <c r="ED268" i="2"/>
  <c r="DO18" i="2"/>
  <c r="DO111" i="2"/>
  <c r="DO49" i="2" s="1"/>
  <c r="DO236" i="2"/>
  <c r="DO267" i="2"/>
  <c r="DU47" i="2"/>
  <c r="DN18" i="2"/>
  <c r="DN111" i="2"/>
  <c r="DN49" i="2" s="1"/>
  <c r="DN267" i="2"/>
  <c r="DN236" i="2"/>
  <c r="DY81" i="2"/>
  <c r="DT78" i="2"/>
  <c r="DU110" i="2"/>
  <c r="DU79" i="2" s="1"/>
  <c r="DU17" i="2"/>
  <c r="DU235" i="2"/>
  <c r="DU266" i="2"/>
  <c r="DP166" i="2"/>
  <c r="DN198" i="2"/>
  <c r="DY20" i="2"/>
  <c r="DY113" i="2"/>
  <c r="DY82" i="2" s="1"/>
  <c r="DY238" i="2"/>
  <c r="DY269" i="2"/>
  <c r="DT47" i="2"/>
  <c r="DY50" i="2"/>
  <c r="DT17" i="2"/>
  <c r="DT110" i="2"/>
  <c r="DT79" i="2" s="1"/>
  <c r="DT266" i="2"/>
  <c r="DT235" i="2"/>
  <c r="EC110" i="2"/>
  <c r="EC79" i="2" s="1"/>
  <c r="EC17" i="2"/>
  <c r="EC235" i="2"/>
  <c r="EC266" i="2"/>
  <c r="DX198" i="2"/>
  <c r="DK197" i="2"/>
  <c r="DP17" i="2"/>
  <c r="DP110" i="2"/>
  <c r="DP48" i="2" s="1"/>
  <c r="DP266" i="2"/>
  <c r="DP235" i="2"/>
  <c r="DI79" i="2"/>
  <c r="DI168" i="2" s="1"/>
  <c r="DW18" i="2"/>
  <c r="DW111" i="2"/>
  <c r="DW49" i="2" s="1"/>
  <c r="DW236" i="2"/>
  <c r="DW267" i="2"/>
  <c r="AW158" i="2"/>
  <c r="CU199" i="2"/>
  <c r="BT102" i="2"/>
  <c r="BT40" i="2" s="1"/>
  <c r="DB48" i="2"/>
  <c r="DB168" i="2" s="1"/>
  <c r="AJ10" i="2"/>
  <c r="CT198" i="2"/>
  <c r="BS227" i="2"/>
  <c r="P227" i="2"/>
  <c r="DA167" i="2"/>
  <c r="BC258" i="2"/>
  <c r="BC227" i="2"/>
  <c r="BU9" i="2"/>
  <c r="BC102" i="2"/>
  <c r="BC40" i="2" s="1"/>
  <c r="AY9" i="2"/>
  <c r="AY259" i="2" s="1"/>
  <c r="BC9" i="2"/>
  <c r="BC103" i="2" s="1"/>
  <c r="CZ198" i="2"/>
  <c r="DB18" i="2"/>
  <c r="DB111" i="2"/>
  <c r="DB80" i="2" s="1"/>
  <c r="DB267" i="2"/>
  <c r="DB236" i="2"/>
  <c r="CW48" i="2"/>
  <c r="CW199" i="2" s="1"/>
  <c r="CX198" i="2"/>
  <c r="CV80" i="2"/>
  <c r="CV169" i="2" s="1"/>
  <c r="CV19" i="2"/>
  <c r="CV112" i="2"/>
  <c r="CV237" i="2"/>
  <c r="CV268" i="2"/>
  <c r="CU19" i="2"/>
  <c r="CU112" i="2"/>
  <c r="CU81" i="2" s="1"/>
  <c r="CU237" i="2"/>
  <c r="CU268" i="2"/>
  <c r="CU80" i="2"/>
  <c r="CU169" i="2" s="1"/>
  <c r="DA18" i="2"/>
  <c r="DA111" i="2"/>
  <c r="DA49" i="2" s="1"/>
  <c r="DA236" i="2"/>
  <c r="DA267" i="2"/>
  <c r="CZ18" i="2"/>
  <c r="CZ111" i="2"/>
  <c r="CZ80" i="2" s="1"/>
  <c r="CZ236" i="2"/>
  <c r="CZ267" i="2"/>
  <c r="CX48" i="2"/>
  <c r="DA79" i="2"/>
  <c r="DA199" i="2" s="1"/>
  <c r="CY48" i="2"/>
  <c r="CX267" i="2"/>
  <c r="CX236" i="2"/>
  <c r="CX18" i="2"/>
  <c r="CX111" i="2"/>
  <c r="CX49" i="2" s="1"/>
  <c r="CV199" i="2"/>
  <c r="CY111" i="2"/>
  <c r="CY80" i="2" s="1"/>
  <c r="CY267" i="2"/>
  <c r="CY18" i="2"/>
  <c r="CY236" i="2"/>
  <c r="CX79" i="2"/>
  <c r="CZ48" i="2"/>
  <c r="CY79" i="2"/>
  <c r="CW267" i="2"/>
  <c r="CW236" i="2"/>
  <c r="CW18" i="2"/>
  <c r="CW111" i="2"/>
  <c r="CW49" i="2" s="1"/>
  <c r="CZ79" i="2"/>
  <c r="CW167" i="2"/>
  <c r="BU158" i="2"/>
  <c r="AZ158" i="2"/>
  <c r="BT189" i="2"/>
  <c r="M158" i="2"/>
  <c r="CT79" i="2"/>
  <c r="CT168" i="2" s="1"/>
  <c r="AY227" i="2"/>
  <c r="AY258" i="2"/>
  <c r="CN77" i="2"/>
  <c r="CN166" i="2" s="1"/>
  <c r="AY102" i="2"/>
  <c r="AY40" i="2" s="1"/>
  <c r="CM165" i="2"/>
  <c r="G174" i="2"/>
  <c r="CS168" i="2"/>
  <c r="AJ159" i="2"/>
  <c r="AC189" i="2"/>
  <c r="E134" i="2"/>
  <c r="CP166" i="2"/>
  <c r="CT167" i="2"/>
  <c r="CT18" i="2"/>
  <c r="CT267" i="2"/>
  <c r="CT111" i="2"/>
  <c r="CT80" i="2" s="1"/>
  <c r="CT236" i="2"/>
  <c r="BT70" i="2"/>
  <c r="BT190" i="2" s="1"/>
  <c r="BU258" i="2"/>
  <c r="BU227" i="2"/>
  <c r="BU102" i="2"/>
  <c r="BU40" i="2" s="1"/>
  <c r="CQ196" i="2"/>
  <c r="CS80" i="2"/>
  <c r="CS200" i="2" s="1"/>
  <c r="CS19" i="2"/>
  <c r="CS112" i="2"/>
  <c r="CS50" i="2" s="1"/>
  <c r="CS268" i="2"/>
  <c r="CS237" i="2"/>
  <c r="CO196" i="2"/>
  <c r="CM196" i="2"/>
  <c r="CM77" i="2"/>
  <c r="CM166" i="2" s="1"/>
  <c r="CL165" i="2"/>
  <c r="CN196" i="2"/>
  <c r="CO109" i="2"/>
  <c r="CO78" i="2" s="1"/>
  <c r="CO234" i="2"/>
  <c r="CO16" i="2"/>
  <c r="CO265" i="2"/>
  <c r="CP17" i="2"/>
  <c r="CP266" i="2"/>
  <c r="CP235" i="2"/>
  <c r="CP110" i="2"/>
  <c r="CP79" i="2" s="1"/>
  <c r="CP78" i="2"/>
  <c r="CP47" i="2"/>
  <c r="CP197" i="2"/>
  <c r="CM109" i="2"/>
  <c r="CM16" i="2"/>
  <c r="CM265" i="2"/>
  <c r="CM234" i="2"/>
  <c r="CO77" i="2"/>
  <c r="CQ46" i="2"/>
  <c r="CQ197" i="2" s="1"/>
  <c r="CL77" i="2"/>
  <c r="CL197" i="2" s="1"/>
  <c r="CN109" i="2"/>
  <c r="CN47" i="2" s="1"/>
  <c r="CN16" i="2"/>
  <c r="CN234" i="2"/>
  <c r="CN265" i="2"/>
  <c r="CO46" i="2"/>
  <c r="CQ109" i="2"/>
  <c r="CQ78" i="2" s="1"/>
  <c r="CQ234" i="2"/>
  <c r="CQ16" i="2"/>
  <c r="CQ265" i="2"/>
  <c r="CL109" i="2"/>
  <c r="CL78" i="2" s="1"/>
  <c r="CL16" i="2"/>
  <c r="CL234" i="2"/>
  <c r="CL265" i="2"/>
  <c r="CG164" i="2"/>
  <c r="P258" i="2"/>
  <c r="AJ259" i="2"/>
  <c r="AJ228" i="2"/>
  <c r="AJ103" i="2"/>
  <c r="AJ72" i="2" s="1"/>
  <c r="BZ76" i="2"/>
  <c r="BZ196" i="2" s="1"/>
  <c r="BS258" i="2"/>
  <c r="BS102" i="2"/>
  <c r="BS71" i="2" s="1"/>
  <c r="BS9" i="2"/>
  <c r="M70" i="2"/>
  <c r="G197" i="2"/>
  <c r="BW45" i="2"/>
  <c r="BW196" i="2" s="1"/>
  <c r="P9" i="2"/>
  <c r="P103" i="2" s="1"/>
  <c r="P72" i="2" s="1"/>
  <c r="CK195" i="2"/>
  <c r="M258" i="2"/>
  <c r="M9" i="2"/>
  <c r="M102" i="2"/>
  <c r="M71" i="2" s="1"/>
  <c r="M227" i="2"/>
  <c r="CJ164" i="2"/>
  <c r="E135" i="2"/>
  <c r="H157" i="2"/>
  <c r="BW164" i="2"/>
  <c r="G182" i="2"/>
  <c r="AF158" i="2"/>
  <c r="BY165" i="2"/>
  <c r="BZ164" i="2"/>
  <c r="BW195" i="2"/>
  <c r="CJ195" i="2"/>
  <c r="BS39" i="2"/>
  <c r="BS159" i="2" s="1"/>
  <c r="CE195" i="2"/>
  <c r="CJ45" i="2"/>
  <c r="CJ165" i="2" s="1"/>
  <c r="E217" i="2"/>
  <c r="G204" i="2"/>
  <c r="CK108" i="2"/>
  <c r="CK77" i="2" s="1"/>
  <c r="CK233" i="2"/>
  <c r="CK15" i="2"/>
  <c r="CK264" i="2"/>
  <c r="CK45" i="2"/>
  <c r="CK196" i="2" s="1"/>
  <c r="G169" i="2"/>
  <c r="G215" i="2"/>
  <c r="CJ108" i="2"/>
  <c r="CJ77" i="2" s="1"/>
  <c r="CJ233" i="2"/>
  <c r="CJ15" i="2"/>
  <c r="CJ264" i="2"/>
  <c r="G175" i="2"/>
  <c r="G178" i="2"/>
  <c r="CA45" i="2"/>
  <c r="CA165" i="2" s="1"/>
  <c r="CB45" i="2"/>
  <c r="CB196" i="2" s="1"/>
  <c r="CH163" i="2"/>
  <c r="G185" i="2"/>
  <c r="BV196" i="2"/>
  <c r="CC164" i="2"/>
  <c r="CD195" i="2"/>
  <c r="CA164" i="2"/>
  <c r="P70" i="2"/>
  <c r="P159" i="2" s="1"/>
  <c r="AF39" i="2"/>
  <c r="AF159" i="2" s="1"/>
  <c r="AY158" i="2"/>
  <c r="G181" i="2"/>
  <c r="BV16" i="2"/>
  <c r="BV109" i="2"/>
  <c r="BV234" i="2"/>
  <c r="BV265" i="2"/>
  <c r="CB108" i="2"/>
  <c r="CB77" i="2" s="1"/>
  <c r="CB15" i="2"/>
  <c r="CB233" i="2"/>
  <c r="CB264" i="2"/>
  <c r="CD76" i="2"/>
  <c r="BV77" i="2"/>
  <c r="BV197" i="2" s="1"/>
  <c r="CD45" i="2"/>
  <c r="CA15" i="2"/>
  <c r="CA108" i="2"/>
  <c r="CA264" i="2"/>
  <c r="CA233" i="2"/>
  <c r="BZ15" i="2"/>
  <c r="BZ108" i="2"/>
  <c r="BZ264" i="2"/>
  <c r="BZ233" i="2"/>
  <c r="CC15" i="2"/>
  <c r="CC108" i="2"/>
  <c r="CC46" i="2" s="1"/>
  <c r="CC233" i="2"/>
  <c r="CC264" i="2"/>
  <c r="BX77" i="2"/>
  <c r="CC45" i="2"/>
  <c r="CC196" i="2" s="1"/>
  <c r="BX46" i="2"/>
  <c r="CD164" i="2"/>
  <c r="CI14" i="2"/>
  <c r="CI107" i="2"/>
  <c r="CI76" i="2" s="1"/>
  <c r="CI232" i="2"/>
  <c r="CI263" i="2"/>
  <c r="BX109" i="2"/>
  <c r="BX47" i="2" s="1"/>
  <c r="BX16" i="2"/>
  <c r="BX234" i="2"/>
  <c r="BX265" i="2"/>
  <c r="CI75" i="2"/>
  <c r="CI195" i="2" s="1"/>
  <c r="CI163" i="2"/>
  <c r="BW15" i="2"/>
  <c r="BW108" i="2"/>
  <c r="BW77" i="2" s="1"/>
  <c r="BW264" i="2"/>
  <c r="BW233" i="2"/>
  <c r="CE76" i="2"/>
  <c r="BX165" i="2"/>
  <c r="CF108" i="2"/>
  <c r="CF46" i="2" s="1"/>
  <c r="CF15" i="2"/>
  <c r="CF233" i="2"/>
  <c r="CF264" i="2"/>
  <c r="CF195" i="2"/>
  <c r="CE45" i="2"/>
  <c r="CF76" i="2"/>
  <c r="CF165" i="2" s="1"/>
  <c r="CB164" i="2"/>
  <c r="CE108" i="2"/>
  <c r="CE77" i="2" s="1"/>
  <c r="CE15" i="2"/>
  <c r="CE233" i="2"/>
  <c r="CE264" i="2"/>
  <c r="CG15" i="2"/>
  <c r="CG108" i="2"/>
  <c r="CG46" i="2" s="1"/>
  <c r="CG233" i="2"/>
  <c r="CG264" i="2"/>
  <c r="BY16" i="2"/>
  <c r="BY109" i="2"/>
  <c r="BY78" i="2" s="1"/>
  <c r="BY234" i="2"/>
  <c r="BY265" i="2"/>
  <c r="CH75" i="2"/>
  <c r="CH164" i="2" s="1"/>
  <c r="CD15" i="2"/>
  <c r="CD108" i="2"/>
  <c r="CD46" i="2" s="1"/>
  <c r="CD233" i="2"/>
  <c r="CD264" i="2"/>
  <c r="BY77" i="2"/>
  <c r="BY166" i="2" s="1"/>
  <c r="CH14" i="2"/>
  <c r="CH107" i="2"/>
  <c r="CH45" i="2" s="1"/>
  <c r="CH232" i="2"/>
  <c r="CH263" i="2"/>
  <c r="CG45" i="2"/>
  <c r="CG76" i="2"/>
  <c r="D142" i="2"/>
  <c r="D141" i="2"/>
  <c r="E128" i="2"/>
  <c r="H35" i="1" s="1"/>
  <c r="AJ40" i="2"/>
  <c r="AJ160" i="2" s="1"/>
  <c r="E142" i="2"/>
  <c r="AG189" i="2"/>
  <c r="D140" i="2"/>
  <c r="D139" i="2"/>
  <c r="E138" i="2"/>
  <c r="D137" i="2"/>
  <c r="E137" i="2"/>
  <c r="E140" i="2"/>
  <c r="E139" i="2"/>
  <c r="D128" i="2"/>
  <c r="G35" i="1" s="1"/>
  <c r="D138" i="2"/>
  <c r="AY70" i="2"/>
  <c r="AY159" i="2" s="1"/>
  <c r="I36" i="1"/>
  <c r="H102" i="2"/>
  <c r="H71" i="2" s="1"/>
  <c r="H227" i="2"/>
  <c r="H9" i="2"/>
  <c r="H228" i="2" s="1"/>
  <c r="BS189" i="2"/>
  <c r="AG39" i="2"/>
  <c r="AG70" i="2"/>
  <c r="H258" i="2"/>
  <c r="AW70" i="2"/>
  <c r="AW39" i="2"/>
  <c r="AW9" i="2"/>
  <c r="AW102" i="2"/>
  <c r="AW258" i="2"/>
  <c r="AW227" i="2"/>
  <c r="AG9" i="2"/>
  <c r="AG227" i="2"/>
  <c r="AG102" i="2"/>
  <c r="AG71" i="2" s="1"/>
  <c r="AG258" i="2"/>
  <c r="H257" i="2"/>
  <c r="H101" i="2"/>
  <c r="H226" i="2"/>
  <c r="AC70" i="2"/>
  <c r="AC39" i="2"/>
  <c r="AC258" i="2"/>
  <c r="AC9" i="2"/>
  <c r="AC102" i="2"/>
  <c r="AC227" i="2"/>
  <c r="AK188" i="2"/>
  <c r="G208" i="2"/>
  <c r="H69" i="2"/>
  <c r="H158" i="2" s="1"/>
  <c r="BQ158" i="2"/>
  <c r="BF158" i="2"/>
  <c r="I189" i="2"/>
  <c r="O189" i="2"/>
  <c r="AR188" i="2"/>
  <c r="AM157" i="2"/>
  <c r="BR189" i="2"/>
  <c r="N158" i="2"/>
  <c r="J158" i="2"/>
  <c r="N70" i="2"/>
  <c r="N190" i="2" s="1"/>
  <c r="R189" i="2"/>
  <c r="AP188" i="2"/>
  <c r="J70" i="2"/>
  <c r="J159" i="2" s="1"/>
  <c r="AH189" i="2"/>
  <c r="AU188" i="2"/>
  <c r="BD189" i="2"/>
  <c r="BK157" i="2"/>
  <c r="AX39" i="2"/>
  <c r="AX159" i="2" s="1"/>
  <c r="K189" i="2"/>
  <c r="BB189" i="2"/>
  <c r="AB188" i="2"/>
  <c r="AE189" i="2"/>
  <c r="BO69" i="2"/>
  <c r="BO189" i="2" s="1"/>
  <c r="T38" i="2"/>
  <c r="T189" i="2" s="1"/>
  <c r="BH157" i="2"/>
  <c r="N189" i="2"/>
  <c r="O39" i="2"/>
  <c r="O190" i="2" s="1"/>
  <c r="BE188" i="2"/>
  <c r="BB39" i="2"/>
  <c r="BB159" i="2" s="1"/>
  <c r="AM69" i="2"/>
  <c r="AM158" i="2" s="1"/>
  <c r="AA188" i="2"/>
  <c r="BL69" i="2"/>
  <c r="BL189" i="2" s="1"/>
  <c r="L189" i="2"/>
  <c r="AI190" i="2"/>
  <c r="BN157" i="2"/>
  <c r="AB38" i="2"/>
  <c r="AB158" i="2" s="1"/>
  <c r="BR39" i="2"/>
  <c r="BR159" i="2" s="1"/>
  <c r="V189" i="2"/>
  <c r="AS157" i="2"/>
  <c r="BM188" i="2"/>
  <c r="AD158" i="2"/>
  <c r="K158" i="2"/>
  <c r="AE70" i="2"/>
  <c r="AE159" i="2" s="1"/>
  <c r="X188" i="2"/>
  <c r="AH39" i="2"/>
  <c r="AH190" i="2" s="1"/>
  <c r="AU157" i="2"/>
  <c r="BQ9" i="2"/>
  <c r="BQ102" i="2"/>
  <c r="BQ71" i="2" s="1"/>
  <c r="BQ227" i="2"/>
  <c r="BQ258" i="2"/>
  <c r="BK69" i="2"/>
  <c r="BK189" i="2" s="1"/>
  <c r="Z38" i="2"/>
  <c r="Z189" i="2" s="1"/>
  <c r="AT38" i="2"/>
  <c r="AT158" i="2" s="1"/>
  <c r="AI40" i="2"/>
  <c r="AI160" i="2" s="1"/>
  <c r="J9" i="2"/>
  <c r="J258" i="2"/>
  <c r="J102" i="2"/>
  <c r="J227" i="2"/>
  <c r="N9" i="2"/>
  <c r="N258" i="2"/>
  <c r="N102" i="2"/>
  <c r="N40" i="2" s="1"/>
  <c r="N227" i="2"/>
  <c r="AI10" i="2"/>
  <c r="AI259" i="2"/>
  <c r="AI228" i="2"/>
  <c r="AI103" i="2"/>
  <c r="I39" i="2"/>
  <c r="I159" i="2" s="1"/>
  <c r="O9" i="2"/>
  <c r="O227" i="2"/>
  <c r="O102" i="2"/>
  <c r="O71" i="2" s="1"/>
  <c r="O258" i="2"/>
  <c r="AL70" i="2"/>
  <c r="AL190" i="2" s="1"/>
  <c r="U70" i="2"/>
  <c r="U190" i="2" s="1"/>
  <c r="BL188" i="2"/>
  <c r="Q188" i="2"/>
  <c r="AH9" i="2"/>
  <c r="AH102" i="2"/>
  <c r="AH40" i="2" s="1"/>
  <c r="AH227" i="2"/>
  <c r="AH258" i="2"/>
  <c r="AO158" i="2"/>
  <c r="S188" i="2"/>
  <c r="L70" i="2"/>
  <c r="L159" i="2" s="1"/>
  <c r="BQ39" i="2"/>
  <c r="BQ159" i="2" s="1"/>
  <c r="BA259" i="2"/>
  <c r="BA103" i="2"/>
  <c r="BA41" i="2" s="1"/>
  <c r="BA228" i="2"/>
  <c r="BA10" i="2"/>
  <c r="BP157" i="2"/>
  <c r="BB9" i="2"/>
  <c r="BB227" i="2"/>
  <c r="BB102" i="2"/>
  <c r="BB40" i="2" s="1"/>
  <c r="BB258" i="2"/>
  <c r="AF10" i="2"/>
  <c r="AF259" i="2"/>
  <c r="AF103" i="2"/>
  <c r="AF72" i="2" s="1"/>
  <c r="AF228" i="2"/>
  <c r="BE157" i="2"/>
  <c r="AX158" i="2"/>
  <c r="L9" i="2"/>
  <c r="L102" i="2"/>
  <c r="L40" i="2" s="1"/>
  <c r="L258" i="2"/>
  <c r="L227" i="2"/>
  <c r="Z188" i="2"/>
  <c r="BA40" i="2"/>
  <c r="BA160" i="2" s="1"/>
  <c r="AA38" i="2"/>
  <c r="AA69" i="2"/>
  <c r="S8" i="2"/>
  <c r="S101" i="2"/>
  <c r="S70" i="2" s="1"/>
  <c r="S226" i="2"/>
  <c r="S257" i="2"/>
  <c r="AL9" i="2"/>
  <c r="AL102" i="2"/>
  <c r="AL227" i="2"/>
  <c r="AL258" i="2"/>
  <c r="AQ8" i="2"/>
  <c r="AQ101" i="2"/>
  <c r="AQ70" i="2" s="1"/>
  <c r="AQ226" i="2"/>
  <c r="AQ257" i="2"/>
  <c r="Q69" i="2"/>
  <c r="AA8" i="2"/>
  <c r="AA101" i="2"/>
  <c r="AA39" i="2" s="1"/>
  <c r="AA226" i="2"/>
  <c r="AA257" i="2"/>
  <c r="AR69" i="2"/>
  <c r="AR38" i="2"/>
  <c r="BI158" i="2"/>
  <c r="BI189" i="2"/>
  <c r="BO8" i="2"/>
  <c r="BO101" i="2"/>
  <c r="BO39" i="2" s="1"/>
  <c r="BO226" i="2"/>
  <c r="BO257" i="2"/>
  <c r="Q8" i="2"/>
  <c r="Q101" i="2"/>
  <c r="Q226" i="2"/>
  <c r="Q257" i="2"/>
  <c r="Y8" i="2"/>
  <c r="Y101" i="2"/>
  <c r="Y70" i="2" s="1"/>
  <c r="Y226" i="2"/>
  <c r="Y257" i="2"/>
  <c r="AT188" i="2"/>
  <c r="BR9" i="2"/>
  <c r="BR102" i="2"/>
  <c r="BR227" i="2"/>
  <c r="BR258" i="2"/>
  <c r="Q38" i="2"/>
  <c r="AZ71" i="2"/>
  <c r="AZ160" i="2" s="1"/>
  <c r="AX9" i="2"/>
  <c r="AX102" i="2"/>
  <c r="AX40" i="2" s="1"/>
  <c r="AX258" i="2"/>
  <c r="AX227" i="2"/>
  <c r="BD9" i="2"/>
  <c r="BD102" i="2"/>
  <c r="BD40" i="2" s="1"/>
  <c r="BD258" i="2"/>
  <c r="BD227" i="2"/>
  <c r="AT157" i="2"/>
  <c r="R70" i="2"/>
  <c r="R190" i="2" s="1"/>
  <c r="BP38" i="2"/>
  <c r="BP158" i="2" s="1"/>
  <c r="BP8" i="2"/>
  <c r="BP101" i="2"/>
  <c r="BP257" i="2"/>
  <c r="BP226" i="2"/>
  <c r="BJ188" i="2"/>
  <c r="BJ157" i="2"/>
  <c r="S157" i="2"/>
  <c r="BL8" i="2"/>
  <c r="BL101" i="2"/>
  <c r="BL226" i="2"/>
  <c r="BL257" i="2"/>
  <c r="Y188" i="2"/>
  <c r="BE38" i="2"/>
  <c r="BE158" i="2" s="1"/>
  <c r="BO188" i="2"/>
  <c r="BE8" i="2"/>
  <c r="BE101" i="2"/>
  <c r="BE257" i="2"/>
  <c r="BE226" i="2"/>
  <c r="V70" i="2"/>
  <c r="V159" i="2" s="1"/>
  <c r="W38" i="2"/>
  <c r="I9" i="2"/>
  <c r="I102" i="2"/>
  <c r="I258" i="2"/>
  <c r="I227" i="2"/>
  <c r="V9" i="2"/>
  <c r="V102" i="2"/>
  <c r="V40" i="2" s="1"/>
  <c r="V227" i="2"/>
  <c r="V258" i="2"/>
  <c r="AV69" i="2"/>
  <c r="AV157" i="2"/>
  <c r="AV188" i="2"/>
  <c r="AQ157" i="2"/>
  <c r="AV38" i="2"/>
  <c r="W157" i="2"/>
  <c r="W188" i="2"/>
  <c r="BH38" i="2"/>
  <c r="BH158" i="2" s="1"/>
  <c r="U189" i="2"/>
  <c r="BK8" i="2"/>
  <c r="BK101" i="2"/>
  <c r="BK70" i="2" s="1"/>
  <c r="BK226" i="2"/>
  <c r="BK257" i="2"/>
  <c r="AO70" i="2"/>
  <c r="AP8" i="2"/>
  <c r="AP101" i="2"/>
  <c r="AP39" i="2" s="1"/>
  <c r="AP226" i="2"/>
  <c r="AP257" i="2"/>
  <c r="AK38" i="2"/>
  <c r="AK189" i="2" s="1"/>
  <c r="BM69" i="2"/>
  <c r="BG188" i="2"/>
  <c r="BG157" i="2"/>
  <c r="AZ190" i="2"/>
  <c r="AZ159" i="2"/>
  <c r="T188" i="2"/>
  <c r="AO39" i="2"/>
  <c r="AK8" i="2"/>
  <c r="AK101" i="2"/>
  <c r="AK226" i="2"/>
  <c r="AK257" i="2"/>
  <c r="T157" i="2"/>
  <c r="BM38" i="2"/>
  <c r="AO9" i="2"/>
  <c r="AO102" i="2"/>
  <c r="AO71" i="2" s="1"/>
  <c r="AO227" i="2"/>
  <c r="AO258" i="2"/>
  <c r="AN69" i="2"/>
  <c r="AN189" i="2" s="1"/>
  <c r="AU69" i="2"/>
  <c r="AU158" i="2" s="1"/>
  <c r="AQ69" i="2"/>
  <c r="AQ38" i="2"/>
  <c r="AN8" i="2"/>
  <c r="AN101" i="2"/>
  <c r="AN70" i="2" s="1"/>
  <c r="AN226" i="2"/>
  <c r="AN257" i="2"/>
  <c r="S38" i="2"/>
  <c r="S189" i="2" s="1"/>
  <c r="Z8" i="2"/>
  <c r="Z101" i="2"/>
  <c r="Z39" i="2" s="1"/>
  <c r="Z226" i="2"/>
  <c r="Z257" i="2"/>
  <c r="AB8" i="2"/>
  <c r="AB101" i="2"/>
  <c r="AB257" i="2"/>
  <c r="AB226" i="2"/>
  <c r="AP69" i="2"/>
  <c r="U9" i="2"/>
  <c r="U102" i="2"/>
  <c r="U227" i="2"/>
  <c r="U258" i="2"/>
  <c r="W8" i="2"/>
  <c r="W101" i="2"/>
  <c r="W226" i="2"/>
  <c r="W257" i="2"/>
  <c r="AP38" i="2"/>
  <c r="AU8" i="2"/>
  <c r="AU101" i="2"/>
  <c r="AU39" i="2" s="1"/>
  <c r="AU226" i="2"/>
  <c r="AU257" i="2"/>
  <c r="AV8" i="2"/>
  <c r="AV101" i="2"/>
  <c r="AV70" i="2" s="1"/>
  <c r="AV226" i="2"/>
  <c r="AV257" i="2"/>
  <c r="K70" i="2"/>
  <c r="AM8" i="2"/>
  <c r="AM101" i="2"/>
  <c r="AM70" i="2" s="1"/>
  <c r="AM226" i="2"/>
  <c r="AM257" i="2"/>
  <c r="R9" i="2"/>
  <c r="R102" i="2"/>
  <c r="R258" i="2"/>
  <c r="R227" i="2"/>
  <c r="AZ10" i="2"/>
  <c r="AZ103" i="2"/>
  <c r="AZ259" i="2"/>
  <c r="AZ228" i="2"/>
  <c r="K39" i="2"/>
  <c r="BD70" i="2"/>
  <c r="Y69" i="2"/>
  <c r="BM8" i="2"/>
  <c r="BM101" i="2"/>
  <c r="BM39" i="2" s="1"/>
  <c r="BM226" i="2"/>
  <c r="BM257" i="2"/>
  <c r="K9" i="2"/>
  <c r="K102" i="2"/>
  <c r="K227" i="2"/>
  <c r="K258" i="2"/>
  <c r="BT10" i="2"/>
  <c r="BT103" i="2"/>
  <c r="BT72" i="2" s="1"/>
  <c r="BT228" i="2"/>
  <c r="BT259" i="2"/>
  <c r="BD39" i="2"/>
  <c r="Y38" i="2"/>
  <c r="BJ69" i="2"/>
  <c r="BJ189" i="2" s="1"/>
  <c r="BJ8" i="2"/>
  <c r="BJ101" i="2"/>
  <c r="BJ39" i="2" s="1"/>
  <c r="BJ226" i="2"/>
  <c r="BJ257" i="2"/>
  <c r="BG69" i="2"/>
  <c r="AN157" i="2"/>
  <c r="BH8" i="2"/>
  <c r="BH101" i="2"/>
  <c r="BH226" i="2"/>
  <c r="BH257" i="2"/>
  <c r="AL158" i="2"/>
  <c r="BI9" i="2"/>
  <c r="BI102" i="2"/>
  <c r="BI71" i="2" s="1"/>
  <c r="BI227" i="2"/>
  <c r="BI258" i="2"/>
  <c r="BG38" i="2"/>
  <c r="BN8" i="2"/>
  <c r="BN101" i="2"/>
  <c r="BN70" i="2" s="1"/>
  <c r="BN226" i="2"/>
  <c r="BN257" i="2"/>
  <c r="AD39" i="2"/>
  <c r="AL189" i="2"/>
  <c r="AR8" i="2"/>
  <c r="AR101" i="2"/>
  <c r="AR226" i="2"/>
  <c r="AR257" i="2"/>
  <c r="BI70" i="2"/>
  <c r="AE9" i="2"/>
  <c r="AE102" i="2"/>
  <c r="AE71" i="2" s="1"/>
  <c r="AE258" i="2"/>
  <c r="AE227" i="2"/>
  <c r="AS38" i="2"/>
  <c r="BG8" i="2"/>
  <c r="BG101" i="2"/>
  <c r="BG226" i="2"/>
  <c r="BG257" i="2"/>
  <c r="AX189" i="2"/>
  <c r="BN69" i="2"/>
  <c r="AD70" i="2"/>
  <c r="BI39" i="2"/>
  <c r="AS69" i="2"/>
  <c r="BN38" i="2"/>
  <c r="AD9" i="2"/>
  <c r="AD102" i="2"/>
  <c r="AD258" i="2"/>
  <c r="AD227" i="2"/>
  <c r="AS8" i="2"/>
  <c r="AS101" i="2"/>
  <c r="AS39" i="2" s="1"/>
  <c r="AS257" i="2"/>
  <c r="AS226" i="2"/>
  <c r="BF70" i="2"/>
  <c r="BF159" i="2" s="1"/>
  <c r="X38" i="2"/>
  <c r="X158" i="2" s="1"/>
  <c r="AD189" i="2"/>
  <c r="T8" i="2"/>
  <c r="T101" i="2"/>
  <c r="T39" i="2" s="1"/>
  <c r="T226" i="2"/>
  <c r="T257" i="2"/>
  <c r="BF9" i="2"/>
  <c r="BF102" i="2"/>
  <c r="BF40" i="2" s="1"/>
  <c r="BF258" i="2"/>
  <c r="BF227" i="2"/>
  <c r="X8" i="2"/>
  <c r="X101" i="2"/>
  <c r="X226" i="2"/>
  <c r="X257" i="2"/>
  <c r="AT8" i="2"/>
  <c r="AT101" i="2"/>
  <c r="AT70" i="2" s="1"/>
  <c r="AT226" i="2"/>
  <c r="AT257" i="2"/>
  <c r="G211" i="2"/>
  <c r="G199" i="2"/>
  <c r="G203" i="2"/>
  <c r="G156" i="2"/>
  <c r="F157" i="2"/>
  <c r="G202" i="2"/>
  <c r="G194" i="2"/>
  <c r="G195" i="2"/>
  <c r="G210" i="2"/>
  <c r="G214" i="2"/>
  <c r="F149" i="2"/>
  <c r="F150" i="2"/>
  <c r="G191" i="2"/>
  <c r="F137" i="2"/>
  <c r="G189" i="2"/>
  <c r="F128" i="2"/>
  <c r="I35" i="1" s="1"/>
  <c r="F153" i="2"/>
  <c r="F151" i="2"/>
  <c r="G160" i="2"/>
  <c r="F152" i="2"/>
  <c r="G164" i="2"/>
  <c r="F159" i="2"/>
  <c r="F138" i="2"/>
  <c r="G190" i="2"/>
  <c r="F141" i="2"/>
  <c r="G153" i="2"/>
  <c r="F140" i="2"/>
  <c r="F142" i="2"/>
  <c r="F190" i="2"/>
  <c r="F135" i="2" s="1"/>
  <c r="G162" i="2"/>
  <c r="F139" i="2"/>
  <c r="F154" i="2"/>
  <c r="G138" i="2"/>
  <c r="G140" i="2"/>
  <c r="G141" i="2"/>
  <c r="G151" i="2"/>
  <c r="G137" i="2"/>
  <c r="G139" i="2"/>
  <c r="G150" i="2"/>
  <c r="G154" i="2"/>
  <c r="G152" i="2"/>
  <c r="G128" i="2"/>
  <c r="J35" i="1" s="1"/>
  <c r="G142" i="2"/>
  <c r="G149" i="2"/>
  <c r="D134" i="2"/>
  <c r="G217" i="2"/>
  <c r="D135" i="2"/>
  <c r="D217" i="2"/>
  <c r="AI7" i="9" l="1"/>
  <c r="AI8" i="9" s="1"/>
  <c r="FK168" i="2"/>
  <c r="AJ104" i="2"/>
  <c r="DG168" i="2"/>
  <c r="DG199" i="2"/>
  <c r="EQ49" i="2"/>
  <c r="BU228" i="2"/>
  <c r="FK80" i="2"/>
  <c r="FK49" i="2"/>
  <c r="FK200" i="2" s="1"/>
  <c r="FK19" i="2"/>
  <c r="FK112" i="2"/>
  <c r="FK50" i="2" s="1"/>
  <c r="FK268" i="2"/>
  <c r="FK237" i="2"/>
  <c r="DG49" i="2"/>
  <c r="DG80" i="2"/>
  <c r="DG200" i="2" s="1"/>
  <c r="DG19" i="2"/>
  <c r="DG112" i="2"/>
  <c r="DG268" i="2"/>
  <c r="DG237" i="2"/>
  <c r="EY199" i="2"/>
  <c r="DP167" i="2"/>
  <c r="EN169" i="2"/>
  <c r="FJ168" i="2"/>
  <c r="BU190" i="2"/>
  <c r="FF201" i="2"/>
  <c r="EX168" i="2"/>
  <c r="AJ260" i="2"/>
  <c r="AJ229" i="2"/>
  <c r="AJ11" i="2"/>
  <c r="FF51" i="2"/>
  <c r="FF171" i="2" s="1"/>
  <c r="DQ167" i="2"/>
  <c r="FJ49" i="2"/>
  <c r="FJ169" i="2" s="1"/>
  <c r="EW199" i="2"/>
  <c r="EV168" i="2"/>
  <c r="FJ112" i="2"/>
  <c r="FJ50" i="2" s="1"/>
  <c r="FJ237" i="2"/>
  <c r="FJ268" i="2"/>
  <c r="FJ19" i="2"/>
  <c r="EE167" i="2"/>
  <c r="BA190" i="2"/>
  <c r="FG79" i="2"/>
  <c r="FG168" i="2" s="1"/>
  <c r="EW49" i="2"/>
  <c r="EW169" i="2" s="1"/>
  <c r="FD198" i="2"/>
  <c r="DD168" i="2"/>
  <c r="EF168" i="2"/>
  <c r="EZ168" i="2"/>
  <c r="EL169" i="2"/>
  <c r="FG167" i="2"/>
  <c r="P40" i="2"/>
  <c r="P160" i="2" s="1"/>
  <c r="DJ200" i="2"/>
  <c r="FF114" i="2"/>
  <c r="FF83" i="2" s="1"/>
  <c r="FF21" i="2"/>
  <c r="FF270" i="2"/>
  <c r="FF239" i="2"/>
  <c r="FD167" i="2"/>
  <c r="EZ112" i="2"/>
  <c r="EZ50" i="2" s="1"/>
  <c r="EZ19" i="2"/>
  <c r="EZ268" i="2"/>
  <c r="EZ237" i="2"/>
  <c r="EZ80" i="2"/>
  <c r="FE111" i="2"/>
  <c r="FE80" i="2" s="1"/>
  <c r="FE18" i="2"/>
  <c r="FE236" i="2"/>
  <c r="FE267" i="2"/>
  <c r="FH111" i="2"/>
  <c r="FH80" i="2" s="1"/>
  <c r="FH18" i="2"/>
  <c r="FH236" i="2"/>
  <c r="FH267" i="2"/>
  <c r="FI199" i="2"/>
  <c r="FE79" i="2"/>
  <c r="FE168" i="2" s="1"/>
  <c r="FH79" i="2"/>
  <c r="FC199" i="2"/>
  <c r="FA199" i="2"/>
  <c r="FB168" i="2"/>
  <c r="FB80" i="2"/>
  <c r="FB169" i="2" s="1"/>
  <c r="FE198" i="2"/>
  <c r="FI19" i="2"/>
  <c r="FI237" i="2"/>
  <c r="FI112" i="2"/>
  <c r="FI81" i="2" s="1"/>
  <c r="FI268" i="2"/>
  <c r="FA49" i="2"/>
  <c r="FA169" i="2" s="1"/>
  <c r="FG111" i="2"/>
  <c r="FG80" i="2" s="1"/>
  <c r="FG236" i="2"/>
  <c r="FG18" i="2"/>
  <c r="FG267" i="2"/>
  <c r="EW168" i="2"/>
  <c r="FC268" i="2"/>
  <c r="FC112" i="2"/>
  <c r="FC50" i="2" s="1"/>
  <c r="FC19" i="2"/>
  <c r="FC237" i="2"/>
  <c r="FI49" i="2"/>
  <c r="FI200" i="2" s="1"/>
  <c r="FA112" i="2"/>
  <c r="FA81" i="2" s="1"/>
  <c r="FA19" i="2"/>
  <c r="FA268" i="2"/>
  <c r="FA237" i="2"/>
  <c r="EX49" i="2"/>
  <c r="EY49" i="2"/>
  <c r="EW19" i="2"/>
  <c r="EW112" i="2"/>
  <c r="EW81" i="2" s="1"/>
  <c r="EW268" i="2"/>
  <c r="EW237" i="2"/>
  <c r="FH48" i="2"/>
  <c r="EX19" i="2"/>
  <c r="EX112" i="2"/>
  <c r="EX50" i="2" s="1"/>
  <c r="EX81" i="2"/>
  <c r="EX237" i="2"/>
  <c r="EX268" i="2"/>
  <c r="FC80" i="2"/>
  <c r="FC169" i="2" s="1"/>
  <c r="EX80" i="2"/>
  <c r="EY112" i="2"/>
  <c r="EY50" i="2" s="1"/>
  <c r="EY19" i="2"/>
  <c r="EY268" i="2"/>
  <c r="EY237" i="2"/>
  <c r="EZ49" i="2"/>
  <c r="FD48" i="2"/>
  <c r="FD168" i="2" s="1"/>
  <c r="FH167" i="2"/>
  <c r="EY80" i="2"/>
  <c r="FB112" i="2"/>
  <c r="FB50" i="2" s="1"/>
  <c r="FB268" i="2"/>
  <c r="FB19" i="2"/>
  <c r="FB237" i="2"/>
  <c r="FD18" i="2"/>
  <c r="FD111" i="2"/>
  <c r="FD236" i="2"/>
  <c r="FD267" i="2"/>
  <c r="EJ48" i="2"/>
  <c r="EJ168" i="2" s="1"/>
  <c r="EP80" i="2"/>
  <c r="EP200" i="2" s="1"/>
  <c r="DM169" i="2"/>
  <c r="EQ199" i="2"/>
  <c r="EV49" i="2"/>
  <c r="EV200" i="2" s="1"/>
  <c r="CW168" i="2"/>
  <c r="EU80" i="2"/>
  <c r="EU169" i="2" s="1"/>
  <c r="ER199" i="2"/>
  <c r="ET49" i="2"/>
  <c r="ET169" i="2" s="1"/>
  <c r="EO168" i="2"/>
  <c r="EH169" i="2"/>
  <c r="ET199" i="2"/>
  <c r="BT71" i="2"/>
  <c r="BT160" i="2" s="1"/>
  <c r="EV112" i="2"/>
  <c r="EV81" i="2" s="1"/>
  <c r="EV19" i="2"/>
  <c r="EV268" i="2"/>
  <c r="EV237" i="2"/>
  <c r="EU199" i="2"/>
  <c r="ET19" i="2"/>
  <c r="ET268" i="2"/>
  <c r="ET112" i="2"/>
  <c r="ET50" i="2" s="1"/>
  <c r="ET237" i="2"/>
  <c r="ES168" i="2"/>
  <c r="ES80" i="2"/>
  <c r="EV169" i="2"/>
  <c r="ES49" i="2"/>
  <c r="ES112" i="2"/>
  <c r="ES19" i="2"/>
  <c r="ES237" i="2"/>
  <c r="ES268" i="2"/>
  <c r="EU19" i="2"/>
  <c r="EU112" i="2"/>
  <c r="EU50" i="2" s="1"/>
  <c r="EU237" i="2"/>
  <c r="EU268" i="2"/>
  <c r="EP268" i="2"/>
  <c r="EP112" i="2"/>
  <c r="EP237" i="2"/>
  <c r="EP19" i="2"/>
  <c r="EN50" i="2"/>
  <c r="EN170" i="2" s="1"/>
  <c r="EM237" i="2"/>
  <c r="EM19" i="2"/>
  <c r="EM268" i="2"/>
  <c r="EM112" i="2"/>
  <c r="EM81" i="2" s="1"/>
  <c r="ER237" i="2"/>
  <c r="ER19" i="2"/>
  <c r="ER112" i="2"/>
  <c r="ER81" i="2" s="1"/>
  <c r="ER268" i="2"/>
  <c r="EM80" i="2"/>
  <c r="EM200" i="2" s="1"/>
  <c r="EK111" i="2"/>
  <c r="EK18" i="2"/>
  <c r="EK267" i="2"/>
  <c r="EK236" i="2"/>
  <c r="EO19" i="2"/>
  <c r="EO237" i="2"/>
  <c r="EO112" i="2"/>
  <c r="EO268" i="2"/>
  <c r="ER49" i="2"/>
  <c r="ER169" i="2" s="1"/>
  <c r="EJ167" i="2"/>
  <c r="ER168" i="2"/>
  <c r="EQ200" i="2"/>
  <c r="EQ169" i="2"/>
  <c r="EO49" i="2"/>
  <c r="EO200" i="2" s="1"/>
  <c r="EQ237" i="2"/>
  <c r="EQ112" i="2"/>
  <c r="EQ19" i="2"/>
  <c r="EQ268" i="2"/>
  <c r="EJ111" i="2"/>
  <c r="EJ49" i="2" s="1"/>
  <c r="EJ236" i="2"/>
  <c r="EJ18" i="2"/>
  <c r="EJ267" i="2"/>
  <c r="EL200" i="2"/>
  <c r="EL81" i="2"/>
  <c r="EP168" i="2"/>
  <c r="EK167" i="2"/>
  <c r="EK48" i="2"/>
  <c r="EK199" i="2" s="1"/>
  <c r="EL50" i="2"/>
  <c r="EM168" i="2"/>
  <c r="EL20" i="2"/>
  <c r="EL269" i="2"/>
  <c r="EL238" i="2"/>
  <c r="EL113" i="2"/>
  <c r="EN238" i="2"/>
  <c r="EN20" i="2"/>
  <c r="EN269" i="2"/>
  <c r="EN113" i="2"/>
  <c r="DK79" i="2"/>
  <c r="DK168" i="2" s="1"/>
  <c r="CR198" i="2"/>
  <c r="CR167" i="2"/>
  <c r="CR111" i="2"/>
  <c r="CR267" i="2"/>
  <c r="CR236" i="2"/>
  <c r="CR18" i="2"/>
  <c r="EG199" i="2"/>
  <c r="CR48" i="2"/>
  <c r="CR79" i="2"/>
  <c r="DE200" i="2"/>
  <c r="EI169" i="2"/>
  <c r="DC80" i="2"/>
  <c r="DC200" i="2" s="1"/>
  <c r="DX168" i="2"/>
  <c r="DW80" i="2"/>
  <c r="DW169" i="2" s="1"/>
  <c r="DF199" i="2"/>
  <c r="CZ199" i="2"/>
  <c r="DN199" i="2"/>
  <c r="DE169" i="2"/>
  <c r="AF71" i="2"/>
  <c r="AF160" i="2" s="1"/>
  <c r="DB199" i="2"/>
  <c r="EG168" i="2"/>
  <c r="DY201" i="2"/>
  <c r="EA200" i="2"/>
  <c r="BU71" i="2"/>
  <c r="BU160" i="2" s="1"/>
  <c r="EC198" i="2"/>
  <c r="DV167" i="2"/>
  <c r="EF49" i="2"/>
  <c r="EF200" i="2" s="1"/>
  <c r="EI113" i="2"/>
  <c r="EI82" i="2" s="1"/>
  <c r="EI238" i="2"/>
  <c r="EI269" i="2"/>
  <c r="EI20" i="2"/>
  <c r="EI50" i="2"/>
  <c r="EI201" i="2" s="1"/>
  <c r="EH113" i="2"/>
  <c r="EH82" i="2" s="1"/>
  <c r="EH238" i="2"/>
  <c r="EH20" i="2"/>
  <c r="EH269" i="2"/>
  <c r="EH81" i="2"/>
  <c r="EH170" i="2" s="1"/>
  <c r="EF19" i="2"/>
  <c r="EF268" i="2"/>
  <c r="EF112" i="2"/>
  <c r="EF81" i="2" s="1"/>
  <c r="EF237" i="2"/>
  <c r="EH200" i="2"/>
  <c r="EG49" i="2"/>
  <c r="EG80" i="2"/>
  <c r="EG237" i="2"/>
  <c r="EG19" i="2"/>
  <c r="EG268" i="2"/>
  <c r="EG112" i="2"/>
  <c r="EG50" i="2" s="1"/>
  <c r="BC10" i="2"/>
  <c r="DY51" i="2"/>
  <c r="DY202" i="2" s="1"/>
  <c r="AY228" i="2"/>
  <c r="BU10" i="2"/>
  <c r="AY10" i="2"/>
  <c r="BU259" i="2"/>
  <c r="EB200" i="2"/>
  <c r="DQ198" i="2"/>
  <c r="BU103" i="2"/>
  <c r="BU72" i="2" s="1"/>
  <c r="BC71" i="2"/>
  <c r="BC191" i="2" s="1"/>
  <c r="BT159" i="2"/>
  <c r="DT198" i="2"/>
  <c r="AY103" i="2"/>
  <c r="AY41" i="2" s="1"/>
  <c r="BC190" i="2"/>
  <c r="DU167" i="2"/>
  <c r="DN168" i="2"/>
  <c r="DY170" i="2"/>
  <c r="DK167" i="2"/>
  <c r="DE20" i="2"/>
  <c r="DE238" i="2"/>
  <c r="DE113" i="2"/>
  <c r="DE51" i="2" s="1"/>
  <c r="DE269" i="2"/>
  <c r="DU48" i="2"/>
  <c r="DU199" i="2" s="1"/>
  <c r="DT167" i="2"/>
  <c r="DU198" i="2"/>
  <c r="DH81" i="2"/>
  <c r="DH50" i="2"/>
  <c r="DV198" i="2"/>
  <c r="DF49" i="2"/>
  <c r="DF200" i="2" s="1"/>
  <c r="DH269" i="2"/>
  <c r="DH238" i="2"/>
  <c r="DH113" i="2"/>
  <c r="DH51" i="2" s="1"/>
  <c r="DH20" i="2"/>
  <c r="DF19" i="2"/>
  <c r="DF237" i="2"/>
  <c r="DF112" i="2"/>
  <c r="DF50" i="2" s="1"/>
  <c r="DF268" i="2"/>
  <c r="DR198" i="2"/>
  <c r="EA81" i="2"/>
  <c r="EA50" i="2"/>
  <c r="DO168" i="2"/>
  <c r="EA20" i="2"/>
  <c r="EA113" i="2"/>
  <c r="EA238" i="2"/>
  <c r="EA269" i="2"/>
  <c r="DH169" i="2"/>
  <c r="DW168" i="2"/>
  <c r="ED200" i="2"/>
  <c r="DE81" i="2"/>
  <c r="DE170" i="2" s="1"/>
  <c r="DM113" i="2"/>
  <c r="DM51" i="2" s="1"/>
  <c r="DM20" i="2"/>
  <c r="DM238" i="2"/>
  <c r="DM269" i="2"/>
  <c r="DT18" i="2"/>
  <c r="DT236" i="2"/>
  <c r="DT111" i="2"/>
  <c r="DT49" i="2" s="1"/>
  <c r="DT267" i="2"/>
  <c r="DQ79" i="2"/>
  <c r="DW19" i="2"/>
  <c r="DW112" i="2"/>
  <c r="DW50" i="2" s="1"/>
  <c r="DW237" i="2"/>
  <c r="DW268" i="2"/>
  <c r="DQ18" i="2"/>
  <c r="DQ111" i="2"/>
  <c r="DQ236" i="2"/>
  <c r="DQ267" i="2"/>
  <c r="DM50" i="2"/>
  <c r="DM170" i="2" s="1"/>
  <c r="EE48" i="2"/>
  <c r="EE199" i="2" s="1"/>
  <c r="DQ48" i="2"/>
  <c r="EE18" i="2"/>
  <c r="EE111" i="2"/>
  <c r="EE80" i="2" s="1"/>
  <c r="EE267" i="2"/>
  <c r="EE236" i="2"/>
  <c r="DS198" i="2"/>
  <c r="DN80" i="2"/>
  <c r="DN169" i="2" s="1"/>
  <c r="DO80" i="2"/>
  <c r="DO200" i="2" s="1"/>
  <c r="DX19" i="2"/>
  <c r="DX112" i="2"/>
  <c r="DX50" i="2" s="1"/>
  <c r="DX237" i="2"/>
  <c r="DX268" i="2"/>
  <c r="DD19" i="2"/>
  <c r="DD112" i="2"/>
  <c r="DD81" i="2" s="1"/>
  <c r="DD237" i="2"/>
  <c r="DD268" i="2"/>
  <c r="DY21" i="2"/>
  <c r="DY114" i="2"/>
  <c r="DY52" i="2" s="1"/>
  <c r="DY239" i="2"/>
  <c r="DY270" i="2"/>
  <c r="DN112" i="2"/>
  <c r="DN81" i="2" s="1"/>
  <c r="DN19" i="2"/>
  <c r="DN268" i="2"/>
  <c r="DN237" i="2"/>
  <c r="DO19" i="2"/>
  <c r="DO112" i="2"/>
  <c r="DO81" i="2" s="1"/>
  <c r="DO268" i="2"/>
  <c r="DO237" i="2"/>
  <c r="DX49" i="2"/>
  <c r="DX200" i="2" s="1"/>
  <c r="DD80" i="2"/>
  <c r="DU18" i="2"/>
  <c r="DU236" i="2"/>
  <c r="DU111" i="2"/>
  <c r="DU267" i="2"/>
  <c r="DD49" i="2"/>
  <c r="DI19" i="2"/>
  <c r="DI112" i="2"/>
  <c r="DI50" i="2" s="1"/>
  <c r="DI268" i="2"/>
  <c r="DI237" i="2"/>
  <c r="DT48" i="2"/>
  <c r="DT199" i="2" s="1"/>
  <c r="DO199" i="2"/>
  <c r="DI49" i="2"/>
  <c r="DI169" i="2" s="1"/>
  <c r="DK18" i="2"/>
  <c r="DK111" i="2"/>
  <c r="DK80" i="2" s="1"/>
  <c r="DK267" i="2"/>
  <c r="DK236" i="2"/>
  <c r="EB50" i="2"/>
  <c r="EB201" i="2" s="1"/>
  <c r="DS18" i="2"/>
  <c r="DS111" i="2"/>
  <c r="DS80" i="2" s="1"/>
  <c r="DS236" i="2"/>
  <c r="DS267" i="2"/>
  <c r="EB20" i="2"/>
  <c r="EB113" i="2"/>
  <c r="EB82" i="2" s="1"/>
  <c r="EB269" i="2"/>
  <c r="EB238" i="2"/>
  <c r="DS48" i="2"/>
  <c r="DS199" i="2" s="1"/>
  <c r="ED20" i="2"/>
  <c r="ED113" i="2"/>
  <c r="ED238" i="2"/>
  <c r="ED269" i="2"/>
  <c r="DC19" i="2"/>
  <c r="DC112" i="2"/>
  <c r="DC50" i="2" s="1"/>
  <c r="DC237" i="2"/>
  <c r="DC268" i="2"/>
  <c r="DV18" i="2"/>
  <c r="DV111" i="2"/>
  <c r="DV80" i="2" s="1"/>
  <c r="DV236" i="2"/>
  <c r="DV267" i="2"/>
  <c r="DR79" i="2"/>
  <c r="EC48" i="2"/>
  <c r="EC168" i="2" s="1"/>
  <c r="DR18" i="2"/>
  <c r="DR111" i="2"/>
  <c r="DR236" i="2"/>
  <c r="DR267" i="2"/>
  <c r="EC18" i="2"/>
  <c r="EC111" i="2"/>
  <c r="EC236" i="2"/>
  <c r="EC267" i="2"/>
  <c r="DL113" i="2"/>
  <c r="DL82" i="2" s="1"/>
  <c r="DL20" i="2"/>
  <c r="DL238" i="2"/>
  <c r="DL269" i="2"/>
  <c r="DJ20" i="2"/>
  <c r="DJ113" i="2"/>
  <c r="DJ238" i="2"/>
  <c r="DJ269" i="2"/>
  <c r="DR48" i="2"/>
  <c r="ED50" i="2"/>
  <c r="ED170" i="2" s="1"/>
  <c r="DL200" i="2"/>
  <c r="DP18" i="2"/>
  <c r="DP111" i="2"/>
  <c r="DP80" i="2" s="1"/>
  <c r="DP236" i="2"/>
  <c r="DP267" i="2"/>
  <c r="DC199" i="2"/>
  <c r="DZ199" i="2"/>
  <c r="DZ112" i="2"/>
  <c r="DZ81" i="2" s="1"/>
  <c r="DZ19" i="2"/>
  <c r="DZ237" i="2"/>
  <c r="DZ268" i="2"/>
  <c r="DL50" i="2"/>
  <c r="DL170" i="2" s="1"/>
  <c r="DJ50" i="2"/>
  <c r="DJ170" i="2" s="1"/>
  <c r="DI199" i="2"/>
  <c r="DP79" i="2"/>
  <c r="DP199" i="2" s="1"/>
  <c r="DV48" i="2"/>
  <c r="DV199" i="2" s="1"/>
  <c r="DZ80" i="2"/>
  <c r="DZ200" i="2" s="1"/>
  <c r="CT199" i="2"/>
  <c r="CZ168" i="2"/>
  <c r="CU200" i="2"/>
  <c r="CX168" i="2"/>
  <c r="P259" i="2"/>
  <c r="BC228" i="2"/>
  <c r="BC259" i="2"/>
  <c r="CV200" i="2"/>
  <c r="P228" i="2"/>
  <c r="BS259" i="2"/>
  <c r="DA80" i="2"/>
  <c r="DA200" i="2" s="1"/>
  <c r="CN197" i="2"/>
  <c r="P10" i="2"/>
  <c r="P11" i="2" s="1"/>
  <c r="AY71" i="2"/>
  <c r="AY160" i="2" s="1"/>
  <c r="CW80" i="2"/>
  <c r="CY199" i="2"/>
  <c r="H259" i="2"/>
  <c r="CV81" i="2"/>
  <c r="CV113" i="2"/>
  <c r="CV51" i="2" s="1"/>
  <c r="CV269" i="2"/>
  <c r="CV20" i="2"/>
  <c r="CV238" i="2"/>
  <c r="CZ49" i="2"/>
  <c r="CZ200" i="2" s="1"/>
  <c r="CZ19" i="2"/>
  <c r="CZ112" i="2"/>
  <c r="CZ268" i="2"/>
  <c r="CZ237" i="2"/>
  <c r="CV50" i="2"/>
  <c r="CY112" i="2"/>
  <c r="CY81" i="2" s="1"/>
  <c r="CY268" i="2"/>
  <c r="CY19" i="2"/>
  <c r="CY237" i="2"/>
  <c r="DA168" i="2"/>
  <c r="CY168" i="2"/>
  <c r="CY49" i="2"/>
  <c r="CY200" i="2" s="1"/>
  <c r="CX19" i="2"/>
  <c r="CX237" i="2"/>
  <c r="CX268" i="2"/>
  <c r="CX112" i="2"/>
  <c r="CX50" i="2" s="1"/>
  <c r="CX199" i="2"/>
  <c r="CW19" i="2"/>
  <c r="CW268" i="2"/>
  <c r="CW237" i="2"/>
  <c r="CW112" i="2"/>
  <c r="CW81" i="2" s="1"/>
  <c r="CU50" i="2"/>
  <c r="CU170" i="2" s="1"/>
  <c r="DB49" i="2"/>
  <c r="DB200" i="2" s="1"/>
  <c r="DA19" i="2"/>
  <c r="DA112" i="2"/>
  <c r="DA50" i="2" s="1"/>
  <c r="DA268" i="2"/>
  <c r="DA237" i="2"/>
  <c r="CX80" i="2"/>
  <c r="CX169" i="2" s="1"/>
  <c r="CU20" i="2"/>
  <c r="CU113" i="2"/>
  <c r="CU238" i="2"/>
  <c r="CU269" i="2"/>
  <c r="DB112" i="2"/>
  <c r="DB50" i="2" s="1"/>
  <c r="DB268" i="2"/>
  <c r="DB237" i="2"/>
  <c r="DB19" i="2"/>
  <c r="CS81" i="2"/>
  <c r="CS170" i="2" s="1"/>
  <c r="BS10" i="2"/>
  <c r="BS228" i="2"/>
  <c r="H10" i="2"/>
  <c r="CT19" i="2"/>
  <c r="CT268" i="2"/>
  <c r="CT112" i="2"/>
  <c r="CT50" i="2" s="1"/>
  <c r="CT237" i="2"/>
  <c r="CT49" i="2"/>
  <c r="CT169" i="2" s="1"/>
  <c r="CO166" i="2"/>
  <c r="BS103" i="2"/>
  <c r="BS41" i="2" s="1"/>
  <c r="BS40" i="2"/>
  <c r="BS160" i="2" s="1"/>
  <c r="BZ165" i="2"/>
  <c r="CM197" i="2"/>
  <c r="CP198" i="2"/>
  <c r="CS20" i="2"/>
  <c r="CS238" i="2"/>
  <c r="CS269" i="2"/>
  <c r="CS113" i="2"/>
  <c r="CS82" i="2" s="1"/>
  <c r="CS169" i="2"/>
  <c r="AJ41" i="2"/>
  <c r="AJ161" i="2" s="1"/>
  <c r="CL166" i="2"/>
  <c r="CO197" i="2"/>
  <c r="CL17" i="2"/>
  <c r="CL110" i="2"/>
  <c r="CL79" i="2" s="1"/>
  <c r="CL235" i="2"/>
  <c r="CL266" i="2"/>
  <c r="CM17" i="2"/>
  <c r="CM110" i="2"/>
  <c r="CM48" i="2" s="1"/>
  <c r="CM235" i="2"/>
  <c r="CM266" i="2"/>
  <c r="CL47" i="2"/>
  <c r="CL167" i="2" s="1"/>
  <c r="CP167" i="2"/>
  <c r="CO17" i="2"/>
  <c r="CO266" i="2"/>
  <c r="CO110" i="2"/>
  <c r="CO48" i="2" s="1"/>
  <c r="CO235" i="2"/>
  <c r="CP48" i="2"/>
  <c r="CP168" i="2" s="1"/>
  <c r="CN17" i="2"/>
  <c r="CN110" i="2"/>
  <c r="CN48" i="2" s="1"/>
  <c r="CN235" i="2"/>
  <c r="CN266" i="2"/>
  <c r="CM78" i="2"/>
  <c r="CP111" i="2"/>
  <c r="CP18" i="2"/>
  <c r="CP236" i="2"/>
  <c r="CP267" i="2"/>
  <c r="CQ47" i="2"/>
  <c r="CQ198" i="2" s="1"/>
  <c r="CQ166" i="2"/>
  <c r="CN78" i="2"/>
  <c r="CN167" i="2" s="1"/>
  <c r="CM47" i="2"/>
  <c r="CQ17" i="2"/>
  <c r="CQ266" i="2"/>
  <c r="CQ235" i="2"/>
  <c r="CQ110" i="2"/>
  <c r="CQ79" i="2" s="1"/>
  <c r="CO47" i="2"/>
  <c r="CO198" i="2" s="1"/>
  <c r="M190" i="2"/>
  <c r="M159" i="2"/>
  <c r="BW165" i="2"/>
  <c r="CG165" i="2"/>
  <c r="CB165" i="2"/>
  <c r="CE196" i="2"/>
  <c r="AJ191" i="2"/>
  <c r="CA196" i="2"/>
  <c r="M40" i="2"/>
  <c r="M160" i="2" s="1"/>
  <c r="M259" i="2"/>
  <c r="M103" i="2"/>
  <c r="M72" i="2" s="1"/>
  <c r="M10" i="2"/>
  <c r="M228" i="2"/>
  <c r="CJ196" i="2"/>
  <c r="CC165" i="2"/>
  <c r="AG159" i="2"/>
  <c r="BS190" i="2"/>
  <c r="P190" i="2"/>
  <c r="CK165" i="2"/>
  <c r="H40" i="2"/>
  <c r="H160" i="2" s="1"/>
  <c r="CE165" i="2"/>
  <c r="BX78" i="2"/>
  <c r="BX167" i="2" s="1"/>
  <c r="CG77" i="2"/>
  <c r="CG166" i="2" s="1"/>
  <c r="CK109" i="2"/>
  <c r="CK78" i="2" s="1"/>
  <c r="CK234" i="2"/>
  <c r="CK16" i="2"/>
  <c r="CK265" i="2"/>
  <c r="CK46" i="2"/>
  <c r="CK197" i="2" s="1"/>
  <c r="CJ109" i="2"/>
  <c r="CJ78" i="2" s="1"/>
  <c r="CJ234" i="2"/>
  <c r="CJ16" i="2"/>
  <c r="CJ265" i="2"/>
  <c r="CJ46" i="2"/>
  <c r="CJ166" i="2" s="1"/>
  <c r="AF190" i="2"/>
  <c r="CF77" i="2"/>
  <c r="CF197" i="2" s="1"/>
  <c r="H103" i="2"/>
  <c r="H41" i="2" s="1"/>
  <c r="CG196" i="2"/>
  <c r="BX166" i="2"/>
  <c r="CD196" i="2"/>
  <c r="CH76" i="2"/>
  <c r="CH196" i="2" s="1"/>
  <c r="CH195" i="2"/>
  <c r="BZ77" i="2"/>
  <c r="BY47" i="2"/>
  <c r="BY198" i="2" s="1"/>
  <c r="CI164" i="2"/>
  <c r="BZ16" i="2"/>
  <c r="BZ109" i="2"/>
  <c r="BZ78" i="2" s="1"/>
  <c r="BZ265" i="2"/>
  <c r="BZ234" i="2"/>
  <c r="CB46" i="2"/>
  <c r="CB197" i="2" s="1"/>
  <c r="CF109" i="2"/>
  <c r="CF78" i="2" s="1"/>
  <c r="CF16" i="2"/>
  <c r="CF234" i="2"/>
  <c r="CF265" i="2"/>
  <c r="BY17" i="2"/>
  <c r="BY110" i="2"/>
  <c r="BY79" i="2" s="1"/>
  <c r="BY235" i="2"/>
  <c r="BY266" i="2"/>
  <c r="CI45" i="2"/>
  <c r="CI165" i="2" s="1"/>
  <c r="BW46" i="2"/>
  <c r="BW166" i="2" s="1"/>
  <c r="CI15" i="2"/>
  <c r="CI108" i="2"/>
  <c r="CI233" i="2"/>
  <c r="CI264" i="2"/>
  <c r="CC77" i="2"/>
  <c r="CC197" i="2" s="1"/>
  <c r="CD165" i="2"/>
  <c r="BX110" i="2"/>
  <c r="BX48" i="2" s="1"/>
  <c r="BX17" i="2"/>
  <c r="BX235" i="2"/>
  <c r="BX266" i="2"/>
  <c r="CG16" i="2"/>
  <c r="CG109" i="2"/>
  <c r="CG47" i="2" s="1"/>
  <c r="CG265" i="2"/>
  <c r="CG234" i="2"/>
  <c r="BW16" i="2"/>
  <c r="BW109" i="2"/>
  <c r="BW47" i="2" s="1"/>
  <c r="BW234" i="2"/>
  <c r="BW265" i="2"/>
  <c r="CC109" i="2"/>
  <c r="CC78" i="2" s="1"/>
  <c r="CC16" i="2"/>
  <c r="CC234" i="2"/>
  <c r="CC265" i="2"/>
  <c r="BV166" i="2"/>
  <c r="CH15" i="2"/>
  <c r="CH108" i="2"/>
  <c r="CH264" i="2"/>
  <c r="CH233" i="2"/>
  <c r="CF196" i="2"/>
  <c r="CA77" i="2"/>
  <c r="CD77" i="2"/>
  <c r="CD197" i="2" s="1"/>
  <c r="BY197" i="2"/>
  <c r="BX197" i="2"/>
  <c r="CA46" i="2"/>
  <c r="BV78" i="2"/>
  <c r="CB16" i="2"/>
  <c r="CB109" i="2"/>
  <c r="CB47" i="2" s="1"/>
  <c r="CB234" i="2"/>
  <c r="CB265" i="2"/>
  <c r="CD109" i="2"/>
  <c r="CD47" i="2" s="1"/>
  <c r="CD16" i="2"/>
  <c r="CD234" i="2"/>
  <c r="CD265" i="2"/>
  <c r="CA16" i="2"/>
  <c r="CA109" i="2"/>
  <c r="CA234" i="2"/>
  <c r="CA265" i="2"/>
  <c r="BV47" i="2"/>
  <c r="CE46" i="2"/>
  <c r="CE197" i="2" s="1"/>
  <c r="BZ46" i="2"/>
  <c r="CE16" i="2"/>
  <c r="CE109" i="2"/>
  <c r="CE78" i="2" s="1"/>
  <c r="CE234" i="2"/>
  <c r="CE265" i="2"/>
  <c r="BV110" i="2"/>
  <c r="BV48" i="2" s="1"/>
  <c r="BV17" i="2"/>
  <c r="BV235" i="2"/>
  <c r="BV266" i="2"/>
  <c r="AY190" i="2"/>
  <c r="T158" i="2"/>
  <c r="AG40" i="2"/>
  <c r="AW159" i="2"/>
  <c r="AW190" i="2"/>
  <c r="H39" i="2"/>
  <c r="H70" i="2"/>
  <c r="AC190" i="2"/>
  <c r="AC159" i="2"/>
  <c r="AW40" i="2"/>
  <c r="AW71" i="2"/>
  <c r="AW10" i="2"/>
  <c r="AW103" i="2"/>
  <c r="AW228" i="2"/>
  <c r="AW259" i="2"/>
  <c r="AG10" i="2"/>
  <c r="AG228" i="2"/>
  <c r="AG103" i="2"/>
  <c r="AG259" i="2"/>
  <c r="AV158" i="2"/>
  <c r="AC228" i="2"/>
  <c r="AC259" i="2"/>
  <c r="AC10" i="2"/>
  <c r="AC103" i="2"/>
  <c r="AB189" i="2"/>
  <c r="AC40" i="2"/>
  <c r="AC71" i="2"/>
  <c r="AG190" i="2"/>
  <c r="H189" i="2"/>
  <c r="U159" i="2"/>
  <c r="N159" i="2"/>
  <c r="AX190" i="2"/>
  <c r="AM189" i="2"/>
  <c r="J190" i="2"/>
  <c r="BK158" i="2"/>
  <c r="BM70" i="2"/>
  <c r="BM190" i="2" s="1"/>
  <c r="BP189" i="2"/>
  <c r="O159" i="2"/>
  <c r="BB190" i="2"/>
  <c r="AM39" i="2"/>
  <c r="AM190" i="2" s="1"/>
  <c r="L190" i="2"/>
  <c r="BO158" i="2"/>
  <c r="BO70" i="2"/>
  <c r="BO159" i="2" s="1"/>
  <c r="AH159" i="2"/>
  <c r="I190" i="2"/>
  <c r="BM189" i="2"/>
  <c r="BL158" i="2"/>
  <c r="L71" i="2"/>
  <c r="L191" i="2" s="1"/>
  <c r="K190" i="2"/>
  <c r="BG158" i="2"/>
  <c r="AA70" i="2"/>
  <c r="AA159" i="2" s="1"/>
  <c r="AE190" i="2"/>
  <c r="AL159" i="2"/>
  <c r="V190" i="2"/>
  <c r="AO159" i="2"/>
  <c r="BJ158" i="2"/>
  <c r="BQ40" i="2"/>
  <c r="BQ160" i="2" s="1"/>
  <c r="AP189" i="2"/>
  <c r="AF41" i="2"/>
  <c r="AF161" i="2" s="1"/>
  <c r="O40" i="2"/>
  <c r="O160" i="2" s="1"/>
  <c r="BR190" i="2"/>
  <c r="K159" i="2"/>
  <c r="BE189" i="2"/>
  <c r="R159" i="2"/>
  <c r="BA191" i="2"/>
  <c r="T70" i="2"/>
  <c r="T190" i="2" s="1"/>
  <c r="BD159" i="2"/>
  <c r="AN158" i="2"/>
  <c r="AP158" i="2"/>
  <c r="BF190" i="2"/>
  <c r="AP70" i="2"/>
  <c r="AP190" i="2" s="1"/>
  <c r="BJ70" i="2"/>
  <c r="BJ159" i="2" s="1"/>
  <c r="N71" i="2"/>
  <c r="N160" i="2" s="1"/>
  <c r="AV39" i="2"/>
  <c r="AV159" i="2" s="1"/>
  <c r="AI11" i="2"/>
  <c r="AI104" i="2"/>
  <c r="AI73" i="2" s="1"/>
  <c r="AI229" i="2"/>
  <c r="AI260" i="2"/>
  <c r="AU70" i="2"/>
  <c r="AU159" i="2" s="1"/>
  <c r="AT189" i="2"/>
  <c r="Z158" i="2"/>
  <c r="BQ190" i="2"/>
  <c r="J40" i="2"/>
  <c r="BQ10" i="2"/>
  <c r="BQ103" i="2"/>
  <c r="BQ72" i="2" s="1"/>
  <c r="BQ228" i="2"/>
  <c r="BQ259" i="2"/>
  <c r="BB71" i="2"/>
  <c r="BB160" i="2" s="1"/>
  <c r="Y158" i="2"/>
  <c r="J259" i="2"/>
  <c r="J228" i="2"/>
  <c r="J103" i="2"/>
  <c r="J41" i="2" s="1"/>
  <c r="J10" i="2"/>
  <c r="AN39" i="2"/>
  <c r="AN159" i="2" s="1"/>
  <c r="BB10" i="2"/>
  <c r="BB259" i="2"/>
  <c r="BB103" i="2"/>
  <c r="BB72" i="2" s="1"/>
  <c r="BB228" i="2"/>
  <c r="AI191" i="2"/>
  <c r="V71" i="2"/>
  <c r="V160" i="2" s="1"/>
  <c r="BD71" i="2"/>
  <c r="BD160" i="2" s="1"/>
  <c r="AH259" i="2"/>
  <c r="AH10" i="2"/>
  <c r="AH103" i="2"/>
  <c r="AH41" i="2" s="1"/>
  <c r="AH228" i="2"/>
  <c r="AS70" i="2"/>
  <c r="AS159" i="2" s="1"/>
  <c r="BG189" i="2"/>
  <c r="N10" i="2"/>
  <c r="N259" i="2"/>
  <c r="N103" i="2"/>
  <c r="N228" i="2"/>
  <c r="BA11" i="2"/>
  <c r="BA104" i="2"/>
  <c r="BA73" i="2" s="1"/>
  <c r="BA229" i="2"/>
  <c r="BA260" i="2"/>
  <c r="BI40" i="2"/>
  <c r="BI191" i="2" s="1"/>
  <c r="Z70" i="2"/>
  <c r="Z190" i="2" s="1"/>
  <c r="S158" i="2"/>
  <c r="AV189" i="2"/>
  <c r="L103" i="2"/>
  <c r="L72" i="2" s="1"/>
  <c r="L259" i="2"/>
  <c r="L228" i="2"/>
  <c r="L10" i="2"/>
  <c r="BD190" i="2"/>
  <c r="AF11" i="2"/>
  <c r="AF104" i="2"/>
  <c r="AF73" i="2" s="1"/>
  <c r="AF260" i="2"/>
  <c r="AF229" i="2"/>
  <c r="BA72" i="2"/>
  <c r="BA161" i="2" s="1"/>
  <c r="BI159" i="2"/>
  <c r="AK158" i="2"/>
  <c r="O10" i="2"/>
  <c r="O259" i="2"/>
  <c r="O103" i="2"/>
  <c r="O72" i="2" s="1"/>
  <c r="O228" i="2"/>
  <c r="AI41" i="2"/>
  <c r="AH71" i="2"/>
  <c r="AH191" i="2" s="1"/>
  <c r="AI72" i="2"/>
  <c r="J71" i="2"/>
  <c r="AA158" i="2"/>
  <c r="AA189" i="2"/>
  <c r="AZ72" i="2"/>
  <c r="AZ41" i="2"/>
  <c r="W70" i="2"/>
  <c r="W39" i="2"/>
  <c r="K71" i="2"/>
  <c r="K40" i="2"/>
  <c r="X39" i="2"/>
  <c r="X70" i="2"/>
  <c r="AS189" i="2"/>
  <c r="AS158" i="2"/>
  <c r="BP70" i="2"/>
  <c r="BP39" i="2"/>
  <c r="BP9" i="2"/>
  <c r="BP102" i="2"/>
  <c r="BP227" i="2"/>
  <c r="BP258" i="2"/>
  <c r="AD40" i="2"/>
  <c r="BN39" i="2"/>
  <c r="BN159" i="2" s="1"/>
  <c r="AV9" i="2"/>
  <c r="AV102" i="2"/>
  <c r="AV71" i="2" s="1"/>
  <c r="AV227" i="2"/>
  <c r="AV258" i="2"/>
  <c r="W9" i="2"/>
  <c r="W102" i="2"/>
  <c r="W71" i="2" s="1"/>
  <c r="W227" i="2"/>
  <c r="W258" i="2"/>
  <c r="AA9" i="2"/>
  <c r="AA102" i="2"/>
  <c r="AA71" i="2" s="1"/>
  <c r="AA227" i="2"/>
  <c r="AA258" i="2"/>
  <c r="BO9" i="2"/>
  <c r="BO102" i="2"/>
  <c r="BO40" i="2" s="1"/>
  <c r="BO227" i="2"/>
  <c r="BO258" i="2"/>
  <c r="AD71" i="2"/>
  <c r="K10" i="2"/>
  <c r="K103" i="2"/>
  <c r="K259" i="2"/>
  <c r="K228" i="2"/>
  <c r="AZ11" i="2"/>
  <c r="AZ104" i="2"/>
  <c r="AZ260" i="2"/>
  <c r="AZ229" i="2"/>
  <c r="AD10" i="2"/>
  <c r="AD103" i="2"/>
  <c r="AD41" i="2" s="1"/>
  <c r="AD259" i="2"/>
  <c r="AD228" i="2"/>
  <c r="BN9" i="2"/>
  <c r="BN102" i="2"/>
  <c r="BN227" i="2"/>
  <c r="BN258" i="2"/>
  <c r="U71" i="2"/>
  <c r="Z9" i="2"/>
  <c r="Z102" i="2"/>
  <c r="Z227" i="2"/>
  <c r="Z258" i="2"/>
  <c r="AK70" i="2"/>
  <c r="AP9" i="2"/>
  <c r="AP102" i="2"/>
  <c r="AP40" i="2" s="1"/>
  <c r="AP227" i="2"/>
  <c r="AP258" i="2"/>
  <c r="U10" i="2"/>
  <c r="U103" i="2"/>
  <c r="U72" i="2" s="1"/>
  <c r="U228" i="2"/>
  <c r="U259" i="2"/>
  <c r="AK39" i="2"/>
  <c r="U40" i="2"/>
  <c r="AK9" i="2"/>
  <c r="AK102" i="2"/>
  <c r="AK40" i="2" s="1"/>
  <c r="AK227" i="2"/>
  <c r="AK258" i="2"/>
  <c r="AR189" i="2"/>
  <c r="AR158" i="2"/>
  <c r="BT11" i="2"/>
  <c r="BT104" i="2"/>
  <c r="BT73" i="2" s="1"/>
  <c r="BT260" i="2"/>
  <c r="BT229" i="2"/>
  <c r="AN9" i="2"/>
  <c r="AN102" i="2"/>
  <c r="AN227" i="2"/>
  <c r="AN258" i="2"/>
  <c r="BD10" i="2"/>
  <c r="BD103" i="2"/>
  <c r="BD41" i="2" s="1"/>
  <c r="BD259" i="2"/>
  <c r="BD228" i="2"/>
  <c r="AQ39" i="2"/>
  <c r="AQ159" i="2" s="1"/>
  <c r="AL71" i="2"/>
  <c r="X9" i="2"/>
  <c r="X102" i="2"/>
  <c r="X71" i="2" s="1"/>
  <c r="X227" i="2"/>
  <c r="X258" i="2"/>
  <c r="AE10" i="2"/>
  <c r="AE103" i="2"/>
  <c r="AE41" i="2" s="1"/>
  <c r="AE259" i="2"/>
  <c r="AE228" i="2"/>
  <c r="R10" i="2"/>
  <c r="R103" i="2"/>
  <c r="R41" i="2" s="1"/>
  <c r="R228" i="2"/>
  <c r="R259" i="2"/>
  <c r="AU189" i="2"/>
  <c r="BM158" i="2"/>
  <c r="P41" i="2"/>
  <c r="P161" i="2" s="1"/>
  <c r="V10" i="2"/>
  <c r="V103" i="2"/>
  <c r="V72" i="2" s="1"/>
  <c r="V228" i="2"/>
  <c r="V259" i="2"/>
  <c r="AQ9" i="2"/>
  <c r="AQ102" i="2"/>
  <c r="AQ227" i="2"/>
  <c r="AQ258" i="2"/>
  <c r="AL40" i="2"/>
  <c r="BJ9" i="2"/>
  <c r="BJ102" i="2"/>
  <c r="BJ40" i="2" s="1"/>
  <c r="BJ227" i="2"/>
  <c r="BJ258" i="2"/>
  <c r="AT39" i="2"/>
  <c r="AT159" i="2" s="1"/>
  <c r="X189" i="2"/>
  <c r="AD190" i="2"/>
  <c r="AO40" i="2"/>
  <c r="AO190" i="2"/>
  <c r="BK39" i="2"/>
  <c r="BK159" i="2" s="1"/>
  <c r="BH189" i="2"/>
  <c r="AL10" i="2"/>
  <c r="AL103" i="2"/>
  <c r="AL72" i="2" s="1"/>
  <c r="AL228" i="2"/>
  <c r="AL259" i="2"/>
  <c r="BN158" i="2"/>
  <c r="BM9" i="2"/>
  <c r="BM102" i="2"/>
  <c r="BM227" i="2"/>
  <c r="BM258" i="2"/>
  <c r="Q189" i="2"/>
  <c r="R40" i="2"/>
  <c r="AO10" i="2"/>
  <c r="AO103" i="2"/>
  <c r="AO228" i="2"/>
  <c r="AO259" i="2"/>
  <c r="BK9" i="2"/>
  <c r="BK102" i="2"/>
  <c r="BK71" i="2" s="1"/>
  <c r="BK227" i="2"/>
  <c r="BK258" i="2"/>
  <c r="AJ73" i="2"/>
  <c r="BE70" i="2"/>
  <c r="Y9" i="2"/>
  <c r="Y102" i="2"/>
  <c r="Y40" i="2" s="1"/>
  <c r="Y227" i="2"/>
  <c r="Y258" i="2"/>
  <c r="Q158" i="2"/>
  <c r="BI10" i="2"/>
  <c r="BI103" i="2"/>
  <c r="BI72" i="2" s="1"/>
  <c r="BI228" i="2"/>
  <c r="BI259" i="2"/>
  <c r="R71" i="2"/>
  <c r="BN189" i="2"/>
  <c r="AU9" i="2"/>
  <c r="AU102" i="2"/>
  <c r="AU40" i="2" s="1"/>
  <c r="AU227" i="2"/>
  <c r="AU258" i="2"/>
  <c r="AJ42" i="2"/>
  <c r="BE39" i="2"/>
  <c r="BL39" i="2"/>
  <c r="BR71" i="2"/>
  <c r="Y39" i="2"/>
  <c r="Y159" i="2" s="1"/>
  <c r="Q70" i="2"/>
  <c r="BC11" i="2"/>
  <c r="BC104" i="2"/>
  <c r="BC42" i="2" s="1"/>
  <c r="BC229" i="2"/>
  <c r="AR39" i="2"/>
  <c r="AB70" i="2"/>
  <c r="AQ158" i="2"/>
  <c r="AJ12" i="2"/>
  <c r="AJ105" i="2"/>
  <c r="AJ261" i="2"/>
  <c r="AJ230" i="2"/>
  <c r="BE9" i="2"/>
  <c r="BE102" i="2"/>
  <c r="BE71" i="2" s="1"/>
  <c r="BE227" i="2"/>
  <c r="BE258" i="2"/>
  <c r="BL70" i="2"/>
  <c r="BR40" i="2"/>
  <c r="Q39" i="2"/>
  <c r="S39" i="2"/>
  <c r="S159" i="2" s="1"/>
  <c r="AD159" i="2"/>
  <c r="AS9" i="2"/>
  <c r="AS102" i="2"/>
  <c r="AS227" i="2"/>
  <c r="AS258" i="2"/>
  <c r="BF71" i="2"/>
  <c r="BF191" i="2" s="1"/>
  <c r="BG39" i="2"/>
  <c r="AR70" i="2"/>
  <c r="Y189" i="2"/>
  <c r="AB9" i="2"/>
  <c r="AB102" i="2"/>
  <c r="AB71" i="2" s="1"/>
  <c r="AB227" i="2"/>
  <c r="AB258" i="2"/>
  <c r="W158" i="2"/>
  <c r="BL9" i="2"/>
  <c r="BL102" i="2"/>
  <c r="BL71" i="2" s="1"/>
  <c r="BL227" i="2"/>
  <c r="BL258" i="2"/>
  <c r="AX71" i="2"/>
  <c r="AX191" i="2" s="1"/>
  <c r="BR10" i="2"/>
  <c r="BR103" i="2"/>
  <c r="BR41" i="2" s="1"/>
  <c r="BR259" i="2"/>
  <c r="BR228" i="2"/>
  <c r="Q9" i="2"/>
  <c r="Q102" i="2"/>
  <c r="Q40" i="2" s="1"/>
  <c r="Q227" i="2"/>
  <c r="Q258" i="2"/>
  <c r="S9" i="2"/>
  <c r="S102" i="2"/>
  <c r="S227" i="2"/>
  <c r="S258" i="2"/>
  <c r="BT41" i="2"/>
  <c r="BT161" i="2" s="1"/>
  <c r="BG9" i="2"/>
  <c r="BG102" i="2"/>
  <c r="BG71" i="2" s="1"/>
  <c r="BG258" i="2"/>
  <c r="BG227" i="2"/>
  <c r="AR9" i="2"/>
  <c r="AR102" i="2"/>
  <c r="AR71" i="2" s="1"/>
  <c r="AR227" i="2"/>
  <c r="AR258" i="2"/>
  <c r="AM9" i="2"/>
  <c r="AM102" i="2"/>
  <c r="AM40" i="2" s="1"/>
  <c r="AM227" i="2"/>
  <c r="AM258" i="2"/>
  <c r="AB39" i="2"/>
  <c r="AQ189" i="2"/>
  <c r="W189" i="2"/>
  <c r="AX10" i="2"/>
  <c r="AX103" i="2"/>
  <c r="AX228" i="2"/>
  <c r="AX259" i="2"/>
  <c r="BF10" i="2"/>
  <c r="BF103" i="2"/>
  <c r="BF72" i="2" s="1"/>
  <c r="BF259" i="2"/>
  <c r="BF228" i="2"/>
  <c r="BG70" i="2"/>
  <c r="BH70" i="2"/>
  <c r="AZ191" i="2"/>
  <c r="I10" i="2"/>
  <c r="I103" i="2"/>
  <c r="I228" i="2"/>
  <c r="I259" i="2"/>
  <c r="AE40" i="2"/>
  <c r="AE160" i="2" s="1"/>
  <c r="AT9" i="2"/>
  <c r="AT102" i="2"/>
  <c r="AT71" i="2" s="1"/>
  <c r="AT227" i="2"/>
  <c r="AT258" i="2"/>
  <c r="T9" i="2"/>
  <c r="T102" i="2"/>
  <c r="T40" i="2" s="1"/>
  <c r="T227" i="2"/>
  <c r="T258" i="2"/>
  <c r="BH39" i="2"/>
  <c r="BI190" i="2"/>
  <c r="I71" i="2"/>
  <c r="BC72" i="2"/>
  <c r="BH9" i="2"/>
  <c r="BH102" i="2"/>
  <c r="BH258" i="2"/>
  <c r="BH227" i="2"/>
  <c r="I40" i="2"/>
  <c r="BC41" i="2"/>
  <c r="F134" i="2"/>
  <c r="G134" i="2"/>
  <c r="G135" i="2"/>
  <c r="AI9" i="9" l="1"/>
  <c r="AY229" i="2"/>
  <c r="BU260" i="2"/>
  <c r="DG81" i="2"/>
  <c r="DG50" i="2"/>
  <c r="DG269" i="2"/>
  <c r="DG20" i="2"/>
  <c r="DG113" i="2"/>
  <c r="DG238" i="2"/>
  <c r="BS229" i="2"/>
  <c r="BC260" i="2"/>
  <c r="FK81" i="2"/>
  <c r="FK201" i="2" s="1"/>
  <c r="FK20" i="2"/>
  <c r="FK113" i="2"/>
  <c r="FK51" i="2" s="1"/>
  <c r="FK269" i="2"/>
  <c r="FK238" i="2"/>
  <c r="DG169" i="2"/>
  <c r="FH199" i="2"/>
  <c r="FK169" i="2"/>
  <c r="FJ81" i="2"/>
  <c r="FJ170" i="2" s="1"/>
  <c r="ES200" i="2"/>
  <c r="EZ169" i="2"/>
  <c r="EJ199" i="2"/>
  <c r="ET200" i="2"/>
  <c r="FI169" i="2"/>
  <c r="FD199" i="2"/>
  <c r="FG49" i="2"/>
  <c r="FG200" i="2" s="1"/>
  <c r="EU200" i="2"/>
  <c r="FF202" i="2"/>
  <c r="FG199" i="2"/>
  <c r="EF50" i="2"/>
  <c r="EF170" i="2" s="1"/>
  <c r="FJ269" i="2"/>
  <c r="FJ113" i="2"/>
  <c r="FJ51" i="2" s="1"/>
  <c r="FJ238" i="2"/>
  <c r="FJ20" i="2"/>
  <c r="EW200" i="2"/>
  <c r="AY72" i="2"/>
  <c r="AY192" i="2" s="1"/>
  <c r="FJ200" i="2"/>
  <c r="EX169" i="2"/>
  <c r="EY81" i="2"/>
  <c r="EY170" i="2" s="1"/>
  <c r="EV50" i="2"/>
  <c r="EV170" i="2" s="1"/>
  <c r="EX200" i="2"/>
  <c r="FH168" i="2"/>
  <c r="BU191" i="2"/>
  <c r="FE199" i="2"/>
  <c r="EA170" i="2"/>
  <c r="EL170" i="2"/>
  <c r="EP169" i="2"/>
  <c r="EY169" i="2"/>
  <c r="BT191" i="2"/>
  <c r="P191" i="2"/>
  <c r="FB200" i="2"/>
  <c r="EZ81" i="2"/>
  <c r="EZ201" i="2" s="1"/>
  <c r="CR168" i="2"/>
  <c r="FA113" i="2"/>
  <c r="FA82" i="2" s="1"/>
  <c r="FA20" i="2"/>
  <c r="FA269" i="2"/>
  <c r="FA238" i="2"/>
  <c r="FA50" i="2"/>
  <c r="FA201" i="2" s="1"/>
  <c r="FD49" i="2"/>
  <c r="FG112" i="2"/>
  <c r="FG81" i="2" s="1"/>
  <c r="FG268" i="2"/>
  <c r="FG237" i="2"/>
  <c r="FG19" i="2"/>
  <c r="FD80" i="2"/>
  <c r="EX201" i="2"/>
  <c r="EX170" i="2"/>
  <c r="EX20" i="2"/>
  <c r="EX238" i="2"/>
  <c r="EX113" i="2"/>
  <c r="EX269" i="2"/>
  <c r="EZ113" i="2"/>
  <c r="EZ82" i="2" s="1"/>
  <c r="EZ20" i="2"/>
  <c r="EZ238" i="2"/>
  <c r="EZ269" i="2"/>
  <c r="FA200" i="2"/>
  <c r="FH19" i="2"/>
  <c r="FH237" i="2"/>
  <c r="FH268" i="2"/>
  <c r="FH112" i="2"/>
  <c r="FH81" i="2" s="1"/>
  <c r="EY200" i="2"/>
  <c r="FI50" i="2"/>
  <c r="FI170" i="2" s="1"/>
  <c r="EZ200" i="2"/>
  <c r="FI269" i="2"/>
  <c r="FI20" i="2"/>
  <c r="FI113" i="2"/>
  <c r="FI82" i="2" s="1"/>
  <c r="FI238" i="2"/>
  <c r="FH49" i="2"/>
  <c r="FH200" i="2" s="1"/>
  <c r="FB113" i="2"/>
  <c r="FB82" i="2" s="1"/>
  <c r="FB20" i="2"/>
  <c r="FB238" i="2"/>
  <c r="FB269" i="2"/>
  <c r="EW50" i="2"/>
  <c r="EW170" i="2" s="1"/>
  <c r="FD268" i="2"/>
  <c r="FD19" i="2"/>
  <c r="FD112" i="2"/>
  <c r="FD50" i="2" s="1"/>
  <c r="FD237" i="2"/>
  <c r="EY113" i="2"/>
  <c r="EY51" i="2" s="1"/>
  <c r="EY20" i="2"/>
  <c r="EY269" i="2"/>
  <c r="EY238" i="2"/>
  <c r="EW20" i="2"/>
  <c r="EW113" i="2"/>
  <c r="EW238" i="2"/>
  <c r="EW269" i="2"/>
  <c r="FC113" i="2"/>
  <c r="FC82" i="2" s="1"/>
  <c r="FC20" i="2"/>
  <c r="FC238" i="2"/>
  <c r="FC269" i="2"/>
  <c r="FC200" i="2"/>
  <c r="FE112" i="2"/>
  <c r="FE237" i="2"/>
  <c r="FE268" i="2"/>
  <c r="FE19" i="2"/>
  <c r="FF22" i="2"/>
  <c r="FF240" i="2"/>
  <c r="FF271" i="2"/>
  <c r="FF115" i="2"/>
  <c r="FB81" i="2"/>
  <c r="FB201" i="2" s="1"/>
  <c r="FC81" i="2"/>
  <c r="FC201" i="2" s="1"/>
  <c r="FE49" i="2"/>
  <c r="FE200" i="2" s="1"/>
  <c r="FF52" i="2"/>
  <c r="FF203" i="2" s="1"/>
  <c r="EM50" i="2"/>
  <c r="EM201" i="2" s="1"/>
  <c r="DC169" i="2"/>
  <c r="BU41" i="2"/>
  <c r="BU192" i="2" s="1"/>
  <c r="DM82" i="2"/>
  <c r="DM202" i="2" s="1"/>
  <c r="ER50" i="2"/>
  <c r="ER201" i="2" s="1"/>
  <c r="EA201" i="2"/>
  <c r="EL201" i="2"/>
  <c r="DK199" i="2"/>
  <c r="EE49" i="2"/>
  <c r="EE169" i="2" s="1"/>
  <c r="ES169" i="2"/>
  <c r="AF191" i="2"/>
  <c r="ES20" i="2"/>
  <c r="ES238" i="2"/>
  <c r="ES113" i="2"/>
  <c r="ES82" i="2" s="1"/>
  <c r="ES269" i="2"/>
  <c r="ES81" i="2"/>
  <c r="ES50" i="2"/>
  <c r="EU81" i="2"/>
  <c r="EU170" i="2" s="1"/>
  <c r="ET20" i="2"/>
  <c r="ET113" i="2"/>
  <c r="ET51" i="2" s="1"/>
  <c r="ET238" i="2"/>
  <c r="ET269" i="2"/>
  <c r="ET81" i="2"/>
  <c r="ET201" i="2" s="1"/>
  <c r="EV113" i="2"/>
  <c r="EV51" i="2" s="1"/>
  <c r="EV20" i="2"/>
  <c r="EV269" i="2"/>
  <c r="EV238" i="2"/>
  <c r="EU113" i="2"/>
  <c r="EU238" i="2"/>
  <c r="EU20" i="2"/>
  <c r="EU269" i="2"/>
  <c r="EK49" i="2"/>
  <c r="EM20" i="2"/>
  <c r="EM238" i="2"/>
  <c r="EM269" i="2"/>
  <c r="EM113" i="2"/>
  <c r="EM82" i="2" s="1"/>
  <c r="EK80" i="2"/>
  <c r="EJ19" i="2"/>
  <c r="EJ112" i="2"/>
  <c r="EJ50" i="2" s="1"/>
  <c r="EJ237" i="2"/>
  <c r="EJ268" i="2"/>
  <c r="EN82" i="2"/>
  <c r="EO50" i="2"/>
  <c r="ER113" i="2"/>
  <c r="ER82" i="2" s="1"/>
  <c r="ER269" i="2"/>
  <c r="ER20" i="2"/>
  <c r="ER238" i="2"/>
  <c r="EM169" i="2"/>
  <c r="EK112" i="2"/>
  <c r="EK81" i="2" s="1"/>
  <c r="EK268" i="2"/>
  <c r="EK237" i="2"/>
  <c r="EK19" i="2"/>
  <c r="EN21" i="2"/>
  <c r="EN114" i="2"/>
  <c r="EN52" i="2" s="1"/>
  <c r="EN270" i="2"/>
  <c r="EN239" i="2"/>
  <c r="EJ80" i="2"/>
  <c r="EJ169" i="2" s="1"/>
  <c r="EQ20" i="2"/>
  <c r="EQ113" i="2"/>
  <c r="EQ82" i="2" s="1"/>
  <c r="EQ238" i="2"/>
  <c r="EQ269" i="2"/>
  <c r="EO20" i="2"/>
  <c r="EO238" i="2"/>
  <c r="EO269" i="2"/>
  <c r="EO113" i="2"/>
  <c r="EO51" i="2" s="1"/>
  <c r="EN201" i="2"/>
  <c r="EN51" i="2"/>
  <c r="EL51" i="2"/>
  <c r="EO169" i="2"/>
  <c r="EP113" i="2"/>
  <c r="EP82" i="2" s="1"/>
  <c r="EP238" i="2"/>
  <c r="EP20" i="2"/>
  <c r="EP269" i="2"/>
  <c r="EQ81" i="2"/>
  <c r="EL21" i="2"/>
  <c r="EL270" i="2"/>
  <c r="EL114" i="2"/>
  <c r="EL52" i="2" s="1"/>
  <c r="EL239" i="2"/>
  <c r="EQ50" i="2"/>
  <c r="EK168" i="2"/>
  <c r="EL82" i="2"/>
  <c r="ER200" i="2"/>
  <c r="EP81" i="2"/>
  <c r="EP50" i="2"/>
  <c r="EO81" i="2"/>
  <c r="CR199" i="2"/>
  <c r="BU11" i="2"/>
  <c r="CR19" i="2"/>
  <c r="CR112" i="2"/>
  <c r="CR268" i="2"/>
  <c r="CR237" i="2"/>
  <c r="CR49" i="2"/>
  <c r="CR80" i="2"/>
  <c r="BU104" i="2"/>
  <c r="BU42" i="2" s="1"/>
  <c r="EG169" i="2"/>
  <c r="DW200" i="2"/>
  <c r="AY104" i="2"/>
  <c r="AY42" i="2" s="1"/>
  <c r="AY11" i="2"/>
  <c r="BU229" i="2"/>
  <c r="DU168" i="2"/>
  <c r="DY171" i="2"/>
  <c r="EF169" i="2"/>
  <c r="EG200" i="2"/>
  <c r="DR199" i="2"/>
  <c r="AY260" i="2"/>
  <c r="EI170" i="2"/>
  <c r="EI239" i="2"/>
  <c r="EI114" i="2"/>
  <c r="EI21" i="2"/>
  <c r="EI83" i="2"/>
  <c r="EI270" i="2"/>
  <c r="EI51" i="2"/>
  <c r="EI202" i="2" s="1"/>
  <c r="EG238" i="2"/>
  <c r="EG20" i="2"/>
  <c r="EG269" i="2"/>
  <c r="EG113" i="2"/>
  <c r="EG51" i="2" s="1"/>
  <c r="EH239" i="2"/>
  <c r="EH21" i="2"/>
  <c r="EH114" i="2"/>
  <c r="EH52" i="2" s="1"/>
  <c r="EH270" i="2"/>
  <c r="EG81" i="2"/>
  <c r="EG170" i="2" s="1"/>
  <c r="EH51" i="2"/>
  <c r="EH171" i="2" s="1"/>
  <c r="EH201" i="2"/>
  <c r="EF238" i="2"/>
  <c r="EF20" i="2"/>
  <c r="EF269" i="2"/>
  <c r="EF113" i="2"/>
  <c r="EF51" i="2" s="1"/>
  <c r="DA169" i="2"/>
  <c r="DD200" i="2"/>
  <c r="DK49" i="2"/>
  <c r="DK169" i="2" s="1"/>
  <c r="DF169" i="2"/>
  <c r="DM201" i="2"/>
  <c r="BC160" i="2"/>
  <c r="DE201" i="2"/>
  <c r="DN50" i="2"/>
  <c r="DN170" i="2" s="1"/>
  <c r="DI81" i="2"/>
  <c r="DI170" i="2" s="1"/>
  <c r="DQ168" i="2"/>
  <c r="EA51" i="2"/>
  <c r="EA82" i="2"/>
  <c r="EA21" i="2"/>
  <c r="EA239" i="2"/>
  <c r="EA114" i="2"/>
  <c r="EA270" i="2"/>
  <c r="DT80" i="2"/>
  <c r="DT200" i="2" s="1"/>
  <c r="DH170" i="2"/>
  <c r="DZ169" i="2"/>
  <c r="AY191" i="2"/>
  <c r="DN200" i="2"/>
  <c r="DR168" i="2"/>
  <c r="EC199" i="2"/>
  <c r="DD169" i="2"/>
  <c r="DY83" i="2"/>
  <c r="DY172" i="2" s="1"/>
  <c r="DF81" i="2"/>
  <c r="DF170" i="2" s="1"/>
  <c r="P260" i="2"/>
  <c r="DH201" i="2"/>
  <c r="DF20" i="2"/>
  <c r="DF113" i="2"/>
  <c r="DF82" i="2" s="1"/>
  <c r="DF269" i="2"/>
  <c r="DF238" i="2"/>
  <c r="DE82" i="2"/>
  <c r="DE171" i="2" s="1"/>
  <c r="P229" i="2"/>
  <c r="P104" i="2"/>
  <c r="P73" i="2" s="1"/>
  <c r="DH239" i="2"/>
  <c r="DH270" i="2"/>
  <c r="DH21" i="2"/>
  <c r="DH114" i="2"/>
  <c r="DH82" i="2"/>
  <c r="DH171" i="2" s="1"/>
  <c r="DE21" i="2"/>
  <c r="DE114" i="2"/>
  <c r="DE52" i="2" s="1"/>
  <c r="DE239" i="2"/>
  <c r="DE270" i="2"/>
  <c r="DX169" i="2"/>
  <c r="DO169" i="2"/>
  <c r="DL21" i="2"/>
  <c r="DL114" i="2"/>
  <c r="DL52" i="2" s="1"/>
  <c r="DL270" i="2"/>
  <c r="DL239" i="2"/>
  <c r="DY22" i="2"/>
  <c r="DY115" i="2"/>
  <c r="DY53" i="2" s="1"/>
  <c r="DY240" i="2"/>
  <c r="DY271" i="2"/>
  <c r="DX81" i="2"/>
  <c r="DX170" i="2" s="1"/>
  <c r="DL51" i="2"/>
  <c r="DL171" i="2" s="1"/>
  <c r="DC81" i="2"/>
  <c r="DC201" i="2" s="1"/>
  <c r="DC20" i="2"/>
  <c r="DC113" i="2"/>
  <c r="DC51" i="2" s="1"/>
  <c r="DC269" i="2"/>
  <c r="DC238" i="2"/>
  <c r="DI20" i="2"/>
  <c r="DI113" i="2"/>
  <c r="DI238" i="2"/>
  <c r="DI269" i="2"/>
  <c r="DX20" i="2"/>
  <c r="DX238" i="2"/>
  <c r="DX113" i="2"/>
  <c r="DX51" i="2" s="1"/>
  <c r="DX269" i="2"/>
  <c r="DW20" i="2"/>
  <c r="DW113" i="2"/>
  <c r="DW269" i="2"/>
  <c r="DW238" i="2"/>
  <c r="DP168" i="2"/>
  <c r="EB51" i="2"/>
  <c r="EB171" i="2" s="1"/>
  <c r="DW81" i="2"/>
  <c r="DW170" i="2" s="1"/>
  <c r="EB21" i="2"/>
  <c r="EB114" i="2"/>
  <c r="EB52" i="2" s="1"/>
  <c r="EB239" i="2"/>
  <c r="EB270" i="2"/>
  <c r="EE19" i="2"/>
  <c r="EE112" i="2"/>
  <c r="EE81" i="2" s="1"/>
  <c r="EE237" i="2"/>
  <c r="EE268" i="2"/>
  <c r="DM21" i="2"/>
  <c r="DM114" i="2"/>
  <c r="DM270" i="2"/>
  <c r="DM239" i="2"/>
  <c r="EE168" i="2"/>
  <c r="DP49" i="2"/>
  <c r="DP200" i="2" s="1"/>
  <c r="DR80" i="2"/>
  <c r="DO50" i="2"/>
  <c r="DO170" i="2" s="1"/>
  <c r="DO20" i="2"/>
  <c r="DO113" i="2"/>
  <c r="DO82" i="2" s="1"/>
  <c r="DO269" i="2"/>
  <c r="DO238" i="2"/>
  <c r="DZ20" i="2"/>
  <c r="DZ113" i="2"/>
  <c r="DZ82" i="2" s="1"/>
  <c r="DZ238" i="2"/>
  <c r="DZ269" i="2"/>
  <c r="DT168" i="2"/>
  <c r="DS168" i="2"/>
  <c r="DU49" i="2"/>
  <c r="DS49" i="2"/>
  <c r="DS200" i="2" s="1"/>
  <c r="DU80" i="2"/>
  <c r="DQ49" i="2"/>
  <c r="DQ199" i="2"/>
  <c r="DJ201" i="2"/>
  <c r="DS19" i="2"/>
  <c r="DS112" i="2"/>
  <c r="DS268" i="2"/>
  <c r="DS237" i="2"/>
  <c r="DU19" i="2"/>
  <c r="DU112" i="2"/>
  <c r="DU81" i="2" s="1"/>
  <c r="DU237" i="2"/>
  <c r="DU268" i="2"/>
  <c r="DQ80" i="2"/>
  <c r="DT19" i="2"/>
  <c r="DT112" i="2"/>
  <c r="DT268" i="2"/>
  <c r="DT237" i="2"/>
  <c r="EC80" i="2"/>
  <c r="ED82" i="2"/>
  <c r="EB170" i="2"/>
  <c r="DN20" i="2"/>
  <c r="DN113" i="2"/>
  <c r="DN51" i="2" s="1"/>
  <c r="DN238" i="2"/>
  <c r="DN269" i="2"/>
  <c r="DD50" i="2"/>
  <c r="DD201" i="2" s="1"/>
  <c r="DQ19" i="2"/>
  <c r="DQ112" i="2"/>
  <c r="DQ268" i="2"/>
  <c r="DQ237" i="2"/>
  <c r="DZ50" i="2"/>
  <c r="DZ201" i="2" s="1"/>
  <c r="DL201" i="2"/>
  <c r="DJ51" i="2"/>
  <c r="EC19" i="2"/>
  <c r="EC112" i="2"/>
  <c r="EC81" i="2" s="1"/>
  <c r="EC237" i="2"/>
  <c r="EC268" i="2"/>
  <c r="ED51" i="2"/>
  <c r="ED201" i="2"/>
  <c r="DI200" i="2"/>
  <c r="DJ82" i="2"/>
  <c r="EC49" i="2"/>
  <c r="ED21" i="2"/>
  <c r="ED114" i="2"/>
  <c r="ED83" i="2" s="1"/>
  <c r="ED239" i="2"/>
  <c r="ED270" i="2"/>
  <c r="DK112" i="2"/>
  <c r="DK81" i="2" s="1"/>
  <c r="DK19" i="2"/>
  <c r="DK237" i="2"/>
  <c r="DK268" i="2"/>
  <c r="DR19" i="2"/>
  <c r="DR112" i="2"/>
  <c r="DR268" i="2"/>
  <c r="DR237" i="2"/>
  <c r="DV168" i="2"/>
  <c r="DJ21" i="2"/>
  <c r="DJ114" i="2"/>
  <c r="DJ52" i="2" s="1"/>
  <c r="DJ270" i="2"/>
  <c r="DJ239" i="2"/>
  <c r="DV49" i="2"/>
  <c r="DV169" i="2" s="1"/>
  <c r="DD20" i="2"/>
  <c r="DD113" i="2"/>
  <c r="DD82" i="2" s="1"/>
  <c r="DD238" i="2"/>
  <c r="DD269" i="2"/>
  <c r="DR49" i="2"/>
  <c r="DP19" i="2"/>
  <c r="DP112" i="2"/>
  <c r="DP81" i="2" s="1"/>
  <c r="DP268" i="2"/>
  <c r="DP237" i="2"/>
  <c r="DV19" i="2"/>
  <c r="DV112" i="2"/>
  <c r="DV50" i="2" s="1"/>
  <c r="DV237" i="2"/>
  <c r="DV268" i="2"/>
  <c r="CY169" i="2"/>
  <c r="CO167" i="2"/>
  <c r="CW200" i="2"/>
  <c r="CW169" i="2"/>
  <c r="CS201" i="2"/>
  <c r="CV170" i="2"/>
  <c r="DB169" i="2"/>
  <c r="CM167" i="2"/>
  <c r="CU201" i="2"/>
  <c r="BS260" i="2"/>
  <c r="BS104" i="2"/>
  <c r="BS42" i="2" s="1"/>
  <c r="BS11" i="2"/>
  <c r="H11" i="2"/>
  <c r="H230" i="2" s="1"/>
  <c r="H104" i="2"/>
  <c r="H42" i="2" s="1"/>
  <c r="H260" i="2"/>
  <c r="H191" i="2"/>
  <c r="H229" i="2"/>
  <c r="CZ269" i="2"/>
  <c r="CZ238" i="2"/>
  <c r="CZ20" i="2"/>
  <c r="CZ113" i="2"/>
  <c r="CZ51" i="2" s="1"/>
  <c r="CU21" i="2"/>
  <c r="CU114" i="2"/>
  <c r="CU83" i="2" s="1"/>
  <c r="CU270" i="2"/>
  <c r="CU239" i="2"/>
  <c r="CU82" i="2"/>
  <c r="DA81" i="2"/>
  <c r="DA201" i="2" s="1"/>
  <c r="CX200" i="2"/>
  <c r="CZ169" i="2"/>
  <c r="CY269" i="2"/>
  <c r="CY238" i="2"/>
  <c r="CY20" i="2"/>
  <c r="CY113" i="2"/>
  <c r="CY82" i="2" s="1"/>
  <c r="CZ81" i="2"/>
  <c r="CY50" i="2"/>
  <c r="CY201" i="2" s="1"/>
  <c r="CW238" i="2"/>
  <c r="CW269" i="2"/>
  <c r="CW113" i="2"/>
  <c r="CW82" i="2" s="1"/>
  <c r="CW20" i="2"/>
  <c r="DA113" i="2"/>
  <c r="DA82" i="2" s="1"/>
  <c r="DA269" i="2"/>
  <c r="DA20" i="2"/>
  <c r="DA238" i="2"/>
  <c r="DB20" i="2"/>
  <c r="DB113" i="2"/>
  <c r="DB51" i="2" s="1"/>
  <c r="DB269" i="2"/>
  <c r="DB238" i="2"/>
  <c r="CV21" i="2"/>
  <c r="CV114" i="2"/>
  <c r="CV52" i="2" s="1"/>
  <c r="CV239" i="2"/>
  <c r="CV270" i="2"/>
  <c r="CX269" i="2"/>
  <c r="CX238" i="2"/>
  <c r="CX113" i="2"/>
  <c r="CX82" i="2" s="1"/>
  <c r="CX20" i="2"/>
  <c r="DB81" i="2"/>
  <c r="DB201" i="2" s="1"/>
  <c r="CX81" i="2"/>
  <c r="CX201" i="2" s="1"/>
  <c r="CV82" i="2"/>
  <c r="CV202" i="2" s="1"/>
  <c r="CU51" i="2"/>
  <c r="CV201" i="2"/>
  <c r="CZ50" i="2"/>
  <c r="CW50" i="2"/>
  <c r="CW170" i="2" s="1"/>
  <c r="CT81" i="2"/>
  <c r="BS191" i="2"/>
  <c r="AJ192" i="2"/>
  <c r="CT20" i="2"/>
  <c r="CT269" i="2"/>
  <c r="CT113" i="2"/>
  <c r="CT51" i="2" s="1"/>
  <c r="CT238" i="2"/>
  <c r="CT200" i="2"/>
  <c r="BS72" i="2"/>
  <c r="BS192" i="2" s="1"/>
  <c r="CM198" i="2"/>
  <c r="CL198" i="2"/>
  <c r="CS51" i="2"/>
  <c r="CS202" i="2" s="1"/>
  <c r="CS239" i="2"/>
  <c r="CS270" i="2"/>
  <c r="CS21" i="2"/>
  <c r="CS114" i="2"/>
  <c r="CS83" i="2" s="1"/>
  <c r="CL48" i="2"/>
  <c r="CL199" i="2" s="1"/>
  <c r="CN79" i="2"/>
  <c r="CN168" i="2" s="1"/>
  <c r="CQ48" i="2"/>
  <c r="CQ168" i="2" s="1"/>
  <c r="CO79" i="2"/>
  <c r="CO168" i="2" s="1"/>
  <c r="CM111" i="2"/>
  <c r="CM267" i="2"/>
  <c r="CM18" i="2"/>
  <c r="CM236" i="2"/>
  <c r="CO111" i="2"/>
  <c r="CO236" i="2"/>
  <c r="CO18" i="2"/>
  <c r="CO267" i="2"/>
  <c r="CP19" i="2"/>
  <c r="CP112" i="2"/>
  <c r="CP50" i="2" s="1"/>
  <c r="CP237" i="2"/>
  <c r="CP268" i="2"/>
  <c r="CN111" i="2"/>
  <c r="CN236" i="2"/>
  <c r="CN18" i="2"/>
  <c r="CN267" i="2"/>
  <c r="CL111" i="2"/>
  <c r="CL18" i="2"/>
  <c r="CL267" i="2"/>
  <c r="CL236" i="2"/>
  <c r="CQ111" i="2"/>
  <c r="CQ80" i="2" s="1"/>
  <c r="CQ236" i="2"/>
  <c r="CQ267" i="2"/>
  <c r="CQ18" i="2"/>
  <c r="CN198" i="2"/>
  <c r="CP80" i="2"/>
  <c r="CP49" i="2"/>
  <c r="CQ167" i="2"/>
  <c r="CM79" i="2"/>
  <c r="CM168" i="2" s="1"/>
  <c r="CP199" i="2"/>
  <c r="CC47" i="2"/>
  <c r="CC167" i="2" s="1"/>
  <c r="CF166" i="2"/>
  <c r="CG197" i="2"/>
  <c r="CA166" i="2"/>
  <c r="CH77" i="2"/>
  <c r="CH46" i="2"/>
  <c r="M41" i="2"/>
  <c r="M161" i="2" s="1"/>
  <c r="M191" i="2"/>
  <c r="M11" i="2"/>
  <c r="M260" i="2"/>
  <c r="M104" i="2"/>
  <c r="M42" i="2" s="1"/>
  <c r="M229" i="2"/>
  <c r="CD78" i="2"/>
  <c r="CD167" i="2" s="1"/>
  <c r="AC191" i="2"/>
  <c r="H159" i="2"/>
  <c r="CH165" i="2"/>
  <c r="BZ197" i="2"/>
  <c r="BX198" i="2"/>
  <c r="BX79" i="2"/>
  <c r="BX199" i="2" s="1"/>
  <c r="H72" i="2"/>
  <c r="H192" i="2" s="1"/>
  <c r="CK166" i="2"/>
  <c r="CK110" i="2"/>
  <c r="CK79" i="2" s="1"/>
  <c r="CK235" i="2"/>
  <c r="CK266" i="2"/>
  <c r="CK17" i="2"/>
  <c r="CK47" i="2"/>
  <c r="CK198" i="2" s="1"/>
  <c r="CJ197" i="2"/>
  <c r="CJ110" i="2"/>
  <c r="CJ79" i="2" s="1"/>
  <c r="CJ235" i="2"/>
  <c r="CJ266" i="2"/>
  <c r="CJ17" i="2"/>
  <c r="CJ47" i="2"/>
  <c r="CJ167" i="2" s="1"/>
  <c r="BV167" i="2"/>
  <c r="CC166" i="2"/>
  <c r="BW78" i="2"/>
  <c r="BW198" i="2" s="1"/>
  <c r="CE47" i="2"/>
  <c r="CF47" i="2"/>
  <c r="CF198" i="2" s="1"/>
  <c r="AP159" i="2"/>
  <c r="CE166" i="2"/>
  <c r="CB17" i="2"/>
  <c r="CB110" i="2"/>
  <c r="CB79" i="2" s="1"/>
  <c r="CB266" i="2"/>
  <c r="CB235" i="2"/>
  <c r="CE17" i="2"/>
  <c r="CE110" i="2"/>
  <c r="CE235" i="2"/>
  <c r="CE266" i="2"/>
  <c r="BY167" i="2"/>
  <c r="CH16" i="2"/>
  <c r="CH109" i="2"/>
  <c r="CH47" i="2" s="1"/>
  <c r="CH234" i="2"/>
  <c r="CH265" i="2"/>
  <c r="BY18" i="2"/>
  <c r="BY111" i="2"/>
  <c r="BY49" i="2" s="1"/>
  <c r="BY267" i="2"/>
  <c r="BY236" i="2"/>
  <c r="BZ47" i="2"/>
  <c r="BZ167" i="2" s="1"/>
  <c r="CD17" i="2"/>
  <c r="CD110" i="2"/>
  <c r="CD79" i="2" s="1"/>
  <c r="CD266" i="2"/>
  <c r="CD235" i="2"/>
  <c r="BX18" i="2"/>
  <c r="BX111" i="2"/>
  <c r="BX267" i="2"/>
  <c r="BX236" i="2"/>
  <c r="BV198" i="2"/>
  <c r="BZ166" i="2"/>
  <c r="CF17" i="2"/>
  <c r="CF110" i="2"/>
  <c r="CF79" i="2" s="1"/>
  <c r="CF235" i="2"/>
  <c r="CF266" i="2"/>
  <c r="BW17" i="2"/>
  <c r="BW110" i="2"/>
  <c r="BW235" i="2"/>
  <c r="BW266" i="2"/>
  <c r="CC17" i="2"/>
  <c r="CC110" i="2"/>
  <c r="CC48" i="2" s="1"/>
  <c r="CC235" i="2"/>
  <c r="CC266" i="2"/>
  <c r="CA78" i="2"/>
  <c r="BW197" i="2"/>
  <c r="CI46" i="2"/>
  <c r="BZ110" i="2"/>
  <c r="BZ17" i="2"/>
  <c r="BZ235" i="2"/>
  <c r="BZ266" i="2"/>
  <c r="CA110" i="2"/>
  <c r="CA48" i="2" s="1"/>
  <c r="CA17" i="2"/>
  <c r="CA266" i="2"/>
  <c r="CA235" i="2"/>
  <c r="CG78" i="2"/>
  <c r="CG198" i="2" s="1"/>
  <c r="CI16" i="2"/>
  <c r="CI109" i="2"/>
  <c r="CI78" i="2" s="1"/>
  <c r="CI265" i="2"/>
  <c r="CI234" i="2"/>
  <c r="CA47" i="2"/>
  <c r="CG17" i="2"/>
  <c r="CG110" i="2"/>
  <c r="CG79" i="2" s="1"/>
  <c r="CG235" i="2"/>
  <c r="CG266" i="2"/>
  <c r="CI77" i="2"/>
  <c r="CB166" i="2"/>
  <c r="CD166" i="2"/>
  <c r="CI196" i="2"/>
  <c r="BV18" i="2"/>
  <c r="BV111" i="2"/>
  <c r="BV80" i="2" s="1"/>
  <c r="BV267" i="2"/>
  <c r="BV236" i="2"/>
  <c r="BY48" i="2"/>
  <c r="BY199" i="2" s="1"/>
  <c r="BV79" i="2"/>
  <c r="BV168" i="2" s="1"/>
  <c r="CA197" i="2"/>
  <c r="CB78" i="2"/>
  <c r="CB167" i="2" s="1"/>
  <c r="AW160" i="2"/>
  <c r="AC160" i="2"/>
  <c r="AC41" i="2"/>
  <c r="AC72" i="2"/>
  <c r="AW41" i="2"/>
  <c r="AW72" i="2"/>
  <c r="AW104" i="2"/>
  <c r="AW260" i="2"/>
  <c r="AW229" i="2"/>
  <c r="AW11" i="2"/>
  <c r="AG72" i="2"/>
  <c r="AG41" i="2"/>
  <c r="H190" i="2"/>
  <c r="AG11" i="2"/>
  <c r="AG104" i="2"/>
  <c r="AG229" i="2"/>
  <c r="AG260" i="2"/>
  <c r="AG160" i="2"/>
  <c r="AG191" i="2"/>
  <c r="AC260" i="2"/>
  <c r="AC11" i="2"/>
  <c r="AC104" i="2"/>
  <c r="AC229" i="2"/>
  <c r="AW191" i="2"/>
  <c r="BM159" i="2"/>
  <c r="BJ190" i="2"/>
  <c r="BC161" i="2"/>
  <c r="AA190" i="2"/>
  <c r="BQ41" i="2"/>
  <c r="BQ161" i="2" s="1"/>
  <c r="AV190" i="2"/>
  <c r="BQ191" i="2"/>
  <c r="AX160" i="2"/>
  <c r="AK190" i="2"/>
  <c r="T159" i="2"/>
  <c r="AM159" i="2"/>
  <c r="R72" i="2"/>
  <c r="R192" i="2" s="1"/>
  <c r="U160" i="2"/>
  <c r="J160" i="2"/>
  <c r="V191" i="2"/>
  <c r="AD160" i="2"/>
  <c r="BO190" i="2"/>
  <c r="AN190" i="2"/>
  <c r="O191" i="2"/>
  <c r="X159" i="2"/>
  <c r="AF42" i="2"/>
  <c r="AF162" i="2" s="1"/>
  <c r="AU71" i="2"/>
  <c r="AU191" i="2" s="1"/>
  <c r="BB191" i="2"/>
  <c r="L160" i="2"/>
  <c r="BE40" i="2"/>
  <c r="BE160" i="2" s="1"/>
  <c r="BH190" i="2"/>
  <c r="Q190" i="2"/>
  <c r="K160" i="2"/>
  <c r="W190" i="2"/>
  <c r="AF192" i="2"/>
  <c r="AB40" i="2"/>
  <c r="AB160" i="2" s="1"/>
  <c r="BD191" i="2"/>
  <c r="BB41" i="2"/>
  <c r="BB192" i="2" s="1"/>
  <c r="X190" i="2"/>
  <c r="AU190" i="2"/>
  <c r="BO71" i="2"/>
  <c r="BO160" i="2" s="1"/>
  <c r="BG40" i="2"/>
  <c r="BG191" i="2" s="1"/>
  <c r="BG190" i="2"/>
  <c r="AI192" i="2"/>
  <c r="O41" i="2"/>
  <c r="O192" i="2" s="1"/>
  <c r="BL190" i="2"/>
  <c r="N191" i="2"/>
  <c r="AH160" i="2"/>
  <c r="Q159" i="2"/>
  <c r="AT190" i="2"/>
  <c r="AB190" i="2"/>
  <c r="BN190" i="2"/>
  <c r="U191" i="2"/>
  <c r="Y71" i="2"/>
  <c r="Y160" i="2" s="1"/>
  <c r="Y190" i="2"/>
  <c r="L41" i="2"/>
  <c r="BL159" i="2"/>
  <c r="AD72" i="2"/>
  <c r="AD161" i="2" s="1"/>
  <c r="AF105" i="2"/>
  <c r="AF43" i="2" s="1"/>
  <c r="AF230" i="2"/>
  <c r="AF261" i="2"/>
  <c r="AF12" i="2"/>
  <c r="BB11" i="2"/>
  <c r="BB229" i="2"/>
  <c r="BB104" i="2"/>
  <c r="BB73" i="2" s="1"/>
  <c r="BB260" i="2"/>
  <c r="BQ260" i="2"/>
  <c r="BQ104" i="2"/>
  <c r="BQ73" i="2" s="1"/>
  <c r="BQ11" i="2"/>
  <c r="BQ229" i="2"/>
  <c r="BG159" i="2"/>
  <c r="Z159" i="2"/>
  <c r="BA42" i="2"/>
  <c r="BA193" i="2" s="1"/>
  <c r="J191" i="2"/>
  <c r="BR191" i="2"/>
  <c r="BI160" i="2"/>
  <c r="AI161" i="2"/>
  <c r="AS190" i="2"/>
  <c r="BK190" i="2"/>
  <c r="AE72" i="2"/>
  <c r="AE192" i="2" s="1"/>
  <c r="BA230" i="2"/>
  <c r="BA12" i="2"/>
  <c r="BA105" i="2"/>
  <c r="BA43" i="2" s="1"/>
  <c r="BA261" i="2"/>
  <c r="AH72" i="2"/>
  <c r="AH192" i="2" s="1"/>
  <c r="AJ162" i="2"/>
  <c r="N41" i="2"/>
  <c r="AH11" i="2"/>
  <c r="AH229" i="2"/>
  <c r="AH104" i="2"/>
  <c r="AH42" i="2" s="1"/>
  <c r="AH260" i="2"/>
  <c r="BP190" i="2"/>
  <c r="W159" i="2"/>
  <c r="N72" i="2"/>
  <c r="I160" i="2"/>
  <c r="AB159" i="2"/>
  <c r="J260" i="2"/>
  <c r="J11" i="2"/>
  <c r="J104" i="2"/>
  <c r="J229" i="2"/>
  <c r="AI42" i="2"/>
  <c r="AI193" i="2" s="1"/>
  <c r="BF41" i="2"/>
  <c r="BF161" i="2" s="1"/>
  <c r="O11" i="2"/>
  <c r="O104" i="2"/>
  <c r="O73" i="2" s="1"/>
  <c r="O260" i="2"/>
  <c r="O229" i="2"/>
  <c r="N11" i="2"/>
  <c r="N229" i="2"/>
  <c r="N104" i="2"/>
  <c r="N73" i="2" s="1"/>
  <c r="N260" i="2"/>
  <c r="BU12" i="2"/>
  <c r="BU230" i="2"/>
  <c r="BU261" i="2"/>
  <c r="AL191" i="2"/>
  <c r="BA192" i="2"/>
  <c r="L11" i="2"/>
  <c r="L104" i="2"/>
  <c r="L73" i="2" s="1"/>
  <c r="L229" i="2"/>
  <c r="L260" i="2"/>
  <c r="AI12" i="2"/>
  <c r="AI105" i="2"/>
  <c r="AI43" i="2" s="1"/>
  <c r="AI230" i="2"/>
  <c r="AI261" i="2"/>
  <c r="J72" i="2"/>
  <c r="J161" i="2" s="1"/>
  <c r="BJ10" i="2"/>
  <c r="BJ103" i="2"/>
  <c r="BJ41" i="2" s="1"/>
  <c r="BJ228" i="2"/>
  <c r="BJ259" i="2"/>
  <c r="BP10" i="2"/>
  <c r="BP103" i="2"/>
  <c r="BP41" i="2" s="1"/>
  <c r="BP228" i="2"/>
  <c r="BP259" i="2"/>
  <c r="AR10" i="2"/>
  <c r="AR103" i="2"/>
  <c r="AR228" i="2"/>
  <c r="AR259" i="2"/>
  <c r="AJ74" i="2"/>
  <c r="AJ193" i="2"/>
  <c r="P12" i="2"/>
  <c r="P105" i="2"/>
  <c r="P43" i="2" s="1"/>
  <c r="P230" i="2"/>
  <c r="P261" i="2"/>
  <c r="K191" i="2"/>
  <c r="BL40" i="2"/>
  <c r="BL191" i="2" s="1"/>
  <c r="AJ43" i="2"/>
  <c r="V11" i="2"/>
  <c r="V104" i="2"/>
  <c r="V73" i="2" s="1"/>
  <c r="V229" i="2"/>
  <c r="V260" i="2"/>
  <c r="P192" i="2"/>
  <c r="AP71" i="2"/>
  <c r="AP191" i="2" s="1"/>
  <c r="AZ192" i="2"/>
  <c r="BL10" i="2"/>
  <c r="BL103" i="2"/>
  <c r="BL41" i="2" s="1"/>
  <c r="BL228" i="2"/>
  <c r="BL259" i="2"/>
  <c r="BT192" i="2"/>
  <c r="AJ13" i="2"/>
  <c r="AJ106" i="2"/>
  <c r="AJ262" i="2"/>
  <c r="AJ231" i="2"/>
  <c r="V41" i="2"/>
  <c r="V161" i="2" s="1"/>
  <c r="S10" i="2"/>
  <c r="S103" i="2"/>
  <c r="S72" i="2" s="1"/>
  <c r="S259" i="2"/>
  <c r="S228" i="2"/>
  <c r="AE11" i="2"/>
  <c r="AE104" i="2"/>
  <c r="AE73" i="2" s="1"/>
  <c r="AE260" i="2"/>
  <c r="AE229" i="2"/>
  <c r="U41" i="2"/>
  <c r="U161" i="2" s="1"/>
  <c r="AP10" i="2"/>
  <c r="AP103" i="2"/>
  <c r="AP228" i="2"/>
  <c r="AP259" i="2"/>
  <c r="AZ161" i="2"/>
  <c r="U11" i="2"/>
  <c r="U104" i="2"/>
  <c r="U73" i="2" s="1"/>
  <c r="U229" i="2"/>
  <c r="U260" i="2"/>
  <c r="AO11" i="2"/>
  <c r="AO104" i="2"/>
  <c r="AO42" i="2" s="1"/>
  <c r="AO229" i="2"/>
  <c r="AO260" i="2"/>
  <c r="Q71" i="2"/>
  <c r="Q160" i="2" s="1"/>
  <c r="AE191" i="2"/>
  <c r="BT42" i="2"/>
  <c r="BT193" i="2" s="1"/>
  <c r="BO10" i="2"/>
  <c r="BO103" i="2"/>
  <c r="BO72" i="2" s="1"/>
  <c r="BO228" i="2"/>
  <c r="BO259" i="2"/>
  <c r="AA40" i="2"/>
  <c r="AV40" i="2"/>
  <c r="AV160" i="2" s="1"/>
  <c r="BF11" i="2"/>
  <c r="BF104" i="2"/>
  <c r="BF73" i="2" s="1"/>
  <c r="BF229" i="2"/>
  <c r="BF260" i="2"/>
  <c r="AS71" i="2"/>
  <c r="I41" i="2"/>
  <c r="AS40" i="2"/>
  <c r="BC73" i="2"/>
  <c r="BC162" i="2" s="1"/>
  <c r="AQ40" i="2"/>
  <c r="BT12" i="2"/>
  <c r="BT105" i="2"/>
  <c r="BT230" i="2"/>
  <c r="BT261" i="2"/>
  <c r="BN71" i="2"/>
  <c r="AZ73" i="2"/>
  <c r="AA10" i="2"/>
  <c r="AA103" i="2"/>
  <c r="AA259" i="2"/>
  <c r="AA228" i="2"/>
  <c r="AV10" i="2"/>
  <c r="AV103" i="2"/>
  <c r="AV72" i="2" s="1"/>
  <c r="AV228" i="2"/>
  <c r="AV259" i="2"/>
  <c r="AT40" i="2"/>
  <c r="AT160" i="2" s="1"/>
  <c r="I72" i="2"/>
  <c r="Q10" i="2"/>
  <c r="Q103" i="2"/>
  <c r="Q228" i="2"/>
  <c r="Q259" i="2"/>
  <c r="AS10" i="2"/>
  <c r="AS103" i="2"/>
  <c r="AS72" i="2" s="1"/>
  <c r="AS228" i="2"/>
  <c r="AS259" i="2"/>
  <c r="BC12" i="2"/>
  <c r="BC105" i="2"/>
  <c r="BC74" i="2" s="1"/>
  <c r="BC261" i="2"/>
  <c r="BC230" i="2"/>
  <c r="BK40" i="2"/>
  <c r="BK160" i="2" s="1"/>
  <c r="R191" i="2"/>
  <c r="AQ71" i="2"/>
  <c r="BD72" i="2"/>
  <c r="BD161" i="2" s="1"/>
  <c r="BN40" i="2"/>
  <c r="AZ42" i="2"/>
  <c r="AR40" i="2"/>
  <c r="AR160" i="2" s="1"/>
  <c r="AD11" i="2"/>
  <c r="AD104" i="2"/>
  <c r="AD42" i="2" s="1"/>
  <c r="AD260" i="2"/>
  <c r="AD229" i="2"/>
  <c r="AT10" i="2"/>
  <c r="AT103" i="2"/>
  <c r="AT228" i="2"/>
  <c r="AT259" i="2"/>
  <c r="BH159" i="2"/>
  <c r="BG10" i="2"/>
  <c r="BG103" i="2"/>
  <c r="BG41" i="2" s="1"/>
  <c r="BG259" i="2"/>
  <c r="BG228" i="2"/>
  <c r="Y10" i="2"/>
  <c r="Y103" i="2"/>
  <c r="Y41" i="2" s="1"/>
  <c r="Y228" i="2"/>
  <c r="Y259" i="2"/>
  <c r="BK10" i="2"/>
  <c r="BK103" i="2"/>
  <c r="BK72" i="2" s="1"/>
  <c r="BK228" i="2"/>
  <c r="BK259" i="2"/>
  <c r="R160" i="2"/>
  <c r="AQ10" i="2"/>
  <c r="AQ103" i="2"/>
  <c r="AQ72" i="2" s="1"/>
  <c r="AQ228" i="2"/>
  <c r="AQ259" i="2"/>
  <c r="AK71" i="2"/>
  <c r="AK191" i="2" s="1"/>
  <c r="BN10" i="2"/>
  <c r="BN103" i="2"/>
  <c r="BN72" i="2" s="1"/>
  <c r="BN228" i="2"/>
  <c r="BN259" i="2"/>
  <c r="AZ12" i="2"/>
  <c r="AZ105" i="2"/>
  <c r="AZ74" i="2" s="1"/>
  <c r="AZ261" i="2"/>
  <c r="AZ230" i="2"/>
  <c r="I11" i="2"/>
  <c r="I104" i="2"/>
  <c r="I42" i="2" s="1"/>
  <c r="I229" i="2"/>
  <c r="I260" i="2"/>
  <c r="AX72" i="2"/>
  <c r="I191" i="2"/>
  <c r="AU10" i="2"/>
  <c r="AU103" i="2"/>
  <c r="AU72" i="2" s="1"/>
  <c r="AU228" i="2"/>
  <c r="AU259" i="2"/>
  <c r="BI41" i="2"/>
  <c r="BI161" i="2" s="1"/>
  <c r="BD11" i="2"/>
  <c r="BD104" i="2"/>
  <c r="BD73" i="2" s="1"/>
  <c r="BD260" i="2"/>
  <c r="BD229" i="2"/>
  <c r="AL160" i="2"/>
  <c r="AK159" i="2"/>
  <c r="BM10" i="2"/>
  <c r="BM103" i="2"/>
  <c r="BM228" i="2"/>
  <c r="BM259" i="2"/>
  <c r="AN10" i="2"/>
  <c r="AN103" i="2"/>
  <c r="AN41" i="2" s="1"/>
  <c r="AN228" i="2"/>
  <c r="AN259" i="2"/>
  <c r="AB10" i="2"/>
  <c r="AB103" i="2"/>
  <c r="AB72" i="2" s="1"/>
  <c r="AB228" i="2"/>
  <c r="AB259" i="2"/>
  <c r="AR159" i="2"/>
  <c r="AX41" i="2"/>
  <c r="BR72" i="2"/>
  <c r="BR192" i="2" s="1"/>
  <c r="BF160" i="2"/>
  <c r="AR190" i="2"/>
  <c r="AO191" i="2"/>
  <c r="R11" i="2"/>
  <c r="R104" i="2"/>
  <c r="R73" i="2" s="1"/>
  <c r="R229" i="2"/>
  <c r="R260" i="2"/>
  <c r="AQ190" i="2"/>
  <c r="AK10" i="2"/>
  <c r="AK103" i="2"/>
  <c r="AK41" i="2" s="1"/>
  <c r="AK228" i="2"/>
  <c r="AK259" i="2"/>
  <c r="Z40" i="2"/>
  <c r="AX11" i="2"/>
  <c r="AX104" i="2"/>
  <c r="AX229" i="2"/>
  <c r="AX260" i="2"/>
  <c r="BI11" i="2"/>
  <c r="BI104" i="2"/>
  <c r="BI229" i="2"/>
  <c r="BI260" i="2"/>
  <c r="BC192" i="2"/>
  <c r="T71" i="2"/>
  <c r="T160" i="2" s="1"/>
  <c r="AM71" i="2"/>
  <c r="AM191" i="2" s="1"/>
  <c r="BR11" i="2"/>
  <c r="BR104" i="2"/>
  <c r="BR73" i="2" s="1"/>
  <c r="BR229" i="2"/>
  <c r="BR260" i="2"/>
  <c r="S190" i="2"/>
  <c r="BR160" i="2"/>
  <c r="AL41" i="2"/>
  <c r="AL161" i="2" s="1"/>
  <c r="AO160" i="2"/>
  <c r="X40" i="2"/>
  <c r="X191" i="2" s="1"/>
  <c r="Z71" i="2"/>
  <c r="X10" i="2"/>
  <c r="X103" i="2"/>
  <c r="X41" i="2" s="1"/>
  <c r="X228" i="2"/>
  <c r="X259" i="2"/>
  <c r="Z10" i="2"/>
  <c r="Z103" i="2"/>
  <c r="Z41" i="2" s="1"/>
  <c r="Z228" i="2"/>
  <c r="Z259" i="2"/>
  <c r="AM10" i="2"/>
  <c r="AM103" i="2"/>
  <c r="AM228" i="2"/>
  <c r="AM259" i="2"/>
  <c r="BE10" i="2"/>
  <c r="BE103" i="2"/>
  <c r="BE259" i="2"/>
  <c r="BE228" i="2"/>
  <c r="AL11" i="2"/>
  <c r="AL104" i="2"/>
  <c r="AL73" i="2" s="1"/>
  <c r="AL229" i="2"/>
  <c r="AL260" i="2"/>
  <c r="K72" i="2"/>
  <c r="BH71" i="2"/>
  <c r="T10" i="2"/>
  <c r="T103" i="2"/>
  <c r="T41" i="2" s="1"/>
  <c r="T228" i="2"/>
  <c r="T259" i="2"/>
  <c r="AD191" i="2"/>
  <c r="BE190" i="2"/>
  <c r="BH40" i="2"/>
  <c r="S71" i="2"/>
  <c r="AO41" i="2"/>
  <c r="BE159" i="2"/>
  <c r="BM40" i="2"/>
  <c r="AN71" i="2"/>
  <c r="K41" i="2"/>
  <c r="W10" i="2"/>
  <c r="W103" i="2"/>
  <c r="W72" i="2" s="1"/>
  <c r="W228" i="2"/>
  <c r="W259" i="2"/>
  <c r="BP71" i="2"/>
  <c r="BP159" i="2"/>
  <c r="BH10" i="2"/>
  <c r="BH103" i="2"/>
  <c r="BH72" i="2" s="1"/>
  <c r="BH228" i="2"/>
  <c r="BH259" i="2"/>
  <c r="S40" i="2"/>
  <c r="AO72" i="2"/>
  <c r="BM71" i="2"/>
  <c r="BJ71" i="2"/>
  <c r="BJ191" i="2" s="1"/>
  <c r="AN40" i="2"/>
  <c r="K11" i="2"/>
  <c r="K104" i="2"/>
  <c r="K73" i="2" s="1"/>
  <c r="K260" i="2"/>
  <c r="K229" i="2"/>
  <c r="W40" i="2"/>
  <c r="W160" i="2" s="1"/>
  <c r="BP40" i="2"/>
  <c r="AI10" i="9" l="1"/>
  <c r="BS12" i="2"/>
  <c r="AY12" i="2"/>
  <c r="BU105" i="2"/>
  <c r="BU43" i="2" s="1"/>
  <c r="FJ201" i="2"/>
  <c r="FG169" i="2"/>
  <c r="FK170" i="2"/>
  <c r="DG51" i="2"/>
  <c r="DG82" i="2"/>
  <c r="DG171" i="2" s="1"/>
  <c r="DG201" i="2"/>
  <c r="DG170" i="2"/>
  <c r="DG21" i="2"/>
  <c r="DG114" i="2"/>
  <c r="DG239" i="2"/>
  <c r="DG270" i="2"/>
  <c r="FK82" i="2"/>
  <c r="FK202" i="2" s="1"/>
  <c r="FK171" i="2"/>
  <c r="FK239" i="2"/>
  <c r="FK114" i="2"/>
  <c r="FK270" i="2"/>
  <c r="FK21" i="2"/>
  <c r="H161" i="2"/>
  <c r="EY201" i="2"/>
  <c r="H261" i="2"/>
  <c r="ER170" i="2"/>
  <c r="FC51" i="2"/>
  <c r="FJ82" i="2"/>
  <c r="FJ202" i="2" s="1"/>
  <c r="EF201" i="2"/>
  <c r="EN83" i="2"/>
  <c r="EO201" i="2"/>
  <c r="FB170" i="2"/>
  <c r="FI201" i="2"/>
  <c r="AY161" i="2"/>
  <c r="EL83" i="2"/>
  <c r="EL203" i="2" s="1"/>
  <c r="EZ170" i="2"/>
  <c r="FD200" i="2"/>
  <c r="ES201" i="2"/>
  <c r="FA170" i="2"/>
  <c r="DM171" i="2"/>
  <c r="EM170" i="2"/>
  <c r="FJ21" i="2"/>
  <c r="FJ239" i="2"/>
  <c r="FJ114" i="2"/>
  <c r="FJ52" i="2" s="1"/>
  <c r="FJ270" i="2"/>
  <c r="BU161" i="2"/>
  <c r="EV201" i="2"/>
  <c r="FI51" i="2"/>
  <c r="FI202" i="2" s="1"/>
  <c r="EW201" i="2"/>
  <c r="EP51" i="2"/>
  <c r="EP171" i="2" s="1"/>
  <c r="ET82" i="2"/>
  <c r="ET202" i="2" s="1"/>
  <c r="FC170" i="2"/>
  <c r="FH169" i="2"/>
  <c r="ET170" i="2"/>
  <c r="EK200" i="2"/>
  <c r="FF172" i="2"/>
  <c r="EN171" i="2"/>
  <c r="FE169" i="2"/>
  <c r="FD169" i="2"/>
  <c r="H12" i="2"/>
  <c r="H262" i="2" s="1"/>
  <c r="EY82" i="2"/>
  <c r="EY171" i="2" s="1"/>
  <c r="FI114" i="2"/>
  <c r="FI83" i="2" s="1"/>
  <c r="FI21" i="2"/>
  <c r="FI270" i="2"/>
  <c r="FI239" i="2"/>
  <c r="EY114" i="2"/>
  <c r="EY52" i="2" s="1"/>
  <c r="EY239" i="2"/>
  <c r="EY270" i="2"/>
  <c r="EY21" i="2"/>
  <c r="EZ21" i="2"/>
  <c r="EZ239" i="2"/>
  <c r="EZ114" i="2"/>
  <c r="EZ83" i="2" s="1"/>
  <c r="EZ270" i="2"/>
  <c r="FD20" i="2"/>
  <c r="FD113" i="2"/>
  <c r="FD51" i="2" s="1"/>
  <c r="FD238" i="2"/>
  <c r="FD269" i="2"/>
  <c r="FG50" i="2"/>
  <c r="FG170" i="2" s="1"/>
  <c r="FF53" i="2"/>
  <c r="EZ51" i="2"/>
  <c r="EZ202" i="2" s="1"/>
  <c r="FC21" i="2"/>
  <c r="FC114" i="2"/>
  <c r="FC239" i="2"/>
  <c r="FC270" i="2"/>
  <c r="FD81" i="2"/>
  <c r="FD201" i="2" s="1"/>
  <c r="FC202" i="2"/>
  <c r="FC171" i="2"/>
  <c r="FE20" i="2"/>
  <c r="FE113" i="2"/>
  <c r="FE82" i="2" s="1"/>
  <c r="FE269" i="2"/>
  <c r="FE238" i="2"/>
  <c r="FB114" i="2"/>
  <c r="FB239" i="2"/>
  <c r="FB270" i="2"/>
  <c r="FB21" i="2"/>
  <c r="EX51" i="2"/>
  <c r="EX82" i="2"/>
  <c r="EW82" i="2"/>
  <c r="EX21" i="2"/>
  <c r="EX114" i="2"/>
  <c r="EX83" i="2" s="1"/>
  <c r="EX239" i="2"/>
  <c r="EX270" i="2"/>
  <c r="FG20" i="2"/>
  <c r="FG113" i="2"/>
  <c r="FG238" i="2"/>
  <c r="FG269" i="2"/>
  <c r="FF84" i="2"/>
  <c r="EW51" i="2"/>
  <c r="FB51" i="2"/>
  <c r="FB171" i="2" s="1"/>
  <c r="FH50" i="2"/>
  <c r="FH170" i="2" s="1"/>
  <c r="FA114" i="2"/>
  <c r="FA52" i="2" s="1"/>
  <c r="FA21" i="2"/>
  <c r="FA270" i="2"/>
  <c r="FA239" i="2"/>
  <c r="FE50" i="2"/>
  <c r="EW270" i="2"/>
  <c r="EW21" i="2"/>
  <c r="EW239" i="2"/>
  <c r="EW114" i="2"/>
  <c r="FH113" i="2"/>
  <c r="FH82" i="2" s="1"/>
  <c r="FH20" i="2"/>
  <c r="FH269" i="2"/>
  <c r="FH238" i="2"/>
  <c r="FF23" i="2"/>
  <c r="FF116" i="2"/>
  <c r="FF272" i="2"/>
  <c r="FF241" i="2"/>
  <c r="FE81" i="2"/>
  <c r="FA51" i="2"/>
  <c r="FA202" i="2" s="1"/>
  <c r="EO82" i="2"/>
  <c r="EO171" i="2" s="1"/>
  <c r="EQ201" i="2"/>
  <c r="EE200" i="2"/>
  <c r="AY73" i="2"/>
  <c r="AY193" i="2" s="1"/>
  <c r="EC200" i="2"/>
  <c r="BU73" i="2"/>
  <c r="BU162" i="2" s="1"/>
  <c r="ES170" i="2"/>
  <c r="EU201" i="2"/>
  <c r="EN202" i="2"/>
  <c r="EO170" i="2"/>
  <c r="EJ81" i="2"/>
  <c r="EJ170" i="2" s="1"/>
  <c r="EP201" i="2"/>
  <c r="EL171" i="2"/>
  <c r="DK200" i="2"/>
  <c r="DH202" i="2"/>
  <c r="ER51" i="2"/>
  <c r="ER171" i="2" s="1"/>
  <c r="DE83" i="2"/>
  <c r="DE203" i="2" s="1"/>
  <c r="ET114" i="2"/>
  <c r="ET52" i="2" s="1"/>
  <c r="ET21" i="2"/>
  <c r="ET239" i="2"/>
  <c r="ET270" i="2"/>
  <c r="EV82" i="2"/>
  <c r="EV171" i="2" s="1"/>
  <c r="EV21" i="2"/>
  <c r="EV114" i="2"/>
  <c r="EV83" i="2" s="1"/>
  <c r="EV239" i="2"/>
  <c r="EV270" i="2"/>
  <c r="EU51" i="2"/>
  <c r="ES51" i="2"/>
  <c r="ES171" i="2" s="1"/>
  <c r="EU21" i="2"/>
  <c r="EU270" i="2"/>
  <c r="EU239" i="2"/>
  <c r="EU114" i="2"/>
  <c r="EU52" i="2" s="1"/>
  <c r="ES114" i="2"/>
  <c r="ES239" i="2"/>
  <c r="ES21" i="2"/>
  <c r="ES270" i="2"/>
  <c r="EU82" i="2"/>
  <c r="EO21" i="2"/>
  <c r="EO114" i="2"/>
  <c r="EO83" i="2" s="1"/>
  <c r="EO239" i="2"/>
  <c r="EO270" i="2"/>
  <c r="EP114" i="2"/>
  <c r="EP83" i="2" s="1"/>
  <c r="EP21" i="2"/>
  <c r="EP270" i="2"/>
  <c r="EP239" i="2"/>
  <c r="EQ21" i="2"/>
  <c r="EQ239" i="2"/>
  <c r="EQ114" i="2"/>
  <c r="EQ52" i="2" s="1"/>
  <c r="EQ270" i="2"/>
  <c r="EJ238" i="2"/>
  <c r="EJ113" i="2"/>
  <c r="EJ20" i="2"/>
  <c r="EJ269" i="2"/>
  <c r="EK50" i="2"/>
  <c r="EK201" i="2" s="1"/>
  <c r="EQ51" i="2"/>
  <c r="EQ202" i="2" s="1"/>
  <c r="ER114" i="2"/>
  <c r="ER83" i="2" s="1"/>
  <c r="ER21" i="2"/>
  <c r="ER270" i="2"/>
  <c r="ER239" i="2"/>
  <c r="EL202" i="2"/>
  <c r="EL115" i="2"/>
  <c r="EL53" i="2" s="1"/>
  <c r="EL271" i="2"/>
  <c r="EL22" i="2"/>
  <c r="EL240" i="2"/>
  <c r="EP170" i="2"/>
  <c r="EQ170" i="2"/>
  <c r="EJ200" i="2"/>
  <c r="EM51" i="2"/>
  <c r="EM171" i="2" s="1"/>
  <c r="EM114" i="2"/>
  <c r="EM52" i="2" s="1"/>
  <c r="EM21" i="2"/>
  <c r="EM270" i="2"/>
  <c r="EM239" i="2"/>
  <c r="EN172" i="2"/>
  <c r="EN203" i="2"/>
  <c r="EK169" i="2"/>
  <c r="EN115" i="2"/>
  <c r="EN84" i="2" s="1"/>
  <c r="EN22" i="2"/>
  <c r="EN271" i="2"/>
  <c r="EN240" i="2"/>
  <c r="EK238" i="2"/>
  <c r="EK20" i="2"/>
  <c r="EK113" i="2"/>
  <c r="EK269" i="2"/>
  <c r="DF51" i="2"/>
  <c r="DF171" i="2" s="1"/>
  <c r="DI201" i="2"/>
  <c r="AY261" i="2"/>
  <c r="CR50" i="2"/>
  <c r="CR81" i="2"/>
  <c r="AY230" i="2"/>
  <c r="CR20" i="2"/>
  <c r="CR238" i="2"/>
  <c r="CR269" i="2"/>
  <c r="CR113" i="2"/>
  <c r="CR169" i="2"/>
  <c r="CR200" i="2"/>
  <c r="AY105" i="2"/>
  <c r="AY43" i="2" s="1"/>
  <c r="CX51" i="2"/>
  <c r="CX202" i="2" s="1"/>
  <c r="EH202" i="2"/>
  <c r="DN201" i="2"/>
  <c r="EI171" i="2"/>
  <c r="EI271" i="2"/>
  <c r="EI240" i="2"/>
  <c r="EI115" i="2"/>
  <c r="EI84" i="2" s="1"/>
  <c r="EI22" i="2"/>
  <c r="EI52" i="2"/>
  <c r="EI203" i="2" s="1"/>
  <c r="EH115" i="2"/>
  <c r="EH84" i="2" s="1"/>
  <c r="EH240" i="2"/>
  <c r="EH271" i="2"/>
  <c r="EH22" i="2"/>
  <c r="EH83" i="2"/>
  <c r="EH172" i="2" s="1"/>
  <c r="EF82" i="2"/>
  <c r="EF171" i="2" s="1"/>
  <c r="EG82" i="2"/>
  <c r="EG171" i="2" s="1"/>
  <c r="EF114" i="2"/>
  <c r="EF239" i="2"/>
  <c r="EF270" i="2"/>
  <c r="EF21" i="2"/>
  <c r="EG114" i="2"/>
  <c r="EG52" i="2" s="1"/>
  <c r="EG270" i="2"/>
  <c r="EG239" i="2"/>
  <c r="EG21" i="2"/>
  <c r="EG201" i="2"/>
  <c r="EE50" i="2"/>
  <c r="EE170" i="2" s="1"/>
  <c r="DO51" i="2"/>
  <c r="DO171" i="2" s="1"/>
  <c r="EA202" i="2"/>
  <c r="ED171" i="2"/>
  <c r="CL168" i="2"/>
  <c r="BS261" i="2"/>
  <c r="EC50" i="2"/>
  <c r="EC170" i="2" s="1"/>
  <c r="DF201" i="2"/>
  <c r="DH52" i="2"/>
  <c r="DH83" i="2"/>
  <c r="DJ83" i="2"/>
  <c r="DJ203" i="2" s="1"/>
  <c r="DH240" i="2"/>
  <c r="DH271" i="2"/>
  <c r="DH22" i="2"/>
  <c r="DH115" i="2"/>
  <c r="DH53" i="2" s="1"/>
  <c r="DY203" i="2"/>
  <c r="DN82" i="2"/>
  <c r="DN171" i="2" s="1"/>
  <c r="DC170" i="2"/>
  <c r="DO201" i="2"/>
  <c r="EC169" i="2"/>
  <c r="DL202" i="2"/>
  <c r="DR169" i="2"/>
  <c r="DQ200" i="2"/>
  <c r="DF239" i="2"/>
  <c r="DF270" i="2"/>
  <c r="DF114" i="2"/>
  <c r="DF52" i="2" s="1"/>
  <c r="DF21" i="2"/>
  <c r="EA83" i="2"/>
  <c r="BS73" i="2"/>
  <c r="BS162" i="2" s="1"/>
  <c r="DU169" i="2"/>
  <c r="EA52" i="2"/>
  <c r="P42" i="2"/>
  <c r="P193" i="2" s="1"/>
  <c r="DD51" i="2"/>
  <c r="DD171" i="2" s="1"/>
  <c r="DW201" i="2"/>
  <c r="EA22" i="2"/>
  <c r="EA115" i="2"/>
  <c r="EA240" i="2"/>
  <c r="EA271" i="2"/>
  <c r="DD170" i="2"/>
  <c r="DE202" i="2"/>
  <c r="DT169" i="2"/>
  <c r="DE22" i="2"/>
  <c r="DE115" i="2"/>
  <c r="DE240" i="2"/>
  <c r="DE271" i="2"/>
  <c r="EA171" i="2"/>
  <c r="DJ202" i="2"/>
  <c r="DV20" i="2"/>
  <c r="DV113" i="2"/>
  <c r="DV269" i="2"/>
  <c r="DV238" i="2"/>
  <c r="DO114" i="2"/>
  <c r="DO52" i="2" s="1"/>
  <c r="DO21" i="2"/>
  <c r="DO239" i="2"/>
  <c r="DO270" i="2"/>
  <c r="DW82" i="2"/>
  <c r="DC21" i="2"/>
  <c r="DC114" i="2"/>
  <c r="DC83" i="2" s="1"/>
  <c r="DC239" i="2"/>
  <c r="DC270" i="2"/>
  <c r="EE20" i="2"/>
  <c r="EE113" i="2"/>
  <c r="EE82" i="2" s="1"/>
  <c r="EE238" i="2"/>
  <c r="EE269" i="2"/>
  <c r="DW21" i="2"/>
  <c r="DW114" i="2"/>
  <c r="DW52" i="2" s="1"/>
  <c r="DW239" i="2"/>
  <c r="DW270" i="2"/>
  <c r="DJ22" i="2"/>
  <c r="DJ115" i="2"/>
  <c r="DJ240" i="2"/>
  <c r="DJ271" i="2"/>
  <c r="DW51" i="2"/>
  <c r="EC20" i="2"/>
  <c r="EC113" i="2"/>
  <c r="EC82" i="2" s="1"/>
  <c r="EC238" i="2"/>
  <c r="EC269" i="2"/>
  <c r="DP50" i="2"/>
  <c r="DP170" i="2" s="1"/>
  <c r="DU20" i="2"/>
  <c r="DU113" i="2"/>
  <c r="DU269" i="2"/>
  <c r="DU238" i="2"/>
  <c r="DZ170" i="2"/>
  <c r="DU200" i="2"/>
  <c r="DP20" i="2"/>
  <c r="DP113" i="2"/>
  <c r="DP82" i="2" s="1"/>
  <c r="DP269" i="2"/>
  <c r="DP238" i="2"/>
  <c r="EB83" i="2"/>
  <c r="EB172" i="2" s="1"/>
  <c r="DX21" i="2"/>
  <c r="DX114" i="2"/>
  <c r="DX52" i="2" s="1"/>
  <c r="DX270" i="2"/>
  <c r="DX239" i="2"/>
  <c r="DY84" i="2"/>
  <c r="DY204" i="2" s="1"/>
  <c r="DX82" i="2"/>
  <c r="DX202" i="2" s="1"/>
  <c r="EB22" i="2"/>
  <c r="EB240" i="2"/>
  <c r="EB271" i="2"/>
  <c r="EB115" i="2"/>
  <c r="EB84" i="2" s="1"/>
  <c r="DY23" i="2"/>
  <c r="DY116" i="2"/>
  <c r="DY54" i="2" s="1"/>
  <c r="DY272" i="2"/>
  <c r="DY241" i="2"/>
  <c r="DN114" i="2"/>
  <c r="DN21" i="2"/>
  <c r="DN239" i="2"/>
  <c r="DN270" i="2"/>
  <c r="DR20" i="2"/>
  <c r="DR113" i="2"/>
  <c r="DR82" i="2" s="1"/>
  <c r="DR269" i="2"/>
  <c r="DR238" i="2"/>
  <c r="DJ171" i="2"/>
  <c r="DS50" i="2"/>
  <c r="DR200" i="2"/>
  <c r="DS20" i="2"/>
  <c r="DS113" i="2"/>
  <c r="DS82" i="2" s="1"/>
  <c r="DS269" i="2"/>
  <c r="DS238" i="2"/>
  <c r="DQ169" i="2"/>
  <c r="DP169" i="2"/>
  <c r="DZ51" i="2"/>
  <c r="DZ202" i="2" s="1"/>
  <c r="DX201" i="2"/>
  <c r="DI51" i="2"/>
  <c r="DR81" i="2"/>
  <c r="DQ50" i="2"/>
  <c r="DZ21" i="2"/>
  <c r="DZ239" i="2"/>
  <c r="DZ114" i="2"/>
  <c r="DZ52" i="2" s="1"/>
  <c r="DZ270" i="2"/>
  <c r="DI82" i="2"/>
  <c r="DD114" i="2"/>
  <c r="DD52" i="2" s="1"/>
  <c r="DD21" i="2"/>
  <c r="DD270" i="2"/>
  <c r="DD239" i="2"/>
  <c r="DK20" i="2"/>
  <c r="DK113" i="2"/>
  <c r="DK238" i="2"/>
  <c r="DK269" i="2"/>
  <c r="DQ81" i="2"/>
  <c r="DT50" i="2"/>
  <c r="ED202" i="2"/>
  <c r="DM22" i="2"/>
  <c r="DM115" i="2"/>
  <c r="DM240" i="2"/>
  <c r="DM271" i="2"/>
  <c r="DI21" i="2"/>
  <c r="DI114" i="2"/>
  <c r="DI83" i="2" s="1"/>
  <c r="DI239" i="2"/>
  <c r="DI270" i="2"/>
  <c r="DS81" i="2"/>
  <c r="ED52" i="2"/>
  <c r="ED203" i="2" s="1"/>
  <c r="DQ20" i="2"/>
  <c r="DQ113" i="2"/>
  <c r="DQ82" i="2" s="1"/>
  <c r="DQ269" i="2"/>
  <c r="DQ238" i="2"/>
  <c r="DT81" i="2"/>
  <c r="DM83" i="2"/>
  <c r="EB202" i="2"/>
  <c r="DR50" i="2"/>
  <c r="DK50" i="2"/>
  <c r="DK170" i="2" s="1"/>
  <c r="ED22" i="2"/>
  <c r="ED115" i="2"/>
  <c r="ED53" i="2" s="1"/>
  <c r="ED240" i="2"/>
  <c r="ED271" i="2"/>
  <c r="DV200" i="2"/>
  <c r="DT20" i="2"/>
  <c r="DT113" i="2"/>
  <c r="DT238" i="2"/>
  <c r="DT269" i="2"/>
  <c r="DS169" i="2"/>
  <c r="DM52" i="2"/>
  <c r="DC82" i="2"/>
  <c r="DC202" i="2" s="1"/>
  <c r="DL22" i="2"/>
  <c r="DL115" i="2"/>
  <c r="DL84" i="2" s="1"/>
  <c r="DL240" i="2"/>
  <c r="DL271" i="2"/>
  <c r="DU50" i="2"/>
  <c r="DU201" i="2" s="1"/>
  <c r="DV81" i="2"/>
  <c r="DV170" i="2" s="1"/>
  <c r="DL83" i="2"/>
  <c r="DL172" i="2" s="1"/>
  <c r="BS230" i="2"/>
  <c r="BS105" i="2"/>
  <c r="BS74" i="2" s="1"/>
  <c r="CZ170" i="2"/>
  <c r="CT170" i="2"/>
  <c r="CT201" i="2"/>
  <c r="CU171" i="2"/>
  <c r="CW201" i="2"/>
  <c r="CW51" i="2"/>
  <c r="CW171" i="2" s="1"/>
  <c r="H73" i="2"/>
  <c r="H193" i="2" s="1"/>
  <c r="H105" i="2"/>
  <c r="H43" i="2" s="1"/>
  <c r="CX170" i="2"/>
  <c r="DB82" i="2"/>
  <c r="DB171" i="2" s="1"/>
  <c r="CY51" i="2"/>
  <c r="CY171" i="2" s="1"/>
  <c r="CV171" i="2"/>
  <c r="CY21" i="2"/>
  <c r="CY239" i="2"/>
  <c r="CY270" i="2"/>
  <c r="CY114" i="2"/>
  <c r="CZ270" i="2"/>
  <c r="CZ239" i="2"/>
  <c r="CZ114" i="2"/>
  <c r="CZ83" i="2" s="1"/>
  <c r="CZ21" i="2"/>
  <c r="DA114" i="2"/>
  <c r="DA52" i="2" s="1"/>
  <c r="DA21" i="2"/>
  <c r="DA239" i="2"/>
  <c r="DA270" i="2"/>
  <c r="CZ82" i="2"/>
  <c r="CZ171" i="2" s="1"/>
  <c r="CY170" i="2"/>
  <c r="CX21" i="2"/>
  <c r="CX114" i="2"/>
  <c r="CX83" i="2" s="1"/>
  <c r="CX239" i="2"/>
  <c r="CX270" i="2"/>
  <c r="DA51" i="2"/>
  <c r="DA171" i="2" s="1"/>
  <c r="CU202" i="2"/>
  <c r="DB21" i="2"/>
  <c r="DB114" i="2"/>
  <c r="DB52" i="2" s="1"/>
  <c r="DB239" i="2"/>
  <c r="DB270" i="2"/>
  <c r="DB170" i="2"/>
  <c r="CW21" i="2"/>
  <c r="CW114" i="2"/>
  <c r="CW83" i="2" s="1"/>
  <c r="CW239" i="2"/>
  <c r="CW270" i="2"/>
  <c r="DA170" i="2"/>
  <c r="CV22" i="2"/>
  <c r="CV115" i="2"/>
  <c r="CV53" i="2" s="1"/>
  <c r="CV271" i="2"/>
  <c r="CV240" i="2"/>
  <c r="CU52" i="2"/>
  <c r="CU203" i="2" s="1"/>
  <c r="CZ201" i="2"/>
  <c r="CU115" i="2"/>
  <c r="CU53" i="2" s="1"/>
  <c r="CU271" i="2"/>
  <c r="CU240" i="2"/>
  <c r="CU22" i="2"/>
  <c r="CV83" i="2"/>
  <c r="CV172" i="2" s="1"/>
  <c r="BS161" i="2"/>
  <c r="CQ199" i="2"/>
  <c r="CT239" i="2"/>
  <c r="CT270" i="2"/>
  <c r="CT21" i="2"/>
  <c r="CT114" i="2"/>
  <c r="CT52" i="2" s="1"/>
  <c r="CT82" i="2"/>
  <c r="CT171" i="2" s="1"/>
  <c r="CC198" i="2"/>
  <c r="CN199" i="2"/>
  <c r="CO199" i="2"/>
  <c r="CS171" i="2"/>
  <c r="CS115" i="2"/>
  <c r="CS53" i="2" s="1"/>
  <c r="CS271" i="2"/>
  <c r="CS240" i="2"/>
  <c r="CS22" i="2"/>
  <c r="CS52" i="2"/>
  <c r="CS203" i="2" s="1"/>
  <c r="CP200" i="2"/>
  <c r="CP81" i="2"/>
  <c r="CP201" i="2" s="1"/>
  <c r="CD198" i="2"/>
  <c r="M192" i="2"/>
  <c r="CH166" i="2"/>
  <c r="CQ19" i="2"/>
  <c r="CQ112" i="2"/>
  <c r="CQ81" i="2" s="1"/>
  <c r="CQ237" i="2"/>
  <c r="CQ268" i="2"/>
  <c r="CN19" i="2"/>
  <c r="CN112" i="2"/>
  <c r="CN50" i="2" s="1"/>
  <c r="CN237" i="2"/>
  <c r="CN268" i="2"/>
  <c r="CQ49" i="2"/>
  <c r="CQ200" i="2" s="1"/>
  <c r="CP169" i="2"/>
  <c r="CO19" i="2"/>
  <c r="CO112" i="2"/>
  <c r="CO50" i="2" s="1"/>
  <c r="CO237" i="2"/>
  <c r="CO268" i="2"/>
  <c r="CM19" i="2"/>
  <c r="CM237" i="2"/>
  <c r="CM268" i="2"/>
  <c r="CM112" i="2"/>
  <c r="CM81" i="2" s="1"/>
  <c r="CP113" i="2"/>
  <c r="CP82" i="2" s="1"/>
  <c r="CP20" i="2"/>
  <c r="CP238" i="2"/>
  <c r="CP269" i="2"/>
  <c r="CM199" i="2"/>
  <c r="CL19" i="2"/>
  <c r="CL237" i="2"/>
  <c r="CL268" i="2"/>
  <c r="CL112" i="2"/>
  <c r="CL81" i="2" s="1"/>
  <c r="CN80" i="2"/>
  <c r="CL80" i="2"/>
  <c r="CO80" i="2"/>
  <c r="CM80" i="2"/>
  <c r="CN49" i="2"/>
  <c r="CL49" i="2"/>
  <c r="CO49" i="2"/>
  <c r="CM49" i="2"/>
  <c r="BX168" i="2"/>
  <c r="CH197" i="2"/>
  <c r="CE198" i="2"/>
  <c r="CE167" i="2"/>
  <c r="CA79" i="2"/>
  <c r="CA168" i="2" s="1"/>
  <c r="M73" i="2"/>
  <c r="M193" i="2" s="1"/>
  <c r="M105" i="2"/>
  <c r="M43" i="2" s="1"/>
  <c r="M12" i="2"/>
  <c r="M261" i="2"/>
  <c r="M230" i="2"/>
  <c r="CA198" i="2"/>
  <c r="CF167" i="2"/>
  <c r="BW167" i="2"/>
  <c r="CD48" i="2"/>
  <c r="CD199" i="2" s="1"/>
  <c r="CG167" i="2"/>
  <c r="CH78" i="2"/>
  <c r="CH198" i="2" s="1"/>
  <c r="CI47" i="2"/>
  <c r="CI167" i="2" s="1"/>
  <c r="CK267" i="2"/>
  <c r="CK111" i="2"/>
  <c r="CK80" i="2" s="1"/>
  <c r="CK18" i="2"/>
  <c r="CK236" i="2"/>
  <c r="CK167" i="2"/>
  <c r="CK48" i="2"/>
  <c r="CK168" i="2" s="1"/>
  <c r="CJ198" i="2"/>
  <c r="CJ267" i="2"/>
  <c r="CJ111" i="2"/>
  <c r="CJ80" i="2" s="1"/>
  <c r="CJ236" i="2"/>
  <c r="CJ18" i="2"/>
  <c r="CJ48" i="2"/>
  <c r="CJ199" i="2" s="1"/>
  <c r="CI166" i="2"/>
  <c r="CB198" i="2"/>
  <c r="BV199" i="2"/>
  <c r="CA167" i="2"/>
  <c r="BZ198" i="2"/>
  <c r="CC18" i="2"/>
  <c r="CC111" i="2"/>
  <c r="CC236" i="2"/>
  <c r="CC267" i="2"/>
  <c r="BZ48" i="2"/>
  <c r="CG48" i="2"/>
  <c r="CG168" i="2" s="1"/>
  <c r="CA111" i="2"/>
  <c r="CA80" i="2" s="1"/>
  <c r="CA18" i="2"/>
  <c r="CA236" i="2"/>
  <c r="CA267" i="2"/>
  <c r="BX80" i="2"/>
  <c r="BV19" i="2"/>
  <c r="BV112" i="2"/>
  <c r="BV50" i="2" s="1"/>
  <c r="BV268" i="2"/>
  <c r="BV237" i="2"/>
  <c r="CG18" i="2"/>
  <c r="CG111" i="2"/>
  <c r="CG236" i="2"/>
  <c r="CG267" i="2"/>
  <c r="BX19" i="2"/>
  <c r="BX112" i="2"/>
  <c r="BX237" i="2"/>
  <c r="BX268" i="2"/>
  <c r="BX49" i="2"/>
  <c r="BY168" i="2"/>
  <c r="CE79" i="2"/>
  <c r="BV49" i="2"/>
  <c r="BV200" i="2" s="1"/>
  <c r="BY80" i="2"/>
  <c r="BY169" i="2" s="1"/>
  <c r="CE18" i="2"/>
  <c r="CE111" i="2"/>
  <c r="CE80" i="2" s="1"/>
  <c r="CE236" i="2"/>
  <c r="CE267" i="2"/>
  <c r="CH17" i="2"/>
  <c r="CH110" i="2"/>
  <c r="CH79" i="2" s="1"/>
  <c r="CH235" i="2"/>
  <c r="CH266" i="2"/>
  <c r="CI197" i="2"/>
  <c r="BY112" i="2"/>
  <c r="BY81" i="2" s="1"/>
  <c r="BY19" i="2"/>
  <c r="BY268" i="2"/>
  <c r="BY237" i="2"/>
  <c r="BZ18" i="2"/>
  <c r="BZ111" i="2"/>
  <c r="BZ236" i="2"/>
  <c r="BZ267" i="2"/>
  <c r="CF48" i="2"/>
  <c r="CF168" i="2" s="1"/>
  <c r="CD18" i="2"/>
  <c r="CD111" i="2"/>
  <c r="CD80" i="2" s="1"/>
  <c r="CD267" i="2"/>
  <c r="CD236" i="2"/>
  <c r="CI17" i="2"/>
  <c r="CI110" i="2"/>
  <c r="CI235" i="2"/>
  <c r="CI266" i="2"/>
  <c r="BW79" i="2"/>
  <c r="CF18" i="2"/>
  <c r="CF236" i="2"/>
  <c r="CF111" i="2"/>
  <c r="CF267" i="2"/>
  <c r="CC79" i="2"/>
  <c r="CC199" i="2" s="1"/>
  <c r="CE48" i="2"/>
  <c r="BW48" i="2"/>
  <c r="CB48" i="2"/>
  <c r="CB168" i="2" s="1"/>
  <c r="BZ79" i="2"/>
  <c r="BW18" i="2"/>
  <c r="BW111" i="2"/>
  <c r="BW49" i="2" s="1"/>
  <c r="BW267" i="2"/>
  <c r="BW236" i="2"/>
  <c r="CB18" i="2"/>
  <c r="CB111" i="2"/>
  <c r="CB80" i="2" s="1"/>
  <c r="CB236" i="2"/>
  <c r="CB267" i="2"/>
  <c r="AC161" i="2"/>
  <c r="AW192" i="2"/>
  <c r="AC192" i="2"/>
  <c r="AG192" i="2"/>
  <c r="AG161" i="2"/>
  <c r="AW105" i="2"/>
  <c r="AW74" i="2" s="1"/>
  <c r="AW230" i="2"/>
  <c r="AW12" i="2"/>
  <c r="AW261" i="2"/>
  <c r="AC12" i="2"/>
  <c r="AC105" i="2"/>
  <c r="AC74" i="2" s="1"/>
  <c r="AC230" i="2"/>
  <c r="AC261" i="2"/>
  <c r="AG105" i="2"/>
  <c r="AG43" i="2" s="1"/>
  <c r="AG230" i="2"/>
  <c r="AG261" i="2"/>
  <c r="AG12" i="2"/>
  <c r="AC42" i="2"/>
  <c r="AC73" i="2"/>
  <c r="H231" i="2"/>
  <c r="AW42" i="2"/>
  <c r="AW73" i="2"/>
  <c r="AG73" i="2"/>
  <c r="AG42" i="2"/>
  <c r="AW161" i="2"/>
  <c r="R161" i="2"/>
  <c r="AO192" i="2"/>
  <c r="BQ192" i="2"/>
  <c r="BG160" i="2"/>
  <c r="BE191" i="2"/>
  <c r="BO191" i="2"/>
  <c r="BC193" i="2"/>
  <c r="AT191" i="2"/>
  <c r="AB191" i="2"/>
  <c r="BH160" i="2"/>
  <c r="AF193" i="2"/>
  <c r="Y191" i="2"/>
  <c r="O161" i="2"/>
  <c r="BB42" i="2"/>
  <c r="BB193" i="2" s="1"/>
  <c r="AU160" i="2"/>
  <c r="AX192" i="2"/>
  <c r="K192" i="2"/>
  <c r="AI162" i="2"/>
  <c r="BT162" i="2"/>
  <c r="V42" i="2"/>
  <c r="V193" i="2" s="1"/>
  <c r="AN191" i="2"/>
  <c r="K161" i="2"/>
  <c r="AP160" i="2"/>
  <c r="N192" i="2"/>
  <c r="V192" i="2"/>
  <c r="T72" i="2"/>
  <c r="T192" i="2" s="1"/>
  <c r="BB161" i="2"/>
  <c r="AV191" i="2"/>
  <c r="AD192" i="2"/>
  <c r="N42" i="2"/>
  <c r="N162" i="2" s="1"/>
  <c r="AE161" i="2"/>
  <c r="BA74" i="2"/>
  <c r="BA163" i="2" s="1"/>
  <c r="AQ41" i="2"/>
  <c r="AQ192" i="2" s="1"/>
  <c r="BD192" i="2"/>
  <c r="BA162" i="2"/>
  <c r="I161" i="2"/>
  <c r="Z160" i="2"/>
  <c r="AZ162" i="2"/>
  <c r="BH41" i="2"/>
  <c r="BH161" i="2" s="1"/>
  <c r="AU41" i="2"/>
  <c r="AU161" i="2" s="1"/>
  <c r="AD73" i="2"/>
  <c r="AD162" i="2" s="1"/>
  <c r="BN160" i="2"/>
  <c r="J192" i="2"/>
  <c r="BF192" i="2"/>
  <c r="AQ191" i="2"/>
  <c r="N161" i="2"/>
  <c r="BF42" i="2"/>
  <c r="BF162" i="2" s="1"/>
  <c r="S160" i="2"/>
  <c r="AH105" i="2"/>
  <c r="AH230" i="2"/>
  <c r="AH261" i="2"/>
  <c r="AH12" i="2"/>
  <c r="AX161" i="2"/>
  <c r="AO73" i="2"/>
  <c r="AO193" i="2" s="1"/>
  <c r="BN191" i="2"/>
  <c r="BB12" i="2"/>
  <c r="BB105" i="2"/>
  <c r="BB43" i="2" s="1"/>
  <c r="BB230" i="2"/>
  <c r="BB261" i="2"/>
  <c r="I192" i="2"/>
  <c r="AN160" i="2"/>
  <c r="BH191" i="2"/>
  <c r="AI74" i="2"/>
  <c r="AI163" i="2" s="1"/>
  <c r="L42" i="2"/>
  <c r="L193" i="2" s="1"/>
  <c r="N12" i="2"/>
  <c r="N261" i="2"/>
  <c r="N230" i="2"/>
  <c r="N105" i="2"/>
  <c r="N74" i="2" s="1"/>
  <c r="AH73" i="2"/>
  <c r="AH162" i="2" s="1"/>
  <c r="AF13" i="2"/>
  <c r="AF106" i="2"/>
  <c r="AF75" i="2" s="1"/>
  <c r="AF231" i="2"/>
  <c r="AF262" i="2"/>
  <c r="L261" i="2"/>
  <c r="L105" i="2"/>
  <c r="L74" i="2" s="1"/>
  <c r="L12" i="2"/>
  <c r="L230" i="2"/>
  <c r="AR191" i="2"/>
  <c r="BA13" i="2"/>
  <c r="BA106" i="2"/>
  <c r="BA44" i="2" s="1"/>
  <c r="BA262" i="2"/>
  <c r="BA231" i="2"/>
  <c r="AI106" i="2"/>
  <c r="AI44" i="2" s="1"/>
  <c r="AI231" i="2"/>
  <c r="AI262" i="2"/>
  <c r="AI13" i="2"/>
  <c r="AZ193" i="2"/>
  <c r="AF74" i="2"/>
  <c r="AF194" i="2" s="1"/>
  <c r="AJ163" i="2"/>
  <c r="O42" i="2"/>
  <c r="O193" i="2" s="1"/>
  <c r="BM160" i="2"/>
  <c r="O12" i="2"/>
  <c r="O261" i="2"/>
  <c r="O105" i="2"/>
  <c r="O43" i="2" s="1"/>
  <c r="O230" i="2"/>
  <c r="BK191" i="2"/>
  <c r="BP191" i="2"/>
  <c r="AQ160" i="2"/>
  <c r="Q191" i="2"/>
  <c r="J42" i="2"/>
  <c r="AH161" i="2"/>
  <c r="BQ12" i="2"/>
  <c r="BQ105" i="2"/>
  <c r="BQ74" i="2" s="1"/>
  <c r="BQ230" i="2"/>
  <c r="BQ261" i="2"/>
  <c r="L161" i="2"/>
  <c r="L192" i="2"/>
  <c r="AK160" i="2"/>
  <c r="BU74" i="2"/>
  <c r="BU194" i="2" s="1"/>
  <c r="J73" i="2"/>
  <c r="BQ42" i="2"/>
  <c r="BQ193" i="2" s="1"/>
  <c r="BS231" i="2"/>
  <c r="BS13" i="2"/>
  <c r="BS106" i="2"/>
  <c r="BS44" i="2" s="1"/>
  <c r="BS262" i="2"/>
  <c r="AS160" i="2"/>
  <c r="BL160" i="2"/>
  <c r="BU13" i="2"/>
  <c r="BU106" i="2"/>
  <c r="BU44" i="2" s="1"/>
  <c r="BU231" i="2"/>
  <c r="BU262" i="2"/>
  <c r="J261" i="2"/>
  <c r="J12" i="2"/>
  <c r="J105" i="2"/>
  <c r="J74" i="2" s="1"/>
  <c r="J230" i="2"/>
  <c r="S11" i="2"/>
  <c r="S104" i="2"/>
  <c r="S42" i="2" s="1"/>
  <c r="S260" i="2"/>
  <c r="S229" i="2"/>
  <c r="BF12" i="2"/>
  <c r="BF105" i="2"/>
  <c r="BF74" i="2" s="1"/>
  <c r="BF230" i="2"/>
  <c r="BF261" i="2"/>
  <c r="BP160" i="2"/>
  <c r="T191" i="2"/>
  <c r="Q11" i="2"/>
  <c r="Q104" i="2"/>
  <c r="Q229" i="2"/>
  <c r="Q260" i="2"/>
  <c r="AN11" i="2"/>
  <c r="AN104" i="2"/>
  <c r="AN73" i="2" s="1"/>
  <c r="AN260" i="2"/>
  <c r="AN229" i="2"/>
  <c r="W191" i="2"/>
  <c r="AO12" i="2"/>
  <c r="AO105" i="2"/>
  <c r="AO43" i="2" s="1"/>
  <c r="AO261" i="2"/>
  <c r="AO230" i="2"/>
  <c r="BH11" i="2"/>
  <c r="BH104" i="2"/>
  <c r="BH42" i="2" s="1"/>
  <c r="BH229" i="2"/>
  <c r="BH260" i="2"/>
  <c r="AD12" i="2"/>
  <c r="AD105" i="2"/>
  <c r="AD43" i="2" s="1"/>
  <c r="AD230" i="2"/>
  <c r="AD261" i="2"/>
  <c r="BR42" i="2"/>
  <c r="BR162" i="2" s="1"/>
  <c r="AK72" i="2"/>
  <c r="AK161" i="2" s="1"/>
  <c r="AN72" i="2"/>
  <c r="AN192" i="2" s="1"/>
  <c r="BG72" i="2"/>
  <c r="BG192" i="2" s="1"/>
  <c r="U42" i="2"/>
  <c r="U162" i="2" s="1"/>
  <c r="S41" i="2"/>
  <c r="S161" i="2" s="1"/>
  <c r="BL72" i="2"/>
  <c r="BL192" i="2" s="1"/>
  <c r="BI73" i="2"/>
  <c r="AZ13" i="2"/>
  <c r="AZ106" i="2"/>
  <c r="AZ44" i="2" s="1"/>
  <c r="AZ231" i="2"/>
  <c r="AZ262" i="2"/>
  <c r="BK41" i="2"/>
  <c r="BK192" i="2" s="1"/>
  <c r="BO41" i="2"/>
  <c r="BO192" i="2" s="1"/>
  <c r="AR72" i="2"/>
  <c r="BI12" i="2"/>
  <c r="BI105" i="2"/>
  <c r="BI74" i="2" s="1"/>
  <c r="BI261" i="2"/>
  <c r="BI230" i="2"/>
  <c r="AZ43" i="2"/>
  <c r="AZ163" i="2" s="1"/>
  <c r="BK11" i="2"/>
  <c r="BK104" i="2"/>
  <c r="BK73" i="2" s="1"/>
  <c r="BK229" i="2"/>
  <c r="BK260" i="2"/>
  <c r="AA11" i="2"/>
  <c r="AA104" i="2"/>
  <c r="AA42" i="2" s="1"/>
  <c r="AA229" i="2"/>
  <c r="AA260" i="2"/>
  <c r="BO11" i="2"/>
  <c r="BO104" i="2"/>
  <c r="BO229" i="2"/>
  <c r="BO260" i="2"/>
  <c r="AR41" i="2"/>
  <c r="AJ194" i="2"/>
  <c r="X11" i="2"/>
  <c r="X104" i="2"/>
  <c r="X42" i="2" s="1"/>
  <c r="X260" i="2"/>
  <c r="X229" i="2"/>
  <c r="BE72" i="2"/>
  <c r="BI42" i="2"/>
  <c r="BM72" i="2"/>
  <c r="AS41" i="2"/>
  <c r="AS161" i="2" s="1"/>
  <c r="AA72" i="2"/>
  <c r="BT74" i="2"/>
  <c r="AR11" i="2"/>
  <c r="AR104" i="2"/>
  <c r="AR73" i="2" s="1"/>
  <c r="AR229" i="2"/>
  <c r="AR260" i="2"/>
  <c r="BL11" i="2"/>
  <c r="BL104" i="2"/>
  <c r="BL42" i="2" s="1"/>
  <c r="BL229" i="2"/>
  <c r="BL260" i="2"/>
  <c r="T11" i="2"/>
  <c r="T104" i="2"/>
  <c r="T42" i="2" s="1"/>
  <c r="T260" i="2"/>
  <c r="T229" i="2"/>
  <c r="BE11" i="2"/>
  <c r="BE104" i="2"/>
  <c r="BE73" i="2" s="1"/>
  <c r="BE260" i="2"/>
  <c r="BE229" i="2"/>
  <c r="Z191" i="2"/>
  <c r="BM41" i="2"/>
  <c r="AS11" i="2"/>
  <c r="AS104" i="2"/>
  <c r="AS42" i="2" s="1"/>
  <c r="AS229" i="2"/>
  <c r="AS260" i="2"/>
  <c r="AA41" i="2"/>
  <c r="BT13" i="2"/>
  <c r="BT106" i="2"/>
  <c r="BT44" i="2" s="1"/>
  <c r="BT231" i="2"/>
  <c r="BT262" i="2"/>
  <c r="AA191" i="2"/>
  <c r="AO161" i="2"/>
  <c r="BE41" i="2"/>
  <c r="BM11" i="2"/>
  <c r="BM104" i="2"/>
  <c r="BM73" i="2" s="1"/>
  <c r="BM229" i="2"/>
  <c r="BM260" i="2"/>
  <c r="BT43" i="2"/>
  <c r="AA160" i="2"/>
  <c r="BJ72" i="2"/>
  <c r="BJ192" i="2" s="1"/>
  <c r="AL192" i="2"/>
  <c r="Y72" i="2"/>
  <c r="Y161" i="2" s="1"/>
  <c r="V12" i="2"/>
  <c r="V105" i="2"/>
  <c r="V74" i="2" s="1"/>
  <c r="V230" i="2"/>
  <c r="V261" i="2"/>
  <c r="BJ11" i="2"/>
  <c r="BJ104" i="2"/>
  <c r="BJ42" i="2" s="1"/>
  <c r="BJ229" i="2"/>
  <c r="BJ260" i="2"/>
  <c r="X160" i="2"/>
  <c r="BD42" i="2"/>
  <c r="BD193" i="2" s="1"/>
  <c r="BN41" i="2"/>
  <c r="BN192" i="2" s="1"/>
  <c r="BR12" i="2"/>
  <c r="BR105" i="2"/>
  <c r="BR230" i="2"/>
  <c r="BR261" i="2"/>
  <c r="AS191" i="2"/>
  <c r="S191" i="2"/>
  <c r="AB11" i="2"/>
  <c r="AB104" i="2"/>
  <c r="AB73" i="2" s="1"/>
  <c r="AB229" i="2"/>
  <c r="AB260" i="2"/>
  <c r="BR161" i="2"/>
  <c r="Y11" i="2"/>
  <c r="Y229" i="2"/>
  <c r="Y104" i="2"/>
  <c r="Y260" i="2"/>
  <c r="AT41" i="2"/>
  <c r="AP72" i="2"/>
  <c r="AE42" i="2"/>
  <c r="AE193" i="2" s="1"/>
  <c r="AJ44" i="2"/>
  <c r="AK11" i="2"/>
  <c r="AK104" i="2"/>
  <c r="AK229" i="2"/>
  <c r="AK260" i="2"/>
  <c r="Z72" i="2"/>
  <c r="Z161" i="2" s="1"/>
  <c r="BN11" i="2"/>
  <c r="BN104" i="2"/>
  <c r="BN73" i="2" s="1"/>
  <c r="BN229" i="2"/>
  <c r="BN260" i="2"/>
  <c r="AE12" i="2"/>
  <c r="AE105" i="2"/>
  <c r="AE43" i="2" s="1"/>
  <c r="AE230" i="2"/>
  <c r="AE261" i="2"/>
  <c r="AX73" i="2"/>
  <c r="BI192" i="2"/>
  <c r="AT72" i="2"/>
  <c r="AV41" i="2"/>
  <c r="AV161" i="2" s="1"/>
  <c r="AP11" i="2"/>
  <c r="AP104" i="2"/>
  <c r="AP260" i="2"/>
  <c r="AP229" i="2"/>
  <c r="AJ75" i="2"/>
  <c r="AY13" i="2"/>
  <c r="AY106" i="2"/>
  <c r="AY44" i="2" s="1"/>
  <c r="AY231" i="2"/>
  <c r="AY262" i="2"/>
  <c r="BG11" i="2"/>
  <c r="BG104" i="2"/>
  <c r="BG73" i="2" s="1"/>
  <c r="BG229" i="2"/>
  <c r="BG260" i="2"/>
  <c r="U12" i="2"/>
  <c r="U105" i="2"/>
  <c r="U43" i="2" s="1"/>
  <c r="U230" i="2"/>
  <c r="U261" i="2"/>
  <c r="Z11" i="2"/>
  <c r="Z104" i="2"/>
  <c r="Z42" i="2" s="1"/>
  <c r="Z229" i="2"/>
  <c r="Z260" i="2"/>
  <c r="AL12" i="2"/>
  <c r="AL105" i="2"/>
  <c r="AL230" i="2"/>
  <c r="AL261" i="2"/>
  <c r="AX12" i="2"/>
  <c r="AX105" i="2"/>
  <c r="AX43" i="2" s="1"/>
  <c r="AX230" i="2"/>
  <c r="AX261" i="2"/>
  <c r="AM160" i="2"/>
  <c r="AT11" i="2"/>
  <c r="AT104" i="2"/>
  <c r="AT73" i="2" s="1"/>
  <c r="AT229" i="2"/>
  <c r="AT260" i="2"/>
  <c r="AV11" i="2"/>
  <c r="AV104" i="2"/>
  <c r="AV42" i="2" s="1"/>
  <c r="AV229" i="2"/>
  <c r="AV260" i="2"/>
  <c r="AP41" i="2"/>
  <c r="AJ14" i="2"/>
  <c r="AJ107" i="2"/>
  <c r="AJ76" i="2" s="1"/>
  <c r="AJ232" i="2"/>
  <c r="AJ263" i="2"/>
  <c r="U192" i="2"/>
  <c r="BJ160" i="2"/>
  <c r="X72" i="2"/>
  <c r="X161" i="2" s="1"/>
  <c r="W11" i="2"/>
  <c r="W104" i="2"/>
  <c r="W73" i="2" s="1"/>
  <c r="W260" i="2"/>
  <c r="W229" i="2"/>
  <c r="BD12" i="2"/>
  <c r="BD105" i="2"/>
  <c r="BD74" i="2" s="1"/>
  <c r="BD261" i="2"/>
  <c r="BD230" i="2"/>
  <c r="AB41" i="2"/>
  <c r="AB161" i="2" s="1"/>
  <c r="K12" i="2"/>
  <c r="K105" i="2"/>
  <c r="K43" i="2" s="1"/>
  <c r="K230" i="2"/>
  <c r="K261" i="2"/>
  <c r="AL42" i="2"/>
  <c r="AL162" i="2" s="1"/>
  <c r="AM72" i="2"/>
  <c r="AX42" i="2"/>
  <c r="K42" i="2"/>
  <c r="K162" i="2" s="1"/>
  <c r="BM191" i="2"/>
  <c r="AM41" i="2"/>
  <c r="R12" i="2"/>
  <c r="R105" i="2"/>
  <c r="R43" i="2" s="1"/>
  <c r="R261" i="2"/>
  <c r="R230" i="2"/>
  <c r="I73" i="2"/>
  <c r="I162" i="2" s="1"/>
  <c r="AQ11" i="2"/>
  <c r="AQ104" i="2"/>
  <c r="AQ73" i="2" s="1"/>
  <c r="AQ229" i="2"/>
  <c r="AQ260" i="2"/>
  <c r="BC43" i="2"/>
  <c r="BC163" i="2" s="1"/>
  <c r="Q72" i="2"/>
  <c r="P74" i="2"/>
  <c r="P163" i="2" s="1"/>
  <c r="BP72" i="2"/>
  <c r="BP161" i="2" s="1"/>
  <c r="W41" i="2"/>
  <c r="W161" i="2" s="1"/>
  <c r="AU11" i="2"/>
  <c r="AU104" i="2"/>
  <c r="AU73" i="2" s="1"/>
  <c r="AU229" i="2"/>
  <c r="AU260" i="2"/>
  <c r="AM11" i="2"/>
  <c r="AM104" i="2"/>
  <c r="AM42" i="2" s="1"/>
  <c r="AM229" i="2"/>
  <c r="AM260" i="2"/>
  <c r="R42" i="2"/>
  <c r="R162" i="2" s="1"/>
  <c r="I12" i="2"/>
  <c r="I105" i="2"/>
  <c r="I43" i="2" s="1"/>
  <c r="I230" i="2"/>
  <c r="I261" i="2"/>
  <c r="BC13" i="2"/>
  <c r="BC106" i="2"/>
  <c r="BC44" i="2" s="1"/>
  <c r="BC231" i="2"/>
  <c r="BC262" i="2"/>
  <c r="Q41" i="2"/>
  <c r="P13" i="2"/>
  <c r="P106" i="2"/>
  <c r="P262" i="2"/>
  <c r="P231" i="2"/>
  <c r="BP11" i="2"/>
  <c r="BP104" i="2"/>
  <c r="BP42" i="2" s="1"/>
  <c r="BP260" i="2"/>
  <c r="BP229" i="2"/>
  <c r="H13" i="2"/>
  <c r="H107" i="2" s="1"/>
  <c r="H76" i="2" s="1"/>
  <c r="AI11" i="9" l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DF202" i="2"/>
  <c r="DG202" i="2"/>
  <c r="FK52" i="2"/>
  <c r="FK203" i="2" s="1"/>
  <c r="FK83" i="2"/>
  <c r="FK172" i="2" s="1"/>
  <c r="DG83" i="2"/>
  <c r="DG52" i="2"/>
  <c r="BS193" i="2"/>
  <c r="DG115" i="2"/>
  <c r="DG271" i="2"/>
  <c r="DG240" i="2"/>
  <c r="DG22" i="2"/>
  <c r="FK271" i="2"/>
  <c r="FK240" i="2"/>
  <c r="FK115" i="2"/>
  <c r="FK53" i="2" s="1"/>
  <c r="FK22" i="2"/>
  <c r="H74" i="2"/>
  <c r="H163" i="2" s="1"/>
  <c r="H106" i="2"/>
  <c r="H44" i="2" s="1"/>
  <c r="FJ171" i="2"/>
  <c r="FB202" i="2"/>
  <c r="FE170" i="2"/>
  <c r="EL172" i="2"/>
  <c r="BU193" i="2"/>
  <c r="EP202" i="2"/>
  <c r="FI171" i="2"/>
  <c r="FF204" i="2"/>
  <c r="EX52" i="2"/>
  <c r="EX203" i="2" s="1"/>
  <c r="FJ83" i="2"/>
  <c r="FJ172" i="2" s="1"/>
  <c r="FJ271" i="2"/>
  <c r="FJ115" i="2"/>
  <c r="FJ53" i="2" s="1"/>
  <c r="FJ240" i="2"/>
  <c r="FJ22" i="2"/>
  <c r="EY202" i="2"/>
  <c r="EU171" i="2"/>
  <c r="ET171" i="2"/>
  <c r="H162" i="2"/>
  <c r="FD170" i="2"/>
  <c r="EO202" i="2"/>
  <c r="CR201" i="2"/>
  <c r="EX171" i="2"/>
  <c r="EW202" i="2"/>
  <c r="FE201" i="2"/>
  <c r="FA171" i="2"/>
  <c r="DE172" i="2"/>
  <c r="AY162" i="2"/>
  <c r="FA83" i="2"/>
  <c r="FA203" i="2" s="1"/>
  <c r="FA22" i="2"/>
  <c r="FA240" i="2"/>
  <c r="FA115" i="2"/>
  <c r="FA271" i="2"/>
  <c r="FF24" i="2"/>
  <c r="FF242" i="2"/>
  <c r="FF117" i="2"/>
  <c r="FF55" i="2" s="1"/>
  <c r="FF273" i="2"/>
  <c r="FC22" i="2"/>
  <c r="FC271" i="2"/>
  <c r="FC115" i="2"/>
  <c r="FC53" i="2" s="1"/>
  <c r="FC240" i="2"/>
  <c r="EZ52" i="2"/>
  <c r="EZ172" i="2" s="1"/>
  <c r="FF173" i="2"/>
  <c r="FH114" i="2"/>
  <c r="FH83" i="2" s="1"/>
  <c r="FH21" i="2"/>
  <c r="FH239" i="2"/>
  <c r="FH270" i="2"/>
  <c r="FE21" i="2"/>
  <c r="FE114" i="2"/>
  <c r="FE83" i="2" s="1"/>
  <c r="FE239" i="2"/>
  <c r="FE270" i="2"/>
  <c r="EY22" i="2"/>
  <c r="EY115" i="2"/>
  <c r="EY84" i="2" s="1"/>
  <c r="EY271" i="2"/>
  <c r="EY240" i="2"/>
  <c r="EX202" i="2"/>
  <c r="EZ171" i="2"/>
  <c r="FH51" i="2"/>
  <c r="FH202" i="2" s="1"/>
  <c r="EY83" i="2"/>
  <c r="EY203" i="2" s="1"/>
  <c r="EW115" i="2"/>
  <c r="EW22" i="2"/>
  <c r="EW84" i="2"/>
  <c r="EW240" i="2"/>
  <c r="EW271" i="2"/>
  <c r="FG51" i="2"/>
  <c r="EW171" i="2"/>
  <c r="FG82" i="2"/>
  <c r="FH201" i="2"/>
  <c r="EW52" i="2"/>
  <c r="FG114" i="2"/>
  <c r="FG83" i="2" s="1"/>
  <c r="FG21" i="2"/>
  <c r="FG270" i="2"/>
  <c r="FG239" i="2"/>
  <c r="FD21" i="2"/>
  <c r="FD114" i="2"/>
  <c r="FD52" i="2" s="1"/>
  <c r="FD239" i="2"/>
  <c r="FD270" i="2"/>
  <c r="EZ22" i="2"/>
  <c r="EZ240" i="2"/>
  <c r="EZ271" i="2"/>
  <c r="EZ115" i="2"/>
  <c r="EZ84" i="2" s="1"/>
  <c r="EW83" i="2"/>
  <c r="FB115" i="2"/>
  <c r="FB53" i="2" s="1"/>
  <c r="FB22" i="2"/>
  <c r="FB240" i="2"/>
  <c r="FB271" i="2"/>
  <c r="FC83" i="2"/>
  <c r="FD82" i="2"/>
  <c r="FD171" i="2" s="1"/>
  <c r="FI240" i="2"/>
  <c r="FI271" i="2"/>
  <c r="FI115" i="2"/>
  <c r="FI84" i="2" s="1"/>
  <c r="FI22" i="2"/>
  <c r="FB52" i="2"/>
  <c r="FG201" i="2"/>
  <c r="FE51" i="2"/>
  <c r="FE171" i="2" s="1"/>
  <c r="FF54" i="2"/>
  <c r="EX172" i="2"/>
  <c r="FB83" i="2"/>
  <c r="FI52" i="2"/>
  <c r="FI203" i="2" s="1"/>
  <c r="FF85" i="2"/>
  <c r="EX240" i="2"/>
  <c r="EX271" i="2"/>
  <c r="EX22" i="2"/>
  <c r="EX115" i="2"/>
  <c r="EX84" i="2" s="1"/>
  <c r="FC52" i="2"/>
  <c r="ER202" i="2"/>
  <c r="EM202" i="2"/>
  <c r="EJ201" i="2"/>
  <c r="ER52" i="2"/>
  <c r="ER172" i="2" s="1"/>
  <c r="EM83" i="2"/>
  <c r="EM172" i="2" s="1"/>
  <c r="EQ83" i="2"/>
  <c r="EQ203" i="2" s="1"/>
  <c r="EU202" i="2"/>
  <c r="DH172" i="2"/>
  <c r="ES202" i="2"/>
  <c r="EO52" i="2"/>
  <c r="EO203" i="2" s="1"/>
  <c r="EC201" i="2"/>
  <c r="P162" i="2"/>
  <c r="ES22" i="2"/>
  <c r="ES115" i="2"/>
  <c r="ES240" i="2"/>
  <c r="ES271" i="2"/>
  <c r="EV22" i="2"/>
  <c r="EV115" i="2"/>
  <c r="EV53" i="2" s="1"/>
  <c r="EV240" i="2"/>
  <c r="EV271" i="2"/>
  <c r="ET22" i="2"/>
  <c r="ET115" i="2"/>
  <c r="ET240" i="2"/>
  <c r="ET271" i="2"/>
  <c r="EU22" i="2"/>
  <c r="EU115" i="2"/>
  <c r="EU84" i="2" s="1"/>
  <c r="EU240" i="2"/>
  <c r="EU271" i="2"/>
  <c r="ET83" i="2"/>
  <c r="ET172" i="2" s="1"/>
  <c r="ES83" i="2"/>
  <c r="EV202" i="2"/>
  <c r="ES52" i="2"/>
  <c r="EU83" i="2"/>
  <c r="EU203" i="2" s="1"/>
  <c r="EV52" i="2"/>
  <c r="EV172" i="2" s="1"/>
  <c r="EQ240" i="2"/>
  <c r="EQ115" i="2"/>
  <c r="EQ53" i="2" s="1"/>
  <c r="EQ271" i="2"/>
  <c r="EQ22" i="2"/>
  <c r="EN23" i="2"/>
  <c r="EN241" i="2"/>
  <c r="EN116" i="2"/>
  <c r="EN54" i="2" s="1"/>
  <c r="EN272" i="2"/>
  <c r="ER240" i="2"/>
  <c r="ER271" i="2"/>
  <c r="ER22" i="2"/>
  <c r="ER115" i="2"/>
  <c r="ER53" i="2" s="1"/>
  <c r="EP52" i="2"/>
  <c r="EP172" i="2" s="1"/>
  <c r="EL23" i="2"/>
  <c r="EL241" i="2"/>
  <c r="EL272" i="2"/>
  <c r="EL116" i="2"/>
  <c r="EJ21" i="2"/>
  <c r="EJ114" i="2"/>
  <c r="EJ52" i="2" s="1"/>
  <c r="EJ239" i="2"/>
  <c r="EJ270" i="2"/>
  <c r="EQ171" i="2"/>
  <c r="EK170" i="2"/>
  <c r="EL84" i="2"/>
  <c r="EL204" i="2" s="1"/>
  <c r="EJ51" i="2"/>
  <c r="EJ82" i="2"/>
  <c r="EK114" i="2"/>
  <c r="EK83" i="2" s="1"/>
  <c r="EK270" i="2"/>
  <c r="EK21" i="2"/>
  <c r="EK239" i="2"/>
  <c r="EP115" i="2"/>
  <c r="EP84" i="2" s="1"/>
  <c r="EP240" i="2"/>
  <c r="EP22" i="2"/>
  <c r="EP271" i="2"/>
  <c r="EK51" i="2"/>
  <c r="EN53" i="2"/>
  <c r="EN204" i="2" s="1"/>
  <c r="EK82" i="2"/>
  <c r="EM22" i="2"/>
  <c r="EM240" i="2"/>
  <c r="EM115" i="2"/>
  <c r="EM53" i="2" s="1"/>
  <c r="EM271" i="2"/>
  <c r="EM203" i="2"/>
  <c r="EO240" i="2"/>
  <c r="EO115" i="2"/>
  <c r="EO84" i="2" s="1"/>
  <c r="EO22" i="2"/>
  <c r="EO271" i="2"/>
  <c r="CX171" i="2"/>
  <c r="DH203" i="2"/>
  <c r="CR51" i="2"/>
  <c r="CR82" i="2"/>
  <c r="CR21" i="2"/>
  <c r="CR114" i="2"/>
  <c r="CR239" i="2"/>
  <c r="CR270" i="2"/>
  <c r="CR170" i="2"/>
  <c r="AY74" i="2"/>
  <c r="AY163" i="2" s="1"/>
  <c r="EE201" i="2"/>
  <c r="DS201" i="2"/>
  <c r="EF202" i="2"/>
  <c r="DW202" i="2"/>
  <c r="DO202" i="2"/>
  <c r="DT170" i="2"/>
  <c r="DL203" i="2"/>
  <c r="EA172" i="2"/>
  <c r="EI172" i="2"/>
  <c r="EI23" i="2"/>
  <c r="EI272" i="2"/>
  <c r="EI116" i="2"/>
  <c r="EI54" i="2" s="1"/>
  <c r="EI241" i="2"/>
  <c r="EI53" i="2"/>
  <c r="EI173" i="2" s="1"/>
  <c r="EF52" i="2"/>
  <c r="EG202" i="2"/>
  <c r="EG271" i="2"/>
  <c r="EG115" i="2"/>
  <c r="EG53" i="2" s="1"/>
  <c r="EG240" i="2"/>
  <c r="EG22" i="2"/>
  <c r="EH23" i="2"/>
  <c r="EH241" i="2"/>
  <c r="EH272" i="2"/>
  <c r="EH116" i="2"/>
  <c r="EG83" i="2"/>
  <c r="EG172" i="2" s="1"/>
  <c r="EF271" i="2"/>
  <c r="EF115" i="2"/>
  <c r="EF84" i="2" s="1"/>
  <c r="EF240" i="2"/>
  <c r="EF22" i="2"/>
  <c r="EH53" i="2"/>
  <c r="EH173" i="2" s="1"/>
  <c r="EH203" i="2"/>
  <c r="EF83" i="2"/>
  <c r="DX83" i="2"/>
  <c r="DX172" i="2" s="1"/>
  <c r="DZ83" i="2"/>
  <c r="DZ203" i="2" s="1"/>
  <c r="DI202" i="2"/>
  <c r="DY173" i="2"/>
  <c r="DJ172" i="2"/>
  <c r="ED172" i="2"/>
  <c r="DW171" i="2"/>
  <c r="EA203" i="2"/>
  <c r="DM172" i="2"/>
  <c r="EE51" i="2"/>
  <c r="EE171" i="2" s="1"/>
  <c r="EA84" i="2"/>
  <c r="EA53" i="2"/>
  <c r="BS43" i="2"/>
  <c r="BS194" i="2" s="1"/>
  <c r="DT201" i="2"/>
  <c r="EA23" i="2"/>
  <c r="EA116" i="2"/>
  <c r="EA85" i="2" s="1"/>
  <c r="EA272" i="2"/>
  <c r="EA241" i="2"/>
  <c r="DQ170" i="2"/>
  <c r="CY202" i="2"/>
  <c r="DD83" i="2"/>
  <c r="DD203" i="2" s="1"/>
  <c r="DI171" i="2"/>
  <c r="DH84" i="2"/>
  <c r="DH173" i="2" s="1"/>
  <c r="DZ171" i="2"/>
  <c r="DN202" i="2"/>
  <c r="DE53" i="2"/>
  <c r="DH23" i="2"/>
  <c r="DH116" i="2"/>
  <c r="DH85" i="2" s="1"/>
  <c r="DH241" i="2"/>
  <c r="DH272" i="2"/>
  <c r="DD202" i="2"/>
  <c r="DE84" i="2"/>
  <c r="DF115" i="2"/>
  <c r="DF53" i="2" s="1"/>
  <c r="DF240" i="2"/>
  <c r="DF271" i="2"/>
  <c r="DF22" i="2"/>
  <c r="DE23" i="2"/>
  <c r="DE116" i="2"/>
  <c r="DE272" i="2"/>
  <c r="DE241" i="2"/>
  <c r="DA83" i="2"/>
  <c r="DA172" i="2" s="1"/>
  <c r="DR170" i="2"/>
  <c r="DP201" i="2"/>
  <c r="DF83" i="2"/>
  <c r="DF203" i="2" s="1"/>
  <c r="DP114" i="2"/>
  <c r="DP83" i="2" s="1"/>
  <c r="DP21" i="2"/>
  <c r="DP239" i="2"/>
  <c r="DP270" i="2"/>
  <c r="DJ23" i="2"/>
  <c r="DJ116" i="2"/>
  <c r="DJ85" i="2" s="1"/>
  <c r="DJ241" i="2"/>
  <c r="DJ272" i="2"/>
  <c r="DO22" i="2"/>
  <c r="DO115" i="2"/>
  <c r="DO53" i="2" s="1"/>
  <c r="DO240" i="2"/>
  <c r="DO271" i="2"/>
  <c r="DN22" i="2"/>
  <c r="DN115" i="2"/>
  <c r="DN240" i="2"/>
  <c r="DN271" i="2"/>
  <c r="DY24" i="2"/>
  <c r="DY117" i="2"/>
  <c r="DY273" i="2"/>
  <c r="DY242" i="2"/>
  <c r="DL53" i="2"/>
  <c r="DL173" i="2" s="1"/>
  <c r="DW22" i="2"/>
  <c r="DW115" i="2"/>
  <c r="DW53" i="2" s="1"/>
  <c r="DW271" i="2"/>
  <c r="DW240" i="2"/>
  <c r="DO83" i="2"/>
  <c r="DO172" i="2" s="1"/>
  <c r="DV201" i="2"/>
  <c r="DK201" i="2"/>
  <c r="EB203" i="2"/>
  <c r="DC171" i="2"/>
  <c r="DY85" i="2"/>
  <c r="DY174" i="2" s="1"/>
  <c r="DM84" i="2"/>
  <c r="DR201" i="2"/>
  <c r="EC51" i="2"/>
  <c r="EC202" i="2" s="1"/>
  <c r="ED84" i="2"/>
  <c r="ED173" i="2" s="1"/>
  <c r="DQ114" i="2"/>
  <c r="DQ83" i="2" s="1"/>
  <c r="DQ21" i="2"/>
  <c r="DQ270" i="2"/>
  <c r="DQ239" i="2"/>
  <c r="DR51" i="2"/>
  <c r="DR171" i="2" s="1"/>
  <c r="DU170" i="2"/>
  <c r="EE21" i="2"/>
  <c r="EE114" i="2"/>
  <c r="EE83" i="2" s="1"/>
  <c r="EE270" i="2"/>
  <c r="EE239" i="2"/>
  <c r="DR114" i="2"/>
  <c r="DR83" i="2" s="1"/>
  <c r="DR21" i="2"/>
  <c r="DR270" i="2"/>
  <c r="DR239" i="2"/>
  <c r="EC21" i="2"/>
  <c r="EC114" i="2"/>
  <c r="EC83" i="2" s="1"/>
  <c r="EC239" i="2"/>
  <c r="EC270" i="2"/>
  <c r="DV82" i="2"/>
  <c r="DN52" i="2"/>
  <c r="DU82" i="2"/>
  <c r="DV51" i="2"/>
  <c r="DL23" i="2"/>
  <c r="DL116" i="2"/>
  <c r="DL85" i="2" s="1"/>
  <c r="DL241" i="2"/>
  <c r="DL272" i="2"/>
  <c r="DK21" i="2"/>
  <c r="DK114" i="2"/>
  <c r="DK52" i="2" s="1"/>
  <c r="DK270" i="2"/>
  <c r="DK239" i="2"/>
  <c r="DS51" i="2"/>
  <c r="DS202" i="2" s="1"/>
  <c r="DS170" i="2"/>
  <c r="DU51" i="2"/>
  <c r="DV21" i="2"/>
  <c r="DV114" i="2"/>
  <c r="DV83" i="2" s="1"/>
  <c r="DV239" i="2"/>
  <c r="DV270" i="2"/>
  <c r="DM23" i="2"/>
  <c r="DM116" i="2"/>
  <c r="DM85" i="2" s="1"/>
  <c r="DM241" i="2"/>
  <c r="DM272" i="2"/>
  <c r="DM53" i="2"/>
  <c r="DQ201" i="2"/>
  <c r="DK82" i="2"/>
  <c r="DT82" i="2"/>
  <c r="DK51" i="2"/>
  <c r="DS21" i="2"/>
  <c r="DS114" i="2"/>
  <c r="DS83" i="2" s="1"/>
  <c r="DS239" i="2"/>
  <c r="DS270" i="2"/>
  <c r="EB53" i="2"/>
  <c r="EB204" i="2" s="1"/>
  <c r="DU21" i="2"/>
  <c r="DU114" i="2"/>
  <c r="DU83" i="2" s="1"/>
  <c r="DU239" i="2"/>
  <c r="DU270" i="2"/>
  <c r="DZ22" i="2"/>
  <c r="DZ115" i="2"/>
  <c r="DZ53" i="2" s="1"/>
  <c r="DZ240" i="2"/>
  <c r="DZ271" i="2"/>
  <c r="DT51" i="2"/>
  <c r="DI52" i="2"/>
  <c r="DI172" i="2" s="1"/>
  <c r="DX171" i="2"/>
  <c r="EB23" i="2"/>
  <c r="EB116" i="2"/>
  <c r="EB272" i="2"/>
  <c r="EB241" i="2"/>
  <c r="DC52" i="2"/>
  <c r="DC203" i="2" s="1"/>
  <c r="DX22" i="2"/>
  <c r="DX115" i="2"/>
  <c r="DX84" i="2" s="1"/>
  <c r="DX240" i="2"/>
  <c r="DX271" i="2"/>
  <c r="ED23" i="2"/>
  <c r="ED241" i="2"/>
  <c r="ED116" i="2"/>
  <c r="ED272" i="2"/>
  <c r="DT21" i="2"/>
  <c r="DT114" i="2"/>
  <c r="DT52" i="2" s="1"/>
  <c r="DT239" i="2"/>
  <c r="DT270" i="2"/>
  <c r="DI115" i="2"/>
  <c r="DI84" i="2" s="1"/>
  <c r="DI22" i="2"/>
  <c r="DI240" i="2"/>
  <c r="DI271" i="2"/>
  <c r="DM203" i="2"/>
  <c r="DJ53" i="2"/>
  <c r="DC22" i="2"/>
  <c r="DC115" i="2"/>
  <c r="DC271" i="2"/>
  <c r="DC240" i="2"/>
  <c r="DN83" i="2"/>
  <c r="DQ51" i="2"/>
  <c r="DQ202" i="2" s="1"/>
  <c r="DW83" i="2"/>
  <c r="DW172" i="2" s="1"/>
  <c r="DD22" i="2"/>
  <c r="DD115" i="2"/>
  <c r="DD84" i="2" s="1"/>
  <c r="DD240" i="2"/>
  <c r="DD271" i="2"/>
  <c r="DP51" i="2"/>
  <c r="DP171" i="2" s="1"/>
  <c r="DJ84" i="2"/>
  <c r="DB202" i="2"/>
  <c r="CW202" i="2"/>
  <c r="DA202" i="2"/>
  <c r="CX22" i="2"/>
  <c r="CX115" i="2"/>
  <c r="CX53" i="2" s="1"/>
  <c r="CX271" i="2"/>
  <c r="CX240" i="2"/>
  <c r="CZ271" i="2"/>
  <c r="CZ240" i="2"/>
  <c r="CZ22" i="2"/>
  <c r="CZ115" i="2"/>
  <c r="CZ84" i="2" s="1"/>
  <c r="CV203" i="2"/>
  <c r="CV23" i="2"/>
  <c r="CV116" i="2"/>
  <c r="CV54" i="2" s="1"/>
  <c r="CV241" i="2"/>
  <c r="CV272" i="2"/>
  <c r="CU23" i="2"/>
  <c r="CU116" i="2"/>
  <c r="CU54" i="2" s="1"/>
  <c r="CU272" i="2"/>
  <c r="CU241" i="2"/>
  <c r="CZ202" i="2"/>
  <c r="DB83" i="2"/>
  <c r="DB172" i="2" s="1"/>
  <c r="CY83" i="2"/>
  <c r="CY52" i="2"/>
  <c r="CW52" i="2"/>
  <c r="CW172" i="2" s="1"/>
  <c r="CU172" i="2"/>
  <c r="CZ52" i="2"/>
  <c r="CZ172" i="2" s="1"/>
  <c r="CX52" i="2"/>
  <c r="CX172" i="2" s="1"/>
  <c r="CW22" i="2"/>
  <c r="CW115" i="2"/>
  <c r="CW84" i="2" s="1"/>
  <c r="CW271" i="2"/>
  <c r="CW240" i="2"/>
  <c r="DA271" i="2"/>
  <c r="DA240" i="2"/>
  <c r="DA22" i="2"/>
  <c r="DA115" i="2"/>
  <c r="DA84" i="2" s="1"/>
  <c r="CY240" i="2"/>
  <c r="CY22" i="2"/>
  <c r="CY115" i="2"/>
  <c r="CY53" i="2" s="1"/>
  <c r="CY271" i="2"/>
  <c r="DB271" i="2"/>
  <c r="DB240" i="2"/>
  <c r="DB22" i="2"/>
  <c r="DB115" i="2"/>
  <c r="DB53" i="2" s="1"/>
  <c r="CV84" i="2"/>
  <c r="CV173" i="2" s="1"/>
  <c r="CU84" i="2"/>
  <c r="CU173" i="2" s="1"/>
  <c r="CS84" i="2"/>
  <c r="CS204" i="2" s="1"/>
  <c r="CA199" i="2"/>
  <c r="CL169" i="2"/>
  <c r="CN200" i="2"/>
  <c r="CT115" i="2"/>
  <c r="CT84" i="2" s="1"/>
  <c r="CT271" i="2"/>
  <c r="CT240" i="2"/>
  <c r="CT22" i="2"/>
  <c r="CT83" i="2"/>
  <c r="CT203" i="2" s="1"/>
  <c r="CT202" i="2"/>
  <c r="CP170" i="2"/>
  <c r="CQ169" i="2"/>
  <c r="CS23" i="2"/>
  <c r="CS116" i="2"/>
  <c r="CS85" i="2" s="1"/>
  <c r="CS241" i="2"/>
  <c r="CS272" i="2"/>
  <c r="CS172" i="2"/>
  <c r="CN169" i="2"/>
  <c r="CN81" i="2"/>
  <c r="CN170" i="2" s="1"/>
  <c r="CO81" i="2"/>
  <c r="CO170" i="2" s="1"/>
  <c r="CE168" i="2"/>
  <c r="CM169" i="2"/>
  <c r="CO200" i="2"/>
  <c r="CL200" i="2"/>
  <c r="CM200" i="2"/>
  <c r="CL50" i="2"/>
  <c r="CL170" i="2" s="1"/>
  <c r="CM113" i="2"/>
  <c r="CM51" i="2" s="1"/>
  <c r="CM20" i="2"/>
  <c r="CM269" i="2"/>
  <c r="CM238" i="2"/>
  <c r="CN113" i="2"/>
  <c r="CN51" i="2" s="1"/>
  <c r="CN20" i="2"/>
  <c r="CN269" i="2"/>
  <c r="CN238" i="2"/>
  <c r="CP51" i="2"/>
  <c r="CP171" i="2" s="1"/>
  <c r="CO113" i="2"/>
  <c r="CO238" i="2"/>
  <c r="CO20" i="2"/>
  <c r="CO269" i="2"/>
  <c r="CP21" i="2"/>
  <c r="CP114" i="2"/>
  <c r="CP239" i="2"/>
  <c r="CP270" i="2"/>
  <c r="CO169" i="2"/>
  <c r="CQ50" i="2"/>
  <c r="CQ201" i="2" s="1"/>
  <c r="CL113" i="2"/>
  <c r="CL269" i="2"/>
  <c r="CL238" i="2"/>
  <c r="CL20" i="2"/>
  <c r="CM50" i="2"/>
  <c r="CM170" i="2" s="1"/>
  <c r="CQ113" i="2"/>
  <c r="CQ51" i="2" s="1"/>
  <c r="CQ20" i="2"/>
  <c r="CQ238" i="2"/>
  <c r="CQ269" i="2"/>
  <c r="M74" i="2"/>
  <c r="M163" i="2" s="1"/>
  <c r="M162" i="2"/>
  <c r="CI198" i="2"/>
  <c r="CD168" i="2"/>
  <c r="M262" i="2"/>
  <c r="M231" i="2"/>
  <c r="M13" i="2"/>
  <c r="M106" i="2"/>
  <c r="M44" i="2" s="1"/>
  <c r="CH167" i="2"/>
  <c r="H194" i="2"/>
  <c r="AC43" i="2"/>
  <c r="AC163" i="2" s="1"/>
  <c r="CA49" i="2"/>
  <c r="CA200" i="2" s="1"/>
  <c r="BY200" i="2"/>
  <c r="AW162" i="2"/>
  <c r="BX169" i="2"/>
  <c r="CE199" i="2"/>
  <c r="CD49" i="2"/>
  <c r="CD200" i="2" s="1"/>
  <c r="CH48" i="2"/>
  <c r="CH199" i="2" s="1"/>
  <c r="BV81" i="2"/>
  <c r="BV170" i="2" s="1"/>
  <c r="CB49" i="2"/>
  <c r="CB169" i="2" s="1"/>
  <c r="CK199" i="2"/>
  <c r="CK268" i="2"/>
  <c r="CK112" i="2"/>
  <c r="CK237" i="2"/>
  <c r="CK19" i="2"/>
  <c r="CK49" i="2"/>
  <c r="CK169" i="2" s="1"/>
  <c r="CJ168" i="2"/>
  <c r="CJ112" i="2"/>
  <c r="CJ237" i="2"/>
  <c r="CJ268" i="2"/>
  <c r="CJ19" i="2"/>
  <c r="CJ49" i="2"/>
  <c r="CJ169" i="2" s="1"/>
  <c r="BX200" i="2"/>
  <c r="BZ199" i="2"/>
  <c r="CC168" i="2"/>
  <c r="CB199" i="2"/>
  <c r="BW168" i="2"/>
  <c r="BY20" i="2"/>
  <c r="BY113" i="2"/>
  <c r="BY82" i="2" s="1"/>
  <c r="BY238" i="2"/>
  <c r="BY269" i="2"/>
  <c r="BX20" i="2"/>
  <c r="BX113" i="2"/>
  <c r="BX82" i="2" s="1"/>
  <c r="BX238" i="2"/>
  <c r="BX269" i="2"/>
  <c r="BW19" i="2"/>
  <c r="BW112" i="2"/>
  <c r="BW50" i="2" s="1"/>
  <c r="BW268" i="2"/>
  <c r="BW237" i="2"/>
  <c r="CF19" i="2"/>
  <c r="CF112" i="2"/>
  <c r="CF50" i="2" s="1"/>
  <c r="CF237" i="2"/>
  <c r="CF268" i="2"/>
  <c r="BY50" i="2"/>
  <c r="BY201" i="2" s="1"/>
  <c r="BX50" i="2"/>
  <c r="BV169" i="2"/>
  <c r="BX81" i="2"/>
  <c r="CF80" i="2"/>
  <c r="CD237" i="2"/>
  <c r="CD19" i="2"/>
  <c r="CD112" i="2"/>
  <c r="CD268" i="2"/>
  <c r="CH18" i="2"/>
  <c r="CH236" i="2"/>
  <c r="CH111" i="2"/>
  <c r="CH80" i="2" s="1"/>
  <c r="CH267" i="2"/>
  <c r="BZ168" i="2"/>
  <c r="CB112" i="2"/>
  <c r="CB50" i="2" s="1"/>
  <c r="CB19" i="2"/>
  <c r="CB237" i="2"/>
  <c r="CB268" i="2"/>
  <c r="CA19" i="2"/>
  <c r="CA112" i="2"/>
  <c r="CA50" i="2" s="1"/>
  <c r="CA237" i="2"/>
  <c r="CA268" i="2"/>
  <c r="BZ19" i="2"/>
  <c r="BZ112" i="2"/>
  <c r="BZ81" i="2" s="1"/>
  <c r="BZ237" i="2"/>
  <c r="BZ268" i="2"/>
  <c r="CF199" i="2"/>
  <c r="CE112" i="2"/>
  <c r="CE81" i="2" s="1"/>
  <c r="CE19" i="2"/>
  <c r="CE237" i="2"/>
  <c r="CE268" i="2"/>
  <c r="CC80" i="2"/>
  <c r="CI79" i="2"/>
  <c r="CE49" i="2"/>
  <c r="CE200" i="2" s="1"/>
  <c r="CG112" i="2"/>
  <c r="CG268" i="2"/>
  <c r="CG19" i="2"/>
  <c r="CG237" i="2"/>
  <c r="CC49" i="2"/>
  <c r="CF49" i="2"/>
  <c r="CG49" i="2"/>
  <c r="CC112" i="2"/>
  <c r="CC50" i="2" s="1"/>
  <c r="CC237" i="2"/>
  <c r="CC19" i="2"/>
  <c r="CC268" i="2"/>
  <c r="CG80" i="2"/>
  <c r="BV20" i="2"/>
  <c r="BV113" i="2"/>
  <c r="BV51" i="2" s="1"/>
  <c r="BV238" i="2"/>
  <c r="BV269" i="2"/>
  <c r="CI48" i="2"/>
  <c r="CI111" i="2"/>
  <c r="CI49" i="2" s="1"/>
  <c r="CI18" i="2"/>
  <c r="CI236" i="2"/>
  <c r="CI267" i="2"/>
  <c r="BZ49" i="2"/>
  <c r="CG199" i="2"/>
  <c r="BW199" i="2"/>
  <c r="BW80" i="2"/>
  <c r="BW200" i="2" s="1"/>
  <c r="BZ80" i="2"/>
  <c r="AC162" i="2"/>
  <c r="AC193" i="2"/>
  <c r="AW43" i="2"/>
  <c r="AG13" i="2"/>
  <c r="AG106" i="2"/>
  <c r="AG262" i="2"/>
  <c r="AG231" i="2"/>
  <c r="AG74" i="2"/>
  <c r="AG163" i="2" s="1"/>
  <c r="AG162" i="2"/>
  <c r="AG193" i="2"/>
  <c r="BH192" i="2"/>
  <c r="AC13" i="2"/>
  <c r="AC106" i="2"/>
  <c r="AC231" i="2"/>
  <c r="AC262" i="2"/>
  <c r="AW13" i="2"/>
  <c r="AW106" i="2"/>
  <c r="AW231" i="2"/>
  <c r="AW262" i="2"/>
  <c r="AW193" i="2"/>
  <c r="V162" i="2"/>
  <c r="AS73" i="2"/>
  <c r="N43" i="2"/>
  <c r="N163" i="2" s="1"/>
  <c r="AO162" i="2"/>
  <c r="L162" i="2"/>
  <c r="P194" i="2"/>
  <c r="AR42" i="2"/>
  <c r="AR193" i="2" s="1"/>
  <c r="AU192" i="2"/>
  <c r="BA194" i="2"/>
  <c r="AQ161" i="2"/>
  <c r="BB162" i="2"/>
  <c r="BF193" i="2"/>
  <c r="AV73" i="2"/>
  <c r="AV162" i="2" s="1"/>
  <c r="BM192" i="2"/>
  <c r="AE162" i="2"/>
  <c r="BI162" i="2"/>
  <c r="BE161" i="2"/>
  <c r="BK161" i="2"/>
  <c r="AA161" i="2"/>
  <c r="Q192" i="2"/>
  <c r="BC75" i="2"/>
  <c r="BC164" i="2" s="1"/>
  <c r="U193" i="2"/>
  <c r="N193" i="2"/>
  <c r="AP192" i="2"/>
  <c r="J193" i="2"/>
  <c r="T161" i="2"/>
  <c r="AF44" i="2"/>
  <c r="AF195" i="2" s="1"/>
  <c r="T73" i="2"/>
  <c r="AF163" i="2"/>
  <c r="I193" i="2"/>
  <c r="BQ162" i="2"/>
  <c r="AM73" i="2"/>
  <c r="AM193" i="2" s="1"/>
  <c r="O162" i="2"/>
  <c r="J162" i="2"/>
  <c r="BU163" i="2"/>
  <c r="AD193" i="2"/>
  <c r="BO161" i="2"/>
  <c r="R74" i="2"/>
  <c r="R163" i="2" s="1"/>
  <c r="BE192" i="2"/>
  <c r="AX162" i="2"/>
  <c r="BM42" i="2"/>
  <c r="BM162" i="2" s="1"/>
  <c r="L43" i="2"/>
  <c r="L163" i="2" s="1"/>
  <c r="U74" i="2"/>
  <c r="U163" i="2" s="1"/>
  <c r="BD43" i="2"/>
  <c r="BD194" i="2" s="1"/>
  <c r="AX193" i="2"/>
  <c r="S73" i="2"/>
  <c r="S193" i="2" s="1"/>
  <c r="L13" i="2"/>
  <c r="L106" i="2"/>
  <c r="L262" i="2"/>
  <c r="L231" i="2"/>
  <c r="BB74" i="2"/>
  <c r="BB163" i="2" s="1"/>
  <c r="BJ73" i="2"/>
  <c r="BJ193" i="2" s="1"/>
  <c r="BT163" i="2"/>
  <c r="BK42" i="2"/>
  <c r="BK193" i="2" s="1"/>
  <c r="BA75" i="2"/>
  <c r="BA195" i="2" s="1"/>
  <c r="BB13" i="2"/>
  <c r="BB106" i="2"/>
  <c r="BB44" i="2" s="1"/>
  <c r="BB231" i="2"/>
  <c r="BB262" i="2"/>
  <c r="AY75" i="2"/>
  <c r="AY164" i="2" s="1"/>
  <c r="Z192" i="2"/>
  <c r="BD162" i="2"/>
  <c r="AI194" i="2"/>
  <c r="BN42" i="2"/>
  <c r="BN193" i="2" s="1"/>
  <c r="J43" i="2"/>
  <c r="J163" i="2" s="1"/>
  <c r="BQ13" i="2"/>
  <c r="BQ106" i="2"/>
  <c r="BQ44" i="2" s="1"/>
  <c r="BQ262" i="2"/>
  <c r="BQ231" i="2"/>
  <c r="N13" i="2"/>
  <c r="N231" i="2"/>
  <c r="N106" i="2"/>
  <c r="N262" i="2"/>
  <c r="BS75" i="2"/>
  <c r="BS164" i="2" s="1"/>
  <c r="BQ43" i="2"/>
  <c r="BQ163" i="2" s="1"/>
  <c r="BS14" i="2"/>
  <c r="BS107" i="2"/>
  <c r="BS76" i="2" s="1"/>
  <c r="BS263" i="2"/>
  <c r="BS232" i="2"/>
  <c r="AI263" i="2"/>
  <c r="AI232" i="2"/>
  <c r="AI14" i="2"/>
  <c r="AI107" i="2"/>
  <c r="AI76" i="2" s="1"/>
  <c r="BA107" i="2"/>
  <c r="BA76" i="2" s="1"/>
  <c r="BA232" i="2"/>
  <c r="BA263" i="2"/>
  <c r="BA14" i="2"/>
  <c r="BF43" i="2"/>
  <c r="BF163" i="2" s="1"/>
  <c r="O106" i="2"/>
  <c r="O44" i="2" s="1"/>
  <c r="O231" i="2"/>
  <c r="O262" i="2"/>
  <c r="O13" i="2"/>
  <c r="K74" i="2"/>
  <c r="K163" i="2" s="1"/>
  <c r="J231" i="2"/>
  <c r="J262" i="2"/>
  <c r="J106" i="2"/>
  <c r="J75" i="2" s="1"/>
  <c r="J13" i="2"/>
  <c r="V43" i="2"/>
  <c r="V194" i="2" s="1"/>
  <c r="AR192" i="2"/>
  <c r="AF14" i="2"/>
  <c r="AF107" i="2"/>
  <c r="AF76" i="2" s="1"/>
  <c r="AF232" i="2"/>
  <c r="AF263" i="2"/>
  <c r="R193" i="2"/>
  <c r="AX74" i="2"/>
  <c r="AX194" i="2" s="1"/>
  <c r="BT194" i="2"/>
  <c r="AA192" i="2"/>
  <c r="AN161" i="2"/>
  <c r="AI75" i="2"/>
  <c r="AI164" i="2" s="1"/>
  <c r="BU107" i="2"/>
  <c r="BU232" i="2"/>
  <c r="BU263" i="2"/>
  <c r="BU14" i="2"/>
  <c r="AM192" i="2"/>
  <c r="Q161" i="2"/>
  <c r="AT161" i="2"/>
  <c r="AS192" i="2"/>
  <c r="AJ164" i="2"/>
  <c r="W42" i="2"/>
  <c r="W162" i="2" s="1"/>
  <c r="BI193" i="2"/>
  <c r="AH193" i="2"/>
  <c r="AH43" i="2"/>
  <c r="AH13" i="2"/>
  <c r="AH106" i="2"/>
  <c r="AH75" i="2" s="1"/>
  <c r="AH262" i="2"/>
  <c r="AH231" i="2"/>
  <c r="BU75" i="2"/>
  <c r="BU195" i="2" s="1"/>
  <c r="O74" i="2"/>
  <c r="O163" i="2" s="1"/>
  <c r="AH74" i="2"/>
  <c r="AP161" i="2"/>
  <c r="AT192" i="2"/>
  <c r="AV12" i="2"/>
  <c r="AV105" i="2"/>
  <c r="AV230" i="2"/>
  <c r="AV261" i="2"/>
  <c r="AL74" i="2"/>
  <c r="Z12" i="2"/>
  <c r="Z105" i="2"/>
  <c r="Z43" i="2" s="1"/>
  <c r="Z230" i="2"/>
  <c r="Z261" i="2"/>
  <c r="AK73" i="2"/>
  <c r="AO74" i="2"/>
  <c r="AO163" i="2" s="1"/>
  <c r="W192" i="2"/>
  <c r="BL12" i="2"/>
  <c r="BL105" i="2"/>
  <c r="BL74" i="2" s="1"/>
  <c r="BL230" i="2"/>
  <c r="BL261" i="2"/>
  <c r="AO13" i="2"/>
  <c r="AO106" i="2"/>
  <c r="AO231" i="2"/>
  <c r="AO262" i="2"/>
  <c r="U13" i="2"/>
  <c r="U106" i="2"/>
  <c r="U75" i="2" s="1"/>
  <c r="U231" i="2"/>
  <c r="U262" i="2"/>
  <c r="Y42" i="2"/>
  <c r="AB42" i="2"/>
  <c r="AB162" i="2" s="1"/>
  <c r="AA73" i="2"/>
  <c r="AA162" i="2" s="1"/>
  <c r="BH73" i="2"/>
  <c r="BH193" i="2" s="1"/>
  <c r="Q73" i="2"/>
  <c r="W12" i="2"/>
  <c r="W105" i="2"/>
  <c r="W43" i="2" s="1"/>
  <c r="W230" i="2"/>
  <c r="W261" i="2"/>
  <c r="AT42" i="2"/>
  <c r="AT193" i="2" s="1"/>
  <c r="AP42" i="2"/>
  <c r="Y73" i="2"/>
  <c r="BR74" i="2"/>
  <c r="AJ195" i="2"/>
  <c r="BM12" i="2"/>
  <c r="BM105" i="2"/>
  <c r="BM43" i="2" s="1"/>
  <c r="BM230" i="2"/>
  <c r="BM261" i="2"/>
  <c r="BM161" i="2"/>
  <c r="BH12" i="2"/>
  <c r="BH105" i="2"/>
  <c r="BH74" i="2" s="1"/>
  <c r="BH230" i="2"/>
  <c r="BH261" i="2"/>
  <c r="Q42" i="2"/>
  <c r="AL43" i="2"/>
  <c r="I74" i="2"/>
  <c r="I163" i="2" s="1"/>
  <c r="AQ12" i="2"/>
  <c r="AQ105" i="2"/>
  <c r="AQ43" i="2" s="1"/>
  <c r="AQ261" i="2"/>
  <c r="AQ230" i="2"/>
  <c r="K193" i="2"/>
  <c r="X192" i="2"/>
  <c r="AT12" i="2"/>
  <c r="AT105" i="2"/>
  <c r="AT74" i="2" s="1"/>
  <c r="AT230" i="2"/>
  <c r="AT261" i="2"/>
  <c r="AP73" i="2"/>
  <c r="BR43" i="2"/>
  <c r="BG161" i="2"/>
  <c r="AR161" i="2"/>
  <c r="AK12" i="2"/>
  <c r="AK105" i="2"/>
  <c r="AK43" i="2" s="1"/>
  <c r="AK261" i="2"/>
  <c r="AK230" i="2"/>
  <c r="AS12" i="2"/>
  <c r="AS105" i="2"/>
  <c r="AS43" i="2" s="1"/>
  <c r="AS230" i="2"/>
  <c r="AS261" i="2"/>
  <c r="AP12" i="2"/>
  <c r="AP105" i="2"/>
  <c r="AP74" i="2" s="1"/>
  <c r="AP261" i="2"/>
  <c r="AP230" i="2"/>
  <c r="BC194" i="2"/>
  <c r="AE74" i="2"/>
  <c r="AE194" i="2" s="1"/>
  <c r="BI43" i="2"/>
  <c r="BI194" i="2" s="1"/>
  <c r="AD74" i="2"/>
  <c r="AD194" i="2" s="1"/>
  <c r="BR193" i="2"/>
  <c r="AE13" i="2"/>
  <c r="AE106" i="2"/>
  <c r="AE44" i="2" s="1"/>
  <c r="AE231" i="2"/>
  <c r="AE262" i="2"/>
  <c r="AB192" i="2"/>
  <c r="BI13" i="2"/>
  <c r="BI106" i="2"/>
  <c r="BI44" i="2" s="1"/>
  <c r="BI231" i="2"/>
  <c r="BI262" i="2"/>
  <c r="AD13" i="2"/>
  <c r="AD106" i="2"/>
  <c r="AD75" i="2" s="1"/>
  <c r="AD231" i="2"/>
  <c r="AD262" i="2"/>
  <c r="AK192" i="2"/>
  <c r="Y12" i="2"/>
  <c r="Y105" i="2"/>
  <c r="Y43" i="2" s="1"/>
  <c r="Y230" i="2"/>
  <c r="Y261" i="2"/>
  <c r="AQ42" i="2"/>
  <c r="AQ162" i="2" s="1"/>
  <c r="BF13" i="2"/>
  <c r="BF106" i="2"/>
  <c r="BF75" i="2" s="1"/>
  <c r="BF262" i="2"/>
  <c r="BF231" i="2"/>
  <c r="Q12" i="2"/>
  <c r="Q105" i="2"/>
  <c r="Q74" i="2" s="1"/>
  <c r="Q261" i="2"/>
  <c r="Q230" i="2"/>
  <c r="I13" i="2"/>
  <c r="I106" i="2"/>
  <c r="I44" i="2" s="1"/>
  <c r="I231" i="2"/>
  <c r="I262" i="2"/>
  <c r="R13" i="2"/>
  <c r="R106" i="2"/>
  <c r="R75" i="2" s="1"/>
  <c r="R262" i="2"/>
  <c r="R231" i="2"/>
  <c r="AJ45" i="2"/>
  <c r="AJ165" i="2" s="1"/>
  <c r="AL193" i="2"/>
  <c r="BT75" i="2"/>
  <c r="BT195" i="2" s="1"/>
  <c r="BE42" i="2"/>
  <c r="BE162" i="2" s="1"/>
  <c r="AK42" i="2"/>
  <c r="V13" i="2"/>
  <c r="V106" i="2"/>
  <c r="V262" i="2"/>
  <c r="V231" i="2"/>
  <c r="AA12" i="2"/>
  <c r="AA105" i="2"/>
  <c r="AA74" i="2" s="1"/>
  <c r="AA230" i="2"/>
  <c r="AA261" i="2"/>
  <c r="AJ15" i="2"/>
  <c r="AJ108" i="2"/>
  <c r="AJ46" i="2" s="1"/>
  <c r="AJ264" i="2"/>
  <c r="AJ233" i="2"/>
  <c r="P44" i="2"/>
  <c r="Y192" i="2"/>
  <c r="BG42" i="2"/>
  <c r="BG162" i="2" s="1"/>
  <c r="BJ161" i="2"/>
  <c r="BO42" i="2"/>
  <c r="BL161" i="2"/>
  <c r="AL13" i="2"/>
  <c r="AL106" i="2"/>
  <c r="AL75" i="2" s="1"/>
  <c r="AL262" i="2"/>
  <c r="AL231" i="2"/>
  <c r="AX13" i="2"/>
  <c r="AX106" i="2"/>
  <c r="AX44" i="2" s="1"/>
  <c r="AX231" i="2"/>
  <c r="AX262" i="2"/>
  <c r="P75" i="2"/>
  <c r="AU42" i="2"/>
  <c r="AU162" i="2" s="1"/>
  <c r="BG12" i="2"/>
  <c r="BG105" i="2"/>
  <c r="BG43" i="2" s="1"/>
  <c r="BG230" i="2"/>
  <c r="BG261" i="2"/>
  <c r="AV192" i="2"/>
  <c r="BN161" i="2"/>
  <c r="BT14" i="2"/>
  <c r="BT107" i="2"/>
  <c r="BT45" i="2" s="1"/>
  <c r="BT232" i="2"/>
  <c r="BT263" i="2"/>
  <c r="BO73" i="2"/>
  <c r="T12" i="2"/>
  <c r="T105" i="2"/>
  <c r="T43" i="2" s="1"/>
  <c r="T230" i="2"/>
  <c r="T261" i="2"/>
  <c r="P14" i="2"/>
  <c r="P107" i="2"/>
  <c r="P45" i="2" s="1"/>
  <c r="P232" i="2"/>
  <c r="P263" i="2"/>
  <c r="AM161" i="2"/>
  <c r="BJ12" i="2"/>
  <c r="BJ105" i="2"/>
  <c r="BJ43" i="2" s="1"/>
  <c r="BJ261" i="2"/>
  <c r="BJ230" i="2"/>
  <c r="BO12" i="2"/>
  <c r="BO105" i="2"/>
  <c r="BO43" i="2" s="1"/>
  <c r="BO230" i="2"/>
  <c r="BO261" i="2"/>
  <c r="S12" i="2"/>
  <c r="S105" i="2"/>
  <c r="S261" i="2"/>
  <c r="S230" i="2"/>
  <c r="BR13" i="2"/>
  <c r="BR106" i="2"/>
  <c r="BR75" i="2" s="1"/>
  <c r="BR231" i="2"/>
  <c r="BR262" i="2"/>
  <c r="BE12" i="2"/>
  <c r="BE105" i="2"/>
  <c r="BE43" i="2" s="1"/>
  <c r="BE261" i="2"/>
  <c r="BE230" i="2"/>
  <c r="AU12" i="2"/>
  <c r="AU105" i="2"/>
  <c r="AU230" i="2"/>
  <c r="AU261" i="2"/>
  <c r="AY14" i="2"/>
  <c r="AY107" i="2"/>
  <c r="AY45" i="2" s="1"/>
  <c r="AY232" i="2"/>
  <c r="AY263" i="2"/>
  <c r="X73" i="2"/>
  <c r="X162" i="2" s="1"/>
  <c r="S192" i="2"/>
  <c r="BD13" i="2"/>
  <c r="BD106" i="2"/>
  <c r="BD44" i="2" s="1"/>
  <c r="BD262" i="2"/>
  <c r="BD231" i="2"/>
  <c r="AB12" i="2"/>
  <c r="AB105" i="2"/>
  <c r="AB74" i="2" s="1"/>
  <c r="AB230" i="2"/>
  <c r="AB261" i="2"/>
  <c r="BP73" i="2"/>
  <c r="BP162" i="2" s="1"/>
  <c r="BC14" i="2"/>
  <c r="BC107" i="2"/>
  <c r="BC76" i="2" s="1"/>
  <c r="BC263" i="2"/>
  <c r="BC232" i="2"/>
  <c r="K13" i="2"/>
  <c r="K106" i="2"/>
  <c r="K44" i="2" s="1"/>
  <c r="K231" i="2"/>
  <c r="K262" i="2"/>
  <c r="BP192" i="2"/>
  <c r="AZ194" i="2"/>
  <c r="AZ75" i="2"/>
  <c r="AZ164" i="2" s="1"/>
  <c r="AN42" i="2"/>
  <c r="AN193" i="2" s="1"/>
  <c r="BL73" i="2"/>
  <c r="BL162" i="2" s="1"/>
  <c r="BP12" i="2"/>
  <c r="BP105" i="2"/>
  <c r="BP230" i="2"/>
  <c r="BP261" i="2"/>
  <c r="AM12" i="2"/>
  <c r="AM105" i="2"/>
  <c r="AM74" i="2" s="1"/>
  <c r="AM261" i="2"/>
  <c r="AM230" i="2"/>
  <c r="Z73" i="2"/>
  <c r="Z162" i="2" s="1"/>
  <c r="BN12" i="2"/>
  <c r="BN105" i="2"/>
  <c r="BN230" i="2"/>
  <c r="BN261" i="2"/>
  <c r="AR12" i="2"/>
  <c r="AR105" i="2"/>
  <c r="AR261" i="2"/>
  <c r="AR230" i="2"/>
  <c r="X12" i="2"/>
  <c r="X105" i="2"/>
  <c r="X43" i="2" s="1"/>
  <c r="X230" i="2"/>
  <c r="X261" i="2"/>
  <c r="BK12" i="2"/>
  <c r="BK105" i="2"/>
  <c r="BK43" i="2" s="1"/>
  <c r="BK230" i="2"/>
  <c r="BK261" i="2"/>
  <c r="AZ14" i="2"/>
  <c r="AZ107" i="2"/>
  <c r="AZ45" i="2" s="1"/>
  <c r="AZ232" i="2"/>
  <c r="AZ263" i="2"/>
  <c r="AN12" i="2"/>
  <c r="AN105" i="2"/>
  <c r="AN261" i="2"/>
  <c r="AN230" i="2"/>
  <c r="H263" i="2"/>
  <c r="H14" i="2"/>
  <c r="H232" i="2"/>
  <c r="H75" i="2"/>
  <c r="H195" i="2" s="1"/>
  <c r="H45" i="2"/>
  <c r="H196" i="2" s="1"/>
  <c r="AI23" i="9" l="1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73" i="9" s="1"/>
  <c r="AI74" i="9" s="1"/>
  <c r="AI75" i="9" s="1"/>
  <c r="AI76" i="9" s="1"/>
  <c r="FK23" i="2"/>
  <c r="FK272" i="2"/>
  <c r="FK241" i="2"/>
  <c r="FK116" i="2"/>
  <c r="FK85" i="2"/>
  <c r="FK54" i="2"/>
  <c r="FK84" i="2"/>
  <c r="FK173" i="2" s="1"/>
  <c r="FJ203" i="2"/>
  <c r="ET203" i="2"/>
  <c r="DG23" i="2"/>
  <c r="DG116" i="2"/>
  <c r="DG241" i="2"/>
  <c r="DG272" i="2"/>
  <c r="DG203" i="2"/>
  <c r="DG172" i="2"/>
  <c r="DG84" i="2"/>
  <c r="DG53" i="2"/>
  <c r="EU53" i="2"/>
  <c r="EU204" i="2" s="1"/>
  <c r="FG202" i="2"/>
  <c r="ES203" i="2"/>
  <c r="EO172" i="2"/>
  <c r="DV171" i="2"/>
  <c r="CU85" i="2"/>
  <c r="CU205" i="2" s="1"/>
  <c r="EZ203" i="2"/>
  <c r="EA204" i="2"/>
  <c r="EW172" i="2"/>
  <c r="FB84" i="2"/>
  <c r="FB173" i="2" s="1"/>
  <c r="FE52" i="2"/>
  <c r="FE172" i="2" s="1"/>
  <c r="FJ116" i="2"/>
  <c r="FJ54" i="2" s="1"/>
  <c r="FJ23" i="2"/>
  <c r="FJ272" i="2"/>
  <c r="FJ241" i="2"/>
  <c r="FJ84" i="2"/>
  <c r="FJ204" i="2" s="1"/>
  <c r="EK202" i="2"/>
  <c r="EZ53" i="2"/>
  <c r="EZ173" i="2" s="1"/>
  <c r="FI172" i="2"/>
  <c r="FF86" i="2"/>
  <c r="FF206" i="2" s="1"/>
  <c r="FA172" i="2"/>
  <c r="FB172" i="2"/>
  <c r="FD83" i="2"/>
  <c r="FD203" i="2" s="1"/>
  <c r="FC203" i="2"/>
  <c r="FE202" i="2"/>
  <c r="EN173" i="2"/>
  <c r="EQ172" i="2"/>
  <c r="DM204" i="2"/>
  <c r="EY172" i="2"/>
  <c r="FD202" i="2"/>
  <c r="ER203" i="2"/>
  <c r="DZ172" i="2"/>
  <c r="EO53" i="2"/>
  <c r="EO204" i="2" s="1"/>
  <c r="FF174" i="2"/>
  <c r="FF175" i="2"/>
  <c r="FE22" i="2"/>
  <c r="FE115" i="2"/>
  <c r="FE240" i="2"/>
  <c r="FE271" i="2"/>
  <c r="FF25" i="2"/>
  <c r="FF118" i="2"/>
  <c r="FF243" i="2"/>
  <c r="FF274" i="2"/>
  <c r="FH115" i="2"/>
  <c r="FH22" i="2"/>
  <c r="FH240" i="2"/>
  <c r="FH271" i="2"/>
  <c r="EX23" i="2"/>
  <c r="EX241" i="2"/>
  <c r="EX116" i="2"/>
  <c r="EX272" i="2"/>
  <c r="FH171" i="2"/>
  <c r="FH52" i="2"/>
  <c r="FH203" i="2" s="1"/>
  <c r="FA84" i="2"/>
  <c r="FI116" i="2"/>
  <c r="FI85" i="2" s="1"/>
  <c r="FI241" i="2"/>
  <c r="FI23" i="2"/>
  <c r="FI272" i="2"/>
  <c r="FD22" i="2"/>
  <c r="FD271" i="2"/>
  <c r="FD115" i="2"/>
  <c r="FD53" i="2" s="1"/>
  <c r="FD240" i="2"/>
  <c r="FA53" i="2"/>
  <c r="FA116" i="2"/>
  <c r="FA85" i="2" s="1"/>
  <c r="FA23" i="2"/>
  <c r="FA241" i="2"/>
  <c r="FA272" i="2"/>
  <c r="EX53" i="2"/>
  <c r="EX173" i="2" s="1"/>
  <c r="FB116" i="2"/>
  <c r="FB85" i="2" s="1"/>
  <c r="FB23" i="2"/>
  <c r="FB241" i="2"/>
  <c r="FB272" i="2"/>
  <c r="FG22" i="2"/>
  <c r="FG240" i="2"/>
  <c r="FG115" i="2"/>
  <c r="FG271" i="2"/>
  <c r="FC172" i="2"/>
  <c r="EW53" i="2"/>
  <c r="EW204" i="2" s="1"/>
  <c r="EZ116" i="2"/>
  <c r="EZ85" i="2" s="1"/>
  <c r="EZ23" i="2"/>
  <c r="EZ272" i="2"/>
  <c r="EZ241" i="2"/>
  <c r="FG52" i="2"/>
  <c r="FG203" i="2" s="1"/>
  <c r="EY53" i="2"/>
  <c r="EY204" i="2" s="1"/>
  <c r="FC116" i="2"/>
  <c r="FC54" i="2" s="1"/>
  <c r="FC23" i="2"/>
  <c r="FC241" i="2"/>
  <c r="FC272" i="2"/>
  <c r="EY23" i="2"/>
  <c r="EY116" i="2"/>
  <c r="EY85" i="2" s="1"/>
  <c r="EY241" i="2"/>
  <c r="EY272" i="2"/>
  <c r="FC84" i="2"/>
  <c r="FC204" i="2" s="1"/>
  <c r="EW203" i="2"/>
  <c r="FB203" i="2"/>
  <c r="FF205" i="2"/>
  <c r="FI53" i="2"/>
  <c r="FI204" i="2" s="1"/>
  <c r="EW23" i="2"/>
  <c r="EW116" i="2"/>
  <c r="EW85" i="2" s="1"/>
  <c r="EW241" i="2"/>
  <c r="EW272" i="2"/>
  <c r="FG171" i="2"/>
  <c r="EH204" i="2"/>
  <c r="EJ83" i="2"/>
  <c r="EJ172" i="2" s="1"/>
  <c r="EK171" i="2"/>
  <c r="EJ171" i="2"/>
  <c r="DC172" i="2"/>
  <c r="DS171" i="2"/>
  <c r="EV84" i="2"/>
  <c r="EV173" i="2" s="1"/>
  <c r="EP203" i="2"/>
  <c r="EU172" i="2"/>
  <c r="CR202" i="2"/>
  <c r="EL173" i="2"/>
  <c r="EJ202" i="2"/>
  <c r="AY194" i="2"/>
  <c r="EV23" i="2"/>
  <c r="EV116" i="2"/>
  <c r="EV85" i="2" s="1"/>
  <c r="EV272" i="2"/>
  <c r="EV241" i="2"/>
  <c r="EV203" i="2"/>
  <c r="ET84" i="2"/>
  <c r="EU173" i="2"/>
  <c r="EU116" i="2"/>
  <c r="EU23" i="2"/>
  <c r="EU241" i="2"/>
  <c r="EU272" i="2"/>
  <c r="ES84" i="2"/>
  <c r="ES172" i="2"/>
  <c r="ES23" i="2"/>
  <c r="ES116" i="2"/>
  <c r="ES54" i="2" s="1"/>
  <c r="ES241" i="2"/>
  <c r="ES272" i="2"/>
  <c r="ET116" i="2"/>
  <c r="ET85" i="2" s="1"/>
  <c r="ET23" i="2"/>
  <c r="ET272" i="2"/>
  <c r="ET241" i="2"/>
  <c r="ET53" i="2"/>
  <c r="ES53" i="2"/>
  <c r="ER116" i="2"/>
  <c r="ER85" i="2" s="1"/>
  <c r="ER23" i="2"/>
  <c r="ER272" i="2"/>
  <c r="ER241" i="2"/>
  <c r="EM84" i="2"/>
  <c r="EM173" i="2" s="1"/>
  <c r="EK52" i="2"/>
  <c r="EK172" i="2" s="1"/>
  <c r="ER84" i="2"/>
  <c r="ER204" i="2" s="1"/>
  <c r="EN85" i="2"/>
  <c r="EN174" i="2" s="1"/>
  <c r="EJ22" i="2"/>
  <c r="EJ115" i="2"/>
  <c r="EJ53" i="2" s="1"/>
  <c r="EJ271" i="2"/>
  <c r="EJ240" i="2"/>
  <c r="EK115" i="2"/>
  <c r="EK53" i="2" s="1"/>
  <c r="EK22" i="2"/>
  <c r="EK271" i="2"/>
  <c r="EK240" i="2"/>
  <c r="EL85" i="2"/>
  <c r="EN117" i="2"/>
  <c r="EN55" i="2" s="1"/>
  <c r="EN24" i="2"/>
  <c r="EN273" i="2"/>
  <c r="EN242" i="2"/>
  <c r="EQ23" i="2"/>
  <c r="EQ241" i="2"/>
  <c r="EQ272" i="2"/>
  <c r="EQ116" i="2"/>
  <c r="EM116" i="2"/>
  <c r="EM54" i="2" s="1"/>
  <c r="EM272" i="2"/>
  <c r="EM23" i="2"/>
  <c r="EM241" i="2"/>
  <c r="EO116" i="2"/>
  <c r="EO85" i="2" s="1"/>
  <c r="EO272" i="2"/>
  <c r="EO241" i="2"/>
  <c r="EO23" i="2"/>
  <c r="EL24" i="2"/>
  <c r="EL117" i="2"/>
  <c r="EL273" i="2"/>
  <c r="EL242" i="2"/>
  <c r="EP23" i="2"/>
  <c r="EP116" i="2"/>
  <c r="EP54" i="2" s="1"/>
  <c r="EP241" i="2"/>
  <c r="EP272" i="2"/>
  <c r="EL54" i="2"/>
  <c r="EP53" i="2"/>
  <c r="EP204" i="2" s="1"/>
  <c r="EQ84" i="2"/>
  <c r="EQ173" i="2" s="1"/>
  <c r="BS163" i="2"/>
  <c r="DT83" i="2"/>
  <c r="DT203" i="2" s="1"/>
  <c r="DM54" i="2"/>
  <c r="DM205" i="2" s="1"/>
  <c r="CR52" i="2"/>
  <c r="CR83" i="2"/>
  <c r="EF172" i="2"/>
  <c r="CR115" i="2"/>
  <c r="CR271" i="2"/>
  <c r="CR240" i="2"/>
  <c r="CR22" i="2"/>
  <c r="CY203" i="2"/>
  <c r="DD172" i="2"/>
  <c r="CR171" i="2"/>
  <c r="DW84" i="2"/>
  <c r="DW204" i="2" s="1"/>
  <c r="DF84" i="2"/>
  <c r="DF204" i="2" s="1"/>
  <c r="DY205" i="2"/>
  <c r="DX203" i="2"/>
  <c r="EA173" i="2"/>
  <c r="DE204" i="2"/>
  <c r="EI85" i="2"/>
  <c r="EI174" i="2" s="1"/>
  <c r="EI24" i="2"/>
  <c r="EI273" i="2"/>
  <c r="EI117" i="2"/>
  <c r="EI242" i="2"/>
  <c r="EI204" i="2"/>
  <c r="EH54" i="2"/>
  <c r="EH24" i="2"/>
  <c r="EH117" i="2"/>
  <c r="EH55" i="2" s="1"/>
  <c r="EH273" i="2"/>
  <c r="EH242" i="2"/>
  <c r="EG203" i="2"/>
  <c r="EG23" i="2"/>
  <c r="EG272" i="2"/>
  <c r="EG241" i="2"/>
  <c r="EG116" i="2"/>
  <c r="EG54" i="2" s="1"/>
  <c r="EG84" i="2"/>
  <c r="EG173" i="2" s="1"/>
  <c r="EF23" i="2"/>
  <c r="EF116" i="2"/>
  <c r="EF54" i="2" s="1"/>
  <c r="EF241" i="2"/>
  <c r="EF272" i="2"/>
  <c r="EF53" i="2"/>
  <c r="EF204" i="2" s="1"/>
  <c r="EH85" i="2"/>
  <c r="EF203" i="2"/>
  <c r="DK171" i="2"/>
  <c r="DT202" i="2"/>
  <c r="DD53" i="2"/>
  <c r="DD173" i="2" s="1"/>
  <c r="ED204" i="2"/>
  <c r="DR202" i="2"/>
  <c r="DH204" i="2"/>
  <c r="DE173" i="2"/>
  <c r="DU202" i="2"/>
  <c r="EE202" i="2"/>
  <c r="DA203" i="2"/>
  <c r="DJ204" i="2"/>
  <c r="DO84" i="2"/>
  <c r="DO173" i="2" s="1"/>
  <c r="DP202" i="2"/>
  <c r="DM173" i="2"/>
  <c r="DE54" i="2"/>
  <c r="DF116" i="2"/>
  <c r="DF54" i="2" s="1"/>
  <c r="DF241" i="2"/>
  <c r="DF272" i="2"/>
  <c r="DF23" i="2"/>
  <c r="DE24" i="2"/>
  <c r="DE117" i="2"/>
  <c r="DE86" i="2" s="1"/>
  <c r="DE273" i="2"/>
  <c r="DE242" i="2"/>
  <c r="DV202" i="2"/>
  <c r="DN172" i="2"/>
  <c r="DI203" i="2"/>
  <c r="EA54" i="2"/>
  <c r="EA174" i="2" s="1"/>
  <c r="EA24" i="2"/>
  <c r="EA117" i="2"/>
  <c r="EA86" i="2" s="1"/>
  <c r="EA273" i="2"/>
  <c r="EA242" i="2"/>
  <c r="DU171" i="2"/>
  <c r="DH24" i="2"/>
  <c r="DH117" i="2"/>
  <c r="DH55" i="2" s="1"/>
  <c r="DH273" i="2"/>
  <c r="DH242" i="2"/>
  <c r="DK83" i="2"/>
  <c r="DK203" i="2" s="1"/>
  <c r="DF172" i="2"/>
  <c r="DH54" i="2"/>
  <c r="DH205" i="2" s="1"/>
  <c r="DL204" i="2"/>
  <c r="CS173" i="2"/>
  <c r="DT171" i="2"/>
  <c r="CZ53" i="2"/>
  <c r="CZ204" i="2" s="1"/>
  <c r="DE85" i="2"/>
  <c r="DS52" i="2"/>
  <c r="DS172" i="2" s="1"/>
  <c r="DJ173" i="2"/>
  <c r="DK22" i="2"/>
  <c r="DK240" i="2"/>
  <c r="DK115" i="2"/>
  <c r="DK84" i="2" s="1"/>
  <c r="DK271" i="2"/>
  <c r="DO203" i="2"/>
  <c r="DO23" i="2"/>
  <c r="DO116" i="2"/>
  <c r="DO54" i="2" s="1"/>
  <c r="DO241" i="2"/>
  <c r="DO272" i="2"/>
  <c r="DC23" i="2"/>
  <c r="DC116" i="2"/>
  <c r="DC272" i="2"/>
  <c r="DC241" i="2"/>
  <c r="ED54" i="2"/>
  <c r="EB85" i="2"/>
  <c r="EE52" i="2"/>
  <c r="EE203" i="2" s="1"/>
  <c r="DW23" i="2"/>
  <c r="DW116" i="2"/>
  <c r="DW272" i="2"/>
  <c r="DW241" i="2"/>
  <c r="DJ54" i="2"/>
  <c r="DJ205" i="2" s="1"/>
  <c r="DS22" i="2"/>
  <c r="DS115" i="2"/>
  <c r="DS53" i="2" s="1"/>
  <c r="DS271" i="2"/>
  <c r="DS240" i="2"/>
  <c r="ED85" i="2"/>
  <c r="EB24" i="2"/>
  <c r="EB117" i="2"/>
  <c r="EB86" i="2" s="1"/>
  <c r="EB273" i="2"/>
  <c r="EB242" i="2"/>
  <c r="DR52" i="2"/>
  <c r="DR172" i="2" s="1"/>
  <c r="EE22" i="2"/>
  <c r="EE115" i="2"/>
  <c r="EE84" i="2" s="1"/>
  <c r="EE240" i="2"/>
  <c r="EE271" i="2"/>
  <c r="DN84" i="2"/>
  <c r="DJ117" i="2"/>
  <c r="DJ55" i="2" s="1"/>
  <c r="DJ24" i="2"/>
  <c r="DJ273" i="2"/>
  <c r="DJ242" i="2"/>
  <c r="DN23" i="2"/>
  <c r="DN116" i="2"/>
  <c r="DN85" i="2" s="1"/>
  <c r="DN241" i="2"/>
  <c r="DN272" i="2"/>
  <c r="DR22" i="2"/>
  <c r="DR115" i="2"/>
  <c r="DR240" i="2"/>
  <c r="DR271" i="2"/>
  <c r="DU52" i="2"/>
  <c r="DU172" i="2" s="1"/>
  <c r="DK202" i="2"/>
  <c r="DN53" i="2"/>
  <c r="DI23" i="2"/>
  <c r="DI116" i="2"/>
  <c r="DI54" i="2" s="1"/>
  <c r="DI241" i="2"/>
  <c r="DI272" i="2"/>
  <c r="DU22" i="2"/>
  <c r="DU115" i="2"/>
  <c r="DU53" i="2" s="1"/>
  <c r="DU271" i="2"/>
  <c r="DU240" i="2"/>
  <c r="DQ171" i="2"/>
  <c r="EB173" i="2"/>
  <c r="DP115" i="2"/>
  <c r="DP84" i="2" s="1"/>
  <c r="DP22" i="2"/>
  <c r="DP240" i="2"/>
  <c r="DP271" i="2"/>
  <c r="DI53" i="2"/>
  <c r="DI204" i="2" s="1"/>
  <c r="DV52" i="2"/>
  <c r="DV203" i="2" s="1"/>
  <c r="DV22" i="2"/>
  <c r="DV115" i="2"/>
  <c r="DV84" i="2" s="1"/>
  <c r="DV271" i="2"/>
  <c r="DV240" i="2"/>
  <c r="DY86" i="2"/>
  <c r="DP52" i="2"/>
  <c r="DP172" i="2" s="1"/>
  <c r="DZ23" i="2"/>
  <c r="DZ116" i="2"/>
  <c r="DZ85" i="2" s="1"/>
  <c r="DZ272" i="2"/>
  <c r="DZ241" i="2"/>
  <c r="DX23" i="2"/>
  <c r="DX116" i="2"/>
  <c r="DX272" i="2"/>
  <c r="DX241" i="2"/>
  <c r="DY55" i="2"/>
  <c r="EC171" i="2"/>
  <c r="DQ115" i="2"/>
  <c r="DQ22" i="2"/>
  <c r="DQ240" i="2"/>
  <c r="DQ271" i="2"/>
  <c r="DY118" i="2"/>
  <c r="DY56" i="2" s="1"/>
  <c r="DY25" i="2"/>
  <c r="DY274" i="2"/>
  <c r="DY243" i="2"/>
  <c r="EB54" i="2"/>
  <c r="DD23" i="2"/>
  <c r="DD116" i="2"/>
  <c r="DD54" i="2" s="1"/>
  <c r="DD272" i="2"/>
  <c r="DD241" i="2"/>
  <c r="DL54" i="2"/>
  <c r="DL174" i="2" s="1"/>
  <c r="DX53" i="2"/>
  <c r="DX204" i="2" s="1"/>
  <c r="DL117" i="2"/>
  <c r="DL86" i="2" s="1"/>
  <c r="DL242" i="2"/>
  <c r="DL24" i="2"/>
  <c r="DL273" i="2"/>
  <c r="EC52" i="2"/>
  <c r="EC203" i="2" s="1"/>
  <c r="DW203" i="2"/>
  <c r="DM117" i="2"/>
  <c r="DM55" i="2" s="1"/>
  <c r="DM242" i="2"/>
  <c r="DM24" i="2"/>
  <c r="DM273" i="2"/>
  <c r="DC84" i="2"/>
  <c r="DT22" i="2"/>
  <c r="DT115" i="2"/>
  <c r="DT53" i="2" s="1"/>
  <c r="DT271" i="2"/>
  <c r="DT240" i="2"/>
  <c r="EC22" i="2"/>
  <c r="EC240" i="2"/>
  <c r="EC271" i="2"/>
  <c r="EC115" i="2"/>
  <c r="EC84" i="2" s="1"/>
  <c r="DQ52" i="2"/>
  <c r="DQ172" i="2" s="1"/>
  <c r="DN203" i="2"/>
  <c r="ED24" i="2"/>
  <c r="ED117" i="2"/>
  <c r="ED242" i="2"/>
  <c r="ED273" i="2"/>
  <c r="DC53" i="2"/>
  <c r="DZ84" i="2"/>
  <c r="DZ173" i="2" s="1"/>
  <c r="CV85" i="2"/>
  <c r="CV205" i="2" s="1"/>
  <c r="CU204" i="2"/>
  <c r="CY172" i="2"/>
  <c r="DB203" i="2"/>
  <c r="H233" i="2"/>
  <c r="CW23" i="2"/>
  <c r="CW116" i="2"/>
  <c r="CW85" i="2" s="1"/>
  <c r="CW272" i="2"/>
  <c r="CW241" i="2"/>
  <c r="DA53" i="2"/>
  <c r="DA204" i="2" s="1"/>
  <c r="CV24" i="2"/>
  <c r="CV242" i="2"/>
  <c r="CV273" i="2"/>
  <c r="CV117" i="2"/>
  <c r="CV86" i="2" s="1"/>
  <c r="CX23" i="2"/>
  <c r="CX116" i="2"/>
  <c r="CX54" i="2" s="1"/>
  <c r="CX272" i="2"/>
  <c r="CX241" i="2"/>
  <c r="CU174" i="2"/>
  <c r="CY23" i="2"/>
  <c r="CY116" i="2"/>
  <c r="CY54" i="2" s="1"/>
  <c r="CY272" i="2"/>
  <c r="CY241" i="2"/>
  <c r="CX203" i="2"/>
  <c r="CX84" i="2"/>
  <c r="CX204" i="2" s="1"/>
  <c r="CY84" i="2"/>
  <c r="CY173" i="2" s="1"/>
  <c r="DB241" i="2"/>
  <c r="DB23" i="2"/>
  <c r="DB272" i="2"/>
  <c r="DB116" i="2"/>
  <c r="DB54" i="2" s="1"/>
  <c r="DA23" i="2"/>
  <c r="DA116" i="2"/>
  <c r="DA54" i="2" s="1"/>
  <c r="DA272" i="2"/>
  <c r="DA241" i="2"/>
  <c r="CW203" i="2"/>
  <c r="CZ203" i="2"/>
  <c r="CV204" i="2"/>
  <c r="CZ23" i="2"/>
  <c r="CZ116" i="2"/>
  <c r="CZ54" i="2" s="1"/>
  <c r="CZ272" i="2"/>
  <c r="CZ241" i="2"/>
  <c r="CU24" i="2"/>
  <c r="CU117" i="2"/>
  <c r="CU86" i="2" s="1"/>
  <c r="CU242" i="2"/>
  <c r="CU273" i="2"/>
  <c r="DB84" i="2"/>
  <c r="DB204" i="2" s="1"/>
  <c r="CW53" i="2"/>
  <c r="CW173" i="2" s="1"/>
  <c r="CT23" i="2"/>
  <c r="CT116" i="2"/>
  <c r="CT85" i="2" s="1"/>
  <c r="CT241" i="2"/>
  <c r="CT272" i="2"/>
  <c r="CT53" i="2"/>
  <c r="CT204" i="2" s="1"/>
  <c r="CT172" i="2"/>
  <c r="CO201" i="2"/>
  <c r="CN201" i="2"/>
  <c r="CM201" i="2"/>
  <c r="AC194" i="2"/>
  <c r="CS24" i="2"/>
  <c r="CS117" i="2"/>
  <c r="CS55" i="2" s="1"/>
  <c r="CS242" i="2"/>
  <c r="CS273" i="2"/>
  <c r="CS54" i="2"/>
  <c r="CS174" i="2" s="1"/>
  <c r="M194" i="2"/>
  <c r="AG194" i="2"/>
  <c r="CA169" i="2"/>
  <c r="CQ82" i="2"/>
  <c r="CQ202" i="2" s="1"/>
  <c r="CQ170" i="2"/>
  <c r="CL201" i="2"/>
  <c r="BY170" i="2"/>
  <c r="CN21" i="2"/>
  <c r="CN114" i="2"/>
  <c r="CN83" i="2" s="1"/>
  <c r="CN270" i="2"/>
  <c r="CN239" i="2"/>
  <c r="CQ21" i="2"/>
  <c r="CQ114" i="2"/>
  <c r="CQ52" i="2" s="1"/>
  <c r="CQ270" i="2"/>
  <c r="CQ239" i="2"/>
  <c r="CN82" i="2"/>
  <c r="CN171" i="2" s="1"/>
  <c r="CP202" i="2"/>
  <c r="CP83" i="2"/>
  <c r="CP115" i="2"/>
  <c r="CP22" i="2"/>
  <c r="CP240" i="2"/>
  <c r="CP271" i="2"/>
  <c r="CM21" i="2"/>
  <c r="CM114" i="2"/>
  <c r="CM239" i="2"/>
  <c r="CM270" i="2"/>
  <c r="CL82" i="2"/>
  <c r="CP52" i="2"/>
  <c r="CL51" i="2"/>
  <c r="CL21" i="2"/>
  <c r="CL114" i="2"/>
  <c r="CL52" i="2" s="1"/>
  <c r="CL239" i="2"/>
  <c r="CL270" i="2"/>
  <c r="CO82" i="2"/>
  <c r="CO21" i="2"/>
  <c r="CO114" i="2"/>
  <c r="CO83" i="2" s="1"/>
  <c r="CO270" i="2"/>
  <c r="CO239" i="2"/>
  <c r="CO51" i="2"/>
  <c r="CM82" i="2"/>
  <c r="CM171" i="2" s="1"/>
  <c r="M75" i="2"/>
  <c r="M195" i="2" s="1"/>
  <c r="CH168" i="2"/>
  <c r="BX170" i="2"/>
  <c r="M14" i="2"/>
  <c r="M107" i="2"/>
  <c r="M76" i="2" s="1"/>
  <c r="M263" i="2"/>
  <c r="M232" i="2"/>
  <c r="BZ169" i="2"/>
  <c r="CD169" i="2"/>
  <c r="BV201" i="2"/>
  <c r="CG169" i="2"/>
  <c r="BZ200" i="2"/>
  <c r="CF200" i="2"/>
  <c r="BY51" i="2"/>
  <c r="BY202" i="2" s="1"/>
  <c r="CB200" i="2"/>
  <c r="CK269" i="2"/>
  <c r="CK20" i="2"/>
  <c r="CK113" i="2"/>
  <c r="CK238" i="2"/>
  <c r="CK50" i="2"/>
  <c r="CK200" i="2"/>
  <c r="CK81" i="2"/>
  <c r="CJ200" i="2"/>
  <c r="CJ20" i="2"/>
  <c r="CJ113" i="2"/>
  <c r="CJ238" i="2"/>
  <c r="CJ269" i="2"/>
  <c r="CJ50" i="2"/>
  <c r="CJ81" i="2"/>
  <c r="BX51" i="2"/>
  <c r="BX202" i="2" s="1"/>
  <c r="CA81" i="2"/>
  <c r="CA201" i="2" s="1"/>
  <c r="CE50" i="2"/>
  <c r="CE170" i="2" s="1"/>
  <c r="CH49" i="2"/>
  <c r="CH169" i="2" s="1"/>
  <c r="CI80" i="2"/>
  <c r="CI200" i="2" s="1"/>
  <c r="CG200" i="2"/>
  <c r="BZ50" i="2"/>
  <c r="BZ170" i="2" s="1"/>
  <c r="CC169" i="2"/>
  <c r="CI199" i="2"/>
  <c r="BW81" i="2"/>
  <c r="BW201" i="2" s="1"/>
  <c r="CG20" i="2"/>
  <c r="CG113" i="2"/>
  <c r="CG51" i="2" s="1"/>
  <c r="CG238" i="2"/>
  <c r="CG269" i="2"/>
  <c r="CD20" i="2"/>
  <c r="CD113" i="2"/>
  <c r="CD82" i="2" s="1"/>
  <c r="CD269" i="2"/>
  <c r="CD238" i="2"/>
  <c r="BW20" i="2"/>
  <c r="BW113" i="2"/>
  <c r="BW82" i="2" s="1"/>
  <c r="BW238" i="2"/>
  <c r="BW269" i="2"/>
  <c r="CG50" i="2"/>
  <c r="CA20" i="2"/>
  <c r="CA113" i="2"/>
  <c r="CA82" i="2" s="1"/>
  <c r="CA269" i="2"/>
  <c r="CA238" i="2"/>
  <c r="CD81" i="2"/>
  <c r="CG81" i="2"/>
  <c r="CD50" i="2"/>
  <c r="CF20" i="2"/>
  <c r="CF113" i="2"/>
  <c r="CF238" i="2"/>
  <c r="CF269" i="2"/>
  <c r="CC20" i="2"/>
  <c r="CC113" i="2"/>
  <c r="CC82" i="2" s="1"/>
  <c r="CC238" i="2"/>
  <c r="CC269" i="2"/>
  <c r="CE169" i="2"/>
  <c r="CC200" i="2"/>
  <c r="CF81" i="2"/>
  <c r="CF201" i="2" s="1"/>
  <c r="BX21" i="2"/>
  <c r="BX114" i="2"/>
  <c r="BX52" i="2" s="1"/>
  <c r="BX239" i="2"/>
  <c r="BX270" i="2"/>
  <c r="CB113" i="2"/>
  <c r="CB51" i="2" s="1"/>
  <c r="CB20" i="2"/>
  <c r="CB269" i="2"/>
  <c r="CB238" i="2"/>
  <c r="CC81" i="2"/>
  <c r="CC170" i="2" s="1"/>
  <c r="BZ20" i="2"/>
  <c r="BZ113" i="2"/>
  <c r="BZ51" i="2" s="1"/>
  <c r="BZ269" i="2"/>
  <c r="BZ238" i="2"/>
  <c r="CB81" i="2"/>
  <c r="CB170" i="2" s="1"/>
  <c r="CI168" i="2"/>
  <c r="BX201" i="2"/>
  <c r="BW169" i="2"/>
  <c r="BV82" i="2"/>
  <c r="BV171" i="2" s="1"/>
  <c r="BY21" i="2"/>
  <c r="BY114" i="2"/>
  <c r="BY52" i="2" s="1"/>
  <c r="BY239" i="2"/>
  <c r="BY270" i="2"/>
  <c r="BV21" i="2"/>
  <c r="BV114" i="2"/>
  <c r="BV239" i="2"/>
  <c r="BV270" i="2"/>
  <c r="CH19" i="2"/>
  <c r="CH112" i="2"/>
  <c r="CH268" i="2"/>
  <c r="CH237" i="2"/>
  <c r="CF169" i="2"/>
  <c r="CI19" i="2"/>
  <c r="CI112" i="2"/>
  <c r="CI81" i="2" s="1"/>
  <c r="CI268" i="2"/>
  <c r="CI237" i="2"/>
  <c r="CE20" i="2"/>
  <c r="CE113" i="2"/>
  <c r="CE82" i="2" s="1"/>
  <c r="CE238" i="2"/>
  <c r="CE269" i="2"/>
  <c r="AV193" i="2"/>
  <c r="AW194" i="2"/>
  <c r="AW163" i="2"/>
  <c r="AS162" i="2"/>
  <c r="AS193" i="2"/>
  <c r="N194" i="2"/>
  <c r="AG75" i="2"/>
  <c r="AG44" i="2"/>
  <c r="AG14" i="2"/>
  <c r="AG232" i="2"/>
  <c r="AG263" i="2"/>
  <c r="AG107" i="2"/>
  <c r="AG76" i="2" s="1"/>
  <c r="T162" i="2"/>
  <c r="T193" i="2"/>
  <c r="AW107" i="2"/>
  <c r="AW14" i="2"/>
  <c r="AW232" i="2"/>
  <c r="AW263" i="2"/>
  <c r="AC44" i="2"/>
  <c r="AC75" i="2"/>
  <c r="AC263" i="2"/>
  <c r="AC232" i="2"/>
  <c r="AC14" i="2"/>
  <c r="AC107" i="2"/>
  <c r="AW44" i="2"/>
  <c r="AW75" i="2"/>
  <c r="AR162" i="2"/>
  <c r="BJ162" i="2"/>
  <c r="BD163" i="2"/>
  <c r="BK162" i="2"/>
  <c r="AP162" i="2"/>
  <c r="AY195" i="2"/>
  <c r="BU164" i="2"/>
  <c r="AF164" i="2"/>
  <c r="AI45" i="2"/>
  <c r="AI165" i="2" s="1"/>
  <c r="S162" i="2"/>
  <c r="L194" i="2"/>
  <c r="AI195" i="2"/>
  <c r="Q162" i="2"/>
  <c r="BC45" i="2"/>
  <c r="BC196" i="2" s="1"/>
  <c r="AN162" i="2"/>
  <c r="BQ75" i="2"/>
  <c r="BQ195" i="2" s="1"/>
  <c r="AH163" i="2"/>
  <c r="Z193" i="2"/>
  <c r="AP193" i="2"/>
  <c r="I194" i="2"/>
  <c r="BN162" i="2"/>
  <c r="AK162" i="2"/>
  <c r="BI163" i="2"/>
  <c r="BM193" i="2"/>
  <c r="BC195" i="2"/>
  <c r="BE193" i="2"/>
  <c r="V163" i="2"/>
  <c r="AE75" i="2"/>
  <c r="AE164" i="2" s="1"/>
  <c r="BR163" i="2"/>
  <c r="BK74" i="2"/>
  <c r="BK163" i="2" s="1"/>
  <c r="BB75" i="2"/>
  <c r="BB164" i="2" s="1"/>
  <c r="BO162" i="2"/>
  <c r="Y162" i="2"/>
  <c r="BP193" i="2"/>
  <c r="O194" i="2"/>
  <c r="AA43" i="2"/>
  <c r="AA163" i="2" s="1"/>
  <c r="BA164" i="2"/>
  <c r="AT162" i="2"/>
  <c r="BB194" i="2"/>
  <c r="AM162" i="2"/>
  <c r="BJ74" i="2"/>
  <c r="BJ194" i="2" s="1"/>
  <c r="AX163" i="2"/>
  <c r="BR194" i="2"/>
  <c r="BF194" i="2"/>
  <c r="W193" i="2"/>
  <c r="R194" i="2"/>
  <c r="AQ193" i="2"/>
  <c r="AL163" i="2"/>
  <c r="BR44" i="2"/>
  <c r="BR164" i="2" s="1"/>
  <c r="AK74" i="2"/>
  <c r="AK194" i="2" s="1"/>
  <c r="L44" i="2"/>
  <c r="L75" i="2"/>
  <c r="K194" i="2"/>
  <c r="AK193" i="2"/>
  <c r="AT43" i="2"/>
  <c r="AT163" i="2" s="1"/>
  <c r="U194" i="2"/>
  <c r="AF45" i="2"/>
  <c r="AF196" i="2" s="1"/>
  <c r="BS195" i="2"/>
  <c r="J194" i="2"/>
  <c r="AF108" i="2"/>
  <c r="AF77" i="2" s="1"/>
  <c r="AF264" i="2"/>
  <c r="AF233" i="2"/>
  <c r="AF15" i="2"/>
  <c r="BH162" i="2"/>
  <c r="AD44" i="2"/>
  <c r="AD164" i="2" s="1"/>
  <c r="BB107" i="2"/>
  <c r="BB45" i="2" s="1"/>
  <c r="BB14" i="2"/>
  <c r="BB263" i="2"/>
  <c r="BB232" i="2"/>
  <c r="O14" i="2"/>
  <c r="O107" i="2"/>
  <c r="O76" i="2" s="1"/>
  <c r="O263" i="2"/>
  <c r="O232" i="2"/>
  <c r="N75" i="2"/>
  <c r="BQ194" i="2"/>
  <c r="AZ195" i="2"/>
  <c r="P164" i="2"/>
  <c r="Z74" i="2"/>
  <c r="Z163" i="2" s="1"/>
  <c r="BS45" i="2"/>
  <c r="BS196" i="2" s="1"/>
  <c r="N44" i="2"/>
  <c r="AH194" i="2"/>
  <c r="P195" i="2"/>
  <c r="AL194" i="2"/>
  <c r="O75" i="2"/>
  <c r="O195" i="2" s="1"/>
  <c r="BS108" i="2"/>
  <c r="BS77" i="2" s="1"/>
  <c r="BS15" i="2"/>
  <c r="BS233" i="2"/>
  <c r="BS264" i="2"/>
  <c r="AX75" i="2"/>
  <c r="AX164" i="2" s="1"/>
  <c r="AJ196" i="2"/>
  <c r="AQ74" i="2"/>
  <c r="AQ194" i="2" s="1"/>
  <c r="BU45" i="2"/>
  <c r="N107" i="2"/>
  <c r="N14" i="2"/>
  <c r="N263" i="2"/>
  <c r="N232" i="2"/>
  <c r="AM43" i="2"/>
  <c r="AM163" i="2" s="1"/>
  <c r="BO74" i="2"/>
  <c r="BO194" i="2" s="1"/>
  <c r="AS74" i="2"/>
  <c r="AS194" i="2" s="1"/>
  <c r="BU76" i="2"/>
  <c r="J232" i="2"/>
  <c r="J263" i="2"/>
  <c r="J107" i="2"/>
  <c r="J45" i="2" s="1"/>
  <c r="J14" i="2"/>
  <c r="BA45" i="2"/>
  <c r="BA196" i="2" s="1"/>
  <c r="BQ14" i="2"/>
  <c r="BQ263" i="2"/>
  <c r="BQ107" i="2"/>
  <c r="BQ76" i="2" s="1"/>
  <c r="BQ232" i="2"/>
  <c r="L14" i="2"/>
  <c r="L263" i="2"/>
  <c r="L232" i="2"/>
  <c r="L107" i="2"/>
  <c r="L76" i="2" s="1"/>
  <c r="BT164" i="2"/>
  <c r="Q193" i="2"/>
  <c r="AI233" i="2"/>
  <c r="AI15" i="2"/>
  <c r="AI108" i="2"/>
  <c r="AI77" i="2" s="1"/>
  <c r="AI264" i="2"/>
  <c r="BU108" i="2"/>
  <c r="BU46" i="2" s="1"/>
  <c r="BU233" i="2"/>
  <c r="BU264" i="2"/>
  <c r="BU15" i="2"/>
  <c r="AJ77" i="2"/>
  <c r="AJ166" i="2" s="1"/>
  <c r="Y193" i="2"/>
  <c r="AH44" i="2"/>
  <c r="AH195" i="2" s="1"/>
  <c r="J44" i="2"/>
  <c r="J164" i="2" s="1"/>
  <c r="BA264" i="2"/>
  <c r="BA15" i="2"/>
  <c r="BA108" i="2"/>
  <c r="BA77" i="2" s="1"/>
  <c r="BA233" i="2"/>
  <c r="AH263" i="2"/>
  <c r="AH232" i="2"/>
  <c r="AH14" i="2"/>
  <c r="AH107" i="2"/>
  <c r="AH45" i="2" s="1"/>
  <c r="AJ16" i="2"/>
  <c r="AJ109" i="2"/>
  <c r="AJ47" i="2" s="1"/>
  <c r="AJ265" i="2"/>
  <c r="AJ234" i="2"/>
  <c r="AU74" i="2"/>
  <c r="T13" i="2"/>
  <c r="T106" i="2"/>
  <c r="T75" i="2" s="1"/>
  <c r="T231" i="2"/>
  <c r="T262" i="2"/>
  <c r="AP13" i="2"/>
  <c r="AP106" i="2"/>
  <c r="AP44" i="2" s="1"/>
  <c r="AP262" i="2"/>
  <c r="AP231" i="2"/>
  <c r="AD163" i="2"/>
  <c r="AA193" i="2"/>
  <c r="AO194" i="2"/>
  <c r="AB13" i="2"/>
  <c r="AB106" i="2"/>
  <c r="AB44" i="2" s="1"/>
  <c r="AB231" i="2"/>
  <c r="AB262" i="2"/>
  <c r="BK13" i="2"/>
  <c r="BK106" i="2"/>
  <c r="BK44" i="2" s="1"/>
  <c r="BK231" i="2"/>
  <c r="BK262" i="2"/>
  <c r="AU13" i="2"/>
  <c r="AU106" i="2"/>
  <c r="AU75" i="2" s="1"/>
  <c r="AU231" i="2"/>
  <c r="AU262" i="2"/>
  <c r="Y13" i="2"/>
  <c r="Y106" i="2"/>
  <c r="Y44" i="2" s="1"/>
  <c r="Y231" i="2"/>
  <c r="Y262" i="2"/>
  <c r="U14" i="2"/>
  <c r="U107" i="2"/>
  <c r="U45" i="2" s="1"/>
  <c r="U263" i="2"/>
  <c r="U232" i="2"/>
  <c r="BF44" i="2"/>
  <c r="BF195" i="2" s="1"/>
  <c r="BP74" i="2"/>
  <c r="BD14" i="2"/>
  <c r="BD107" i="2"/>
  <c r="BD45" i="2" s="1"/>
  <c r="BD263" i="2"/>
  <c r="BD232" i="2"/>
  <c r="S43" i="2"/>
  <c r="AL44" i="2"/>
  <c r="AL164" i="2" s="1"/>
  <c r="R44" i="2"/>
  <c r="R164" i="2" s="1"/>
  <c r="I14" i="2"/>
  <c r="I107" i="2"/>
  <c r="I263" i="2"/>
  <c r="I232" i="2"/>
  <c r="BM74" i="2"/>
  <c r="BM163" i="2" s="1"/>
  <c r="BL43" i="2"/>
  <c r="BL194" i="2" s="1"/>
  <c r="BE74" i="2"/>
  <c r="BE194" i="2" s="1"/>
  <c r="R14" i="2"/>
  <c r="R107" i="2"/>
  <c r="R45" i="2" s="1"/>
  <c r="R263" i="2"/>
  <c r="R232" i="2"/>
  <c r="BF14" i="2"/>
  <c r="BF107" i="2"/>
  <c r="BF263" i="2"/>
  <c r="BF232" i="2"/>
  <c r="BL13" i="2"/>
  <c r="BL106" i="2"/>
  <c r="BL75" i="2" s="1"/>
  <c r="BL231" i="2"/>
  <c r="BL262" i="2"/>
  <c r="BE13" i="2"/>
  <c r="BE106" i="2"/>
  <c r="BE75" i="2" s="1"/>
  <c r="BE262" i="2"/>
  <c r="BE231" i="2"/>
  <c r="AL14" i="2"/>
  <c r="AL107" i="2"/>
  <c r="AL45" i="2" s="1"/>
  <c r="AL263" i="2"/>
  <c r="AL232" i="2"/>
  <c r="AU193" i="2"/>
  <c r="AE163" i="2"/>
  <c r="BM13" i="2"/>
  <c r="BM106" i="2"/>
  <c r="BM44" i="2" s="1"/>
  <c r="BM262" i="2"/>
  <c r="BM231" i="2"/>
  <c r="S74" i="2"/>
  <c r="BD75" i="2"/>
  <c r="BD164" i="2" s="1"/>
  <c r="I75" i="2"/>
  <c r="I164" i="2" s="1"/>
  <c r="W13" i="2"/>
  <c r="W106" i="2"/>
  <c r="W44" i="2" s="1"/>
  <c r="W231" i="2"/>
  <c r="W262" i="2"/>
  <c r="BN74" i="2"/>
  <c r="BJ13" i="2"/>
  <c r="BJ106" i="2"/>
  <c r="BJ44" i="2" s="1"/>
  <c r="BJ231" i="2"/>
  <c r="BJ262" i="2"/>
  <c r="P15" i="2"/>
  <c r="P108" i="2"/>
  <c r="P77" i="2" s="1"/>
  <c r="P233" i="2"/>
  <c r="P264" i="2"/>
  <c r="BO193" i="2"/>
  <c r="BL193" i="2"/>
  <c r="AT13" i="2"/>
  <c r="AT106" i="2"/>
  <c r="AT44" i="2" s="1"/>
  <c r="AT262" i="2"/>
  <c r="AT231" i="2"/>
  <c r="AZ76" i="2"/>
  <c r="AZ165" i="2" s="1"/>
  <c r="BP43" i="2"/>
  <c r="AZ15" i="2"/>
  <c r="AZ108" i="2"/>
  <c r="AZ77" i="2" s="1"/>
  <c r="AZ233" i="2"/>
  <c r="AZ264" i="2"/>
  <c r="AN74" i="2"/>
  <c r="AR74" i="2"/>
  <c r="AN43" i="2"/>
  <c r="AR43" i="2"/>
  <c r="BN43" i="2"/>
  <c r="BO13" i="2"/>
  <c r="BO106" i="2"/>
  <c r="BO44" i="2" s="1"/>
  <c r="BO231" i="2"/>
  <c r="BO262" i="2"/>
  <c r="P76" i="2"/>
  <c r="P165" i="2" s="1"/>
  <c r="BT76" i="2"/>
  <c r="BT165" i="2" s="1"/>
  <c r="BG74" i="2"/>
  <c r="BG163" i="2" s="1"/>
  <c r="Z13" i="2"/>
  <c r="Z106" i="2"/>
  <c r="Z231" i="2"/>
  <c r="Z262" i="2"/>
  <c r="BC15" i="2"/>
  <c r="BC108" i="2"/>
  <c r="BC264" i="2"/>
  <c r="BC233" i="2"/>
  <c r="S13" i="2"/>
  <c r="S106" i="2"/>
  <c r="S75" i="2" s="1"/>
  <c r="S231" i="2"/>
  <c r="S262" i="2"/>
  <c r="Q13" i="2"/>
  <c r="Q106" i="2"/>
  <c r="Q75" i="2" s="1"/>
  <c r="Q262" i="2"/>
  <c r="Q231" i="2"/>
  <c r="AS13" i="2"/>
  <c r="AS106" i="2"/>
  <c r="AS262" i="2"/>
  <c r="AS231" i="2"/>
  <c r="AO75" i="2"/>
  <c r="BP13" i="2"/>
  <c r="BP106" i="2"/>
  <c r="BP44" i="2" s="1"/>
  <c r="BP262" i="2"/>
  <c r="BP231" i="2"/>
  <c r="BN13" i="2"/>
  <c r="BN106" i="2"/>
  <c r="BN44" i="2" s="1"/>
  <c r="BN262" i="2"/>
  <c r="BN231" i="2"/>
  <c r="K14" i="2"/>
  <c r="K107" i="2"/>
  <c r="K45" i="2" s="1"/>
  <c r="K232" i="2"/>
  <c r="K263" i="2"/>
  <c r="AO44" i="2"/>
  <c r="AB193" i="2"/>
  <c r="W74" i="2"/>
  <c r="W163" i="2" s="1"/>
  <c r="AR13" i="2"/>
  <c r="AR106" i="2"/>
  <c r="AR44" i="2" s="1"/>
  <c r="AR262" i="2"/>
  <c r="AR231" i="2"/>
  <c r="K75" i="2"/>
  <c r="K164" i="2" s="1"/>
  <c r="Q43" i="2"/>
  <c r="Q163" i="2" s="1"/>
  <c r="BG193" i="2"/>
  <c r="V75" i="2"/>
  <c r="AO14" i="2"/>
  <c r="AO107" i="2"/>
  <c r="AO45" i="2" s="1"/>
  <c r="AO263" i="2"/>
  <c r="AO232" i="2"/>
  <c r="AB43" i="2"/>
  <c r="AB163" i="2" s="1"/>
  <c r="AN13" i="2"/>
  <c r="AN106" i="2"/>
  <c r="AN75" i="2" s="1"/>
  <c r="AN231" i="2"/>
  <c r="AN262" i="2"/>
  <c r="BG13" i="2"/>
  <c r="BG106" i="2"/>
  <c r="BG75" i="2" s="1"/>
  <c r="BG231" i="2"/>
  <c r="BG262" i="2"/>
  <c r="X74" i="2"/>
  <c r="X163" i="2" s="1"/>
  <c r="AY76" i="2"/>
  <c r="AY196" i="2" s="1"/>
  <c r="X193" i="2"/>
  <c r="AX14" i="2"/>
  <c r="AX107" i="2"/>
  <c r="AX45" i="2" s="1"/>
  <c r="AX232" i="2"/>
  <c r="AX263" i="2"/>
  <c r="V44" i="2"/>
  <c r="BI75" i="2"/>
  <c r="BI195" i="2" s="1"/>
  <c r="AE14" i="2"/>
  <c r="AE107" i="2"/>
  <c r="AE232" i="2"/>
  <c r="AE263" i="2"/>
  <c r="AQ13" i="2"/>
  <c r="AQ106" i="2"/>
  <c r="AQ44" i="2" s="1"/>
  <c r="AQ231" i="2"/>
  <c r="AQ262" i="2"/>
  <c r="BH43" i="2"/>
  <c r="BH194" i="2" s="1"/>
  <c r="AV43" i="2"/>
  <c r="BT15" i="2"/>
  <c r="BT108" i="2"/>
  <c r="BT46" i="2" s="1"/>
  <c r="BT264" i="2"/>
  <c r="BT233" i="2"/>
  <c r="V14" i="2"/>
  <c r="V107" i="2"/>
  <c r="V76" i="2" s="1"/>
  <c r="V232" i="2"/>
  <c r="V263" i="2"/>
  <c r="BI14" i="2"/>
  <c r="BI107" i="2"/>
  <c r="BI45" i="2" s="1"/>
  <c r="BI263" i="2"/>
  <c r="BI232" i="2"/>
  <c r="AV74" i="2"/>
  <c r="AV13" i="2"/>
  <c r="AV106" i="2"/>
  <c r="AV44" i="2" s="1"/>
  <c r="AV231" i="2"/>
  <c r="AV262" i="2"/>
  <c r="AY15" i="2"/>
  <c r="AY108" i="2"/>
  <c r="AY46" i="2" s="1"/>
  <c r="AY233" i="2"/>
  <c r="AY264" i="2"/>
  <c r="BR14" i="2"/>
  <c r="BR107" i="2"/>
  <c r="BR76" i="2" s="1"/>
  <c r="BR232" i="2"/>
  <c r="BR263" i="2"/>
  <c r="X13" i="2"/>
  <c r="X106" i="2"/>
  <c r="X44" i="2" s="1"/>
  <c r="X262" i="2"/>
  <c r="X231" i="2"/>
  <c r="AM13" i="2"/>
  <c r="AM106" i="2"/>
  <c r="AM44" i="2" s="1"/>
  <c r="AM262" i="2"/>
  <c r="AM231" i="2"/>
  <c r="AU43" i="2"/>
  <c r="T74" i="2"/>
  <c r="T163" i="2" s="1"/>
  <c r="AA13" i="2"/>
  <c r="AA106" i="2"/>
  <c r="AA75" i="2" s="1"/>
  <c r="AA231" i="2"/>
  <c r="AA262" i="2"/>
  <c r="Y74" i="2"/>
  <c r="Y163" i="2" s="1"/>
  <c r="AD14" i="2"/>
  <c r="AD107" i="2"/>
  <c r="AD76" i="2" s="1"/>
  <c r="AD232" i="2"/>
  <c r="AD263" i="2"/>
  <c r="AP43" i="2"/>
  <c r="AP194" i="2" s="1"/>
  <c r="AK13" i="2"/>
  <c r="AK106" i="2"/>
  <c r="AK44" i="2" s="1"/>
  <c r="AK262" i="2"/>
  <c r="AK231" i="2"/>
  <c r="BH13" i="2"/>
  <c r="BH106" i="2"/>
  <c r="BH231" i="2"/>
  <c r="BH262" i="2"/>
  <c r="U44" i="2"/>
  <c r="U195" i="2" s="1"/>
  <c r="H108" i="2"/>
  <c r="H46" i="2" s="1"/>
  <c r="H15" i="2"/>
  <c r="H264" i="2"/>
  <c r="H164" i="2"/>
  <c r="H165" i="2"/>
  <c r="AI78" i="9" l="1"/>
  <c r="AI77" i="9"/>
  <c r="EV204" i="2"/>
  <c r="DN173" i="2"/>
  <c r="DG85" i="2"/>
  <c r="DG54" i="2"/>
  <c r="DG204" i="2"/>
  <c r="DG173" i="2"/>
  <c r="FK174" i="2"/>
  <c r="FK205" i="2"/>
  <c r="FK242" i="2"/>
  <c r="FK117" i="2"/>
  <c r="FK55" i="2" s="1"/>
  <c r="FK24" i="2"/>
  <c r="FK273" i="2"/>
  <c r="FK204" i="2"/>
  <c r="DG117" i="2"/>
  <c r="DG24" i="2"/>
  <c r="DG273" i="2"/>
  <c r="DG242" i="2"/>
  <c r="FD172" i="2"/>
  <c r="FJ173" i="2"/>
  <c r="FC173" i="2"/>
  <c r="FJ85" i="2"/>
  <c r="EW54" i="2"/>
  <c r="EW205" i="2" s="1"/>
  <c r="EO173" i="2"/>
  <c r="FE203" i="2"/>
  <c r="ES173" i="2"/>
  <c r="EZ204" i="2"/>
  <c r="FB204" i="2"/>
  <c r="DH86" i="2"/>
  <c r="DH175" i="2" s="1"/>
  <c r="FJ24" i="2"/>
  <c r="FJ273" i="2"/>
  <c r="FJ242" i="2"/>
  <c r="FJ117" i="2"/>
  <c r="DL205" i="2"/>
  <c r="FG172" i="2"/>
  <c r="EB55" i="2"/>
  <c r="EB175" i="2" s="1"/>
  <c r="EY54" i="2"/>
  <c r="EY174" i="2" s="1"/>
  <c r="ET173" i="2"/>
  <c r="DM174" i="2"/>
  <c r="EJ84" i="2"/>
  <c r="EJ204" i="2" s="1"/>
  <c r="EJ203" i="2"/>
  <c r="DT172" i="2"/>
  <c r="EL205" i="2"/>
  <c r="FA204" i="2"/>
  <c r="FC24" i="2"/>
  <c r="FC242" i="2"/>
  <c r="FC273" i="2"/>
  <c r="FC117" i="2"/>
  <c r="EY173" i="2"/>
  <c r="FC85" i="2"/>
  <c r="FC174" i="2" s="1"/>
  <c r="FH23" i="2"/>
  <c r="FH116" i="2"/>
  <c r="FH85" i="2" s="1"/>
  <c r="FH272" i="2"/>
  <c r="FH241" i="2"/>
  <c r="EW273" i="2"/>
  <c r="EW117" i="2"/>
  <c r="EW55" i="2" s="1"/>
  <c r="EW24" i="2"/>
  <c r="EW242" i="2"/>
  <c r="EW173" i="2"/>
  <c r="FA54" i="2"/>
  <c r="FA174" i="2" s="1"/>
  <c r="EX54" i="2"/>
  <c r="FF56" i="2"/>
  <c r="FF176" i="2" s="1"/>
  <c r="FI173" i="2"/>
  <c r="EX85" i="2"/>
  <c r="FF26" i="2"/>
  <c r="FF275" i="2"/>
  <c r="FF119" i="2"/>
  <c r="FF57" i="2" s="1"/>
  <c r="FF244" i="2"/>
  <c r="FG53" i="2"/>
  <c r="EX117" i="2"/>
  <c r="EX24" i="2"/>
  <c r="EX273" i="2"/>
  <c r="EX242" i="2"/>
  <c r="FF87" i="2"/>
  <c r="FD116" i="2"/>
  <c r="FD23" i="2"/>
  <c r="FD241" i="2"/>
  <c r="FD272" i="2"/>
  <c r="FH84" i="2"/>
  <c r="FH172" i="2"/>
  <c r="FG84" i="2"/>
  <c r="FD84" i="2"/>
  <c r="FD173" i="2" s="1"/>
  <c r="EX204" i="2"/>
  <c r="FE53" i="2"/>
  <c r="EZ242" i="2"/>
  <c r="EZ24" i="2"/>
  <c r="EZ273" i="2"/>
  <c r="EZ117" i="2"/>
  <c r="EZ86" i="2" s="1"/>
  <c r="FI117" i="2"/>
  <c r="FI86" i="2" s="1"/>
  <c r="FI24" i="2"/>
  <c r="FI242" i="2"/>
  <c r="FI273" i="2"/>
  <c r="FE23" i="2"/>
  <c r="FE116" i="2"/>
  <c r="FE85" i="2" s="1"/>
  <c r="FE272" i="2"/>
  <c r="FE241" i="2"/>
  <c r="FH53" i="2"/>
  <c r="FB117" i="2"/>
  <c r="FB86" i="2" s="1"/>
  <c r="FB24" i="2"/>
  <c r="FB242" i="2"/>
  <c r="FB273" i="2"/>
  <c r="FE84" i="2"/>
  <c r="EY24" i="2"/>
  <c r="EY117" i="2"/>
  <c r="EY55" i="2" s="1"/>
  <c r="EY242" i="2"/>
  <c r="EY273" i="2"/>
  <c r="EZ54" i="2"/>
  <c r="EZ174" i="2" s="1"/>
  <c r="FA173" i="2"/>
  <c r="FA24" i="2"/>
  <c r="FA117" i="2"/>
  <c r="FA86" i="2" s="1"/>
  <c r="FA242" i="2"/>
  <c r="FA273" i="2"/>
  <c r="FG116" i="2"/>
  <c r="FG85" i="2" s="1"/>
  <c r="FG23" i="2"/>
  <c r="FG272" i="2"/>
  <c r="FG241" i="2"/>
  <c r="FB54" i="2"/>
  <c r="FB205" i="2" s="1"/>
  <c r="FI54" i="2"/>
  <c r="FI205" i="2" s="1"/>
  <c r="DP53" i="2"/>
  <c r="DP204" i="2" s="1"/>
  <c r="DD204" i="2"/>
  <c r="ER173" i="2"/>
  <c r="CZ173" i="2"/>
  <c r="DC204" i="2"/>
  <c r="DW173" i="2"/>
  <c r="DO204" i="2"/>
  <c r="DE205" i="2"/>
  <c r="EQ204" i="2"/>
  <c r="ET54" i="2"/>
  <c r="ET174" i="2" s="1"/>
  <c r="EV54" i="2"/>
  <c r="EV174" i="2" s="1"/>
  <c r="DK172" i="2"/>
  <c r="ES85" i="2"/>
  <c r="ES174" i="2" s="1"/>
  <c r="EH205" i="2"/>
  <c r="ES117" i="2"/>
  <c r="ES24" i="2"/>
  <c r="ES273" i="2"/>
  <c r="ES242" i="2"/>
  <c r="EU117" i="2"/>
  <c r="EU55" i="2" s="1"/>
  <c r="EU242" i="2"/>
  <c r="EU24" i="2"/>
  <c r="EU273" i="2"/>
  <c r="EU85" i="2"/>
  <c r="EU54" i="2"/>
  <c r="ET24" i="2"/>
  <c r="ET117" i="2"/>
  <c r="ET273" i="2"/>
  <c r="ET242" i="2"/>
  <c r="ES204" i="2"/>
  <c r="EV117" i="2"/>
  <c r="EV86" i="2" s="1"/>
  <c r="EV242" i="2"/>
  <c r="EV24" i="2"/>
  <c r="EV273" i="2"/>
  <c r="ET204" i="2"/>
  <c r="EL25" i="2"/>
  <c r="EL243" i="2"/>
  <c r="EL274" i="2"/>
  <c r="EL118" i="2"/>
  <c r="EL56" i="2" s="1"/>
  <c r="EQ117" i="2"/>
  <c r="EQ86" i="2" s="1"/>
  <c r="EQ242" i="2"/>
  <c r="EQ24" i="2"/>
  <c r="EQ273" i="2"/>
  <c r="EN118" i="2"/>
  <c r="EN25" i="2"/>
  <c r="EN274" i="2"/>
  <c r="EN243" i="2"/>
  <c r="EO54" i="2"/>
  <c r="EO174" i="2" s="1"/>
  <c r="EN86" i="2"/>
  <c r="EN206" i="2" s="1"/>
  <c r="EP85" i="2"/>
  <c r="EP174" i="2" s="1"/>
  <c r="EJ241" i="2"/>
  <c r="EJ272" i="2"/>
  <c r="EJ116" i="2"/>
  <c r="EJ85" i="2" s="1"/>
  <c r="EJ23" i="2"/>
  <c r="EM24" i="2"/>
  <c r="EM273" i="2"/>
  <c r="EM117" i="2"/>
  <c r="EM86" i="2" s="1"/>
  <c r="EM242" i="2"/>
  <c r="EM85" i="2"/>
  <c r="EM174" i="2" s="1"/>
  <c r="EM204" i="2"/>
  <c r="EK203" i="2"/>
  <c r="EK84" i="2"/>
  <c r="EK173" i="2" s="1"/>
  <c r="EN205" i="2"/>
  <c r="ER24" i="2"/>
  <c r="ER273" i="2"/>
  <c r="ER242" i="2"/>
  <c r="ER117" i="2"/>
  <c r="ER86" i="2" s="1"/>
  <c r="EL174" i="2"/>
  <c r="EO242" i="2"/>
  <c r="EO273" i="2"/>
  <c r="EO24" i="2"/>
  <c r="EO117" i="2"/>
  <c r="EO55" i="2" s="1"/>
  <c r="EK241" i="2"/>
  <c r="EK116" i="2"/>
  <c r="EK54" i="2" s="1"/>
  <c r="EK23" i="2"/>
  <c r="EK272" i="2"/>
  <c r="EL55" i="2"/>
  <c r="EQ54" i="2"/>
  <c r="EP173" i="2"/>
  <c r="ER54" i="2"/>
  <c r="ER174" i="2" s="1"/>
  <c r="EP24" i="2"/>
  <c r="EP117" i="2"/>
  <c r="EP86" i="2" s="1"/>
  <c r="EP273" i="2"/>
  <c r="EP242" i="2"/>
  <c r="EL86" i="2"/>
  <c r="EQ85" i="2"/>
  <c r="DF173" i="2"/>
  <c r="CR116" i="2"/>
  <c r="CR85" i="2" s="1"/>
  <c r="CR241" i="2"/>
  <c r="CR272" i="2"/>
  <c r="CR23" i="2"/>
  <c r="CR53" i="2"/>
  <c r="CR84" i="2"/>
  <c r="CR172" i="2"/>
  <c r="CR203" i="2"/>
  <c r="DF85" i="2"/>
  <c r="DF174" i="2" s="1"/>
  <c r="EI205" i="2"/>
  <c r="DZ54" i="2"/>
  <c r="DZ174" i="2" s="1"/>
  <c r="DM86" i="2"/>
  <c r="DM175" i="2" s="1"/>
  <c r="EF85" i="2"/>
  <c r="EF205" i="2" s="1"/>
  <c r="DS203" i="2"/>
  <c r="ED174" i="2"/>
  <c r="EI55" i="2"/>
  <c r="EI274" i="2"/>
  <c r="EI25" i="2"/>
  <c r="EI118" i="2"/>
  <c r="EI87" i="2" s="1"/>
  <c r="EI243" i="2"/>
  <c r="EI86" i="2"/>
  <c r="EG85" i="2"/>
  <c r="EG205" i="2" s="1"/>
  <c r="EG24" i="2"/>
  <c r="EG273" i="2"/>
  <c r="EG117" i="2"/>
  <c r="EG86" i="2" s="1"/>
  <c r="EG242" i="2"/>
  <c r="EF173" i="2"/>
  <c r="EF273" i="2"/>
  <c r="EF117" i="2"/>
  <c r="EF86" i="2" s="1"/>
  <c r="EF242" i="2"/>
  <c r="EF24" i="2"/>
  <c r="EH25" i="2"/>
  <c r="EH118" i="2"/>
  <c r="EH56" i="2" s="1"/>
  <c r="EH274" i="2"/>
  <c r="EH243" i="2"/>
  <c r="EG204" i="2"/>
  <c r="EH86" i="2"/>
  <c r="EH206" i="2" s="1"/>
  <c r="EH174" i="2"/>
  <c r="DI85" i="2"/>
  <c r="DI205" i="2" s="1"/>
  <c r="DI173" i="2"/>
  <c r="EB205" i="2"/>
  <c r="ED205" i="2"/>
  <c r="DN54" i="2"/>
  <c r="DE55" i="2"/>
  <c r="DE206" i="2" s="1"/>
  <c r="DH206" i="2"/>
  <c r="DE118" i="2"/>
  <c r="DE56" i="2" s="1"/>
  <c r="DE25" i="2"/>
  <c r="DE274" i="2"/>
  <c r="DE243" i="2"/>
  <c r="DH118" i="2"/>
  <c r="DH87" i="2" s="1"/>
  <c r="DH25" i="2"/>
  <c r="DH274" i="2"/>
  <c r="DH243" i="2"/>
  <c r="DR203" i="2"/>
  <c r="DH174" i="2"/>
  <c r="DF117" i="2"/>
  <c r="DF24" i="2"/>
  <c r="DF273" i="2"/>
  <c r="DF242" i="2"/>
  <c r="DY175" i="2"/>
  <c r="DU84" i="2"/>
  <c r="DP203" i="2"/>
  <c r="CV174" i="2"/>
  <c r="EC53" i="2"/>
  <c r="EC204" i="2" s="1"/>
  <c r="DJ174" i="2"/>
  <c r="DC173" i="2"/>
  <c r="EB174" i="2"/>
  <c r="EA55" i="2"/>
  <c r="EA175" i="2" s="1"/>
  <c r="DE174" i="2"/>
  <c r="EA25" i="2"/>
  <c r="EA118" i="2"/>
  <c r="EA56" i="2" s="1"/>
  <c r="EA243" i="2"/>
  <c r="EA274" i="2"/>
  <c r="EA205" i="2"/>
  <c r="DQ53" i="2"/>
  <c r="DU23" i="2"/>
  <c r="DU116" i="2"/>
  <c r="DU272" i="2"/>
  <c r="DU241" i="2"/>
  <c r="DN24" i="2"/>
  <c r="DN117" i="2"/>
  <c r="DN273" i="2"/>
  <c r="DN242" i="2"/>
  <c r="DW85" i="2"/>
  <c r="EC23" i="2"/>
  <c r="EC116" i="2"/>
  <c r="EC54" i="2" s="1"/>
  <c r="EC241" i="2"/>
  <c r="EC272" i="2"/>
  <c r="DQ203" i="2"/>
  <c r="DD85" i="2"/>
  <c r="DD205" i="2" s="1"/>
  <c r="DX54" i="2"/>
  <c r="DO85" i="2"/>
  <c r="DO205" i="2" s="1"/>
  <c r="DX85" i="2"/>
  <c r="DD117" i="2"/>
  <c r="DD55" i="2" s="1"/>
  <c r="DD24" i="2"/>
  <c r="DD273" i="2"/>
  <c r="DD242" i="2"/>
  <c r="DP23" i="2"/>
  <c r="DP116" i="2"/>
  <c r="DP85" i="2" s="1"/>
  <c r="DP241" i="2"/>
  <c r="DP272" i="2"/>
  <c r="DI24" i="2"/>
  <c r="DI117" i="2"/>
  <c r="DI55" i="2" s="1"/>
  <c r="DI273" i="2"/>
  <c r="DI242" i="2"/>
  <c r="DU203" i="2"/>
  <c r="DO24" i="2"/>
  <c r="DO117" i="2"/>
  <c r="DO242" i="2"/>
  <c r="DO273" i="2"/>
  <c r="DY206" i="2"/>
  <c r="EE53" i="2"/>
  <c r="EE173" i="2" s="1"/>
  <c r="DX24" i="2"/>
  <c r="DX117" i="2"/>
  <c r="DX86" i="2" s="1"/>
  <c r="DX273" i="2"/>
  <c r="DX242" i="2"/>
  <c r="ED86" i="2"/>
  <c r="ED55" i="2"/>
  <c r="DT84" i="2"/>
  <c r="DT173" i="2" s="1"/>
  <c r="EE23" i="2"/>
  <c r="EE241" i="2"/>
  <c r="EE116" i="2"/>
  <c r="EE272" i="2"/>
  <c r="DS84" i="2"/>
  <c r="DS173" i="2" s="1"/>
  <c r="EB25" i="2"/>
  <c r="EB118" i="2"/>
  <c r="EB56" i="2" s="1"/>
  <c r="EB243" i="2"/>
  <c r="EB274" i="2"/>
  <c r="DS23" i="2"/>
  <c r="DS116" i="2"/>
  <c r="DS85" i="2" s="1"/>
  <c r="DS272" i="2"/>
  <c r="DS241" i="2"/>
  <c r="DR84" i="2"/>
  <c r="DJ86" i="2"/>
  <c r="DJ175" i="2" s="1"/>
  <c r="DK53" i="2"/>
  <c r="DK173" i="2" s="1"/>
  <c r="DV23" i="2"/>
  <c r="DV116" i="2"/>
  <c r="DV85" i="2" s="1"/>
  <c r="DV272" i="2"/>
  <c r="DV241" i="2"/>
  <c r="DT23" i="2"/>
  <c r="DT116" i="2"/>
  <c r="DT241" i="2"/>
  <c r="DT272" i="2"/>
  <c r="DV172" i="2"/>
  <c r="DR53" i="2"/>
  <c r="DW24" i="2"/>
  <c r="DW117" i="2"/>
  <c r="DW55" i="2" s="1"/>
  <c r="DW273" i="2"/>
  <c r="DW242" i="2"/>
  <c r="DJ25" i="2"/>
  <c r="DJ118" i="2"/>
  <c r="DJ56" i="2" s="1"/>
  <c r="DJ243" i="2"/>
  <c r="DJ274" i="2"/>
  <c r="DJ206" i="2"/>
  <c r="DX173" i="2"/>
  <c r="DL55" i="2"/>
  <c r="DL206" i="2" s="1"/>
  <c r="DR23" i="2"/>
  <c r="DR241" i="2"/>
  <c r="DR116" i="2"/>
  <c r="DR85" i="2" s="1"/>
  <c r="DR272" i="2"/>
  <c r="DN204" i="2"/>
  <c r="DK23" i="2"/>
  <c r="DK116" i="2"/>
  <c r="DK54" i="2" s="1"/>
  <c r="DK241" i="2"/>
  <c r="DK272" i="2"/>
  <c r="DV53" i="2"/>
  <c r="DV204" i="2" s="1"/>
  <c r="ED25" i="2"/>
  <c r="ED118" i="2"/>
  <c r="ED87" i="2" s="1"/>
  <c r="ED243" i="2"/>
  <c r="ED274" i="2"/>
  <c r="DL118" i="2"/>
  <c r="DL56" i="2" s="1"/>
  <c r="DL25" i="2"/>
  <c r="DL243" i="2"/>
  <c r="DL274" i="2"/>
  <c r="DY87" i="2"/>
  <c r="DY176" i="2" s="1"/>
  <c r="EC172" i="2"/>
  <c r="DZ24" i="2"/>
  <c r="DZ117" i="2"/>
  <c r="DZ55" i="2" s="1"/>
  <c r="DZ273" i="2"/>
  <c r="DZ242" i="2"/>
  <c r="EE172" i="2"/>
  <c r="DC85" i="2"/>
  <c r="DZ204" i="2"/>
  <c r="DM25" i="2"/>
  <c r="DM118" i="2"/>
  <c r="DM56" i="2" s="1"/>
  <c r="DM274" i="2"/>
  <c r="DM243" i="2"/>
  <c r="DQ84" i="2"/>
  <c r="DC54" i="2"/>
  <c r="DY26" i="2"/>
  <c r="DY119" i="2"/>
  <c r="DY57" i="2" s="1"/>
  <c r="DY244" i="2"/>
  <c r="DY275" i="2"/>
  <c r="DQ23" i="2"/>
  <c r="DQ116" i="2"/>
  <c r="DQ54" i="2" s="1"/>
  <c r="DQ241" i="2"/>
  <c r="DQ272" i="2"/>
  <c r="DW54" i="2"/>
  <c r="DC117" i="2"/>
  <c r="DC24" i="2"/>
  <c r="DC273" i="2"/>
  <c r="DC242" i="2"/>
  <c r="CX85" i="2"/>
  <c r="CX174" i="2" s="1"/>
  <c r="DA173" i="2"/>
  <c r="CX173" i="2"/>
  <c r="CZ85" i="2"/>
  <c r="CZ174" i="2" s="1"/>
  <c r="CY85" i="2"/>
  <c r="CY174" i="2" s="1"/>
  <c r="CU274" i="2"/>
  <c r="CU243" i="2"/>
  <c r="CU118" i="2"/>
  <c r="CU25" i="2"/>
  <c r="CZ117" i="2"/>
  <c r="CZ86" i="2" s="1"/>
  <c r="CZ24" i="2"/>
  <c r="CZ242" i="2"/>
  <c r="CZ273" i="2"/>
  <c r="DA85" i="2"/>
  <c r="DA174" i="2" s="1"/>
  <c r="CY24" i="2"/>
  <c r="CY242" i="2"/>
  <c r="CY117" i="2"/>
  <c r="CY86" i="2" s="1"/>
  <c r="CY273" i="2"/>
  <c r="DB173" i="2"/>
  <c r="CW204" i="2"/>
  <c r="CW54" i="2"/>
  <c r="CW174" i="2" s="1"/>
  <c r="DB85" i="2"/>
  <c r="DB174" i="2" s="1"/>
  <c r="CW24" i="2"/>
  <c r="CW242" i="2"/>
  <c r="CW117" i="2"/>
  <c r="CW55" i="2" s="1"/>
  <c r="CW273" i="2"/>
  <c r="CX24" i="2"/>
  <c r="CX242" i="2"/>
  <c r="CX273" i="2"/>
  <c r="CX117" i="2"/>
  <c r="CX55" i="2" s="1"/>
  <c r="CV55" i="2"/>
  <c r="CV175" i="2" s="1"/>
  <c r="CY204" i="2"/>
  <c r="DA242" i="2"/>
  <c r="DA24" i="2"/>
  <c r="DA273" i="2"/>
  <c r="DA117" i="2"/>
  <c r="DB273" i="2"/>
  <c r="DB242" i="2"/>
  <c r="DB24" i="2"/>
  <c r="DB117" i="2"/>
  <c r="DB86" i="2" s="1"/>
  <c r="CU55" i="2"/>
  <c r="CU206" i="2" s="1"/>
  <c r="CV118" i="2"/>
  <c r="CV56" i="2" s="1"/>
  <c r="CV274" i="2"/>
  <c r="CV25" i="2"/>
  <c r="CV243" i="2"/>
  <c r="CQ171" i="2"/>
  <c r="BY171" i="2"/>
  <c r="CL171" i="2"/>
  <c r="CO171" i="2"/>
  <c r="CT173" i="2"/>
  <c r="CT54" i="2"/>
  <c r="CT174" i="2" s="1"/>
  <c r="CT242" i="2"/>
  <c r="CT24" i="2"/>
  <c r="CT117" i="2"/>
  <c r="CT273" i="2"/>
  <c r="CP203" i="2"/>
  <c r="CS205" i="2"/>
  <c r="CS86" i="2"/>
  <c r="CS175" i="2" s="1"/>
  <c r="CS243" i="2"/>
  <c r="CS25" i="2"/>
  <c r="CS118" i="2"/>
  <c r="CS56" i="2" s="1"/>
  <c r="CS274" i="2"/>
  <c r="CO202" i="2"/>
  <c r="CN202" i="2"/>
  <c r="BZ201" i="2"/>
  <c r="M164" i="2"/>
  <c r="CM202" i="2"/>
  <c r="CP23" i="2"/>
  <c r="CP116" i="2"/>
  <c r="CP241" i="2"/>
  <c r="CP272" i="2"/>
  <c r="CM52" i="2"/>
  <c r="CP84" i="2"/>
  <c r="CQ83" i="2"/>
  <c r="CQ172" i="2" s="1"/>
  <c r="CO52" i="2"/>
  <c r="CO203" i="2" s="1"/>
  <c r="CL115" i="2"/>
  <c r="CL53" i="2" s="1"/>
  <c r="CL22" i="2"/>
  <c r="CL240" i="2"/>
  <c r="CL271" i="2"/>
  <c r="CM115" i="2"/>
  <c r="CM53" i="2" s="1"/>
  <c r="CM22" i="2"/>
  <c r="CM240" i="2"/>
  <c r="CM271" i="2"/>
  <c r="CP53" i="2"/>
  <c r="CP172" i="2"/>
  <c r="CL202" i="2"/>
  <c r="CO115" i="2"/>
  <c r="CO53" i="2" s="1"/>
  <c r="CO240" i="2"/>
  <c r="CO22" i="2"/>
  <c r="CO271" i="2"/>
  <c r="CQ115" i="2"/>
  <c r="CQ53" i="2" s="1"/>
  <c r="CQ240" i="2"/>
  <c r="CQ271" i="2"/>
  <c r="CQ22" i="2"/>
  <c r="CN52" i="2"/>
  <c r="CN172" i="2" s="1"/>
  <c r="CL83" i="2"/>
  <c r="CL203" i="2" s="1"/>
  <c r="CM83" i="2"/>
  <c r="CN115" i="2"/>
  <c r="CN53" i="2" s="1"/>
  <c r="CN22" i="2"/>
  <c r="CN240" i="2"/>
  <c r="CN271" i="2"/>
  <c r="CF170" i="2"/>
  <c r="CE201" i="2"/>
  <c r="CI169" i="2"/>
  <c r="CH200" i="2"/>
  <c r="M45" i="2"/>
  <c r="M196" i="2" s="1"/>
  <c r="M264" i="2"/>
  <c r="M15" i="2"/>
  <c r="M108" i="2"/>
  <c r="M77" i="2" s="1"/>
  <c r="M233" i="2"/>
  <c r="BW170" i="2"/>
  <c r="BX171" i="2"/>
  <c r="BW51" i="2"/>
  <c r="BW171" i="2" s="1"/>
  <c r="CA170" i="2"/>
  <c r="CC201" i="2"/>
  <c r="CJ170" i="2"/>
  <c r="CK170" i="2"/>
  <c r="BZ82" i="2"/>
  <c r="BZ171" i="2" s="1"/>
  <c r="CI50" i="2"/>
  <c r="CI170" i="2" s="1"/>
  <c r="CK201" i="2"/>
  <c r="CK51" i="2"/>
  <c r="CK239" i="2"/>
  <c r="CK21" i="2"/>
  <c r="CK270" i="2"/>
  <c r="CK114" i="2"/>
  <c r="CK83" i="2" s="1"/>
  <c r="CK82" i="2"/>
  <c r="CJ201" i="2"/>
  <c r="CJ51" i="2"/>
  <c r="CJ82" i="2"/>
  <c r="CJ239" i="2"/>
  <c r="CJ114" i="2"/>
  <c r="CJ83" i="2" s="1"/>
  <c r="CJ21" i="2"/>
  <c r="CJ270" i="2"/>
  <c r="BV202" i="2"/>
  <c r="CG170" i="2"/>
  <c r="CD170" i="2"/>
  <c r="CG21" i="2"/>
  <c r="CG114" i="2"/>
  <c r="CG83" i="2" s="1"/>
  <c r="CG270" i="2"/>
  <c r="CG239" i="2"/>
  <c r="CG82" i="2"/>
  <c r="CG202" i="2" s="1"/>
  <c r="CB82" i="2"/>
  <c r="CB171" i="2" s="1"/>
  <c r="CC51" i="2"/>
  <c r="CC171" i="2" s="1"/>
  <c r="CC21" i="2"/>
  <c r="CC114" i="2"/>
  <c r="CC270" i="2"/>
  <c r="CC239" i="2"/>
  <c r="CI20" i="2"/>
  <c r="CI113" i="2"/>
  <c r="CI51" i="2" s="1"/>
  <c r="CI238" i="2"/>
  <c r="CI269" i="2"/>
  <c r="BY83" i="2"/>
  <c r="BY203" i="2" s="1"/>
  <c r="BX83" i="2"/>
  <c r="BX172" i="2" s="1"/>
  <c r="BY22" i="2"/>
  <c r="BY115" i="2"/>
  <c r="BY240" i="2"/>
  <c r="BY271" i="2"/>
  <c r="BZ21" i="2"/>
  <c r="BZ114" i="2"/>
  <c r="BZ83" i="2" s="1"/>
  <c r="BZ270" i="2"/>
  <c r="BZ239" i="2"/>
  <c r="CA51" i="2"/>
  <c r="CA171" i="2" s="1"/>
  <c r="BV22" i="2"/>
  <c r="BV115" i="2"/>
  <c r="BV84" i="2" s="1"/>
  <c r="BV240" i="2"/>
  <c r="BV271" i="2"/>
  <c r="CH50" i="2"/>
  <c r="CB201" i="2"/>
  <c r="CH81" i="2"/>
  <c r="CA21" i="2"/>
  <c r="CA114" i="2"/>
  <c r="CA52" i="2" s="1"/>
  <c r="CA270" i="2"/>
  <c r="CA239" i="2"/>
  <c r="CD201" i="2"/>
  <c r="BV52" i="2"/>
  <c r="CH20" i="2"/>
  <c r="CH113" i="2"/>
  <c r="CH82" i="2" s="1"/>
  <c r="CH269" i="2"/>
  <c r="CH238" i="2"/>
  <c r="CF51" i="2"/>
  <c r="CE21" i="2"/>
  <c r="CE114" i="2"/>
  <c r="CE83" i="2" s="1"/>
  <c r="CE270" i="2"/>
  <c r="CE239" i="2"/>
  <c r="CF82" i="2"/>
  <c r="CD51" i="2"/>
  <c r="CD171" i="2" s="1"/>
  <c r="CB21" i="2"/>
  <c r="CB114" i="2"/>
  <c r="CB270" i="2"/>
  <c r="CB239" i="2"/>
  <c r="CG201" i="2"/>
  <c r="CF21" i="2"/>
  <c r="CF114" i="2"/>
  <c r="CF52" i="2" s="1"/>
  <c r="CF239" i="2"/>
  <c r="CF270" i="2"/>
  <c r="CD21" i="2"/>
  <c r="CD114" i="2"/>
  <c r="CD83" i="2" s="1"/>
  <c r="CD270" i="2"/>
  <c r="CD239" i="2"/>
  <c r="BV83" i="2"/>
  <c r="BX115" i="2"/>
  <c r="BX84" i="2" s="1"/>
  <c r="BX22" i="2"/>
  <c r="BX240" i="2"/>
  <c r="BX271" i="2"/>
  <c r="BW114" i="2"/>
  <c r="BW83" i="2" s="1"/>
  <c r="BW21" i="2"/>
  <c r="BW270" i="2"/>
  <c r="BW239" i="2"/>
  <c r="CE51" i="2"/>
  <c r="CE202" i="2" s="1"/>
  <c r="AC195" i="2"/>
  <c r="AW195" i="2"/>
  <c r="AC164" i="2"/>
  <c r="AC108" i="2"/>
  <c r="AC233" i="2"/>
  <c r="AC15" i="2"/>
  <c r="AC264" i="2"/>
  <c r="AG164" i="2"/>
  <c r="AG195" i="2"/>
  <c r="H234" i="2"/>
  <c r="AW164" i="2"/>
  <c r="AW15" i="2"/>
  <c r="AW108" i="2"/>
  <c r="AW233" i="2"/>
  <c r="AW264" i="2"/>
  <c r="AW45" i="2"/>
  <c r="AW76" i="2"/>
  <c r="AG264" i="2"/>
  <c r="AG108" i="2"/>
  <c r="AG233" i="2"/>
  <c r="AG15" i="2"/>
  <c r="AC76" i="2"/>
  <c r="AC45" i="2"/>
  <c r="AG45" i="2"/>
  <c r="BU165" i="2"/>
  <c r="AE195" i="2"/>
  <c r="BQ164" i="2"/>
  <c r="BR45" i="2"/>
  <c r="BR165" i="2" s="1"/>
  <c r="N164" i="2"/>
  <c r="BR195" i="2"/>
  <c r="AI196" i="2"/>
  <c r="AA194" i="2"/>
  <c r="AU163" i="2"/>
  <c r="Z194" i="2"/>
  <c r="AM194" i="2"/>
  <c r="AJ78" i="2"/>
  <c r="AJ167" i="2" s="1"/>
  <c r="BP163" i="2"/>
  <c r="AH164" i="2"/>
  <c r="BC165" i="2"/>
  <c r="BK194" i="2"/>
  <c r="J195" i="2"/>
  <c r="AV194" i="2"/>
  <c r="J76" i="2"/>
  <c r="J165" i="2" s="1"/>
  <c r="BJ163" i="2"/>
  <c r="AN194" i="2"/>
  <c r="L195" i="2"/>
  <c r="AO164" i="2"/>
  <c r="O164" i="2"/>
  <c r="BE163" i="2"/>
  <c r="N195" i="2"/>
  <c r="AK163" i="2"/>
  <c r="BM194" i="2"/>
  <c r="AT194" i="2"/>
  <c r="BB195" i="2"/>
  <c r="AR163" i="2"/>
  <c r="AN163" i="2"/>
  <c r="P46" i="2"/>
  <c r="P166" i="2" s="1"/>
  <c r="O45" i="2"/>
  <c r="O165" i="2" s="1"/>
  <c r="BA165" i="2"/>
  <c r="AP75" i="2"/>
  <c r="AP164" i="2" s="1"/>
  <c r="AA44" i="2"/>
  <c r="AA164" i="2" s="1"/>
  <c r="AR194" i="2"/>
  <c r="X194" i="2"/>
  <c r="BN163" i="2"/>
  <c r="AT75" i="2"/>
  <c r="AT195" i="2" s="1"/>
  <c r="BU196" i="2"/>
  <c r="Q44" i="2"/>
  <c r="Q164" i="2" s="1"/>
  <c r="AZ196" i="2"/>
  <c r="BU77" i="2"/>
  <c r="BU166" i="2" s="1"/>
  <c r="BF164" i="2"/>
  <c r="BH163" i="2"/>
  <c r="AF165" i="2"/>
  <c r="L164" i="2"/>
  <c r="I195" i="2"/>
  <c r="AO195" i="2"/>
  <c r="R195" i="2"/>
  <c r="AB194" i="2"/>
  <c r="AQ163" i="2"/>
  <c r="BJ75" i="2"/>
  <c r="BJ195" i="2" s="1"/>
  <c r="BO163" i="2"/>
  <c r="V45" i="2"/>
  <c r="V165" i="2" s="1"/>
  <c r="AX76" i="2"/>
  <c r="AX165" i="2" s="1"/>
  <c r="BP75" i="2"/>
  <c r="BP195" i="2" s="1"/>
  <c r="L45" i="2"/>
  <c r="L196" i="2" s="1"/>
  <c r="BS165" i="2"/>
  <c r="AD195" i="2"/>
  <c r="BG44" i="2"/>
  <c r="BG164" i="2" s="1"/>
  <c r="L15" i="2"/>
  <c r="L108" i="2"/>
  <c r="L46" i="2" s="1"/>
  <c r="L233" i="2"/>
  <c r="L264" i="2"/>
  <c r="AH76" i="2"/>
  <c r="AH165" i="2" s="1"/>
  <c r="BN75" i="2"/>
  <c r="BN164" i="2" s="1"/>
  <c r="AJ197" i="2"/>
  <c r="AH264" i="2"/>
  <c r="AH15" i="2"/>
  <c r="AH233" i="2"/>
  <c r="AH108" i="2"/>
  <c r="AH46" i="2" s="1"/>
  <c r="BA46" i="2"/>
  <c r="BA197" i="2" s="1"/>
  <c r="AF265" i="2"/>
  <c r="AF109" i="2"/>
  <c r="AF78" i="2" s="1"/>
  <c r="AF16" i="2"/>
  <c r="AF234" i="2"/>
  <c r="BQ15" i="2"/>
  <c r="BQ108" i="2"/>
  <c r="BQ233" i="2"/>
  <c r="BQ264" i="2"/>
  <c r="BA265" i="2"/>
  <c r="BA234" i="2"/>
  <c r="BA109" i="2"/>
  <c r="BA78" i="2" s="1"/>
  <c r="BA16" i="2"/>
  <c r="AI16" i="2"/>
  <c r="AI109" i="2"/>
  <c r="AI47" i="2" s="1"/>
  <c r="AI234" i="2"/>
  <c r="AI265" i="2"/>
  <c r="O15" i="2"/>
  <c r="O108" i="2"/>
  <c r="O264" i="2"/>
  <c r="O233" i="2"/>
  <c r="N15" i="2"/>
  <c r="N233" i="2"/>
  <c r="N264" i="2"/>
  <c r="N108" i="2"/>
  <c r="N77" i="2" s="1"/>
  <c r="BI164" i="2"/>
  <c r="BL163" i="2"/>
  <c r="AX195" i="2"/>
  <c r="BP194" i="2"/>
  <c r="AB75" i="2"/>
  <c r="AB164" i="2" s="1"/>
  <c r="AI46" i="2"/>
  <c r="AI166" i="2" s="1"/>
  <c r="AO76" i="2"/>
  <c r="AO196" i="2" s="1"/>
  <c r="BM75" i="2"/>
  <c r="BM164" i="2" s="1"/>
  <c r="J264" i="2"/>
  <c r="J15" i="2"/>
  <c r="J108" i="2"/>
  <c r="J46" i="2" s="1"/>
  <c r="J233" i="2"/>
  <c r="AF46" i="2"/>
  <c r="AF197" i="2" s="1"/>
  <c r="N76" i="2"/>
  <c r="BU109" i="2"/>
  <c r="BU78" i="2" s="1"/>
  <c r="BU234" i="2"/>
  <c r="BU265" i="2"/>
  <c r="BU16" i="2"/>
  <c r="AU194" i="2"/>
  <c r="AL195" i="2"/>
  <c r="AV75" i="2"/>
  <c r="AV195" i="2" s="1"/>
  <c r="AQ75" i="2"/>
  <c r="AQ195" i="2" s="1"/>
  <c r="S163" i="2"/>
  <c r="BL44" i="2"/>
  <c r="BL164" i="2" s="1"/>
  <c r="BQ45" i="2"/>
  <c r="BQ196" i="2" s="1"/>
  <c r="V195" i="2"/>
  <c r="BS234" i="2"/>
  <c r="BS16" i="2"/>
  <c r="BS265" i="2"/>
  <c r="BS109" i="2"/>
  <c r="BS47" i="2" s="1"/>
  <c r="R76" i="2"/>
  <c r="R165" i="2" s="1"/>
  <c r="N45" i="2"/>
  <c r="BB264" i="2"/>
  <c r="BB233" i="2"/>
  <c r="BB108" i="2"/>
  <c r="BB77" i="2" s="1"/>
  <c r="BB15" i="2"/>
  <c r="H109" i="2"/>
  <c r="H47" i="2" s="1"/>
  <c r="AY165" i="2"/>
  <c r="AS163" i="2"/>
  <c r="BS46" i="2"/>
  <c r="BS197" i="2" s="1"/>
  <c r="BB76" i="2"/>
  <c r="BB196" i="2" s="1"/>
  <c r="H77" i="2"/>
  <c r="H166" i="2" s="1"/>
  <c r="BT16" i="2"/>
  <c r="BT109" i="2"/>
  <c r="BT78" i="2" s="1"/>
  <c r="BT234" i="2"/>
  <c r="BT265" i="2"/>
  <c r="W194" i="2"/>
  <c r="BI76" i="2"/>
  <c r="BI165" i="2" s="1"/>
  <c r="AR14" i="2"/>
  <c r="AR107" i="2"/>
  <c r="AR76" i="2" s="1"/>
  <c r="AR232" i="2"/>
  <c r="AR263" i="2"/>
  <c r="S44" i="2"/>
  <c r="S164" i="2" s="1"/>
  <c r="Y75" i="2"/>
  <c r="Y164" i="2" s="1"/>
  <c r="BI15" i="2"/>
  <c r="BI108" i="2"/>
  <c r="BI77" i="2" s="1"/>
  <c r="BI233" i="2"/>
  <c r="BI264" i="2"/>
  <c r="BG14" i="2"/>
  <c r="BG107" i="2"/>
  <c r="BG76" i="2" s="1"/>
  <c r="BG263" i="2"/>
  <c r="BG232" i="2"/>
  <c r="AN44" i="2"/>
  <c r="AN195" i="2" s="1"/>
  <c r="BD195" i="2"/>
  <c r="BE14" i="2"/>
  <c r="BE107" i="2"/>
  <c r="BE76" i="2" s="1"/>
  <c r="BE263" i="2"/>
  <c r="BE232" i="2"/>
  <c r="AM75" i="2"/>
  <c r="AM164" i="2" s="1"/>
  <c r="AN14" i="2"/>
  <c r="AN107" i="2"/>
  <c r="AN76" i="2" s="1"/>
  <c r="AN263" i="2"/>
  <c r="AN232" i="2"/>
  <c r="BT196" i="2"/>
  <c r="BK75" i="2"/>
  <c r="BK195" i="2" s="1"/>
  <c r="BH44" i="2"/>
  <c r="AM14" i="2"/>
  <c r="AM107" i="2"/>
  <c r="AM45" i="2" s="1"/>
  <c r="AM263" i="2"/>
  <c r="AM232" i="2"/>
  <c r="BH75" i="2"/>
  <c r="AE76" i="2"/>
  <c r="AD15" i="2"/>
  <c r="AD108" i="2"/>
  <c r="AD233" i="2"/>
  <c r="AD264" i="2"/>
  <c r="BH14" i="2"/>
  <c r="BH107" i="2"/>
  <c r="BH45" i="2" s="1"/>
  <c r="BH263" i="2"/>
  <c r="BH232" i="2"/>
  <c r="AE45" i="2"/>
  <c r="Q194" i="2"/>
  <c r="K76" i="2"/>
  <c r="K165" i="2" s="1"/>
  <c r="S194" i="2"/>
  <c r="U76" i="2"/>
  <c r="U196" i="2" s="1"/>
  <c r="AJ17" i="2"/>
  <c r="AJ110" i="2"/>
  <c r="AJ79" i="2" s="1"/>
  <c r="AJ235" i="2"/>
  <c r="AJ266" i="2"/>
  <c r="BR15" i="2"/>
  <c r="BR108" i="2"/>
  <c r="BR77" i="2" s="1"/>
  <c r="BR233" i="2"/>
  <c r="BR264" i="2"/>
  <c r="BO75" i="2"/>
  <c r="BO164" i="2" s="1"/>
  <c r="P16" i="2"/>
  <c r="P109" i="2"/>
  <c r="P47" i="2" s="1"/>
  <c r="P265" i="2"/>
  <c r="P234" i="2"/>
  <c r="AL76" i="2"/>
  <c r="AL196" i="2" s="1"/>
  <c r="BD76" i="2"/>
  <c r="BD165" i="2" s="1"/>
  <c r="U15" i="2"/>
  <c r="U108" i="2"/>
  <c r="U77" i="2" s="1"/>
  <c r="U233" i="2"/>
  <c r="U264" i="2"/>
  <c r="X14" i="2"/>
  <c r="X107" i="2"/>
  <c r="X45" i="2" s="1"/>
  <c r="X232" i="2"/>
  <c r="X263" i="2"/>
  <c r="AY16" i="2"/>
  <c r="AY109" i="2"/>
  <c r="AY78" i="2" s="1"/>
  <c r="AY234" i="2"/>
  <c r="AY265" i="2"/>
  <c r="V108" i="2"/>
  <c r="V15" i="2"/>
  <c r="V233" i="2"/>
  <c r="V264" i="2"/>
  <c r="AX15" i="2"/>
  <c r="AX108" i="2"/>
  <c r="AX46" i="2" s="1"/>
  <c r="AX233" i="2"/>
  <c r="AX264" i="2"/>
  <c r="K195" i="2"/>
  <c r="K15" i="2"/>
  <c r="K108" i="2"/>
  <c r="K77" i="2" s="1"/>
  <c r="K233" i="2"/>
  <c r="K264" i="2"/>
  <c r="AZ16" i="2"/>
  <c r="AZ109" i="2"/>
  <c r="AZ78" i="2" s="1"/>
  <c r="AZ234" i="2"/>
  <c r="AZ265" i="2"/>
  <c r="BM14" i="2"/>
  <c r="BM107" i="2"/>
  <c r="BM45" i="2" s="1"/>
  <c r="BM232" i="2"/>
  <c r="BM263" i="2"/>
  <c r="I45" i="2"/>
  <c r="AP14" i="2"/>
  <c r="AP107" i="2"/>
  <c r="AP45" i="2" s="1"/>
  <c r="AP263" i="2"/>
  <c r="AP232" i="2"/>
  <c r="AA14" i="2"/>
  <c r="AA107" i="2"/>
  <c r="AA232" i="2"/>
  <c r="AA263" i="2"/>
  <c r="R15" i="2"/>
  <c r="R108" i="2"/>
  <c r="R46" i="2" s="1"/>
  <c r="R233" i="2"/>
  <c r="R264" i="2"/>
  <c r="AE15" i="2"/>
  <c r="AE108" i="2"/>
  <c r="AE77" i="2" s="1"/>
  <c r="AE264" i="2"/>
  <c r="AE233" i="2"/>
  <c r="AV163" i="2"/>
  <c r="Q14" i="2"/>
  <c r="Q107" i="2"/>
  <c r="Q45" i="2" s="1"/>
  <c r="Q263" i="2"/>
  <c r="Q232" i="2"/>
  <c r="BO14" i="2"/>
  <c r="BO107" i="2"/>
  <c r="BO45" i="2" s="1"/>
  <c r="BO232" i="2"/>
  <c r="BO263" i="2"/>
  <c r="AL15" i="2"/>
  <c r="AL108" i="2"/>
  <c r="AL233" i="2"/>
  <c r="AL264" i="2"/>
  <c r="I76" i="2"/>
  <c r="BD15" i="2"/>
  <c r="BD108" i="2"/>
  <c r="BD264" i="2"/>
  <c r="BD233" i="2"/>
  <c r="S14" i="2"/>
  <c r="S107" i="2"/>
  <c r="S76" i="2" s="1"/>
  <c r="S263" i="2"/>
  <c r="S232" i="2"/>
  <c r="X75" i="2"/>
  <c r="X195" i="2" s="1"/>
  <c r="BP14" i="2"/>
  <c r="BP107" i="2"/>
  <c r="BP45" i="2" s="1"/>
  <c r="BP232" i="2"/>
  <c r="BP263" i="2"/>
  <c r="BC77" i="2"/>
  <c r="Z75" i="2"/>
  <c r="BG194" i="2"/>
  <c r="W75" i="2"/>
  <c r="W164" i="2" s="1"/>
  <c r="BF76" i="2"/>
  <c r="I15" i="2"/>
  <c r="I108" i="2"/>
  <c r="I46" i="2" s="1"/>
  <c r="I233" i="2"/>
  <c r="I264" i="2"/>
  <c r="AU44" i="2"/>
  <c r="AU195" i="2" s="1"/>
  <c r="Y194" i="2"/>
  <c r="AT14" i="2"/>
  <c r="AT107" i="2"/>
  <c r="AT232" i="2"/>
  <c r="AT263" i="2"/>
  <c r="AZ46" i="2"/>
  <c r="AZ166" i="2" s="1"/>
  <c r="AY77" i="2"/>
  <c r="AY197" i="2" s="1"/>
  <c r="U164" i="2"/>
  <c r="AP163" i="2"/>
  <c r="V164" i="2"/>
  <c r="BN14" i="2"/>
  <c r="BN107" i="2"/>
  <c r="BN45" i="2" s="1"/>
  <c r="BN232" i="2"/>
  <c r="BN263" i="2"/>
  <c r="AS75" i="2"/>
  <c r="BC16" i="2"/>
  <c r="BC109" i="2"/>
  <c r="BC78" i="2" s="1"/>
  <c r="BC234" i="2"/>
  <c r="BC265" i="2"/>
  <c r="Z14" i="2"/>
  <c r="Z107" i="2"/>
  <c r="Z45" i="2" s="1"/>
  <c r="Z232" i="2"/>
  <c r="Z263" i="2"/>
  <c r="W14" i="2"/>
  <c r="W107" i="2"/>
  <c r="W45" i="2" s="1"/>
  <c r="W232" i="2"/>
  <c r="W263" i="2"/>
  <c r="P196" i="2"/>
  <c r="BL14" i="2"/>
  <c r="BL107" i="2"/>
  <c r="BL263" i="2"/>
  <c r="BL232" i="2"/>
  <c r="BF45" i="2"/>
  <c r="AU14" i="2"/>
  <c r="AU107" i="2"/>
  <c r="AU76" i="2" s="1"/>
  <c r="AU232" i="2"/>
  <c r="AU263" i="2"/>
  <c r="T44" i="2"/>
  <c r="T195" i="2" s="1"/>
  <c r="AD45" i="2"/>
  <c r="AD165" i="2" s="1"/>
  <c r="AV14" i="2"/>
  <c r="AV107" i="2"/>
  <c r="AV45" i="2" s="1"/>
  <c r="AV232" i="2"/>
  <c r="AV263" i="2"/>
  <c r="AK75" i="2"/>
  <c r="AK195" i="2" s="1"/>
  <c r="AK14" i="2"/>
  <c r="AK107" i="2"/>
  <c r="AK45" i="2" s="1"/>
  <c r="AK263" i="2"/>
  <c r="AK232" i="2"/>
  <c r="AS44" i="2"/>
  <c r="BC46" i="2"/>
  <c r="Z44" i="2"/>
  <c r="BN194" i="2"/>
  <c r="BF15" i="2"/>
  <c r="BF108" i="2"/>
  <c r="BF77" i="2" s="1"/>
  <c r="BF264" i="2"/>
  <c r="BF233" i="2"/>
  <c r="AQ14" i="2"/>
  <c r="AQ107" i="2"/>
  <c r="AQ76" i="2" s="1"/>
  <c r="AQ232" i="2"/>
  <c r="AQ263" i="2"/>
  <c r="BK14" i="2"/>
  <c r="BK107" i="2"/>
  <c r="BK263" i="2"/>
  <c r="BK232" i="2"/>
  <c r="AB14" i="2"/>
  <c r="AB107" i="2"/>
  <c r="AB45" i="2" s="1"/>
  <c r="AB232" i="2"/>
  <c r="AB263" i="2"/>
  <c r="BJ14" i="2"/>
  <c r="BJ107" i="2"/>
  <c r="BJ76" i="2" s="1"/>
  <c r="BJ263" i="2"/>
  <c r="BJ232" i="2"/>
  <c r="AO15" i="2"/>
  <c r="AO108" i="2"/>
  <c r="AO233" i="2"/>
  <c r="AO264" i="2"/>
  <c r="Y14" i="2"/>
  <c r="Y107" i="2"/>
  <c r="Y232" i="2"/>
  <c r="Y263" i="2"/>
  <c r="BE44" i="2"/>
  <c r="BE164" i="2" s="1"/>
  <c r="T194" i="2"/>
  <c r="AS14" i="2"/>
  <c r="AS107" i="2"/>
  <c r="AS45" i="2" s="1"/>
  <c r="AS232" i="2"/>
  <c r="AS263" i="2"/>
  <c r="BT77" i="2"/>
  <c r="BT197" i="2" s="1"/>
  <c r="AR75" i="2"/>
  <c r="AR164" i="2" s="1"/>
  <c r="T14" i="2"/>
  <c r="T107" i="2"/>
  <c r="T45" i="2" s="1"/>
  <c r="T263" i="2"/>
  <c r="T232" i="2"/>
  <c r="H265" i="2"/>
  <c r="H16" i="2"/>
  <c r="AI79" i="9" l="1"/>
  <c r="FJ174" i="2"/>
  <c r="FJ205" i="2"/>
  <c r="DN205" i="2"/>
  <c r="DN174" i="2"/>
  <c r="DG274" i="2"/>
  <c r="DG25" i="2"/>
  <c r="DG243" i="2"/>
  <c r="DG118" i="2"/>
  <c r="DG56" i="2" s="1"/>
  <c r="DG86" i="2"/>
  <c r="DG55" i="2"/>
  <c r="DG206" i="2" s="1"/>
  <c r="DU204" i="2"/>
  <c r="DU173" i="2"/>
  <c r="FK243" i="2"/>
  <c r="FK25" i="2"/>
  <c r="FK118" i="2"/>
  <c r="FK274" i="2"/>
  <c r="FK87" i="2"/>
  <c r="FK86" i="2"/>
  <c r="FK206" i="2" s="1"/>
  <c r="DG174" i="2"/>
  <c r="DG205" i="2"/>
  <c r="EW174" i="2"/>
  <c r="DP173" i="2"/>
  <c r="EK85" i="2"/>
  <c r="FE54" i="2"/>
  <c r="FE174" i="2" s="1"/>
  <c r="FI55" i="2"/>
  <c r="EB206" i="2"/>
  <c r="ET205" i="2"/>
  <c r="FA205" i="2"/>
  <c r="EV205" i="2"/>
  <c r="FG204" i="2"/>
  <c r="CR204" i="2"/>
  <c r="FJ55" i="2"/>
  <c r="EZ55" i="2"/>
  <c r="EZ206" i="2" s="1"/>
  <c r="FJ86" i="2"/>
  <c r="ES205" i="2"/>
  <c r="EY205" i="2"/>
  <c r="FJ274" i="2"/>
  <c r="FJ243" i="2"/>
  <c r="FJ25" i="2"/>
  <c r="FJ118" i="2"/>
  <c r="EZ205" i="2"/>
  <c r="FG54" i="2"/>
  <c r="FG174" i="2" s="1"/>
  <c r="FH173" i="2"/>
  <c r="CX205" i="2"/>
  <c r="EP55" i="2"/>
  <c r="EP175" i="2" s="1"/>
  <c r="FC205" i="2"/>
  <c r="FE173" i="2"/>
  <c r="EJ173" i="2"/>
  <c r="FG173" i="2"/>
  <c r="EA206" i="2"/>
  <c r="EX174" i="2"/>
  <c r="EZ25" i="2"/>
  <c r="EZ118" i="2"/>
  <c r="EZ87" i="2" s="1"/>
  <c r="EZ243" i="2"/>
  <c r="EZ274" i="2"/>
  <c r="FA55" i="2"/>
  <c r="FA206" i="2" s="1"/>
  <c r="FD54" i="2"/>
  <c r="FH204" i="2"/>
  <c r="EX118" i="2"/>
  <c r="EX87" i="2" s="1"/>
  <c r="EX25" i="2"/>
  <c r="EX243" i="2"/>
  <c r="EX274" i="2"/>
  <c r="FA118" i="2"/>
  <c r="FA56" i="2" s="1"/>
  <c r="FA25" i="2"/>
  <c r="FA243" i="2"/>
  <c r="FA274" i="2"/>
  <c r="FI174" i="2"/>
  <c r="EX55" i="2"/>
  <c r="FF207" i="2"/>
  <c r="EX86" i="2"/>
  <c r="FH54" i="2"/>
  <c r="FH205" i="2" s="1"/>
  <c r="FB174" i="2"/>
  <c r="EY25" i="2"/>
  <c r="EY118" i="2"/>
  <c r="EY87" i="2" s="1"/>
  <c r="EY243" i="2"/>
  <c r="EY274" i="2"/>
  <c r="FE205" i="2"/>
  <c r="FE204" i="2"/>
  <c r="EX205" i="2"/>
  <c r="FH117" i="2"/>
  <c r="FH55" i="2" s="1"/>
  <c r="FH24" i="2"/>
  <c r="FH273" i="2"/>
  <c r="FH242" i="2"/>
  <c r="EY86" i="2"/>
  <c r="EY175" i="2" s="1"/>
  <c r="FF88" i="2"/>
  <c r="FF208" i="2" s="1"/>
  <c r="FI25" i="2"/>
  <c r="FI118" i="2"/>
  <c r="FI56" i="2" s="1"/>
  <c r="FI243" i="2"/>
  <c r="FI274" i="2"/>
  <c r="FF27" i="2"/>
  <c r="FF120" i="2"/>
  <c r="FF89" i="2" s="1"/>
  <c r="FF245" i="2"/>
  <c r="FF276" i="2"/>
  <c r="EW118" i="2"/>
  <c r="EW56" i="2" s="1"/>
  <c r="EW25" i="2"/>
  <c r="EW243" i="2"/>
  <c r="EW274" i="2"/>
  <c r="FC86" i="2"/>
  <c r="FE24" i="2"/>
  <c r="FE117" i="2"/>
  <c r="FE242" i="2"/>
  <c r="FE273" i="2"/>
  <c r="FG117" i="2"/>
  <c r="FG86" i="2" s="1"/>
  <c r="FG24" i="2"/>
  <c r="FG242" i="2"/>
  <c r="FG273" i="2"/>
  <c r="FB118" i="2"/>
  <c r="FB87" i="2" s="1"/>
  <c r="FB25" i="2"/>
  <c r="FB274" i="2"/>
  <c r="FB243" i="2"/>
  <c r="FI175" i="2"/>
  <c r="FI206" i="2"/>
  <c r="FB55" i="2"/>
  <c r="FB175" i="2" s="1"/>
  <c r="FD24" i="2"/>
  <c r="FD117" i="2"/>
  <c r="FD55" i="2" s="1"/>
  <c r="FD242" i="2"/>
  <c r="FD273" i="2"/>
  <c r="FD204" i="2"/>
  <c r="FC55" i="2"/>
  <c r="FF144" i="2"/>
  <c r="FD85" i="2"/>
  <c r="EW86" i="2"/>
  <c r="EW175" i="2" s="1"/>
  <c r="FC118" i="2"/>
  <c r="FC56" i="2" s="1"/>
  <c r="FC25" i="2"/>
  <c r="FC243" i="2"/>
  <c r="FC274" i="2"/>
  <c r="ER55" i="2"/>
  <c r="ER175" i="2" s="1"/>
  <c r="EM205" i="2"/>
  <c r="DF205" i="2"/>
  <c r="EO86" i="2"/>
  <c r="EO175" i="2" s="1"/>
  <c r="EU205" i="2"/>
  <c r="EH175" i="2"/>
  <c r="DK204" i="2"/>
  <c r="CV87" i="2"/>
  <c r="CV207" i="2" s="1"/>
  <c r="CR54" i="2"/>
  <c r="CR205" i="2" s="1"/>
  <c r="EQ174" i="2"/>
  <c r="EL206" i="2"/>
  <c r="DM206" i="2"/>
  <c r="EQ55" i="2"/>
  <c r="EQ175" i="2" s="1"/>
  <c r="EV118" i="2"/>
  <c r="EV87" i="2" s="1"/>
  <c r="EV274" i="2"/>
  <c r="EV25" i="2"/>
  <c r="EV243" i="2"/>
  <c r="EU174" i="2"/>
  <c r="ES25" i="2"/>
  <c r="ES274" i="2"/>
  <c r="ES118" i="2"/>
  <c r="ES87" i="2" s="1"/>
  <c r="ES243" i="2"/>
  <c r="EU243" i="2"/>
  <c r="EU274" i="2"/>
  <c r="EU118" i="2"/>
  <c r="EU87" i="2" s="1"/>
  <c r="EU25" i="2"/>
  <c r="EV55" i="2"/>
  <c r="EV175" i="2" s="1"/>
  <c r="ET86" i="2"/>
  <c r="ES86" i="2"/>
  <c r="EU86" i="2"/>
  <c r="EU175" i="2" s="1"/>
  <c r="ET25" i="2"/>
  <c r="ET118" i="2"/>
  <c r="ET87" i="2" s="1"/>
  <c r="ET243" i="2"/>
  <c r="ET274" i="2"/>
  <c r="ES55" i="2"/>
  <c r="ET55" i="2"/>
  <c r="EM25" i="2"/>
  <c r="EM118" i="2"/>
  <c r="EM274" i="2"/>
  <c r="EM243" i="2"/>
  <c r="EJ24" i="2"/>
  <c r="EJ242" i="2"/>
  <c r="EJ273" i="2"/>
  <c r="EJ117" i="2"/>
  <c r="EJ86" i="2" s="1"/>
  <c r="EN87" i="2"/>
  <c r="EK174" i="2"/>
  <c r="EK205" i="2"/>
  <c r="EJ54" i="2"/>
  <c r="EJ174" i="2" s="1"/>
  <c r="EQ118" i="2"/>
  <c r="EQ87" i="2" s="1"/>
  <c r="EQ274" i="2"/>
  <c r="EQ25" i="2"/>
  <c r="EQ243" i="2"/>
  <c r="EK117" i="2"/>
  <c r="EK55" i="2" s="1"/>
  <c r="EK24" i="2"/>
  <c r="EK273" i="2"/>
  <c r="EK242" i="2"/>
  <c r="EP25" i="2"/>
  <c r="EP118" i="2"/>
  <c r="EP56" i="2" s="1"/>
  <c r="EP274" i="2"/>
  <c r="EP243" i="2"/>
  <c r="ER25" i="2"/>
  <c r="ER118" i="2"/>
  <c r="ER56" i="2" s="1"/>
  <c r="ER243" i="2"/>
  <c r="ER274" i="2"/>
  <c r="EK204" i="2"/>
  <c r="EN175" i="2"/>
  <c r="EL87" i="2"/>
  <c r="EL207" i="2" s="1"/>
  <c r="EO205" i="2"/>
  <c r="EP205" i="2"/>
  <c r="EO118" i="2"/>
  <c r="EO87" i="2" s="1"/>
  <c r="EO274" i="2"/>
  <c r="EO243" i="2"/>
  <c r="EO25" i="2"/>
  <c r="EQ205" i="2"/>
  <c r="EL26" i="2"/>
  <c r="EL244" i="2"/>
  <c r="EL119" i="2"/>
  <c r="EL57" i="2" s="1"/>
  <c r="EL275" i="2"/>
  <c r="ER205" i="2"/>
  <c r="EN56" i="2"/>
  <c r="EL175" i="2"/>
  <c r="EM55" i="2"/>
  <c r="EM175" i="2" s="1"/>
  <c r="EN26" i="2"/>
  <c r="EN275" i="2"/>
  <c r="EN119" i="2"/>
  <c r="EN244" i="2"/>
  <c r="DD174" i="2"/>
  <c r="DR173" i="2"/>
  <c r="CR173" i="2"/>
  <c r="EF174" i="2"/>
  <c r="CR24" i="2"/>
  <c r="CR117" i="2"/>
  <c r="CR273" i="2"/>
  <c r="CR242" i="2"/>
  <c r="DZ205" i="2"/>
  <c r="EC173" i="2"/>
  <c r="EG174" i="2"/>
  <c r="DI174" i="2"/>
  <c r="DW174" i="2"/>
  <c r="DE87" i="2"/>
  <c r="DE176" i="2" s="1"/>
  <c r="DK85" i="2"/>
  <c r="DK205" i="2" s="1"/>
  <c r="EI175" i="2"/>
  <c r="EI56" i="2"/>
  <c r="EI207" i="2" s="1"/>
  <c r="EI26" i="2"/>
  <c r="EI275" i="2"/>
  <c r="EI244" i="2"/>
  <c r="EI119" i="2"/>
  <c r="EI206" i="2"/>
  <c r="EG25" i="2"/>
  <c r="EG274" i="2"/>
  <c r="EG118" i="2"/>
  <c r="EG56" i="2" s="1"/>
  <c r="EG243" i="2"/>
  <c r="EF25" i="2"/>
  <c r="EF118" i="2"/>
  <c r="EF87" i="2" s="1"/>
  <c r="EF274" i="2"/>
  <c r="EF243" i="2"/>
  <c r="EG55" i="2"/>
  <c r="EG175" i="2" s="1"/>
  <c r="EF55" i="2"/>
  <c r="EF206" i="2" s="1"/>
  <c r="EH244" i="2"/>
  <c r="EH26" i="2"/>
  <c r="EH119" i="2"/>
  <c r="EH57" i="2" s="1"/>
  <c r="EH275" i="2"/>
  <c r="EH87" i="2"/>
  <c r="EH207" i="2" s="1"/>
  <c r="DH56" i="2"/>
  <c r="DH176" i="2" s="1"/>
  <c r="CY205" i="2"/>
  <c r="DL87" i="2"/>
  <c r="DL176" i="2" s="1"/>
  <c r="DM87" i="2"/>
  <c r="DM176" i="2" s="1"/>
  <c r="DY207" i="2"/>
  <c r="EC85" i="2"/>
  <c r="EC205" i="2" s="1"/>
  <c r="DV173" i="2"/>
  <c r="ED206" i="2"/>
  <c r="EA26" i="2"/>
  <c r="EA119" i="2"/>
  <c r="EA144" i="2" s="1"/>
  <c r="EA275" i="2"/>
  <c r="EA244" i="2"/>
  <c r="DF25" i="2"/>
  <c r="DF118" i="2"/>
  <c r="DF87" i="2" s="1"/>
  <c r="DF274" i="2"/>
  <c r="DF243" i="2"/>
  <c r="DQ173" i="2"/>
  <c r="DX174" i="2"/>
  <c r="ED175" i="2"/>
  <c r="DH207" i="2"/>
  <c r="DH119" i="2"/>
  <c r="DH26" i="2"/>
  <c r="DH275" i="2"/>
  <c r="DH244" i="2"/>
  <c r="CP173" i="2"/>
  <c r="DE244" i="2"/>
  <c r="DE26" i="2"/>
  <c r="DE119" i="2"/>
  <c r="DE57" i="2" s="1"/>
  <c r="DE275" i="2"/>
  <c r="DY88" i="2"/>
  <c r="DY177" i="2" s="1"/>
  <c r="DS204" i="2"/>
  <c r="DF86" i="2"/>
  <c r="DF55" i="2"/>
  <c r="DE175" i="2"/>
  <c r="DC205" i="2"/>
  <c r="DO174" i="2"/>
  <c r="EA87" i="2"/>
  <c r="EA207" i="2" s="1"/>
  <c r="DZ118" i="2"/>
  <c r="DZ56" i="2" s="1"/>
  <c r="DZ25" i="2"/>
  <c r="DZ243" i="2"/>
  <c r="DZ274" i="2"/>
  <c r="DW25" i="2"/>
  <c r="DW243" i="2"/>
  <c r="DW274" i="2"/>
  <c r="DW118" i="2"/>
  <c r="DD86" i="2"/>
  <c r="DD175" i="2" s="1"/>
  <c r="DR54" i="2"/>
  <c r="DR174" i="2" s="1"/>
  <c r="DQ85" i="2"/>
  <c r="DQ174" i="2" s="1"/>
  <c r="DQ24" i="2"/>
  <c r="DQ117" i="2"/>
  <c r="DQ55" i="2" s="1"/>
  <c r="DQ273" i="2"/>
  <c r="DQ242" i="2"/>
  <c r="DJ87" i="2"/>
  <c r="DJ176" i="2" s="1"/>
  <c r="EB87" i="2"/>
  <c r="EB176" i="2" s="1"/>
  <c r="DT204" i="2"/>
  <c r="DR24" i="2"/>
  <c r="DR117" i="2"/>
  <c r="DR273" i="2"/>
  <c r="DR242" i="2"/>
  <c r="EB26" i="2"/>
  <c r="EB119" i="2"/>
  <c r="EB275" i="2"/>
  <c r="EB244" i="2"/>
  <c r="DW205" i="2"/>
  <c r="EC24" i="2"/>
  <c r="EC117" i="2"/>
  <c r="EC55" i="2" s="1"/>
  <c r="EC242" i="2"/>
  <c r="EC273" i="2"/>
  <c r="DM26" i="2"/>
  <c r="DM119" i="2"/>
  <c r="DM57" i="2" s="1"/>
  <c r="DM244" i="2"/>
  <c r="DM275" i="2"/>
  <c r="ED56" i="2"/>
  <c r="ED207" i="2" s="1"/>
  <c r="DJ119" i="2"/>
  <c r="DJ88" i="2" s="1"/>
  <c r="DJ26" i="2"/>
  <c r="DJ244" i="2"/>
  <c r="DJ275" i="2"/>
  <c r="DT85" i="2"/>
  <c r="DS54" i="2"/>
  <c r="DS174" i="2" s="1"/>
  <c r="DN55" i="2"/>
  <c r="DC25" i="2"/>
  <c r="DC118" i="2"/>
  <c r="DC56" i="2" s="1"/>
  <c r="DC274" i="2"/>
  <c r="DC243" i="2"/>
  <c r="ED26" i="2"/>
  <c r="ED119" i="2"/>
  <c r="ED57" i="2" s="1"/>
  <c r="ED275" i="2"/>
  <c r="ED244" i="2"/>
  <c r="DT24" i="2"/>
  <c r="DT117" i="2"/>
  <c r="DT55" i="2" s="1"/>
  <c r="DT242" i="2"/>
  <c r="DT273" i="2"/>
  <c r="DS24" i="2"/>
  <c r="DS117" i="2"/>
  <c r="DS86" i="2" s="1"/>
  <c r="DS242" i="2"/>
  <c r="DS273" i="2"/>
  <c r="DI86" i="2"/>
  <c r="DI206" i="2" s="1"/>
  <c r="DN86" i="2"/>
  <c r="DT54" i="2"/>
  <c r="DN25" i="2"/>
  <c r="DN118" i="2"/>
  <c r="DN87" i="2" s="1"/>
  <c r="DN243" i="2"/>
  <c r="DN274" i="2"/>
  <c r="DC86" i="2"/>
  <c r="DR204" i="2"/>
  <c r="DO86" i="2"/>
  <c r="DI25" i="2"/>
  <c r="DI118" i="2"/>
  <c r="DI274" i="2"/>
  <c r="DI243" i="2"/>
  <c r="DO55" i="2"/>
  <c r="DO25" i="2"/>
  <c r="DO118" i="2"/>
  <c r="DO56" i="2" s="1"/>
  <c r="DO243" i="2"/>
  <c r="DO274" i="2"/>
  <c r="DU85" i="2"/>
  <c r="DL175" i="2"/>
  <c r="DV24" i="2"/>
  <c r="DV117" i="2"/>
  <c r="DV242" i="2"/>
  <c r="DV273" i="2"/>
  <c r="EE204" i="2"/>
  <c r="DU24" i="2"/>
  <c r="DU117" i="2"/>
  <c r="DU55" i="2" s="1"/>
  <c r="DU242" i="2"/>
  <c r="DU273" i="2"/>
  <c r="DV54" i="2"/>
  <c r="DV174" i="2" s="1"/>
  <c r="EE85" i="2"/>
  <c r="DP54" i="2"/>
  <c r="DP174" i="2" s="1"/>
  <c r="DU54" i="2"/>
  <c r="DQ204" i="2"/>
  <c r="DC55" i="2"/>
  <c r="EE24" i="2"/>
  <c r="EE117" i="2"/>
  <c r="EE55" i="2" s="1"/>
  <c r="EE242" i="2"/>
  <c r="EE273" i="2"/>
  <c r="DP24" i="2"/>
  <c r="DP117" i="2"/>
  <c r="DP86" i="2" s="1"/>
  <c r="DP242" i="2"/>
  <c r="DP273" i="2"/>
  <c r="DY144" i="2"/>
  <c r="DK117" i="2"/>
  <c r="DK86" i="2" s="1"/>
  <c r="DK24" i="2"/>
  <c r="DK273" i="2"/>
  <c r="DK242" i="2"/>
  <c r="EE54" i="2"/>
  <c r="DX55" i="2"/>
  <c r="DX175" i="2" s="1"/>
  <c r="DX25" i="2"/>
  <c r="DX118" i="2"/>
  <c r="DX56" i="2" s="1"/>
  <c r="DX243" i="2"/>
  <c r="DX274" i="2"/>
  <c r="DX205" i="2"/>
  <c r="DC174" i="2"/>
  <c r="DY27" i="2"/>
  <c r="DY120" i="2"/>
  <c r="DY89" i="2" s="1"/>
  <c r="DY245" i="2"/>
  <c r="DY276" i="2"/>
  <c r="DZ86" i="2"/>
  <c r="DZ175" i="2" s="1"/>
  <c r="DL26" i="2"/>
  <c r="DL119" i="2"/>
  <c r="DL88" i="2" s="1"/>
  <c r="DL244" i="2"/>
  <c r="DL275" i="2"/>
  <c r="DW86" i="2"/>
  <c r="DW206" i="2" s="1"/>
  <c r="DD118" i="2"/>
  <c r="DD56" i="2" s="1"/>
  <c r="DD25" i="2"/>
  <c r="DD243" i="2"/>
  <c r="DD274" i="2"/>
  <c r="CY55" i="2"/>
  <c r="CY206" i="2" s="1"/>
  <c r="CZ205" i="2"/>
  <c r="DB205" i="2"/>
  <c r="CU175" i="2"/>
  <c r="DB55" i="2"/>
  <c r="DB206" i="2" s="1"/>
  <c r="H266" i="2"/>
  <c r="CV206" i="2"/>
  <c r="CZ55" i="2"/>
  <c r="CZ175" i="2" s="1"/>
  <c r="DA205" i="2"/>
  <c r="CW205" i="2"/>
  <c r="DA86" i="2"/>
  <c r="CU119" i="2"/>
  <c r="CU88" i="2" s="1"/>
  <c r="CU244" i="2"/>
  <c r="CU275" i="2"/>
  <c r="CU26" i="2"/>
  <c r="CZ25" i="2"/>
  <c r="CZ118" i="2"/>
  <c r="CZ56" i="2" s="1"/>
  <c r="CZ274" i="2"/>
  <c r="CZ243" i="2"/>
  <c r="CX86" i="2"/>
  <c r="CX175" i="2" s="1"/>
  <c r="DA25" i="2"/>
  <c r="DA118" i="2"/>
  <c r="DA56" i="2" s="1"/>
  <c r="DA274" i="2"/>
  <c r="DA243" i="2"/>
  <c r="DA55" i="2"/>
  <c r="CV119" i="2"/>
  <c r="CV57" i="2" s="1"/>
  <c r="CV26" i="2"/>
  <c r="CV275" i="2"/>
  <c r="CV244" i="2"/>
  <c r="CW25" i="2"/>
  <c r="CW118" i="2"/>
  <c r="CW87" i="2" s="1"/>
  <c r="CW274" i="2"/>
  <c r="CW243" i="2"/>
  <c r="CW86" i="2"/>
  <c r="CW175" i="2" s="1"/>
  <c r="CU56" i="2"/>
  <c r="DB25" i="2"/>
  <c r="DB118" i="2"/>
  <c r="DB87" i="2" s="1"/>
  <c r="DB274" i="2"/>
  <c r="DB243" i="2"/>
  <c r="CX25" i="2"/>
  <c r="CX118" i="2"/>
  <c r="CX87" i="2" s="1"/>
  <c r="CX243" i="2"/>
  <c r="CX274" i="2"/>
  <c r="CY25" i="2"/>
  <c r="CY118" i="2"/>
  <c r="CY56" i="2" s="1"/>
  <c r="CY274" i="2"/>
  <c r="CY243" i="2"/>
  <c r="CU87" i="2"/>
  <c r="CE52" i="2"/>
  <c r="CE172" i="2" s="1"/>
  <c r="CQ203" i="2"/>
  <c r="CM172" i="2"/>
  <c r="CP204" i="2"/>
  <c r="CT118" i="2"/>
  <c r="CT56" i="2" s="1"/>
  <c r="CT243" i="2"/>
  <c r="CT274" i="2"/>
  <c r="CT25" i="2"/>
  <c r="CT205" i="2"/>
  <c r="CT55" i="2"/>
  <c r="CT86" i="2"/>
  <c r="CO172" i="2"/>
  <c r="CS206" i="2"/>
  <c r="CS119" i="2"/>
  <c r="CS88" i="2" s="1"/>
  <c r="CS275" i="2"/>
  <c r="CS26" i="2"/>
  <c r="CS244" i="2"/>
  <c r="CS87" i="2"/>
  <c r="CS207" i="2" s="1"/>
  <c r="CM84" i="2"/>
  <c r="CM173" i="2" s="1"/>
  <c r="CO84" i="2"/>
  <c r="CO204" i="2" s="1"/>
  <c r="CL172" i="2"/>
  <c r="CN203" i="2"/>
  <c r="M165" i="2"/>
  <c r="CM203" i="2"/>
  <c r="CN84" i="2"/>
  <c r="CN173" i="2" s="1"/>
  <c r="CQ84" i="2"/>
  <c r="CQ204" i="2" s="1"/>
  <c r="CL23" i="2"/>
  <c r="CL241" i="2"/>
  <c r="CL272" i="2"/>
  <c r="CL116" i="2"/>
  <c r="CL54" i="2" s="1"/>
  <c r="CO23" i="2"/>
  <c r="CO116" i="2"/>
  <c r="CO54" i="2" s="1"/>
  <c r="CO241" i="2"/>
  <c r="CO272" i="2"/>
  <c r="CP85" i="2"/>
  <c r="CQ23" i="2"/>
  <c r="CQ116" i="2"/>
  <c r="CQ54" i="2" s="1"/>
  <c r="CQ241" i="2"/>
  <c r="CQ272" i="2"/>
  <c r="CP54" i="2"/>
  <c r="CM23" i="2"/>
  <c r="CM241" i="2"/>
  <c r="CM116" i="2"/>
  <c r="CM54" i="2" s="1"/>
  <c r="CM272" i="2"/>
  <c r="CP117" i="2"/>
  <c r="CP24" i="2"/>
  <c r="CP242" i="2"/>
  <c r="CP273" i="2"/>
  <c r="CL84" i="2"/>
  <c r="CL204" i="2" s="1"/>
  <c r="CN23" i="2"/>
  <c r="CN116" i="2"/>
  <c r="CN85" i="2" s="1"/>
  <c r="CN241" i="2"/>
  <c r="CN272" i="2"/>
  <c r="BW202" i="2"/>
  <c r="CH201" i="2"/>
  <c r="BY172" i="2"/>
  <c r="M46" i="2"/>
  <c r="M197" i="2" s="1"/>
  <c r="M109" i="2"/>
  <c r="M78" i="2" s="1"/>
  <c r="M265" i="2"/>
  <c r="M234" i="2"/>
  <c r="M16" i="2"/>
  <c r="CF171" i="2"/>
  <c r="BV172" i="2"/>
  <c r="CK171" i="2"/>
  <c r="BZ202" i="2"/>
  <c r="CJ171" i="2"/>
  <c r="CI201" i="2"/>
  <c r="CK271" i="2"/>
  <c r="CK115" i="2"/>
  <c r="CK84" i="2" s="1"/>
  <c r="CK22" i="2"/>
  <c r="CK240" i="2"/>
  <c r="CK52" i="2"/>
  <c r="CK203" i="2" s="1"/>
  <c r="CK202" i="2"/>
  <c r="CJ52" i="2"/>
  <c r="CJ172" i="2" s="1"/>
  <c r="CJ202" i="2"/>
  <c r="CJ271" i="2"/>
  <c r="CJ240" i="2"/>
  <c r="CJ115" i="2"/>
  <c r="CJ84" i="2" s="1"/>
  <c r="CJ22" i="2"/>
  <c r="CD52" i="2"/>
  <c r="CD203" i="2" s="1"/>
  <c r="BW52" i="2"/>
  <c r="BW172" i="2" s="1"/>
  <c r="BX53" i="2"/>
  <c r="BX173" i="2" s="1"/>
  <c r="CA83" i="2"/>
  <c r="CA203" i="2" s="1"/>
  <c r="CG171" i="2"/>
  <c r="CA202" i="2"/>
  <c r="CF202" i="2"/>
  <c r="CB202" i="2"/>
  <c r="BY23" i="2"/>
  <c r="BY116" i="2"/>
  <c r="BY85" i="2" s="1"/>
  <c r="BY241" i="2"/>
  <c r="BY272" i="2"/>
  <c r="CB83" i="2"/>
  <c r="CE22" i="2"/>
  <c r="CE115" i="2"/>
  <c r="CE53" i="2" s="1"/>
  <c r="CE271" i="2"/>
  <c r="CE240" i="2"/>
  <c r="CD202" i="2"/>
  <c r="CH170" i="2"/>
  <c r="CI21" i="2"/>
  <c r="CI114" i="2"/>
  <c r="CI52" i="2" s="1"/>
  <c r="CI270" i="2"/>
  <c r="CI239" i="2"/>
  <c r="BV23" i="2"/>
  <c r="BV116" i="2"/>
  <c r="BV54" i="2" s="1"/>
  <c r="BV241" i="2"/>
  <c r="BV272" i="2"/>
  <c r="CB52" i="2"/>
  <c r="CI82" i="2"/>
  <c r="CI171" i="2" s="1"/>
  <c r="BX203" i="2"/>
  <c r="CC83" i="2"/>
  <c r="BY53" i="2"/>
  <c r="CD22" i="2"/>
  <c r="CD115" i="2"/>
  <c r="CD84" i="2" s="1"/>
  <c r="CD240" i="2"/>
  <c r="CD271" i="2"/>
  <c r="CF22" i="2"/>
  <c r="CF115" i="2"/>
  <c r="CF240" i="2"/>
  <c r="CF271" i="2"/>
  <c r="BZ115" i="2"/>
  <c r="BZ22" i="2"/>
  <c r="BZ240" i="2"/>
  <c r="BZ271" i="2"/>
  <c r="CC22" i="2"/>
  <c r="CC115" i="2"/>
  <c r="CC84" i="2" s="1"/>
  <c r="CC271" i="2"/>
  <c r="CC240" i="2"/>
  <c r="BY84" i="2"/>
  <c r="BV53" i="2"/>
  <c r="BV173" i="2" s="1"/>
  <c r="BV203" i="2"/>
  <c r="BX23" i="2"/>
  <c r="BX241" i="2"/>
  <c r="BX116" i="2"/>
  <c r="BX272" i="2"/>
  <c r="CH51" i="2"/>
  <c r="CH171" i="2" s="1"/>
  <c r="CC52" i="2"/>
  <c r="CB115" i="2"/>
  <c r="CB22" i="2"/>
  <c r="CB240" i="2"/>
  <c r="CB271" i="2"/>
  <c r="CE171" i="2"/>
  <c r="CA22" i="2"/>
  <c r="CA115" i="2"/>
  <c r="CA53" i="2" s="1"/>
  <c r="CA240" i="2"/>
  <c r="CA271" i="2"/>
  <c r="CF83" i="2"/>
  <c r="CF203" i="2" s="1"/>
  <c r="BW115" i="2"/>
  <c r="BW84" i="2" s="1"/>
  <c r="BW22" i="2"/>
  <c r="BW240" i="2"/>
  <c r="BW271" i="2"/>
  <c r="BZ52" i="2"/>
  <c r="BZ172" i="2" s="1"/>
  <c r="CH21" i="2"/>
  <c r="CH239" i="2"/>
  <c r="CH114" i="2"/>
  <c r="CH52" i="2" s="1"/>
  <c r="CH270" i="2"/>
  <c r="CC202" i="2"/>
  <c r="CG52" i="2"/>
  <c r="CG172" i="2" s="1"/>
  <c r="CG22" i="2"/>
  <c r="CG115" i="2"/>
  <c r="CG271" i="2"/>
  <c r="CG240" i="2"/>
  <c r="AW165" i="2"/>
  <c r="AW196" i="2"/>
  <c r="AG16" i="2"/>
  <c r="AG234" i="2"/>
  <c r="AG109" i="2"/>
  <c r="AG265" i="2"/>
  <c r="AC165" i="2"/>
  <c r="AC196" i="2"/>
  <c r="AC234" i="2"/>
  <c r="AC265" i="2"/>
  <c r="AC16" i="2"/>
  <c r="AC109" i="2"/>
  <c r="AC46" i="2"/>
  <c r="AC77" i="2"/>
  <c r="AW46" i="2"/>
  <c r="AW77" i="2"/>
  <c r="AG46" i="2"/>
  <c r="AG77" i="2"/>
  <c r="AW234" i="2"/>
  <c r="AW16" i="2"/>
  <c r="AW265" i="2"/>
  <c r="AW109" i="2"/>
  <c r="AG165" i="2"/>
  <c r="AG196" i="2"/>
  <c r="BR196" i="2"/>
  <c r="AX196" i="2"/>
  <c r="AO165" i="2"/>
  <c r="AE165" i="2"/>
  <c r="AP195" i="2"/>
  <c r="BN195" i="2"/>
  <c r="AJ198" i="2"/>
  <c r="AK76" i="2"/>
  <c r="AK165" i="2" s="1"/>
  <c r="V196" i="2"/>
  <c r="AH196" i="2"/>
  <c r="N196" i="2"/>
  <c r="Z195" i="2"/>
  <c r="J196" i="2"/>
  <c r="AY166" i="2"/>
  <c r="BK164" i="2"/>
  <c r="AA195" i="2"/>
  <c r="Y195" i="2"/>
  <c r="T164" i="2"/>
  <c r="BH164" i="2"/>
  <c r="H78" i="2"/>
  <c r="H198" i="2" s="1"/>
  <c r="AF47" i="2"/>
  <c r="AF167" i="2" s="1"/>
  <c r="AV76" i="2"/>
  <c r="AV165" i="2" s="1"/>
  <c r="Q195" i="2"/>
  <c r="BB46" i="2"/>
  <c r="BB197" i="2" s="1"/>
  <c r="O196" i="2"/>
  <c r="AS195" i="2"/>
  <c r="AN45" i="2"/>
  <c r="AN165" i="2" s="1"/>
  <c r="BA47" i="2"/>
  <c r="BA198" i="2" s="1"/>
  <c r="BA166" i="2"/>
  <c r="N46" i="2"/>
  <c r="N166" i="2" s="1"/>
  <c r="H197" i="2"/>
  <c r="P197" i="2"/>
  <c r="R77" i="2"/>
  <c r="R197" i="2" s="1"/>
  <c r="BS78" i="2"/>
  <c r="BS167" i="2" s="1"/>
  <c r="BJ45" i="2"/>
  <c r="BJ165" i="2" s="1"/>
  <c r="BM76" i="2"/>
  <c r="BM165" i="2" s="1"/>
  <c r="BC197" i="2"/>
  <c r="BN76" i="2"/>
  <c r="BN196" i="2" s="1"/>
  <c r="N165" i="2"/>
  <c r="BU197" i="2"/>
  <c r="P78" i="2"/>
  <c r="P198" i="2" s="1"/>
  <c r="Z164" i="2"/>
  <c r="I77" i="2"/>
  <c r="I197" i="2" s="1"/>
  <c r="BE45" i="2"/>
  <c r="BE165" i="2" s="1"/>
  <c r="AU164" i="2"/>
  <c r="AR195" i="2"/>
  <c r="AU45" i="2"/>
  <c r="AU196" i="2" s="1"/>
  <c r="K46" i="2"/>
  <c r="K166" i="2" s="1"/>
  <c r="S195" i="2"/>
  <c r="R196" i="2"/>
  <c r="BF165" i="2"/>
  <c r="AB195" i="2"/>
  <c r="AT164" i="2"/>
  <c r="BJ164" i="2"/>
  <c r="AL165" i="2"/>
  <c r="AM195" i="2"/>
  <c r="BT166" i="2"/>
  <c r="S45" i="2"/>
  <c r="S196" i="2" s="1"/>
  <c r="BB165" i="2"/>
  <c r="L165" i="2"/>
  <c r="BH76" i="2"/>
  <c r="BH165" i="2" s="1"/>
  <c r="BP76" i="2"/>
  <c r="BP196" i="2" s="1"/>
  <c r="L77" i="2"/>
  <c r="L166" i="2" s="1"/>
  <c r="BG195" i="2"/>
  <c r="U46" i="2"/>
  <c r="U197" i="2" s="1"/>
  <c r="BB109" i="2"/>
  <c r="BB78" i="2" s="1"/>
  <c r="BB16" i="2"/>
  <c r="BB265" i="2"/>
  <c r="BB234" i="2"/>
  <c r="J77" i="2"/>
  <c r="J197" i="2" s="1"/>
  <c r="BA17" i="2"/>
  <c r="BA235" i="2"/>
  <c r="BA266" i="2"/>
  <c r="BA110" i="2"/>
  <c r="BA79" i="2" s="1"/>
  <c r="L16" i="2"/>
  <c r="L265" i="2"/>
  <c r="L109" i="2"/>
  <c r="L47" i="2" s="1"/>
  <c r="L234" i="2"/>
  <c r="U165" i="2"/>
  <c r="BS166" i="2"/>
  <c r="J109" i="2"/>
  <c r="J47" i="2" s="1"/>
  <c r="J234" i="2"/>
  <c r="J265" i="2"/>
  <c r="J16" i="2"/>
  <c r="I165" i="2"/>
  <c r="AE196" i="2"/>
  <c r="AF166" i="2"/>
  <c r="BR46" i="2"/>
  <c r="BR197" i="2" s="1"/>
  <c r="BL195" i="2"/>
  <c r="N265" i="2"/>
  <c r="N234" i="2"/>
  <c r="N109" i="2"/>
  <c r="N47" i="2" s="1"/>
  <c r="N16" i="2"/>
  <c r="Z76" i="2"/>
  <c r="Z165" i="2" s="1"/>
  <c r="BO195" i="2"/>
  <c r="AQ164" i="2"/>
  <c r="AZ197" i="2"/>
  <c r="BM195" i="2"/>
  <c r="AF17" i="2"/>
  <c r="AF110" i="2"/>
  <c r="AF79" i="2" s="1"/>
  <c r="AF235" i="2"/>
  <c r="AF266" i="2"/>
  <c r="BE195" i="2"/>
  <c r="AD196" i="2"/>
  <c r="BT47" i="2"/>
  <c r="BT167" i="2" s="1"/>
  <c r="BU235" i="2"/>
  <c r="BU266" i="2"/>
  <c r="BU17" i="2"/>
  <c r="BU110" i="2"/>
  <c r="BU48" i="2" s="1"/>
  <c r="BQ77" i="2"/>
  <c r="BQ46" i="2"/>
  <c r="AB76" i="2"/>
  <c r="AB165" i="2" s="1"/>
  <c r="W195" i="2"/>
  <c r="AN164" i="2"/>
  <c r="BP164" i="2"/>
  <c r="AM76" i="2"/>
  <c r="AM165" i="2" s="1"/>
  <c r="O109" i="2"/>
  <c r="O78" i="2" s="1"/>
  <c r="O265" i="2"/>
  <c r="O16" i="2"/>
  <c r="O234" i="2"/>
  <c r="BQ16" i="2"/>
  <c r="BQ109" i="2"/>
  <c r="BQ78" i="2" s="1"/>
  <c r="BQ234" i="2"/>
  <c r="BQ265" i="2"/>
  <c r="AH265" i="2"/>
  <c r="AH234" i="2"/>
  <c r="AH109" i="2"/>
  <c r="AH47" i="2" s="1"/>
  <c r="AH16" i="2"/>
  <c r="W76" i="2"/>
  <c r="W196" i="2" s="1"/>
  <c r="AV164" i="2"/>
  <c r="BI196" i="2"/>
  <c r="O77" i="2"/>
  <c r="AI197" i="2"/>
  <c r="AH77" i="2"/>
  <c r="AH197" i="2" s="1"/>
  <c r="AI266" i="2"/>
  <c r="AI17" i="2"/>
  <c r="AI110" i="2"/>
  <c r="AI235" i="2"/>
  <c r="H110" i="2"/>
  <c r="H79" i="2" s="1"/>
  <c r="O46" i="2"/>
  <c r="BS17" i="2"/>
  <c r="BS110" i="2"/>
  <c r="BS79" i="2" s="1"/>
  <c r="BS235" i="2"/>
  <c r="BS266" i="2"/>
  <c r="BU47" i="2"/>
  <c r="BU167" i="2" s="1"/>
  <c r="AI78" i="2"/>
  <c r="AI167" i="2" s="1"/>
  <c r="BQ165" i="2"/>
  <c r="BF16" i="2"/>
  <c r="BF109" i="2"/>
  <c r="BF78" i="2" s="1"/>
  <c r="BF234" i="2"/>
  <c r="BF265" i="2"/>
  <c r="K16" i="2"/>
  <c r="K109" i="2"/>
  <c r="K78" i="2" s="1"/>
  <c r="K234" i="2"/>
  <c r="K265" i="2"/>
  <c r="BT17" i="2"/>
  <c r="BT110" i="2"/>
  <c r="BT48" i="2" s="1"/>
  <c r="BT235" i="2"/>
  <c r="BT266" i="2"/>
  <c r="AU15" i="2"/>
  <c r="AU108" i="2"/>
  <c r="AU77" i="2" s="1"/>
  <c r="AU264" i="2"/>
  <c r="AU233" i="2"/>
  <c r="AS164" i="2"/>
  <c r="AX77" i="2"/>
  <c r="AX166" i="2" s="1"/>
  <c r="S15" i="2"/>
  <c r="S108" i="2"/>
  <c r="S46" i="2" s="1"/>
  <c r="S233" i="2"/>
  <c r="S264" i="2"/>
  <c r="BK15" i="2"/>
  <c r="BK108" i="2"/>
  <c r="BK46" i="2" s="1"/>
  <c r="BK233" i="2"/>
  <c r="BK264" i="2"/>
  <c r="AK164" i="2"/>
  <c r="AP76" i="2"/>
  <c r="AP196" i="2" s="1"/>
  <c r="AY17" i="2"/>
  <c r="AY110" i="2"/>
  <c r="AY235" i="2"/>
  <c r="AY266" i="2"/>
  <c r="P17" i="2"/>
  <c r="P110" i="2"/>
  <c r="P235" i="2"/>
  <c r="P266" i="2"/>
  <c r="BI16" i="2"/>
  <c r="BI109" i="2"/>
  <c r="BI47" i="2" s="1"/>
  <c r="BI265" i="2"/>
  <c r="BI234" i="2"/>
  <c r="I196" i="2"/>
  <c r="BI46" i="2"/>
  <c r="BI197" i="2" s="1"/>
  <c r="Y45" i="2"/>
  <c r="BL76" i="2"/>
  <c r="BC47" i="2"/>
  <c r="BC198" i="2" s="1"/>
  <c r="BD196" i="2"/>
  <c r="AP15" i="2"/>
  <c r="AP108" i="2"/>
  <c r="AP46" i="2" s="1"/>
  <c r="AP233" i="2"/>
  <c r="AP264" i="2"/>
  <c r="BE15" i="2"/>
  <c r="BE108" i="2"/>
  <c r="BE46" i="2" s="1"/>
  <c r="BE233" i="2"/>
  <c r="BE264" i="2"/>
  <c r="AL16" i="2"/>
  <c r="AL109" i="2"/>
  <c r="AL47" i="2" s="1"/>
  <c r="AL234" i="2"/>
  <c r="AL265" i="2"/>
  <c r="Y108" i="2"/>
  <c r="Y46" i="2" s="1"/>
  <c r="Y15" i="2"/>
  <c r="Y264" i="2"/>
  <c r="Y233" i="2"/>
  <c r="BL15" i="2"/>
  <c r="BL108" i="2"/>
  <c r="BL46" i="2" s="1"/>
  <c r="BL233" i="2"/>
  <c r="BL264" i="2"/>
  <c r="BC17" i="2"/>
  <c r="BC110" i="2"/>
  <c r="BC235" i="2"/>
  <c r="BC266" i="2"/>
  <c r="U16" i="2"/>
  <c r="U109" i="2"/>
  <c r="U47" i="2" s="1"/>
  <c r="U265" i="2"/>
  <c r="U234" i="2"/>
  <c r="Y76" i="2"/>
  <c r="T76" i="2"/>
  <c r="T196" i="2" s="1"/>
  <c r="AQ45" i="2"/>
  <c r="AQ165" i="2" s="1"/>
  <c r="BL45" i="2"/>
  <c r="AZ47" i="2"/>
  <c r="AZ198" i="2" s="1"/>
  <c r="X76" i="2"/>
  <c r="X196" i="2" s="1"/>
  <c r="BK45" i="2"/>
  <c r="AD16" i="2"/>
  <c r="AD109" i="2"/>
  <c r="AD47" i="2" s="1"/>
  <c r="AD234" i="2"/>
  <c r="AD265" i="2"/>
  <c r="BC166" i="2"/>
  <c r="Z15" i="2"/>
  <c r="Z108" i="2"/>
  <c r="Z46" i="2" s="1"/>
  <c r="Z233" i="2"/>
  <c r="Z264" i="2"/>
  <c r="AZ17" i="2"/>
  <c r="AZ110" i="2"/>
  <c r="AZ48" i="2" s="1"/>
  <c r="AZ235" i="2"/>
  <c r="AZ266" i="2"/>
  <c r="X15" i="2"/>
  <c r="X108" i="2"/>
  <c r="X77" i="2" s="1"/>
  <c r="X264" i="2"/>
  <c r="X233" i="2"/>
  <c r="K196" i="2"/>
  <c r="AO77" i="2"/>
  <c r="BD77" i="2"/>
  <c r="AE46" i="2"/>
  <c r="AE166" i="2" s="1"/>
  <c r="V77" i="2"/>
  <c r="BR16" i="2"/>
  <c r="BR109" i="2"/>
  <c r="BR78" i="2" s="1"/>
  <c r="BR234" i="2"/>
  <c r="BR265" i="2"/>
  <c r="BG45" i="2"/>
  <c r="BG165" i="2" s="1"/>
  <c r="AR45" i="2"/>
  <c r="AR196" i="2" s="1"/>
  <c r="R109" i="2"/>
  <c r="R47" i="2" s="1"/>
  <c r="R16" i="2"/>
  <c r="R265" i="2"/>
  <c r="R234" i="2"/>
  <c r="BJ15" i="2"/>
  <c r="BJ108" i="2"/>
  <c r="BJ46" i="2" s="1"/>
  <c r="BJ233" i="2"/>
  <c r="BJ264" i="2"/>
  <c r="BD46" i="2"/>
  <c r="BD16" i="2"/>
  <c r="BD109" i="2"/>
  <c r="BD78" i="2" s="1"/>
  <c r="BD265" i="2"/>
  <c r="BD234" i="2"/>
  <c r="V46" i="2"/>
  <c r="BH195" i="2"/>
  <c r="BG15" i="2"/>
  <c r="BG108" i="2"/>
  <c r="BG46" i="2" s="1"/>
  <c r="BG264" i="2"/>
  <c r="BG233" i="2"/>
  <c r="AR15" i="2"/>
  <c r="AR108" i="2"/>
  <c r="AR46" i="2" s="1"/>
  <c r="AR233" i="2"/>
  <c r="AR264" i="2"/>
  <c r="I16" i="2"/>
  <c r="I109" i="2"/>
  <c r="I265" i="2"/>
  <c r="I234" i="2"/>
  <c r="W15" i="2"/>
  <c r="W108" i="2"/>
  <c r="W264" i="2"/>
  <c r="W233" i="2"/>
  <c r="AL77" i="2"/>
  <c r="AQ15" i="2"/>
  <c r="AQ108" i="2"/>
  <c r="AQ77" i="2" s="1"/>
  <c r="AQ233" i="2"/>
  <c r="AQ264" i="2"/>
  <c r="AO16" i="2"/>
  <c r="AO109" i="2"/>
  <c r="AO265" i="2"/>
  <c r="AO234" i="2"/>
  <c r="AK108" i="2"/>
  <c r="AK15" i="2"/>
  <c r="AK264" i="2"/>
  <c r="AK233" i="2"/>
  <c r="BP15" i="2"/>
  <c r="BP108" i="2"/>
  <c r="BP77" i="2" s="1"/>
  <c r="BP233" i="2"/>
  <c r="BP264" i="2"/>
  <c r="AE16" i="2"/>
  <c r="AE109" i="2"/>
  <c r="AE234" i="2"/>
  <c r="AE265" i="2"/>
  <c r="AL46" i="2"/>
  <c r="BN15" i="2"/>
  <c r="BN108" i="2"/>
  <c r="BN46" i="2" s="1"/>
  <c r="BN233" i="2"/>
  <c r="BN264" i="2"/>
  <c r="BO15" i="2"/>
  <c r="BO108" i="2"/>
  <c r="BO46" i="2" s="1"/>
  <c r="BO264" i="2"/>
  <c r="BO233" i="2"/>
  <c r="AD46" i="2"/>
  <c r="AB15" i="2"/>
  <c r="AB108" i="2"/>
  <c r="AB233" i="2"/>
  <c r="AB264" i="2"/>
  <c r="AV15" i="2"/>
  <c r="AV108" i="2"/>
  <c r="AV233" i="2"/>
  <c r="AV264" i="2"/>
  <c r="BF196" i="2"/>
  <c r="AA76" i="2"/>
  <c r="BH15" i="2"/>
  <c r="BH108" i="2"/>
  <c r="BH233" i="2"/>
  <c r="BH264" i="2"/>
  <c r="AM15" i="2"/>
  <c r="AM108" i="2"/>
  <c r="AM46" i="2" s="1"/>
  <c r="AM233" i="2"/>
  <c r="AM264" i="2"/>
  <c r="AD77" i="2"/>
  <c r="V16" i="2"/>
  <c r="V109" i="2"/>
  <c r="V47" i="2" s="1"/>
  <c r="V234" i="2"/>
  <c r="V265" i="2"/>
  <c r="T15" i="2"/>
  <c r="T108" i="2"/>
  <c r="T46" i="2" s="1"/>
  <c r="T233" i="2"/>
  <c r="T264" i="2"/>
  <c r="AO46" i="2"/>
  <c r="AS76" i="2"/>
  <c r="AS165" i="2" s="1"/>
  <c r="X164" i="2"/>
  <c r="AT45" i="2"/>
  <c r="Q76" i="2"/>
  <c r="Q165" i="2" s="1"/>
  <c r="AA45" i="2"/>
  <c r="AJ48" i="2"/>
  <c r="AJ168" i="2" s="1"/>
  <c r="AN15" i="2"/>
  <c r="AN108" i="2"/>
  <c r="AN77" i="2" s="1"/>
  <c r="AN233" i="2"/>
  <c r="AN264" i="2"/>
  <c r="AT15" i="2"/>
  <c r="AT108" i="2"/>
  <c r="AT77" i="2" s="1"/>
  <c r="AT264" i="2"/>
  <c r="AT233" i="2"/>
  <c r="Q108" i="2"/>
  <c r="Q46" i="2" s="1"/>
  <c r="Q15" i="2"/>
  <c r="Q233" i="2"/>
  <c r="Q264" i="2"/>
  <c r="AA15" i="2"/>
  <c r="AA108" i="2"/>
  <c r="AA46" i="2" s="1"/>
  <c r="AA264" i="2"/>
  <c r="AA233" i="2"/>
  <c r="BM15" i="2"/>
  <c r="BM108" i="2"/>
  <c r="BM233" i="2"/>
  <c r="BM264" i="2"/>
  <c r="AX16" i="2"/>
  <c r="AX109" i="2"/>
  <c r="AX47" i="2" s="1"/>
  <c r="AX234" i="2"/>
  <c r="AX265" i="2"/>
  <c r="BK76" i="2"/>
  <c r="BO76" i="2"/>
  <c r="BO165" i="2" s="1"/>
  <c r="AY47" i="2"/>
  <c r="AY167" i="2" s="1"/>
  <c r="AS15" i="2"/>
  <c r="AS108" i="2"/>
  <c r="AS46" i="2" s="1"/>
  <c r="AS264" i="2"/>
  <c r="AS233" i="2"/>
  <c r="BF46" i="2"/>
  <c r="BF166" i="2" s="1"/>
  <c r="AT76" i="2"/>
  <c r="AJ18" i="2"/>
  <c r="AJ111" i="2"/>
  <c r="AJ80" i="2" s="1"/>
  <c r="AJ267" i="2"/>
  <c r="AJ236" i="2"/>
  <c r="H17" i="2"/>
  <c r="H18" i="2" s="1"/>
  <c r="H235" i="2"/>
  <c r="AI80" i="9" l="1"/>
  <c r="AI81" i="9" s="1"/>
  <c r="AI82" i="9" s="1"/>
  <c r="AI83" i="9" s="1"/>
  <c r="AI84" i="9" s="1"/>
  <c r="AI85" i="9" s="1"/>
  <c r="AI86" i="9" s="1"/>
  <c r="AI87" i="9" s="1"/>
  <c r="AI88" i="9" s="1"/>
  <c r="AI89" i="9" s="1"/>
  <c r="AI90" i="9" s="1"/>
  <c r="AI91" i="9" s="1"/>
  <c r="AI92" i="9" s="1"/>
  <c r="DG87" i="2"/>
  <c r="FK175" i="2"/>
  <c r="FK56" i="2"/>
  <c r="FK207" i="2" s="1"/>
  <c r="FK176" i="2"/>
  <c r="FK119" i="2"/>
  <c r="FK88" i="2" s="1"/>
  <c r="FK244" i="2"/>
  <c r="FK26" i="2"/>
  <c r="FK275" i="2"/>
  <c r="DG119" i="2"/>
  <c r="DG275" i="2"/>
  <c r="DG26" i="2"/>
  <c r="DG244" i="2"/>
  <c r="DG175" i="2"/>
  <c r="DP205" i="2"/>
  <c r="EO206" i="2"/>
  <c r="EP206" i="2"/>
  <c r="FJ175" i="2"/>
  <c r="FC175" i="2"/>
  <c r="EW87" i="2"/>
  <c r="EW207" i="2" s="1"/>
  <c r="FJ206" i="2"/>
  <c r="FD205" i="2"/>
  <c r="FI87" i="2"/>
  <c r="FI207" i="2" s="1"/>
  <c r="FC87" i="2"/>
  <c r="FC207" i="2" s="1"/>
  <c r="ET56" i="2"/>
  <c r="ET207" i="2" s="1"/>
  <c r="DN56" i="2"/>
  <c r="DN207" i="2" s="1"/>
  <c r="FJ56" i="2"/>
  <c r="FJ87" i="2"/>
  <c r="FJ275" i="2"/>
  <c r="FJ26" i="2"/>
  <c r="FJ119" i="2"/>
  <c r="FJ57" i="2" s="1"/>
  <c r="FJ244" i="2"/>
  <c r="EM206" i="2"/>
  <c r="EZ175" i="2"/>
  <c r="EX175" i="2"/>
  <c r="FG205" i="2"/>
  <c r="EP87" i="2"/>
  <c r="EP176" i="2" s="1"/>
  <c r="FC206" i="2"/>
  <c r="FH86" i="2"/>
  <c r="FH175" i="2" s="1"/>
  <c r="EX206" i="2"/>
  <c r="CV176" i="2"/>
  <c r="ER206" i="2"/>
  <c r="FB119" i="2"/>
  <c r="FB57" i="2" s="1"/>
  <c r="FB26" i="2"/>
  <c r="FB244" i="2"/>
  <c r="FB275" i="2"/>
  <c r="FB56" i="2"/>
  <c r="FB207" i="2" s="1"/>
  <c r="EW176" i="2"/>
  <c r="FC119" i="2"/>
  <c r="FC57" i="2" s="1"/>
  <c r="FC26" i="2"/>
  <c r="FC275" i="2"/>
  <c r="FC244" i="2"/>
  <c r="FH118" i="2"/>
  <c r="FH87" i="2" s="1"/>
  <c r="FH243" i="2"/>
  <c r="FH274" i="2"/>
  <c r="FH25" i="2"/>
  <c r="FH174" i="2"/>
  <c r="EX56" i="2"/>
  <c r="EX207" i="2" s="1"/>
  <c r="EW206" i="2"/>
  <c r="FG118" i="2"/>
  <c r="FG87" i="2" s="1"/>
  <c r="FG25" i="2"/>
  <c r="FG243" i="2"/>
  <c r="FG274" i="2"/>
  <c r="FG55" i="2"/>
  <c r="FG175" i="2" s="1"/>
  <c r="FF58" i="2"/>
  <c r="FB206" i="2"/>
  <c r="FF277" i="2"/>
  <c r="FF28" i="2"/>
  <c r="FF121" i="2"/>
  <c r="FF90" i="2" s="1"/>
  <c r="FF246" i="2"/>
  <c r="FD174" i="2"/>
  <c r="FF177" i="2"/>
  <c r="FE86" i="2"/>
  <c r="EX26" i="2"/>
  <c r="EX119" i="2"/>
  <c r="EX88" i="2" s="1"/>
  <c r="EX244" i="2"/>
  <c r="EX275" i="2"/>
  <c r="FE55" i="2"/>
  <c r="EW244" i="2"/>
  <c r="EW275" i="2"/>
  <c r="EW26" i="2"/>
  <c r="EW119" i="2"/>
  <c r="EW88" i="2" s="1"/>
  <c r="FE118" i="2"/>
  <c r="FE56" i="2" s="1"/>
  <c r="FE274" i="2"/>
  <c r="FE25" i="2"/>
  <c r="FE243" i="2"/>
  <c r="FA119" i="2"/>
  <c r="FA57" i="2" s="1"/>
  <c r="FA26" i="2"/>
  <c r="FA244" i="2"/>
  <c r="FA275" i="2"/>
  <c r="FD274" i="2"/>
  <c r="FD25" i="2"/>
  <c r="FD118" i="2"/>
  <c r="FD87" i="2" s="1"/>
  <c r="FD243" i="2"/>
  <c r="EY206" i="2"/>
  <c r="FA175" i="2"/>
  <c r="FI26" i="2"/>
  <c r="FI275" i="2"/>
  <c r="FI119" i="2"/>
  <c r="FI88" i="2" s="1"/>
  <c r="FI244" i="2"/>
  <c r="EY56" i="2"/>
  <c r="EY176" i="2" s="1"/>
  <c r="FA87" i="2"/>
  <c r="FA176" i="2" s="1"/>
  <c r="EZ56" i="2"/>
  <c r="EZ176" i="2" s="1"/>
  <c r="FD86" i="2"/>
  <c r="FD206" i="2" s="1"/>
  <c r="EY26" i="2"/>
  <c r="EY244" i="2"/>
  <c r="EY275" i="2"/>
  <c r="EY119" i="2"/>
  <c r="EY57" i="2" s="1"/>
  <c r="EZ26" i="2"/>
  <c r="EZ244" i="2"/>
  <c r="EZ119" i="2"/>
  <c r="EZ88" i="2" s="1"/>
  <c r="EZ275" i="2"/>
  <c r="EK86" i="2"/>
  <c r="EK175" i="2" s="1"/>
  <c r="CR174" i="2"/>
  <c r="EF56" i="2"/>
  <c r="EF207" i="2" s="1"/>
  <c r="EQ206" i="2"/>
  <c r="EL88" i="2"/>
  <c r="EL208" i="2" s="1"/>
  <c r="EN176" i="2"/>
  <c r="EC174" i="2"/>
  <c r="EA57" i="2"/>
  <c r="EU206" i="2"/>
  <c r="DW175" i="2"/>
  <c r="EU56" i="2"/>
  <c r="EU207" i="2" s="1"/>
  <c r="ET175" i="2"/>
  <c r="EV206" i="2"/>
  <c r="DE207" i="2"/>
  <c r="ES206" i="2"/>
  <c r="ES175" i="2"/>
  <c r="ET206" i="2"/>
  <c r="ES56" i="2"/>
  <c r="ES207" i="2" s="1"/>
  <c r="ES119" i="2"/>
  <c r="ES88" i="2" s="1"/>
  <c r="ES26" i="2"/>
  <c r="ES244" i="2"/>
  <c r="ES275" i="2"/>
  <c r="ET119" i="2"/>
  <c r="ET26" i="2"/>
  <c r="ET275" i="2"/>
  <c r="ET244" i="2"/>
  <c r="EV56" i="2"/>
  <c r="EV207" i="2" s="1"/>
  <c r="EU119" i="2"/>
  <c r="EU57" i="2" s="1"/>
  <c r="EU275" i="2"/>
  <c r="EU244" i="2"/>
  <c r="EU26" i="2"/>
  <c r="EV26" i="2"/>
  <c r="EV244" i="2"/>
  <c r="EV119" i="2"/>
  <c r="EV57" i="2" s="1"/>
  <c r="EV275" i="2"/>
  <c r="EJ205" i="2"/>
  <c r="EN144" i="2"/>
  <c r="EL245" i="2"/>
  <c r="EL27" i="2"/>
  <c r="EL120" i="2"/>
  <c r="EL89" i="2" s="1"/>
  <c r="EL276" i="2"/>
  <c r="EP119" i="2"/>
  <c r="EP57" i="2" s="1"/>
  <c r="EP244" i="2"/>
  <c r="EP275" i="2"/>
  <c r="EP26" i="2"/>
  <c r="EN57" i="2"/>
  <c r="EJ55" i="2"/>
  <c r="EJ206" i="2" s="1"/>
  <c r="EN88" i="2"/>
  <c r="ER87" i="2"/>
  <c r="ER176" i="2" s="1"/>
  <c r="EK118" i="2"/>
  <c r="EK87" i="2" s="1"/>
  <c r="EK25" i="2"/>
  <c r="EK274" i="2"/>
  <c r="EK243" i="2"/>
  <c r="EJ118" i="2"/>
  <c r="EJ87" i="2" s="1"/>
  <c r="EJ243" i="2"/>
  <c r="EJ25" i="2"/>
  <c r="EJ274" i="2"/>
  <c r="EN27" i="2"/>
  <c r="EN245" i="2"/>
  <c r="EN120" i="2"/>
  <c r="EN89" i="2" s="1"/>
  <c r="EN276" i="2"/>
  <c r="ER26" i="2"/>
  <c r="ER244" i="2"/>
  <c r="ER119" i="2"/>
  <c r="ER88" i="2" s="1"/>
  <c r="ER275" i="2"/>
  <c r="EN207" i="2"/>
  <c r="EO56" i="2"/>
  <c r="EO176" i="2" s="1"/>
  <c r="EQ26" i="2"/>
  <c r="EQ119" i="2"/>
  <c r="EQ57" i="2" s="1"/>
  <c r="EQ244" i="2"/>
  <c r="EQ275" i="2"/>
  <c r="EL144" i="2"/>
  <c r="EM56" i="2"/>
  <c r="EL176" i="2"/>
  <c r="EM119" i="2"/>
  <c r="EM57" i="2" s="1"/>
  <c r="EM26" i="2"/>
  <c r="EM275" i="2"/>
  <c r="EM244" i="2"/>
  <c r="EO244" i="2"/>
  <c r="EO275" i="2"/>
  <c r="EO119" i="2"/>
  <c r="EO88" i="2" s="1"/>
  <c r="EO26" i="2"/>
  <c r="EQ56" i="2"/>
  <c r="EQ207" i="2" s="1"/>
  <c r="EM87" i="2"/>
  <c r="DF56" i="2"/>
  <c r="DF176" i="2" s="1"/>
  <c r="CR86" i="2"/>
  <c r="CR55" i="2"/>
  <c r="CR274" i="2"/>
  <c r="CR243" i="2"/>
  <c r="CR25" i="2"/>
  <c r="CR118" i="2"/>
  <c r="EI176" i="2"/>
  <c r="DM207" i="2"/>
  <c r="DY58" i="2"/>
  <c r="DY178" i="2" s="1"/>
  <c r="EH88" i="2"/>
  <c r="EH208" i="2" s="1"/>
  <c r="DC175" i="2"/>
  <c r="EH176" i="2"/>
  <c r="EE174" i="2"/>
  <c r="DN175" i="2"/>
  <c r="DK174" i="2"/>
  <c r="DL207" i="2"/>
  <c r="DO175" i="2"/>
  <c r="EI144" i="2"/>
  <c r="EI57" i="2"/>
  <c r="EI88" i="2"/>
  <c r="EI27" i="2"/>
  <c r="EI276" i="2"/>
  <c r="EI120" i="2"/>
  <c r="EI58" i="2" s="1"/>
  <c r="EI245" i="2"/>
  <c r="EG206" i="2"/>
  <c r="EF119" i="2"/>
  <c r="EF26" i="2"/>
  <c r="EF275" i="2"/>
  <c r="EF244" i="2"/>
  <c r="EH144" i="2"/>
  <c r="EH120" i="2"/>
  <c r="EH58" i="2" s="1"/>
  <c r="EH245" i="2"/>
  <c r="EH276" i="2"/>
  <c r="EH27" i="2"/>
  <c r="EG244" i="2"/>
  <c r="EG26" i="2"/>
  <c r="EG119" i="2"/>
  <c r="EG57" i="2" s="1"/>
  <c r="EG275" i="2"/>
  <c r="EG87" i="2"/>
  <c r="EG176" i="2" s="1"/>
  <c r="EF175" i="2"/>
  <c r="DO87" i="2"/>
  <c r="DO207" i="2" s="1"/>
  <c r="DN206" i="2"/>
  <c r="DT205" i="2"/>
  <c r="DJ207" i="2"/>
  <c r="CY175" i="2"/>
  <c r="DZ206" i="2"/>
  <c r="EE205" i="2"/>
  <c r="CU176" i="2"/>
  <c r="DF206" i="2"/>
  <c r="DQ86" i="2"/>
  <c r="DQ175" i="2" s="1"/>
  <c r="EA176" i="2"/>
  <c r="CY87" i="2"/>
  <c r="CY207" i="2" s="1"/>
  <c r="DB175" i="2"/>
  <c r="DQ205" i="2"/>
  <c r="DT174" i="2"/>
  <c r="DT86" i="2"/>
  <c r="DT175" i="2" s="1"/>
  <c r="EB207" i="2"/>
  <c r="CT206" i="2"/>
  <c r="DF175" i="2"/>
  <c r="DU86" i="2"/>
  <c r="DU206" i="2" s="1"/>
  <c r="DH57" i="2"/>
  <c r="DH144" i="2"/>
  <c r="DE88" i="2"/>
  <c r="DE177" i="2" s="1"/>
  <c r="DE144" i="2"/>
  <c r="DH27" i="2"/>
  <c r="DH120" i="2"/>
  <c r="DH89" i="2" s="1"/>
  <c r="DH276" i="2"/>
  <c r="DH245" i="2"/>
  <c r="ED88" i="2"/>
  <c r="ED208" i="2" s="1"/>
  <c r="DE276" i="2"/>
  <c r="DE245" i="2"/>
  <c r="DE27" i="2"/>
  <c r="DE120" i="2"/>
  <c r="DE89" i="2" s="1"/>
  <c r="DF26" i="2"/>
  <c r="DF275" i="2"/>
  <c r="DF244" i="2"/>
  <c r="DF119" i="2"/>
  <c r="DF57" i="2" s="1"/>
  <c r="DK55" i="2"/>
  <c r="DK206" i="2" s="1"/>
  <c r="DU205" i="2"/>
  <c r="DV205" i="2"/>
  <c r="DD206" i="2"/>
  <c r="DY208" i="2"/>
  <c r="DH88" i="2"/>
  <c r="EA88" i="2"/>
  <c r="EA27" i="2"/>
  <c r="EA120" i="2"/>
  <c r="EA58" i="2" s="1"/>
  <c r="EA276" i="2"/>
  <c r="EA245" i="2"/>
  <c r="DJ27" i="2"/>
  <c r="DJ120" i="2"/>
  <c r="DJ276" i="2"/>
  <c r="DJ245" i="2"/>
  <c r="DS25" i="2"/>
  <c r="DS118" i="2"/>
  <c r="DS87" i="2" s="1"/>
  <c r="DS274" i="2"/>
  <c r="DS243" i="2"/>
  <c r="DY28" i="2"/>
  <c r="DY121" i="2"/>
  <c r="DY59" i="2" s="1"/>
  <c r="DY246" i="2"/>
  <c r="DY277" i="2"/>
  <c r="DZ26" i="2"/>
  <c r="DZ119" i="2"/>
  <c r="DZ244" i="2"/>
  <c r="DZ275" i="2"/>
  <c r="DO26" i="2"/>
  <c r="DO119" i="2"/>
  <c r="DO57" i="2" s="1"/>
  <c r="DO275" i="2"/>
  <c r="DO244" i="2"/>
  <c r="ED144" i="2"/>
  <c r="DM27" i="2"/>
  <c r="DM120" i="2"/>
  <c r="DM89" i="2" s="1"/>
  <c r="DM276" i="2"/>
  <c r="DM245" i="2"/>
  <c r="DW26" i="2"/>
  <c r="DW119" i="2"/>
  <c r="DW88" i="2" s="1"/>
  <c r="DW244" i="2"/>
  <c r="DW275" i="2"/>
  <c r="EE25" i="2"/>
  <c r="EE118" i="2"/>
  <c r="EE243" i="2"/>
  <c r="EE274" i="2"/>
  <c r="DC87" i="2"/>
  <c r="DC176" i="2" s="1"/>
  <c r="DJ57" i="2"/>
  <c r="DJ177" i="2" s="1"/>
  <c r="DR86" i="2"/>
  <c r="DR25" i="2"/>
  <c r="DR118" i="2"/>
  <c r="DR274" i="2"/>
  <c r="DR243" i="2"/>
  <c r="DZ87" i="2"/>
  <c r="DZ176" i="2" s="1"/>
  <c r="ED27" i="2"/>
  <c r="ED120" i="2"/>
  <c r="ED276" i="2"/>
  <c r="ED245" i="2"/>
  <c r="DN176" i="2"/>
  <c r="DC26" i="2"/>
  <c r="DC119" i="2"/>
  <c r="DC88" i="2" s="1"/>
  <c r="DC244" i="2"/>
  <c r="DC275" i="2"/>
  <c r="DO206" i="2"/>
  <c r="DT25" i="2"/>
  <c r="DT118" i="2"/>
  <c r="DT87" i="2" s="1"/>
  <c r="DT274" i="2"/>
  <c r="DT243" i="2"/>
  <c r="EC86" i="2"/>
  <c r="EC175" i="2" s="1"/>
  <c r="DQ25" i="2"/>
  <c r="DQ118" i="2"/>
  <c r="DQ87" i="2" s="1"/>
  <c r="DQ243" i="2"/>
  <c r="DQ274" i="2"/>
  <c r="EB144" i="2"/>
  <c r="EC25" i="2"/>
  <c r="EC118" i="2"/>
  <c r="EC56" i="2" s="1"/>
  <c r="EC243" i="2"/>
  <c r="EC274" i="2"/>
  <c r="DU174" i="2"/>
  <c r="EB88" i="2"/>
  <c r="DR55" i="2"/>
  <c r="DP25" i="2"/>
  <c r="DP118" i="2"/>
  <c r="DP56" i="2" s="1"/>
  <c r="DP274" i="2"/>
  <c r="DP243" i="2"/>
  <c r="DV86" i="2"/>
  <c r="DI87" i="2"/>
  <c r="EB57" i="2"/>
  <c r="ED176" i="2"/>
  <c r="DU25" i="2"/>
  <c r="DU118" i="2"/>
  <c r="DU56" i="2" s="1"/>
  <c r="DU274" i="2"/>
  <c r="DU243" i="2"/>
  <c r="DL57" i="2"/>
  <c r="DL208" i="2" s="1"/>
  <c r="DX206" i="2"/>
  <c r="DV55" i="2"/>
  <c r="DI56" i="2"/>
  <c r="DC206" i="2"/>
  <c r="EB120" i="2"/>
  <c r="EB27" i="2"/>
  <c r="EB276" i="2"/>
  <c r="EB245" i="2"/>
  <c r="DR205" i="2"/>
  <c r="DV25" i="2"/>
  <c r="DV118" i="2"/>
  <c r="DV274" i="2"/>
  <c r="DV243" i="2"/>
  <c r="DI26" i="2"/>
  <c r="DI119" i="2"/>
  <c r="DI275" i="2"/>
  <c r="DI244" i="2"/>
  <c r="DX87" i="2"/>
  <c r="DX176" i="2" s="1"/>
  <c r="DI175" i="2"/>
  <c r="DM144" i="2"/>
  <c r="DS205" i="2"/>
  <c r="DW87" i="2"/>
  <c r="DS55" i="2"/>
  <c r="DS175" i="2" s="1"/>
  <c r="DJ144" i="2"/>
  <c r="DN26" i="2"/>
  <c r="DN119" i="2"/>
  <c r="DN88" i="2" s="1"/>
  <c r="DN244" i="2"/>
  <c r="DN275" i="2"/>
  <c r="DD26" i="2"/>
  <c r="DD119" i="2"/>
  <c r="DD88" i="2" s="1"/>
  <c r="DD244" i="2"/>
  <c r="DD275" i="2"/>
  <c r="DD87" i="2"/>
  <c r="DD176" i="2" s="1"/>
  <c r="DP55" i="2"/>
  <c r="DP206" i="2" s="1"/>
  <c r="DL144" i="2"/>
  <c r="DL27" i="2"/>
  <c r="DL120" i="2"/>
  <c r="DL89" i="2" s="1"/>
  <c r="DL276" i="2"/>
  <c r="DL245" i="2"/>
  <c r="DX26" i="2"/>
  <c r="DX119" i="2"/>
  <c r="DX57" i="2" s="1"/>
  <c r="DX244" i="2"/>
  <c r="DX275" i="2"/>
  <c r="DK25" i="2"/>
  <c r="DK118" i="2"/>
  <c r="DK56" i="2" s="1"/>
  <c r="DK243" i="2"/>
  <c r="DK274" i="2"/>
  <c r="EE86" i="2"/>
  <c r="EE175" i="2" s="1"/>
  <c r="DM88" i="2"/>
  <c r="DM177" i="2" s="1"/>
  <c r="DW56" i="2"/>
  <c r="CE203" i="2"/>
  <c r="CU207" i="2"/>
  <c r="CW206" i="2"/>
  <c r="CV88" i="2"/>
  <c r="CV177" i="2" s="1"/>
  <c r="DA175" i="2"/>
  <c r="CS176" i="2"/>
  <c r="CZ87" i="2"/>
  <c r="CZ207" i="2" s="1"/>
  <c r="CU57" i="2"/>
  <c r="CU177" i="2" s="1"/>
  <c r="CX26" i="2"/>
  <c r="CX119" i="2"/>
  <c r="CX57" i="2" s="1"/>
  <c r="CX275" i="2"/>
  <c r="CX244" i="2"/>
  <c r="CV276" i="2"/>
  <c r="CV245" i="2"/>
  <c r="CV120" i="2"/>
  <c r="CV89" i="2" s="1"/>
  <c r="CV27" i="2"/>
  <c r="DB56" i="2"/>
  <c r="DB176" i="2" s="1"/>
  <c r="CV144" i="2"/>
  <c r="CW56" i="2"/>
  <c r="CW207" i="2" s="1"/>
  <c r="DA26" i="2"/>
  <c r="DA119" i="2"/>
  <c r="DA88" i="2" s="1"/>
  <c r="DA244" i="2"/>
  <c r="DA275" i="2"/>
  <c r="CZ206" i="2"/>
  <c r="CX206" i="2"/>
  <c r="CY26" i="2"/>
  <c r="CY119" i="2"/>
  <c r="CY57" i="2" s="1"/>
  <c r="CY275" i="2"/>
  <c r="CY244" i="2"/>
  <c r="CZ26" i="2"/>
  <c r="CZ119" i="2"/>
  <c r="CZ88" i="2" s="1"/>
  <c r="CZ244" i="2"/>
  <c r="CZ275" i="2"/>
  <c r="CU144" i="2"/>
  <c r="CW26" i="2"/>
  <c r="CW119" i="2"/>
  <c r="CW275" i="2"/>
  <c r="CW244" i="2"/>
  <c r="DB26" i="2"/>
  <c r="DB119" i="2"/>
  <c r="DB88" i="2" s="1"/>
  <c r="DB244" i="2"/>
  <c r="DB275" i="2"/>
  <c r="CU276" i="2"/>
  <c r="CU245" i="2"/>
  <c r="CU27" i="2"/>
  <c r="CU120" i="2"/>
  <c r="CU89" i="2" s="1"/>
  <c r="DA206" i="2"/>
  <c r="CX56" i="2"/>
  <c r="CX207" i="2" s="1"/>
  <c r="DA87" i="2"/>
  <c r="DA176" i="2" s="1"/>
  <c r="CO173" i="2"/>
  <c r="CM85" i="2"/>
  <c r="CM174" i="2" s="1"/>
  <c r="CM204" i="2"/>
  <c r="CT275" i="2"/>
  <c r="CT119" i="2"/>
  <c r="CT88" i="2" s="1"/>
  <c r="CT244" i="2"/>
  <c r="CT26" i="2"/>
  <c r="CT87" i="2"/>
  <c r="CT207" i="2" s="1"/>
  <c r="CT175" i="2"/>
  <c r="CS120" i="2"/>
  <c r="CS58" i="2" s="1"/>
  <c r="CS27" i="2"/>
  <c r="CS276" i="2"/>
  <c r="CS245" i="2"/>
  <c r="CS144" i="2"/>
  <c r="CS57" i="2"/>
  <c r="CS208" i="2" s="1"/>
  <c r="CP174" i="2"/>
  <c r="CN54" i="2"/>
  <c r="CN174" i="2" s="1"/>
  <c r="CP205" i="2"/>
  <c r="CL173" i="2"/>
  <c r="CL85" i="2"/>
  <c r="CL205" i="2" s="1"/>
  <c r="CQ173" i="2"/>
  <c r="CO85" i="2"/>
  <c r="CO174" i="2" s="1"/>
  <c r="CP86" i="2"/>
  <c r="CN117" i="2"/>
  <c r="CN55" i="2" s="1"/>
  <c r="CN273" i="2"/>
  <c r="CN242" i="2"/>
  <c r="CN24" i="2"/>
  <c r="CM117" i="2"/>
  <c r="CM273" i="2"/>
  <c r="CM242" i="2"/>
  <c r="CM24" i="2"/>
  <c r="CP25" i="2"/>
  <c r="CP243" i="2"/>
  <c r="CP118" i="2"/>
  <c r="CP56" i="2" s="1"/>
  <c r="CP274" i="2"/>
  <c r="CQ85" i="2"/>
  <c r="CQ205" i="2" s="1"/>
  <c r="CN204" i="2"/>
  <c r="CO117" i="2"/>
  <c r="CO86" i="2" s="1"/>
  <c r="CO24" i="2"/>
  <c r="CO242" i="2"/>
  <c r="CO273" i="2"/>
  <c r="CP55" i="2"/>
  <c r="CQ117" i="2"/>
  <c r="CQ24" i="2"/>
  <c r="CQ242" i="2"/>
  <c r="CQ273" i="2"/>
  <c r="CL117" i="2"/>
  <c r="CL273" i="2"/>
  <c r="CL242" i="2"/>
  <c r="CL24" i="2"/>
  <c r="CA172" i="2"/>
  <c r="CD172" i="2"/>
  <c r="AG166" i="2"/>
  <c r="M17" i="2"/>
  <c r="M110" i="2"/>
  <c r="M48" i="2" s="1"/>
  <c r="M266" i="2"/>
  <c r="M235" i="2"/>
  <c r="M166" i="2"/>
  <c r="AW166" i="2"/>
  <c r="M47" i="2"/>
  <c r="M167" i="2" s="1"/>
  <c r="BW203" i="2"/>
  <c r="CK172" i="2"/>
  <c r="CC203" i="2"/>
  <c r="BZ203" i="2"/>
  <c r="CK53" i="2"/>
  <c r="CK204" i="2" s="1"/>
  <c r="BV204" i="2"/>
  <c r="CC172" i="2"/>
  <c r="CG203" i="2"/>
  <c r="CJ203" i="2"/>
  <c r="BX204" i="2"/>
  <c r="BV85" i="2"/>
  <c r="BV174" i="2" s="1"/>
  <c r="CI83" i="2"/>
  <c r="CI203" i="2" s="1"/>
  <c r="CK23" i="2"/>
  <c r="CK272" i="2"/>
  <c r="CK116" i="2"/>
  <c r="CK241" i="2"/>
  <c r="CJ53" i="2"/>
  <c r="CJ173" i="2" s="1"/>
  <c r="CJ23" i="2"/>
  <c r="CJ272" i="2"/>
  <c r="CJ116" i="2"/>
  <c r="CJ54" i="2" s="1"/>
  <c r="CJ241" i="2"/>
  <c r="CI202" i="2"/>
  <c r="CB203" i="2"/>
  <c r="CH83" i="2"/>
  <c r="CH203" i="2" s="1"/>
  <c r="BW53" i="2"/>
  <c r="BW173" i="2" s="1"/>
  <c r="BY173" i="2"/>
  <c r="CC53" i="2"/>
  <c r="CC173" i="2" s="1"/>
  <c r="CD23" i="2"/>
  <c r="CD116" i="2"/>
  <c r="CD54" i="2" s="1"/>
  <c r="CD272" i="2"/>
  <c r="CD241" i="2"/>
  <c r="CC23" i="2"/>
  <c r="CC116" i="2"/>
  <c r="CC85" i="2" s="1"/>
  <c r="CC241" i="2"/>
  <c r="CC272" i="2"/>
  <c r="BZ116" i="2"/>
  <c r="BZ54" i="2" s="1"/>
  <c r="BZ241" i="2"/>
  <c r="BZ272" i="2"/>
  <c r="BZ23" i="2"/>
  <c r="BY204" i="2"/>
  <c r="CB172" i="2"/>
  <c r="CB23" i="2"/>
  <c r="CB116" i="2"/>
  <c r="CB54" i="2" s="1"/>
  <c r="CB241" i="2"/>
  <c r="CB272" i="2"/>
  <c r="CH202" i="2"/>
  <c r="BX24" i="2"/>
  <c r="BX117" i="2"/>
  <c r="BX86" i="2" s="1"/>
  <c r="BX242" i="2"/>
  <c r="BX273" i="2"/>
  <c r="BZ84" i="2"/>
  <c r="BX54" i="2"/>
  <c r="CF53" i="2"/>
  <c r="CG23" i="2"/>
  <c r="CG116" i="2"/>
  <c r="CG54" i="2" s="1"/>
  <c r="CG241" i="2"/>
  <c r="CG272" i="2"/>
  <c r="BX85" i="2"/>
  <c r="CF84" i="2"/>
  <c r="CE84" i="2"/>
  <c r="CE173" i="2" s="1"/>
  <c r="CI22" i="2"/>
  <c r="CI115" i="2"/>
  <c r="CI53" i="2" s="1"/>
  <c r="CI271" i="2"/>
  <c r="CI240" i="2"/>
  <c r="CA23" i="2"/>
  <c r="CA116" i="2"/>
  <c r="CA241" i="2"/>
  <c r="CA272" i="2"/>
  <c r="CG53" i="2"/>
  <c r="BZ53" i="2"/>
  <c r="CF23" i="2"/>
  <c r="CF116" i="2"/>
  <c r="CF85" i="2" s="1"/>
  <c r="CF241" i="2"/>
  <c r="CF272" i="2"/>
  <c r="BV24" i="2"/>
  <c r="BV117" i="2"/>
  <c r="BV86" i="2" s="1"/>
  <c r="BV273" i="2"/>
  <c r="BV242" i="2"/>
  <c r="CE23" i="2"/>
  <c r="CE116" i="2"/>
  <c r="CE85" i="2" s="1"/>
  <c r="CE272" i="2"/>
  <c r="CE241" i="2"/>
  <c r="CD53" i="2"/>
  <c r="CD173" i="2" s="1"/>
  <c r="CB53" i="2"/>
  <c r="CB84" i="2"/>
  <c r="CG84" i="2"/>
  <c r="BW23" i="2"/>
  <c r="BW116" i="2"/>
  <c r="BW85" i="2" s="1"/>
  <c r="BW241" i="2"/>
  <c r="BW272" i="2"/>
  <c r="CF172" i="2"/>
  <c r="BY54" i="2"/>
  <c r="BY174" i="2" s="1"/>
  <c r="CA84" i="2"/>
  <c r="CA173" i="2" s="1"/>
  <c r="CH22" i="2"/>
  <c r="CH115" i="2"/>
  <c r="CH271" i="2"/>
  <c r="CH240" i="2"/>
  <c r="BY24" i="2"/>
  <c r="BY117" i="2"/>
  <c r="BY86" i="2" s="1"/>
  <c r="BY242" i="2"/>
  <c r="BY273" i="2"/>
  <c r="AC166" i="2"/>
  <c r="AG197" i="2"/>
  <c r="AN196" i="2"/>
  <c r="AG47" i="2"/>
  <c r="AG78" i="2"/>
  <c r="AC78" i="2"/>
  <c r="AC47" i="2"/>
  <c r="AW197" i="2"/>
  <c r="AC197" i="2"/>
  <c r="AC235" i="2"/>
  <c r="AC17" i="2"/>
  <c r="AC110" i="2"/>
  <c r="AC266" i="2"/>
  <c r="AG266" i="2"/>
  <c r="AG235" i="2"/>
  <c r="AG17" i="2"/>
  <c r="AG110" i="2"/>
  <c r="AW78" i="2"/>
  <c r="AW47" i="2"/>
  <c r="AW17" i="2"/>
  <c r="AW110" i="2"/>
  <c r="AW235" i="2"/>
  <c r="AW266" i="2"/>
  <c r="BH196" i="2"/>
  <c r="AV196" i="2"/>
  <c r="AK196" i="2"/>
  <c r="K197" i="2"/>
  <c r="H167" i="2"/>
  <c r="U166" i="2"/>
  <c r="H48" i="2"/>
  <c r="H168" i="2" s="1"/>
  <c r="BU198" i="2"/>
  <c r="BR166" i="2"/>
  <c r="BT198" i="2"/>
  <c r="P167" i="2"/>
  <c r="R166" i="2"/>
  <c r="AF198" i="2"/>
  <c r="BB166" i="2"/>
  <c r="I166" i="2"/>
  <c r="BD166" i="2"/>
  <c r="BE196" i="2"/>
  <c r="N197" i="2"/>
  <c r="H111" i="2"/>
  <c r="H80" i="2" s="1"/>
  <c r="W165" i="2"/>
  <c r="H236" i="2"/>
  <c r="H267" i="2"/>
  <c r="AM196" i="2"/>
  <c r="L197" i="2"/>
  <c r="BN165" i="2"/>
  <c r="O166" i="2"/>
  <c r="O47" i="2"/>
  <c r="O198" i="2" s="1"/>
  <c r="BT79" i="2"/>
  <c r="BT168" i="2" s="1"/>
  <c r="BA167" i="2"/>
  <c r="V197" i="2"/>
  <c r="O197" i="2"/>
  <c r="J166" i="2"/>
  <c r="BQ166" i="2"/>
  <c r="S77" i="2"/>
  <c r="S166" i="2" s="1"/>
  <c r="BJ196" i="2"/>
  <c r="BP165" i="2"/>
  <c r="BM196" i="2"/>
  <c r="BS198" i="2"/>
  <c r="AD197" i="2"/>
  <c r="AB196" i="2"/>
  <c r="AT196" i="2"/>
  <c r="BG77" i="2"/>
  <c r="BG166" i="2" s="1"/>
  <c r="BU79" i="2"/>
  <c r="BU168" i="2" s="1"/>
  <c r="AT46" i="2"/>
  <c r="AT166" i="2" s="1"/>
  <c r="AU165" i="2"/>
  <c r="T165" i="2"/>
  <c r="BE77" i="2"/>
  <c r="BE166" i="2" s="1"/>
  <c r="BF47" i="2"/>
  <c r="BF167" i="2" s="1"/>
  <c r="BI166" i="2"/>
  <c r="AN46" i="2"/>
  <c r="AN166" i="2" s="1"/>
  <c r="AS77" i="2"/>
  <c r="AS197" i="2" s="1"/>
  <c r="AE197" i="2"/>
  <c r="R78" i="2"/>
  <c r="R167" i="2" s="1"/>
  <c r="Z196" i="2"/>
  <c r="AS196" i="2"/>
  <c r="BF197" i="2"/>
  <c r="AI79" i="2"/>
  <c r="BQ266" i="2"/>
  <c r="BQ17" i="2"/>
  <c r="BQ110" i="2"/>
  <c r="BQ48" i="2" s="1"/>
  <c r="BQ235" i="2"/>
  <c r="L235" i="2"/>
  <c r="L266" i="2"/>
  <c r="L17" i="2"/>
  <c r="L110" i="2"/>
  <c r="O110" i="2"/>
  <c r="O79" i="2" s="1"/>
  <c r="O17" i="2"/>
  <c r="O235" i="2"/>
  <c r="O266" i="2"/>
  <c r="BK165" i="2"/>
  <c r="AA196" i="2"/>
  <c r="AI111" i="2"/>
  <c r="AI49" i="2" s="1"/>
  <c r="AI18" i="2"/>
  <c r="AI267" i="2"/>
  <c r="AI236" i="2"/>
  <c r="BQ197" i="2"/>
  <c r="S165" i="2"/>
  <c r="AM77" i="2"/>
  <c r="AM197" i="2" s="1"/>
  <c r="AH166" i="2"/>
  <c r="J78" i="2"/>
  <c r="J167" i="2" s="1"/>
  <c r="BA111" i="2"/>
  <c r="BA80" i="2" s="1"/>
  <c r="BA236" i="2"/>
  <c r="BA267" i="2"/>
  <c r="BA18" i="2"/>
  <c r="BS18" i="2"/>
  <c r="BS111" i="2"/>
  <c r="BS80" i="2" s="1"/>
  <c r="BS236" i="2"/>
  <c r="BS267" i="2"/>
  <c r="AX78" i="2"/>
  <c r="AX167" i="2" s="1"/>
  <c r="V78" i="2"/>
  <c r="V198" i="2" s="1"/>
  <c r="AZ79" i="2"/>
  <c r="AZ168" i="2" s="1"/>
  <c r="J110" i="2"/>
  <c r="J79" i="2" s="1"/>
  <c r="J235" i="2"/>
  <c r="J17" i="2"/>
  <c r="J266" i="2"/>
  <c r="AL166" i="2"/>
  <c r="BU267" i="2"/>
  <c r="BU236" i="2"/>
  <c r="BU18" i="2"/>
  <c r="BU111" i="2"/>
  <c r="BU80" i="2" s="1"/>
  <c r="AI198" i="2"/>
  <c r="AP165" i="2"/>
  <c r="AT165" i="2"/>
  <c r="U78" i="2"/>
  <c r="U167" i="2" s="1"/>
  <c r="AH78" i="2"/>
  <c r="AH198" i="2" s="1"/>
  <c r="BB110" i="2"/>
  <c r="BB79" i="2" s="1"/>
  <c r="BB17" i="2"/>
  <c r="BB235" i="2"/>
  <c r="BB266" i="2"/>
  <c r="AF236" i="2"/>
  <c r="AF18" i="2"/>
  <c r="AF111" i="2"/>
  <c r="AF49" i="2" s="1"/>
  <c r="AF267" i="2"/>
  <c r="AO197" i="2"/>
  <c r="Y165" i="2"/>
  <c r="BB47" i="2"/>
  <c r="BB198" i="2" s="1"/>
  <c r="AH110" i="2"/>
  <c r="AH48" i="2" s="1"/>
  <c r="AH17" i="2"/>
  <c r="AH235" i="2"/>
  <c r="AH266" i="2"/>
  <c r="N266" i="2"/>
  <c r="N235" i="2"/>
  <c r="N110" i="2"/>
  <c r="N48" i="2" s="1"/>
  <c r="N17" i="2"/>
  <c r="BA48" i="2"/>
  <c r="BA199" i="2" s="1"/>
  <c r="V166" i="2"/>
  <c r="AX197" i="2"/>
  <c r="BO196" i="2"/>
  <c r="AF48" i="2"/>
  <c r="AF168" i="2" s="1"/>
  <c r="BS48" i="2"/>
  <c r="BS168" i="2" s="1"/>
  <c r="BL165" i="2"/>
  <c r="AI48" i="2"/>
  <c r="L78" i="2"/>
  <c r="L198" i="2" s="1"/>
  <c r="N78" i="2"/>
  <c r="N198" i="2" s="1"/>
  <c r="AD166" i="2"/>
  <c r="BQ47" i="2"/>
  <c r="BQ198" i="2" s="1"/>
  <c r="AM16" i="2"/>
  <c r="AM109" i="2"/>
  <c r="AM78" i="2" s="1"/>
  <c r="AM234" i="2"/>
  <c r="AM265" i="2"/>
  <c r="R17" i="2"/>
  <c r="R110" i="2"/>
  <c r="R79" i="2" s="1"/>
  <c r="R266" i="2"/>
  <c r="R235" i="2"/>
  <c r="AO47" i="2"/>
  <c r="X46" i="2"/>
  <c r="X166" i="2" s="1"/>
  <c r="Y77" i="2"/>
  <c r="Y166" i="2" s="1"/>
  <c r="AP77" i="2"/>
  <c r="AP166" i="2" s="1"/>
  <c r="S16" i="2"/>
  <c r="S109" i="2"/>
  <c r="S78" i="2" s="1"/>
  <c r="S265" i="2"/>
  <c r="S234" i="2"/>
  <c r="T77" i="2"/>
  <c r="T166" i="2" s="1"/>
  <c r="AO166" i="2"/>
  <c r="BC18" i="2"/>
  <c r="BC111" i="2"/>
  <c r="BC49" i="2" s="1"/>
  <c r="BC267" i="2"/>
  <c r="BC236" i="2"/>
  <c r="AU46" i="2"/>
  <c r="AU166" i="2" s="1"/>
  <c r="BT18" i="2"/>
  <c r="BT111" i="2"/>
  <c r="BT49" i="2" s="1"/>
  <c r="BT236" i="2"/>
  <c r="BT267" i="2"/>
  <c r="AV46" i="2"/>
  <c r="AK16" i="2"/>
  <c r="AK109" i="2"/>
  <c r="AK78" i="2" s="1"/>
  <c r="AK265" i="2"/>
  <c r="AK234" i="2"/>
  <c r="W46" i="2"/>
  <c r="BI17" i="2"/>
  <c r="BI110" i="2"/>
  <c r="BI48" i="2" s="1"/>
  <c r="BI266" i="2"/>
  <c r="BI235" i="2"/>
  <c r="P79" i="2"/>
  <c r="AU16" i="2"/>
  <c r="AU109" i="2"/>
  <c r="AU47" i="2" s="1"/>
  <c r="AU234" i="2"/>
  <c r="AU265" i="2"/>
  <c r="BC48" i="2"/>
  <c r="BH46" i="2"/>
  <c r="AV77" i="2"/>
  <c r="W77" i="2"/>
  <c r="P48" i="2"/>
  <c r="K47" i="2"/>
  <c r="K167" i="2" s="1"/>
  <c r="BH77" i="2"/>
  <c r="Q196" i="2"/>
  <c r="AV16" i="2"/>
  <c r="AV109" i="2"/>
  <c r="AV265" i="2"/>
  <c r="AV234" i="2"/>
  <c r="AK77" i="2"/>
  <c r="W16" i="2"/>
  <c r="W109" i="2"/>
  <c r="W78" i="2" s="1"/>
  <c r="W234" i="2"/>
  <c r="W265" i="2"/>
  <c r="AL78" i="2"/>
  <c r="AL198" i="2" s="1"/>
  <c r="P111" i="2"/>
  <c r="P80" i="2" s="1"/>
  <c r="P18" i="2"/>
  <c r="P236" i="2"/>
  <c r="P267" i="2"/>
  <c r="K17" i="2"/>
  <c r="K110" i="2"/>
  <c r="K79" i="2" s="1"/>
  <c r="K235" i="2"/>
  <c r="K266" i="2"/>
  <c r="BM16" i="2"/>
  <c r="BM109" i="2"/>
  <c r="BM265" i="2"/>
  <c r="BM234" i="2"/>
  <c r="T16" i="2"/>
  <c r="T109" i="2"/>
  <c r="T78" i="2" s="1"/>
  <c r="T265" i="2"/>
  <c r="T234" i="2"/>
  <c r="AA77" i="2"/>
  <c r="AA197" i="2" s="1"/>
  <c r="BH16" i="2"/>
  <c r="BH109" i="2"/>
  <c r="BH47" i="2" s="1"/>
  <c r="BH265" i="2"/>
  <c r="BH234" i="2"/>
  <c r="BP46" i="2"/>
  <c r="BP166" i="2" s="1"/>
  <c r="AK46" i="2"/>
  <c r="BR47" i="2"/>
  <c r="BR198" i="2" s="1"/>
  <c r="Z77" i="2"/>
  <c r="Z166" i="2" s="1"/>
  <c r="AD78" i="2"/>
  <c r="AD167" i="2" s="1"/>
  <c r="BL77" i="2"/>
  <c r="BL166" i="2" s="1"/>
  <c r="AL17" i="2"/>
  <c r="AL110" i="2"/>
  <c r="AL48" i="2" s="1"/>
  <c r="AL266" i="2"/>
  <c r="AL235" i="2"/>
  <c r="BK77" i="2"/>
  <c r="BK166" i="2" s="1"/>
  <c r="AX17" i="2"/>
  <c r="AX110" i="2"/>
  <c r="AX79" i="2" s="1"/>
  <c r="AX235" i="2"/>
  <c r="AX266" i="2"/>
  <c r="BM77" i="2"/>
  <c r="AA165" i="2"/>
  <c r="AD17" i="2"/>
  <c r="AD110" i="2"/>
  <c r="AD266" i="2"/>
  <c r="AD235" i="2"/>
  <c r="BN77" i="2"/>
  <c r="BN166" i="2" s="1"/>
  <c r="X16" i="2"/>
  <c r="X109" i="2"/>
  <c r="X78" i="2" s="1"/>
  <c r="X234" i="2"/>
  <c r="X265" i="2"/>
  <c r="Z16" i="2"/>
  <c r="Z109" i="2"/>
  <c r="Z78" i="2" s="1"/>
  <c r="Z234" i="2"/>
  <c r="Z265" i="2"/>
  <c r="AJ49" i="2"/>
  <c r="AJ200" i="2" s="1"/>
  <c r="AY198" i="2"/>
  <c r="I78" i="2"/>
  <c r="BJ77" i="2"/>
  <c r="BJ166" i="2" s="1"/>
  <c r="AR165" i="2"/>
  <c r="AZ18" i="2"/>
  <c r="AZ111" i="2"/>
  <c r="AZ80" i="2" s="1"/>
  <c r="AZ267" i="2"/>
  <c r="AZ236" i="2"/>
  <c r="BL16" i="2"/>
  <c r="BL109" i="2"/>
  <c r="BL78" i="2" s="1"/>
  <c r="BL234" i="2"/>
  <c r="BL265" i="2"/>
  <c r="BC167" i="2"/>
  <c r="AY79" i="2"/>
  <c r="BK16" i="2"/>
  <c r="BK109" i="2"/>
  <c r="BK78" i="2" s="1"/>
  <c r="BK265" i="2"/>
  <c r="BK234" i="2"/>
  <c r="BF17" i="2"/>
  <c r="BF110" i="2"/>
  <c r="BF48" i="2" s="1"/>
  <c r="BF266" i="2"/>
  <c r="BF235" i="2"/>
  <c r="AP16" i="2"/>
  <c r="AP109" i="2"/>
  <c r="AP234" i="2"/>
  <c r="AP265" i="2"/>
  <c r="BP16" i="2"/>
  <c r="BP109" i="2"/>
  <c r="BP78" i="2" s="1"/>
  <c r="BP234" i="2"/>
  <c r="BP265" i="2"/>
  <c r="BR17" i="2"/>
  <c r="BR110" i="2"/>
  <c r="BR235" i="2"/>
  <c r="BR266" i="2"/>
  <c r="AN16" i="2"/>
  <c r="AN109" i="2"/>
  <c r="AN47" i="2" s="1"/>
  <c r="AN265" i="2"/>
  <c r="AN234" i="2"/>
  <c r="I47" i="2"/>
  <c r="BK196" i="2"/>
  <c r="AQ196" i="2"/>
  <c r="AY18" i="2"/>
  <c r="AY111" i="2"/>
  <c r="AY80" i="2" s="1"/>
  <c r="AY236" i="2"/>
  <c r="AY267" i="2"/>
  <c r="Y196" i="2"/>
  <c r="BC79" i="2"/>
  <c r="BM46" i="2"/>
  <c r="BN16" i="2"/>
  <c r="BN109" i="2"/>
  <c r="BN78" i="2" s="1"/>
  <c r="BN234" i="2"/>
  <c r="BN265" i="2"/>
  <c r="BI78" i="2"/>
  <c r="BI167" i="2" s="1"/>
  <c r="Q16" i="2"/>
  <c r="Q109" i="2"/>
  <c r="Q265" i="2"/>
  <c r="Q234" i="2"/>
  <c r="AB77" i="2"/>
  <c r="AQ46" i="2"/>
  <c r="AQ166" i="2" s="1"/>
  <c r="I17" i="2"/>
  <c r="I110" i="2"/>
  <c r="I79" i="2" s="1"/>
  <c r="I235" i="2"/>
  <c r="I266" i="2"/>
  <c r="AR77" i="2"/>
  <c r="AR197" i="2" s="1"/>
  <c r="BD17" i="2"/>
  <c r="BD110" i="2"/>
  <c r="BD79" i="2" s="1"/>
  <c r="BD235" i="2"/>
  <c r="BD266" i="2"/>
  <c r="BD197" i="2"/>
  <c r="AL197" i="2"/>
  <c r="AY48" i="2"/>
  <c r="BG16" i="2"/>
  <c r="BG109" i="2"/>
  <c r="BG234" i="2"/>
  <c r="BG265" i="2"/>
  <c r="U17" i="2"/>
  <c r="U110" i="2"/>
  <c r="U48" i="2" s="1"/>
  <c r="U266" i="2"/>
  <c r="U235" i="2"/>
  <c r="AA16" i="2"/>
  <c r="AA109" i="2"/>
  <c r="AA47" i="2" s="1"/>
  <c r="AA234" i="2"/>
  <c r="AA265" i="2"/>
  <c r="AJ19" i="2"/>
  <c r="AJ112" i="2"/>
  <c r="AJ81" i="2" s="1"/>
  <c r="AJ237" i="2"/>
  <c r="AJ268" i="2"/>
  <c r="AB46" i="2"/>
  <c r="AQ16" i="2"/>
  <c r="AQ109" i="2"/>
  <c r="AQ78" i="2" s="1"/>
  <c r="AQ234" i="2"/>
  <c r="AQ265" i="2"/>
  <c r="AR16" i="2"/>
  <c r="AR109" i="2"/>
  <c r="AR78" i="2" s="1"/>
  <c r="AR234" i="2"/>
  <c r="AR265" i="2"/>
  <c r="BD47" i="2"/>
  <c r="BD198" i="2" s="1"/>
  <c r="BJ16" i="2"/>
  <c r="BJ109" i="2"/>
  <c r="BJ78" i="2" s="1"/>
  <c r="BJ265" i="2"/>
  <c r="BJ234" i="2"/>
  <c r="BG196" i="2"/>
  <c r="X165" i="2"/>
  <c r="AZ167" i="2"/>
  <c r="AO17" i="2"/>
  <c r="AO110" i="2"/>
  <c r="AO266" i="2"/>
  <c r="AO235" i="2"/>
  <c r="AT16" i="2"/>
  <c r="AT109" i="2"/>
  <c r="AT47" i="2" s="1"/>
  <c r="AT234" i="2"/>
  <c r="AT265" i="2"/>
  <c r="AJ199" i="2"/>
  <c r="AS16" i="2"/>
  <c r="AS109" i="2"/>
  <c r="AS78" i="2" s="1"/>
  <c r="AS234" i="2"/>
  <c r="AS265" i="2"/>
  <c r="Q77" i="2"/>
  <c r="Q197" i="2" s="1"/>
  <c r="AB16" i="2"/>
  <c r="AB109" i="2"/>
  <c r="AB234" i="2"/>
  <c r="AB265" i="2"/>
  <c r="BO77" i="2"/>
  <c r="BO197" i="2" s="1"/>
  <c r="AE78" i="2"/>
  <c r="AE17" i="2"/>
  <c r="AE110" i="2"/>
  <c r="AE235" i="2"/>
  <c r="AE266" i="2"/>
  <c r="BE16" i="2"/>
  <c r="BE109" i="2"/>
  <c r="BE265" i="2"/>
  <c r="BE234" i="2"/>
  <c r="BL196" i="2"/>
  <c r="V17" i="2"/>
  <c r="V110" i="2"/>
  <c r="V79" i="2" s="1"/>
  <c r="V266" i="2"/>
  <c r="V235" i="2"/>
  <c r="BO16" i="2"/>
  <c r="BO109" i="2"/>
  <c r="BO78" i="2" s="1"/>
  <c r="BO234" i="2"/>
  <c r="BO265" i="2"/>
  <c r="AE47" i="2"/>
  <c r="AO78" i="2"/>
  <c r="Y16" i="2"/>
  <c r="Y109" i="2"/>
  <c r="Y78" i="2" s="1"/>
  <c r="Y234" i="2"/>
  <c r="Y265" i="2"/>
  <c r="H19" i="2"/>
  <c r="H268" i="2"/>
  <c r="H237" i="2"/>
  <c r="H112" i="2"/>
  <c r="H50" i="2" s="1"/>
  <c r="AI93" i="9" l="1"/>
  <c r="AI94" i="9" s="1"/>
  <c r="DG207" i="2"/>
  <c r="DG176" i="2"/>
  <c r="FK27" i="2"/>
  <c r="FK120" i="2"/>
  <c r="FK276" i="2"/>
  <c r="FK245" i="2"/>
  <c r="FK57" i="2"/>
  <c r="FK208" i="2" s="1"/>
  <c r="FK144" i="2"/>
  <c r="DG245" i="2"/>
  <c r="DG276" i="2"/>
  <c r="DG27" i="2"/>
  <c r="DG120" i="2"/>
  <c r="DG57" i="2"/>
  <c r="DG144" i="2"/>
  <c r="DG88" i="2"/>
  <c r="DG177" i="2" s="1"/>
  <c r="FC176" i="2"/>
  <c r="FI57" i="2"/>
  <c r="EU176" i="2"/>
  <c r="EL58" i="2"/>
  <c r="FJ207" i="2"/>
  <c r="EP207" i="2"/>
  <c r="EX57" i="2"/>
  <c r="EX208" i="2" s="1"/>
  <c r="FC88" i="2"/>
  <c r="FC177" i="2" s="1"/>
  <c r="EZ207" i="2"/>
  <c r="DF207" i="2"/>
  <c r="FA207" i="2"/>
  <c r="EX176" i="2"/>
  <c r="ET176" i="2"/>
  <c r="EY207" i="2"/>
  <c r="FJ176" i="2"/>
  <c r="FI176" i="2"/>
  <c r="FG206" i="2"/>
  <c r="FJ144" i="2"/>
  <c r="EW57" i="2"/>
  <c r="EW177" i="2" s="1"/>
  <c r="FJ120" i="2"/>
  <c r="FJ245" i="2"/>
  <c r="FJ27" i="2"/>
  <c r="FJ276" i="2"/>
  <c r="EF176" i="2"/>
  <c r="FJ88" i="2"/>
  <c r="FJ177" i="2" s="1"/>
  <c r="FA88" i="2"/>
  <c r="FA208" i="2" s="1"/>
  <c r="FF59" i="2"/>
  <c r="FF179" i="2" s="1"/>
  <c r="FH56" i="2"/>
  <c r="FH176" i="2" s="1"/>
  <c r="EK206" i="2"/>
  <c r="FE206" i="2"/>
  <c r="FH206" i="2"/>
  <c r="FD56" i="2"/>
  <c r="FD176" i="2" s="1"/>
  <c r="EW144" i="2"/>
  <c r="FG26" i="2"/>
  <c r="FG119" i="2"/>
  <c r="FG57" i="2" s="1"/>
  <c r="FG275" i="2"/>
  <c r="FG244" i="2"/>
  <c r="FI208" i="2"/>
  <c r="FI177" i="2"/>
  <c r="FI144" i="2"/>
  <c r="EW120" i="2"/>
  <c r="EW89" i="2" s="1"/>
  <c r="EW27" i="2"/>
  <c r="EW276" i="2"/>
  <c r="EW245" i="2"/>
  <c r="FF122" i="2"/>
  <c r="FF91" i="2" s="1"/>
  <c r="FF29" i="2"/>
  <c r="FF278" i="2"/>
  <c r="FF247" i="2"/>
  <c r="EZ57" i="2"/>
  <c r="EZ177" i="2" s="1"/>
  <c r="FD119" i="2"/>
  <c r="FD88" i="2" s="1"/>
  <c r="FD275" i="2"/>
  <c r="FD244" i="2"/>
  <c r="FD26" i="2"/>
  <c r="FB88" i="2"/>
  <c r="FB208" i="2" s="1"/>
  <c r="EZ144" i="2"/>
  <c r="EZ27" i="2"/>
  <c r="EZ245" i="2"/>
  <c r="EZ276" i="2"/>
  <c r="EZ120" i="2"/>
  <c r="EZ58" i="2" s="1"/>
  <c r="FA245" i="2"/>
  <c r="FA120" i="2"/>
  <c r="FA89" i="2" s="1"/>
  <c r="FA276" i="2"/>
  <c r="FA27" i="2"/>
  <c r="FF209" i="2"/>
  <c r="FH275" i="2"/>
  <c r="FH119" i="2"/>
  <c r="FH57" i="2" s="1"/>
  <c r="FH26" i="2"/>
  <c r="FH244" i="2"/>
  <c r="FI120" i="2"/>
  <c r="FI89" i="2" s="1"/>
  <c r="FI27" i="2"/>
  <c r="FI245" i="2"/>
  <c r="FI276" i="2"/>
  <c r="EY88" i="2"/>
  <c r="EY177" i="2" s="1"/>
  <c r="EX144" i="2"/>
  <c r="FF178" i="2"/>
  <c r="EX27" i="2"/>
  <c r="EX120" i="2"/>
  <c r="EX89" i="2" s="1"/>
  <c r="EX276" i="2"/>
  <c r="EX245" i="2"/>
  <c r="FB245" i="2"/>
  <c r="FB27" i="2"/>
  <c r="FB120" i="2"/>
  <c r="FB58" i="2" s="1"/>
  <c r="FB276" i="2"/>
  <c r="FE119" i="2"/>
  <c r="FE57" i="2" s="1"/>
  <c r="FE26" i="2"/>
  <c r="FE275" i="2"/>
  <c r="FE244" i="2"/>
  <c r="EY27" i="2"/>
  <c r="EY120" i="2"/>
  <c r="EY89" i="2" s="1"/>
  <c r="EY276" i="2"/>
  <c r="EY245" i="2"/>
  <c r="FB176" i="2"/>
  <c r="FE175" i="2"/>
  <c r="FB144" i="2"/>
  <c r="FE87" i="2"/>
  <c r="FE176" i="2" s="1"/>
  <c r="FG56" i="2"/>
  <c r="FG207" i="2" s="1"/>
  <c r="FC120" i="2"/>
  <c r="FC27" i="2"/>
  <c r="FC245" i="2"/>
  <c r="FC276" i="2"/>
  <c r="FD175" i="2"/>
  <c r="EY144" i="2"/>
  <c r="FC208" i="2"/>
  <c r="FC144" i="2"/>
  <c r="EH177" i="2"/>
  <c r="EA208" i="2"/>
  <c r="EM207" i="2"/>
  <c r="EL177" i="2"/>
  <c r="DY209" i="2"/>
  <c r="EO207" i="2"/>
  <c r="DZ207" i="2"/>
  <c r="EV88" i="2"/>
  <c r="EV177" i="2" s="1"/>
  <c r="EB208" i="2"/>
  <c r="EQ176" i="2"/>
  <c r="EN177" i="2"/>
  <c r="EP88" i="2"/>
  <c r="EP177" i="2" s="1"/>
  <c r="EU88" i="2"/>
  <c r="EU208" i="2" s="1"/>
  <c r="EJ56" i="2"/>
  <c r="EJ207" i="2" s="1"/>
  <c r="EV120" i="2"/>
  <c r="EV89" i="2" s="1"/>
  <c r="EV245" i="2"/>
  <c r="EV27" i="2"/>
  <c r="EV276" i="2"/>
  <c r="ES176" i="2"/>
  <c r="EU27" i="2"/>
  <c r="EU245" i="2"/>
  <c r="EU276" i="2"/>
  <c r="EU120" i="2"/>
  <c r="EU89" i="2" s="1"/>
  <c r="ES57" i="2"/>
  <c r="ES208" i="2" s="1"/>
  <c r="ET120" i="2"/>
  <c r="ET58" i="2" s="1"/>
  <c r="ET27" i="2"/>
  <c r="ET245" i="2"/>
  <c r="ET276" i="2"/>
  <c r="ET144" i="2"/>
  <c r="ES27" i="2"/>
  <c r="ES120" i="2"/>
  <c r="ES58" i="2" s="1"/>
  <c r="ES245" i="2"/>
  <c r="ES276" i="2"/>
  <c r="ET88" i="2"/>
  <c r="EV176" i="2"/>
  <c r="EV144" i="2"/>
  <c r="EU144" i="2"/>
  <c r="ET57" i="2"/>
  <c r="EM144" i="2"/>
  <c r="EN28" i="2"/>
  <c r="EN246" i="2"/>
  <c r="EN277" i="2"/>
  <c r="EN121" i="2"/>
  <c r="EN59" i="2" s="1"/>
  <c r="EP120" i="2"/>
  <c r="EP58" i="2" s="1"/>
  <c r="EP245" i="2"/>
  <c r="EP27" i="2"/>
  <c r="EP276" i="2"/>
  <c r="EJ244" i="2"/>
  <c r="EJ275" i="2"/>
  <c r="EJ119" i="2"/>
  <c r="EJ26" i="2"/>
  <c r="EP144" i="2"/>
  <c r="EM176" i="2"/>
  <c r="EK56" i="2"/>
  <c r="EK176" i="2" s="1"/>
  <c r="EL209" i="2"/>
  <c r="EL178" i="2"/>
  <c r="EL246" i="2"/>
  <c r="EL121" i="2"/>
  <c r="EL90" i="2" s="1"/>
  <c r="EL277" i="2"/>
  <c r="EL28" i="2"/>
  <c r="EO27" i="2"/>
  <c r="EO120" i="2"/>
  <c r="EO89" i="2" s="1"/>
  <c r="EO245" i="2"/>
  <c r="EO276" i="2"/>
  <c r="ER27" i="2"/>
  <c r="ER276" i="2"/>
  <c r="ER245" i="2"/>
  <c r="ER120" i="2"/>
  <c r="EN208" i="2"/>
  <c r="ER57" i="2"/>
  <c r="ER177" i="2" s="1"/>
  <c r="EO57" i="2"/>
  <c r="EO208" i="2" s="1"/>
  <c r="EQ88" i="2"/>
  <c r="EQ208" i="2" s="1"/>
  <c r="ER144" i="2"/>
  <c r="EQ144" i="2"/>
  <c r="EJ175" i="2"/>
  <c r="EK119" i="2"/>
  <c r="EK88" i="2" s="1"/>
  <c r="EK26" i="2"/>
  <c r="EK275" i="2"/>
  <c r="EK244" i="2"/>
  <c r="EM120" i="2"/>
  <c r="EM89" i="2" s="1"/>
  <c r="EM276" i="2"/>
  <c r="EM245" i="2"/>
  <c r="EM27" i="2"/>
  <c r="EQ120" i="2"/>
  <c r="EQ89" i="2" s="1"/>
  <c r="EQ27" i="2"/>
  <c r="EQ276" i="2"/>
  <c r="EQ245" i="2"/>
  <c r="EN58" i="2"/>
  <c r="EN178" i="2" s="1"/>
  <c r="ER207" i="2"/>
  <c r="EM88" i="2"/>
  <c r="EM177" i="2" s="1"/>
  <c r="CR56" i="2"/>
  <c r="CR87" i="2"/>
  <c r="DU175" i="2"/>
  <c r="CR26" i="2"/>
  <c r="CR119" i="2"/>
  <c r="CR244" i="2"/>
  <c r="CR275" i="2"/>
  <c r="DW207" i="2"/>
  <c r="DQ56" i="2"/>
  <c r="DQ207" i="2" s="1"/>
  <c r="CR206" i="2"/>
  <c r="CR175" i="2"/>
  <c r="DO176" i="2"/>
  <c r="EI177" i="2"/>
  <c r="DF88" i="2"/>
  <c r="DF208" i="2" s="1"/>
  <c r="DM208" i="2"/>
  <c r="ED177" i="2"/>
  <c r="DC57" i="2"/>
  <c r="DC177" i="2" s="1"/>
  <c r="DT206" i="2"/>
  <c r="DH208" i="2"/>
  <c r="EB177" i="2"/>
  <c r="DC207" i="2"/>
  <c r="DV175" i="2"/>
  <c r="DY90" i="2"/>
  <c r="DY210" i="2" s="1"/>
  <c r="DE208" i="2"/>
  <c r="EG207" i="2"/>
  <c r="EI28" i="2"/>
  <c r="EI277" i="2"/>
  <c r="EI121" i="2"/>
  <c r="EI246" i="2"/>
  <c r="EI89" i="2"/>
  <c r="EI178" i="2" s="1"/>
  <c r="EI208" i="2"/>
  <c r="EH89" i="2"/>
  <c r="EH178" i="2" s="1"/>
  <c r="EF120" i="2"/>
  <c r="EF58" i="2" s="1"/>
  <c r="EF27" i="2"/>
  <c r="EF276" i="2"/>
  <c r="EF245" i="2"/>
  <c r="EG144" i="2"/>
  <c r="EF57" i="2"/>
  <c r="EG120" i="2"/>
  <c r="EG58" i="2" s="1"/>
  <c r="EG276" i="2"/>
  <c r="EG27" i="2"/>
  <c r="EG245" i="2"/>
  <c r="EF88" i="2"/>
  <c r="EG88" i="2"/>
  <c r="EG177" i="2" s="1"/>
  <c r="EH277" i="2"/>
  <c r="EH121" i="2"/>
  <c r="EH90" i="2" s="1"/>
  <c r="EH246" i="2"/>
  <c r="EH28" i="2"/>
  <c r="EC206" i="2"/>
  <c r="DI176" i="2"/>
  <c r="DR175" i="2"/>
  <c r="DV206" i="2"/>
  <c r="CY176" i="2"/>
  <c r="DQ206" i="2"/>
  <c r="EE206" i="2"/>
  <c r="DH177" i="2"/>
  <c r="DU87" i="2"/>
  <c r="DU176" i="2" s="1"/>
  <c r="DF144" i="2"/>
  <c r="DF27" i="2"/>
  <c r="DF120" i="2"/>
  <c r="DF276" i="2"/>
  <c r="DF245" i="2"/>
  <c r="DR206" i="2"/>
  <c r="DI207" i="2"/>
  <c r="DE28" i="2"/>
  <c r="DE121" i="2"/>
  <c r="DE59" i="2" s="1"/>
  <c r="DE246" i="2"/>
  <c r="DE277" i="2"/>
  <c r="DB57" i="2"/>
  <c r="DB177" i="2" s="1"/>
  <c r="DA57" i="2"/>
  <c r="DA177" i="2" s="1"/>
  <c r="DK175" i="2"/>
  <c r="DP87" i="2"/>
  <c r="DP176" i="2" s="1"/>
  <c r="EA89" i="2"/>
  <c r="EA209" i="2" s="1"/>
  <c r="DE58" i="2"/>
  <c r="DE209" i="2" s="1"/>
  <c r="EA246" i="2"/>
  <c r="EA277" i="2"/>
  <c r="EA28" i="2"/>
  <c r="EA121" i="2"/>
  <c r="EA59" i="2" s="1"/>
  <c r="DW176" i="2"/>
  <c r="DP175" i="2"/>
  <c r="CV208" i="2"/>
  <c r="EC87" i="2"/>
  <c r="EC207" i="2" s="1"/>
  <c r="EA177" i="2"/>
  <c r="DH28" i="2"/>
  <c r="DH121" i="2"/>
  <c r="DH246" i="2"/>
  <c r="DH277" i="2"/>
  <c r="DH58" i="2"/>
  <c r="DH178" i="2" s="1"/>
  <c r="DO27" i="2"/>
  <c r="DO120" i="2"/>
  <c r="DO245" i="2"/>
  <c r="DO276" i="2"/>
  <c r="DX144" i="2"/>
  <c r="DO144" i="2"/>
  <c r="DY29" i="2"/>
  <c r="DY122" i="2"/>
  <c r="DY60" i="2" s="1"/>
  <c r="DY247" i="2"/>
  <c r="DY278" i="2"/>
  <c r="DX27" i="2"/>
  <c r="DX120" i="2"/>
  <c r="DX58" i="2" s="1"/>
  <c r="DX276" i="2"/>
  <c r="DX245" i="2"/>
  <c r="DD27" i="2"/>
  <c r="DD120" i="2"/>
  <c r="DD89" i="2" s="1"/>
  <c r="DD245" i="2"/>
  <c r="DD276" i="2"/>
  <c r="DR26" i="2"/>
  <c r="DR119" i="2"/>
  <c r="DR57" i="2" s="1"/>
  <c r="DR275" i="2"/>
  <c r="DR244" i="2"/>
  <c r="DW57" i="2"/>
  <c r="DW177" i="2" s="1"/>
  <c r="DS56" i="2"/>
  <c r="DS176" i="2" s="1"/>
  <c r="DQ26" i="2"/>
  <c r="DQ119" i="2"/>
  <c r="DQ57" i="2" s="1"/>
  <c r="DQ244" i="2"/>
  <c r="DQ275" i="2"/>
  <c r="DS26" i="2"/>
  <c r="DS119" i="2"/>
  <c r="DS88" i="2" s="1"/>
  <c r="DS244" i="2"/>
  <c r="DS275" i="2"/>
  <c r="DL28" i="2"/>
  <c r="DL121" i="2"/>
  <c r="DL90" i="2" s="1"/>
  <c r="DL277" i="2"/>
  <c r="DL246" i="2"/>
  <c r="EB121" i="2"/>
  <c r="EB90" i="2" s="1"/>
  <c r="EB28" i="2"/>
  <c r="EB59" i="2"/>
  <c r="EB246" i="2"/>
  <c r="EB277" i="2"/>
  <c r="DW27" i="2"/>
  <c r="DW120" i="2"/>
  <c r="DW58" i="2" s="1"/>
  <c r="DW276" i="2"/>
  <c r="DW245" i="2"/>
  <c r="DL58" i="2"/>
  <c r="DL209" i="2" s="1"/>
  <c r="DC144" i="2"/>
  <c r="DN144" i="2"/>
  <c r="DV87" i="2"/>
  <c r="EB89" i="2"/>
  <c r="DC27" i="2"/>
  <c r="DC120" i="2"/>
  <c r="DC89" i="2" s="1"/>
  <c r="DC245" i="2"/>
  <c r="DC276" i="2"/>
  <c r="DN27" i="2"/>
  <c r="DN120" i="2"/>
  <c r="DN58" i="2" s="1"/>
  <c r="DN245" i="2"/>
  <c r="DN276" i="2"/>
  <c r="DV56" i="2"/>
  <c r="EB58" i="2"/>
  <c r="DM58" i="2"/>
  <c r="DJ89" i="2"/>
  <c r="DN57" i="2"/>
  <c r="DN177" i="2" s="1"/>
  <c r="DM28" i="2"/>
  <c r="DM121" i="2"/>
  <c r="DM90" i="2" s="1"/>
  <c r="DM277" i="2"/>
  <c r="DM246" i="2"/>
  <c r="DZ144" i="2"/>
  <c r="DJ28" i="2"/>
  <c r="DJ121" i="2"/>
  <c r="DJ59" i="2" s="1"/>
  <c r="DJ277" i="2"/>
  <c r="DJ246" i="2"/>
  <c r="DT56" i="2"/>
  <c r="DT176" i="2" s="1"/>
  <c r="DZ88" i="2"/>
  <c r="DJ58" i="2"/>
  <c r="DI88" i="2"/>
  <c r="DL177" i="2"/>
  <c r="DJ208" i="2"/>
  <c r="DX207" i="2"/>
  <c r="ED28" i="2"/>
  <c r="ED121" i="2"/>
  <c r="ED90" i="2" s="1"/>
  <c r="ED277" i="2"/>
  <c r="ED246" i="2"/>
  <c r="DZ57" i="2"/>
  <c r="DK87" i="2"/>
  <c r="DK176" i="2" s="1"/>
  <c r="DT26" i="2"/>
  <c r="DT119" i="2"/>
  <c r="DT244" i="2"/>
  <c r="DT275" i="2"/>
  <c r="ED89" i="2"/>
  <c r="EE87" i="2"/>
  <c r="DZ27" i="2"/>
  <c r="DZ120" i="2"/>
  <c r="DZ58" i="2" s="1"/>
  <c r="DZ276" i="2"/>
  <c r="DZ245" i="2"/>
  <c r="DS206" i="2"/>
  <c r="DR87" i="2"/>
  <c r="DI27" i="2"/>
  <c r="DI120" i="2"/>
  <c r="DI58" i="2" s="1"/>
  <c r="DI276" i="2"/>
  <c r="DI245" i="2"/>
  <c r="ED58" i="2"/>
  <c r="EE56" i="2"/>
  <c r="DD144" i="2"/>
  <c r="DK26" i="2"/>
  <c r="DK119" i="2"/>
  <c r="DK57" i="2" s="1"/>
  <c r="DK244" i="2"/>
  <c r="DK275" i="2"/>
  <c r="DD207" i="2"/>
  <c r="EE26" i="2"/>
  <c r="EE119" i="2"/>
  <c r="EE57" i="2" s="1"/>
  <c r="EE275" i="2"/>
  <c r="EE244" i="2"/>
  <c r="DW144" i="2"/>
  <c r="DP26" i="2"/>
  <c r="DP119" i="2"/>
  <c r="DP57" i="2" s="1"/>
  <c r="DP244" i="2"/>
  <c r="DP275" i="2"/>
  <c r="DU26" i="2"/>
  <c r="DU119" i="2"/>
  <c r="DU57" i="2" s="1"/>
  <c r="DU244" i="2"/>
  <c r="DU275" i="2"/>
  <c r="EC26" i="2"/>
  <c r="EC119" i="2"/>
  <c r="EC57" i="2" s="1"/>
  <c r="EC275" i="2"/>
  <c r="EC244" i="2"/>
  <c r="DD57" i="2"/>
  <c r="DD177" i="2" s="1"/>
  <c r="DI57" i="2"/>
  <c r="DR56" i="2"/>
  <c r="DV26" i="2"/>
  <c r="DV244" i="2"/>
  <c r="DV275" i="2"/>
  <c r="DV119" i="2"/>
  <c r="DX88" i="2"/>
  <c r="DX177" i="2" s="1"/>
  <c r="DO88" i="2"/>
  <c r="DO208" i="2" s="1"/>
  <c r="CP206" i="2"/>
  <c r="CZ176" i="2"/>
  <c r="CU208" i="2"/>
  <c r="CQ174" i="2"/>
  <c r="CZ57" i="2"/>
  <c r="CZ177" i="2" s="1"/>
  <c r="CM205" i="2"/>
  <c r="CV58" i="2"/>
  <c r="CV178" i="2" s="1"/>
  <c r="CW176" i="2"/>
  <c r="DB144" i="2"/>
  <c r="DB27" i="2"/>
  <c r="DB120" i="2"/>
  <c r="DB89" i="2" s="1"/>
  <c r="DB245" i="2"/>
  <c r="DB276" i="2"/>
  <c r="CY144" i="2"/>
  <c r="CX144" i="2"/>
  <c r="CZ27" i="2"/>
  <c r="CZ120" i="2"/>
  <c r="CZ58" i="2" s="1"/>
  <c r="CZ245" i="2"/>
  <c r="CZ276" i="2"/>
  <c r="CW144" i="2"/>
  <c r="CX176" i="2"/>
  <c r="CX88" i="2"/>
  <c r="CX208" i="2" s="1"/>
  <c r="CW57" i="2"/>
  <c r="CW276" i="2"/>
  <c r="CW245" i="2"/>
  <c r="CW120" i="2"/>
  <c r="CW58" i="2" s="1"/>
  <c r="CW27" i="2"/>
  <c r="CW88" i="2"/>
  <c r="CY27" i="2"/>
  <c r="CY120" i="2"/>
  <c r="CY58" i="2" s="1"/>
  <c r="CY276" i="2"/>
  <c r="CY245" i="2"/>
  <c r="CV28" i="2"/>
  <c r="CV277" i="2"/>
  <c r="CV121" i="2"/>
  <c r="CV59" i="2" s="1"/>
  <c r="CV246" i="2"/>
  <c r="CX120" i="2"/>
  <c r="CX89" i="2" s="1"/>
  <c r="CX276" i="2"/>
  <c r="CX27" i="2"/>
  <c r="CX245" i="2"/>
  <c r="CU58" i="2"/>
  <c r="CU209" i="2" s="1"/>
  <c r="DB207" i="2"/>
  <c r="CU28" i="2"/>
  <c r="CU121" i="2"/>
  <c r="CU90" i="2" s="1"/>
  <c r="CU246" i="2"/>
  <c r="CU277" i="2"/>
  <c r="DA207" i="2"/>
  <c r="DA27" i="2"/>
  <c r="DA120" i="2"/>
  <c r="DA89" i="2" s="1"/>
  <c r="DA276" i="2"/>
  <c r="DA245" i="2"/>
  <c r="CZ144" i="2"/>
  <c r="CY88" i="2"/>
  <c r="CY177" i="2" s="1"/>
  <c r="DA144" i="2"/>
  <c r="M198" i="2"/>
  <c r="CL174" i="2"/>
  <c r="CT144" i="2"/>
  <c r="CT27" i="2"/>
  <c r="CT276" i="2"/>
  <c r="CT245" i="2"/>
  <c r="CT120" i="2"/>
  <c r="CT89" i="2" s="1"/>
  <c r="CT57" i="2"/>
  <c r="CT208" i="2" s="1"/>
  <c r="CT176" i="2"/>
  <c r="CP87" i="2"/>
  <c r="CP176" i="2" s="1"/>
  <c r="CN205" i="2"/>
  <c r="CS89" i="2"/>
  <c r="CS209" i="2" s="1"/>
  <c r="CK173" i="2"/>
  <c r="CS177" i="2"/>
  <c r="CS28" i="2"/>
  <c r="CS246" i="2"/>
  <c r="CS277" i="2"/>
  <c r="CS121" i="2"/>
  <c r="CS90" i="2" s="1"/>
  <c r="BY55" i="2"/>
  <c r="BY175" i="2" s="1"/>
  <c r="CP175" i="2"/>
  <c r="CO205" i="2"/>
  <c r="CL25" i="2"/>
  <c r="CL118" i="2"/>
  <c r="CL243" i="2"/>
  <c r="CL274" i="2"/>
  <c r="CN25" i="2"/>
  <c r="CN274" i="2"/>
  <c r="CN118" i="2"/>
  <c r="CN56" i="2" s="1"/>
  <c r="CN243" i="2"/>
  <c r="CN86" i="2"/>
  <c r="CN206" i="2" s="1"/>
  <c r="CQ25" i="2"/>
  <c r="CQ243" i="2"/>
  <c r="CQ118" i="2"/>
  <c r="CQ56" i="2" s="1"/>
  <c r="CQ274" i="2"/>
  <c r="CP119" i="2"/>
  <c r="CP57" i="2" s="1"/>
  <c r="CP26" i="2"/>
  <c r="CP244" i="2"/>
  <c r="CP275" i="2"/>
  <c r="CO25" i="2"/>
  <c r="CO274" i="2"/>
  <c r="CO118" i="2"/>
  <c r="CO56" i="2" s="1"/>
  <c r="CO243" i="2"/>
  <c r="CO55" i="2"/>
  <c r="CO206" i="2" s="1"/>
  <c r="CL55" i="2"/>
  <c r="CQ86" i="2"/>
  <c r="CM86" i="2"/>
  <c r="CL86" i="2"/>
  <c r="CM25" i="2"/>
  <c r="CM118" i="2"/>
  <c r="CM243" i="2"/>
  <c r="CM274" i="2"/>
  <c r="CQ55" i="2"/>
  <c r="CM55" i="2"/>
  <c r="CF173" i="2"/>
  <c r="CI172" i="2"/>
  <c r="CH172" i="2"/>
  <c r="M79" i="2"/>
  <c r="M199" i="2" s="1"/>
  <c r="M18" i="2"/>
  <c r="M111" i="2"/>
  <c r="M80" i="2" s="1"/>
  <c r="M236" i="2"/>
  <c r="M267" i="2"/>
  <c r="BY205" i="2"/>
  <c r="CF54" i="2"/>
  <c r="CF174" i="2" s="1"/>
  <c r="CJ85" i="2"/>
  <c r="CJ174" i="2" s="1"/>
  <c r="CB204" i="2"/>
  <c r="BZ204" i="2"/>
  <c r="CB173" i="2"/>
  <c r="BV205" i="2"/>
  <c r="CD85" i="2"/>
  <c r="CD205" i="2" s="1"/>
  <c r="CK54" i="2"/>
  <c r="CK85" i="2"/>
  <c r="CK24" i="2"/>
  <c r="CK273" i="2"/>
  <c r="CK242" i="2"/>
  <c r="CK117" i="2"/>
  <c r="CK86" i="2" s="1"/>
  <c r="CJ24" i="2"/>
  <c r="CJ273" i="2"/>
  <c r="CJ117" i="2"/>
  <c r="CJ242" i="2"/>
  <c r="CJ204" i="2"/>
  <c r="BZ173" i="2"/>
  <c r="CA204" i="2"/>
  <c r="CD204" i="2"/>
  <c r="CG85" i="2"/>
  <c r="CG174" i="2" s="1"/>
  <c r="CG204" i="2"/>
  <c r="BW204" i="2"/>
  <c r="CE54" i="2"/>
  <c r="CE205" i="2" s="1"/>
  <c r="CF204" i="2"/>
  <c r="BX174" i="2"/>
  <c r="CH23" i="2"/>
  <c r="CH116" i="2"/>
  <c r="CH241" i="2"/>
  <c r="CH272" i="2"/>
  <c r="BW54" i="2"/>
  <c r="BW174" i="2" s="1"/>
  <c r="BW117" i="2"/>
  <c r="BW86" i="2" s="1"/>
  <c r="BW24" i="2"/>
  <c r="BW242" i="2"/>
  <c r="BW273" i="2"/>
  <c r="CD24" i="2"/>
  <c r="CD117" i="2"/>
  <c r="CD55" i="2" s="1"/>
  <c r="CD242" i="2"/>
  <c r="CD273" i="2"/>
  <c r="CA85" i="2"/>
  <c r="CA54" i="2"/>
  <c r="BX25" i="2"/>
  <c r="BX118" i="2"/>
  <c r="BX87" i="2" s="1"/>
  <c r="BX243" i="2"/>
  <c r="BX274" i="2"/>
  <c r="BX205" i="2"/>
  <c r="BY25" i="2"/>
  <c r="BY118" i="2"/>
  <c r="BY56" i="2" s="1"/>
  <c r="BY243" i="2"/>
  <c r="BY274" i="2"/>
  <c r="BV55" i="2"/>
  <c r="BV175" i="2" s="1"/>
  <c r="BV25" i="2"/>
  <c r="BV118" i="2"/>
  <c r="BV243" i="2"/>
  <c r="BV274" i="2"/>
  <c r="CI84" i="2"/>
  <c r="CI173" i="2" s="1"/>
  <c r="CG24" i="2"/>
  <c r="CG117" i="2"/>
  <c r="CG55" i="2" s="1"/>
  <c r="CG273" i="2"/>
  <c r="CG242" i="2"/>
  <c r="CA24" i="2"/>
  <c r="CA117" i="2"/>
  <c r="CA55" i="2" s="1"/>
  <c r="CA242" i="2"/>
  <c r="CA273" i="2"/>
  <c r="CC54" i="2"/>
  <c r="CC174" i="2" s="1"/>
  <c r="CC204" i="2"/>
  <c r="CG173" i="2"/>
  <c r="CH84" i="2"/>
  <c r="CB24" i="2"/>
  <c r="CB117" i="2"/>
  <c r="CB55" i="2" s="1"/>
  <c r="CB242" i="2"/>
  <c r="CB273" i="2"/>
  <c r="CF24" i="2"/>
  <c r="CF117" i="2"/>
  <c r="CF86" i="2" s="1"/>
  <c r="CF242" i="2"/>
  <c r="CF273" i="2"/>
  <c r="CE204" i="2"/>
  <c r="BZ24" i="2"/>
  <c r="BZ117" i="2"/>
  <c r="BZ55" i="2" s="1"/>
  <c r="BZ242" i="2"/>
  <c r="BZ273" i="2"/>
  <c r="CB85" i="2"/>
  <c r="CB205" i="2" s="1"/>
  <c r="CH53" i="2"/>
  <c r="BX55" i="2"/>
  <c r="BX206" i="2" s="1"/>
  <c r="CC24" i="2"/>
  <c r="CC117" i="2"/>
  <c r="CC86" i="2" s="1"/>
  <c r="CC242" i="2"/>
  <c r="CC273" i="2"/>
  <c r="BZ85" i="2"/>
  <c r="BZ205" i="2" s="1"/>
  <c r="CI23" i="2"/>
  <c r="CI116" i="2"/>
  <c r="CI272" i="2"/>
  <c r="CI241" i="2"/>
  <c r="CE24" i="2"/>
  <c r="CE117" i="2"/>
  <c r="CE55" i="2" s="1"/>
  <c r="CE242" i="2"/>
  <c r="CE273" i="2"/>
  <c r="AW198" i="2"/>
  <c r="AG167" i="2"/>
  <c r="AG79" i="2"/>
  <c r="AG48" i="2"/>
  <c r="AW167" i="2"/>
  <c r="AG111" i="2"/>
  <c r="AG236" i="2"/>
  <c r="AG18" i="2"/>
  <c r="AG267" i="2"/>
  <c r="AC198" i="2"/>
  <c r="AC167" i="2"/>
  <c r="AW79" i="2"/>
  <c r="AW48" i="2"/>
  <c r="AC48" i="2"/>
  <c r="AC79" i="2"/>
  <c r="AW18" i="2"/>
  <c r="AW111" i="2"/>
  <c r="AW80" i="2" s="1"/>
  <c r="AW236" i="2"/>
  <c r="AW267" i="2"/>
  <c r="AC18" i="2"/>
  <c r="AC111" i="2"/>
  <c r="AC236" i="2"/>
  <c r="AC267" i="2"/>
  <c r="AG198" i="2"/>
  <c r="BT199" i="2"/>
  <c r="H199" i="2"/>
  <c r="AM166" i="2"/>
  <c r="AV166" i="2"/>
  <c r="BU199" i="2"/>
  <c r="H49" i="2"/>
  <c r="H200" i="2" s="1"/>
  <c r="AY199" i="2"/>
  <c r="AT197" i="2"/>
  <c r="BJ197" i="2"/>
  <c r="AI80" i="2"/>
  <c r="AI169" i="2" s="1"/>
  <c r="BG197" i="2"/>
  <c r="AS166" i="2"/>
  <c r="S197" i="2"/>
  <c r="O167" i="2"/>
  <c r="L167" i="2"/>
  <c r="AL79" i="2"/>
  <c r="AL199" i="2" s="1"/>
  <c r="BH78" i="2"/>
  <c r="BH167" i="2" s="1"/>
  <c r="BI198" i="2"/>
  <c r="BC168" i="2"/>
  <c r="R198" i="2"/>
  <c r="AL167" i="2"/>
  <c r="BT80" i="2"/>
  <c r="BT169" i="2" s="1"/>
  <c r="BP197" i="2"/>
  <c r="BL197" i="2"/>
  <c r="BF198" i="2"/>
  <c r="P49" i="2"/>
  <c r="P200" i="2" s="1"/>
  <c r="AE198" i="2"/>
  <c r="BE197" i="2"/>
  <c r="BC80" i="2"/>
  <c r="BC169" i="2" s="1"/>
  <c r="AR166" i="2"/>
  <c r="BO166" i="2"/>
  <c r="AB197" i="2"/>
  <c r="BA168" i="2"/>
  <c r="J198" i="2"/>
  <c r="BK47" i="2"/>
  <c r="BK167" i="2" s="1"/>
  <c r="BB48" i="2"/>
  <c r="BB168" i="2" s="1"/>
  <c r="BM166" i="2"/>
  <c r="BB167" i="2"/>
  <c r="I198" i="2"/>
  <c r="BU49" i="2"/>
  <c r="BU200" i="2" s="1"/>
  <c r="W166" i="2"/>
  <c r="T197" i="2"/>
  <c r="AD198" i="2"/>
  <c r="AN197" i="2"/>
  <c r="N167" i="2"/>
  <c r="Z197" i="2"/>
  <c r="J48" i="2"/>
  <c r="J199" i="2" s="1"/>
  <c r="AS47" i="2"/>
  <c r="AS198" i="2" s="1"/>
  <c r="AK166" i="2"/>
  <c r="AA166" i="2"/>
  <c r="AI168" i="2"/>
  <c r="AF80" i="2"/>
  <c r="AF200" i="2" s="1"/>
  <c r="AI199" i="2"/>
  <c r="BA112" i="2"/>
  <c r="BA81" i="2" s="1"/>
  <c r="BA19" i="2"/>
  <c r="BA268" i="2"/>
  <c r="BA237" i="2"/>
  <c r="AP197" i="2"/>
  <c r="AH111" i="2"/>
  <c r="AH80" i="2" s="1"/>
  <c r="AH267" i="2"/>
  <c r="AH236" i="2"/>
  <c r="AH18" i="2"/>
  <c r="BA49" i="2"/>
  <c r="BA169" i="2" s="1"/>
  <c r="AT78" i="2"/>
  <c r="AT198" i="2" s="1"/>
  <c r="AH79" i="2"/>
  <c r="AH199" i="2" s="1"/>
  <c r="U198" i="2"/>
  <c r="BN47" i="2"/>
  <c r="BN167" i="2" s="1"/>
  <c r="AF268" i="2"/>
  <c r="AF19" i="2"/>
  <c r="AF112" i="2"/>
  <c r="AF81" i="2" s="1"/>
  <c r="AF237" i="2"/>
  <c r="AX198" i="2"/>
  <c r="AK197" i="2"/>
  <c r="AZ199" i="2"/>
  <c r="BN197" i="2"/>
  <c r="BD167" i="2"/>
  <c r="Y197" i="2"/>
  <c r="O111" i="2"/>
  <c r="O80" i="2" s="1"/>
  <c r="O267" i="2"/>
  <c r="O236" i="2"/>
  <c r="O18" i="2"/>
  <c r="BQ111" i="2"/>
  <c r="BQ49" i="2" s="1"/>
  <c r="BQ236" i="2"/>
  <c r="BQ18" i="2"/>
  <c r="BQ267" i="2"/>
  <c r="V167" i="2"/>
  <c r="V48" i="2"/>
  <c r="V168" i="2" s="1"/>
  <c r="U79" i="2"/>
  <c r="U199" i="2" s="1"/>
  <c r="BQ167" i="2"/>
  <c r="J267" i="2"/>
  <c r="J236" i="2"/>
  <c r="J111" i="2"/>
  <c r="J49" i="2" s="1"/>
  <c r="J18" i="2"/>
  <c r="N18" i="2"/>
  <c r="N111" i="2"/>
  <c r="N49" i="2" s="1"/>
  <c r="N236" i="2"/>
  <c r="N267" i="2"/>
  <c r="O48" i="2"/>
  <c r="O168" i="2" s="1"/>
  <c r="P168" i="2"/>
  <c r="BI79" i="2"/>
  <c r="BI199" i="2" s="1"/>
  <c r="AK47" i="2"/>
  <c r="AK167" i="2" s="1"/>
  <c r="X197" i="2"/>
  <c r="BB111" i="2"/>
  <c r="BB80" i="2" s="1"/>
  <c r="BB18" i="2"/>
  <c r="BB267" i="2"/>
  <c r="BB236" i="2"/>
  <c r="L79" i="2"/>
  <c r="L48" i="2"/>
  <c r="AI237" i="2"/>
  <c r="AI19" i="2"/>
  <c r="AI112" i="2"/>
  <c r="AI50" i="2" s="1"/>
  <c r="AI268" i="2"/>
  <c r="AQ197" i="2"/>
  <c r="AO167" i="2"/>
  <c r="L267" i="2"/>
  <c r="L18" i="2"/>
  <c r="L236" i="2"/>
  <c r="L111" i="2"/>
  <c r="BH197" i="2"/>
  <c r="W197" i="2"/>
  <c r="N79" i="2"/>
  <c r="N199" i="2" s="1"/>
  <c r="BS49" i="2"/>
  <c r="BS169" i="2" s="1"/>
  <c r="BS199" i="2"/>
  <c r="AF199" i="2"/>
  <c r="AH167" i="2"/>
  <c r="BS19" i="2"/>
  <c r="BS112" i="2"/>
  <c r="BS50" i="2" s="1"/>
  <c r="BS237" i="2"/>
  <c r="BS268" i="2"/>
  <c r="AY168" i="2"/>
  <c r="AJ169" i="2"/>
  <c r="BC199" i="2"/>
  <c r="BH166" i="2"/>
  <c r="BU19" i="2"/>
  <c r="BU112" i="2"/>
  <c r="BU237" i="2"/>
  <c r="BU268" i="2"/>
  <c r="BQ79" i="2"/>
  <c r="BQ168" i="2" s="1"/>
  <c r="BI18" i="2"/>
  <c r="BI111" i="2"/>
  <c r="BI49" i="2" s="1"/>
  <c r="BI236" i="2"/>
  <c r="BI267" i="2"/>
  <c r="K18" i="2"/>
  <c r="K111" i="2"/>
  <c r="K80" i="2" s="1"/>
  <c r="K267" i="2"/>
  <c r="K236" i="2"/>
  <c r="Y47" i="2"/>
  <c r="Y167" i="2" s="1"/>
  <c r="AD79" i="2"/>
  <c r="AV78" i="2"/>
  <c r="BM197" i="2"/>
  <c r="AM47" i="2"/>
  <c r="AM167" i="2" s="1"/>
  <c r="AO18" i="2"/>
  <c r="AO111" i="2"/>
  <c r="AO80" i="2" s="1"/>
  <c r="AO236" i="2"/>
  <c r="AO267" i="2"/>
  <c r="BP17" i="2"/>
  <c r="BP110" i="2"/>
  <c r="BP235" i="2"/>
  <c r="BP266" i="2"/>
  <c r="AP17" i="2"/>
  <c r="AP110" i="2"/>
  <c r="AP79" i="2" s="1"/>
  <c r="AP266" i="2"/>
  <c r="AP235" i="2"/>
  <c r="BK17" i="2"/>
  <c r="BK110" i="2"/>
  <c r="BK48" i="2" s="1"/>
  <c r="BK235" i="2"/>
  <c r="BK266" i="2"/>
  <c r="X17" i="2"/>
  <c r="X110" i="2"/>
  <c r="X235" i="2"/>
  <c r="X266" i="2"/>
  <c r="AD48" i="2"/>
  <c r="BM47" i="2"/>
  <c r="AV47" i="2"/>
  <c r="AM17" i="2"/>
  <c r="AM110" i="2"/>
  <c r="AM48" i="2" s="1"/>
  <c r="AM235" i="2"/>
  <c r="AM266" i="2"/>
  <c r="AZ19" i="2"/>
  <c r="AZ112" i="2"/>
  <c r="AZ268" i="2"/>
  <c r="AZ237" i="2"/>
  <c r="AA78" i="2"/>
  <c r="AA167" i="2" s="1"/>
  <c r="AO48" i="2"/>
  <c r="X47" i="2"/>
  <c r="X167" i="2" s="1"/>
  <c r="AE79" i="2"/>
  <c r="BD48" i="2"/>
  <c r="BD199" i="2" s="1"/>
  <c r="AP47" i="2"/>
  <c r="AD18" i="2"/>
  <c r="AD111" i="2"/>
  <c r="AD49" i="2" s="1"/>
  <c r="AD267" i="2"/>
  <c r="AD236" i="2"/>
  <c r="BM78" i="2"/>
  <c r="AV17" i="2"/>
  <c r="AV110" i="2"/>
  <c r="AV48" i="2" s="1"/>
  <c r="AV235" i="2"/>
  <c r="AV266" i="2"/>
  <c r="P199" i="2"/>
  <c r="AV197" i="2"/>
  <c r="BC19" i="2"/>
  <c r="BC112" i="2"/>
  <c r="BC81" i="2" s="1"/>
  <c r="BC237" i="2"/>
  <c r="BC268" i="2"/>
  <c r="AN78" i="2"/>
  <c r="AN167" i="2" s="1"/>
  <c r="BP47" i="2"/>
  <c r="BP167" i="2" s="1"/>
  <c r="Y17" i="2"/>
  <c r="Y110" i="2"/>
  <c r="Y48" i="2" s="1"/>
  <c r="Y235" i="2"/>
  <c r="Y266" i="2"/>
  <c r="BO47" i="2"/>
  <c r="BO198" i="2" s="1"/>
  <c r="BE47" i="2"/>
  <c r="AE48" i="2"/>
  <c r="AQ47" i="2"/>
  <c r="AQ167" i="2" s="1"/>
  <c r="BD18" i="2"/>
  <c r="BD111" i="2"/>
  <c r="BD49" i="2" s="1"/>
  <c r="BD267" i="2"/>
  <c r="BD236" i="2"/>
  <c r="AP78" i="2"/>
  <c r="BM17" i="2"/>
  <c r="BM110" i="2"/>
  <c r="BM48" i="2" s="1"/>
  <c r="BM235" i="2"/>
  <c r="BM266" i="2"/>
  <c r="W47" i="2"/>
  <c r="W167" i="2" s="1"/>
  <c r="AU78" i="2"/>
  <c r="AU198" i="2" s="1"/>
  <c r="AQ17" i="2"/>
  <c r="AQ110" i="2"/>
  <c r="AQ235" i="2"/>
  <c r="AQ266" i="2"/>
  <c r="P19" i="2"/>
  <c r="P112" i="2"/>
  <c r="P50" i="2" s="1"/>
  <c r="P237" i="2"/>
  <c r="P268" i="2"/>
  <c r="BR167" i="2"/>
  <c r="R48" i="2"/>
  <c r="R168" i="2" s="1"/>
  <c r="BG47" i="2"/>
  <c r="AB166" i="2"/>
  <c r="I167" i="2"/>
  <c r="BE78" i="2"/>
  <c r="AB47" i="2"/>
  <c r="AT17" i="2"/>
  <c r="AT110" i="2"/>
  <c r="AT48" i="2" s="1"/>
  <c r="AT235" i="2"/>
  <c r="AT266" i="2"/>
  <c r="BJ47" i="2"/>
  <c r="BJ198" i="2" s="1"/>
  <c r="BN17" i="2"/>
  <c r="BN110" i="2"/>
  <c r="BN235" i="2"/>
  <c r="BN266" i="2"/>
  <c r="AY19" i="2"/>
  <c r="AY112" i="2"/>
  <c r="AY237" i="2"/>
  <c r="AY268" i="2"/>
  <c r="AX48" i="2"/>
  <c r="AX168" i="2" s="1"/>
  <c r="AU17" i="2"/>
  <c r="AU110" i="2"/>
  <c r="AU235" i="2"/>
  <c r="AU266" i="2"/>
  <c r="AK17" i="2"/>
  <c r="AK110" i="2"/>
  <c r="AK266" i="2"/>
  <c r="AK235" i="2"/>
  <c r="K198" i="2"/>
  <c r="AZ49" i="2"/>
  <c r="AZ200" i="2" s="1"/>
  <c r="W17" i="2"/>
  <c r="W110" i="2"/>
  <c r="W266" i="2"/>
  <c r="W235" i="2"/>
  <c r="R111" i="2"/>
  <c r="R80" i="2" s="1"/>
  <c r="R18" i="2"/>
  <c r="R267" i="2"/>
  <c r="R236" i="2"/>
  <c r="BR18" i="2"/>
  <c r="BR111" i="2"/>
  <c r="BR236" i="2"/>
  <c r="BR267" i="2"/>
  <c r="BG17" i="2"/>
  <c r="BG110" i="2"/>
  <c r="BG79" i="2" s="1"/>
  <c r="BG235" i="2"/>
  <c r="BG266" i="2"/>
  <c r="AN17" i="2"/>
  <c r="AN110" i="2"/>
  <c r="AN48" i="2" s="1"/>
  <c r="AN235" i="2"/>
  <c r="AN266" i="2"/>
  <c r="AR17" i="2"/>
  <c r="AR110" i="2"/>
  <c r="AR79" i="2" s="1"/>
  <c r="AR235" i="2"/>
  <c r="AR266" i="2"/>
  <c r="K48" i="2"/>
  <c r="K168" i="2" s="1"/>
  <c r="AA17" i="2"/>
  <c r="AA110" i="2"/>
  <c r="AA235" i="2"/>
  <c r="AA266" i="2"/>
  <c r="AE167" i="2"/>
  <c r="Q166" i="2"/>
  <c r="Q78" i="2"/>
  <c r="BL47" i="2"/>
  <c r="BL167" i="2" s="1"/>
  <c r="AX18" i="2"/>
  <c r="AX111" i="2"/>
  <c r="AX236" i="2"/>
  <c r="AX267" i="2"/>
  <c r="AB78" i="2"/>
  <c r="AB17" i="2"/>
  <c r="AB110" i="2"/>
  <c r="AB48" i="2" s="1"/>
  <c r="AB235" i="2"/>
  <c r="AB266" i="2"/>
  <c r="BJ17" i="2"/>
  <c r="BJ110" i="2"/>
  <c r="BJ79" i="2" s="1"/>
  <c r="BJ266" i="2"/>
  <c r="BJ235" i="2"/>
  <c r="AJ50" i="2"/>
  <c r="AJ201" i="2" s="1"/>
  <c r="I48" i="2"/>
  <c r="I168" i="2" s="1"/>
  <c r="Q47" i="2"/>
  <c r="AU197" i="2"/>
  <c r="BL17" i="2"/>
  <c r="BL110" i="2"/>
  <c r="BL48" i="2" s="1"/>
  <c r="BL266" i="2"/>
  <c r="BL235" i="2"/>
  <c r="AL18" i="2"/>
  <c r="AL111" i="2"/>
  <c r="AL80" i="2" s="1"/>
  <c r="AL267" i="2"/>
  <c r="AL236" i="2"/>
  <c r="BH17" i="2"/>
  <c r="BH110" i="2"/>
  <c r="BH79" i="2" s="1"/>
  <c r="BH235" i="2"/>
  <c r="BH266" i="2"/>
  <c r="AE18" i="2"/>
  <c r="AE111" i="2"/>
  <c r="AE49" i="2" s="1"/>
  <c r="AE267" i="2"/>
  <c r="AE236" i="2"/>
  <c r="BO17" i="2"/>
  <c r="BO110" i="2"/>
  <c r="BO79" i="2" s="1"/>
  <c r="BO235" i="2"/>
  <c r="BO266" i="2"/>
  <c r="AY49" i="2"/>
  <c r="AY169" i="2" s="1"/>
  <c r="BK197" i="2"/>
  <c r="AJ20" i="2"/>
  <c r="AJ113" i="2"/>
  <c r="AJ51" i="2" s="1"/>
  <c r="AJ238" i="2"/>
  <c r="AJ269" i="2"/>
  <c r="I18" i="2"/>
  <c r="I111" i="2"/>
  <c r="I49" i="2" s="1"/>
  <c r="I267" i="2"/>
  <c r="I236" i="2"/>
  <c r="Q17" i="2"/>
  <c r="Q110" i="2"/>
  <c r="Q48" i="2" s="1"/>
  <c r="Q266" i="2"/>
  <c r="Q235" i="2"/>
  <c r="BF79" i="2"/>
  <c r="BF199" i="2" s="1"/>
  <c r="Z47" i="2"/>
  <c r="Z198" i="2" s="1"/>
  <c r="T47" i="2"/>
  <c r="T198" i="2" s="1"/>
  <c r="AO198" i="2"/>
  <c r="Z17" i="2"/>
  <c r="Z110" i="2"/>
  <c r="Z48" i="2" s="1"/>
  <c r="Z235" i="2"/>
  <c r="Z266" i="2"/>
  <c r="T17" i="2"/>
  <c r="T110" i="2"/>
  <c r="T48" i="2" s="1"/>
  <c r="T266" i="2"/>
  <c r="T235" i="2"/>
  <c r="BT19" i="2"/>
  <c r="BT112" i="2"/>
  <c r="BT81" i="2" s="1"/>
  <c r="BT237" i="2"/>
  <c r="BT268" i="2"/>
  <c r="S17" i="2"/>
  <c r="S110" i="2"/>
  <c r="S79" i="2" s="1"/>
  <c r="S266" i="2"/>
  <c r="S235" i="2"/>
  <c r="BR48" i="2"/>
  <c r="AS17" i="2"/>
  <c r="AS110" i="2"/>
  <c r="AS48" i="2" s="1"/>
  <c r="AS266" i="2"/>
  <c r="AS235" i="2"/>
  <c r="AR47" i="2"/>
  <c r="AR167" i="2" s="1"/>
  <c r="BG78" i="2"/>
  <c r="AO79" i="2"/>
  <c r="BE17" i="2"/>
  <c r="BE110" i="2"/>
  <c r="BE266" i="2"/>
  <c r="BE235" i="2"/>
  <c r="U111" i="2"/>
  <c r="U18" i="2"/>
  <c r="U236" i="2"/>
  <c r="U267" i="2"/>
  <c r="V18" i="2"/>
  <c r="V111" i="2"/>
  <c r="V49" i="2" s="1"/>
  <c r="V267" i="2"/>
  <c r="V236" i="2"/>
  <c r="BR79" i="2"/>
  <c r="BF18" i="2"/>
  <c r="BF111" i="2"/>
  <c r="BF236" i="2"/>
  <c r="BF267" i="2"/>
  <c r="S47" i="2"/>
  <c r="S167" i="2" s="1"/>
  <c r="H81" i="2"/>
  <c r="H170" i="2" s="1"/>
  <c r="H238" i="2"/>
  <c r="H269" i="2"/>
  <c r="H20" i="2"/>
  <c r="H113" i="2"/>
  <c r="H82" i="2" s="1"/>
  <c r="AI95" i="9" l="1"/>
  <c r="AI96" i="9" s="1"/>
  <c r="AI97" i="9" s="1"/>
  <c r="AI98" i="9" s="1"/>
  <c r="AI99" i="9" s="1"/>
  <c r="AI100" i="9" s="1"/>
  <c r="AI101" i="9" s="1"/>
  <c r="AI102" i="9" s="1"/>
  <c r="AI103" i="9" s="1"/>
  <c r="AI104" i="9" s="1"/>
  <c r="AI105" i="9" s="1"/>
  <c r="AI106" i="9" s="1"/>
  <c r="AI107" i="9" s="1"/>
  <c r="AI108" i="9" s="1"/>
  <c r="AI109" i="9" s="1"/>
  <c r="AI110" i="9" s="1"/>
  <c r="AI111" i="9" s="1"/>
  <c r="AI112" i="9" s="1"/>
  <c r="AI113" i="9" s="1"/>
  <c r="AI114" i="9" s="1"/>
  <c r="AI115" i="9" s="1"/>
  <c r="AI116" i="9" s="1"/>
  <c r="AI117" i="9" s="1"/>
  <c r="AI118" i="9" s="1"/>
  <c r="AI119" i="9" s="1"/>
  <c r="AI120" i="9" s="1"/>
  <c r="AI121" i="9" s="1"/>
  <c r="AI122" i="9" s="1"/>
  <c r="AI123" i="9" s="1"/>
  <c r="AI124" i="9" s="1"/>
  <c r="AI125" i="9" s="1"/>
  <c r="AI126" i="9" s="1"/>
  <c r="AI127" i="9" s="1"/>
  <c r="AI128" i="9" s="1"/>
  <c r="AI129" i="9" s="1"/>
  <c r="AI130" i="9" s="1"/>
  <c r="AI131" i="9" s="1"/>
  <c r="AI132" i="9" s="1"/>
  <c r="AI133" i="9" s="1"/>
  <c r="AI134" i="9" s="1"/>
  <c r="AI135" i="9" s="1"/>
  <c r="AI136" i="9" s="1"/>
  <c r="AI137" i="9" s="1"/>
  <c r="AI138" i="9" s="1"/>
  <c r="AI139" i="9" s="1"/>
  <c r="AI140" i="9" s="1"/>
  <c r="AI141" i="9" s="1"/>
  <c r="AI142" i="9" s="1"/>
  <c r="AI143" i="9" s="1"/>
  <c r="AI144" i="9" s="1"/>
  <c r="AI145" i="9" s="1"/>
  <c r="FK89" i="2"/>
  <c r="FK177" i="2"/>
  <c r="FK121" i="2"/>
  <c r="FK28" i="2"/>
  <c r="FK277" i="2"/>
  <c r="FK246" i="2"/>
  <c r="DG89" i="2"/>
  <c r="DG58" i="2"/>
  <c r="DG28" i="2"/>
  <c r="DG121" i="2"/>
  <c r="DG246" i="2"/>
  <c r="DG277" i="2"/>
  <c r="EX177" i="2"/>
  <c r="FK58" i="2"/>
  <c r="FK209" i="2" s="1"/>
  <c r="DG208" i="2"/>
  <c r="FB177" i="2"/>
  <c r="FF210" i="2"/>
  <c r="EW208" i="2"/>
  <c r="FA177" i="2"/>
  <c r="FG88" i="2"/>
  <c r="FG208" i="2" s="1"/>
  <c r="ES177" i="2"/>
  <c r="FJ246" i="2"/>
  <c r="FJ28" i="2"/>
  <c r="FJ121" i="2"/>
  <c r="FJ59" i="2" s="1"/>
  <c r="FJ277" i="2"/>
  <c r="FJ89" i="2"/>
  <c r="FJ58" i="2"/>
  <c r="FJ208" i="2"/>
  <c r="FH88" i="2"/>
  <c r="FH208" i="2" s="1"/>
  <c r="EL59" i="2"/>
  <c r="EL210" i="2" s="1"/>
  <c r="EY58" i="2"/>
  <c r="EY178" i="2" s="1"/>
  <c r="FA58" i="2"/>
  <c r="FA178" i="2" s="1"/>
  <c r="EW58" i="2"/>
  <c r="EV208" i="2"/>
  <c r="FD207" i="2"/>
  <c r="EP208" i="2"/>
  <c r="FH207" i="2"/>
  <c r="EY121" i="2"/>
  <c r="EY90" i="2" s="1"/>
  <c r="EY28" i="2"/>
  <c r="EY246" i="2"/>
  <c r="EY277" i="2"/>
  <c r="FC121" i="2"/>
  <c r="FC90" i="2" s="1"/>
  <c r="FC28" i="2"/>
  <c r="FC246" i="2"/>
  <c r="FC277" i="2"/>
  <c r="EX121" i="2"/>
  <c r="EX90" i="2" s="1"/>
  <c r="EX28" i="2"/>
  <c r="EX246" i="2"/>
  <c r="EX277" i="2"/>
  <c r="FE88" i="2"/>
  <c r="FE177" i="2" s="1"/>
  <c r="FG176" i="2"/>
  <c r="FD144" i="2"/>
  <c r="FG177" i="2"/>
  <c r="FG144" i="2"/>
  <c r="FE27" i="2"/>
  <c r="FE120" i="2"/>
  <c r="FE89" i="2" s="1"/>
  <c r="FE245" i="2"/>
  <c r="FE276" i="2"/>
  <c r="FG27" i="2"/>
  <c r="FG120" i="2"/>
  <c r="FG58" i="2" s="1"/>
  <c r="FG245" i="2"/>
  <c r="FG276" i="2"/>
  <c r="FE207" i="2"/>
  <c r="FI28" i="2"/>
  <c r="FI246" i="2"/>
  <c r="FI277" i="2"/>
  <c r="FI121" i="2"/>
  <c r="FI59" i="2" s="1"/>
  <c r="EZ121" i="2"/>
  <c r="EZ28" i="2"/>
  <c r="EZ246" i="2"/>
  <c r="EZ277" i="2"/>
  <c r="FF146" i="2"/>
  <c r="FD57" i="2"/>
  <c r="FD177" i="2" s="1"/>
  <c r="FB28" i="2"/>
  <c r="FB121" i="2"/>
  <c r="FB90" i="2" s="1"/>
  <c r="FB246" i="2"/>
  <c r="FB277" i="2"/>
  <c r="EZ89" i="2"/>
  <c r="EZ209" i="2" s="1"/>
  <c r="FF60" i="2"/>
  <c r="FI58" i="2"/>
  <c r="FI178" i="2" s="1"/>
  <c r="FE144" i="2"/>
  <c r="FF30" i="2"/>
  <c r="FF123" i="2"/>
  <c r="FF61" i="2" s="1"/>
  <c r="FF248" i="2"/>
  <c r="FF279" i="2"/>
  <c r="EY208" i="2"/>
  <c r="FB89" i="2"/>
  <c r="FB178" i="2" s="1"/>
  <c r="EZ208" i="2"/>
  <c r="FC58" i="2"/>
  <c r="FC209" i="2" s="1"/>
  <c r="FH120" i="2"/>
  <c r="FH89" i="2" s="1"/>
  <c r="FH27" i="2"/>
  <c r="FH276" i="2"/>
  <c r="FH245" i="2"/>
  <c r="EW121" i="2"/>
  <c r="EW90" i="2" s="1"/>
  <c r="EW28" i="2"/>
  <c r="EW277" i="2"/>
  <c r="EW246" i="2"/>
  <c r="FC89" i="2"/>
  <c r="EX58" i="2"/>
  <c r="EX178" i="2" s="1"/>
  <c r="FH144" i="2"/>
  <c r="FA28" i="2"/>
  <c r="FA121" i="2"/>
  <c r="FA59" i="2" s="1"/>
  <c r="FA277" i="2"/>
  <c r="FA246" i="2"/>
  <c r="FD245" i="2"/>
  <c r="FD120" i="2"/>
  <c r="FD276" i="2"/>
  <c r="FD27" i="2"/>
  <c r="EW178" i="2"/>
  <c r="EW209" i="2"/>
  <c r="DQ176" i="2"/>
  <c r="EP89" i="2"/>
  <c r="EP178" i="2" s="1"/>
  <c r="DI208" i="2"/>
  <c r="CR207" i="2"/>
  <c r="EU177" i="2"/>
  <c r="EO177" i="2"/>
  <c r="ES89" i="2"/>
  <c r="ES209" i="2" s="1"/>
  <c r="CR176" i="2"/>
  <c r="DF177" i="2"/>
  <c r="EH209" i="2"/>
  <c r="EJ176" i="2"/>
  <c r="DY179" i="2"/>
  <c r="EF89" i="2"/>
  <c r="EF178" i="2" s="1"/>
  <c r="ET208" i="2"/>
  <c r="EU58" i="2"/>
  <c r="EU178" i="2" s="1"/>
  <c r="ET89" i="2"/>
  <c r="ET209" i="2" s="1"/>
  <c r="EV28" i="2"/>
  <c r="EV277" i="2"/>
  <c r="EV246" i="2"/>
  <c r="EV121" i="2"/>
  <c r="EV59" i="2" s="1"/>
  <c r="ET28" i="2"/>
  <c r="ET121" i="2"/>
  <c r="ET90" i="2" s="1"/>
  <c r="ET246" i="2"/>
  <c r="ET277" i="2"/>
  <c r="EU121" i="2"/>
  <c r="EU59" i="2" s="1"/>
  <c r="EU28" i="2"/>
  <c r="EU277" i="2"/>
  <c r="EU246" i="2"/>
  <c r="ES28" i="2"/>
  <c r="ES121" i="2"/>
  <c r="ES90" i="2" s="1"/>
  <c r="ES277" i="2"/>
  <c r="ES246" i="2"/>
  <c r="EV58" i="2"/>
  <c r="EV209" i="2" s="1"/>
  <c r="ET177" i="2"/>
  <c r="EO58" i="2"/>
  <c r="EO209" i="2" s="1"/>
  <c r="EJ144" i="2"/>
  <c r="EJ88" i="2"/>
  <c r="EK120" i="2"/>
  <c r="EK89" i="2" s="1"/>
  <c r="EK27" i="2"/>
  <c r="EK276" i="2"/>
  <c r="EK245" i="2"/>
  <c r="EO28" i="2"/>
  <c r="EO121" i="2"/>
  <c r="EO90" i="2" s="1"/>
  <c r="EO277" i="2"/>
  <c r="EO246" i="2"/>
  <c r="EJ57" i="2"/>
  <c r="EK144" i="2"/>
  <c r="EL122" i="2"/>
  <c r="EL60" i="2" s="1"/>
  <c r="EL278" i="2"/>
  <c r="EL29" i="2"/>
  <c r="EL247" i="2"/>
  <c r="EK57" i="2"/>
  <c r="EK177" i="2" s="1"/>
  <c r="EP121" i="2"/>
  <c r="EP59" i="2" s="1"/>
  <c r="EP277" i="2"/>
  <c r="EP246" i="2"/>
  <c r="EP28" i="2"/>
  <c r="ER58" i="2"/>
  <c r="EN209" i="2"/>
  <c r="ER89" i="2"/>
  <c r="ER121" i="2"/>
  <c r="ER90" i="2" s="1"/>
  <c r="ER28" i="2"/>
  <c r="ER246" i="2"/>
  <c r="ER277" i="2"/>
  <c r="EN90" i="2"/>
  <c r="EN210" i="2" s="1"/>
  <c r="EQ277" i="2"/>
  <c r="EQ121" i="2"/>
  <c r="EQ90" i="2" s="1"/>
  <c r="EQ246" i="2"/>
  <c r="EQ28" i="2"/>
  <c r="EQ177" i="2"/>
  <c r="EQ58" i="2"/>
  <c r="EQ178" i="2" s="1"/>
  <c r="EM121" i="2"/>
  <c r="EM90" i="2" s="1"/>
  <c r="EM28" i="2"/>
  <c r="EM277" i="2"/>
  <c r="EM246" i="2"/>
  <c r="ER208" i="2"/>
  <c r="EK207" i="2"/>
  <c r="EN29" i="2"/>
  <c r="EN247" i="2"/>
  <c r="EN278" i="2"/>
  <c r="EN122" i="2"/>
  <c r="EN91" i="2" s="1"/>
  <c r="EM208" i="2"/>
  <c r="EM58" i="2"/>
  <c r="EM209" i="2" s="1"/>
  <c r="EJ245" i="2"/>
  <c r="EJ120" i="2"/>
  <c r="EJ58" i="2" s="1"/>
  <c r="EJ27" i="2"/>
  <c r="EJ276" i="2"/>
  <c r="DP207" i="2"/>
  <c r="DC208" i="2"/>
  <c r="CR144" i="2"/>
  <c r="CR57" i="2"/>
  <c r="CR88" i="2"/>
  <c r="CR245" i="2"/>
  <c r="CR27" i="2"/>
  <c r="CR120" i="2"/>
  <c r="CR276" i="2"/>
  <c r="DL178" i="2"/>
  <c r="DR88" i="2"/>
  <c r="DR177" i="2" s="1"/>
  <c r="EF177" i="2"/>
  <c r="EG208" i="2"/>
  <c r="DE178" i="2"/>
  <c r="DU88" i="2"/>
  <c r="DU177" i="2" s="1"/>
  <c r="DV176" i="2"/>
  <c r="EA90" i="2"/>
  <c r="EA210" i="2" s="1"/>
  <c r="EI59" i="2"/>
  <c r="EI29" i="2"/>
  <c r="EI122" i="2"/>
  <c r="EI60" i="2" s="1"/>
  <c r="EI278" i="2"/>
  <c r="EI247" i="2"/>
  <c r="EI90" i="2"/>
  <c r="EI209" i="2"/>
  <c r="EH29" i="2"/>
  <c r="EH122" i="2"/>
  <c r="EH91" i="2" s="1"/>
  <c r="EH247" i="2"/>
  <c r="EH278" i="2"/>
  <c r="EF208" i="2"/>
  <c r="EH59" i="2"/>
  <c r="EF121" i="2"/>
  <c r="EF59" i="2" s="1"/>
  <c r="EF28" i="2"/>
  <c r="EF277" i="2"/>
  <c r="EF246" i="2"/>
  <c r="EG246" i="2"/>
  <c r="EG28" i="2"/>
  <c r="EG277" i="2"/>
  <c r="EG121" i="2"/>
  <c r="EG59" i="2" s="1"/>
  <c r="EG89" i="2"/>
  <c r="EG178" i="2" s="1"/>
  <c r="EE176" i="2"/>
  <c r="CY208" i="2"/>
  <c r="DP88" i="2"/>
  <c r="DP208" i="2" s="1"/>
  <c r="DU207" i="2"/>
  <c r="DZ177" i="2"/>
  <c r="DI177" i="2"/>
  <c r="DM59" i="2"/>
  <c r="DM210" i="2" s="1"/>
  <c r="DT207" i="2"/>
  <c r="DS207" i="2"/>
  <c r="DI89" i="2"/>
  <c r="DI178" i="2" s="1"/>
  <c r="DH209" i="2"/>
  <c r="DR176" i="2"/>
  <c r="EB178" i="2"/>
  <c r="DN208" i="2"/>
  <c r="DD208" i="2"/>
  <c r="EB209" i="2"/>
  <c r="DE90" i="2"/>
  <c r="DE179" i="2" s="1"/>
  <c r="DE247" i="2"/>
  <c r="DE122" i="2"/>
  <c r="DE91" i="2" s="1"/>
  <c r="DE29" i="2"/>
  <c r="DE278" i="2"/>
  <c r="DA208" i="2"/>
  <c r="DY91" i="2"/>
  <c r="DY180" i="2" s="1"/>
  <c r="CX177" i="2"/>
  <c r="DN89" i="2"/>
  <c r="DN178" i="2" s="1"/>
  <c r="DW89" i="2"/>
  <c r="DW178" i="2" s="1"/>
  <c r="EA122" i="2"/>
  <c r="EA60" i="2" s="1"/>
  <c r="EA278" i="2"/>
  <c r="EA29" i="2"/>
  <c r="EA247" i="2"/>
  <c r="EC176" i="2"/>
  <c r="DK207" i="2"/>
  <c r="DW208" i="2"/>
  <c r="DQ88" i="2"/>
  <c r="DQ177" i="2" s="1"/>
  <c r="DH122" i="2"/>
  <c r="DH146" i="2" s="1"/>
  <c r="DH29" i="2"/>
  <c r="DH247" i="2"/>
  <c r="DH278" i="2"/>
  <c r="DF89" i="2"/>
  <c r="DF121" i="2"/>
  <c r="DF246" i="2"/>
  <c r="DF277" i="2"/>
  <c r="DF28" i="2"/>
  <c r="EE88" i="2"/>
  <c r="EE208" i="2" s="1"/>
  <c r="DJ209" i="2"/>
  <c r="DF58" i="2"/>
  <c r="EA178" i="2"/>
  <c r="DB208" i="2"/>
  <c r="DH59" i="2"/>
  <c r="DH90" i="2"/>
  <c r="DU144" i="2"/>
  <c r="ED29" i="2"/>
  <c r="ED122" i="2"/>
  <c r="ED60" i="2" s="1"/>
  <c r="ED247" i="2"/>
  <c r="ED278" i="2"/>
  <c r="DM122" i="2"/>
  <c r="DM91" i="2" s="1"/>
  <c r="DM29" i="2"/>
  <c r="DM278" i="2"/>
  <c r="DM247" i="2"/>
  <c r="DR27" i="2"/>
  <c r="DR120" i="2"/>
  <c r="DR245" i="2"/>
  <c r="DR276" i="2"/>
  <c r="DX89" i="2"/>
  <c r="DX178" i="2" s="1"/>
  <c r="DC58" i="2"/>
  <c r="DC178" i="2" s="1"/>
  <c r="DQ27" i="2"/>
  <c r="DQ120" i="2"/>
  <c r="DQ58" i="2" s="1"/>
  <c r="DQ245" i="2"/>
  <c r="DQ276" i="2"/>
  <c r="DC28" i="2"/>
  <c r="DC121" i="2"/>
  <c r="DC90" i="2" s="1"/>
  <c r="DC246" i="2"/>
  <c r="DC277" i="2"/>
  <c r="DZ89" i="2"/>
  <c r="DZ178" i="2" s="1"/>
  <c r="DN28" i="2"/>
  <c r="DN121" i="2"/>
  <c r="DN277" i="2"/>
  <c r="DN246" i="2"/>
  <c r="EB29" i="2"/>
  <c r="EB122" i="2"/>
  <c r="EB278" i="2"/>
  <c r="EB247" i="2"/>
  <c r="DD28" i="2"/>
  <c r="DD121" i="2"/>
  <c r="DD246" i="2"/>
  <c r="DD277" i="2"/>
  <c r="DP177" i="2"/>
  <c r="EE144" i="2"/>
  <c r="DP27" i="2"/>
  <c r="DP120" i="2"/>
  <c r="DP245" i="2"/>
  <c r="DP276" i="2"/>
  <c r="EE27" i="2"/>
  <c r="EE120" i="2"/>
  <c r="EE276" i="2"/>
  <c r="EE245" i="2"/>
  <c r="DZ28" i="2"/>
  <c r="DZ121" i="2"/>
  <c r="DZ59" i="2" s="1"/>
  <c r="DZ246" i="2"/>
  <c r="DZ277" i="2"/>
  <c r="DV207" i="2"/>
  <c r="EB179" i="2"/>
  <c r="EB210" i="2"/>
  <c r="DD58" i="2"/>
  <c r="DD178" i="2" s="1"/>
  <c r="DY146" i="2"/>
  <c r="DJ90" i="2"/>
  <c r="DJ179" i="2" s="1"/>
  <c r="DY30" i="2"/>
  <c r="DY123" i="2"/>
  <c r="DY92" i="2" s="1"/>
  <c r="DY248" i="2"/>
  <c r="DY279" i="2"/>
  <c r="DX208" i="2"/>
  <c r="DJ29" i="2"/>
  <c r="DJ122" i="2"/>
  <c r="DJ60" i="2" s="1"/>
  <c r="DJ247" i="2"/>
  <c r="DJ278" i="2"/>
  <c r="DR207" i="2"/>
  <c r="DL29" i="2"/>
  <c r="DL122" i="2"/>
  <c r="DL60" i="2" s="1"/>
  <c r="DL247" i="2"/>
  <c r="DL278" i="2"/>
  <c r="DO177" i="2"/>
  <c r="DL59" i="2"/>
  <c r="DL179" i="2" s="1"/>
  <c r="DT144" i="2"/>
  <c r="DZ208" i="2"/>
  <c r="DJ178" i="2"/>
  <c r="DU27" i="2"/>
  <c r="DU120" i="2"/>
  <c r="DU245" i="2"/>
  <c r="DU276" i="2"/>
  <c r="DV88" i="2"/>
  <c r="EC144" i="2"/>
  <c r="DT27" i="2"/>
  <c r="DT120" i="2"/>
  <c r="DT58" i="2" s="1"/>
  <c r="DT245" i="2"/>
  <c r="DT276" i="2"/>
  <c r="ED178" i="2"/>
  <c r="DW28" i="2"/>
  <c r="DW121" i="2"/>
  <c r="DW90" i="2" s="1"/>
  <c r="DW246" i="2"/>
  <c r="DW277" i="2"/>
  <c r="DO89" i="2"/>
  <c r="DX28" i="2"/>
  <c r="DX121" i="2"/>
  <c r="DX59" i="2" s="1"/>
  <c r="DX246" i="2"/>
  <c r="DX277" i="2"/>
  <c r="DK144" i="2"/>
  <c r="DV27" i="2"/>
  <c r="DV120" i="2"/>
  <c r="DV245" i="2"/>
  <c r="DV276" i="2"/>
  <c r="EE207" i="2"/>
  <c r="DV57" i="2"/>
  <c r="EC88" i="2"/>
  <c r="EC177" i="2" s="1"/>
  <c r="DK27" i="2"/>
  <c r="DK120" i="2"/>
  <c r="DK58" i="2" s="1"/>
  <c r="DK276" i="2"/>
  <c r="DK245" i="2"/>
  <c r="DT88" i="2"/>
  <c r="ED209" i="2"/>
  <c r="DS144" i="2"/>
  <c r="DO58" i="2"/>
  <c r="EC120" i="2"/>
  <c r="EC27" i="2"/>
  <c r="EC276" i="2"/>
  <c r="EC245" i="2"/>
  <c r="DT57" i="2"/>
  <c r="DM209" i="2"/>
  <c r="DO28" i="2"/>
  <c r="DO121" i="2"/>
  <c r="DO59" i="2" s="1"/>
  <c r="DO277" i="2"/>
  <c r="DO246" i="2"/>
  <c r="DK88" i="2"/>
  <c r="DK177" i="2" s="1"/>
  <c r="DM178" i="2"/>
  <c r="DS27" i="2"/>
  <c r="DS120" i="2"/>
  <c r="DS58" i="2" s="1"/>
  <c r="DS245" i="2"/>
  <c r="DS276" i="2"/>
  <c r="DI28" i="2"/>
  <c r="DI121" i="2"/>
  <c r="DI90" i="2" s="1"/>
  <c r="DI246" i="2"/>
  <c r="DI277" i="2"/>
  <c r="ED59" i="2"/>
  <c r="ED210" i="2" s="1"/>
  <c r="DS57" i="2"/>
  <c r="DS177" i="2" s="1"/>
  <c r="DR144" i="2"/>
  <c r="CY89" i="2"/>
  <c r="CY209" i="2" s="1"/>
  <c r="CW177" i="2"/>
  <c r="CZ208" i="2"/>
  <c r="CZ89" i="2"/>
  <c r="CZ209" i="2" s="1"/>
  <c r="CU178" i="2"/>
  <c r="CV209" i="2"/>
  <c r="CP207" i="2"/>
  <c r="BY206" i="2"/>
  <c r="CW28" i="2"/>
  <c r="CW277" i="2"/>
  <c r="CW246" i="2"/>
  <c r="CW121" i="2"/>
  <c r="CW59" i="2" s="1"/>
  <c r="CZ28" i="2"/>
  <c r="CZ277" i="2"/>
  <c r="CZ121" i="2"/>
  <c r="CZ59" i="2" s="1"/>
  <c r="CZ246" i="2"/>
  <c r="CV247" i="2"/>
  <c r="CV278" i="2"/>
  <c r="CV122" i="2"/>
  <c r="CV60" i="2" s="1"/>
  <c r="CV29" i="2"/>
  <c r="DB28" i="2"/>
  <c r="DB277" i="2"/>
  <c r="DB121" i="2"/>
  <c r="DB59" i="2" s="1"/>
  <c r="DB246" i="2"/>
  <c r="CU59" i="2"/>
  <c r="CY28" i="2"/>
  <c r="CY121" i="2"/>
  <c r="CY59" i="2" s="1"/>
  <c r="CY277" i="2"/>
  <c r="CY246" i="2"/>
  <c r="CW208" i="2"/>
  <c r="CW89" i="2"/>
  <c r="CW178" i="2" s="1"/>
  <c r="CX58" i="2"/>
  <c r="CX209" i="2" s="1"/>
  <c r="CU278" i="2"/>
  <c r="CU29" i="2"/>
  <c r="CU122" i="2"/>
  <c r="CU60" i="2" s="1"/>
  <c r="CU247" i="2"/>
  <c r="DB58" i="2"/>
  <c r="DB178" i="2" s="1"/>
  <c r="CX121" i="2"/>
  <c r="CX277" i="2"/>
  <c r="CX28" i="2"/>
  <c r="CX246" i="2"/>
  <c r="DA58" i="2"/>
  <c r="DA209" i="2" s="1"/>
  <c r="CV90" i="2"/>
  <c r="CV179" i="2" s="1"/>
  <c r="DA246" i="2"/>
  <c r="DA277" i="2"/>
  <c r="DA121" i="2"/>
  <c r="DA59" i="2" s="1"/>
  <c r="DA28" i="2"/>
  <c r="CS178" i="2"/>
  <c r="CT58" i="2"/>
  <c r="CT178" i="2" s="1"/>
  <c r="CT177" i="2"/>
  <c r="CT28" i="2"/>
  <c r="CT277" i="2"/>
  <c r="CT121" i="2"/>
  <c r="CT59" i="2" s="1"/>
  <c r="CT246" i="2"/>
  <c r="CN87" i="2"/>
  <c r="CN176" i="2" s="1"/>
  <c r="CM206" i="2"/>
  <c r="CS59" i="2"/>
  <c r="CS179" i="2" s="1"/>
  <c r="CS247" i="2"/>
  <c r="CS122" i="2"/>
  <c r="CS60" i="2" s="1"/>
  <c r="CS29" i="2"/>
  <c r="CS278" i="2"/>
  <c r="CL175" i="2"/>
  <c r="CM175" i="2"/>
  <c r="CQ206" i="2"/>
  <c r="CQ175" i="2"/>
  <c r="CP88" i="2"/>
  <c r="CP177" i="2" s="1"/>
  <c r="CL206" i="2"/>
  <c r="CO175" i="2"/>
  <c r="CQ119" i="2"/>
  <c r="CQ88" i="2" s="1"/>
  <c r="CQ244" i="2"/>
  <c r="CQ26" i="2"/>
  <c r="CQ275" i="2"/>
  <c r="CM87" i="2"/>
  <c r="CM56" i="2"/>
  <c r="CP144" i="2"/>
  <c r="CL87" i="2"/>
  <c r="CO119" i="2"/>
  <c r="CO57" i="2" s="1"/>
  <c r="CO244" i="2"/>
  <c r="CO26" i="2"/>
  <c r="CO275" i="2"/>
  <c r="CN119" i="2"/>
  <c r="CN57" i="2" s="1"/>
  <c r="CN26" i="2"/>
  <c r="CN275" i="2"/>
  <c r="CN244" i="2"/>
  <c r="CN175" i="2"/>
  <c r="CQ87" i="2"/>
  <c r="CQ207" i="2" s="1"/>
  <c r="CL56" i="2"/>
  <c r="CP27" i="2"/>
  <c r="CP120" i="2"/>
  <c r="CP58" i="2" s="1"/>
  <c r="CP245" i="2"/>
  <c r="CP276" i="2"/>
  <c r="CM119" i="2"/>
  <c r="CM57" i="2" s="1"/>
  <c r="CM26" i="2"/>
  <c r="CM275" i="2"/>
  <c r="CM244" i="2"/>
  <c r="CO87" i="2"/>
  <c r="CO176" i="2" s="1"/>
  <c r="CL119" i="2"/>
  <c r="CL57" i="2" s="1"/>
  <c r="CL26" i="2"/>
  <c r="CL275" i="2"/>
  <c r="CL244" i="2"/>
  <c r="CF205" i="2"/>
  <c r="CK174" i="2"/>
  <c r="CE174" i="2"/>
  <c r="BY87" i="2"/>
  <c r="BY207" i="2" s="1"/>
  <c r="CJ205" i="2"/>
  <c r="M49" i="2"/>
  <c r="M200" i="2" s="1"/>
  <c r="M19" i="2"/>
  <c r="M268" i="2"/>
  <c r="M112" i="2"/>
  <c r="M81" i="2" s="1"/>
  <c r="M237" i="2"/>
  <c r="M168" i="2"/>
  <c r="CA205" i="2"/>
  <c r="CD174" i="2"/>
  <c r="CH204" i="2"/>
  <c r="CK55" i="2"/>
  <c r="CK175" i="2" s="1"/>
  <c r="CK25" i="2"/>
  <c r="CK118" i="2"/>
  <c r="CK56" i="2" s="1"/>
  <c r="CK274" i="2"/>
  <c r="CK243" i="2"/>
  <c r="CK205" i="2"/>
  <c r="CJ55" i="2"/>
  <c r="CJ25" i="2"/>
  <c r="CJ274" i="2"/>
  <c r="CJ118" i="2"/>
  <c r="CJ243" i="2"/>
  <c r="CJ86" i="2"/>
  <c r="CF55" i="2"/>
  <c r="CF175" i="2" s="1"/>
  <c r="BZ174" i="2"/>
  <c r="BW205" i="2"/>
  <c r="CG205" i="2"/>
  <c r="BV206" i="2"/>
  <c r="BW25" i="2"/>
  <c r="BW118" i="2"/>
  <c r="BW56" i="2" s="1"/>
  <c r="BW243" i="2"/>
  <c r="BW274" i="2"/>
  <c r="BX26" i="2"/>
  <c r="BX119" i="2"/>
  <c r="BX57" i="2" s="1"/>
  <c r="BX275" i="2"/>
  <c r="BX244" i="2"/>
  <c r="CA25" i="2"/>
  <c r="CA118" i="2"/>
  <c r="CA87" i="2" s="1"/>
  <c r="CA243" i="2"/>
  <c r="CA274" i="2"/>
  <c r="BW55" i="2"/>
  <c r="BW175" i="2" s="1"/>
  <c r="CG25" i="2"/>
  <c r="CG118" i="2"/>
  <c r="CG87" i="2" s="1"/>
  <c r="CG274" i="2"/>
  <c r="CG243" i="2"/>
  <c r="CB25" i="2"/>
  <c r="CB118" i="2"/>
  <c r="CB56" i="2" s="1"/>
  <c r="CB243" i="2"/>
  <c r="CB274" i="2"/>
  <c r="BX175" i="2"/>
  <c r="BV87" i="2"/>
  <c r="CD118" i="2"/>
  <c r="CD87" i="2" s="1"/>
  <c r="CD25" i="2"/>
  <c r="CD274" i="2"/>
  <c r="CD243" i="2"/>
  <c r="BV26" i="2"/>
  <c r="BV119" i="2"/>
  <c r="BV88" i="2" s="1"/>
  <c r="BV244" i="2"/>
  <c r="BV275" i="2"/>
  <c r="CH173" i="2"/>
  <c r="CA174" i="2"/>
  <c r="CB174" i="2"/>
  <c r="CC25" i="2"/>
  <c r="CC118" i="2"/>
  <c r="CC274" i="2"/>
  <c r="CC243" i="2"/>
  <c r="BZ86" i="2"/>
  <c r="BZ175" i="2" s="1"/>
  <c r="CI204" i="2"/>
  <c r="CC55" i="2"/>
  <c r="CC206" i="2" s="1"/>
  <c r="CB86" i="2"/>
  <c r="CB175" i="2" s="1"/>
  <c r="BV56" i="2"/>
  <c r="BZ25" i="2"/>
  <c r="BZ118" i="2"/>
  <c r="BZ87" i="2" s="1"/>
  <c r="BZ243" i="2"/>
  <c r="BZ274" i="2"/>
  <c r="CC205" i="2"/>
  <c r="BY119" i="2"/>
  <c r="BY88" i="2" s="1"/>
  <c r="BY26" i="2"/>
  <c r="BY275" i="2"/>
  <c r="BY244" i="2"/>
  <c r="CA86" i="2"/>
  <c r="CA175" i="2" s="1"/>
  <c r="CI85" i="2"/>
  <c r="CE86" i="2"/>
  <c r="CE206" i="2" s="1"/>
  <c r="CE25" i="2"/>
  <c r="CE118" i="2"/>
  <c r="CE87" i="2" s="1"/>
  <c r="CE274" i="2"/>
  <c r="CE243" i="2"/>
  <c r="CI54" i="2"/>
  <c r="CH85" i="2"/>
  <c r="CG86" i="2"/>
  <c r="CG206" i="2" s="1"/>
  <c r="CI24" i="2"/>
  <c r="CI273" i="2"/>
  <c r="CI117" i="2"/>
  <c r="CI242" i="2"/>
  <c r="CH54" i="2"/>
  <c r="CF25" i="2"/>
  <c r="CF118" i="2"/>
  <c r="CF87" i="2" s="1"/>
  <c r="CF274" i="2"/>
  <c r="CF243" i="2"/>
  <c r="BX56" i="2"/>
  <c r="BX176" i="2" s="1"/>
  <c r="CD86" i="2"/>
  <c r="CD206" i="2" s="1"/>
  <c r="CH24" i="2"/>
  <c r="CH117" i="2"/>
  <c r="CH273" i="2"/>
  <c r="CH242" i="2"/>
  <c r="AC199" i="2"/>
  <c r="AW49" i="2"/>
  <c r="AW169" i="2" s="1"/>
  <c r="AW237" i="2"/>
  <c r="AW19" i="2"/>
  <c r="AW268" i="2"/>
  <c r="AW112" i="2"/>
  <c r="AW168" i="2"/>
  <c r="AW199" i="2"/>
  <c r="AG19" i="2"/>
  <c r="AG112" i="2"/>
  <c r="AG237" i="2"/>
  <c r="AG268" i="2"/>
  <c r="AG49" i="2"/>
  <c r="AG80" i="2"/>
  <c r="AC80" i="2"/>
  <c r="AC49" i="2"/>
  <c r="AG168" i="2"/>
  <c r="AG199" i="2"/>
  <c r="AC168" i="2"/>
  <c r="AC19" i="2"/>
  <c r="AC112" i="2"/>
  <c r="AC237" i="2"/>
  <c r="AC268" i="2"/>
  <c r="P169" i="2"/>
  <c r="BJ167" i="2"/>
  <c r="BQ80" i="2"/>
  <c r="BQ200" i="2" s="1"/>
  <c r="BB49" i="2"/>
  <c r="BB169" i="2" s="1"/>
  <c r="H169" i="2"/>
  <c r="AI200" i="2"/>
  <c r="AL168" i="2"/>
  <c r="R199" i="2"/>
  <c r="N80" i="2"/>
  <c r="N169" i="2" s="1"/>
  <c r="BH198" i="2"/>
  <c r="AT167" i="2"/>
  <c r="BL79" i="2"/>
  <c r="BL168" i="2" s="1"/>
  <c r="J168" i="2"/>
  <c r="BT200" i="2"/>
  <c r="AU167" i="2"/>
  <c r="J80" i="2"/>
  <c r="J200" i="2" s="1"/>
  <c r="AB198" i="2"/>
  <c r="BM79" i="2"/>
  <c r="BM199" i="2" s="1"/>
  <c r="BK198" i="2"/>
  <c r="AO168" i="2"/>
  <c r="AE80" i="2"/>
  <c r="AE169" i="2" s="1"/>
  <c r="BI168" i="2"/>
  <c r="L168" i="2"/>
  <c r="O199" i="2"/>
  <c r="AH168" i="2"/>
  <c r="AX199" i="2"/>
  <c r="BN198" i="2"/>
  <c r="AF169" i="2"/>
  <c r="Y198" i="2"/>
  <c r="BB199" i="2"/>
  <c r="BC200" i="2"/>
  <c r="Q167" i="2"/>
  <c r="N168" i="2"/>
  <c r="BO167" i="2"/>
  <c r="BA200" i="2"/>
  <c r="BG198" i="2"/>
  <c r="AP167" i="2"/>
  <c r="AO199" i="2"/>
  <c r="BU169" i="2"/>
  <c r="K199" i="2"/>
  <c r="BE167" i="2"/>
  <c r="I199" i="2"/>
  <c r="AS167" i="2"/>
  <c r="AA198" i="2"/>
  <c r="T79" i="2"/>
  <c r="T168" i="2" s="1"/>
  <c r="AN198" i="2"/>
  <c r="AR198" i="2"/>
  <c r="BU50" i="2"/>
  <c r="BA20" i="2"/>
  <c r="BA113" i="2"/>
  <c r="BA51" i="2" s="1"/>
  <c r="BA269" i="2"/>
  <c r="BA238" i="2"/>
  <c r="AD199" i="2"/>
  <c r="BU269" i="2"/>
  <c r="BU20" i="2"/>
  <c r="BU238" i="2"/>
  <c r="BU113" i="2"/>
  <c r="BU82" i="2" s="1"/>
  <c r="AZ169" i="2"/>
  <c r="AK198" i="2"/>
  <c r="L19" i="2"/>
  <c r="L112" i="2"/>
  <c r="L81" i="2" s="1"/>
  <c r="L268" i="2"/>
  <c r="L237" i="2"/>
  <c r="L199" i="2"/>
  <c r="AO49" i="2"/>
  <c r="AO169" i="2" s="1"/>
  <c r="L49" i="2"/>
  <c r="BR168" i="2"/>
  <c r="AB79" i="2"/>
  <c r="AB168" i="2" s="1"/>
  <c r="AE168" i="2"/>
  <c r="BG167" i="2"/>
  <c r="BQ199" i="2"/>
  <c r="L80" i="2"/>
  <c r="BE198" i="2"/>
  <c r="AV167" i="2"/>
  <c r="BQ19" i="2"/>
  <c r="BQ112" i="2"/>
  <c r="BQ237" i="2"/>
  <c r="BQ268" i="2"/>
  <c r="V80" i="2"/>
  <c r="V169" i="2" s="1"/>
  <c r="S48" i="2"/>
  <c r="S199" i="2" s="1"/>
  <c r="T167" i="2"/>
  <c r="AB167" i="2"/>
  <c r="AP198" i="2"/>
  <c r="BM167" i="2"/>
  <c r="AP48" i="2"/>
  <c r="AP168" i="2" s="1"/>
  <c r="BB268" i="2"/>
  <c r="BB19" i="2"/>
  <c r="BB112" i="2"/>
  <c r="BB50" i="2" s="1"/>
  <c r="BB237" i="2"/>
  <c r="AH237" i="2"/>
  <c r="AH268" i="2"/>
  <c r="AH112" i="2"/>
  <c r="AH81" i="2" s="1"/>
  <c r="AH19" i="2"/>
  <c r="N268" i="2"/>
  <c r="N19" i="2"/>
  <c r="N237" i="2"/>
  <c r="N112" i="2"/>
  <c r="N81" i="2" s="1"/>
  <c r="O112" i="2"/>
  <c r="O19" i="2"/>
  <c r="O237" i="2"/>
  <c r="O268" i="2"/>
  <c r="AF50" i="2"/>
  <c r="AF201" i="2" s="1"/>
  <c r="BS81" i="2"/>
  <c r="BS170" i="2" s="1"/>
  <c r="BS200" i="2"/>
  <c r="AF113" i="2"/>
  <c r="AF51" i="2" s="1"/>
  <c r="AF20" i="2"/>
  <c r="AF238" i="2"/>
  <c r="AF269" i="2"/>
  <c r="U168" i="2"/>
  <c r="V199" i="2"/>
  <c r="BF168" i="2"/>
  <c r="AD168" i="2"/>
  <c r="BS20" i="2"/>
  <c r="BS113" i="2"/>
  <c r="BS82" i="2" s="1"/>
  <c r="BS238" i="2"/>
  <c r="BS269" i="2"/>
  <c r="J19" i="2"/>
  <c r="J112" i="2"/>
  <c r="J81" i="2" s="1"/>
  <c r="J237" i="2"/>
  <c r="J268" i="2"/>
  <c r="AH49" i="2"/>
  <c r="AH200" i="2" s="1"/>
  <c r="AJ170" i="2"/>
  <c r="BU81" i="2"/>
  <c r="O49" i="2"/>
  <c r="O169" i="2" s="1"/>
  <c r="AI20" i="2"/>
  <c r="AI269" i="2"/>
  <c r="AI113" i="2"/>
  <c r="AI51" i="2" s="1"/>
  <c r="AI238" i="2"/>
  <c r="AI81" i="2"/>
  <c r="AI201" i="2" s="1"/>
  <c r="BA50" i="2"/>
  <c r="BA170" i="2" s="1"/>
  <c r="AB18" i="2"/>
  <c r="AB111" i="2"/>
  <c r="AB80" i="2" s="1"/>
  <c r="AB236" i="2"/>
  <c r="AB267" i="2"/>
  <c r="AS18" i="2"/>
  <c r="AS111" i="2"/>
  <c r="AS49" i="2" s="1"/>
  <c r="AS236" i="2"/>
  <c r="AS267" i="2"/>
  <c r="S198" i="2"/>
  <c r="Q111" i="2"/>
  <c r="Q49" i="2" s="1"/>
  <c r="Q18" i="2"/>
  <c r="Q236" i="2"/>
  <c r="Q267" i="2"/>
  <c r="BL18" i="2"/>
  <c r="BL111" i="2"/>
  <c r="BL49" i="2" s="1"/>
  <c r="BL236" i="2"/>
  <c r="BL267" i="2"/>
  <c r="AK48" i="2"/>
  <c r="Y18" i="2"/>
  <c r="Y111" i="2"/>
  <c r="Y80" i="2" s="1"/>
  <c r="Y236" i="2"/>
  <c r="Y267" i="2"/>
  <c r="X18" i="2"/>
  <c r="X111" i="2"/>
  <c r="X236" i="2"/>
  <c r="X267" i="2"/>
  <c r="Z79" i="2"/>
  <c r="Z168" i="2" s="1"/>
  <c r="AX49" i="2"/>
  <c r="BG48" i="2"/>
  <c r="BG168" i="2" s="1"/>
  <c r="AK79" i="2"/>
  <c r="I80" i="2"/>
  <c r="I200" i="2" s="1"/>
  <c r="BC50" i="2"/>
  <c r="BC170" i="2" s="1"/>
  <c r="BT50" i="2"/>
  <c r="BT170" i="2" s="1"/>
  <c r="I19" i="2"/>
  <c r="I112" i="2"/>
  <c r="I237" i="2"/>
  <c r="I268" i="2"/>
  <c r="R49" i="2"/>
  <c r="R169" i="2" s="1"/>
  <c r="AQ18" i="2"/>
  <c r="AQ111" i="2"/>
  <c r="AQ80" i="2" s="1"/>
  <c r="AQ236" i="2"/>
  <c r="AQ267" i="2"/>
  <c r="BC20" i="2"/>
  <c r="BC113" i="2"/>
  <c r="BC82" i="2" s="1"/>
  <c r="BC269" i="2"/>
  <c r="BC238" i="2"/>
  <c r="BK18" i="2"/>
  <c r="BK111" i="2"/>
  <c r="BK236" i="2"/>
  <c r="BK267" i="2"/>
  <c r="AU79" i="2"/>
  <c r="AY20" i="2"/>
  <c r="AY113" i="2"/>
  <c r="AY238" i="2"/>
  <c r="AY269" i="2"/>
  <c r="AE199" i="2"/>
  <c r="K49" i="2"/>
  <c r="K169" i="2" s="1"/>
  <c r="K19" i="2"/>
  <c r="K112" i="2"/>
  <c r="K237" i="2"/>
  <c r="K268" i="2"/>
  <c r="BT20" i="2"/>
  <c r="BT113" i="2"/>
  <c r="BT238" i="2"/>
  <c r="BT269" i="2"/>
  <c r="BE79" i="2"/>
  <c r="AU48" i="2"/>
  <c r="AY50" i="2"/>
  <c r="P20" i="2"/>
  <c r="P113" i="2"/>
  <c r="P82" i="2" s="1"/>
  <c r="P238" i="2"/>
  <c r="P269" i="2"/>
  <c r="BE48" i="2"/>
  <c r="AY200" i="2"/>
  <c r="AU18" i="2"/>
  <c r="AU111" i="2"/>
  <c r="AU80" i="2" s="1"/>
  <c r="AU236" i="2"/>
  <c r="AU267" i="2"/>
  <c r="AY81" i="2"/>
  <c r="P81" i="2"/>
  <c r="P201" i="2" s="1"/>
  <c r="BM18" i="2"/>
  <c r="BM111" i="2"/>
  <c r="BM49" i="2" s="1"/>
  <c r="BM236" i="2"/>
  <c r="BM267" i="2"/>
  <c r="BE18" i="2"/>
  <c r="BE111" i="2"/>
  <c r="BE49" i="2" s="1"/>
  <c r="BE267" i="2"/>
  <c r="BE236" i="2"/>
  <c r="AD80" i="2"/>
  <c r="AD169" i="2" s="1"/>
  <c r="BI80" i="2"/>
  <c r="BI169" i="2" s="1"/>
  <c r="AE19" i="2"/>
  <c r="AE112" i="2"/>
  <c r="AE237" i="2"/>
  <c r="AE268" i="2"/>
  <c r="AX19" i="2"/>
  <c r="AX112" i="2"/>
  <c r="AX50" i="2" s="1"/>
  <c r="AX237" i="2"/>
  <c r="AX268" i="2"/>
  <c r="Z18" i="2"/>
  <c r="Z111" i="2"/>
  <c r="Z49" i="2" s="1"/>
  <c r="Z236" i="2"/>
  <c r="Z267" i="2"/>
  <c r="Z167" i="2"/>
  <c r="AA79" i="2"/>
  <c r="BD80" i="2"/>
  <c r="BD169" i="2" s="1"/>
  <c r="AV79" i="2"/>
  <c r="AV168" i="2" s="1"/>
  <c r="AQ198" i="2"/>
  <c r="AP18" i="2"/>
  <c r="AP111" i="2"/>
  <c r="AP49" i="2" s="1"/>
  <c r="AP236" i="2"/>
  <c r="AP267" i="2"/>
  <c r="AO19" i="2"/>
  <c r="AO112" i="2"/>
  <c r="AO50" i="2" s="1"/>
  <c r="AO237" i="2"/>
  <c r="AO268" i="2"/>
  <c r="BI19" i="2"/>
  <c r="BI112" i="2"/>
  <c r="BI81" i="2" s="1"/>
  <c r="BI237" i="2"/>
  <c r="BI268" i="2"/>
  <c r="AK18" i="2"/>
  <c r="AK111" i="2"/>
  <c r="AK80" i="2" s="1"/>
  <c r="AK236" i="2"/>
  <c r="AK267" i="2"/>
  <c r="AA48" i="2"/>
  <c r="BR49" i="2"/>
  <c r="BL198" i="2"/>
  <c r="BN48" i="2"/>
  <c r="BD19" i="2"/>
  <c r="BD112" i="2"/>
  <c r="BD50" i="2" s="1"/>
  <c r="BD237" i="2"/>
  <c r="BD268" i="2"/>
  <c r="AV18" i="2"/>
  <c r="AV111" i="2"/>
  <c r="AV49" i="2" s="1"/>
  <c r="AV236" i="2"/>
  <c r="AV267" i="2"/>
  <c r="AD19" i="2"/>
  <c r="AD112" i="2"/>
  <c r="AD81" i="2" s="1"/>
  <c r="AD237" i="2"/>
  <c r="AD268" i="2"/>
  <c r="BD168" i="2"/>
  <c r="AM79" i="2"/>
  <c r="AM199" i="2" s="1"/>
  <c r="AM198" i="2"/>
  <c r="AJ82" i="2"/>
  <c r="AJ171" i="2" s="1"/>
  <c r="BR80" i="2"/>
  <c r="BN79" i="2"/>
  <c r="AM18" i="2"/>
  <c r="AM111" i="2"/>
  <c r="AM49" i="2" s="1"/>
  <c r="AM267" i="2"/>
  <c r="AM236" i="2"/>
  <c r="BR19" i="2"/>
  <c r="BR112" i="2"/>
  <c r="BR50" i="2" s="1"/>
  <c r="BR237" i="2"/>
  <c r="BR268" i="2"/>
  <c r="BN18" i="2"/>
  <c r="BN111" i="2"/>
  <c r="BN236" i="2"/>
  <c r="BN267" i="2"/>
  <c r="W198" i="2"/>
  <c r="T18" i="2"/>
  <c r="T111" i="2"/>
  <c r="T80" i="2" s="1"/>
  <c r="T236" i="2"/>
  <c r="T267" i="2"/>
  <c r="BO18" i="2"/>
  <c r="BO111" i="2"/>
  <c r="BO236" i="2"/>
  <c r="BO267" i="2"/>
  <c r="AJ21" i="2"/>
  <c r="AJ114" i="2"/>
  <c r="AJ52" i="2" s="1"/>
  <c r="AJ239" i="2"/>
  <c r="AJ270" i="2"/>
  <c r="AN79" i="2"/>
  <c r="AN199" i="2" s="1"/>
  <c r="AZ81" i="2"/>
  <c r="BP79" i="2"/>
  <c r="AQ79" i="2"/>
  <c r="BK79" i="2"/>
  <c r="BK199" i="2" s="1"/>
  <c r="AA18" i="2"/>
  <c r="AA111" i="2"/>
  <c r="AA49" i="2" s="1"/>
  <c r="AA236" i="2"/>
  <c r="AA267" i="2"/>
  <c r="BF49" i="2"/>
  <c r="BF19" i="2"/>
  <c r="BF112" i="2"/>
  <c r="BF237" i="2"/>
  <c r="BF268" i="2"/>
  <c r="U19" i="2"/>
  <c r="U112" i="2"/>
  <c r="U50" i="2" s="1"/>
  <c r="U237" i="2"/>
  <c r="U268" i="2"/>
  <c r="AS79" i="2"/>
  <c r="AS168" i="2" s="1"/>
  <c r="BH48" i="2"/>
  <c r="BH168" i="2" s="1"/>
  <c r="AL19" i="2"/>
  <c r="AL112" i="2"/>
  <c r="AL81" i="2" s="1"/>
  <c r="AL268" i="2"/>
  <c r="AL237" i="2"/>
  <c r="BJ48" i="2"/>
  <c r="BJ168" i="2" s="1"/>
  <c r="BP198" i="2"/>
  <c r="AR48" i="2"/>
  <c r="AR168" i="2" s="1"/>
  <c r="AN18" i="2"/>
  <c r="AN111" i="2"/>
  <c r="AN49" i="2" s="1"/>
  <c r="AN236" i="2"/>
  <c r="AN267" i="2"/>
  <c r="W79" i="2"/>
  <c r="X198" i="2"/>
  <c r="AZ50" i="2"/>
  <c r="BP48" i="2"/>
  <c r="R19" i="2"/>
  <c r="R112" i="2"/>
  <c r="R50" i="2" s="1"/>
  <c r="R268" i="2"/>
  <c r="R237" i="2"/>
  <c r="AQ48" i="2"/>
  <c r="V19" i="2"/>
  <c r="V112" i="2"/>
  <c r="V81" i="2" s="1"/>
  <c r="V268" i="2"/>
  <c r="V237" i="2"/>
  <c r="BF80" i="2"/>
  <c r="U80" i="2"/>
  <c r="Q79" i="2"/>
  <c r="Q168" i="2" s="1"/>
  <c r="BH18" i="2"/>
  <c r="BH236" i="2"/>
  <c r="BH111" i="2"/>
  <c r="BH49" i="2" s="1"/>
  <c r="BH267" i="2"/>
  <c r="BJ18" i="2"/>
  <c r="BJ111" i="2"/>
  <c r="BJ236" i="2"/>
  <c r="BJ267" i="2"/>
  <c r="AR18" i="2"/>
  <c r="AR111" i="2"/>
  <c r="AR80" i="2" s="1"/>
  <c r="AR236" i="2"/>
  <c r="AR267" i="2"/>
  <c r="Q198" i="2"/>
  <c r="W48" i="2"/>
  <c r="BR199" i="2"/>
  <c r="Y79" i="2"/>
  <c r="Y168" i="2" s="1"/>
  <c r="AZ20" i="2"/>
  <c r="AZ113" i="2"/>
  <c r="AZ238" i="2"/>
  <c r="AZ269" i="2"/>
  <c r="X79" i="2"/>
  <c r="BP18" i="2"/>
  <c r="BP111" i="2"/>
  <c r="BP49" i="2" s="1"/>
  <c r="BP236" i="2"/>
  <c r="BP267" i="2"/>
  <c r="BM198" i="2"/>
  <c r="AV198" i="2"/>
  <c r="AT18" i="2"/>
  <c r="AT111" i="2"/>
  <c r="AT80" i="2" s="1"/>
  <c r="AT236" i="2"/>
  <c r="AT267" i="2"/>
  <c r="BG18" i="2"/>
  <c r="BG111" i="2"/>
  <c r="BG49" i="2" s="1"/>
  <c r="BG236" i="2"/>
  <c r="BG267" i="2"/>
  <c r="S18" i="2"/>
  <c r="S111" i="2"/>
  <c r="S80" i="2" s="1"/>
  <c r="S267" i="2"/>
  <c r="S236" i="2"/>
  <c r="BO48" i="2"/>
  <c r="BO168" i="2" s="1"/>
  <c r="AL49" i="2"/>
  <c r="AL169" i="2" s="1"/>
  <c r="U49" i="2"/>
  <c r="AX80" i="2"/>
  <c r="W18" i="2"/>
  <c r="W111" i="2"/>
  <c r="W49" i="2" s="1"/>
  <c r="W267" i="2"/>
  <c r="W236" i="2"/>
  <c r="AT79" i="2"/>
  <c r="AT168" i="2" s="1"/>
  <c r="X48" i="2"/>
  <c r="H201" i="2"/>
  <c r="H51" i="2"/>
  <c r="H171" i="2" s="1"/>
  <c r="H21" i="2"/>
  <c r="H270" i="2"/>
  <c r="H239" i="2"/>
  <c r="H114" i="2"/>
  <c r="AI146" i="9" l="1"/>
  <c r="AI147" i="9" s="1"/>
  <c r="AI148" i="9" s="1"/>
  <c r="AI149" i="9" s="1"/>
  <c r="AI150" i="9" s="1"/>
  <c r="AI151" i="9" s="1"/>
  <c r="AI152" i="9" s="1"/>
  <c r="AI153" i="9" s="1"/>
  <c r="AI154" i="9" s="1"/>
  <c r="AI155" i="9" s="1"/>
  <c r="AI156" i="9" s="1"/>
  <c r="AI157" i="9" s="1"/>
  <c r="AI158" i="9" s="1"/>
  <c r="AI159" i="9" s="1"/>
  <c r="AI160" i="9" s="1"/>
  <c r="AI161" i="9" s="1"/>
  <c r="AI162" i="9" s="1"/>
  <c r="AI163" i="9" s="1"/>
  <c r="AI164" i="9" s="1"/>
  <c r="AI165" i="9" s="1"/>
  <c r="AI166" i="9" s="1"/>
  <c r="DG178" i="2"/>
  <c r="DG209" i="2"/>
  <c r="DG59" i="2"/>
  <c r="DG90" i="2"/>
  <c r="DG179" i="2" s="1"/>
  <c r="DG29" i="2"/>
  <c r="DG122" i="2"/>
  <c r="DG247" i="2"/>
  <c r="DG278" i="2"/>
  <c r="FK178" i="2"/>
  <c r="FK90" i="2"/>
  <c r="FK59" i="2"/>
  <c r="FK179" i="2" s="1"/>
  <c r="FK29" i="2"/>
  <c r="FK278" i="2"/>
  <c r="FK247" i="2"/>
  <c r="FK122" i="2"/>
  <c r="FK60" i="2"/>
  <c r="FE58" i="2"/>
  <c r="EP209" i="2"/>
  <c r="EL179" i="2"/>
  <c r="FH177" i="2"/>
  <c r="FE208" i="2"/>
  <c r="FI209" i="2"/>
  <c r="DQ208" i="2"/>
  <c r="FA209" i="2"/>
  <c r="EY209" i="2"/>
  <c r="FJ90" i="2"/>
  <c r="FJ210" i="2" s="1"/>
  <c r="EX209" i="2"/>
  <c r="FJ278" i="2"/>
  <c r="FJ29" i="2"/>
  <c r="FJ247" i="2"/>
  <c r="FJ122" i="2"/>
  <c r="FJ146" i="2" s="1"/>
  <c r="ER209" i="2"/>
  <c r="ES178" i="2"/>
  <c r="FJ178" i="2"/>
  <c r="FJ209" i="2"/>
  <c r="EF209" i="2"/>
  <c r="EO59" i="2"/>
  <c r="EO179" i="2" s="1"/>
  <c r="EL91" i="2"/>
  <c r="EL180" i="2" s="1"/>
  <c r="ER59" i="2"/>
  <c r="ER210" i="2" s="1"/>
  <c r="EJ177" i="2"/>
  <c r="FB209" i="2"/>
  <c r="ER178" i="2"/>
  <c r="EQ59" i="2"/>
  <c r="EQ210" i="2" s="1"/>
  <c r="FI29" i="2"/>
  <c r="FI247" i="2"/>
  <c r="FI122" i="2"/>
  <c r="FI278" i="2"/>
  <c r="FD121" i="2"/>
  <c r="FD90" i="2" s="1"/>
  <c r="FD28" i="2"/>
  <c r="FD277" i="2"/>
  <c r="FD246" i="2"/>
  <c r="FF148" i="2"/>
  <c r="EZ29" i="2"/>
  <c r="EZ278" i="2"/>
  <c r="EZ247" i="2"/>
  <c r="EZ122" i="2"/>
  <c r="EZ91" i="2" s="1"/>
  <c r="FD89" i="2"/>
  <c r="EW59" i="2"/>
  <c r="EW210" i="2" s="1"/>
  <c r="FE178" i="2"/>
  <c r="FE209" i="2"/>
  <c r="EX59" i="2"/>
  <c r="EX210" i="2" s="1"/>
  <c r="FF31" i="2"/>
  <c r="FF280" i="2"/>
  <c r="FF124" i="2"/>
  <c r="FF62" i="2" s="1"/>
  <c r="FF249" i="2"/>
  <c r="FI90" i="2"/>
  <c r="FI210" i="2" s="1"/>
  <c r="FC122" i="2"/>
  <c r="FC60" i="2" s="1"/>
  <c r="FC29" i="2"/>
  <c r="FC247" i="2"/>
  <c r="FC278" i="2"/>
  <c r="FH246" i="2"/>
  <c r="FH277" i="2"/>
  <c r="FH28" i="2"/>
  <c r="FH121" i="2"/>
  <c r="FH90" i="2" s="1"/>
  <c r="EX29" i="2"/>
  <c r="EX247" i="2"/>
  <c r="EX278" i="2"/>
  <c r="EX122" i="2"/>
  <c r="EX91" i="2" s="1"/>
  <c r="FA90" i="2"/>
  <c r="FA179" i="2" s="1"/>
  <c r="FH58" i="2"/>
  <c r="FH209" i="2" s="1"/>
  <c r="FB59" i="2"/>
  <c r="FB179" i="2" s="1"/>
  <c r="EZ178" i="2"/>
  <c r="FC59" i="2"/>
  <c r="FC210" i="2" s="1"/>
  <c r="FB122" i="2"/>
  <c r="FB60" i="2" s="1"/>
  <c r="FB29" i="2"/>
  <c r="FB278" i="2"/>
  <c r="FB247" i="2"/>
  <c r="FD208" i="2"/>
  <c r="FF180" i="2"/>
  <c r="FF211" i="2"/>
  <c r="FG89" i="2"/>
  <c r="FG209" i="2" s="1"/>
  <c r="FA29" i="2"/>
  <c r="FA247" i="2"/>
  <c r="FA122" i="2"/>
  <c r="FA60" i="2" s="1"/>
  <c r="FA278" i="2"/>
  <c r="FG28" i="2"/>
  <c r="FG121" i="2"/>
  <c r="FG90" i="2" s="1"/>
  <c r="FG277" i="2"/>
  <c r="FG246" i="2"/>
  <c r="EY29" i="2"/>
  <c r="EY122" i="2"/>
  <c r="EY60" i="2" s="1"/>
  <c r="EY278" i="2"/>
  <c r="EY247" i="2"/>
  <c r="EZ90" i="2"/>
  <c r="EW29" i="2"/>
  <c r="EW122" i="2"/>
  <c r="EW60" i="2" s="1"/>
  <c r="EW278" i="2"/>
  <c r="EW247" i="2"/>
  <c r="FE277" i="2"/>
  <c r="FE121" i="2"/>
  <c r="FE59" i="2" s="1"/>
  <c r="FE28" i="2"/>
  <c r="FE246" i="2"/>
  <c r="FD58" i="2"/>
  <c r="FF92" i="2"/>
  <c r="FF181" i="2" s="1"/>
  <c r="FC178" i="2"/>
  <c r="EZ59" i="2"/>
  <c r="EY59" i="2"/>
  <c r="EY210" i="2" s="1"/>
  <c r="EO178" i="2"/>
  <c r="DV177" i="2"/>
  <c r="ED179" i="2"/>
  <c r="EV90" i="2"/>
  <c r="EV210" i="2" s="1"/>
  <c r="EG90" i="2"/>
  <c r="EG179" i="2" s="1"/>
  <c r="EV178" i="2"/>
  <c r="EM178" i="2"/>
  <c r="EU122" i="2"/>
  <c r="EU91" i="2" s="1"/>
  <c r="EU247" i="2"/>
  <c r="EU29" i="2"/>
  <c r="EU278" i="2"/>
  <c r="ES59" i="2"/>
  <c r="ES210" i="2" s="1"/>
  <c r="EU90" i="2"/>
  <c r="EU179" i="2" s="1"/>
  <c r="ES122" i="2"/>
  <c r="ES29" i="2"/>
  <c r="ES278" i="2"/>
  <c r="ES247" i="2"/>
  <c r="EV122" i="2"/>
  <c r="EV91" i="2" s="1"/>
  <c r="EV29" i="2"/>
  <c r="EV278" i="2"/>
  <c r="EV247" i="2"/>
  <c r="ET178" i="2"/>
  <c r="EU209" i="2"/>
  <c r="ET122" i="2"/>
  <c r="ET60" i="2" s="1"/>
  <c r="ET29" i="2"/>
  <c r="ET278" i="2"/>
  <c r="ET247" i="2"/>
  <c r="ET59" i="2"/>
  <c r="ET210" i="2" s="1"/>
  <c r="EM29" i="2"/>
  <c r="EM122" i="2"/>
  <c r="EM91" i="2" s="1"/>
  <c r="EM278" i="2"/>
  <c r="EM247" i="2"/>
  <c r="EM59" i="2"/>
  <c r="EP90" i="2"/>
  <c r="EP210" i="2" s="1"/>
  <c r="EO29" i="2"/>
  <c r="EO247" i="2"/>
  <c r="EO278" i="2"/>
  <c r="EO122" i="2"/>
  <c r="EO60" i="2" s="1"/>
  <c r="ER179" i="2"/>
  <c r="EK28" i="2"/>
  <c r="EK121" i="2"/>
  <c r="EK90" i="2" s="1"/>
  <c r="EK277" i="2"/>
  <c r="EK246" i="2"/>
  <c r="ER247" i="2"/>
  <c r="ER29" i="2"/>
  <c r="ER278" i="2"/>
  <c r="ER122" i="2"/>
  <c r="ER60" i="2" s="1"/>
  <c r="EQ209" i="2"/>
  <c r="EK58" i="2"/>
  <c r="EK209" i="2" s="1"/>
  <c r="EL123" i="2"/>
  <c r="EL61" i="2" s="1"/>
  <c r="EL279" i="2"/>
  <c r="EL248" i="2"/>
  <c r="EL30" i="2"/>
  <c r="EN60" i="2"/>
  <c r="EN180" i="2" s="1"/>
  <c r="EN179" i="2"/>
  <c r="EP247" i="2"/>
  <c r="EP29" i="2"/>
  <c r="EP278" i="2"/>
  <c r="EP122" i="2"/>
  <c r="EP60" i="2" s="1"/>
  <c r="EJ121" i="2"/>
  <c r="EJ59" i="2" s="1"/>
  <c r="EJ28" i="2"/>
  <c r="EJ277" i="2"/>
  <c r="EJ246" i="2"/>
  <c r="EN248" i="2"/>
  <c r="EN279" i="2"/>
  <c r="EN123" i="2"/>
  <c r="EN92" i="2" s="1"/>
  <c r="EN30" i="2"/>
  <c r="EJ208" i="2"/>
  <c r="EL146" i="2"/>
  <c r="EQ122" i="2"/>
  <c r="EQ91" i="2" s="1"/>
  <c r="EQ29" i="2"/>
  <c r="EQ247" i="2"/>
  <c r="EQ278" i="2"/>
  <c r="EK208" i="2"/>
  <c r="EJ89" i="2"/>
  <c r="EJ209" i="2" s="1"/>
  <c r="EN146" i="2"/>
  <c r="DU208" i="2"/>
  <c r="EA179" i="2"/>
  <c r="CY178" i="2"/>
  <c r="CR58" i="2"/>
  <c r="CR89" i="2"/>
  <c r="DR208" i="2"/>
  <c r="CR246" i="2"/>
  <c r="CR28" i="2"/>
  <c r="CR277" i="2"/>
  <c r="CR121" i="2"/>
  <c r="CR90" i="2" s="1"/>
  <c r="CR177" i="2"/>
  <c r="CR208" i="2"/>
  <c r="DB209" i="2"/>
  <c r="DO90" i="2"/>
  <c r="DO179" i="2" s="1"/>
  <c r="DZ90" i="2"/>
  <c r="DZ210" i="2" s="1"/>
  <c r="DM179" i="2"/>
  <c r="DI209" i="2"/>
  <c r="EI146" i="2"/>
  <c r="EI123" i="2"/>
  <c r="EI61" i="2" s="1"/>
  <c r="EI279" i="2"/>
  <c r="EI30" i="2"/>
  <c r="EI248" i="2"/>
  <c r="EI91" i="2"/>
  <c r="EI211" i="2" s="1"/>
  <c r="EI210" i="2"/>
  <c r="EI179" i="2"/>
  <c r="EF278" i="2"/>
  <c r="EF122" i="2"/>
  <c r="EF91" i="2" s="1"/>
  <c r="EF29" i="2"/>
  <c r="EF247" i="2"/>
  <c r="EH210" i="2"/>
  <c r="EH179" i="2"/>
  <c r="EH146" i="2"/>
  <c r="EG122" i="2"/>
  <c r="EG91" i="2" s="1"/>
  <c r="EG278" i="2"/>
  <c r="EG29" i="2"/>
  <c r="EG247" i="2"/>
  <c r="EH60" i="2"/>
  <c r="EH211" i="2" s="1"/>
  <c r="EH279" i="2"/>
  <c r="EH123" i="2"/>
  <c r="EH61" i="2" s="1"/>
  <c r="EH248" i="2"/>
  <c r="EH30" i="2"/>
  <c r="EG209" i="2"/>
  <c r="EF90" i="2"/>
  <c r="EF179" i="2" s="1"/>
  <c r="DE210" i="2"/>
  <c r="DD209" i="2"/>
  <c r="DH210" i="2"/>
  <c r="DF178" i="2"/>
  <c r="DO178" i="2"/>
  <c r="DT89" i="2"/>
  <c r="DT178" i="2" s="1"/>
  <c r="DY211" i="2"/>
  <c r="DK208" i="2"/>
  <c r="DW209" i="2"/>
  <c r="DH30" i="2"/>
  <c r="DH279" i="2"/>
  <c r="DH123" i="2"/>
  <c r="DH61" i="2" s="1"/>
  <c r="DH248" i="2"/>
  <c r="DN209" i="2"/>
  <c r="DE30" i="2"/>
  <c r="DE123" i="2"/>
  <c r="DE61" i="2" s="1"/>
  <c r="DE248" i="2"/>
  <c r="DE279" i="2"/>
  <c r="DF209" i="2"/>
  <c r="DH179" i="2"/>
  <c r="DE146" i="2"/>
  <c r="DE60" i="2"/>
  <c r="DE211" i="2" s="1"/>
  <c r="DO209" i="2"/>
  <c r="DZ209" i="2"/>
  <c r="CZ178" i="2"/>
  <c r="CV210" i="2"/>
  <c r="EA279" i="2"/>
  <c r="EA30" i="2"/>
  <c r="EA123" i="2"/>
  <c r="EA61" i="2" s="1"/>
  <c r="EA248" i="2"/>
  <c r="DL91" i="2"/>
  <c r="DL180" i="2" s="1"/>
  <c r="EE177" i="2"/>
  <c r="DM60" i="2"/>
  <c r="DM211" i="2" s="1"/>
  <c r="DF90" i="2"/>
  <c r="DH60" i="2"/>
  <c r="DF59" i="2"/>
  <c r="EA146" i="2"/>
  <c r="DT177" i="2"/>
  <c r="DF278" i="2"/>
  <c r="DF247" i="2"/>
  <c r="DF122" i="2"/>
  <c r="DF60" i="2" s="1"/>
  <c r="DF29" i="2"/>
  <c r="EA91" i="2"/>
  <c r="EA211" i="2" s="1"/>
  <c r="DH91" i="2"/>
  <c r="DK28" i="2"/>
  <c r="DK121" i="2"/>
  <c r="DK90" i="2" s="1"/>
  <c r="DK277" i="2"/>
  <c r="DK246" i="2"/>
  <c r="DU28" i="2"/>
  <c r="DU246" i="2"/>
  <c r="DU121" i="2"/>
  <c r="DU277" i="2"/>
  <c r="EE28" i="2"/>
  <c r="EE121" i="2"/>
  <c r="EE277" i="2"/>
  <c r="EE246" i="2"/>
  <c r="EB30" i="2"/>
  <c r="EB123" i="2"/>
  <c r="EB92" i="2" s="1"/>
  <c r="EB248" i="2"/>
  <c r="EB279" i="2"/>
  <c r="EC89" i="2"/>
  <c r="DJ146" i="2"/>
  <c r="ED30" i="2"/>
  <c r="ED123" i="2"/>
  <c r="ED92" i="2" s="1"/>
  <c r="ED248" i="2"/>
  <c r="ED279" i="2"/>
  <c r="DI29" i="2"/>
  <c r="DI122" i="2"/>
  <c r="DI91" i="2" s="1"/>
  <c r="DI247" i="2"/>
  <c r="DI278" i="2"/>
  <c r="DS28" i="2"/>
  <c r="DS121" i="2"/>
  <c r="DS90" i="2" s="1"/>
  <c r="DS277" i="2"/>
  <c r="DS246" i="2"/>
  <c r="DL210" i="2"/>
  <c r="DP89" i="2"/>
  <c r="DN90" i="2"/>
  <c r="DJ30" i="2"/>
  <c r="DJ123" i="2"/>
  <c r="DJ61" i="2" s="1"/>
  <c r="DJ248" i="2"/>
  <c r="DJ279" i="2"/>
  <c r="DO29" i="2"/>
  <c r="DO122" i="2"/>
  <c r="DO60" i="2" s="1"/>
  <c r="DO278" i="2"/>
  <c r="DO247" i="2"/>
  <c r="DX90" i="2"/>
  <c r="DX210" i="2" s="1"/>
  <c r="DP28" i="2"/>
  <c r="DP121" i="2"/>
  <c r="DP59" i="2" s="1"/>
  <c r="DP277" i="2"/>
  <c r="DP246" i="2"/>
  <c r="DN122" i="2"/>
  <c r="DN29" i="2"/>
  <c r="DN278" i="2"/>
  <c r="DN247" i="2"/>
  <c r="DP58" i="2"/>
  <c r="DN59" i="2"/>
  <c r="DQ89" i="2"/>
  <c r="DQ178" i="2" s="1"/>
  <c r="DQ28" i="2"/>
  <c r="DQ121" i="2"/>
  <c r="DQ59" i="2" s="1"/>
  <c r="DQ277" i="2"/>
  <c r="DQ246" i="2"/>
  <c r="DX29" i="2"/>
  <c r="DX122" i="2"/>
  <c r="DX247" i="2"/>
  <c r="DX278" i="2"/>
  <c r="DM30" i="2"/>
  <c r="DM123" i="2"/>
  <c r="DM279" i="2"/>
  <c r="DM248" i="2"/>
  <c r="DX209" i="2"/>
  <c r="EC208" i="2"/>
  <c r="DT208" i="2"/>
  <c r="DL146" i="2"/>
  <c r="DY61" i="2"/>
  <c r="DM146" i="2"/>
  <c r="DI59" i="2"/>
  <c r="DI210" i="2" s="1"/>
  <c r="DS208" i="2"/>
  <c r="DS89" i="2"/>
  <c r="DS178" i="2" s="1"/>
  <c r="DV208" i="2"/>
  <c r="DL30" i="2"/>
  <c r="DL123" i="2"/>
  <c r="DL61" i="2" s="1"/>
  <c r="DL279" i="2"/>
  <c r="DL248" i="2"/>
  <c r="DD90" i="2"/>
  <c r="DC209" i="2"/>
  <c r="DY148" i="2"/>
  <c r="DD59" i="2"/>
  <c r="DJ210" i="2"/>
  <c r="DZ29" i="2"/>
  <c r="DZ122" i="2"/>
  <c r="DZ91" i="2" s="1"/>
  <c r="DZ278" i="2"/>
  <c r="DZ247" i="2"/>
  <c r="DD29" i="2"/>
  <c r="DD122" i="2"/>
  <c r="DD60" i="2" s="1"/>
  <c r="DD278" i="2"/>
  <c r="DD247" i="2"/>
  <c r="DV89" i="2"/>
  <c r="DW59" i="2"/>
  <c r="DW210" i="2" s="1"/>
  <c r="DV58" i="2"/>
  <c r="DW29" i="2"/>
  <c r="DW122" i="2"/>
  <c r="DW60" i="2" s="1"/>
  <c r="DW247" i="2"/>
  <c r="DW278" i="2"/>
  <c r="EC58" i="2"/>
  <c r="DV28" i="2"/>
  <c r="DV121" i="2"/>
  <c r="DV59" i="2" s="1"/>
  <c r="DV277" i="2"/>
  <c r="DV246" i="2"/>
  <c r="EB146" i="2"/>
  <c r="DC59" i="2"/>
  <c r="DR89" i="2"/>
  <c r="DY31" i="2"/>
  <c r="DY249" i="2"/>
  <c r="DY124" i="2"/>
  <c r="DY280" i="2"/>
  <c r="DU89" i="2"/>
  <c r="EE89" i="2"/>
  <c r="EB91" i="2"/>
  <c r="DC29" i="2"/>
  <c r="DC122" i="2"/>
  <c r="DC60" i="2" s="1"/>
  <c r="DC247" i="2"/>
  <c r="DC278" i="2"/>
  <c r="DR58" i="2"/>
  <c r="ED146" i="2"/>
  <c r="DT28" i="2"/>
  <c r="DT246" i="2"/>
  <c r="DT277" i="2"/>
  <c r="DT121" i="2"/>
  <c r="EC121" i="2"/>
  <c r="EC59" i="2" s="1"/>
  <c r="EC28" i="2"/>
  <c r="EC277" i="2"/>
  <c r="EC246" i="2"/>
  <c r="DK89" i="2"/>
  <c r="DK209" i="2" s="1"/>
  <c r="DU58" i="2"/>
  <c r="DJ91" i="2"/>
  <c r="DJ180" i="2" s="1"/>
  <c r="EE58" i="2"/>
  <c r="EB60" i="2"/>
  <c r="DR28" i="2"/>
  <c r="DR121" i="2"/>
  <c r="DR90" i="2" s="1"/>
  <c r="DR277" i="2"/>
  <c r="DR246" i="2"/>
  <c r="ED91" i="2"/>
  <c r="ED180" i="2" s="1"/>
  <c r="CX59" i="2"/>
  <c r="CX90" i="2"/>
  <c r="CZ90" i="2"/>
  <c r="CZ179" i="2" s="1"/>
  <c r="CW209" i="2"/>
  <c r="CX178" i="2"/>
  <c r="CZ122" i="2"/>
  <c r="CZ91" i="2" s="1"/>
  <c r="CZ29" i="2"/>
  <c r="CZ278" i="2"/>
  <c r="CZ247" i="2"/>
  <c r="DA178" i="2"/>
  <c r="DB90" i="2"/>
  <c r="DB210" i="2" s="1"/>
  <c r="CV146" i="2"/>
  <c r="DB29" i="2"/>
  <c r="DB122" i="2"/>
  <c r="DB91" i="2" s="1"/>
  <c r="DB247" i="2"/>
  <c r="DB278" i="2"/>
  <c r="CU146" i="2"/>
  <c r="CY122" i="2"/>
  <c r="CY60" i="2" s="1"/>
  <c r="CY278" i="2"/>
  <c r="CY247" i="2"/>
  <c r="CY29" i="2"/>
  <c r="CW278" i="2"/>
  <c r="CW247" i="2"/>
  <c r="CW122" i="2"/>
  <c r="CW91" i="2" s="1"/>
  <c r="CW29" i="2"/>
  <c r="CU30" i="2"/>
  <c r="CU123" i="2"/>
  <c r="CU92" i="2" s="1"/>
  <c r="CU248" i="2"/>
  <c r="CU279" i="2"/>
  <c r="CY90" i="2"/>
  <c r="CY179" i="2" s="1"/>
  <c r="CU210" i="2"/>
  <c r="CW90" i="2"/>
  <c r="CW179" i="2" s="1"/>
  <c r="CX122" i="2"/>
  <c r="CX60" i="2" s="1"/>
  <c r="CX278" i="2"/>
  <c r="CX247" i="2"/>
  <c r="CX29" i="2"/>
  <c r="CV91" i="2"/>
  <c r="CV211" i="2" s="1"/>
  <c r="DA29" i="2"/>
  <c r="DA122" i="2"/>
  <c r="DA60" i="2" s="1"/>
  <c r="DA278" i="2"/>
  <c r="DA247" i="2"/>
  <c r="DA90" i="2"/>
  <c r="DA210" i="2" s="1"/>
  <c r="CU179" i="2"/>
  <c r="CU91" i="2"/>
  <c r="CU180" i="2" s="1"/>
  <c r="CV30" i="2"/>
  <c r="CV123" i="2"/>
  <c r="CV92" i="2" s="1"/>
  <c r="CV248" i="2"/>
  <c r="CV279" i="2"/>
  <c r="CN207" i="2"/>
  <c r="CL176" i="2"/>
  <c r="CT247" i="2"/>
  <c r="CT278" i="2"/>
  <c r="CT29" i="2"/>
  <c r="CT122" i="2"/>
  <c r="CT209" i="2"/>
  <c r="CT90" i="2"/>
  <c r="CT179" i="2" s="1"/>
  <c r="CS210" i="2"/>
  <c r="CS146" i="2"/>
  <c r="CS91" i="2"/>
  <c r="CS211" i="2" s="1"/>
  <c r="CS123" i="2"/>
  <c r="CS92" i="2" s="1"/>
  <c r="CS279" i="2"/>
  <c r="CS30" i="2"/>
  <c r="CS248" i="2"/>
  <c r="BY176" i="2"/>
  <c r="CP208" i="2"/>
  <c r="BR169" i="2"/>
  <c r="CM207" i="2"/>
  <c r="CP89" i="2"/>
  <c r="CP209" i="2" s="1"/>
  <c r="CM176" i="2"/>
  <c r="CL88" i="2"/>
  <c r="CL177" i="2" s="1"/>
  <c r="CQ176" i="2"/>
  <c r="CN144" i="2"/>
  <c r="CN88" i="2"/>
  <c r="CN177" i="2" s="1"/>
  <c r="CQ27" i="2"/>
  <c r="CQ120" i="2"/>
  <c r="CQ58" i="2" s="1"/>
  <c r="CQ245" i="2"/>
  <c r="CQ276" i="2"/>
  <c r="CQ144" i="2"/>
  <c r="CM88" i="2"/>
  <c r="CM177" i="2" s="1"/>
  <c r="CQ57" i="2"/>
  <c r="CQ177" i="2" s="1"/>
  <c r="CO207" i="2"/>
  <c r="CM27" i="2"/>
  <c r="CM245" i="2"/>
  <c r="CM276" i="2"/>
  <c r="CM120" i="2"/>
  <c r="CM144" i="2"/>
  <c r="CO144" i="2"/>
  <c r="CO88" i="2"/>
  <c r="CO208" i="2" s="1"/>
  <c r="CP121" i="2"/>
  <c r="CP59" i="2" s="1"/>
  <c r="CP28" i="2"/>
  <c r="CP246" i="2"/>
  <c r="CP277" i="2"/>
  <c r="CL27" i="2"/>
  <c r="CL245" i="2"/>
  <c r="CL276" i="2"/>
  <c r="CL120" i="2"/>
  <c r="CL58" i="2" s="1"/>
  <c r="CL207" i="2"/>
  <c r="CO27" i="2"/>
  <c r="CO120" i="2"/>
  <c r="CO58" i="2" s="1"/>
  <c r="CO276" i="2"/>
  <c r="CO245" i="2"/>
  <c r="CL144" i="2"/>
  <c r="CN27" i="2"/>
  <c r="CN120" i="2"/>
  <c r="CN58" i="2" s="1"/>
  <c r="CN245" i="2"/>
  <c r="CN276" i="2"/>
  <c r="CK206" i="2"/>
  <c r="CH174" i="2"/>
  <c r="BV176" i="2"/>
  <c r="M50" i="2"/>
  <c r="M170" i="2" s="1"/>
  <c r="M169" i="2"/>
  <c r="M238" i="2"/>
  <c r="M269" i="2"/>
  <c r="M20" i="2"/>
  <c r="M113" i="2"/>
  <c r="M51" i="2" s="1"/>
  <c r="CG175" i="2"/>
  <c r="CA56" i="2"/>
  <c r="CA207" i="2" s="1"/>
  <c r="AW200" i="2"/>
  <c r="CJ175" i="2"/>
  <c r="CE175" i="2"/>
  <c r="CF206" i="2"/>
  <c r="CH205" i="2"/>
  <c r="BW206" i="2"/>
  <c r="CK26" i="2"/>
  <c r="CK275" i="2"/>
  <c r="CK119" i="2"/>
  <c r="CK57" i="2" s="1"/>
  <c r="CK244" i="2"/>
  <c r="CK87" i="2"/>
  <c r="CK207" i="2" s="1"/>
  <c r="CJ26" i="2"/>
  <c r="CJ275" i="2"/>
  <c r="CJ119" i="2"/>
  <c r="CJ244" i="2"/>
  <c r="CJ87" i="2"/>
  <c r="CJ206" i="2"/>
  <c r="CJ56" i="2"/>
  <c r="BZ206" i="2"/>
  <c r="BB200" i="2"/>
  <c r="CI205" i="2"/>
  <c r="BZ56" i="2"/>
  <c r="BZ176" i="2" s="1"/>
  <c r="BV207" i="2"/>
  <c r="BQ169" i="2"/>
  <c r="BX207" i="2"/>
  <c r="BV144" i="2"/>
  <c r="BX144" i="2"/>
  <c r="CB26" i="2"/>
  <c r="CB119" i="2"/>
  <c r="CB275" i="2"/>
  <c r="CB244" i="2"/>
  <c r="BV57" i="2"/>
  <c r="BV208" i="2" s="1"/>
  <c r="BX88" i="2"/>
  <c r="BX177" i="2" s="1"/>
  <c r="CI86" i="2"/>
  <c r="CA206" i="2"/>
  <c r="CG56" i="2"/>
  <c r="CG176" i="2" s="1"/>
  <c r="BX245" i="2"/>
  <c r="BX120" i="2"/>
  <c r="BX58" i="2" s="1"/>
  <c r="BX27" i="2"/>
  <c r="BX276" i="2"/>
  <c r="CH25" i="2"/>
  <c r="CH118" i="2"/>
  <c r="CH274" i="2"/>
  <c r="CH243" i="2"/>
  <c r="BZ26" i="2"/>
  <c r="BZ119" i="2"/>
  <c r="BZ88" i="2" s="1"/>
  <c r="BZ275" i="2"/>
  <c r="BZ244" i="2"/>
  <c r="CB87" i="2"/>
  <c r="CB207" i="2" s="1"/>
  <c r="CH55" i="2"/>
  <c r="BV27" i="2"/>
  <c r="BV120" i="2"/>
  <c r="BV89" i="2" s="1"/>
  <c r="BV245" i="2"/>
  <c r="BV276" i="2"/>
  <c r="CG119" i="2"/>
  <c r="CG57" i="2" s="1"/>
  <c r="CG26" i="2"/>
  <c r="CG244" i="2"/>
  <c r="CG275" i="2"/>
  <c r="BY27" i="2"/>
  <c r="BY120" i="2"/>
  <c r="BY58" i="2" s="1"/>
  <c r="BY245" i="2"/>
  <c r="BY276" i="2"/>
  <c r="CE56" i="2"/>
  <c r="CE207" i="2" s="1"/>
  <c r="BY144" i="2"/>
  <c r="CC87" i="2"/>
  <c r="CD56" i="2"/>
  <c r="CD207" i="2" s="1"/>
  <c r="CA119" i="2"/>
  <c r="CA26" i="2"/>
  <c r="CA244" i="2"/>
  <c r="CA275" i="2"/>
  <c r="BW87" i="2"/>
  <c r="BW176" i="2" s="1"/>
  <c r="CF56" i="2"/>
  <c r="CF176" i="2" s="1"/>
  <c r="CI174" i="2"/>
  <c r="BY57" i="2"/>
  <c r="BY208" i="2" s="1"/>
  <c r="CC56" i="2"/>
  <c r="BW26" i="2"/>
  <c r="BW119" i="2"/>
  <c r="BW88" i="2" s="1"/>
  <c r="BW244" i="2"/>
  <c r="BW275" i="2"/>
  <c r="CC175" i="2"/>
  <c r="CC26" i="2"/>
  <c r="CC119" i="2"/>
  <c r="CC88" i="2" s="1"/>
  <c r="CC275" i="2"/>
  <c r="CC244" i="2"/>
  <c r="CH86" i="2"/>
  <c r="CE119" i="2"/>
  <c r="CE88" i="2" s="1"/>
  <c r="CE26" i="2"/>
  <c r="CE244" i="2"/>
  <c r="CE275" i="2"/>
  <c r="CD175" i="2"/>
  <c r="CB206" i="2"/>
  <c r="CF26" i="2"/>
  <c r="CF119" i="2"/>
  <c r="CF57" i="2" s="1"/>
  <c r="CF244" i="2"/>
  <c r="CF275" i="2"/>
  <c r="CI25" i="2"/>
  <c r="CI118" i="2"/>
  <c r="CI56" i="2" s="1"/>
  <c r="CI274" i="2"/>
  <c r="CI243" i="2"/>
  <c r="CI55" i="2"/>
  <c r="CD119" i="2"/>
  <c r="CD26" i="2"/>
  <c r="CD244" i="2"/>
  <c r="CD275" i="2"/>
  <c r="AG169" i="2"/>
  <c r="AG200" i="2"/>
  <c r="BL199" i="2"/>
  <c r="AC113" i="2"/>
  <c r="AC82" i="2" s="1"/>
  <c r="AC20" i="2"/>
  <c r="AC238" i="2"/>
  <c r="AC269" i="2"/>
  <c r="AW20" i="2"/>
  <c r="AW238" i="2"/>
  <c r="AW113" i="2"/>
  <c r="AW269" i="2"/>
  <c r="AC50" i="2"/>
  <c r="AC81" i="2"/>
  <c r="AG50" i="2"/>
  <c r="AG81" i="2"/>
  <c r="AG269" i="2"/>
  <c r="AG113" i="2"/>
  <c r="AG238" i="2"/>
  <c r="AG20" i="2"/>
  <c r="AC169" i="2"/>
  <c r="AC200" i="2"/>
  <c r="AW81" i="2"/>
  <c r="AW50" i="2"/>
  <c r="AO200" i="2"/>
  <c r="T199" i="2"/>
  <c r="Y199" i="2"/>
  <c r="BM168" i="2"/>
  <c r="X168" i="2"/>
  <c r="AX200" i="2"/>
  <c r="AE200" i="2"/>
  <c r="L200" i="2"/>
  <c r="N200" i="2"/>
  <c r="AK168" i="2"/>
  <c r="V200" i="2"/>
  <c r="BH199" i="2"/>
  <c r="J169" i="2"/>
  <c r="S168" i="2"/>
  <c r="L169" i="2"/>
  <c r="BF200" i="2"/>
  <c r="BS51" i="2"/>
  <c r="BS171" i="2" s="1"/>
  <c r="R81" i="2"/>
  <c r="R170" i="2" s="1"/>
  <c r="BC201" i="2"/>
  <c r="AZ170" i="2"/>
  <c r="AV80" i="2"/>
  <c r="AV200" i="2" s="1"/>
  <c r="BE80" i="2"/>
  <c r="BE169" i="2" s="1"/>
  <c r="AT199" i="2"/>
  <c r="BU51" i="2"/>
  <c r="BU171" i="2" s="1"/>
  <c r="W168" i="2"/>
  <c r="AU168" i="2"/>
  <c r="S49" i="2"/>
  <c r="S200" i="2" s="1"/>
  <c r="BD200" i="2"/>
  <c r="Q199" i="2"/>
  <c r="AN80" i="2"/>
  <c r="AN169" i="2" s="1"/>
  <c r="BP168" i="2"/>
  <c r="BU170" i="2"/>
  <c r="AQ168" i="2"/>
  <c r="AH169" i="2"/>
  <c r="BB81" i="2"/>
  <c r="BB170" i="2" s="1"/>
  <c r="AR49" i="2"/>
  <c r="AR169" i="2" s="1"/>
  <c r="T49" i="2"/>
  <c r="T169" i="2" s="1"/>
  <c r="AF170" i="2"/>
  <c r="O200" i="2"/>
  <c r="BI200" i="2"/>
  <c r="AY170" i="2"/>
  <c r="BA201" i="2"/>
  <c r="AJ202" i="2"/>
  <c r="BI50" i="2"/>
  <c r="BI201" i="2" s="1"/>
  <c r="BS201" i="2"/>
  <c r="AB49" i="2"/>
  <c r="AB200" i="2" s="1"/>
  <c r="U169" i="2"/>
  <c r="BO199" i="2"/>
  <c r="AB199" i="2"/>
  <c r="BN199" i="2"/>
  <c r="P51" i="2"/>
  <c r="P171" i="2" s="1"/>
  <c r="AH50" i="2"/>
  <c r="AH170" i="2" s="1"/>
  <c r="BA114" i="2"/>
  <c r="BA83" i="2" s="1"/>
  <c r="BA21" i="2"/>
  <c r="BA270" i="2"/>
  <c r="BA239" i="2"/>
  <c r="L50" i="2"/>
  <c r="L170" i="2" s="1"/>
  <c r="BA82" i="2"/>
  <c r="BA202" i="2" s="1"/>
  <c r="W80" i="2"/>
  <c r="W169" i="2" s="1"/>
  <c r="BP199" i="2"/>
  <c r="AO81" i="2"/>
  <c r="AO170" i="2" s="1"/>
  <c r="BN168" i="2"/>
  <c r="BE168" i="2"/>
  <c r="J50" i="2"/>
  <c r="J170" i="2" s="1"/>
  <c r="AK199" i="2"/>
  <c r="J20" i="2"/>
  <c r="J113" i="2"/>
  <c r="J82" i="2" s="1"/>
  <c r="J238" i="2"/>
  <c r="J269" i="2"/>
  <c r="P170" i="2"/>
  <c r="Q80" i="2"/>
  <c r="Q200" i="2" s="1"/>
  <c r="AI82" i="2"/>
  <c r="AI171" i="2" s="1"/>
  <c r="O113" i="2"/>
  <c r="O82" i="2" s="1"/>
  <c r="O20" i="2"/>
  <c r="O238" i="2"/>
  <c r="O269" i="2"/>
  <c r="AN168" i="2"/>
  <c r="AM80" i="2"/>
  <c r="AM200" i="2" s="1"/>
  <c r="AX169" i="2"/>
  <c r="AF82" i="2"/>
  <c r="AF171" i="2" s="1"/>
  <c r="O81" i="2"/>
  <c r="BU114" i="2"/>
  <c r="BU52" i="2" s="1"/>
  <c r="BU21" i="2"/>
  <c r="BU239" i="2"/>
  <c r="BU270" i="2"/>
  <c r="AD200" i="2"/>
  <c r="BR200" i="2"/>
  <c r="AM168" i="2"/>
  <c r="BQ20" i="2"/>
  <c r="BQ113" i="2"/>
  <c r="BQ51" i="2" s="1"/>
  <c r="BQ238" i="2"/>
  <c r="BQ269" i="2"/>
  <c r="V50" i="2"/>
  <c r="V170" i="2" s="1"/>
  <c r="W199" i="2"/>
  <c r="AA199" i="2"/>
  <c r="BS114" i="2"/>
  <c r="BS52" i="2" s="1"/>
  <c r="BS21" i="2"/>
  <c r="BS239" i="2"/>
  <c r="BS270" i="2"/>
  <c r="N50" i="2"/>
  <c r="N201" i="2" s="1"/>
  <c r="AI170" i="2"/>
  <c r="AH113" i="2"/>
  <c r="AH20" i="2"/>
  <c r="AH269" i="2"/>
  <c r="AH238" i="2"/>
  <c r="AI21" i="2"/>
  <c r="AI114" i="2"/>
  <c r="AI83" i="2" s="1"/>
  <c r="AI239" i="2"/>
  <c r="AI270" i="2"/>
  <c r="AP199" i="2"/>
  <c r="AU49" i="2"/>
  <c r="AU200" i="2" s="1"/>
  <c r="L238" i="2"/>
  <c r="L20" i="2"/>
  <c r="L113" i="2"/>
  <c r="L51" i="2" s="1"/>
  <c r="L269" i="2"/>
  <c r="AL200" i="2"/>
  <c r="BT201" i="2"/>
  <c r="I169" i="2"/>
  <c r="N238" i="2"/>
  <c r="N269" i="2"/>
  <c r="N20" i="2"/>
  <c r="N113" i="2"/>
  <c r="N51" i="2" s="1"/>
  <c r="BB20" i="2"/>
  <c r="BB238" i="2"/>
  <c r="BB269" i="2"/>
  <c r="BB113" i="2"/>
  <c r="BB82" i="2" s="1"/>
  <c r="BU201" i="2"/>
  <c r="X199" i="2"/>
  <c r="AF270" i="2"/>
  <c r="AF21" i="2"/>
  <c r="AF114" i="2"/>
  <c r="AF239" i="2"/>
  <c r="K200" i="2"/>
  <c r="AY201" i="2"/>
  <c r="Y49" i="2"/>
  <c r="Y169" i="2" s="1"/>
  <c r="BQ50" i="2"/>
  <c r="BQ81" i="2"/>
  <c r="Z199" i="2"/>
  <c r="O50" i="2"/>
  <c r="AS199" i="2"/>
  <c r="BF169" i="2"/>
  <c r="AM19" i="2"/>
  <c r="AM112" i="2"/>
  <c r="AM81" i="2" s="1"/>
  <c r="AM268" i="2"/>
  <c r="AM237" i="2"/>
  <c r="BK168" i="2"/>
  <c r="BR20" i="2"/>
  <c r="BR113" i="2"/>
  <c r="BR51" i="2" s="1"/>
  <c r="BR238" i="2"/>
  <c r="BR269" i="2"/>
  <c r="BF20" i="2"/>
  <c r="BF113" i="2"/>
  <c r="BF51" i="2" s="1"/>
  <c r="BF238" i="2"/>
  <c r="BF269" i="2"/>
  <c r="AJ83" i="2"/>
  <c r="AJ172" i="2" s="1"/>
  <c r="AX81" i="2"/>
  <c r="AX170" i="2" s="1"/>
  <c r="AV199" i="2"/>
  <c r="Z19" i="2"/>
  <c r="Z112" i="2"/>
  <c r="Z50" i="2" s="1"/>
  <c r="Z237" i="2"/>
  <c r="Z268" i="2"/>
  <c r="U20" i="2"/>
  <c r="U113" i="2"/>
  <c r="U269" i="2"/>
  <c r="U238" i="2"/>
  <c r="AZ201" i="2"/>
  <c r="BM80" i="2"/>
  <c r="BM169" i="2" s="1"/>
  <c r="AQ19" i="2"/>
  <c r="AQ112" i="2"/>
  <c r="AQ81" i="2" s="1"/>
  <c r="AQ268" i="2"/>
  <c r="AQ237" i="2"/>
  <c r="W19" i="2"/>
  <c r="W112" i="2"/>
  <c r="W50" i="2" s="1"/>
  <c r="W268" i="2"/>
  <c r="W237" i="2"/>
  <c r="BG80" i="2"/>
  <c r="BG200" i="2" s="1"/>
  <c r="BJ49" i="2"/>
  <c r="BN49" i="2"/>
  <c r="AE50" i="2"/>
  <c r="BT82" i="2"/>
  <c r="AY51" i="2"/>
  <c r="I81" i="2"/>
  <c r="BE19" i="2"/>
  <c r="BE112" i="2"/>
  <c r="BE237" i="2"/>
  <c r="BE268" i="2"/>
  <c r="BG19" i="2"/>
  <c r="BG112" i="2"/>
  <c r="BG268" i="2"/>
  <c r="BG237" i="2"/>
  <c r="BJ80" i="2"/>
  <c r="BN80" i="2"/>
  <c r="AE81" i="2"/>
  <c r="BM19" i="2"/>
  <c r="BM112" i="2"/>
  <c r="BM237" i="2"/>
  <c r="BM268" i="2"/>
  <c r="BT51" i="2"/>
  <c r="AY82" i="2"/>
  <c r="I50" i="2"/>
  <c r="BJ19" i="2"/>
  <c r="BJ112" i="2"/>
  <c r="BJ237" i="2"/>
  <c r="BJ268" i="2"/>
  <c r="BJ199" i="2"/>
  <c r="BN19" i="2"/>
  <c r="BN112" i="2"/>
  <c r="BN81" i="2" s="1"/>
  <c r="BN268" i="2"/>
  <c r="BN237" i="2"/>
  <c r="AE20" i="2"/>
  <c r="AE113" i="2"/>
  <c r="AE238" i="2"/>
  <c r="AE269" i="2"/>
  <c r="BT21" i="2"/>
  <c r="BT114" i="2"/>
  <c r="BT83" i="2" s="1"/>
  <c r="BT239" i="2"/>
  <c r="BT270" i="2"/>
  <c r="AY21" i="2"/>
  <c r="AY114" i="2"/>
  <c r="AY83" i="2" s="1"/>
  <c r="AY239" i="2"/>
  <c r="AY270" i="2"/>
  <c r="I20" i="2"/>
  <c r="I113" i="2"/>
  <c r="I51" i="2" s="1"/>
  <c r="I238" i="2"/>
  <c r="I269" i="2"/>
  <c r="BG199" i="2"/>
  <c r="BI20" i="2"/>
  <c r="BI113" i="2"/>
  <c r="BI51" i="2" s="1"/>
  <c r="BI269" i="2"/>
  <c r="BI238" i="2"/>
  <c r="Y19" i="2"/>
  <c r="Y112" i="2"/>
  <c r="Y50" i="2" s="1"/>
  <c r="Y237" i="2"/>
  <c r="Y268" i="2"/>
  <c r="V20" i="2"/>
  <c r="V113" i="2"/>
  <c r="V82" i="2" s="1"/>
  <c r="V269" i="2"/>
  <c r="V238" i="2"/>
  <c r="AO20" i="2"/>
  <c r="AO113" i="2"/>
  <c r="AO51" i="2" s="1"/>
  <c r="AO269" i="2"/>
  <c r="AO238" i="2"/>
  <c r="BE199" i="2"/>
  <c r="Z80" i="2"/>
  <c r="Z169" i="2" s="1"/>
  <c r="P21" i="2"/>
  <c r="P114" i="2"/>
  <c r="P52" i="2" s="1"/>
  <c r="P270" i="2"/>
  <c r="P239" i="2"/>
  <c r="BC21" i="2"/>
  <c r="BC114" i="2"/>
  <c r="BC52" i="2" s="1"/>
  <c r="BC239" i="2"/>
  <c r="BC270" i="2"/>
  <c r="AS80" i="2"/>
  <c r="AS169" i="2" s="1"/>
  <c r="AB19" i="2"/>
  <c r="AB112" i="2"/>
  <c r="AB81" i="2" s="1"/>
  <c r="AB237" i="2"/>
  <c r="AB268" i="2"/>
  <c r="AX20" i="2"/>
  <c r="AX113" i="2"/>
  <c r="AX238" i="2"/>
  <c r="AX269" i="2"/>
  <c r="AT49" i="2"/>
  <c r="AT200" i="2" s="1"/>
  <c r="R200" i="2"/>
  <c r="AL50" i="2"/>
  <c r="AL201" i="2" s="1"/>
  <c r="AD50" i="2"/>
  <c r="AD201" i="2" s="1"/>
  <c r="BD20" i="2"/>
  <c r="BD113" i="2"/>
  <c r="BD82" i="2" s="1"/>
  <c r="BD269" i="2"/>
  <c r="BD238" i="2"/>
  <c r="BC51" i="2"/>
  <c r="BC171" i="2" s="1"/>
  <c r="AU199" i="2"/>
  <c r="AJ22" i="2"/>
  <c r="AJ115" i="2"/>
  <c r="AJ84" i="2" s="1"/>
  <c r="AJ240" i="2"/>
  <c r="AJ271" i="2"/>
  <c r="AZ21" i="2"/>
  <c r="AZ114" i="2"/>
  <c r="AZ239" i="2"/>
  <c r="AZ270" i="2"/>
  <c r="R20" i="2"/>
  <c r="R113" i="2"/>
  <c r="R238" i="2"/>
  <c r="R269" i="2"/>
  <c r="AL20" i="2"/>
  <c r="AL113" i="2"/>
  <c r="AL51" i="2" s="1"/>
  <c r="AL238" i="2"/>
  <c r="AL269" i="2"/>
  <c r="AD20" i="2"/>
  <c r="AD113" i="2"/>
  <c r="AD51" i="2" s="1"/>
  <c r="AD238" i="2"/>
  <c r="AD269" i="2"/>
  <c r="BD81" i="2"/>
  <c r="BD201" i="2" s="1"/>
  <c r="AS19" i="2"/>
  <c r="AS112" i="2"/>
  <c r="AS81" i="2" s="1"/>
  <c r="AS268" i="2"/>
  <c r="AS237" i="2"/>
  <c r="AN19" i="2"/>
  <c r="AN112" i="2"/>
  <c r="AN50" i="2" s="1"/>
  <c r="AN268" i="2"/>
  <c r="AN237" i="2"/>
  <c r="AT19" i="2"/>
  <c r="AT112" i="2"/>
  <c r="AT50" i="2" s="1"/>
  <c r="AT237" i="2"/>
  <c r="AT268" i="2"/>
  <c r="AR199" i="2"/>
  <c r="BO80" i="2"/>
  <c r="AK49" i="2"/>
  <c r="AK200" i="2" s="1"/>
  <c r="K81" i="2"/>
  <c r="U200" i="2"/>
  <c r="Q19" i="2"/>
  <c r="Q112" i="2"/>
  <c r="Q268" i="2"/>
  <c r="Q237" i="2"/>
  <c r="AR19" i="2"/>
  <c r="AR112" i="2"/>
  <c r="AR81" i="2" s="1"/>
  <c r="AR268" i="2"/>
  <c r="AR237" i="2"/>
  <c r="BO49" i="2"/>
  <c r="AK19" i="2"/>
  <c r="AK112" i="2"/>
  <c r="AK81" i="2" s="1"/>
  <c r="AK237" i="2"/>
  <c r="AK268" i="2"/>
  <c r="K50" i="2"/>
  <c r="AZ51" i="2"/>
  <c r="AZ82" i="2"/>
  <c r="BP19" i="2"/>
  <c r="BP112" i="2"/>
  <c r="BP81" i="2" s="1"/>
  <c r="BP237" i="2"/>
  <c r="BP268" i="2"/>
  <c r="BH19" i="2"/>
  <c r="BH112" i="2"/>
  <c r="BH81" i="2" s="1"/>
  <c r="BH268" i="2"/>
  <c r="BH237" i="2"/>
  <c r="BP80" i="2"/>
  <c r="BP200" i="2" s="1"/>
  <c r="BH80" i="2"/>
  <c r="BH200" i="2" s="1"/>
  <c r="AA80" i="2"/>
  <c r="AA169" i="2" s="1"/>
  <c r="BO19" i="2"/>
  <c r="BO112" i="2"/>
  <c r="BO237" i="2"/>
  <c r="BO268" i="2"/>
  <c r="AQ199" i="2"/>
  <c r="AP80" i="2"/>
  <c r="AP200" i="2" s="1"/>
  <c r="AA168" i="2"/>
  <c r="K20" i="2"/>
  <c r="K113" i="2"/>
  <c r="K51" i="2" s="1"/>
  <c r="K238" i="2"/>
  <c r="K269" i="2"/>
  <c r="BK80" i="2"/>
  <c r="X80" i="2"/>
  <c r="BL80" i="2"/>
  <c r="BL169" i="2" s="1"/>
  <c r="AP19" i="2"/>
  <c r="AP112" i="2"/>
  <c r="AP81" i="2" s="1"/>
  <c r="AP268" i="2"/>
  <c r="AP237" i="2"/>
  <c r="BK19" i="2"/>
  <c r="BK112" i="2"/>
  <c r="BK50" i="2" s="1"/>
  <c r="BK268" i="2"/>
  <c r="BK237" i="2"/>
  <c r="X19" i="2"/>
  <c r="X112" i="2"/>
  <c r="X50" i="2" s="1"/>
  <c r="X268" i="2"/>
  <c r="X237" i="2"/>
  <c r="AU19" i="2"/>
  <c r="AU112" i="2"/>
  <c r="AU50" i="2" s="1"/>
  <c r="AU237" i="2"/>
  <c r="AU268" i="2"/>
  <c r="U81" i="2"/>
  <c r="U201" i="2" s="1"/>
  <c r="AQ49" i="2"/>
  <c r="AQ169" i="2" s="1"/>
  <c r="BF81" i="2"/>
  <c r="S19" i="2"/>
  <c r="S112" i="2"/>
  <c r="S50" i="2" s="1"/>
  <c r="S268" i="2"/>
  <c r="S237" i="2"/>
  <c r="BF50" i="2"/>
  <c r="AA19" i="2"/>
  <c r="AA112" i="2"/>
  <c r="AA81" i="2" s="1"/>
  <c r="AA237" i="2"/>
  <c r="AA268" i="2"/>
  <c r="T19" i="2"/>
  <c r="T112" i="2"/>
  <c r="T50" i="2" s="1"/>
  <c r="T268" i="2"/>
  <c r="T237" i="2"/>
  <c r="BR81" i="2"/>
  <c r="BR170" i="2" s="1"/>
  <c r="AV19" i="2"/>
  <c r="AV112" i="2"/>
  <c r="AV50" i="2" s="1"/>
  <c r="AV237" i="2"/>
  <c r="AV268" i="2"/>
  <c r="BK49" i="2"/>
  <c r="X49" i="2"/>
  <c r="BL19" i="2"/>
  <c r="BL112" i="2"/>
  <c r="BL50" i="2" s="1"/>
  <c r="BL268" i="2"/>
  <c r="BL237" i="2"/>
  <c r="H202" i="2"/>
  <c r="H240" i="2"/>
  <c r="H115" i="2"/>
  <c r="H84" i="2" s="1"/>
  <c r="H271" i="2"/>
  <c r="H22" i="2"/>
  <c r="H52" i="2"/>
  <c r="H83" i="2"/>
  <c r="EQ179" i="2" l="1"/>
  <c r="FK211" i="2"/>
  <c r="FK180" i="2"/>
  <c r="FK146" i="2"/>
  <c r="FK91" i="2"/>
  <c r="FK210" i="2"/>
  <c r="DG60" i="2"/>
  <c r="DG211" i="2" s="1"/>
  <c r="DG146" i="2"/>
  <c r="DG91" i="2"/>
  <c r="DG279" i="2"/>
  <c r="DG248" i="2"/>
  <c r="DG30" i="2"/>
  <c r="DG123" i="2"/>
  <c r="DG210" i="2"/>
  <c r="FK123" i="2"/>
  <c r="FK279" i="2"/>
  <c r="FK248" i="2"/>
  <c r="FK30" i="2"/>
  <c r="FK92" i="2"/>
  <c r="FH178" i="2"/>
  <c r="FD209" i="2"/>
  <c r="EM60" i="2"/>
  <c r="ET91" i="2"/>
  <c r="ET180" i="2" s="1"/>
  <c r="EJ90" i="2"/>
  <c r="EJ210" i="2" s="1"/>
  <c r="EL211" i="2"/>
  <c r="EL92" i="2"/>
  <c r="EL212" i="2" s="1"/>
  <c r="EO210" i="2"/>
  <c r="EP179" i="2"/>
  <c r="FJ60" i="2"/>
  <c r="FJ91" i="2"/>
  <c r="EX179" i="2"/>
  <c r="DU178" i="2"/>
  <c r="EW179" i="2"/>
  <c r="FJ248" i="2"/>
  <c r="FJ30" i="2"/>
  <c r="FJ279" i="2"/>
  <c r="FJ123" i="2"/>
  <c r="FJ92" i="2" s="1"/>
  <c r="EN211" i="2"/>
  <c r="FH59" i="2"/>
  <c r="FH179" i="2" s="1"/>
  <c r="EV179" i="2"/>
  <c r="EZ60" i="2"/>
  <c r="FJ179" i="2"/>
  <c r="ER91" i="2"/>
  <c r="ER211" i="2" s="1"/>
  <c r="CR178" i="2"/>
  <c r="FC91" i="2"/>
  <c r="FC211" i="2" s="1"/>
  <c r="FC179" i="2"/>
  <c r="FF212" i="2"/>
  <c r="FI179" i="2"/>
  <c r="EY179" i="2"/>
  <c r="FA210" i="2"/>
  <c r="EY91" i="2"/>
  <c r="EY211" i="2" s="1"/>
  <c r="FB210" i="2"/>
  <c r="FD59" i="2"/>
  <c r="FD179" i="2" s="1"/>
  <c r="FG122" i="2"/>
  <c r="FG60" i="2" s="1"/>
  <c r="FG247" i="2"/>
  <c r="FG278" i="2"/>
  <c r="FG29" i="2"/>
  <c r="EW91" i="2"/>
  <c r="EW211" i="2" s="1"/>
  <c r="EZ123" i="2"/>
  <c r="EZ61" i="2" s="1"/>
  <c r="EZ30" i="2"/>
  <c r="EZ279" i="2"/>
  <c r="EZ248" i="2"/>
  <c r="FA146" i="2"/>
  <c r="EX146" i="2"/>
  <c r="FC248" i="2"/>
  <c r="FC30" i="2"/>
  <c r="FC123" i="2"/>
  <c r="FC61" i="2" s="1"/>
  <c r="FC279" i="2"/>
  <c r="FA123" i="2"/>
  <c r="FA61" i="2" s="1"/>
  <c r="FA279" i="2"/>
  <c r="FA30" i="2"/>
  <c r="FA248" i="2"/>
  <c r="FD122" i="2"/>
  <c r="FD60" i="2" s="1"/>
  <c r="FD29" i="2"/>
  <c r="FD247" i="2"/>
  <c r="FD278" i="2"/>
  <c r="EX60" i="2"/>
  <c r="EX180" i="2" s="1"/>
  <c r="FB91" i="2"/>
  <c r="FB180" i="2" s="1"/>
  <c r="FD178" i="2"/>
  <c r="EW123" i="2"/>
  <c r="EW92" i="2" s="1"/>
  <c r="EW30" i="2"/>
  <c r="EW248" i="2"/>
  <c r="EW279" i="2"/>
  <c r="FB248" i="2"/>
  <c r="FB279" i="2"/>
  <c r="FB30" i="2"/>
  <c r="FB123" i="2"/>
  <c r="FB61" i="2" s="1"/>
  <c r="FF125" i="2"/>
  <c r="FF94" i="2" s="1"/>
  <c r="FF32" i="2"/>
  <c r="FF250" i="2"/>
  <c r="FF281" i="2"/>
  <c r="EZ210" i="2"/>
  <c r="FI146" i="2"/>
  <c r="FB146" i="2"/>
  <c r="FG178" i="2"/>
  <c r="FF93" i="2"/>
  <c r="FF213" i="2" s="1"/>
  <c r="EZ179" i="2"/>
  <c r="EX123" i="2"/>
  <c r="EX92" i="2" s="1"/>
  <c r="EX30" i="2"/>
  <c r="EX248" i="2"/>
  <c r="EX279" i="2"/>
  <c r="FE122" i="2"/>
  <c r="FE91" i="2" s="1"/>
  <c r="FE29" i="2"/>
  <c r="FE247" i="2"/>
  <c r="FE278" i="2"/>
  <c r="EY30" i="2"/>
  <c r="EY279" i="2"/>
  <c r="EY123" i="2"/>
  <c r="EY92" i="2" s="1"/>
  <c r="EY248" i="2"/>
  <c r="FI60" i="2"/>
  <c r="FC146" i="2"/>
  <c r="FI123" i="2"/>
  <c r="FI30" i="2"/>
  <c r="FI279" i="2"/>
  <c r="FI248" i="2"/>
  <c r="FH29" i="2"/>
  <c r="FH122" i="2"/>
  <c r="FH91" i="2" s="1"/>
  <c r="FH278" i="2"/>
  <c r="FH247" i="2"/>
  <c r="EZ146" i="2"/>
  <c r="FI91" i="2"/>
  <c r="FE90" i="2"/>
  <c r="FE179" i="2" s="1"/>
  <c r="EW146" i="2"/>
  <c r="FA91" i="2"/>
  <c r="FA211" i="2" s="1"/>
  <c r="EY180" i="2"/>
  <c r="EY146" i="2"/>
  <c r="FG59" i="2"/>
  <c r="FG210" i="2" s="1"/>
  <c r="EK59" i="2"/>
  <c r="EK210" i="2" s="1"/>
  <c r="EH180" i="2"/>
  <c r="EG210" i="2"/>
  <c r="EG60" i="2"/>
  <c r="EG211" i="2" s="1"/>
  <c r="DE92" i="2"/>
  <c r="DE212" i="2" s="1"/>
  <c r="EC178" i="2"/>
  <c r="ET179" i="2"/>
  <c r="EV146" i="2"/>
  <c r="EU60" i="2"/>
  <c r="EU180" i="2" s="1"/>
  <c r="EV60" i="2"/>
  <c r="ET30" i="2"/>
  <c r="ET123" i="2"/>
  <c r="ET92" i="2" s="1"/>
  <c r="ET248" i="2"/>
  <c r="ET279" i="2"/>
  <c r="ES179" i="2"/>
  <c r="ES146" i="2"/>
  <c r="EU146" i="2"/>
  <c r="ES91" i="2"/>
  <c r="ES60" i="2"/>
  <c r="ET146" i="2"/>
  <c r="EU210" i="2"/>
  <c r="ES30" i="2"/>
  <c r="ES248" i="2"/>
  <c r="ES279" i="2"/>
  <c r="ES123" i="2"/>
  <c r="ES61" i="2" s="1"/>
  <c r="EU248" i="2"/>
  <c r="EU279" i="2"/>
  <c r="EU123" i="2"/>
  <c r="EU92" i="2" s="1"/>
  <c r="EU30" i="2"/>
  <c r="EV30" i="2"/>
  <c r="EV279" i="2"/>
  <c r="EV123" i="2"/>
  <c r="EV61" i="2" s="1"/>
  <c r="EV248" i="2"/>
  <c r="EN61" i="2"/>
  <c r="EN212" i="2" s="1"/>
  <c r="EJ178" i="2"/>
  <c r="EM210" i="2"/>
  <c r="EL148" i="2"/>
  <c r="EK29" i="2"/>
  <c r="EK278" i="2"/>
  <c r="EK122" i="2"/>
  <c r="EK91" i="2" s="1"/>
  <c r="EK247" i="2"/>
  <c r="EM179" i="2"/>
  <c r="EN124" i="2"/>
  <c r="EN62" i="2" s="1"/>
  <c r="EN280" i="2"/>
  <c r="EN31" i="2"/>
  <c r="EN249" i="2"/>
  <c r="EO146" i="2"/>
  <c r="EK178" i="2"/>
  <c r="EM146" i="2"/>
  <c r="EQ30" i="2"/>
  <c r="EQ123" i="2"/>
  <c r="EQ61" i="2" s="1"/>
  <c r="EQ248" i="2"/>
  <c r="EQ279" i="2"/>
  <c r="EP146" i="2"/>
  <c r="EM30" i="2"/>
  <c r="EM123" i="2"/>
  <c r="EM61" i="2" s="1"/>
  <c r="EM279" i="2"/>
  <c r="EM248" i="2"/>
  <c r="EL31" i="2"/>
  <c r="EL124" i="2"/>
  <c r="EL93" i="2" s="1"/>
  <c r="EL280" i="2"/>
  <c r="EL249" i="2"/>
  <c r="EJ29" i="2"/>
  <c r="EJ122" i="2"/>
  <c r="EJ60" i="2" s="1"/>
  <c r="EJ278" i="2"/>
  <c r="EJ247" i="2"/>
  <c r="EQ146" i="2"/>
  <c r="EO91" i="2"/>
  <c r="EO211" i="2" s="1"/>
  <c r="EN148" i="2"/>
  <c r="EQ60" i="2"/>
  <c r="EP30" i="2"/>
  <c r="EP248" i="2"/>
  <c r="EP123" i="2"/>
  <c r="EP92" i="2" s="1"/>
  <c r="EP279" i="2"/>
  <c r="ER146" i="2"/>
  <c r="EP91" i="2"/>
  <c r="EP211" i="2" s="1"/>
  <c r="EO123" i="2"/>
  <c r="EO61" i="2" s="1"/>
  <c r="EO248" i="2"/>
  <c r="EO279" i="2"/>
  <c r="EO30" i="2"/>
  <c r="ER123" i="2"/>
  <c r="ER92" i="2" s="1"/>
  <c r="ER30" i="2"/>
  <c r="ER248" i="2"/>
  <c r="ER279" i="2"/>
  <c r="DO210" i="2"/>
  <c r="CZ210" i="2"/>
  <c r="DW91" i="2"/>
  <c r="DW180" i="2" s="1"/>
  <c r="DF210" i="2"/>
  <c r="CR209" i="2"/>
  <c r="DZ179" i="2"/>
  <c r="CR278" i="2"/>
  <c r="CR247" i="2"/>
  <c r="CR29" i="2"/>
  <c r="CR122" i="2"/>
  <c r="CR146" i="2" s="1"/>
  <c r="DV178" i="2"/>
  <c r="CR59" i="2"/>
  <c r="EI92" i="2"/>
  <c r="EI212" i="2" s="1"/>
  <c r="DQ90" i="2"/>
  <c r="DQ210" i="2" s="1"/>
  <c r="DD179" i="2"/>
  <c r="EI280" i="2"/>
  <c r="EI31" i="2"/>
  <c r="EI249" i="2"/>
  <c r="EI124" i="2"/>
  <c r="EI93" i="2" s="1"/>
  <c r="EI148" i="2"/>
  <c r="EI180" i="2"/>
  <c r="EG146" i="2"/>
  <c r="EF210" i="2"/>
  <c r="EH148" i="2"/>
  <c r="EH31" i="2"/>
  <c r="EH280" i="2"/>
  <c r="EH249" i="2"/>
  <c r="EH124" i="2"/>
  <c r="EH62" i="2" s="1"/>
  <c r="EH92" i="2"/>
  <c r="EH181" i="2" s="1"/>
  <c r="EF30" i="2"/>
  <c r="EF279" i="2"/>
  <c r="EF248" i="2"/>
  <c r="EF123" i="2"/>
  <c r="EF92" i="2" s="1"/>
  <c r="EF146" i="2"/>
  <c r="EF60" i="2"/>
  <c r="EF180" i="2" s="1"/>
  <c r="EG30" i="2"/>
  <c r="EG279" i="2"/>
  <c r="EG123" i="2"/>
  <c r="EG61" i="2" s="1"/>
  <c r="EG248" i="2"/>
  <c r="DD91" i="2"/>
  <c r="DD180" i="2" s="1"/>
  <c r="CX179" i="2"/>
  <c r="EA92" i="2"/>
  <c r="EA181" i="2" s="1"/>
  <c r="DC91" i="2"/>
  <c r="DC211" i="2" s="1"/>
  <c r="DM180" i="2"/>
  <c r="DF91" i="2"/>
  <c r="DF180" i="2" s="1"/>
  <c r="DT209" i="2"/>
  <c r="DS59" i="2"/>
  <c r="DS210" i="2" s="1"/>
  <c r="DZ60" i="2"/>
  <c r="DZ180" i="2" s="1"/>
  <c r="EA148" i="2"/>
  <c r="DE124" i="2"/>
  <c r="DE249" i="2"/>
  <c r="DE280" i="2"/>
  <c r="DE31" i="2"/>
  <c r="DL211" i="2"/>
  <c r="DP178" i="2"/>
  <c r="EA249" i="2"/>
  <c r="EA124" i="2"/>
  <c r="EA280" i="2"/>
  <c r="EA31" i="2"/>
  <c r="DF248" i="2"/>
  <c r="DF279" i="2"/>
  <c r="DF123" i="2"/>
  <c r="DF30" i="2"/>
  <c r="DU209" i="2"/>
  <c r="DF146" i="2"/>
  <c r="DH148" i="2"/>
  <c r="DE148" i="2"/>
  <c r="DX179" i="2"/>
  <c r="DF179" i="2"/>
  <c r="DH92" i="2"/>
  <c r="DH181" i="2" s="1"/>
  <c r="DI179" i="2"/>
  <c r="DH31" i="2"/>
  <c r="DH124" i="2"/>
  <c r="DH93" i="2" s="1"/>
  <c r="DH280" i="2"/>
  <c r="DH249" i="2"/>
  <c r="CX210" i="2"/>
  <c r="DQ209" i="2"/>
  <c r="ED211" i="2"/>
  <c r="DL92" i="2"/>
  <c r="DL181" i="2" s="1"/>
  <c r="EA180" i="2"/>
  <c r="EE178" i="2"/>
  <c r="DS209" i="2"/>
  <c r="DE180" i="2"/>
  <c r="EC209" i="2"/>
  <c r="DR178" i="2"/>
  <c r="ED61" i="2"/>
  <c r="ED181" i="2" s="1"/>
  <c r="DH211" i="2"/>
  <c r="DH180" i="2"/>
  <c r="DJ92" i="2"/>
  <c r="DJ181" i="2" s="1"/>
  <c r="DZ30" i="2"/>
  <c r="DZ123" i="2"/>
  <c r="DZ61" i="2" s="1"/>
  <c r="DZ279" i="2"/>
  <c r="DZ248" i="2"/>
  <c r="EC90" i="2"/>
  <c r="EC179" i="2" s="1"/>
  <c r="DC210" i="2"/>
  <c r="DM148" i="2"/>
  <c r="DY32" i="2"/>
  <c r="DY125" i="2"/>
  <c r="DY94" i="2" s="1"/>
  <c r="DY281" i="2"/>
  <c r="DY250" i="2"/>
  <c r="EC29" i="2"/>
  <c r="EC247" i="2"/>
  <c r="EC278" i="2"/>
  <c r="EC122" i="2"/>
  <c r="DC30" i="2"/>
  <c r="DC123" i="2"/>
  <c r="DC61" i="2" s="1"/>
  <c r="DC248" i="2"/>
  <c r="DC279" i="2"/>
  <c r="DC179" i="2"/>
  <c r="DZ146" i="2"/>
  <c r="ED148" i="2"/>
  <c r="DK59" i="2"/>
  <c r="DK179" i="2" s="1"/>
  <c r="DM92" i="2"/>
  <c r="DJ124" i="2"/>
  <c r="DJ31" i="2"/>
  <c r="DJ280" i="2"/>
  <c r="DJ249" i="2"/>
  <c r="DI146" i="2"/>
  <c r="DV90" i="2"/>
  <c r="DV179" i="2" s="1"/>
  <c r="DW146" i="2"/>
  <c r="DV209" i="2"/>
  <c r="DM61" i="2"/>
  <c r="DI60" i="2"/>
  <c r="DI180" i="2" s="1"/>
  <c r="DS29" i="2"/>
  <c r="DS122" i="2"/>
  <c r="DS60" i="2" s="1"/>
  <c r="DS247" i="2"/>
  <c r="DS278" i="2"/>
  <c r="EE29" i="2"/>
  <c r="EE122" i="2"/>
  <c r="EE60" i="2" s="1"/>
  <c r="EE247" i="2"/>
  <c r="EE278" i="2"/>
  <c r="DT90" i="2"/>
  <c r="DY93" i="2"/>
  <c r="DV29" i="2"/>
  <c r="DV247" i="2"/>
  <c r="DV278" i="2"/>
  <c r="DV122" i="2"/>
  <c r="DV60" i="2" s="1"/>
  <c r="DW179" i="2"/>
  <c r="DM124" i="2"/>
  <c r="DM93" i="2" s="1"/>
  <c r="DM31" i="2"/>
  <c r="DM280" i="2"/>
  <c r="DM249" i="2"/>
  <c r="DI30" i="2"/>
  <c r="DI123" i="2"/>
  <c r="DI248" i="2"/>
  <c r="DI279" i="2"/>
  <c r="DR29" i="2"/>
  <c r="DR122" i="2"/>
  <c r="DR91" i="2" s="1"/>
  <c r="DR278" i="2"/>
  <c r="DR247" i="2"/>
  <c r="DT59" i="2"/>
  <c r="DY62" i="2"/>
  <c r="DW30" i="2"/>
  <c r="DW123" i="2"/>
  <c r="DW92" i="2" s="1"/>
  <c r="DW279" i="2"/>
  <c r="DW248" i="2"/>
  <c r="EE59" i="2"/>
  <c r="DN179" i="2"/>
  <c r="DK122" i="2"/>
  <c r="DK60" i="2" s="1"/>
  <c r="DK29" i="2"/>
  <c r="DK247" i="2"/>
  <c r="DK278" i="2"/>
  <c r="DN210" i="2"/>
  <c r="DJ211" i="2"/>
  <c r="ED31" i="2"/>
  <c r="ED124" i="2"/>
  <c r="ED93" i="2" s="1"/>
  <c r="ED280" i="2"/>
  <c r="ED249" i="2"/>
  <c r="DP209" i="2"/>
  <c r="DX146" i="2"/>
  <c r="DJ148" i="2"/>
  <c r="DR59" i="2"/>
  <c r="DR179" i="2" s="1"/>
  <c r="DP29" i="2"/>
  <c r="DP122" i="2"/>
  <c r="DP278" i="2"/>
  <c r="DP247" i="2"/>
  <c r="DL124" i="2"/>
  <c r="DL62" i="2" s="1"/>
  <c r="DL31" i="2"/>
  <c r="DL280" i="2"/>
  <c r="DL249" i="2"/>
  <c r="EB180" i="2"/>
  <c r="DX91" i="2"/>
  <c r="DD146" i="2"/>
  <c r="DD210" i="2"/>
  <c r="DX60" i="2"/>
  <c r="DN30" i="2"/>
  <c r="DN123" i="2"/>
  <c r="DN248" i="2"/>
  <c r="DN279" i="2"/>
  <c r="DU90" i="2"/>
  <c r="EE90" i="2"/>
  <c r="EB211" i="2"/>
  <c r="DK178" i="2"/>
  <c r="EE209" i="2"/>
  <c r="DR209" i="2"/>
  <c r="DY181" i="2"/>
  <c r="DX123" i="2"/>
  <c r="DX61" i="2" s="1"/>
  <c r="DX30" i="2"/>
  <c r="DX248" i="2"/>
  <c r="DX279" i="2"/>
  <c r="DN146" i="2"/>
  <c r="DO146" i="2"/>
  <c r="EB148" i="2"/>
  <c r="DU59" i="2"/>
  <c r="DT29" i="2"/>
  <c r="DT122" i="2"/>
  <c r="DT60" i="2" s="1"/>
  <c r="DT278" i="2"/>
  <c r="DT247" i="2"/>
  <c r="DQ29" i="2"/>
  <c r="DQ122" i="2"/>
  <c r="DQ60" i="2" s="1"/>
  <c r="DQ278" i="2"/>
  <c r="DQ247" i="2"/>
  <c r="DD30" i="2"/>
  <c r="DD123" i="2"/>
  <c r="DD92" i="2" s="1"/>
  <c r="DD248" i="2"/>
  <c r="DD279" i="2"/>
  <c r="DY212" i="2"/>
  <c r="DN91" i="2"/>
  <c r="DO91" i="2"/>
  <c r="DO211" i="2" s="1"/>
  <c r="EB31" i="2"/>
  <c r="EB124" i="2"/>
  <c r="EB249" i="2"/>
  <c r="EB280" i="2"/>
  <c r="DU29" i="2"/>
  <c r="DU122" i="2"/>
  <c r="DU247" i="2"/>
  <c r="DU278" i="2"/>
  <c r="DP90" i="2"/>
  <c r="DP179" i="2" s="1"/>
  <c r="DC146" i="2"/>
  <c r="DN60" i="2"/>
  <c r="DO123" i="2"/>
  <c r="DO61" i="2" s="1"/>
  <c r="DO30" i="2"/>
  <c r="DO279" i="2"/>
  <c r="DO248" i="2"/>
  <c r="EB61" i="2"/>
  <c r="EB181" i="2" s="1"/>
  <c r="DA91" i="2"/>
  <c r="DA211" i="2" s="1"/>
  <c r="CU211" i="2"/>
  <c r="CY91" i="2"/>
  <c r="CY180" i="2" s="1"/>
  <c r="CY210" i="2"/>
  <c r="CW210" i="2"/>
  <c r="CX91" i="2"/>
  <c r="CX211" i="2" s="1"/>
  <c r="CV31" i="2"/>
  <c r="CV280" i="2"/>
  <c r="CV249" i="2"/>
  <c r="CV124" i="2"/>
  <c r="DB179" i="2"/>
  <c r="DB146" i="2"/>
  <c r="DB60" i="2"/>
  <c r="DB211" i="2" s="1"/>
  <c r="DB30" i="2"/>
  <c r="DB123" i="2"/>
  <c r="DB61" i="2" s="1"/>
  <c r="DB248" i="2"/>
  <c r="DB279" i="2"/>
  <c r="CW146" i="2"/>
  <c r="DA179" i="2"/>
  <c r="CX30" i="2"/>
  <c r="CX123" i="2"/>
  <c r="CX61" i="2" s="1"/>
  <c r="CX279" i="2"/>
  <c r="CX248" i="2"/>
  <c r="CW60" i="2"/>
  <c r="CY30" i="2"/>
  <c r="CY123" i="2"/>
  <c r="CY61" i="2" s="1"/>
  <c r="CY248" i="2"/>
  <c r="CY279" i="2"/>
  <c r="CZ123" i="2"/>
  <c r="CZ92" i="2" s="1"/>
  <c r="CZ30" i="2"/>
  <c r="CZ248" i="2"/>
  <c r="CZ279" i="2"/>
  <c r="CX146" i="2"/>
  <c r="CZ146" i="2"/>
  <c r="DA146" i="2"/>
  <c r="CW30" i="2"/>
  <c r="CW123" i="2"/>
  <c r="CW61" i="2" s="1"/>
  <c r="CW279" i="2"/>
  <c r="CW248" i="2"/>
  <c r="CV180" i="2"/>
  <c r="CZ60" i="2"/>
  <c r="CU148" i="2"/>
  <c r="CU61" i="2"/>
  <c r="CU31" i="2"/>
  <c r="CU124" i="2"/>
  <c r="CU93" i="2" s="1"/>
  <c r="CU280" i="2"/>
  <c r="CU249" i="2"/>
  <c r="CV148" i="2"/>
  <c r="DA30" i="2"/>
  <c r="DA123" i="2"/>
  <c r="DA61" i="2" s="1"/>
  <c r="DA248" i="2"/>
  <c r="DA279" i="2"/>
  <c r="CV61" i="2"/>
  <c r="CY146" i="2"/>
  <c r="M201" i="2"/>
  <c r="CP178" i="2"/>
  <c r="CT123" i="2"/>
  <c r="CT92" i="2" s="1"/>
  <c r="CT30" i="2"/>
  <c r="CT279" i="2"/>
  <c r="CT248" i="2"/>
  <c r="CT146" i="2"/>
  <c r="CT60" i="2"/>
  <c r="CT210" i="2"/>
  <c r="CT91" i="2"/>
  <c r="CL208" i="2"/>
  <c r="CS31" i="2"/>
  <c r="CS124" i="2"/>
  <c r="CS62" i="2" s="1"/>
  <c r="CS280" i="2"/>
  <c r="CS249" i="2"/>
  <c r="CS180" i="2"/>
  <c r="CS148" i="2"/>
  <c r="CS61" i="2"/>
  <c r="CS181" i="2" s="1"/>
  <c r="CQ208" i="2"/>
  <c r="CM208" i="2"/>
  <c r="CM89" i="2"/>
  <c r="CP90" i="2"/>
  <c r="CP210" i="2" s="1"/>
  <c r="CM58" i="2"/>
  <c r="CL89" i="2"/>
  <c r="CL178" i="2" s="1"/>
  <c r="CQ89" i="2"/>
  <c r="CQ178" i="2" s="1"/>
  <c r="CM121" i="2"/>
  <c r="CM90" i="2" s="1"/>
  <c r="CM277" i="2"/>
  <c r="CM28" i="2"/>
  <c r="CM246" i="2"/>
  <c r="CQ121" i="2"/>
  <c r="CQ90" i="2" s="1"/>
  <c r="CQ246" i="2"/>
  <c r="CQ28" i="2"/>
  <c r="CQ277" i="2"/>
  <c r="CO121" i="2"/>
  <c r="CO90" i="2" s="1"/>
  <c r="CO246" i="2"/>
  <c r="CO277" i="2"/>
  <c r="CO28" i="2"/>
  <c r="CO177" i="2"/>
  <c r="CN121" i="2"/>
  <c r="CN59" i="2" s="1"/>
  <c r="CN277" i="2"/>
  <c r="CN28" i="2"/>
  <c r="CN246" i="2"/>
  <c r="CN89" i="2"/>
  <c r="CN209" i="2" s="1"/>
  <c r="CL121" i="2"/>
  <c r="CL59" i="2" s="1"/>
  <c r="CL277" i="2"/>
  <c r="CL28" i="2"/>
  <c r="CL246" i="2"/>
  <c r="CN208" i="2"/>
  <c r="CP29" i="2"/>
  <c r="CP122" i="2"/>
  <c r="CP60" i="2" s="1"/>
  <c r="CP247" i="2"/>
  <c r="CP278" i="2"/>
  <c r="CO89" i="2"/>
  <c r="CO209" i="2" s="1"/>
  <c r="CA176" i="2"/>
  <c r="BZ207" i="2"/>
  <c r="M82" i="2"/>
  <c r="M202" i="2" s="1"/>
  <c r="M270" i="2"/>
  <c r="M114" i="2"/>
  <c r="M83" i="2" s="1"/>
  <c r="M21" i="2"/>
  <c r="M239" i="2"/>
  <c r="CJ207" i="2"/>
  <c r="BW207" i="2"/>
  <c r="CI87" i="2"/>
  <c r="CI176" i="2" s="1"/>
  <c r="AV169" i="2"/>
  <c r="CH175" i="2"/>
  <c r="CD176" i="2"/>
  <c r="CC176" i="2"/>
  <c r="CC57" i="2"/>
  <c r="CC208" i="2" s="1"/>
  <c r="BY89" i="2"/>
  <c r="BY178" i="2" s="1"/>
  <c r="AC51" i="2"/>
  <c r="AC171" i="2" s="1"/>
  <c r="CK144" i="2"/>
  <c r="CK27" i="2"/>
  <c r="CK276" i="2"/>
  <c r="CK120" i="2"/>
  <c r="CK245" i="2"/>
  <c r="CK88" i="2"/>
  <c r="CK208" i="2" s="1"/>
  <c r="CK176" i="2"/>
  <c r="CJ176" i="2"/>
  <c r="CJ144" i="2"/>
  <c r="CJ57" i="2"/>
  <c r="CJ27" i="2"/>
  <c r="CJ276" i="2"/>
  <c r="CJ245" i="2"/>
  <c r="CJ120" i="2"/>
  <c r="CJ89" i="2" s="1"/>
  <c r="CJ88" i="2"/>
  <c r="BV177" i="2"/>
  <c r="CB176" i="2"/>
  <c r="CH206" i="2"/>
  <c r="CG88" i="2"/>
  <c r="CG177" i="2" s="1"/>
  <c r="AG201" i="2"/>
  <c r="CI175" i="2"/>
  <c r="CF207" i="2"/>
  <c r="CG207" i="2"/>
  <c r="BZ144" i="2"/>
  <c r="CI26" i="2"/>
  <c r="CI119" i="2"/>
  <c r="CI57" i="2" s="1"/>
  <c r="CI244" i="2"/>
  <c r="CI275" i="2"/>
  <c r="BW57" i="2"/>
  <c r="BW177" i="2" s="1"/>
  <c r="CA27" i="2"/>
  <c r="CA120" i="2"/>
  <c r="CA58" i="2" s="1"/>
  <c r="CA245" i="2"/>
  <c r="CA276" i="2"/>
  <c r="CH87" i="2"/>
  <c r="BV121" i="2"/>
  <c r="BV90" i="2" s="1"/>
  <c r="BV28" i="2"/>
  <c r="BV246" i="2"/>
  <c r="BV277" i="2"/>
  <c r="CE27" i="2"/>
  <c r="CE120" i="2"/>
  <c r="CE58" i="2" s="1"/>
  <c r="CE245" i="2"/>
  <c r="CE276" i="2"/>
  <c r="BW27" i="2"/>
  <c r="BW120" i="2"/>
  <c r="BW89" i="2" s="1"/>
  <c r="BW245" i="2"/>
  <c r="BW276" i="2"/>
  <c r="CA144" i="2"/>
  <c r="CH56" i="2"/>
  <c r="CD144" i="2"/>
  <c r="BV58" i="2"/>
  <c r="BV178" i="2" s="1"/>
  <c r="CE57" i="2"/>
  <c r="CE208" i="2" s="1"/>
  <c r="CB144" i="2"/>
  <c r="CE144" i="2"/>
  <c r="CD88" i="2"/>
  <c r="BX89" i="2"/>
  <c r="BX178" i="2" s="1"/>
  <c r="CA88" i="2"/>
  <c r="CC207" i="2"/>
  <c r="CB57" i="2"/>
  <c r="CF88" i="2"/>
  <c r="CF208" i="2" s="1"/>
  <c r="CB88" i="2"/>
  <c r="CD27" i="2"/>
  <c r="CD120" i="2"/>
  <c r="CD89" i="2" s="1"/>
  <c r="CD245" i="2"/>
  <c r="CD276" i="2"/>
  <c r="BW144" i="2"/>
  <c r="CB27" i="2"/>
  <c r="CB120" i="2"/>
  <c r="CB58" i="2" s="1"/>
  <c r="CB245" i="2"/>
  <c r="CB276" i="2"/>
  <c r="CF27" i="2"/>
  <c r="CF120" i="2"/>
  <c r="CF89" i="2" s="1"/>
  <c r="CF245" i="2"/>
  <c r="CF276" i="2"/>
  <c r="BY177" i="2"/>
  <c r="CI206" i="2"/>
  <c r="BZ57" i="2"/>
  <c r="BZ177" i="2" s="1"/>
  <c r="CH119" i="2"/>
  <c r="CH57" i="2" s="1"/>
  <c r="CH244" i="2"/>
  <c r="CH26" i="2"/>
  <c r="CH275" i="2"/>
  <c r="CA57" i="2"/>
  <c r="BX208" i="2"/>
  <c r="CF144" i="2"/>
  <c r="CE176" i="2"/>
  <c r="CC27" i="2"/>
  <c r="CC120" i="2"/>
  <c r="CC245" i="2"/>
  <c r="CC276" i="2"/>
  <c r="CD57" i="2"/>
  <c r="BZ27" i="2"/>
  <c r="BZ120" i="2"/>
  <c r="BZ245" i="2"/>
  <c r="BZ276" i="2"/>
  <c r="CG27" i="2"/>
  <c r="CG120" i="2"/>
  <c r="CG245" i="2"/>
  <c r="CG276" i="2"/>
  <c r="CC144" i="2"/>
  <c r="BY28" i="2"/>
  <c r="BY121" i="2"/>
  <c r="BY59" i="2" s="1"/>
  <c r="BY277" i="2"/>
  <c r="BY246" i="2"/>
  <c r="BX121" i="2"/>
  <c r="BX59" i="2" s="1"/>
  <c r="BX28" i="2"/>
  <c r="BX246" i="2"/>
  <c r="BX277" i="2"/>
  <c r="AC170" i="2"/>
  <c r="AC201" i="2"/>
  <c r="BS202" i="2"/>
  <c r="AW170" i="2"/>
  <c r="AW201" i="2"/>
  <c r="AG239" i="2"/>
  <c r="AG270" i="2"/>
  <c r="AG114" i="2"/>
  <c r="AG21" i="2"/>
  <c r="AG170" i="2"/>
  <c r="AC239" i="2"/>
  <c r="AC270" i="2"/>
  <c r="AC21" i="2"/>
  <c r="AC114" i="2"/>
  <c r="AE201" i="2"/>
  <c r="AW51" i="2"/>
  <c r="AW82" i="2"/>
  <c r="AG51" i="2"/>
  <c r="AG82" i="2"/>
  <c r="AW21" i="2"/>
  <c r="AW114" i="2"/>
  <c r="AW239" i="2"/>
  <c r="AW270" i="2"/>
  <c r="BT171" i="2"/>
  <c r="AN200" i="2"/>
  <c r="T200" i="2"/>
  <c r="W200" i="2"/>
  <c r="J201" i="2"/>
  <c r="BB51" i="2"/>
  <c r="BB171" i="2" s="1"/>
  <c r="BU202" i="2"/>
  <c r="R201" i="2"/>
  <c r="K201" i="2"/>
  <c r="AU169" i="2"/>
  <c r="AY202" i="2"/>
  <c r="L201" i="2"/>
  <c r="BI82" i="2"/>
  <c r="BI171" i="2" s="1"/>
  <c r="BA171" i="2"/>
  <c r="AI202" i="2"/>
  <c r="O201" i="2"/>
  <c r="BE200" i="2"/>
  <c r="Q169" i="2"/>
  <c r="AZ171" i="2"/>
  <c r="S169" i="2"/>
  <c r="AD170" i="2"/>
  <c r="AT169" i="2"/>
  <c r="BB201" i="2"/>
  <c r="BM200" i="2"/>
  <c r="AB169" i="2"/>
  <c r="BQ170" i="2"/>
  <c r="AM169" i="2"/>
  <c r="AS200" i="2"/>
  <c r="BS83" i="2"/>
  <c r="BS172" i="2" s="1"/>
  <c r="BJ169" i="2"/>
  <c r="BU83" i="2"/>
  <c r="BU172" i="2" s="1"/>
  <c r="O170" i="2"/>
  <c r="L82" i="2"/>
  <c r="L202" i="2" s="1"/>
  <c r="X169" i="2"/>
  <c r="AR200" i="2"/>
  <c r="S81" i="2"/>
  <c r="S170" i="2" s="1"/>
  <c r="BP169" i="2"/>
  <c r="N170" i="2"/>
  <c r="I201" i="2"/>
  <c r="BR201" i="2"/>
  <c r="I82" i="2"/>
  <c r="I202" i="2" s="1"/>
  <c r="AL170" i="2"/>
  <c r="Y200" i="2"/>
  <c r="N82" i="2"/>
  <c r="N171" i="2" s="1"/>
  <c r="V201" i="2"/>
  <c r="BT202" i="2"/>
  <c r="BI170" i="2"/>
  <c r="BN200" i="2"/>
  <c r="AV81" i="2"/>
  <c r="AV170" i="2" s="1"/>
  <c r="K82" i="2"/>
  <c r="K171" i="2" s="1"/>
  <c r="AQ200" i="2"/>
  <c r="AQ50" i="2"/>
  <c r="AQ201" i="2" s="1"/>
  <c r="BO169" i="2"/>
  <c r="BF170" i="2"/>
  <c r="U170" i="2"/>
  <c r="BO200" i="2"/>
  <c r="AR50" i="2"/>
  <c r="AR170" i="2" s="1"/>
  <c r="Z81" i="2"/>
  <c r="Z201" i="2" s="1"/>
  <c r="BB114" i="2"/>
  <c r="BB83" i="2" s="1"/>
  <c r="BB239" i="2"/>
  <c r="BB21" i="2"/>
  <c r="BB270" i="2"/>
  <c r="L21" i="2"/>
  <c r="L114" i="2"/>
  <c r="L83" i="2" s="1"/>
  <c r="L239" i="2"/>
  <c r="L270" i="2"/>
  <c r="BC83" i="2"/>
  <c r="BC203" i="2" s="1"/>
  <c r="AF22" i="2"/>
  <c r="AF115" i="2"/>
  <c r="AF53" i="2" s="1"/>
  <c r="AF240" i="2"/>
  <c r="AF271" i="2"/>
  <c r="P83" i="2"/>
  <c r="P172" i="2" s="1"/>
  <c r="BQ201" i="2"/>
  <c r="AF83" i="2"/>
  <c r="BA52" i="2"/>
  <c r="BA172" i="2" s="1"/>
  <c r="AF52" i="2"/>
  <c r="N21" i="2"/>
  <c r="N114" i="2"/>
  <c r="N239" i="2"/>
  <c r="N270" i="2"/>
  <c r="AH201" i="2"/>
  <c r="AY171" i="2"/>
  <c r="AF202" i="2"/>
  <c r="BU22" i="2"/>
  <c r="BU115" i="2"/>
  <c r="BU84" i="2" s="1"/>
  <c r="BU240" i="2"/>
  <c r="BU271" i="2"/>
  <c r="BQ82" i="2"/>
  <c r="BQ202" i="2" s="1"/>
  <c r="X81" i="2"/>
  <c r="X170" i="2" s="1"/>
  <c r="T81" i="2"/>
  <c r="T201" i="2" s="1"/>
  <c r="X200" i="2"/>
  <c r="AO201" i="2"/>
  <c r="AI52" i="2"/>
  <c r="AI172" i="2" s="1"/>
  <c r="BQ239" i="2"/>
  <c r="BQ270" i="2"/>
  <c r="BQ21" i="2"/>
  <c r="BQ114" i="2"/>
  <c r="AI240" i="2"/>
  <c r="AI22" i="2"/>
  <c r="AI115" i="2"/>
  <c r="AI53" i="2" s="1"/>
  <c r="AI271" i="2"/>
  <c r="BG169" i="2"/>
  <c r="BH169" i="2"/>
  <c r="AH51" i="2"/>
  <c r="J51" i="2"/>
  <c r="J171" i="2" s="1"/>
  <c r="AK50" i="2"/>
  <c r="AK201" i="2" s="1"/>
  <c r="BA22" i="2"/>
  <c r="BA115" i="2"/>
  <c r="BA53" i="2" s="1"/>
  <c r="BA240" i="2"/>
  <c r="BA271" i="2"/>
  <c r="AZ202" i="2"/>
  <c r="BS271" i="2"/>
  <c r="BS240" i="2"/>
  <c r="BS22" i="2"/>
  <c r="BS115" i="2"/>
  <c r="J21" i="2"/>
  <c r="J114" i="2"/>
  <c r="J83" i="2" s="1"/>
  <c r="J239" i="2"/>
  <c r="J270" i="2"/>
  <c r="O21" i="2"/>
  <c r="O114" i="2"/>
  <c r="O239" i="2"/>
  <c r="O270" i="2"/>
  <c r="AE170" i="2"/>
  <c r="AH82" i="2"/>
  <c r="O51" i="2"/>
  <c r="O202" i="2" s="1"/>
  <c r="AA50" i="2"/>
  <c r="AA170" i="2" s="1"/>
  <c r="Z200" i="2"/>
  <c r="BK169" i="2"/>
  <c r="P202" i="2"/>
  <c r="AH21" i="2"/>
  <c r="AH114" i="2"/>
  <c r="AH52" i="2" s="1"/>
  <c r="AH239" i="2"/>
  <c r="AH270" i="2"/>
  <c r="AM20" i="2"/>
  <c r="AM113" i="2"/>
  <c r="AM51" i="2" s="1"/>
  <c r="AM238" i="2"/>
  <c r="AM269" i="2"/>
  <c r="T20" i="2"/>
  <c r="T113" i="2"/>
  <c r="T269" i="2"/>
  <c r="T238" i="2"/>
  <c r="BO81" i="2"/>
  <c r="AP169" i="2"/>
  <c r="AT20" i="2"/>
  <c r="AT113" i="2"/>
  <c r="AT269" i="2"/>
  <c r="AT238" i="2"/>
  <c r="AZ52" i="2"/>
  <c r="AE82" i="2"/>
  <c r="BJ20" i="2"/>
  <c r="BJ113" i="2"/>
  <c r="BJ238" i="2"/>
  <c r="BJ269" i="2"/>
  <c r="BP20" i="2"/>
  <c r="BP113" i="2"/>
  <c r="BP269" i="2"/>
  <c r="BP238" i="2"/>
  <c r="BO50" i="2"/>
  <c r="AZ22" i="2"/>
  <c r="AZ115" i="2"/>
  <c r="AZ84" i="2" s="1"/>
  <c r="AZ240" i="2"/>
  <c r="AZ271" i="2"/>
  <c r="AE51" i="2"/>
  <c r="BJ50" i="2"/>
  <c r="AQ20" i="2"/>
  <c r="AQ113" i="2"/>
  <c r="AQ82" i="2" s="1"/>
  <c r="AQ238" i="2"/>
  <c r="AQ269" i="2"/>
  <c r="AV20" i="2"/>
  <c r="AV113" i="2"/>
  <c r="AV51" i="2" s="1"/>
  <c r="AV269" i="2"/>
  <c r="AV238" i="2"/>
  <c r="R21" i="2"/>
  <c r="R114" i="2"/>
  <c r="R52" i="2" s="1"/>
  <c r="R270" i="2"/>
  <c r="R239" i="2"/>
  <c r="Y81" i="2"/>
  <c r="Y201" i="2" s="1"/>
  <c r="I21" i="2"/>
  <c r="I114" i="2"/>
  <c r="I83" i="2" s="1"/>
  <c r="I270" i="2"/>
  <c r="I239" i="2"/>
  <c r="W81" i="2"/>
  <c r="W170" i="2" s="1"/>
  <c r="X20" i="2"/>
  <c r="X113" i="2"/>
  <c r="X82" i="2" s="1"/>
  <c r="X269" i="2"/>
  <c r="X238" i="2"/>
  <c r="S113" i="2"/>
  <c r="S51" i="2" s="1"/>
  <c r="S20" i="2"/>
  <c r="S238" i="2"/>
  <c r="S269" i="2"/>
  <c r="AU81" i="2"/>
  <c r="AU170" i="2" s="1"/>
  <c r="BD21" i="2"/>
  <c r="BD114" i="2"/>
  <c r="BD52" i="2" s="1"/>
  <c r="BD239" i="2"/>
  <c r="BD270" i="2"/>
  <c r="BJ200" i="2"/>
  <c r="BF82" i="2"/>
  <c r="BF171" i="2" s="1"/>
  <c r="BR82" i="2"/>
  <c r="BR171" i="2" s="1"/>
  <c r="AK20" i="2"/>
  <c r="AK113" i="2"/>
  <c r="AK51" i="2" s="1"/>
  <c r="AK238" i="2"/>
  <c r="AK269" i="2"/>
  <c r="BD51" i="2"/>
  <c r="BD171" i="2" s="1"/>
  <c r="BD170" i="2"/>
  <c r="Y20" i="2"/>
  <c r="Y113" i="2"/>
  <c r="Y82" i="2" s="1"/>
  <c r="Y269" i="2"/>
  <c r="Y238" i="2"/>
  <c r="W20" i="2"/>
  <c r="W113" i="2"/>
  <c r="W82" i="2" s="1"/>
  <c r="W269" i="2"/>
  <c r="W238" i="2"/>
  <c r="BN169" i="2"/>
  <c r="BF21" i="2"/>
  <c r="BF114" i="2"/>
  <c r="BF270" i="2"/>
  <c r="BF239" i="2"/>
  <c r="AU20" i="2"/>
  <c r="AU113" i="2"/>
  <c r="AU51" i="2" s="1"/>
  <c r="AU269" i="2"/>
  <c r="AU238" i="2"/>
  <c r="AK169" i="2"/>
  <c r="BC22" i="2"/>
  <c r="BC115" i="2"/>
  <c r="BC53" i="2" s="1"/>
  <c r="BC240" i="2"/>
  <c r="BC271" i="2"/>
  <c r="BT52" i="2"/>
  <c r="BT203" i="2" s="1"/>
  <c r="BE81" i="2"/>
  <c r="BR21" i="2"/>
  <c r="BR114" i="2"/>
  <c r="BR239" i="2"/>
  <c r="BR270" i="2"/>
  <c r="R51" i="2"/>
  <c r="AA20" i="2"/>
  <c r="AA113" i="2"/>
  <c r="AA82" i="2" s="1"/>
  <c r="AA269" i="2"/>
  <c r="AA238" i="2"/>
  <c r="BH50" i="2"/>
  <c r="BH170" i="2" s="1"/>
  <c r="K170" i="2"/>
  <c r="BI21" i="2"/>
  <c r="BI114" i="2"/>
  <c r="BI52" i="2" s="1"/>
  <c r="BI270" i="2"/>
  <c r="BI239" i="2"/>
  <c r="BT22" i="2"/>
  <c r="BT115" i="2"/>
  <c r="BT240" i="2"/>
  <c r="BT271" i="2"/>
  <c r="BE50" i="2"/>
  <c r="BE20" i="2"/>
  <c r="BE113" i="2"/>
  <c r="BE238" i="2"/>
  <c r="BE269" i="2"/>
  <c r="BH20" i="2"/>
  <c r="BH113" i="2"/>
  <c r="BH82" i="2" s="1"/>
  <c r="BH269" i="2"/>
  <c r="BH238" i="2"/>
  <c r="AA200" i="2"/>
  <c r="BL81" i="2"/>
  <c r="BL170" i="2" s="1"/>
  <c r="BK81" i="2"/>
  <c r="BK170" i="2" s="1"/>
  <c r="BL200" i="2"/>
  <c r="AN81" i="2"/>
  <c r="AN170" i="2" s="1"/>
  <c r="AS50" i="2"/>
  <c r="AS201" i="2" s="1"/>
  <c r="AB50" i="2"/>
  <c r="AB170" i="2" s="1"/>
  <c r="BC202" i="2"/>
  <c r="AO82" i="2"/>
  <c r="AO171" i="2" s="1"/>
  <c r="BG20" i="2"/>
  <c r="BG113" i="2"/>
  <c r="BG82" i="2" s="1"/>
  <c r="BG238" i="2"/>
  <c r="BG269" i="2"/>
  <c r="AE21" i="2"/>
  <c r="AE114" i="2"/>
  <c r="AE83" i="2" s="1"/>
  <c r="AE239" i="2"/>
  <c r="AE270" i="2"/>
  <c r="R82" i="2"/>
  <c r="Q20" i="2"/>
  <c r="Q113" i="2"/>
  <c r="Q238" i="2"/>
  <c r="Q269" i="2"/>
  <c r="AS20" i="2"/>
  <c r="AS113" i="2"/>
  <c r="AS82" i="2" s="1"/>
  <c r="AS238" i="2"/>
  <c r="AS269" i="2"/>
  <c r="BM81" i="2"/>
  <c r="BG50" i="2"/>
  <c r="U82" i="2"/>
  <c r="AJ203" i="2"/>
  <c r="BO20" i="2"/>
  <c r="BO113" i="2"/>
  <c r="BO51" i="2" s="1"/>
  <c r="BO238" i="2"/>
  <c r="BO269" i="2"/>
  <c r="BK20" i="2"/>
  <c r="BK113" i="2"/>
  <c r="BK82" i="2" s="1"/>
  <c r="BK238" i="2"/>
  <c r="BK269" i="2"/>
  <c r="BK200" i="2"/>
  <c r="Q81" i="2"/>
  <c r="AN20" i="2"/>
  <c r="AN113" i="2"/>
  <c r="AN51" i="2" s="1"/>
  <c r="AN269" i="2"/>
  <c r="AN238" i="2"/>
  <c r="AB20" i="2"/>
  <c r="AB113" i="2"/>
  <c r="AB82" i="2" s="1"/>
  <c r="AB269" i="2"/>
  <c r="AB238" i="2"/>
  <c r="AO21" i="2"/>
  <c r="AO114" i="2"/>
  <c r="AO270" i="2"/>
  <c r="AO239" i="2"/>
  <c r="V21" i="2"/>
  <c r="V114" i="2"/>
  <c r="V83" i="2" s="1"/>
  <c r="V270" i="2"/>
  <c r="V239" i="2"/>
  <c r="BM50" i="2"/>
  <c r="BG81" i="2"/>
  <c r="U51" i="2"/>
  <c r="AX201" i="2"/>
  <c r="AR20" i="2"/>
  <c r="AR113" i="2"/>
  <c r="AR51" i="2" s="1"/>
  <c r="AR238" i="2"/>
  <c r="AR269" i="2"/>
  <c r="BL20" i="2"/>
  <c r="BL113" i="2"/>
  <c r="BL51" i="2" s="1"/>
  <c r="BL238" i="2"/>
  <c r="BL269" i="2"/>
  <c r="AP50" i="2"/>
  <c r="AP201" i="2" s="1"/>
  <c r="Q50" i="2"/>
  <c r="AJ53" i="2"/>
  <c r="AJ204" i="2" s="1"/>
  <c r="AX82" i="2"/>
  <c r="P22" i="2"/>
  <c r="P115" i="2"/>
  <c r="P84" i="2" s="1"/>
  <c r="P240" i="2"/>
  <c r="P271" i="2"/>
  <c r="V51" i="2"/>
  <c r="V202" i="2" s="1"/>
  <c r="AY52" i="2"/>
  <c r="AY172" i="2" s="1"/>
  <c r="BN50" i="2"/>
  <c r="BN170" i="2" s="1"/>
  <c r="BM20" i="2"/>
  <c r="BM113" i="2"/>
  <c r="BM238" i="2"/>
  <c r="BM269" i="2"/>
  <c r="I170" i="2"/>
  <c r="U21" i="2"/>
  <c r="U114" i="2"/>
  <c r="U52" i="2" s="1"/>
  <c r="U270" i="2"/>
  <c r="U239" i="2"/>
  <c r="Z20" i="2"/>
  <c r="Z113" i="2"/>
  <c r="Z51" i="2" s="1"/>
  <c r="Z269" i="2"/>
  <c r="Z238" i="2"/>
  <c r="AY22" i="2"/>
  <c r="AY115" i="2"/>
  <c r="AY84" i="2" s="1"/>
  <c r="AY240" i="2"/>
  <c r="AY271" i="2"/>
  <c r="BF201" i="2"/>
  <c r="AP20" i="2"/>
  <c r="AP113" i="2"/>
  <c r="AP82" i="2" s="1"/>
  <c r="AP238" i="2"/>
  <c r="AP269" i="2"/>
  <c r="AD21" i="2"/>
  <c r="AD114" i="2"/>
  <c r="AD52" i="2" s="1"/>
  <c r="AD239" i="2"/>
  <c r="AD270" i="2"/>
  <c r="AL114" i="2"/>
  <c r="AL52" i="2" s="1"/>
  <c r="AL21" i="2"/>
  <c r="AL239" i="2"/>
  <c r="AL270" i="2"/>
  <c r="AJ23" i="2"/>
  <c r="AJ116" i="2"/>
  <c r="AJ85" i="2" s="1"/>
  <c r="AJ241" i="2"/>
  <c r="AJ272" i="2"/>
  <c r="AX21" i="2"/>
  <c r="AX114" i="2"/>
  <c r="AX83" i="2" s="1"/>
  <c r="AX239" i="2"/>
  <c r="AX270" i="2"/>
  <c r="K21" i="2"/>
  <c r="K114" i="2"/>
  <c r="K52" i="2" s="1"/>
  <c r="K239" i="2"/>
  <c r="K270" i="2"/>
  <c r="BP50" i="2"/>
  <c r="BP170" i="2" s="1"/>
  <c r="AT81" i="2"/>
  <c r="AT201" i="2" s="1"/>
  <c r="AD82" i="2"/>
  <c r="AD202" i="2" s="1"/>
  <c r="AL82" i="2"/>
  <c r="AL171" i="2" s="1"/>
  <c r="AZ83" i="2"/>
  <c r="AX51" i="2"/>
  <c r="BN20" i="2"/>
  <c r="BN113" i="2"/>
  <c r="BN51" i="2" s="1"/>
  <c r="BN238" i="2"/>
  <c r="BN269" i="2"/>
  <c r="BJ81" i="2"/>
  <c r="AM50" i="2"/>
  <c r="AM170" i="2" s="1"/>
  <c r="H172" i="2"/>
  <c r="H203" i="2"/>
  <c r="H272" i="2"/>
  <c r="H241" i="2"/>
  <c r="H23" i="2"/>
  <c r="H116" i="2"/>
  <c r="H85" i="2" s="1"/>
  <c r="H53" i="2"/>
  <c r="H173" i="2" s="1"/>
  <c r="EZ211" i="2" l="1"/>
  <c r="EZ180" i="2"/>
  <c r="EM180" i="2"/>
  <c r="EM211" i="2"/>
  <c r="EJ179" i="2"/>
  <c r="DG180" i="2"/>
  <c r="DG92" i="2"/>
  <c r="DG61" i="2"/>
  <c r="DG148" i="2"/>
  <c r="DG31" i="2"/>
  <c r="DG124" i="2"/>
  <c r="DG249" i="2"/>
  <c r="DG280" i="2"/>
  <c r="FK249" i="2"/>
  <c r="FK124" i="2"/>
  <c r="FK31" i="2"/>
  <c r="FK280" i="2"/>
  <c r="FK93" i="2"/>
  <c r="FK61" i="2"/>
  <c r="FK148" i="2"/>
  <c r="ET211" i="2"/>
  <c r="EL181" i="2"/>
  <c r="ER180" i="2"/>
  <c r="FI180" i="2"/>
  <c r="EN93" i="2"/>
  <c r="FI211" i="2"/>
  <c r="FF182" i="2"/>
  <c r="FC180" i="2"/>
  <c r="DJ212" i="2"/>
  <c r="EU211" i="2"/>
  <c r="ER61" i="2"/>
  <c r="ER181" i="2" s="1"/>
  <c r="FD91" i="2"/>
  <c r="FD180" i="2" s="1"/>
  <c r="FJ148" i="2"/>
  <c r="FJ61" i="2"/>
  <c r="FJ181" i="2" s="1"/>
  <c r="FJ280" i="2"/>
  <c r="FJ249" i="2"/>
  <c r="FJ124" i="2"/>
  <c r="FJ62" i="2" s="1"/>
  <c r="FJ31" i="2"/>
  <c r="FH60" i="2"/>
  <c r="FH180" i="2" s="1"/>
  <c r="EG180" i="2"/>
  <c r="FJ211" i="2"/>
  <c r="FJ180" i="2"/>
  <c r="FH210" i="2"/>
  <c r="EK179" i="2"/>
  <c r="FA180" i="2"/>
  <c r="EJ91" i="2"/>
  <c r="FF63" i="2"/>
  <c r="FF183" i="2" s="1"/>
  <c r="ES211" i="2"/>
  <c r="EW180" i="2"/>
  <c r="DE181" i="2"/>
  <c r="FG179" i="2"/>
  <c r="FB211" i="2"/>
  <c r="FD210" i="2"/>
  <c r="EY148" i="2"/>
  <c r="FI249" i="2"/>
  <c r="FI31" i="2"/>
  <c r="FI280" i="2"/>
  <c r="FI124" i="2"/>
  <c r="FI93" i="2" s="1"/>
  <c r="FA148" i="2"/>
  <c r="EZ148" i="2"/>
  <c r="FE146" i="2"/>
  <c r="FF33" i="2"/>
  <c r="FF251" i="2"/>
  <c r="FF126" i="2"/>
  <c r="FF64" i="2" s="1"/>
  <c r="FF282" i="2"/>
  <c r="FA92" i="2"/>
  <c r="FA181" i="2" s="1"/>
  <c r="EZ92" i="2"/>
  <c r="EZ181" i="2" s="1"/>
  <c r="FE60" i="2"/>
  <c r="FI148" i="2"/>
  <c r="FA31" i="2"/>
  <c r="FA124" i="2"/>
  <c r="FA249" i="2"/>
  <c r="FA280" i="2"/>
  <c r="FE210" i="2"/>
  <c r="FF147" i="2"/>
  <c r="FG30" i="2"/>
  <c r="FG123" i="2"/>
  <c r="FG61" i="2" s="1"/>
  <c r="FG248" i="2"/>
  <c r="FG279" i="2"/>
  <c r="EW148" i="2"/>
  <c r="FC148" i="2"/>
  <c r="EX124" i="2"/>
  <c r="EX93" i="2" s="1"/>
  <c r="EX280" i="2"/>
  <c r="EX249" i="2"/>
  <c r="EX31" i="2"/>
  <c r="FC31" i="2"/>
  <c r="FC124" i="2"/>
  <c r="FC62" i="2" s="1"/>
  <c r="FC280" i="2"/>
  <c r="FC249" i="2"/>
  <c r="EY124" i="2"/>
  <c r="EY93" i="2" s="1"/>
  <c r="EY31" i="2"/>
  <c r="EY280" i="2"/>
  <c r="EY249" i="2"/>
  <c r="FE248" i="2"/>
  <c r="FE123" i="2"/>
  <c r="FE92" i="2" s="1"/>
  <c r="FE279" i="2"/>
  <c r="FE30" i="2"/>
  <c r="FB148" i="2"/>
  <c r="FB31" i="2"/>
  <c r="FB124" i="2"/>
  <c r="FB93" i="2" s="1"/>
  <c r="FB249" i="2"/>
  <c r="FB280" i="2"/>
  <c r="FC92" i="2"/>
  <c r="FC181" i="2" s="1"/>
  <c r="FG146" i="2"/>
  <c r="FI61" i="2"/>
  <c r="EZ124" i="2"/>
  <c r="EZ93" i="2" s="1"/>
  <c r="EZ31" i="2"/>
  <c r="EZ280" i="2"/>
  <c r="EZ249" i="2"/>
  <c r="EX61" i="2"/>
  <c r="EX212" i="2" s="1"/>
  <c r="FG91" i="2"/>
  <c r="FG180" i="2" s="1"/>
  <c r="FH146" i="2"/>
  <c r="EX211" i="2"/>
  <c r="FH30" i="2"/>
  <c r="FH248" i="2"/>
  <c r="FH123" i="2"/>
  <c r="FH279" i="2"/>
  <c r="FB92" i="2"/>
  <c r="FB181" i="2" s="1"/>
  <c r="FD123" i="2"/>
  <c r="FD92" i="2" s="1"/>
  <c r="FD30" i="2"/>
  <c r="FD248" i="2"/>
  <c r="FD279" i="2"/>
  <c r="EW124" i="2"/>
  <c r="EW62" i="2" s="1"/>
  <c r="EW31" i="2"/>
  <c r="EW280" i="2"/>
  <c r="EW249" i="2"/>
  <c r="FI92" i="2"/>
  <c r="EY61" i="2"/>
  <c r="EW61" i="2"/>
  <c r="FD211" i="2"/>
  <c r="FD146" i="2"/>
  <c r="EL62" i="2"/>
  <c r="EL213" i="2" s="1"/>
  <c r="EV92" i="2"/>
  <c r="EV181" i="2" s="1"/>
  <c r="DS179" i="2"/>
  <c r="ET61" i="2"/>
  <c r="ET212" i="2" s="1"/>
  <c r="EO180" i="2"/>
  <c r="EP61" i="2"/>
  <c r="EP212" i="2" s="1"/>
  <c r="DT179" i="2"/>
  <c r="EM92" i="2"/>
  <c r="EM212" i="2" s="1"/>
  <c r="CX92" i="2"/>
  <c r="CX181" i="2" s="1"/>
  <c r="EF61" i="2"/>
  <c r="EF212" i="2" s="1"/>
  <c r="EN181" i="2"/>
  <c r="CW92" i="2"/>
  <c r="CW181" i="2" s="1"/>
  <c r="EO92" i="2"/>
  <c r="EO181" i="2" s="1"/>
  <c r="DA180" i="2"/>
  <c r="DW211" i="2"/>
  <c r="CX180" i="2"/>
  <c r="DL212" i="2"/>
  <c r="EU31" i="2"/>
  <c r="EU124" i="2"/>
  <c r="EU62" i="2" s="1"/>
  <c r="EU249" i="2"/>
  <c r="EU280" i="2"/>
  <c r="ET148" i="2"/>
  <c r="ET124" i="2"/>
  <c r="ET62" i="2" s="1"/>
  <c r="ET31" i="2"/>
  <c r="ET249" i="2"/>
  <c r="ET280" i="2"/>
  <c r="ES92" i="2"/>
  <c r="ES212" i="2" s="1"/>
  <c r="ES180" i="2"/>
  <c r="ES148" i="2"/>
  <c r="EV148" i="2"/>
  <c r="EV180" i="2"/>
  <c r="EU61" i="2"/>
  <c r="EU212" i="2" s="1"/>
  <c r="ES124" i="2"/>
  <c r="ES93" i="2" s="1"/>
  <c r="ES31" i="2"/>
  <c r="ES249" i="2"/>
  <c r="ES280" i="2"/>
  <c r="EV31" i="2"/>
  <c r="EV280" i="2"/>
  <c r="EV124" i="2"/>
  <c r="EV93" i="2" s="1"/>
  <c r="EV62" i="2"/>
  <c r="EV249" i="2"/>
  <c r="EV211" i="2"/>
  <c r="EP31" i="2"/>
  <c r="EP280" i="2"/>
  <c r="EP249" i="2"/>
  <c r="EP124" i="2"/>
  <c r="EK30" i="2"/>
  <c r="EK248" i="2"/>
  <c r="EK123" i="2"/>
  <c r="EK92" i="2" s="1"/>
  <c r="EK279" i="2"/>
  <c r="EL125" i="2"/>
  <c r="EL94" i="2" s="1"/>
  <c r="EL281" i="2"/>
  <c r="EL32" i="2"/>
  <c r="EL250" i="2"/>
  <c r="EK60" i="2"/>
  <c r="EK211" i="2" s="1"/>
  <c r="EQ124" i="2"/>
  <c r="EQ62" i="2" s="1"/>
  <c r="EQ280" i="2"/>
  <c r="EQ249" i="2"/>
  <c r="EQ31" i="2"/>
  <c r="EO148" i="2"/>
  <c r="EM148" i="2"/>
  <c r="EQ180" i="2"/>
  <c r="EM31" i="2"/>
  <c r="EM280" i="2"/>
  <c r="EM124" i="2"/>
  <c r="EM249" i="2"/>
  <c r="EN125" i="2"/>
  <c r="EN281" i="2"/>
  <c r="EN32" i="2"/>
  <c r="EN250" i="2"/>
  <c r="EQ211" i="2"/>
  <c r="EP180" i="2"/>
  <c r="EK146" i="2"/>
  <c r="EO31" i="2"/>
  <c r="EO124" i="2"/>
  <c r="EO93" i="2" s="1"/>
  <c r="EO280" i="2"/>
  <c r="EO249" i="2"/>
  <c r="EJ180" i="2"/>
  <c r="EJ211" i="2"/>
  <c r="EJ146" i="2"/>
  <c r="EN182" i="2"/>
  <c r="EN213" i="2"/>
  <c r="ER148" i="2"/>
  <c r="EJ123" i="2"/>
  <c r="EJ61" i="2" s="1"/>
  <c r="EJ279" i="2"/>
  <c r="EJ30" i="2"/>
  <c r="EJ248" i="2"/>
  <c r="EQ148" i="2"/>
  <c r="ER31" i="2"/>
  <c r="ER124" i="2"/>
  <c r="ER93" i="2" s="1"/>
  <c r="ER280" i="2"/>
  <c r="ER249" i="2"/>
  <c r="EP148" i="2"/>
  <c r="EQ92" i="2"/>
  <c r="EQ181" i="2" s="1"/>
  <c r="CR210" i="2"/>
  <c r="CR179" i="2"/>
  <c r="DQ179" i="2"/>
  <c r="DF211" i="2"/>
  <c r="CR123" i="2"/>
  <c r="CR279" i="2"/>
  <c r="CR248" i="2"/>
  <c r="CR30" i="2"/>
  <c r="EI181" i="2"/>
  <c r="CR91" i="2"/>
  <c r="DX92" i="2"/>
  <c r="DX181" i="2" s="1"/>
  <c r="CR60" i="2"/>
  <c r="CU62" i="2"/>
  <c r="CU213" i="2" s="1"/>
  <c r="DC180" i="2"/>
  <c r="DK91" i="2"/>
  <c r="DK180" i="2" s="1"/>
  <c r="DQ91" i="2"/>
  <c r="DQ211" i="2" s="1"/>
  <c r="DM212" i="2"/>
  <c r="DC92" i="2"/>
  <c r="DC212" i="2" s="1"/>
  <c r="EA212" i="2"/>
  <c r="DD211" i="2"/>
  <c r="DY63" i="2"/>
  <c r="DY214" i="2" s="1"/>
  <c r="EI62" i="2"/>
  <c r="EI213" i="2" s="1"/>
  <c r="EI32" i="2"/>
  <c r="EI281" i="2"/>
  <c r="EI250" i="2"/>
  <c r="EI125" i="2"/>
  <c r="EH93" i="2"/>
  <c r="EH182" i="2" s="1"/>
  <c r="EG148" i="2"/>
  <c r="EH250" i="2"/>
  <c r="EH32" i="2"/>
  <c r="EH125" i="2"/>
  <c r="EH63" i="2" s="1"/>
  <c r="EH281" i="2"/>
  <c r="EG92" i="2"/>
  <c r="EG181" i="2" s="1"/>
  <c r="EH212" i="2"/>
  <c r="EG31" i="2"/>
  <c r="EG249" i="2"/>
  <c r="EG280" i="2"/>
  <c r="EG124" i="2"/>
  <c r="EF211" i="2"/>
  <c r="EF31" i="2"/>
  <c r="EF280" i="2"/>
  <c r="EF124" i="2"/>
  <c r="EF62" i="2" s="1"/>
  <c r="EF249" i="2"/>
  <c r="EF148" i="2"/>
  <c r="DO180" i="2"/>
  <c r="DX211" i="2"/>
  <c r="DZ92" i="2"/>
  <c r="DZ181" i="2" s="1"/>
  <c r="DL93" i="2"/>
  <c r="DL182" i="2" s="1"/>
  <c r="DP210" i="2"/>
  <c r="DZ211" i="2"/>
  <c r="EB212" i="2"/>
  <c r="DF31" i="2"/>
  <c r="DF124" i="2"/>
  <c r="DF62" i="2" s="1"/>
  <c r="DF249" i="2"/>
  <c r="DF280" i="2"/>
  <c r="EC210" i="2"/>
  <c r="DF61" i="2"/>
  <c r="DF148" i="2"/>
  <c r="EE91" i="2"/>
  <c r="EE180" i="2" s="1"/>
  <c r="EA93" i="2"/>
  <c r="EA62" i="2"/>
  <c r="DN180" i="2"/>
  <c r="DV210" i="2"/>
  <c r="DE125" i="2"/>
  <c r="DE63" i="2" s="1"/>
  <c r="DE250" i="2"/>
  <c r="DE281" i="2"/>
  <c r="DE32" i="2"/>
  <c r="DR210" i="2"/>
  <c r="ED212" i="2"/>
  <c r="DH212" i="2"/>
  <c r="DK210" i="2"/>
  <c r="DV91" i="2"/>
  <c r="DV180" i="2" s="1"/>
  <c r="DE93" i="2"/>
  <c r="DH32" i="2"/>
  <c r="DH125" i="2"/>
  <c r="DH250" i="2"/>
  <c r="DH281" i="2"/>
  <c r="DE62" i="2"/>
  <c r="EA250" i="2"/>
  <c r="EA281" i="2"/>
  <c r="EA32" i="2"/>
  <c r="EA125" i="2"/>
  <c r="EA94" i="2" s="1"/>
  <c r="DY182" i="2"/>
  <c r="DH62" i="2"/>
  <c r="DH213" i="2" s="1"/>
  <c r="DU210" i="2"/>
  <c r="DT210" i="2"/>
  <c r="DF92" i="2"/>
  <c r="DT91" i="2"/>
  <c r="DT180" i="2" s="1"/>
  <c r="DI148" i="2"/>
  <c r="DT30" i="2"/>
  <c r="DT123" i="2"/>
  <c r="DT61" i="2" s="1"/>
  <c r="DT279" i="2"/>
  <c r="DT248" i="2"/>
  <c r="DI92" i="2"/>
  <c r="DY213" i="2"/>
  <c r="DM181" i="2"/>
  <c r="DI61" i="2"/>
  <c r="ED62" i="2"/>
  <c r="DW148" i="2"/>
  <c r="DI31" i="2"/>
  <c r="DI124" i="2"/>
  <c r="DI280" i="2"/>
  <c r="DI249" i="2"/>
  <c r="ED32" i="2"/>
  <c r="ED125" i="2"/>
  <c r="ED94" i="2" s="1"/>
  <c r="ED250" i="2"/>
  <c r="ED281" i="2"/>
  <c r="DW61" i="2"/>
  <c r="DW181" i="2" s="1"/>
  <c r="DD148" i="2"/>
  <c r="DL32" i="2"/>
  <c r="DL125" i="2"/>
  <c r="DL94" i="2" s="1"/>
  <c r="DL281" i="2"/>
  <c r="DL250" i="2"/>
  <c r="DK30" i="2"/>
  <c r="DK123" i="2"/>
  <c r="DK279" i="2"/>
  <c r="DK248" i="2"/>
  <c r="DW31" i="2"/>
  <c r="DW124" i="2"/>
  <c r="DW62" i="2" s="1"/>
  <c r="DW249" i="2"/>
  <c r="DW280" i="2"/>
  <c r="DC148" i="2"/>
  <c r="DZ148" i="2"/>
  <c r="DU146" i="2"/>
  <c r="DD31" i="2"/>
  <c r="DD124" i="2"/>
  <c r="DD249" i="2"/>
  <c r="DD280" i="2"/>
  <c r="DN148" i="2"/>
  <c r="DK146" i="2"/>
  <c r="EE146" i="2"/>
  <c r="EE210" i="2"/>
  <c r="DC31" i="2"/>
  <c r="DC124" i="2"/>
  <c r="DC249" i="2"/>
  <c r="DC280" i="2"/>
  <c r="DZ31" i="2"/>
  <c r="DZ249" i="2"/>
  <c r="DZ124" i="2"/>
  <c r="DZ62" i="2" s="1"/>
  <c r="DZ280" i="2"/>
  <c r="DU91" i="2"/>
  <c r="DN92" i="2"/>
  <c r="EE123" i="2"/>
  <c r="EE92" i="2" s="1"/>
  <c r="EE30" i="2"/>
  <c r="EE248" i="2"/>
  <c r="EE279" i="2"/>
  <c r="EE179" i="2"/>
  <c r="EC146" i="2"/>
  <c r="DU60" i="2"/>
  <c r="DN61" i="2"/>
  <c r="DU30" i="2"/>
  <c r="DU123" i="2"/>
  <c r="DU248" i="2"/>
  <c r="DU279" i="2"/>
  <c r="DN124" i="2"/>
  <c r="DN93" i="2" s="1"/>
  <c r="DN31" i="2"/>
  <c r="DN249" i="2"/>
  <c r="DN280" i="2"/>
  <c r="DM32" i="2"/>
  <c r="DM125" i="2"/>
  <c r="DM63" i="2" s="1"/>
  <c r="DM250" i="2"/>
  <c r="DM281" i="2"/>
  <c r="DX31" i="2"/>
  <c r="DX124" i="2"/>
  <c r="DX93" i="2" s="1"/>
  <c r="DX249" i="2"/>
  <c r="DX280" i="2"/>
  <c r="DU179" i="2"/>
  <c r="DI211" i="2"/>
  <c r="EC30" i="2"/>
  <c r="EC123" i="2"/>
  <c r="EC92" i="2" s="1"/>
  <c r="EC248" i="2"/>
  <c r="EC279" i="2"/>
  <c r="DP146" i="2"/>
  <c r="DR146" i="2"/>
  <c r="DM62" i="2"/>
  <c r="EC91" i="2"/>
  <c r="DT146" i="2"/>
  <c r="DX148" i="2"/>
  <c r="DN211" i="2"/>
  <c r="DP91" i="2"/>
  <c r="DR60" i="2"/>
  <c r="DR180" i="2" s="1"/>
  <c r="EC60" i="2"/>
  <c r="DY33" i="2"/>
  <c r="DY126" i="2"/>
  <c r="DY95" i="2" s="1"/>
  <c r="DY282" i="2"/>
  <c r="DY251" i="2"/>
  <c r="DV30" i="2"/>
  <c r="DV123" i="2"/>
  <c r="DV92" i="2" s="1"/>
  <c r="DV279" i="2"/>
  <c r="DV248" i="2"/>
  <c r="DD61" i="2"/>
  <c r="EB93" i="2"/>
  <c r="DP30" i="2"/>
  <c r="DP123" i="2"/>
  <c r="DP61" i="2" s="1"/>
  <c r="DP279" i="2"/>
  <c r="DP248" i="2"/>
  <c r="DR123" i="2"/>
  <c r="DR30" i="2"/>
  <c r="DR279" i="2"/>
  <c r="DR248" i="2"/>
  <c r="DS146" i="2"/>
  <c r="DQ146" i="2"/>
  <c r="DP60" i="2"/>
  <c r="DS91" i="2"/>
  <c r="DS180" i="2" s="1"/>
  <c r="DJ32" i="2"/>
  <c r="DJ125" i="2"/>
  <c r="DJ94" i="2" s="1"/>
  <c r="DJ250" i="2"/>
  <c r="DJ281" i="2"/>
  <c r="DO124" i="2"/>
  <c r="DO93" i="2" s="1"/>
  <c r="DO31" i="2"/>
  <c r="DO249" i="2"/>
  <c r="DO280" i="2"/>
  <c r="EB32" i="2"/>
  <c r="EB125" i="2"/>
  <c r="EB63" i="2" s="1"/>
  <c r="EB250" i="2"/>
  <c r="EB281" i="2"/>
  <c r="DQ30" i="2"/>
  <c r="DQ123" i="2"/>
  <c r="DQ92" i="2" s="1"/>
  <c r="DQ279" i="2"/>
  <c r="DQ248" i="2"/>
  <c r="DX180" i="2"/>
  <c r="DV146" i="2"/>
  <c r="DS30" i="2"/>
  <c r="DS123" i="2"/>
  <c r="DS61" i="2" s="1"/>
  <c r="DS279" i="2"/>
  <c r="DS248" i="2"/>
  <c r="DO148" i="2"/>
  <c r="DJ93" i="2"/>
  <c r="EB62" i="2"/>
  <c r="DO92" i="2"/>
  <c r="DO181" i="2" s="1"/>
  <c r="DJ62" i="2"/>
  <c r="DY147" i="2"/>
  <c r="CY211" i="2"/>
  <c r="CZ148" i="2"/>
  <c r="CX148" i="2"/>
  <c r="CZ61" i="2"/>
  <c r="CX249" i="2"/>
  <c r="CX124" i="2"/>
  <c r="CX31" i="2"/>
  <c r="CX280" i="2"/>
  <c r="DA280" i="2"/>
  <c r="DA249" i="2"/>
  <c r="DA31" i="2"/>
  <c r="DA124" i="2"/>
  <c r="DA62" i="2" s="1"/>
  <c r="CW148" i="2"/>
  <c r="CY280" i="2"/>
  <c r="CY249" i="2"/>
  <c r="CY124" i="2"/>
  <c r="CY93" i="2" s="1"/>
  <c r="CY31" i="2"/>
  <c r="CW180" i="2"/>
  <c r="CV32" i="2"/>
  <c r="CV125" i="2"/>
  <c r="CV63" i="2" s="1"/>
  <c r="CV281" i="2"/>
  <c r="CV250" i="2"/>
  <c r="CV181" i="2"/>
  <c r="CV93" i="2"/>
  <c r="CU212" i="2"/>
  <c r="CZ280" i="2"/>
  <c r="CZ249" i="2"/>
  <c r="CZ31" i="2"/>
  <c r="CZ124" i="2"/>
  <c r="CZ62" i="2" s="1"/>
  <c r="CY148" i="2"/>
  <c r="CU181" i="2"/>
  <c r="CW31" i="2"/>
  <c r="CW249" i="2"/>
  <c r="CW280" i="2"/>
  <c r="CW124" i="2"/>
  <c r="CW62" i="2" s="1"/>
  <c r="CV212" i="2"/>
  <c r="CZ180" i="2"/>
  <c r="DB148" i="2"/>
  <c r="CV62" i="2"/>
  <c r="CZ211" i="2"/>
  <c r="CY92" i="2"/>
  <c r="CY181" i="2" s="1"/>
  <c r="DB124" i="2"/>
  <c r="DB62" i="2" s="1"/>
  <c r="DB280" i="2"/>
  <c r="DB31" i="2"/>
  <c r="DB249" i="2"/>
  <c r="DB180" i="2"/>
  <c r="DA92" i="2"/>
  <c r="DA181" i="2" s="1"/>
  <c r="CW211" i="2"/>
  <c r="CU32" i="2"/>
  <c r="CU125" i="2"/>
  <c r="CU63" i="2" s="1"/>
  <c r="CU250" i="2"/>
  <c r="CU281" i="2"/>
  <c r="DB92" i="2"/>
  <c r="DB181" i="2" s="1"/>
  <c r="CS93" i="2"/>
  <c r="CS182" i="2" s="1"/>
  <c r="CT180" i="2"/>
  <c r="CT31" i="2"/>
  <c r="CT280" i="2"/>
  <c r="CT124" i="2"/>
  <c r="CT62" i="2" s="1"/>
  <c r="CT249" i="2"/>
  <c r="CT211" i="2"/>
  <c r="CT148" i="2"/>
  <c r="CT61" i="2"/>
  <c r="CT181" i="2" s="1"/>
  <c r="CQ59" i="2"/>
  <c r="CQ210" i="2" s="1"/>
  <c r="CS212" i="2"/>
  <c r="BY209" i="2"/>
  <c r="CS32" i="2"/>
  <c r="CS250" i="2"/>
  <c r="CS125" i="2"/>
  <c r="CS63" i="2" s="1"/>
  <c r="CS281" i="2"/>
  <c r="M171" i="2"/>
  <c r="CQ209" i="2"/>
  <c r="CO29" i="2"/>
  <c r="CO247" i="2"/>
  <c r="CO122" i="2"/>
  <c r="CO60" i="2" s="1"/>
  <c r="CO278" i="2"/>
  <c r="CL90" i="2"/>
  <c r="CL179" i="2" s="1"/>
  <c r="CN90" i="2"/>
  <c r="CN179" i="2" s="1"/>
  <c r="CP91" i="2"/>
  <c r="CP211" i="2" s="1"/>
  <c r="CN178" i="2"/>
  <c r="CP123" i="2"/>
  <c r="CP61" i="2" s="1"/>
  <c r="CP30" i="2"/>
  <c r="CP248" i="2"/>
  <c r="CP279" i="2"/>
  <c r="CP179" i="2"/>
  <c r="CM59" i="2"/>
  <c r="CM179" i="2" s="1"/>
  <c r="CM209" i="2"/>
  <c r="CO59" i="2"/>
  <c r="CQ29" i="2"/>
  <c r="CQ122" i="2"/>
  <c r="CQ247" i="2"/>
  <c r="CQ278" i="2"/>
  <c r="CO178" i="2"/>
  <c r="CM178" i="2"/>
  <c r="CM29" i="2"/>
  <c r="CM122" i="2"/>
  <c r="CM247" i="2"/>
  <c r="CM278" i="2"/>
  <c r="CL29" i="2"/>
  <c r="CL122" i="2"/>
  <c r="CL60" i="2" s="1"/>
  <c r="CL247" i="2"/>
  <c r="CL278" i="2"/>
  <c r="CN29" i="2"/>
  <c r="CN122" i="2"/>
  <c r="CN60" i="2" s="1"/>
  <c r="CN247" i="2"/>
  <c r="CN278" i="2"/>
  <c r="CL209" i="2"/>
  <c r="CP146" i="2"/>
  <c r="CI207" i="2"/>
  <c r="CG208" i="2"/>
  <c r="M115" i="2"/>
  <c r="M84" i="2" s="1"/>
  <c r="M240" i="2"/>
  <c r="M271" i="2"/>
  <c r="M22" i="2"/>
  <c r="M52" i="2"/>
  <c r="M172" i="2" s="1"/>
  <c r="CC177" i="2"/>
  <c r="CD177" i="2"/>
  <c r="CJ177" i="2"/>
  <c r="AC202" i="2"/>
  <c r="K202" i="2"/>
  <c r="AW171" i="2"/>
  <c r="CH176" i="2"/>
  <c r="CD208" i="2"/>
  <c r="CA89" i="2"/>
  <c r="CA209" i="2" s="1"/>
  <c r="CF58" i="2"/>
  <c r="CF209" i="2" s="1"/>
  <c r="CK58" i="2"/>
  <c r="CK246" i="2"/>
  <c r="CK28" i="2"/>
  <c r="CK277" i="2"/>
  <c r="CK121" i="2"/>
  <c r="CK89" i="2"/>
  <c r="CK177" i="2"/>
  <c r="CJ28" i="2"/>
  <c r="CJ277" i="2"/>
  <c r="CJ246" i="2"/>
  <c r="CJ121" i="2"/>
  <c r="CJ208" i="2"/>
  <c r="CJ58" i="2"/>
  <c r="CH88" i="2"/>
  <c r="CH208" i="2" s="1"/>
  <c r="BX90" i="2"/>
  <c r="BX210" i="2" s="1"/>
  <c r="BZ208" i="2"/>
  <c r="CF177" i="2"/>
  <c r="CB208" i="2"/>
  <c r="BV209" i="2"/>
  <c r="CA208" i="2"/>
  <c r="BW58" i="2"/>
  <c r="BW178" i="2" s="1"/>
  <c r="CE177" i="2"/>
  <c r="CF28" i="2"/>
  <c r="CF121" i="2"/>
  <c r="CF90" i="2" s="1"/>
  <c r="CF277" i="2"/>
  <c r="CF246" i="2"/>
  <c r="BY90" i="2"/>
  <c r="BY179" i="2" s="1"/>
  <c r="CE89" i="2"/>
  <c r="CE178" i="2" s="1"/>
  <c r="CI144" i="2"/>
  <c r="BW28" i="2"/>
  <c r="BW246" i="2"/>
  <c r="BW121" i="2"/>
  <c r="BW277" i="2"/>
  <c r="CA28" i="2"/>
  <c r="CA121" i="2"/>
  <c r="CA246" i="2"/>
  <c r="CA277" i="2"/>
  <c r="BY122" i="2"/>
  <c r="BY60" i="2" s="1"/>
  <c r="BY29" i="2"/>
  <c r="BY278" i="2"/>
  <c r="BY247" i="2"/>
  <c r="CE28" i="2"/>
  <c r="CE121" i="2"/>
  <c r="CE90" i="2" s="1"/>
  <c r="CE246" i="2"/>
  <c r="CE277" i="2"/>
  <c r="CI88" i="2"/>
  <c r="CI177" i="2" s="1"/>
  <c r="CI27" i="2"/>
  <c r="CI120" i="2"/>
  <c r="CI245" i="2"/>
  <c r="CI276" i="2"/>
  <c r="CH27" i="2"/>
  <c r="CH120" i="2"/>
  <c r="CH58" i="2" s="1"/>
  <c r="CH245" i="2"/>
  <c r="CH276" i="2"/>
  <c r="BW208" i="2"/>
  <c r="CB177" i="2"/>
  <c r="CG89" i="2"/>
  <c r="BV29" i="2"/>
  <c r="BV122" i="2"/>
  <c r="BV91" i="2" s="1"/>
  <c r="BV278" i="2"/>
  <c r="BV247" i="2"/>
  <c r="BV59" i="2"/>
  <c r="BX29" i="2"/>
  <c r="BX122" i="2"/>
  <c r="BX60" i="2" s="1"/>
  <c r="BX278" i="2"/>
  <c r="BX247" i="2"/>
  <c r="CC28" i="2"/>
  <c r="CC121" i="2"/>
  <c r="CC90" i="2" s="1"/>
  <c r="CC277" i="2"/>
  <c r="CC246" i="2"/>
  <c r="CG28" i="2"/>
  <c r="CG121" i="2"/>
  <c r="CG90" i="2" s="1"/>
  <c r="CG246" i="2"/>
  <c r="CG277" i="2"/>
  <c r="CG58" i="2"/>
  <c r="BZ28" i="2"/>
  <c r="BZ121" i="2"/>
  <c r="BZ90" i="2" s="1"/>
  <c r="BZ277" i="2"/>
  <c r="BZ246" i="2"/>
  <c r="CH144" i="2"/>
  <c r="CA177" i="2"/>
  <c r="CC58" i="2"/>
  <c r="CB28" i="2"/>
  <c r="CB121" i="2"/>
  <c r="CB277" i="2"/>
  <c r="CB246" i="2"/>
  <c r="BZ89" i="2"/>
  <c r="CB89" i="2"/>
  <c r="CB178" i="2" s="1"/>
  <c r="CD58" i="2"/>
  <c r="CD209" i="2" s="1"/>
  <c r="BX209" i="2"/>
  <c r="CH207" i="2"/>
  <c r="BZ58" i="2"/>
  <c r="CC89" i="2"/>
  <c r="CD28" i="2"/>
  <c r="CD121" i="2"/>
  <c r="CD90" i="2" s="1"/>
  <c r="CD277" i="2"/>
  <c r="CD246" i="2"/>
  <c r="BB202" i="2"/>
  <c r="AW83" i="2"/>
  <c r="AW52" i="2"/>
  <c r="AW22" i="2"/>
  <c r="AW115" i="2"/>
  <c r="AW240" i="2"/>
  <c r="AW271" i="2"/>
  <c r="AG240" i="2"/>
  <c r="AG115" i="2"/>
  <c r="AG22" i="2"/>
  <c r="AG271" i="2"/>
  <c r="AG83" i="2"/>
  <c r="AG52" i="2"/>
  <c r="Y170" i="2"/>
  <c r="AG202" i="2"/>
  <c r="AG171" i="2"/>
  <c r="AC52" i="2"/>
  <c r="AC83" i="2"/>
  <c r="AC271" i="2"/>
  <c r="AC115" i="2"/>
  <c r="AC22" i="2"/>
  <c r="AC240" i="2"/>
  <c r="AW202" i="2"/>
  <c r="I171" i="2"/>
  <c r="X201" i="2"/>
  <c r="Z170" i="2"/>
  <c r="AF172" i="2"/>
  <c r="AQ170" i="2"/>
  <c r="AE171" i="2"/>
  <c r="BI202" i="2"/>
  <c r="L171" i="2"/>
  <c r="BK201" i="2"/>
  <c r="Z82" i="2"/>
  <c r="Z171" i="2" s="1"/>
  <c r="N202" i="2"/>
  <c r="AX171" i="2"/>
  <c r="BU203" i="2"/>
  <c r="BB52" i="2"/>
  <c r="BB203" i="2" s="1"/>
  <c r="AK170" i="2"/>
  <c r="BN82" i="2"/>
  <c r="BN171" i="2" s="1"/>
  <c r="AI203" i="2"/>
  <c r="BM170" i="2"/>
  <c r="BC172" i="2"/>
  <c r="BO201" i="2"/>
  <c r="AE52" i="2"/>
  <c r="AE172" i="2" s="1"/>
  <c r="AM82" i="2"/>
  <c r="AM202" i="2" s="1"/>
  <c r="BM201" i="2"/>
  <c r="BS203" i="2"/>
  <c r="Q170" i="2"/>
  <c r="AP170" i="2"/>
  <c r="AN201" i="2"/>
  <c r="AJ54" i="2"/>
  <c r="AJ174" i="2" s="1"/>
  <c r="BA203" i="2"/>
  <c r="U171" i="2"/>
  <c r="BG201" i="2"/>
  <c r="AV201" i="2"/>
  <c r="AL202" i="2"/>
  <c r="AJ173" i="2"/>
  <c r="AM201" i="2"/>
  <c r="S201" i="2"/>
  <c r="BO82" i="2"/>
  <c r="BO171" i="2" s="1"/>
  <c r="R83" i="2"/>
  <c r="R203" i="2" s="1"/>
  <c r="AH202" i="2"/>
  <c r="T170" i="2"/>
  <c r="Y51" i="2"/>
  <c r="Y202" i="2" s="1"/>
  <c r="BT172" i="2"/>
  <c r="BF202" i="2"/>
  <c r="AL83" i="2"/>
  <c r="AL203" i="2" s="1"/>
  <c r="AX202" i="2"/>
  <c r="S82" i="2"/>
  <c r="S171" i="2" s="1"/>
  <c r="AT170" i="2"/>
  <c r="J202" i="2"/>
  <c r="J52" i="2"/>
  <c r="J203" i="2" s="1"/>
  <c r="BJ170" i="2"/>
  <c r="AZ172" i="2"/>
  <c r="J271" i="2"/>
  <c r="J240" i="2"/>
  <c r="J22" i="2"/>
  <c r="J115" i="2"/>
  <c r="J53" i="2" s="1"/>
  <c r="AI84" i="2"/>
  <c r="AI204" i="2" s="1"/>
  <c r="O171" i="2"/>
  <c r="AH83" i="2"/>
  <c r="AH172" i="2" s="1"/>
  <c r="AI116" i="2"/>
  <c r="AI85" i="2" s="1"/>
  <c r="AI23" i="2"/>
  <c r="AI241" i="2"/>
  <c r="AI272" i="2"/>
  <c r="AS51" i="2"/>
  <c r="AS171" i="2" s="1"/>
  <c r="AH115" i="2"/>
  <c r="AH53" i="2" s="1"/>
  <c r="AH240" i="2"/>
  <c r="AH271" i="2"/>
  <c r="AH22" i="2"/>
  <c r="AF84" i="2"/>
  <c r="AF204" i="2" s="1"/>
  <c r="P53" i="2"/>
  <c r="P204" i="2" s="1"/>
  <c r="AH171" i="2"/>
  <c r="BL82" i="2"/>
  <c r="BL171" i="2" s="1"/>
  <c r="BN201" i="2"/>
  <c r="BH51" i="2"/>
  <c r="BH171" i="2" s="1"/>
  <c r="O83" i="2"/>
  <c r="AF272" i="2"/>
  <c r="AF23" i="2"/>
  <c r="AF116" i="2"/>
  <c r="AF54" i="2" s="1"/>
  <c r="AF241" i="2"/>
  <c r="AF203" i="2"/>
  <c r="U202" i="2"/>
  <c r="O52" i="2"/>
  <c r="V171" i="2"/>
  <c r="O115" i="2"/>
  <c r="O84" i="2" s="1"/>
  <c r="O271" i="2"/>
  <c r="O22" i="2"/>
  <c r="O240" i="2"/>
  <c r="BA84" i="2"/>
  <c r="BA173" i="2" s="1"/>
  <c r="BU53" i="2"/>
  <c r="BU204" i="2" s="1"/>
  <c r="AP51" i="2"/>
  <c r="AP171" i="2" s="1"/>
  <c r="P203" i="2"/>
  <c r="AA201" i="2"/>
  <c r="AV82" i="2"/>
  <c r="AV171" i="2" s="1"/>
  <c r="BS53" i="2"/>
  <c r="BA272" i="2"/>
  <c r="BA23" i="2"/>
  <c r="BA116" i="2"/>
  <c r="BA54" i="2" s="1"/>
  <c r="BA241" i="2"/>
  <c r="BQ171" i="2"/>
  <c r="BU23" i="2"/>
  <c r="BU116" i="2"/>
  <c r="BU85" i="2" s="1"/>
  <c r="BU241" i="2"/>
  <c r="BU272" i="2"/>
  <c r="N271" i="2"/>
  <c r="N240" i="2"/>
  <c r="N22" i="2"/>
  <c r="N115" i="2"/>
  <c r="N84" i="2" s="1"/>
  <c r="BB240" i="2"/>
  <c r="BB271" i="2"/>
  <c r="BB22" i="2"/>
  <c r="BB115" i="2"/>
  <c r="BB84" i="2" s="1"/>
  <c r="W51" i="2"/>
  <c r="W202" i="2" s="1"/>
  <c r="AR201" i="2"/>
  <c r="BS84" i="2"/>
  <c r="N52" i="2"/>
  <c r="L52" i="2"/>
  <c r="L172" i="2" s="1"/>
  <c r="K83" i="2"/>
  <c r="K203" i="2" s="1"/>
  <c r="AS170" i="2"/>
  <c r="BE201" i="2"/>
  <c r="BD83" i="2"/>
  <c r="BD172" i="2" s="1"/>
  <c r="BS23" i="2"/>
  <c r="BS116" i="2"/>
  <c r="BS85" i="2" s="1"/>
  <c r="BS272" i="2"/>
  <c r="BS241" i="2"/>
  <c r="BQ52" i="2"/>
  <c r="BQ83" i="2"/>
  <c r="N83" i="2"/>
  <c r="L22" i="2"/>
  <c r="L115" i="2"/>
  <c r="L240" i="2"/>
  <c r="L271" i="2"/>
  <c r="R171" i="2"/>
  <c r="BR202" i="2"/>
  <c r="BQ271" i="2"/>
  <c r="BQ115" i="2"/>
  <c r="BQ22" i="2"/>
  <c r="BQ240" i="2"/>
  <c r="AD83" i="2"/>
  <c r="AD203" i="2" s="1"/>
  <c r="P23" i="2"/>
  <c r="P116" i="2"/>
  <c r="P54" i="2" s="1"/>
  <c r="P241" i="2"/>
  <c r="P272" i="2"/>
  <c r="AB21" i="2"/>
  <c r="AB114" i="2"/>
  <c r="AB52" i="2" s="1"/>
  <c r="AB270" i="2"/>
  <c r="AB239" i="2"/>
  <c r="BK21" i="2"/>
  <c r="BK114" i="2"/>
  <c r="BK83" i="2" s="1"/>
  <c r="BK270" i="2"/>
  <c r="BK239" i="2"/>
  <c r="BG21" i="2"/>
  <c r="BG114" i="2"/>
  <c r="BG239" i="2"/>
  <c r="BG270" i="2"/>
  <c r="BH21" i="2"/>
  <c r="BH114" i="2"/>
  <c r="BH83" i="2" s="1"/>
  <c r="BH270" i="2"/>
  <c r="BH239" i="2"/>
  <c r="AU114" i="2"/>
  <c r="AU21" i="2"/>
  <c r="AU239" i="2"/>
  <c r="AU270" i="2"/>
  <c r="AQ21" i="2"/>
  <c r="AQ114" i="2"/>
  <c r="AQ52" i="2" s="1"/>
  <c r="AQ270" i="2"/>
  <c r="AQ239" i="2"/>
  <c r="BJ201" i="2"/>
  <c r="U83" i="2"/>
  <c r="U172" i="2" s="1"/>
  <c r="AA21" i="2"/>
  <c r="AA114" i="2"/>
  <c r="AA52" i="2" s="1"/>
  <c r="AA239" i="2"/>
  <c r="AA270" i="2"/>
  <c r="X51" i="2"/>
  <c r="X202" i="2" s="1"/>
  <c r="AO202" i="2"/>
  <c r="BE170" i="2"/>
  <c r="AZ53" i="2"/>
  <c r="AZ204" i="2" s="1"/>
  <c r="AT82" i="2"/>
  <c r="U22" i="2"/>
  <c r="U115" i="2"/>
  <c r="U84" i="2" s="1"/>
  <c r="U240" i="2"/>
  <c r="U271" i="2"/>
  <c r="BP201" i="2"/>
  <c r="V52" i="2"/>
  <c r="V172" i="2" s="1"/>
  <c r="Q201" i="2"/>
  <c r="BR83" i="2"/>
  <c r="AT21" i="2"/>
  <c r="AT114" i="2"/>
  <c r="AT52" i="2" s="1"/>
  <c r="AT270" i="2"/>
  <c r="AT239" i="2"/>
  <c r="T51" i="2"/>
  <c r="Y21" i="2"/>
  <c r="Y114" i="2"/>
  <c r="Y83" i="2" s="1"/>
  <c r="Y239" i="2"/>
  <c r="Y270" i="2"/>
  <c r="BC23" i="2"/>
  <c r="BC116" i="2"/>
  <c r="BC54" i="2" s="1"/>
  <c r="BC241" i="2"/>
  <c r="BC272" i="2"/>
  <c r="BG170" i="2"/>
  <c r="BR22" i="2"/>
  <c r="BR115" i="2"/>
  <c r="BR240" i="2"/>
  <c r="BR271" i="2"/>
  <c r="BD22" i="2"/>
  <c r="BD115" i="2"/>
  <c r="BD53" i="2" s="1"/>
  <c r="BD240" i="2"/>
  <c r="BD271" i="2"/>
  <c r="AZ23" i="2"/>
  <c r="AZ116" i="2"/>
  <c r="AZ85" i="2" s="1"/>
  <c r="AZ241" i="2"/>
  <c r="AZ272" i="2"/>
  <c r="AT51" i="2"/>
  <c r="T114" i="2"/>
  <c r="T83" i="2" s="1"/>
  <c r="T21" i="2"/>
  <c r="T270" i="2"/>
  <c r="T239" i="2"/>
  <c r="AX52" i="2"/>
  <c r="AX203" i="2" s="1"/>
  <c r="BL201" i="2"/>
  <c r="BM82" i="2"/>
  <c r="AB201" i="2"/>
  <c r="Q51" i="2"/>
  <c r="BE82" i="2"/>
  <c r="BR52" i="2"/>
  <c r="S21" i="2"/>
  <c r="S114" i="2"/>
  <c r="S83" i="2" s="1"/>
  <c r="S239" i="2"/>
  <c r="S270" i="2"/>
  <c r="T82" i="2"/>
  <c r="AX22" i="2"/>
  <c r="AX115" i="2"/>
  <c r="AX240" i="2"/>
  <c r="AX271" i="2"/>
  <c r="BM51" i="2"/>
  <c r="V22" i="2"/>
  <c r="V115" i="2"/>
  <c r="V84" i="2" s="1"/>
  <c r="V271" i="2"/>
  <c r="V240" i="2"/>
  <c r="AY53" i="2"/>
  <c r="AY204" i="2" s="1"/>
  <c r="BM21" i="2"/>
  <c r="BM114" i="2"/>
  <c r="BM83" i="2" s="1"/>
  <c r="BM239" i="2"/>
  <c r="BM270" i="2"/>
  <c r="AR82" i="2"/>
  <c r="AR171" i="2" s="1"/>
  <c r="Q82" i="2"/>
  <c r="BE51" i="2"/>
  <c r="BT84" i="2"/>
  <c r="BT53" i="2"/>
  <c r="AV21" i="2"/>
  <c r="AV114" i="2"/>
  <c r="AV52" i="2" s="1"/>
  <c r="AV239" i="2"/>
  <c r="AV270" i="2"/>
  <c r="K22" i="2"/>
  <c r="K115" i="2"/>
  <c r="K84" i="2" s="1"/>
  <c r="K240" i="2"/>
  <c r="K271" i="2"/>
  <c r="AJ24" i="2"/>
  <c r="AJ117" i="2"/>
  <c r="AJ242" i="2"/>
  <c r="AJ273" i="2"/>
  <c r="AO83" i="2"/>
  <c r="BI83" i="2"/>
  <c r="BI172" i="2" s="1"/>
  <c r="AK21" i="2"/>
  <c r="AK114" i="2"/>
  <c r="AK83" i="2" s="1"/>
  <c r="AK239" i="2"/>
  <c r="AK270" i="2"/>
  <c r="W201" i="2"/>
  <c r="I52" i="2"/>
  <c r="I172" i="2" s="1"/>
  <c r="BP82" i="2"/>
  <c r="BJ51" i="2"/>
  <c r="R202" i="2"/>
  <c r="AE202" i="2"/>
  <c r="AR21" i="2"/>
  <c r="AR114" i="2"/>
  <c r="AR83" i="2" s="1"/>
  <c r="AR270" i="2"/>
  <c r="AR239" i="2"/>
  <c r="BI22" i="2"/>
  <c r="BI115" i="2"/>
  <c r="BI84" i="2" s="1"/>
  <c r="BI271" i="2"/>
  <c r="BI240" i="2"/>
  <c r="AK82" i="2"/>
  <c r="AK171" i="2" s="1"/>
  <c r="I22" i="2"/>
  <c r="I115" i="2"/>
  <c r="I240" i="2"/>
  <c r="I271" i="2"/>
  <c r="BP21" i="2"/>
  <c r="BP114" i="2"/>
  <c r="BP52" i="2" s="1"/>
  <c r="BP239" i="2"/>
  <c r="BP270" i="2"/>
  <c r="BJ82" i="2"/>
  <c r="AE22" i="2"/>
  <c r="AE115" i="2"/>
  <c r="AE84" i="2" s="1"/>
  <c r="AE240" i="2"/>
  <c r="AE271" i="2"/>
  <c r="BT23" i="2"/>
  <c r="BT116" i="2"/>
  <c r="BT54" i="2" s="1"/>
  <c r="BT241" i="2"/>
  <c r="BT272" i="2"/>
  <c r="BE21" i="2"/>
  <c r="BE114" i="2"/>
  <c r="BE83" i="2" s="1"/>
  <c r="BE270" i="2"/>
  <c r="BE239" i="2"/>
  <c r="BN21" i="2"/>
  <c r="BN114" i="2"/>
  <c r="BN52" i="2" s="1"/>
  <c r="BN239" i="2"/>
  <c r="BN270" i="2"/>
  <c r="AD171" i="2"/>
  <c r="AN114" i="2"/>
  <c r="AN52" i="2" s="1"/>
  <c r="AN21" i="2"/>
  <c r="AN270" i="2"/>
  <c r="AN239" i="2"/>
  <c r="AY203" i="2"/>
  <c r="BF83" i="2"/>
  <c r="R22" i="2"/>
  <c r="R115" i="2"/>
  <c r="R53" i="2" s="1"/>
  <c r="R271" i="2"/>
  <c r="R240" i="2"/>
  <c r="AU201" i="2"/>
  <c r="BP51" i="2"/>
  <c r="BJ21" i="2"/>
  <c r="BJ114" i="2"/>
  <c r="BJ83" i="2" s="1"/>
  <c r="BJ270" i="2"/>
  <c r="BJ239" i="2"/>
  <c r="AM21" i="2"/>
  <c r="AM114" i="2"/>
  <c r="AM239" i="2"/>
  <c r="AM270" i="2"/>
  <c r="AZ203" i="2"/>
  <c r="AY23" i="2"/>
  <c r="AY116" i="2"/>
  <c r="AY85" i="2" s="1"/>
  <c r="AY272" i="2"/>
  <c r="AY241" i="2"/>
  <c r="Q21" i="2"/>
  <c r="Q114" i="2"/>
  <c r="Q52" i="2" s="1"/>
  <c r="Q270" i="2"/>
  <c r="Q239" i="2"/>
  <c r="AO52" i="2"/>
  <c r="AN82" i="2"/>
  <c r="AN171" i="2" s="1"/>
  <c r="AL22" i="2"/>
  <c r="AL115" i="2"/>
  <c r="AL53" i="2" s="1"/>
  <c r="AL271" i="2"/>
  <c r="AL240" i="2"/>
  <c r="Z21" i="2"/>
  <c r="Z114" i="2"/>
  <c r="Z239" i="2"/>
  <c r="Z270" i="2"/>
  <c r="BL21" i="2"/>
  <c r="BL114" i="2"/>
  <c r="BL83" i="2" s="1"/>
  <c r="BL239" i="2"/>
  <c r="BL270" i="2"/>
  <c r="BO21" i="2"/>
  <c r="BO114" i="2"/>
  <c r="BO52" i="2" s="1"/>
  <c r="BO239" i="2"/>
  <c r="BO270" i="2"/>
  <c r="AS114" i="2"/>
  <c r="AS52" i="2" s="1"/>
  <c r="AS21" i="2"/>
  <c r="AS270" i="2"/>
  <c r="AS239" i="2"/>
  <c r="BF52" i="2"/>
  <c r="BH201" i="2"/>
  <c r="BD202" i="2"/>
  <c r="X21" i="2"/>
  <c r="X114" i="2"/>
  <c r="X83" i="2" s="1"/>
  <c r="X270" i="2"/>
  <c r="X239" i="2"/>
  <c r="BC84" i="2"/>
  <c r="BC173" i="2" s="1"/>
  <c r="AO22" i="2"/>
  <c r="AO115" i="2"/>
  <c r="AO53" i="2" s="1"/>
  <c r="AO240" i="2"/>
  <c r="AO271" i="2"/>
  <c r="AP21" i="2"/>
  <c r="AP114" i="2"/>
  <c r="AP270" i="2"/>
  <c r="AP239" i="2"/>
  <c r="BF22" i="2"/>
  <c r="BF115" i="2"/>
  <c r="BF53" i="2" s="1"/>
  <c r="BF271" i="2"/>
  <c r="BF240" i="2"/>
  <c r="BO170" i="2"/>
  <c r="W21" i="2"/>
  <c r="W114" i="2"/>
  <c r="W52" i="2" s="1"/>
  <c r="W270" i="2"/>
  <c r="W239" i="2"/>
  <c r="AD22" i="2"/>
  <c r="AD115" i="2"/>
  <c r="AD240" i="2"/>
  <c r="AD271" i="2"/>
  <c r="AB51" i="2"/>
  <c r="AB171" i="2" s="1"/>
  <c r="BK51" i="2"/>
  <c r="BK171" i="2" s="1"/>
  <c r="BG51" i="2"/>
  <c r="BG171" i="2" s="1"/>
  <c r="AA51" i="2"/>
  <c r="AA171" i="2" s="1"/>
  <c r="AU82" i="2"/>
  <c r="AU171" i="2" s="1"/>
  <c r="AQ51" i="2"/>
  <c r="AQ171" i="2" s="1"/>
  <c r="H204" i="2"/>
  <c r="H54" i="2"/>
  <c r="H205" i="2" s="1"/>
  <c r="H273" i="2"/>
  <c r="H242" i="2"/>
  <c r="H24" i="2"/>
  <c r="H117" i="2"/>
  <c r="H86" i="2" s="1"/>
  <c r="FK212" i="2" l="1"/>
  <c r="EZ2" i="8"/>
  <c r="FK181" i="2"/>
  <c r="DG62" i="2"/>
  <c r="DG93" i="2"/>
  <c r="DG182" i="2" s="1"/>
  <c r="DG181" i="2"/>
  <c r="DG212" i="2"/>
  <c r="EM181" i="2"/>
  <c r="DG32" i="2"/>
  <c r="DG250" i="2"/>
  <c r="DG125" i="2"/>
  <c r="DG281" i="2"/>
  <c r="FK281" i="2"/>
  <c r="FK125" i="2"/>
  <c r="FK250" i="2"/>
  <c r="FK32" i="2"/>
  <c r="FK63" i="2"/>
  <c r="FK94" i="2"/>
  <c r="FK62" i="2"/>
  <c r="FK182" i="2"/>
  <c r="EF2" i="8"/>
  <c r="ER212" i="2"/>
  <c r="EK180" i="2"/>
  <c r="EQ93" i="2"/>
  <c r="CR211" i="2"/>
  <c r="EV212" i="2"/>
  <c r="FG211" i="2"/>
  <c r="EL182" i="2"/>
  <c r="EP181" i="2"/>
  <c r="FI181" i="2"/>
  <c r="FJ125" i="2"/>
  <c r="FJ63" i="2" s="1"/>
  <c r="FJ281" i="2"/>
  <c r="FJ32" i="2"/>
  <c r="FJ250" i="2"/>
  <c r="FJ93" i="2"/>
  <c r="FJ182" i="2" s="1"/>
  <c r="FH211" i="2"/>
  <c r="FJ212" i="2"/>
  <c r="FF214" i="2"/>
  <c r="DQ180" i="2"/>
  <c r="DY183" i="2"/>
  <c r="EW93" i="2"/>
  <c r="EW213" i="2" s="1"/>
  <c r="CW212" i="2"/>
  <c r="EO212" i="2"/>
  <c r="ET181" i="2"/>
  <c r="FE61" i="2"/>
  <c r="FE212" i="2" s="1"/>
  <c r="EF181" i="2"/>
  <c r="FG92" i="2"/>
  <c r="FG181" i="2" s="1"/>
  <c r="FI32" i="2"/>
  <c r="FI125" i="2"/>
  <c r="FI94" i="2" s="1"/>
  <c r="FI250" i="2"/>
  <c r="FI281" i="2"/>
  <c r="EX181" i="2"/>
  <c r="EW212" i="2"/>
  <c r="FI62" i="2"/>
  <c r="FI213" i="2" s="1"/>
  <c r="FH148" i="2"/>
  <c r="FH61" i="2"/>
  <c r="EZ32" i="2"/>
  <c r="EZ125" i="2"/>
  <c r="EZ63" i="2" s="1"/>
  <c r="EZ250" i="2"/>
  <c r="EZ281" i="2"/>
  <c r="FB212" i="2"/>
  <c r="EX125" i="2"/>
  <c r="EX63" i="2" s="1"/>
  <c r="EX250" i="2"/>
  <c r="EX32" i="2"/>
  <c r="EX281" i="2"/>
  <c r="FH92" i="2"/>
  <c r="FG31" i="2"/>
  <c r="FG280" i="2"/>
  <c r="FG249" i="2"/>
  <c r="FG124" i="2"/>
  <c r="FH31" i="2"/>
  <c r="FH249" i="2"/>
  <c r="FH280" i="2"/>
  <c r="FH124" i="2"/>
  <c r="FH62" i="2" s="1"/>
  <c r="FF145" i="2"/>
  <c r="FC125" i="2"/>
  <c r="FC94" i="2" s="1"/>
  <c r="FC32" i="2"/>
  <c r="FC250" i="2"/>
  <c r="FC281" i="2"/>
  <c r="EZ62" i="2"/>
  <c r="EZ213" i="2" s="1"/>
  <c r="FE124" i="2"/>
  <c r="FE93" i="2" s="1"/>
  <c r="FE31" i="2"/>
  <c r="FE249" i="2"/>
  <c r="FE280" i="2"/>
  <c r="FF127" i="2"/>
  <c r="FF96" i="2" s="1"/>
  <c r="FF252" i="2"/>
  <c r="FF222" i="2" s="1"/>
  <c r="FF283" i="2"/>
  <c r="FF253" i="2" s="1"/>
  <c r="FF136" i="2"/>
  <c r="FF218" i="2"/>
  <c r="EX62" i="2"/>
  <c r="EX213" i="2" s="1"/>
  <c r="FF95" i="2"/>
  <c r="FF184" i="2" s="1"/>
  <c r="FE148" i="2"/>
  <c r="FE180" i="2"/>
  <c r="FE211" i="2"/>
  <c r="EW250" i="2"/>
  <c r="EW32" i="2"/>
  <c r="EW125" i="2"/>
  <c r="EW63" i="2" s="1"/>
  <c r="EW281" i="2"/>
  <c r="FC212" i="2"/>
  <c r="FA62" i="2"/>
  <c r="FG148" i="2"/>
  <c r="FA32" i="2"/>
  <c r="FA125" i="2"/>
  <c r="FA94" i="2" s="1"/>
  <c r="FA250" i="2"/>
  <c r="FA281" i="2"/>
  <c r="EZ212" i="2"/>
  <c r="FC93" i="2"/>
  <c r="FC213" i="2" s="1"/>
  <c r="FD31" i="2"/>
  <c r="FD124" i="2"/>
  <c r="FD62" i="2" s="1"/>
  <c r="FD280" i="2"/>
  <c r="FD249" i="2"/>
  <c r="EY32" i="2"/>
  <c r="EY250" i="2"/>
  <c r="EY281" i="2"/>
  <c r="EY125" i="2"/>
  <c r="EY63" i="2" s="1"/>
  <c r="FA93" i="2"/>
  <c r="EY212" i="2"/>
  <c r="EY181" i="2"/>
  <c r="FD148" i="2"/>
  <c r="FB62" i="2"/>
  <c r="FB213" i="2" s="1"/>
  <c r="EY62" i="2"/>
  <c r="EY182" i="2" s="1"/>
  <c r="FI212" i="2"/>
  <c r="FA212" i="2"/>
  <c r="FD61" i="2"/>
  <c r="FD212" i="2" s="1"/>
  <c r="FB32" i="2"/>
  <c r="FB125" i="2"/>
  <c r="FB63" i="2" s="1"/>
  <c r="FB250" i="2"/>
  <c r="FB281" i="2"/>
  <c r="EW181" i="2"/>
  <c r="ES181" i="2"/>
  <c r="CU182" i="2"/>
  <c r="CX212" i="2"/>
  <c r="DL213" i="2"/>
  <c r="ER62" i="2"/>
  <c r="ER213" i="2" s="1"/>
  <c r="DB212" i="2"/>
  <c r="EB94" i="2"/>
  <c r="EB183" i="2" s="1"/>
  <c r="EQ212" i="2"/>
  <c r="EB213" i="2"/>
  <c r="ET32" i="2"/>
  <c r="ET125" i="2"/>
  <c r="ET250" i="2"/>
  <c r="ET281" i="2"/>
  <c r="ES62" i="2"/>
  <c r="EV182" i="2"/>
  <c r="EV213" i="2"/>
  <c r="EU181" i="2"/>
  <c r="ET93" i="2"/>
  <c r="ET182" i="2" s="1"/>
  <c r="EV32" i="2"/>
  <c r="EV125" i="2"/>
  <c r="EV63" i="2" s="1"/>
  <c r="EV250" i="2"/>
  <c r="EV281" i="2"/>
  <c r="EU93" i="2"/>
  <c r="EU213" i="2" s="1"/>
  <c r="EU32" i="2"/>
  <c r="EU125" i="2"/>
  <c r="EU63" i="2" s="1"/>
  <c r="EU250" i="2"/>
  <c r="EU281" i="2"/>
  <c r="ES32" i="2"/>
  <c r="ES125" i="2"/>
  <c r="ES250" i="2"/>
  <c r="ES281" i="2"/>
  <c r="EK61" i="2"/>
  <c r="EK181" i="2" s="1"/>
  <c r="EO32" i="2"/>
  <c r="EO250" i="2"/>
  <c r="EO125" i="2"/>
  <c r="EO94" i="2" s="1"/>
  <c r="EO281" i="2"/>
  <c r="EQ182" i="2"/>
  <c r="EQ213" i="2"/>
  <c r="ER32" i="2"/>
  <c r="ER250" i="2"/>
  <c r="ER125" i="2"/>
  <c r="ER63" i="2" s="1"/>
  <c r="ER281" i="2"/>
  <c r="EJ31" i="2"/>
  <c r="EJ124" i="2"/>
  <c r="EJ93" i="2" s="1"/>
  <c r="EJ249" i="2"/>
  <c r="EJ280" i="2"/>
  <c r="EK124" i="2"/>
  <c r="EK62" i="2" s="1"/>
  <c r="EK31" i="2"/>
  <c r="EK249" i="2"/>
  <c r="EK280" i="2"/>
  <c r="EN147" i="2"/>
  <c r="EJ92" i="2"/>
  <c r="EJ212" i="2" s="1"/>
  <c r="EM32" i="2"/>
  <c r="EM250" i="2"/>
  <c r="EM125" i="2"/>
  <c r="EM63" i="2" s="1"/>
  <c r="EM281" i="2"/>
  <c r="EM62" i="2"/>
  <c r="EM93" i="2"/>
  <c r="EP281" i="2"/>
  <c r="EP32" i="2"/>
  <c r="EP250" i="2"/>
  <c r="EP125" i="2"/>
  <c r="EP63" i="2" s="1"/>
  <c r="EP62" i="2"/>
  <c r="EL251" i="2"/>
  <c r="EL33" i="2"/>
  <c r="EL126" i="2"/>
  <c r="EL282" i="2"/>
  <c r="EP93" i="2"/>
  <c r="EN63" i="2"/>
  <c r="EL147" i="2"/>
  <c r="EN33" i="2"/>
  <c r="EN251" i="2"/>
  <c r="EN126" i="2"/>
  <c r="EN95" i="2" s="1"/>
  <c r="EN282" i="2"/>
  <c r="EL63" i="2"/>
  <c r="EJ148" i="2"/>
  <c r="EN94" i="2"/>
  <c r="EK148" i="2"/>
  <c r="EO62" i="2"/>
  <c r="EQ125" i="2"/>
  <c r="EQ94" i="2" s="1"/>
  <c r="EQ250" i="2"/>
  <c r="EQ281" i="2"/>
  <c r="EQ32" i="2"/>
  <c r="DV61" i="2"/>
  <c r="DV181" i="2" s="1"/>
  <c r="DC181" i="2"/>
  <c r="CR180" i="2"/>
  <c r="CR92" i="2"/>
  <c r="CR148" i="2"/>
  <c r="CR61" i="2"/>
  <c r="CR31" i="2"/>
  <c r="CR280" i="2"/>
  <c r="CR124" i="2"/>
  <c r="CR93" i="2" s="1"/>
  <c r="CR249" i="2"/>
  <c r="DF181" i="2"/>
  <c r="DX212" i="2"/>
  <c r="DK211" i="2"/>
  <c r="DF93" i="2"/>
  <c r="DF213" i="2" s="1"/>
  <c r="EA63" i="2"/>
  <c r="EA214" i="2" s="1"/>
  <c r="DH182" i="2"/>
  <c r="EH213" i="2"/>
  <c r="DE182" i="2"/>
  <c r="EI182" i="2"/>
  <c r="DZ212" i="2"/>
  <c r="DQ61" i="2"/>
  <c r="DQ181" i="2" s="1"/>
  <c r="DZ93" i="2"/>
  <c r="DZ182" i="2" s="1"/>
  <c r="EC180" i="2"/>
  <c r="EC61" i="2"/>
  <c r="EC181" i="2" s="1"/>
  <c r="EI147" i="2"/>
  <c r="EI63" i="2"/>
  <c r="EI251" i="2"/>
  <c r="EI282" i="2"/>
  <c r="EI33" i="2"/>
  <c r="EI126" i="2"/>
  <c r="EI64" i="2" s="1"/>
  <c r="EI94" i="2"/>
  <c r="EH147" i="2"/>
  <c r="EF93" i="2"/>
  <c r="EF213" i="2" s="1"/>
  <c r="EH94" i="2"/>
  <c r="EH183" i="2" s="1"/>
  <c r="EG212" i="2"/>
  <c r="EG62" i="2"/>
  <c r="EF32" i="2"/>
  <c r="EF281" i="2"/>
  <c r="EF250" i="2"/>
  <c r="EF125" i="2"/>
  <c r="EF94" i="2" s="1"/>
  <c r="EH251" i="2"/>
  <c r="EH33" i="2"/>
  <c r="EH282" i="2"/>
  <c r="EH126" i="2"/>
  <c r="EH95" i="2" s="1"/>
  <c r="EG250" i="2"/>
  <c r="EG32" i="2"/>
  <c r="EG125" i="2"/>
  <c r="EG281" i="2"/>
  <c r="EG93" i="2"/>
  <c r="DS211" i="2"/>
  <c r="DF212" i="2"/>
  <c r="DP180" i="2"/>
  <c r="DN181" i="2"/>
  <c r="DU180" i="2"/>
  <c r="DV211" i="2"/>
  <c r="EE211" i="2"/>
  <c r="DJ63" i="2"/>
  <c r="DJ214" i="2" s="1"/>
  <c r="DH147" i="2"/>
  <c r="EA182" i="2"/>
  <c r="EA213" i="2"/>
  <c r="DM94" i="2"/>
  <c r="DM183" i="2" s="1"/>
  <c r="DH251" i="2"/>
  <c r="DH282" i="2"/>
  <c r="DH33" i="2"/>
  <c r="DH126" i="2"/>
  <c r="DH95" i="2" s="1"/>
  <c r="CV94" i="2"/>
  <c r="CV214" i="2" s="1"/>
  <c r="DH94" i="2"/>
  <c r="DH63" i="2"/>
  <c r="DO212" i="2"/>
  <c r="CV213" i="2"/>
  <c r="DW212" i="2"/>
  <c r="DE213" i="2"/>
  <c r="DP211" i="2"/>
  <c r="EB182" i="2"/>
  <c r="DT211" i="2"/>
  <c r="DN212" i="2"/>
  <c r="DE147" i="2"/>
  <c r="CY212" i="2"/>
  <c r="EA147" i="2"/>
  <c r="EA126" i="2"/>
  <c r="EA33" i="2"/>
  <c r="EA251" i="2"/>
  <c r="EA282" i="2"/>
  <c r="DE33" i="2"/>
  <c r="DE282" i="2"/>
  <c r="DE126" i="2"/>
  <c r="DE64" i="2" s="1"/>
  <c r="DE251" i="2"/>
  <c r="DB93" i="2"/>
  <c r="DB213" i="2" s="1"/>
  <c r="DE94" i="2"/>
  <c r="DE183" i="2" s="1"/>
  <c r="DF32" i="2"/>
  <c r="DF125" i="2"/>
  <c r="DF63" i="2" s="1"/>
  <c r="DF250" i="2"/>
  <c r="DF281" i="2"/>
  <c r="DO32" i="2"/>
  <c r="DO125" i="2"/>
  <c r="DO63" i="2" s="1"/>
  <c r="DO250" i="2"/>
  <c r="DO281" i="2"/>
  <c r="DM33" i="2"/>
  <c r="DM126" i="2"/>
  <c r="DM64" i="2" s="1"/>
  <c r="DM251" i="2"/>
  <c r="DM282" i="2"/>
  <c r="DU148" i="2"/>
  <c r="DL147" i="2"/>
  <c r="DT148" i="2"/>
  <c r="DU92" i="2"/>
  <c r="DL33" i="2"/>
  <c r="DL126" i="2"/>
  <c r="DL95" i="2" s="1"/>
  <c r="DL251" i="2"/>
  <c r="DL282" i="2"/>
  <c r="DX32" i="2"/>
  <c r="DX125" i="2"/>
  <c r="DX281" i="2"/>
  <c r="DX250" i="2"/>
  <c r="DO62" i="2"/>
  <c r="DJ147" i="2"/>
  <c r="DM213" i="2"/>
  <c r="DX62" i="2"/>
  <c r="DX182" i="2" s="1"/>
  <c r="DU61" i="2"/>
  <c r="EC211" i="2"/>
  <c r="DL63" i="2"/>
  <c r="DL183" i="2" s="1"/>
  <c r="DI93" i="2"/>
  <c r="DT92" i="2"/>
  <c r="DT181" i="2" s="1"/>
  <c r="DY127" i="2"/>
  <c r="DY283" i="2"/>
  <c r="DY253" i="2" s="1"/>
  <c r="DY252" i="2"/>
  <c r="DY222" i="2" s="1"/>
  <c r="DY136" i="2"/>
  <c r="DY218" i="2"/>
  <c r="DM182" i="2"/>
  <c r="DU31" i="2"/>
  <c r="DU124" i="2"/>
  <c r="DU249" i="2"/>
  <c r="DU280" i="2"/>
  <c r="DI62" i="2"/>
  <c r="DT31" i="2"/>
  <c r="DT124" i="2"/>
  <c r="DT62" i="2" s="1"/>
  <c r="DT249" i="2"/>
  <c r="DT280" i="2"/>
  <c r="DD212" i="2"/>
  <c r="DI125" i="2"/>
  <c r="DI32" i="2"/>
  <c r="DI250" i="2"/>
  <c r="DI281" i="2"/>
  <c r="DJ33" i="2"/>
  <c r="DJ251" i="2"/>
  <c r="DJ126" i="2"/>
  <c r="DJ282" i="2"/>
  <c r="DD181" i="2"/>
  <c r="DI181" i="2"/>
  <c r="DR31" i="2"/>
  <c r="DR124" i="2"/>
  <c r="DR280" i="2"/>
  <c r="DR249" i="2"/>
  <c r="DV148" i="2"/>
  <c r="DI212" i="2"/>
  <c r="DR148" i="2"/>
  <c r="DQ148" i="2"/>
  <c r="DR92" i="2"/>
  <c r="EE31" i="2"/>
  <c r="EE280" i="2"/>
  <c r="EE124" i="2"/>
  <c r="EE93" i="2" s="1"/>
  <c r="EE249" i="2"/>
  <c r="ED213" i="2"/>
  <c r="DR61" i="2"/>
  <c r="DV31" i="2"/>
  <c r="DV124" i="2"/>
  <c r="DV62" i="2" s="1"/>
  <c r="DV249" i="2"/>
  <c r="DV280" i="2"/>
  <c r="EE148" i="2"/>
  <c r="DZ32" i="2"/>
  <c r="DZ125" i="2"/>
  <c r="DZ94" i="2" s="1"/>
  <c r="DZ250" i="2"/>
  <c r="DZ281" i="2"/>
  <c r="DW93" i="2"/>
  <c r="DW213" i="2" s="1"/>
  <c r="ED182" i="2"/>
  <c r="DN32" i="2"/>
  <c r="DN125" i="2"/>
  <c r="DN63" i="2" s="1"/>
  <c r="DN250" i="2"/>
  <c r="DN281" i="2"/>
  <c r="EE61" i="2"/>
  <c r="EE181" i="2" s="1"/>
  <c r="DW32" i="2"/>
  <c r="DW125" i="2"/>
  <c r="DW281" i="2"/>
  <c r="DW250" i="2"/>
  <c r="DD93" i="2"/>
  <c r="DY145" i="2"/>
  <c r="DN62" i="2"/>
  <c r="DD62" i="2"/>
  <c r="DY64" i="2"/>
  <c r="DY184" i="2" s="1"/>
  <c r="DR211" i="2"/>
  <c r="DC93" i="2"/>
  <c r="DD32" i="2"/>
  <c r="DD125" i="2"/>
  <c r="DD94" i="2" s="1"/>
  <c r="DD250" i="2"/>
  <c r="DD281" i="2"/>
  <c r="DK148" i="2"/>
  <c r="DJ182" i="2"/>
  <c r="DJ213" i="2"/>
  <c r="DS148" i="2"/>
  <c r="DP148" i="2"/>
  <c r="DC62" i="2"/>
  <c r="DK92" i="2"/>
  <c r="ED147" i="2"/>
  <c r="EC31" i="2"/>
  <c r="EC124" i="2"/>
  <c r="EC249" i="2"/>
  <c r="EC280" i="2"/>
  <c r="DS92" i="2"/>
  <c r="DS212" i="2" s="1"/>
  <c r="EB214" i="2"/>
  <c r="EB147" i="2"/>
  <c r="DP124" i="2"/>
  <c r="DP93" i="2" s="1"/>
  <c r="DP280" i="2"/>
  <c r="DP31" i="2"/>
  <c r="DP249" i="2"/>
  <c r="DC32" i="2"/>
  <c r="DC125" i="2"/>
  <c r="DC63" i="2" s="1"/>
  <c r="DC281" i="2"/>
  <c r="DC250" i="2"/>
  <c r="DU211" i="2"/>
  <c r="DK61" i="2"/>
  <c r="ED63" i="2"/>
  <c r="DQ124" i="2"/>
  <c r="DQ62" i="2" s="1"/>
  <c r="DQ31" i="2"/>
  <c r="DQ280" i="2"/>
  <c r="DQ249" i="2"/>
  <c r="EB33" i="2"/>
  <c r="EB126" i="2"/>
  <c r="EB64" i="2" s="1"/>
  <c r="EB282" i="2"/>
  <c r="EB251" i="2"/>
  <c r="DP92" i="2"/>
  <c r="DP212" i="2" s="1"/>
  <c r="DK31" i="2"/>
  <c r="DK124" i="2"/>
  <c r="DK62" i="2" s="1"/>
  <c r="DK280" i="2"/>
  <c r="DK249" i="2"/>
  <c r="ED33" i="2"/>
  <c r="ED251" i="2"/>
  <c r="ED126" i="2"/>
  <c r="ED64" i="2" s="1"/>
  <c r="ED282" i="2"/>
  <c r="DS31" i="2"/>
  <c r="DS124" i="2"/>
  <c r="DS62" i="2" s="1"/>
  <c r="DS280" i="2"/>
  <c r="DS249" i="2"/>
  <c r="EC148" i="2"/>
  <c r="DM147" i="2"/>
  <c r="CY62" i="2"/>
  <c r="CY182" i="2" s="1"/>
  <c r="CS213" i="2"/>
  <c r="CU33" i="2"/>
  <c r="CU126" i="2"/>
  <c r="CU95" i="2" s="1"/>
  <c r="CU251" i="2"/>
  <c r="CU282" i="2"/>
  <c r="CZ32" i="2"/>
  <c r="CZ281" i="2"/>
  <c r="CZ250" i="2"/>
  <c r="CZ125" i="2"/>
  <c r="CZ94" i="2" s="1"/>
  <c r="DA125" i="2"/>
  <c r="DA63" i="2" s="1"/>
  <c r="DA250" i="2"/>
  <c r="DA281" i="2"/>
  <c r="DA32" i="2"/>
  <c r="CZ212" i="2"/>
  <c r="DB125" i="2"/>
  <c r="DB94" i="2" s="1"/>
  <c r="DB250" i="2"/>
  <c r="DB281" i="2"/>
  <c r="DB32" i="2"/>
  <c r="CV147" i="2"/>
  <c r="CZ181" i="2"/>
  <c r="CU147" i="2"/>
  <c r="CZ93" i="2"/>
  <c r="CZ182" i="2" s="1"/>
  <c r="CX32" i="2"/>
  <c r="CX125" i="2"/>
  <c r="CX63" i="2" s="1"/>
  <c r="CX281" i="2"/>
  <c r="CX250" i="2"/>
  <c r="CX93" i="2"/>
  <c r="CV126" i="2"/>
  <c r="CV64" i="2" s="1"/>
  <c r="CV251" i="2"/>
  <c r="CV33" i="2"/>
  <c r="CV282" i="2"/>
  <c r="CW32" i="2"/>
  <c r="CW125" i="2"/>
  <c r="CW94" i="2" s="1"/>
  <c r="CW281" i="2"/>
  <c r="CW250" i="2"/>
  <c r="CV182" i="2"/>
  <c r="DA93" i="2"/>
  <c r="DA182" i="2" s="1"/>
  <c r="DA212" i="2"/>
  <c r="CY32" i="2"/>
  <c r="CY125" i="2"/>
  <c r="CY94" i="2" s="1"/>
  <c r="CY281" i="2"/>
  <c r="CY250" i="2"/>
  <c r="CX62" i="2"/>
  <c r="CW93" i="2"/>
  <c r="CW182" i="2" s="1"/>
  <c r="CU94" i="2"/>
  <c r="CU214" i="2" s="1"/>
  <c r="CQ179" i="2"/>
  <c r="CT32" i="2"/>
  <c r="CT281" i="2"/>
  <c r="CT250" i="2"/>
  <c r="CT125" i="2"/>
  <c r="CT63" i="2" s="1"/>
  <c r="CT93" i="2"/>
  <c r="CT213" i="2" s="1"/>
  <c r="CT212" i="2"/>
  <c r="CS147" i="2"/>
  <c r="CS251" i="2"/>
  <c r="CS33" i="2"/>
  <c r="CS126" i="2"/>
  <c r="CS95" i="2" s="1"/>
  <c r="CS282" i="2"/>
  <c r="CS94" i="2"/>
  <c r="CS214" i="2" s="1"/>
  <c r="CF178" i="2"/>
  <c r="CP180" i="2"/>
  <c r="CF59" i="2"/>
  <c r="CF179" i="2" s="1"/>
  <c r="CN91" i="2"/>
  <c r="CN180" i="2" s="1"/>
  <c r="CN210" i="2"/>
  <c r="CP92" i="2"/>
  <c r="CP212" i="2" s="1"/>
  <c r="CL210" i="2"/>
  <c r="CN123" i="2"/>
  <c r="CN30" i="2"/>
  <c r="CN279" i="2"/>
  <c r="CN248" i="2"/>
  <c r="CM146" i="2"/>
  <c r="CO91" i="2"/>
  <c r="CO180" i="2" s="1"/>
  <c r="CM123" i="2"/>
  <c r="CM30" i="2"/>
  <c r="CM279" i="2"/>
  <c r="CM248" i="2"/>
  <c r="CL123" i="2"/>
  <c r="CL30" i="2"/>
  <c r="CL279" i="2"/>
  <c r="CL248" i="2"/>
  <c r="CM210" i="2"/>
  <c r="CQ146" i="2"/>
  <c r="CP31" i="2"/>
  <c r="CP124" i="2"/>
  <c r="CP62" i="2" s="1"/>
  <c r="CP249" i="2"/>
  <c r="CP280" i="2"/>
  <c r="CM91" i="2"/>
  <c r="CO179" i="2"/>
  <c r="CL146" i="2"/>
  <c r="CO146" i="2"/>
  <c r="CN146" i="2"/>
  <c r="CQ91" i="2"/>
  <c r="CP148" i="2"/>
  <c r="CO123" i="2"/>
  <c r="CO61" i="2" s="1"/>
  <c r="CO248" i="2"/>
  <c r="CO30" i="2"/>
  <c r="CO279" i="2"/>
  <c r="CQ123" i="2"/>
  <c r="CQ61" i="2" s="1"/>
  <c r="CQ248" i="2"/>
  <c r="CQ30" i="2"/>
  <c r="CQ279" i="2"/>
  <c r="CO210" i="2"/>
  <c r="CL91" i="2"/>
  <c r="CL180" i="2" s="1"/>
  <c r="CM60" i="2"/>
  <c r="CQ60" i="2"/>
  <c r="CA178" i="2"/>
  <c r="M203" i="2"/>
  <c r="BX179" i="2"/>
  <c r="CK209" i="2"/>
  <c r="CG59" i="2"/>
  <c r="CG210" i="2" s="1"/>
  <c r="M53" i="2"/>
  <c r="M204" i="2" s="1"/>
  <c r="AP202" i="2"/>
  <c r="M23" i="2"/>
  <c r="M116" i="2"/>
  <c r="M241" i="2"/>
  <c r="M272" i="2"/>
  <c r="CD59" i="2"/>
  <c r="CD179" i="2" s="1"/>
  <c r="CH177" i="2"/>
  <c r="CG178" i="2"/>
  <c r="CK178" i="2"/>
  <c r="BZ209" i="2"/>
  <c r="BY91" i="2"/>
  <c r="BY180" i="2" s="1"/>
  <c r="CK122" i="2"/>
  <c r="CK91" i="2" s="1"/>
  <c r="CK247" i="2"/>
  <c r="CK29" i="2"/>
  <c r="CK278" i="2"/>
  <c r="CK59" i="2"/>
  <c r="CK90" i="2"/>
  <c r="CJ178" i="2"/>
  <c r="CJ209" i="2"/>
  <c r="CJ59" i="2"/>
  <c r="CJ29" i="2"/>
  <c r="CJ247" i="2"/>
  <c r="CJ278" i="2"/>
  <c r="CJ122" i="2"/>
  <c r="CJ91" i="2" s="1"/>
  <c r="CJ90" i="2"/>
  <c r="CE209" i="2"/>
  <c r="CB209" i="2"/>
  <c r="CD178" i="2"/>
  <c r="BZ178" i="2"/>
  <c r="BY210" i="2"/>
  <c r="BW209" i="2"/>
  <c r="BY30" i="2"/>
  <c r="BY123" i="2"/>
  <c r="BY248" i="2"/>
  <c r="BY279" i="2"/>
  <c r="CI208" i="2"/>
  <c r="CF29" i="2"/>
  <c r="CF122" i="2"/>
  <c r="CF278" i="2"/>
  <c r="CF247" i="2"/>
  <c r="BW59" i="2"/>
  <c r="BV146" i="2"/>
  <c r="CG209" i="2"/>
  <c r="CB59" i="2"/>
  <c r="BX146" i="2"/>
  <c r="BV60" i="2"/>
  <c r="BV180" i="2" s="1"/>
  <c r="CB90" i="2"/>
  <c r="BX91" i="2"/>
  <c r="BX180" i="2" s="1"/>
  <c r="BV123" i="2"/>
  <c r="BV92" i="2" s="1"/>
  <c r="BV30" i="2"/>
  <c r="BV248" i="2"/>
  <c r="BV279" i="2"/>
  <c r="CH89" i="2"/>
  <c r="CH178" i="2" s="1"/>
  <c r="CE59" i="2"/>
  <c r="BZ29" i="2"/>
  <c r="BZ122" i="2"/>
  <c r="BZ91" i="2" s="1"/>
  <c r="BZ278" i="2"/>
  <c r="BZ247" i="2"/>
  <c r="CD29" i="2"/>
  <c r="CD122" i="2"/>
  <c r="CD91" i="2" s="1"/>
  <c r="CD247" i="2"/>
  <c r="CD278" i="2"/>
  <c r="CE29" i="2"/>
  <c r="CE122" i="2"/>
  <c r="CE60" i="2" s="1"/>
  <c r="CE278" i="2"/>
  <c r="CE247" i="2"/>
  <c r="BZ59" i="2"/>
  <c r="BZ210" i="2" s="1"/>
  <c r="CH28" i="2"/>
  <c r="CH121" i="2"/>
  <c r="CH90" i="2" s="1"/>
  <c r="CH246" i="2"/>
  <c r="CH277" i="2"/>
  <c r="CC29" i="2"/>
  <c r="CC122" i="2"/>
  <c r="CC60" i="2" s="1"/>
  <c r="CC247" i="2"/>
  <c r="CC278" i="2"/>
  <c r="BW122" i="2"/>
  <c r="BW91" i="2" s="1"/>
  <c r="BW29" i="2"/>
  <c r="BW278" i="2"/>
  <c r="BW247" i="2"/>
  <c r="BX30" i="2"/>
  <c r="BX123" i="2"/>
  <c r="BX92" i="2" s="1"/>
  <c r="BX248" i="2"/>
  <c r="BX279" i="2"/>
  <c r="BV210" i="2"/>
  <c r="CC209" i="2"/>
  <c r="CI89" i="2"/>
  <c r="CC59" i="2"/>
  <c r="CC210" i="2" s="1"/>
  <c r="BV179" i="2"/>
  <c r="CC178" i="2"/>
  <c r="CI58" i="2"/>
  <c r="CA90" i="2"/>
  <c r="BW90" i="2"/>
  <c r="CI28" i="2"/>
  <c r="CI121" i="2"/>
  <c r="CI246" i="2"/>
  <c r="CI277" i="2"/>
  <c r="CA59" i="2"/>
  <c r="CB29" i="2"/>
  <c r="CB122" i="2"/>
  <c r="CB91" i="2" s="1"/>
  <c r="CB247" i="2"/>
  <c r="CB278" i="2"/>
  <c r="CA29" i="2"/>
  <c r="CA122" i="2"/>
  <c r="CA60" i="2" s="1"/>
  <c r="CA247" i="2"/>
  <c r="CA278" i="2"/>
  <c r="BY146" i="2"/>
  <c r="CG29" i="2"/>
  <c r="CG122" i="2"/>
  <c r="CG247" i="2"/>
  <c r="CG278" i="2"/>
  <c r="AC203" i="2"/>
  <c r="AC172" i="2"/>
  <c r="AG241" i="2"/>
  <c r="AG116" i="2"/>
  <c r="AG23" i="2"/>
  <c r="AG272" i="2"/>
  <c r="AW53" i="2"/>
  <c r="AW84" i="2"/>
  <c r="AC272" i="2"/>
  <c r="AC241" i="2"/>
  <c r="AC23" i="2"/>
  <c r="AC116" i="2"/>
  <c r="AC54" i="2" s="1"/>
  <c r="AW241" i="2"/>
  <c r="AW23" i="2"/>
  <c r="AW116" i="2"/>
  <c r="AW272" i="2"/>
  <c r="AC53" i="2"/>
  <c r="AC84" i="2"/>
  <c r="AW172" i="2"/>
  <c r="AW203" i="2"/>
  <c r="AG172" i="2"/>
  <c r="AG203" i="2"/>
  <c r="AG53" i="2"/>
  <c r="AG84" i="2"/>
  <c r="AE203" i="2"/>
  <c r="Z202" i="2"/>
  <c r="L203" i="2"/>
  <c r="BP171" i="2"/>
  <c r="AV202" i="2"/>
  <c r="W171" i="2"/>
  <c r="AF85" i="2"/>
  <c r="AF174" i="2" s="1"/>
  <c r="O172" i="2"/>
  <c r="BN202" i="2"/>
  <c r="J84" i="2"/>
  <c r="J173" i="2" s="1"/>
  <c r="BB172" i="2"/>
  <c r="AU202" i="2"/>
  <c r="BG202" i="2"/>
  <c r="N203" i="2"/>
  <c r="K172" i="2"/>
  <c r="U203" i="2"/>
  <c r="AJ205" i="2"/>
  <c r="Y171" i="2"/>
  <c r="AM171" i="2"/>
  <c r="BO202" i="2"/>
  <c r="S202" i="2"/>
  <c r="R172" i="2"/>
  <c r="BH202" i="2"/>
  <c r="BO83" i="2"/>
  <c r="BO172" i="2" s="1"/>
  <c r="BJ52" i="2"/>
  <c r="BJ172" i="2" s="1"/>
  <c r="AH203" i="2"/>
  <c r="BU173" i="2"/>
  <c r="BF172" i="2"/>
  <c r="BI203" i="2"/>
  <c r="AS202" i="2"/>
  <c r="BA85" i="2"/>
  <c r="BA205" i="2" s="1"/>
  <c r="BF84" i="2"/>
  <c r="BF204" i="2" s="1"/>
  <c r="AF173" i="2"/>
  <c r="AZ173" i="2"/>
  <c r="BA204" i="2"/>
  <c r="AI54" i="2"/>
  <c r="AI205" i="2" s="1"/>
  <c r="BS204" i="2"/>
  <c r="AH84" i="2"/>
  <c r="AH204" i="2" s="1"/>
  <c r="BR172" i="2"/>
  <c r="AO172" i="2"/>
  <c r="BJ171" i="2"/>
  <c r="N172" i="2"/>
  <c r="AR202" i="2"/>
  <c r="T171" i="2"/>
  <c r="AV83" i="2"/>
  <c r="AV172" i="2" s="1"/>
  <c r="BM202" i="2"/>
  <c r="BT204" i="2"/>
  <c r="P85" i="2"/>
  <c r="P174" i="2" s="1"/>
  <c r="O203" i="2"/>
  <c r="J172" i="2"/>
  <c r="AL172" i="2"/>
  <c r="BE171" i="2"/>
  <c r="AY54" i="2"/>
  <c r="AY174" i="2" s="1"/>
  <c r="BQ272" i="2"/>
  <c r="BQ23" i="2"/>
  <c r="BQ116" i="2"/>
  <c r="BQ54" i="2" s="1"/>
  <c r="BQ241" i="2"/>
  <c r="BS173" i="2"/>
  <c r="BQ53" i="2"/>
  <c r="BQ84" i="2"/>
  <c r="N272" i="2"/>
  <c r="N116" i="2"/>
  <c r="N54" i="2" s="1"/>
  <c r="N241" i="2"/>
  <c r="N23" i="2"/>
  <c r="BA117" i="2"/>
  <c r="BA55" i="2" s="1"/>
  <c r="BA242" i="2"/>
  <c r="BA24" i="2"/>
  <c r="BA273" i="2"/>
  <c r="BP202" i="2"/>
  <c r="T52" i="2"/>
  <c r="T172" i="2" s="1"/>
  <c r="AF24" i="2"/>
  <c r="AF117" i="2"/>
  <c r="AF55" i="2" s="1"/>
  <c r="AF242" i="2"/>
  <c r="AF273" i="2"/>
  <c r="BS242" i="2"/>
  <c r="BS24" i="2"/>
  <c r="BS117" i="2"/>
  <c r="BS86" i="2" s="1"/>
  <c r="BS273" i="2"/>
  <c r="O272" i="2"/>
  <c r="O241" i="2"/>
  <c r="O23" i="2"/>
  <c r="O116" i="2"/>
  <c r="O54" i="2" s="1"/>
  <c r="K53" i="2"/>
  <c r="K173" i="2" s="1"/>
  <c r="O53" i="2"/>
  <c r="O204" i="2" s="1"/>
  <c r="BR203" i="2"/>
  <c r="BP83" i="2"/>
  <c r="BP172" i="2" s="1"/>
  <c r="AT171" i="2"/>
  <c r="T202" i="2"/>
  <c r="BT173" i="2"/>
  <c r="BL202" i="2"/>
  <c r="AK202" i="2"/>
  <c r="BB53" i="2"/>
  <c r="BB173" i="2" s="1"/>
  <c r="BU24" i="2"/>
  <c r="BU117" i="2"/>
  <c r="BU55" i="2" s="1"/>
  <c r="BU242" i="2"/>
  <c r="BU273" i="2"/>
  <c r="AI173" i="2"/>
  <c r="AI24" i="2"/>
  <c r="AI117" i="2"/>
  <c r="AI86" i="2" s="1"/>
  <c r="AI242" i="2"/>
  <c r="AI273" i="2"/>
  <c r="AB83" i="2"/>
  <c r="AB172" i="2" s="1"/>
  <c r="L53" i="2"/>
  <c r="L84" i="2"/>
  <c r="BB116" i="2"/>
  <c r="BB85" i="2" s="1"/>
  <c r="BB23" i="2"/>
  <c r="BB241" i="2"/>
  <c r="BB272" i="2"/>
  <c r="J23" i="2"/>
  <c r="J116" i="2"/>
  <c r="J54" i="2" s="1"/>
  <c r="J272" i="2"/>
  <c r="J241" i="2"/>
  <c r="Q171" i="2"/>
  <c r="AD172" i="2"/>
  <c r="P173" i="2"/>
  <c r="BD203" i="2"/>
  <c r="AH23" i="2"/>
  <c r="AH116" i="2"/>
  <c r="AH54" i="2" s="1"/>
  <c r="AH241" i="2"/>
  <c r="AH272" i="2"/>
  <c r="AQ202" i="2"/>
  <c r="BM171" i="2"/>
  <c r="BQ172" i="2"/>
  <c r="BQ203" i="2"/>
  <c r="L23" i="2"/>
  <c r="L116" i="2"/>
  <c r="L241" i="2"/>
  <c r="L272" i="2"/>
  <c r="AY173" i="2"/>
  <c r="BU54" i="2"/>
  <c r="BU205" i="2" s="1"/>
  <c r="I203" i="2"/>
  <c r="BK52" i="2"/>
  <c r="BK172" i="2" s="1"/>
  <c r="BS54" i="2"/>
  <c r="BS174" i="2" s="1"/>
  <c r="N53" i="2"/>
  <c r="N204" i="2" s="1"/>
  <c r="P24" i="2"/>
  <c r="P117" i="2"/>
  <c r="P86" i="2" s="1"/>
  <c r="P242" i="2"/>
  <c r="P273" i="2"/>
  <c r="AT22" i="2"/>
  <c r="AT115" i="2"/>
  <c r="AT84" i="2" s="1"/>
  <c r="AT271" i="2"/>
  <c r="AT240" i="2"/>
  <c r="AN22" i="2"/>
  <c r="AN115" i="2"/>
  <c r="AN53" i="2" s="1"/>
  <c r="AN240" i="2"/>
  <c r="AN271" i="2"/>
  <c r="BE202" i="2"/>
  <c r="BH22" i="2"/>
  <c r="BH115" i="2"/>
  <c r="BH53" i="2" s="1"/>
  <c r="BH240" i="2"/>
  <c r="BH271" i="2"/>
  <c r="BC24" i="2"/>
  <c r="BC117" i="2"/>
  <c r="BC86" i="2" s="1"/>
  <c r="BC242" i="2"/>
  <c r="BC273" i="2"/>
  <c r="AX53" i="2"/>
  <c r="AT83" i="2"/>
  <c r="AT172" i="2" s="1"/>
  <c r="U23" i="2"/>
  <c r="U116" i="2"/>
  <c r="U54" i="2" s="1"/>
  <c r="U241" i="2"/>
  <c r="U272" i="2"/>
  <c r="AB22" i="2"/>
  <c r="AB115" i="2"/>
  <c r="AB53" i="2" s="1"/>
  <c r="AB271" i="2"/>
  <c r="AB240" i="2"/>
  <c r="AL84" i="2"/>
  <c r="AL204" i="2" s="1"/>
  <c r="BF203" i="2"/>
  <c r="BD84" i="2"/>
  <c r="BD173" i="2" s="1"/>
  <c r="AQ22" i="2"/>
  <c r="AQ115" i="2"/>
  <c r="AQ53" i="2" s="1"/>
  <c r="AQ271" i="2"/>
  <c r="AQ240" i="2"/>
  <c r="AU52" i="2"/>
  <c r="BG22" i="2"/>
  <c r="BG115" i="2"/>
  <c r="BG53" i="2" s="1"/>
  <c r="BG271" i="2"/>
  <c r="BG240" i="2"/>
  <c r="AX23" i="2"/>
  <c r="AX116" i="2"/>
  <c r="AX54" i="2" s="1"/>
  <c r="AX272" i="2"/>
  <c r="AX241" i="2"/>
  <c r="AD84" i="2"/>
  <c r="AL23" i="2"/>
  <c r="AL116" i="2"/>
  <c r="AL54" i="2" s="1"/>
  <c r="AL241" i="2"/>
  <c r="AL272" i="2"/>
  <c r="V53" i="2"/>
  <c r="V173" i="2" s="1"/>
  <c r="S22" i="2"/>
  <c r="S115" i="2"/>
  <c r="S53" i="2" s="1"/>
  <c r="S240" i="2"/>
  <c r="S271" i="2"/>
  <c r="AQ83" i="2"/>
  <c r="AQ203" i="2" s="1"/>
  <c r="AD23" i="2"/>
  <c r="AD116" i="2"/>
  <c r="AD54" i="2" s="1"/>
  <c r="AD241" i="2"/>
  <c r="AD272" i="2"/>
  <c r="AO84" i="2"/>
  <c r="AO173" i="2" s="1"/>
  <c r="BL52" i="2"/>
  <c r="BL172" i="2" s="1"/>
  <c r="BJ202" i="2"/>
  <c r="V23" i="2"/>
  <c r="V116" i="2"/>
  <c r="V54" i="2" s="1"/>
  <c r="V241" i="2"/>
  <c r="V272" i="2"/>
  <c r="BD23" i="2"/>
  <c r="BD116" i="2"/>
  <c r="BD85" i="2" s="1"/>
  <c r="BD241" i="2"/>
  <c r="BD272" i="2"/>
  <c r="AA202" i="2"/>
  <c r="BR23" i="2"/>
  <c r="BR116" i="2"/>
  <c r="BR272" i="2"/>
  <c r="BR241" i="2"/>
  <c r="BL22" i="2"/>
  <c r="BL115" i="2"/>
  <c r="BL53" i="2" s="1"/>
  <c r="BL271" i="2"/>
  <c r="BL240" i="2"/>
  <c r="BP22" i="2"/>
  <c r="BP115" i="2"/>
  <c r="BP240" i="2"/>
  <c r="BP271" i="2"/>
  <c r="AU22" i="2"/>
  <c r="AU115" i="2"/>
  <c r="AU240" i="2"/>
  <c r="AU271" i="2"/>
  <c r="BG52" i="2"/>
  <c r="AU83" i="2"/>
  <c r="AD53" i="2"/>
  <c r="AO23" i="2"/>
  <c r="AO116" i="2"/>
  <c r="AO85" i="2" s="1"/>
  <c r="AO241" i="2"/>
  <c r="AO272" i="2"/>
  <c r="BM52" i="2"/>
  <c r="BM172" i="2" s="1"/>
  <c r="Q202" i="2"/>
  <c r="V203" i="2"/>
  <c r="AA83" i="2"/>
  <c r="AA172" i="2" s="1"/>
  <c r="AV22" i="2"/>
  <c r="AV115" i="2"/>
  <c r="AV84" i="2" s="1"/>
  <c r="AV240" i="2"/>
  <c r="AV271" i="2"/>
  <c r="Q22" i="2"/>
  <c r="Q115" i="2"/>
  <c r="Q271" i="2"/>
  <c r="Q240" i="2"/>
  <c r="AX84" i="2"/>
  <c r="BG83" i="2"/>
  <c r="BM22" i="2"/>
  <c r="BM115" i="2"/>
  <c r="BM240" i="2"/>
  <c r="BM271" i="2"/>
  <c r="AA22" i="2"/>
  <c r="AA115" i="2"/>
  <c r="AA53" i="2" s="1"/>
  <c r="AA240" i="2"/>
  <c r="AA271" i="2"/>
  <c r="AM22" i="2"/>
  <c r="AM115" i="2"/>
  <c r="AM271" i="2"/>
  <c r="AM240" i="2"/>
  <c r="AP52" i="2"/>
  <c r="BC204" i="2"/>
  <c r="Z83" i="2"/>
  <c r="AM52" i="2"/>
  <c r="AE53" i="2"/>
  <c r="AE173" i="2" s="1"/>
  <c r="AK52" i="2"/>
  <c r="AK203" i="2" s="1"/>
  <c r="AT202" i="2"/>
  <c r="X171" i="2"/>
  <c r="BK202" i="2"/>
  <c r="W22" i="2"/>
  <c r="W115" i="2"/>
  <c r="W84" i="2" s="1"/>
  <c r="W271" i="2"/>
  <c r="W240" i="2"/>
  <c r="AP83" i="2"/>
  <c r="AX172" i="2"/>
  <c r="AS22" i="2"/>
  <c r="AS115" i="2"/>
  <c r="AS271" i="2"/>
  <c r="AS240" i="2"/>
  <c r="Z52" i="2"/>
  <c r="BN83" i="2"/>
  <c r="BN172" i="2" s="1"/>
  <c r="BT24" i="2"/>
  <c r="BT117" i="2"/>
  <c r="BT86" i="2" s="1"/>
  <c r="BT273" i="2"/>
  <c r="BT242" i="2"/>
  <c r="BR84" i="2"/>
  <c r="AE23" i="2"/>
  <c r="AE116" i="2"/>
  <c r="AE54" i="2" s="1"/>
  <c r="AE241" i="2"/>
  <c r="AE272" i="2"/>
  <c r="AP22" i="2"/>
  <c r="AP115" i="2"/>
  <c r="AP84" i="2" s="1"/>
  <c r="AP271" i="2"/>
  <c r="AP240" i="2"/>
  <c r="Z22" i="2"/>
  <c r="Z115" i="2"/>
  <c r="Z84" i="2" s="1"/>
  <c r="Z271" i="2"/>
  <c r="Z240" i="2"/>
  <c r="BN22" i="2"/>
  <c r="BN115" i="2"/>
  <c r="BN53" i="2" s="1"/>
  <c r="BN240" i="2"/>
  <c r="BN271" i="2"/>
  <c r="BE52" i="2"/>
  <c r="BE203" i="2" s="1"/>
  <c r="AZ54" i="2"/>
  <c r="AZ205" i="2" s="1"/>
  <c r="Y52" i="2"/>
  <c r="Y172" i="2" s="1"/>
  <c r="S52" i="2"/>
  <c r="S203" i="2" s="1"/>
  <c r="BE22" i="2"/>
  <c r="BE115" i="2"/>
  <c r="BE53" i="2" s="1"/>
  <c r="BE271" i="2"/>
  <c r="BE240" i="2"/>
  <c r="I84" i="2"/>
  <c r="AJ86" i="2"/>
  <c r="AZ24" i="2"/>
  <c r="AZ117" i="2"/>
  <c r="AZ86" i="2" s="1"/>
  <c r="AZ242" i="2"/>
  <c r="AZ273" i="2"/>
  <c r="Y22" i="2"/>
  <c r="Y115" i="2"/>
  <c r="Y84" i="2" s="1"/>
  <c r="Y240" i="2"/>
  <c r="Y271" i="2"/>
  <c r="BK22" i="2"/>
  <c r="BK115" i="2"/>
  <c r="BK53" i="2" s="1"/>
  <c r="BK271" i="2"/>
  <c r="BK240" i="2"/>
  <c r="K23" i="2"/>
  <c r="K116" i="2"/>
  <c r="K85" i="2" s="1"/>
  <c r="K272" i="2"/>
  <c r="K241" i="2"/>
  <c r="BF23" i="2"/>
  <c r="BF116" i="2"/>
  <c r="BF272" i="2"/>
  <c r="BF241" i="2"/>
  <c r="Q83" i="2"/>
  <c r="Q172" i="2" s="1"/>
  <c r="AY24" i="2"/>
  <c r="AY117" i="2"/>
  <c r="AY55" i="2" s="1"/>
  <c r="AY242" i="2"/>
  <c r="AY273" i="2"/>
  <c r="AM83" i="2"/>
  <c r="BT85" i="2"/>
  <c r="BT174" i="2" s="1"/>
  <c r="AK22" i="2"/>
  <c r="AK115" i="2"/>
  <c r="AK53" i="2" s="1"/>
  <c r="AK271" i="2"/>
  <c r="AK240" i="2"/>
  <c r="AB202" i="2"/>
  <c r="AS83" i="2"/>
  <c r="AS172" i="2" s="1"/>
  <c r="R84" i="2"/>
  <c r="R204" i="2" s="1"/>
  <c r="AN202" i="2"/>
  <c r="I53" i="2"/>
  <c r="BI53" i="2"/>
  <c r="BI204" i="2" s="1"/>
  <c r="AR52" i="2"/>
  <c r="AR172" i="2" s="1"/>
  <c r="AJ55" i="2"/>
  <c r="AO203" i="2"/>
  <c r="T22" i="2"/>
  <c r="T115" i="2"/>
  <c r="T53" i="2" s="1"/>
  <c r="T240" i="2"/>
  <c r="T271" i="2"/>
  <c r="W83" i="2"/>
  <c r="W203" i="2" s="1"/>
  <c r="AR22" i="2"/>
  <c r="AR115" i="2"/>
  <c r="AR84" i="2" s="1"/>
  <c r="AR240" i="2"/>
  <c r="AR271" i="2"/>
  <c r="X22" i="2"/>
  <c r="X115" i="2"/>
  <c r="X53" i="2" s="1"/>
  <c r="X240" i="2"/>
  <c r="X271" i="2"/>
  <c r="BO22" i="2"/>
  <c r="BO115" i="2"/>
  <c r="BO84" i="2" s="1"/>
  <c r="BO271" i="2"/>
  <c r="BO240" i="2"/>
  <c r="BR53" i="2"/>
  <c r="BC85" i="2"/>
  <c r="BC174" i="2" s="1"/>
  <c r="I23" i="2"/>
  <c r="I116" i="2"/>
  <c r="I54" i="2" s="1"/>
  <c r="I272" i="2"/>
  <c r="I241" i="2"/>
  <c r="BI23" i="2"/>
  <c r="BI116" i="2"/>
  <c r="BI54" i="2" s="1"/>
  <c r="BI241" i="2"/>
  <c r="BI272" i="2"/>
  <c r="AJ25" i="2"/>
  <c r="AJ118" i="2"/>
  <c r="AJ56" i="2" s="1"/>
  <c r="AJ243" i="2"/>
  <c r="AJ274" i="2"/>
  <c r="X52" i="2"/>
  <c r="X172" i="2" s="1"/>
  <c r="BJ22" i="2"/>
  <c r="BJ115" i="2"/>
  <c r="BJ271" i="2"/>
  <c r="BJ240" i="2"/>
  <c r="R23" i="2"/>
  <c r="R116" i="2"/>
  <c r="R85" i="2" s="1"/>
  <c r="R241" i="2"/>
  <c r="R272" i="2"/>
  <c r="AN83" i="2"/>
  <c r="AN172" i="2" s="1"/>
  <c r="U53" i="2"/>
  <c r="U204" i="2" s="1"/>
  <c r="BH52" i="2"/>
  <c r="BH172" i="2" s="1"/>
  <c r="H174" i="2"/>
  <c r="H55" i="2"/>
  <c r="H206" i="2" s="1"/>
  <c r="H274" i="2"/>
  <c r="H25" i="2"/>
  <c r="H243" i="2"/>
  <c r="H118" i="2"/>
  <c r="DG213" i="2" l="1"/>
  <c r="FK213" i="2"/>
  <c r="EH2" i="8"/>
  <c r="FK251" i="2"/>
  <c r="FK126" i="2"/>
  <c r="FK33" i="2"/>
  <c r="FK282" i="2"/>
  <c r="FK95" i="2"/>
  <c r="FK218" i="2"/>
  <c r="DG94" i="2"/>
  <c r="DG147" i="2"/>
  <c r="DG63" i="2"/>
  <c r="FK147" i="2"/>
  <c r="FK183" i="2"/>
  <c r="FK214" i="2"/>
  <c r="EU2" i="8"/>
  <c r="FK136" i="2"/>
  <c r="DG282" i="2"/>
  <c r="DG33" i="2"/>
  <c r="DG126" i="2"/>
  <c r="DG251" i="2"/>
  <c r="EV2" i="8"/>
  <c r="FE181" i="2"/>
  <c r="CS64" i="2"/>
  <c r="CS184" i="2" s="1"/>
  <c r="DB182" i="2"/>
  <c r="ER182" i="2"/>
  <c r="EM213" i="2"/>
  <c r="FI182" i="2"/>
  <c r="FG212" i="2"/>
  <c r="EX94" i="2"/>
  <c r="EX183" i="2" s="1"/>
  <c r="EZ94" i="2"/>
  <c r="EZ183" i="2" s="1"/>
  <c r="FJ213" i="2"/>
  <c r="EZ182" i="2"/>
  <c r="FD181" i="2"/>
  <c r="EW182" i="2"/>
  <c r="FJ126" i="2"/>
  <c r="FJ95" i="2" s="1"/>
  <c r="FJ33" i="2"/>
  <c r="FJ251" i="2"/>
  <c r="FJ282" i="2"/>
  <c r="FF65" i="2"/>
  <c r="FF151" i="2" s="1"/>
  <c r="FJ147" i="2"/>
  <c r="FJ94" i="2"/>
  <c r="FF215" i="2"/>
  <c r="DJ183" i="2"/>
  <c r="DQ212" i="2"/>
  <c r="EX182" i="2"/>
  <c r="FC182" i="2"/>
  <c r="DF182" i="2"/>
  <c r="DH183" i="2"/>
  <c r="FB182" i="2"/>
  <c r="FA282" i="2"/>
  <c r="FA33" i="2"/>
  <c r="FA126" i="2"/>
  <c r="FA251" i="2"/>
  <c r="EX126" i="2"/>
  <c r="EX95" i="2" s="1"/>
  <c r="EX33" i="2"/>
  <c r="EX282" i="2"/>
  <c r="EX251" i="2"/>
  <c r="EX147" i="2"/>
  <c r="EY213" i="2"/>
  <c r="FD93" i="2"/>
  <c r="FD213" i="2" s="1"/>
  <c r="FE125" i="2"/>
  <c r="FE63" i="2" s="1"/>
  <c r="FE32" i="2"/>
  <c r="FE281" i="2"/>
  <c r="FE250" i="2"/>
  <c r="EW147" i="2"/>
  <c r="FE62" i="2"/>
  <c r="FI147" i="2"/>
  <c r="EW33" i="2"/>
  <c r="EW251" i="2"/>
  <c r="EW126" i="2"/>
  <c r="EW95" i="2" s="1"/>
  <c r="EW282" i="2"/>
  <c r="FH125" i="2"/>
  <c r="FH63" i="2" s="1"/>
  <c r="FH32" i="2"/>
  <c r="FH281" i="2"/>
  <c r="FH250" i="2"/>
  <c r="EZ147" i="2"/>
  <c r="FI63" i="2"/>
  <c r="FI214" i="2" s="1"/>
  <c r="FH93" i="2"/>
  <c r="FH182" i="2" s="1"/>
  <c r="EZ33" i="2"/>
  <c r="EZ282" i="2"/>
  <c r="EZ251" i="2"/>
  <c r="EZ126" i="2"/>
  <c r="FI33" i="2"/>
  <c r="FI251" i="2"/>
  <c r="FI126" i="2"/>
  <c r="FI64" i="2" s="1"/>
  <c r="FI282" i="2"/>
  <c r="EW94" i="2"/>
  <c r="EW214" i="2" s="1"/>
  <c r="FF220" i="2"/>
  <c r="FF221" i="2" s="1"/>
  <c r="FF219" i="2"/>
  <c r="EY147" i="2"/>
  <c r="FB147" i="2"/>
  <c r="FC33" i="2"/>
  <c r="FC251" i="2"/>
  <c r="FC282" i="2"/>
  <c r="FC126" i="2"/>
  <c r="FC95" i="2" s="1"/>
  <c r="FG62" i="2"/>
  <c r="FD125" i="2"/>
  <c r="FD94" i="2" s="1"/>
  <c r="FD32" i="2"/>
  <c r="FD281" i="2"/>
  <c r="FD250" i="2"/>
  <c r="FB94" i="2"/>
  <c r="FB183" i="2" s="1"/>
  <c r="EY126" i="2"/>
  <c r="EY95" i="2" s="1"/>
  <c r="EY33" i="2"/>
  <c r="EY282" i="2"/>
  <c r="EY251" i="2"/>
  <c r="FA63" i="2"/>
  <c r="FA214" i="2" s="1"/>
  <c r="FA182" i="2"/>
  <c r="FC147" i="2"/>
  <c r="FB33" i="2"/>
  <c r="FB126" i="2"/>
  <c r="FB282" i="2"/>
  <c r="FB251" i="2"/>
  <c r="EY94" i="2"/>
  <c r="EY214" i="2" s="1"/>
  <c r="FA213" i="2"/>
  <c r="FC63" i="2"/>
  <c r="FG125" i="2"/>
  <c r="FG63" i="2" s="1"/>
  <c r="FG32" i="2"/>
  <c r="FG250" i="2"/>
  <c r="FG281" i="2"/>
  <c r="FH181" i="2"/>
  <c r="FA147" i="2"/>
  <c r="FF130" i="2"/>
  <c r="FF143" i="2"/>
  <c r="FG93" i="2"/>
  <c r="FH212" i="2"/>
  <c r="EV94" i="2"/>
  <c r="EV214" i="2" s="1"/>
  <c r="CR181" i="2"/>
  <c r="EP182" i="2"/>
  <c r="DK212" i="2"/>
  <c r="DZ213" i="2"/>
  <c r="EM94" i="2"/>
  <c r="EM183" i="2" s="1"/>
  <c r="EO63" i="2"/>
  <c r="EO183" i="2" s="1"/>
  <c r="ET213" i="2"/>
  <c r="EK212" i="2"/>
  <c r="EJ181" i="2"/>
  <c r="ER94" i="2"/>
  <c r="ER214" i="2" s="1"/>
  <c r="DV212" i="2"/>
  <c r="ES213" i="2"/>
  <c r="EU182" i="2"/>
  <c r="EV147" i="2"/>
  <c r="EV282" i="2"/>
  <c r="EV126" i="2"/>
  <c r="EV33" i="2"/>
  <c r="EV251" i="2"/>
  <c r="ET147" i="2"/>
  <c r="ET63" i="2"/>
  <c r="ET94" i="2"/>
  <c r="ES147" i="2"/>
  <c r="ET126" i="2"/>
  <c r="ET95" i="2" s="1"/>
  <c r="ET282" i="2"/>
  <c r="ET33" i="2"/>
  <c r="ET251" i="2"/>
  <c r="ES63" i="2"/>
  <c r="EU147" i="2"/>
  <c r="ES33" i="2"/>
  <c r="ES126" i="2"/>
  <c r="ES64" i="2" s="1"/>
  <c r="ES251" i="2"/>
  <c r="ES282" i="2"/>
  <c r="EU94" i="2"/>
  <c r="EU214" i="2" s="1"/>
  <c r="ES94" i="2"/>
  <c r="EU126" i="2"/>
  <c r="EU64" i="2" s="1"/>
  <c r="EU33" i="2"/>
  <c r="EU282" i="2"/>
  <c r="EU251" i="2"/>
  <c r="ES182" i="2"/>
  <c r="EP213" i="2"/>
  <c r="EK93" i="2"/>
  <c r="EK182" i="2" s="1"/>
  <c r="EL145" i="2"/>
  <c r="EQ126" i="2"/>
  <c r="EQ64" i="2" s="1"/>
  <c r="EQ33" i="2"/>
  <c r="EQ282" i="2"/>
  <c r="EQ251" i="2"/>
  <c r="EL127" i="2"/>
  <c r="EL96" i="2" s="1"/>
  <c r="EL283" i="2"/>
  <c r="EL253" i="2" s="1"/>
  <c r="EL252" i="2"/>
  <c r="EL222" i="2" s="1"/>
  <c r="EL218" i="2"/>
  <c r="EL136" i="2"/>
  <c r="EM182" i="2"/>
  <c r="EO214" i="2"/>
  <c r="EO147" i="2"/>
  <c r="EL64" i="2"/>
  <c r="EK250" i="2"/>
  <c r="EK32" i="2"/>
  <c r="EK125" i="2"/>
  <c r="EK63" i="2" s="1"/>
  <c r="EK281" i="2"/>
  <c r="EM147" i="2"/>
  <c r="EO33" i="2"/>
  <c r="EO251" i="2"/>
  <c r="EO282" i="2"/>
  <c r="EO126" i="2"/>
  <c r="EO95" i="2" s="1"/>
  <c r="EN127" i="2"/>
  <c r="EN65" i="2" s="1"/>
  <c r="EN283" i="2"/>
  <c r="EN253" i="2" s="1"/>
  <c r="EN252" i="2"/>
  <c r="EN222" i="2" s="1"/>
  <c r="EN136" i="2"/>
  <c r="EN218" i="2"/>
  <c r="EL95" i="2"/>
  <c r="EM33" i="2"/>
  <c r="EM126" i="2"/>
  <c r="EM95" i="2" s="1"/>
  <c r="EM282" i="2"/>
  <c r="EM251" i="2"/>
  <c r="EO182" i="2"/>
  <c r="EN145" i="2"/>
  <c r="EN64" i="2"/>
  <c r="EP147" i="2"/>
  <c r="EO213" i="2"/>
  <c r="EQ147" i="2"/>
  <c r="EJ62" i="2"/>
  <c r="EJ213" i="2" s="1"/>
  <c r="EL214" i="2"/>
  <c r="EP33" i="2"/>
  <c r="EP126" i="2"/>
  <c r="EP251" i="2"/>
  <c r="EP282" i="2"/>
  <c r="EN214" i="2"/>
  <c r="EJ32" i="2"/>
  <c r="EJ125" i="2"/>
  <c r="EJ94" i="2" s="1"/>
  <c r="EJ281" i="2"/>
  <c r="EJ250" i="2"/>
  <c r="EQ63" i="2"/>
  <c r="EL183" i="2"/>
  <c r="EN183" i="2"/>
  <c r="ER33" i="2"/>
  <c r="ER282" i="2"/>
  <c r="ER251" i="2"/>
  <c r="ER126" i="2"/>
  <c r="ER95" i="2" s="1"/>
  <c r="EP94" i="2"/>
  <c r="EP214" i="2" s="1"/>
  <c r="ER147" i="2"/>
  <c r="DM214" i="2"/>
  <c r="CR212" i="2"/>
  <c r="EC212" i="2"/>
  <c r="EA183" i="2"/>
  <c r="CR281" i="2"/>
  <c r="CR32" i="2"/>
  <c r="CR250" i="2"/>
  <c r="CR125" i="2"/>
  <c r="CR63" i="2" s="1"/>
  <c r="CR62" i="2"/>
  <c r="DI213" i="2"/>
  <c r="EF63" i="2"/>
  <c r="EF183" i="2" s="1"/>
  <c r="DR212" i="2"/>
  <c r="DW182" i="2"/>
  <c r="DK93" i="2"/>
  <c r="DK182" i="2" s="1"/>
  <c r="DL64" i="2"/>
  <c r="DL215" i="2" s="1"/>
  <c r="DA94" i="2"/>
  <c r="DA183" i="2" s="1"/>
  <c r="DU181" i="2"/>
  <c r="CY213" i="2"/>
  <c r="DS93" i="2"/>
  <c r="DS182" i="2" s="1"/>
  <c r="DK181" i="2"/>
  <c r="DD182" i="2"/>
  <c r="EI145" i="2"/>
  <c r="EI127" i="2"/>
  <c r="EI96" i="2" s="1"/>
  <c r="EI252" i="2"/>
  <c r="EI222" i="2" s="1"/>
  <c r="EI283" i="2"/>
  <c r="EI253" i="2" s="1"/>
  <c r="EI136" i="2"/>
  <c r="EI218" i="2"/>
  <c r="EI95" i="2"/>
  <c r="EI215" i="2" s="1"/>
  <c r="EI183" i="2"/>
  <c r="EI214" i="2"/>
  <c r="EG147" i="2"/>
  <c r="EG182" i="2"/>
  <c r="EG63" i="2"/>
  <c r="EG213" i="2"/>
  <c r="EG251" i="2"/>
  <c r="EG33" i="2"/>
  <c r="EG126" i="2"/>
  <c r="EG95" i="2" s="1"/>
  <c r="EG282" i="2"/>
  <c r="EH127" i="2"/>
  <c r="EH96" i="2" s="1"/>
  <c r="EH283" i="2"/>
  <c r="EH253" i="2" s="1"/>
  <c r="EH252" i="2"/>
  <c r="EH222" i="2" s="1"/>
  <c r="EH218" i="2"/>
  <c r="EH136" i="2"/>
  <c r="EH214" i="2"/>
  <c r="EH145" i="2"/>
  <c r="EF182" i="2"/>
  <c r="EG94" i="2"/>
  <c r="EF147" i="2"/>
  <c r="EH64" i="2"/>
  <c r="EF251" i="2"/>
  <c r="EF33" i="2"/>
  <c r="EF126" i="2"/>
  <c r="EF95" i="2" s="1"/>
  <c r="EF282" i="2"/>
  <c r="DN94" i="2"/>
  <c r="DN214" i="2" s="1"/>
  <c r="DH64" i="2"/>
  <c r="DH184" i="2" s="1"/>
  <c r="DI182" i="2"/>
  <c r="DS181" i="2"/>
  <c r="CN211" i="2"/>
  <c r="DZ63" i="2"/>
  <c r="DZ214" i="2" s="1"/>
  <c r="CV183" i="2"/>
  <c r="DY215" i="2"/>
  <c r="DR181" i="2"/>
  <c r="EE212" i="2"/>
  <c r="DE95" i="2"/>
  <c r="DE184" i="2" s="1"/>
  <c r="DC94" i="2"/>
  <c r="DC214" i="2" s="1"/>
  <c r="EA136" i="2"/>
  <c r="EA252" i="2"/>
  <c r="EA222" i="2" s="1"/>
  <c r="EA218" i="2"/>
  <c r="EA283" i="2"/>
  <c r="EA253" i="2" s="1"/>
  <c r="EA127" i="2"/>
  <c r="EA145" i="2"/>
  <c r="EA95" i="2"/>
  <c r="EA64" i="2"/>
  <c r="DH145" i="2"/>
  <c r="DF94" i="2"/>
  <c r="DF183" i="2" s="1"/>
  <c r="DF147" i="2"/>
  <c r="DH127" i="2"/>
  <c r="DH96" i="2" s="1"/>
  <c r="DH252" i="2"/>
  <c r="DH222" i="2" s="1"/>
  <c r="DH283" i="2"/>
  <c r="DH253" i="2" s="1"/>
  <c r="DH218" i="2"/>
  <c r="DH136" i="2"/>
  <c r="DF33" i="2"/>
  <c r="DF126" i="2"/>
  <c r="DF64" i="2" s="1"/>
  <c r="DF251" i="2"/>
  <c r="DF282" i="2"/>
  <c r="DE283" i="2"/>
  <c r="DE253" i="2" s="1"/>
  <c r="DE252" i="2"/>
  <c r="DE222" i="2" s="1"/>
  <c r="DE127" i="2"/>
  <c r="DE65" i="2" s="1"/>
  <c r="DU212" i="2"/>
  <c r="DE214" i="2"/>
  <c r="DE145" i="2"/>
  <c r="ED95" i="2"/>
  <c r="ED184" i="2" s="1"/>
  <c r="DE136" i="2"/>
  <c r="DH214" i="2"/>
  <c r="DE218" i="2"/>
  <c r="EB127" i="2"/>
  <c r="EB283" i="2"/>
  <c r="EB253" i="2" s="1"/>
  <c r="EB252" i="2"/>
  <c r="EB222" i="2" s="1"/>
  <c r="EB218" i="2"/>
  <c r="EB136" i="2"/>
  <c r="DN147" i="2"/>
  <c r="DY219" i="2"/>
  <c r="DY220" i="2"/>
  <c r="DY221" i="2" s="1"/>
  <c r="ED127" i="2"/>
  <c r="ED65" i="2" s="1"/>
  <c r="ED283" i="2"/>
  <c r="ED253" i="2" s="1"/>
  <c r="ED252" i="2"/>
  <c r="ED222" i="2" s="1"/>
  <c r="ED218" i="2"/>
  <c r="ED136" i="2"/>
  <c r="DZ33" i="2"/>
  <c r="DZ126" i="2"/>
  <c r="DZ282" i="2"/>
  <c r="DZ251" i="2"/>
  <c r="EE32" i="2"/>
  <c r="EE250" i="2"/>
  <c r="EE125" i="2"/>
  <c r="EE94" i="2" s="1"/>
  <c r="EE281" i="2"/>
  <c r="DI33" i="2"/>
  <c r="DI126" i="2"/>
  <c r="DI95" i="2" s="1"/>
  <c r="DI251" i="2"/>
  <c r="DI282" i="2"/>
  <c r="DY130" i="2"/>
  <c r="DY143" i="2"/>
  <c r="DX147" i="2"/>
  <c r="DZ147" i="2"/>
  <c r="DC33" i="2"/>
  <c r="DC126" i="2"/>
  <c r="DC95" i="2" s="1"/>
  <c r="DC282" i="2"/>
  <c r="DC251" i="2"/>
  <c r="DP181" i="2"/>
  <c r="EE62" i="2"/>
  <c r="EE213" i="2" s="1"/>
  <c r="DI147" i="2"/>
  <c r="DY96" i="2"/>
  <c r="DX63" i="2"/>
  <c r="DN33" i="2"/>
  <c r="DN126" i="2"/>
  <c r="DN95" i="2" s="1"/>
  <c r="DN251" i="2"/>
  <c r="DN282" i="2"/>
  <c r="DK32" i="2"/>
  <c r="DK125" i="2"/>
  <c r="DK94" i="2" s="1"/>
  <c r="DK281" i="2"/>
  <c r="DK250" i="2"/>
  <c r="DV93" i="2"/>
  <c r="DV182" i="2" s="1"/>
  <c r="DI94" i="2"/>
  <c r="DT93" i="2"/>
  <c r="DT182" i="2" s="1"/>
  <c r="DY65" i="2"/>
  <c r="DX94" i="2"/>
  <c r="DL145" i="2"/>
  <c r="DQ32" i="2"/>
  <c r="DQ125" i="2"/>
  <c r="DQ63" i="2" s="1"/>
  <c r="DQ250" i="2"/>
  <c r="DQ281" i="2"/>
  <c r="DV125" i="2"/>
  <c r="DV63" i="2" s="1"/>
  <c r="DV32" i="2"/>
  <c r="DV281" i="2"/>
  <c r="DV250" i="2"/>
  <c r="DI63" i="2"/>
  <c r="DT32" i="2"/>
  <c r="DT281" i="2"/>
  <c r="DT125" i="2"/>
  <c r="DT250" i="2"/>
  <c r="DX126" i="2"/>
  <c r="DX64" i="2" s="1"/>
  <c r="DX33" i="2"/>
  <c r="DX282" i="2"/>
  <c r="DX251" i="2"/>
  <c r="DL252" i="2"/>
  <c r="DL222" i="2" s="1"/>
  <c r="DL127" i="2"/>
  <c r="DL65" i="2" s="1"/>
  <c r="DL283" i="2"/>
  <c r="DL253" i="2" s="1"/>
  <c r="DL136" i="2"/>
  <c r="DL218" i="2"/>
  <c r="DM145" i="2"/>
  <c r="DO147" i="2"/>
  <c r="DM95" i="2"/>
  <c r="DM215" i="2" s="1"/>
  <c r="DO94" i="2"/>
  <c r="DO214" i="2" s="1"/>
  <c r="DW147" i="2"/>
  <c r="DM252" i="2"/>
  <c r="DM222" i="2" s="1"/>
  <c r="DM127" i="2"/>
  <c r="DM283" i="2"/>
  <c r="DM253" i="2" s="1"/>
  <c r="DM136" i="2"/>
  <c r="DM218" i="2"/>
  <c r="DW94" i="2"/>
  <c r="DO213" i="2"/>
  <c r="DO33" i="2"/>
  <c r="DO126" i="2"/>
  <c r="DO251" i="2"/>
  <c r="DO282" i="2"/>
  <c r="DW63" i="2"/>
  <c r="DO182" i="2"/>
  <c r="DW33" i="2"/>
  <c r="DW126" i="2"/>
  <c r="DW64" i="2" s="1"/>
  <c r="DW282" i="2"/>
  <c r="DW251" i="2"/>
  <c r="DC147" i="2"/>
  <c r="EC62" i="2"/>
  <c r="DD147" i="2"/>
  <c r="DN213" i="2"/>
  <c r="DR125" i="2"/>
  <c r="DR94" i="2" s="1"/>
  <c r="DR32" i="2"/>
  <c r="DR281" i="2"/>
  <c r="DR250" i="2"/>
  <c r="DJ145" i="2"/>
  <c r="DU93" i="2"/>
  <c r="EC32" i="2"/>
  <c r="EC125" i="2"/>
  <c r="EC94" i="2" s="1"/>
  <c r="EC250" i="2"/>
  <c r="EC281" i="2"/>
  <c r="DD63" i="2"/>
  <c r="DC213" i="2"/>
  <c r="DN182" i="2"/>
  <c r="DD213" i="2"/>
  <c r="DR62" i="2"/>
  <c r="DU62" i="2"/>
  <c r="DT212" i="2"/>
  <c r="DP32" i="2"/>
  <c r="DP125" i="2"/>
  <c r="DP250" i="2"/>
  <c r="DP281" i="2"/>
  <c r="DD33" i="2"/>
  <c r="DD126" i="2"/>
  <c r="DD64" i="2" s="1"/>
  <c r="DD282" i="2"/>
  <c r="DD251" i="2"/>
  <c r="DC182" i="2"/>
  <c r="DR93" i="2"/>
  <c r="DJ95" i="2"/>
  <c r="DU32" i="2"/>
  <c r="DU125" i="2"/>
  <c r="DU94" i="2" s="1"/>
  <c r="DU281" i="2"/>
  <c r="DU250" i="2"/>
  <c r="DJ64" i="2"/>
  <c r="DS125" i="2"/>
  <c r="DS63" i="2" s="1"/>
  <c r="DS32" i="2"/>
  <c r="DS281" i="2"/>
  <c r="DS250" i="2"/>
  <c r="DQ93" i="2"/>
  <c r="DQ182" i="2" s="1"/>
  <c r="EC93" i="2"/>
  <c r="ED145" i="2"/>
  <c r="EB145" i="2"/>
  <c r="ED183" i="2"/>
  <c r="EB95" i="2"/>
  <c r="EB184" i="2" s="1"/>
  <c r="DP62" i="2"/>
  <c r="ED214" i="2"/>
  <c r="DJ127" i="2"/>
  <c r="DJ96" i="2" s="1"/>
  <c r="DJ252" i="2"/>
  <c r="DJ222" i="2" s="1"/>
  <c r="DJ283" i="2"/>
  <c r="DJ253" i="2" s="1"/>
  <c r="DJ218" i="2"/>
  <c r="DJ136" i="2"/>
  <c r="DL214" i="2"/>
  <c r="DX213" i="2"/>
  <c r="CX182" i="2"/>
  <c r="CX94" i="2"/>
  <c r="CX183" i="2" s="1"/>
  <c r="CZ213" i="2"/>
  <c r="CZ63" i="2"/>
  <c r="CZ183" i="2" s="1"/>
  <c r="CW213" i="2"/>
  <c r="CX213" i="2"/>
  <c r="CU64" i="2"/>
  <c r="CU215" i="2" s="1"/>
  <c r="CU127" i="2"/>
  <c r="CU96" i="2" s="1"/>
  <c r="CU283" i="2"/>
  <c r="CU253" i="2" s="1"/>
  <c r="CU252" i="2"/>
  <c r="CU222" i="2" s="1"/>
  <c r="CU136" i="2"/>
  <c r="CU218" i="2"/>
  <c r="DA147" i="2"/>
  <c r="CY251" i="2"/>
  <c r="CY126" i="2"/>
  <c r="CY95" i="2" s="1"/>
  <c r="CY33" i="2"/>
  <c r="CY282" i="2"/>
  <c r="CX147" i="2"/>
  <c r="CW126" i="2"/>
  <c r="CW64" i="2" s="1"/>
  <c r="CW282" i="2"/>
  <c r="CW251" i="2"/>
  <c r="CW33" i="2"/>
  <c r="CU183" i="2"/>
  <c r="CX126" i="2"/>
  <c r="CX251" i="2"/>
  <c r="CX33" i="2"/>
  <c r="CX282" i="2"/>
  <c r="DB33" i="2"/>
  <c r="DB282" i="2"/>
  <c r="DB126" i="2"/>
  <c r="DB95" i="2" s="1"/>
  <c r="DB251" i="2"/>
  <c r="DA213" i="2"/>
  <c r="CU145" i="2"/>
  <c r="CV145" i="2"/>
  <c r="DB147" i="2"/>
  <c r="CZ126" i="2"/>
  <c r="CZ64" i="2" s="1"/>
  <c r="CZ251" i="2"/>
  <c r="CZ33" i="2"/>
  <c r="CZ282" i="2"/>
  <c r="DA282" i="2"/>
  <c r="DA126" i="2"/>
  <c r="DA95" i="2" s="1"/>
  <c r="DA251" i="2"/>
  <c r="DA33" i="2"/>
  <c r="CW147" i="2"/>
  <c r="CV95" i="2"/>
  <c r="CV184" i="2" s="1"/>
  <c r="DB63" i="2"/>
  <c r="CZ147" i="2"/>
  <c r="CV127" i="2"/>
  <c r="CV96" i="2" s="1"/>
  <c r="CV283" i="2"/>
  <c r="CV253" i="2" s="1"/>
  <c r="CV252" i="2"/>
  <c r="CV222" i="2" s="1"/>
  <c r="CV136" i="2"/>
  <c r="CV218" i="2"/>
  <c r="CY147" i="2"/>
  <c r="CW63" i="2"/>
  <c r="CW214" i="2" s="1"/>
  <c r="CY63" i="2"/>
  <c r="CY183" i="2" s="1"/>
  <c r="M173" i="2"/>
  <c r="BY211" i="2"/>
  <c r="CT182" i="2"/>
  <c r="CF210" i="2"/>
  <c r="CT147" i="2"/>
  <c r="CT251" i="2"/>
  <c r="CT33" i="2"/>
  <c r="CT282" i="2"/>
  <c r="CT126" i="2"/>
  <c r="CT94" i="2"/>
  <c r="CT183" i="2" s="1"/>
  <c r="CM180" i="2"/>
  <c r="CP181" i="2"/>
  <c r="CS215" i="2"/>
  <c r="CS145" i="2"/>
  <c r="CS127" i="2"/>
  <c r="CS96" i="2" s="1"/>
  <c r="CS283" i="2"/>
  <c r="CS253" i="2" s="1"/>
  <c r="CS252" i="2"/>
  <c r="CS222" i="2" s="1"/>
  <c r="CS218" i="2"/>
  <c r="CS136" i="2"/>
  <c r="CS183" i="2"/>
  <c r="CG179" i="2"/>
  <c r="CQ92" i="2"/>
  <c r="CQ181" i="2" s="1"/>
  <c r="CQ180" i="2"/>
  <c r="CP93" i="2"/>
  <c r="CP182" i="2" s="1"/>
  <c r="CL211" i="2"/>
  <c r="CN31" i="2"/>
  <c r="CN124" i="2"/>
  <c r="CN93" i="2" s="1"/>
  <c r="CN280" i="2"/>
  <c r="CN249" i="2"/>
  <c r="CQ148" i="2"/>
  <c r="CQ211" i="2"/>
  <c r="CM31" i="2"/>
  <c r="CM249" i="2"/>
  <c r="CM124" i="2"/>
  <c r="CM62" i="2" s="1"/>
  <c r="CM280" i="2"/>
  <c r="CN148" i="2"/>
  <c r="CO148" i="2"/>
  <c r="CO211" i="2"/>
  <c r="CL92" i="2"/>
  <c r="CO92" i="2"/>
  <c r="CO181" i="2" s="1"/>
  <c r="CL61" i="2"/>
  <c r="CQ31" i="2"/>
  <c r="CQ124" i="2"/>
  <c r="CQ93" i="2" s="1"/>
  <c r="CQ280" i="2"/>
  <c r="CQ249" i="2"/>
  <c r="CM148" i="2"/>
  <c r="CN92" i="2"/>
  <c r="CM211" i="2"/>
  <c r="CP125" i="2"/>
  <c r="CP32" i="2"/>
  <c r="CP250" i="2"/>
  <c r="CP281" i="2"/>
  <c r="CM92" i="2"/>
  <c r="CN61" i="2"/>
  <c r="CO31" i="2"/>
  <c r="CO124" i="2"/>
  <c r="CO62" i="2" s="1"/>
  <c r="CO249" i="2"/>
  <c r="CO280" i="2"/>
  <c r="CL31" i="2"/>
  <c r="CL249" i="2"/>
  <c r="CL124" i="2"/>
  <c r="CL93" i="2" s="1"/>
  <c r="CL280" i="2"/>
  <c r="CM61" i="2"/>
  <c r="CB179" i="2"/>
  <c r="CD210" i="2"/>
  <c r="BZ179" i="2"/>
  <c r="M54" i="2"/>
  <c r="M24" i="2"/>
  <c r="M117" i="2"/>
  <c r="M55" i="2" s="1"/>
  <c r="M242" i="2"/>
  <c r="M273" i="2"/>
  <c r="BW179" i="2"/>
  <c r="M85" i="2"/>
  <c r="AC173" i="2"/>
  <c r="CC91" i="2"/>
  <c r="CC211" i="2" s="1"/>
  <c r="CK279" i="2"/>
  <c r="CK248" i="2"/>
  <c r="CK30" i="2"/>
  <c r="CK123" i="2"/>
  <c r="CK146" i="2"/>
  <c r="CK60" i="2"/>
  <c r="CK179" i="2"/>
  <c r="CK210" i="2"/>
  <c r="CJ60" i="2"/>
  <c r="CJ211" i="2" s="1"/>
  <c r="CJ210" i="2"/>
  <c r="CJ179" i="2"/>
  <c r="CJ146" i="2"/>
  <c r="CJ248" i="2"/>
  <c r="CJ279" i="2"/>
  <c r="CJ123" i="2"/>
  <c r="CJ61" i="2" s="1"/>
  <c r="CJ30" i="2"/>
  <c r="CD60" i="2"/>
  <c r="CD180" i="2" s="1"/>
  <c r="BX211" i="2"/>
  <c r="CI209" i="2"/>
  <c r="BZ60" i="2"/>
  <c r="BZ211" i="2" s="1"/>
  <c r="BX61" i="2"/>
  <c r="BX181" i="2" s="1"/>
  <c r="CA146" i="2"/>
  <c r="BX31" i="2"/>
  <c r="BX124" i="2"/>
  <c r="BX62" i="2" s="1"/>
  <c r="BX249" i="2"/>
  <c r="BX280" i="2"/>
  <c r="CF146" i="2"/>
  <c r="CC30" i="2"/>
  <c r="CC123" i="2"/>
  <c r="CC61" i="2" s="1"/>
  <c r="CC279" i="2"/>
  <c r="CC248" i="2"/>
  <c r="CA91" i="2"/>
  <c r="CA180" i="2" s="1"/>
  <c r="BZ146" i="2"/>
  <c r="CF60" i="2"/>
  <c r="BZ30" i="2"/>
  <c r="BZ123" i="2"/>
  <c r="BZ92" i="2" s="1"/>
  <c r="BZ248" i="2"/>
  <c r="BZ279" i="2"/>
  <c r="CF123" i="2"/>
  <c r="CF61" i="2" s="1"/>
  <c r="CF30" i="2"/>
  <c r="CF279" i="2"/>
  <c r="CF248" i="2"/>
  <c r="BW30" i="2"/>
  <c r="BW123" i="2"/>
  <c r="BW61" i="2" s="1"/>
  <c r="BW248" i="2"/>
  <c r="BW279" i="2"/>
  <c r="CF91" i="2"/>
  <c r="CE179" i="2"/>
  <c r="BW210" i="2"/>
  <c r="CD30" i="2"/>
  <c r="CD123" i="2"/>
  <c r="CD61" i="2" s="1"/>
  <c r="CD248" i="2"/>
  <c r="CD279" i="2"/>
  <c r="CG146" i="2"/>
  <c r="BW146" i="2"/>
  <c r="BV148" i="2"/>
  <c r="CE210" i="2"/>
  <c r="CG60" i="2"/>
  <c r="BV31" i="2"/>
  <c r="BV124" i="2"/>
  <c r="BV62" i="2" s="1"/>
  <c r="BV249" i="2"/>
  <c r="BV280" i="2"/>
  <c r="CB146" i="2"/>
  <c r="CI178" i="2"/>
  <c r="CH59" i="2"/>
  <c r="BY148" i="2"/>
  <c r="CG91" i="2"/>
  <c r="CC179" i="2"/>
  <c r="CB60" i="2"/>
  <c r="CB180" i="2" s="1"/>
  <c r="CA210" i="2"/>
  <c r="CE146" i="2"/>
  <c r="BV211" i="2"/>
  <c r="BY61" i="2"/>
  <c r="CC146" i="2"/>
  <c r="CG123" i="2"/>
  <c r="CG30" i="2"/>
  <c r="CG279" i="2"/>
  <c r="CG248" i="2"/>
  <c r="BW60" i="2"/>
  <c r="CB123" i="2"/>
  <c r="CB92" i="2" s="1"/>
  <c r="CB30" i="2"/>
  <c r="CB279" i="2"/>
  <c r="CB248" i="2"/>
  <c r="CI90" i="2"/>
  <c r="CH209" i="2"/>
  <c r="CA179" i="2"/>
  <c r="CH29" i="2"/>
  <c r="CH122" i="2"/>
  <c r="CH91" i="2" s="1"/>
  <c r="CH247" i="2"/>
  <c r="CH278" i="2"/>
  <c r="CE91" i="2"/>
  <c r="CE180" i="2" s="1"/>
  <c r="BY92" i="2"/>
  <c r="BV61" i="2"/>
  <c r="BV212" i="2" s="1"/>
  <c r="CI59" i="2"/>
  <c r="CE30" i="2"/>
  <c r="CE123" i="2"/>
  <c r="CE248" i="2"/>
  <c r="CE279" i="2"/>
  <c r="BY31" i="2"/>
  <c r="BY124" i="2"/>
  <c r="BY62" i="2" s="1"/>
  <c r="BY249" i="2"/>
  <c r="BY280" i="2"/>
  <c r="BX148" i="2"/>
  <c r="CA30" i="2"/>
  <c r="CA123" i="2"/>
  <c r="CA279" i="2"/>
  <c r="CA248" i="2"/>
  <c r="CI29" i="2"/>
  <c r="CI122" i="2"/>
  <c r="CI247" i="2"/>
  <c r="CI278" i="2"/>
  <c r="CD146" i="2"/>
  <c r="CB210" i="2"/>
  <c r="AC204" i="2"/>
  <c r="AC85" i="2"/>
  <c r="AC174" i="2" s="1"/>
  <c r="AG204" i="2"/>
  <c r="AW85" i="2"/>
  <c r="AW54" i="2"/>
  <c r="AW24" i="2"/>
  <c r="AW117" i="2"/>
  <c r="AW242" i="2"/>
  <c r="AW273" i="2"/>
  <c r="AC117" i="2"/>
  <c r="AC24" i="2"/>
  <c r="AC273" i="2"/>
  <c r="AC242" i="2"/>
  <c r="AG117" i="2"/>
  <c r="AG24" i="2"/>
  <c r="AG273" i="2"/>
  <c r="AG242" i="2"/>
  <c r="AG173" i="2"/>
  <c r="BJ203" i="2"/>
  <c r="AG85" i="2"/>
  <c r="AG54" i="2"/>
  <c r="AW173" i="2"/>
  <c r="AW204" i="2"/>
  <c r="J204" i="2"/>
  <c r="AF205" i="2"/>
  <c r="BF173" i="2"/>
  <c r="AH173" i="2"/>
  <c r="AI55" i="2"/>
  <c r="AI206" i="2" s="1"/>
  <c r="AK84" i="2"/>
  <c r="AK204" i="2" s="1"/>
  <c r="AY205" i="2"/>
  <c r="AK172" i="2"/>
  <c r="AP172" i="2"/>
  <c r="BE172" i="2"/>
  <c r="BO203" i="2"/>
  <c r="BA86" i="2"/>
  <c r="BA175" i="2" s="1"/>
  <c r="BA174" i="2"/>
  <c r="AZ174" i="2"/>
  <c r="AD173" i="2"/>
  <c r="AU203" i="2"/>
  <c r="AQ172" i="2"/>
  <c r="K204" i="2"/>
  <c r="BS55" i="2"/>
  <c r="BS175" i="2" s="1"/>
  <c r="AR203" i="2"/>
  <c r="AP203" i="2"/>
  <c r="P205" i="2"/>
  <c r="BR173" i="2"/>
  <c r="L204" i="2"/>
  <c r="BG84" i="2"/>
  <c r="BG204" i="2" s="1"/>
  <c r="BP203" i="2"/>
  <c r="AB203" i="2"/>
  <c r="Z172" i="2"/>
  <c r="BN203" i="2"/>
  <c r="AI174" i="2"/>
  <c r="BU174" i="2"/>
  <c r="BQ204" i="2"/>
  <c r="AV203" i="2"/>
  <c r="U85" i="2"/>
  <c r="U205" i="2" s="1"/>
  <c r="AF86" i="2"/>
  <c r="AF206" i="2" s="1"/>
  <c r="V85" i="2"/>
  <c r="V205" i="2" s="1"/>
  <c r="AT203" i="2"/>
  <c r="BK84" i="2"/>
  <c r="BK204" i="2" s="1"/>
  <c r="J85" i="2"/>
  <c r="J205" i="2" s="1"/>
  <c r="AO204" i="2"/>
  <c r="Y53" i="2"/>
  <c r="Y204" i="2" s="1"/>
  <c r="AJ87" i="2"/>
  <c r="AJ176" i="2" s="1"/>
  <c r="AU172" i="2"/>
  <c r="N85" i="2"/>
  <c r="N174" i="2" s="1"/>
  <c r="BR204" i="2"/>
  <c r="BB54" i="2"/>
  <c r="BB205" i="2" s="1"/>
  <c r="I173" i="2"/>
  <c r="AX173" i="2"/>
  <c r="L173" i="2"/>
  <c r="AA84" i="2"/>
  <c r="AA173" i="2" s="1"/>
  <c r="BU25" i="2"/>
  <c r="BU118" i="2"/>
  <c r="BU243" i="2"/>
  <c r="BU274" i="2"/>
  <c r="AJ206" i="2"/>
  <c r="AL173" i="2"/>
  <c r="BL84" i="2"/>
  <c r="AX204" i="2"/>
  <c r="AT53" i="2"/>
  <c r="AT204" i="2" s="1"/>
  <c r="L85" i="2"/>
  <c r="L54" i="2"/>
  <c r="O173" i="2"/>
  <c r="BK203" i="2"/>
  <c r="AJ175" i="2"/>
  <c r="AD204" i="2"/>
  <c r="L273" i="2"/>
  <c r="L24" i="2"/>
  <c r="L117" i="2"/>
  <c r="L86" i="2" s="1"/>
  <c r="L242" i="2"/>
  <c r="J273" i="2"/>
  <c r="J24" i="2"/>
  <c r="J117" i="2"/>
  <c r="J55" i="2" s="1"/>
  <c r="J242" i="2"/>
  <c r="BA25" i="2"/>
  <c r="BA118" i="2"/>
  <c r="BA87" i="2" s="1"/>
  <c r="BA243" i="2"/>
  <c r="BA274" i="2"/>
  <c r="AE85" i="2"/>
  <c r="AE205" i="2" s="1"/>
  <c r="BG172" i="2"/>
  <c r="BS25" i="2"/>
  <c r="BS118" i="2"/>
  <c r="BS274" i="2"/>
  <c r="BS243" i="2"/>
  <c r="BI173" i="2"/>
  <c r="AV53" i="2"/>
  <c r="AV173" i="2" s="1"/>
  <c r="O85" i="2"/>
  <c r="O174" i="2" s="1"/>
  <c r="AX85" i="2"/>
  <c r="AX174" i="2" s="1"/>
  <c r="N173" i="2"/>
  <c r="AH85" i="2"/>
  <c r="AH205" i="2" s="1"/>
  <c r="Z53" i="2"/>
  <c r="Z173" i="2" s="1"/>
  <c r="AE204" i="2"/>
  <c r="S84" i="2"/>
  <c r="S204" i="2" s="1"/>
  <c r="BQ24" i="2"/>
  <c r="BQ117" i="2"/>
  <c r="BQ55" i="2" s="1"/>
  <c r="BQ273" i="2"/>
  <c r="BQ242" i="2"/>
  <c r="T203" i="2"/>
  <c r="X84" i="2"/>
  <c r="X204" i="2" s="1"/>
  <c r="N117" i="2"/>
  <c r="N55" i="2" s="1"/>
  <c r="N24" i="2"/>
  <c r="N242" i="2"/>
  <c r="N273" i="2"/>
  <c r="AA203" i="2"/>
  <c r="AI25" i="2"/>
  <c r="AI118" i="2"/>
  <c r="AI87" i="2" s="1"/>
  <c r="AI243" i="2"/>
  <c r="AI274" i="2"/>
  <c r="BT205" i="2"/>
  <c r="AH117" i="2"/>
  <c r="AH86" i="2" s="1"/>
  <c r="AH24" i="2"/>
  <c r="AH242" i="2"/>
  <c r="AH273" i="2"/>
  <c r="BS205" i="2"/>
  <c r="BQ85" i="2"/>
  <c r="BQ205" i="2" s="1"/>
  <c r="I85" i="2"/>
  <c r="I174" i="2" s="1"/>
  <c r="U173" i="2"/>
  <c r="BQ173" i="2"/>
  <c r="O24" i="2"/>
  <c r="O117" i="2"/>
  <c r="O55" i="2" s="1"/>
  <c r="O242" i="2"/>
  <c r="O273" i="2"/>
  <c r="AM172" i="2"/>
  <c r="BB117" i="2"/>
  <c r="BB55" i="2" s="1"/>
  <c r="BB242" i="2"/>
  <c r="BB273" i="2"/>
  <c r="BB24" i="2"/>
  <c r="BU86" i="2"/>
  <c r="BU175" i="2" s="1"/>
  <c r="BB204" i="2"/>
  <c r="AF243" i="2"/>
  <c r="AF274" i="2"/>
  <c r="AF25" i="2"/>
  <c r="AF118" i="2"/>
  <c r="AF56" i="2" s="1"/>
  <c r="AE24" i="2"/>
  <c r="AE117" i="2"/>
  <c r="AE86" i="2" s="1"/>
  <c r="AE242" i="2"/>
  <c r="AE273" i="2"/>
  <c r="Z203" i="2"/>
  <c r="I24" i="2"/>
  <c r="I117" i="2"/>
  <c r="I273" i="2"/>
  <c r="I242" i="2"/>
  <c r="BO23" i="2"/>
  <c r="BO116" i="2"/>
  <c r="BO85" i="2" s="1"/>
  <c r="BO241" i="2"/>
  <c r="BO272" i="2"/>
  <c r="T84" i="2"/>
  <c r="T204" i="2" s="1"/>
  <c r="Y23" i="2"/>
  <c r="Y116" i="2"/>
  <c r="Y54" i="2" s="1"/>
  <c r="Y272" i="2"/>
  <c r="Y241" i="2"/>
  <c r="BN84" i="2"/>
  <c r="BN204" i="2" s="1"/>
  <c r="W172" i="2"/>
  <c r="Q23" i="2"/>
  <c r="Q116" i="2"/>
  <c r="Q85" i="2" s="1"/>
  <c r="Q241" i="2"/>
  <c r="Q272" i="2"/>
  <c r="AM203" i="2"/>
  <c r="BR24" i="2"/>
  <c r="BR117" i="2"/>
  <c r="BR55" i="2" s="1"/>
  <c r="BR273" i="2"/>
  <c r="BR242" i="2"/>
  <c r="AD85" i="2"/>
  <c r="AD174" i="2" s="1"/>
  <c r="BH84" i="2"/>
  <c r="BH173" i="2" s="1"/>
  <c r="P25" i="2"/>
  <c r="P118" i="2"/>
  <c r="P87" i="2" s="1"/>
  <c r="P243" i="2"/>
  <c r="P274" i="2"/>
  <c r="T23" i="2"/>
  <c r="T116" i="2"/>
  <c r="T54" i="2" s="1"/>
  <c r="T241" i="2"/>
  <c r="T272" i="2"/>
  <c r="AX24" i="2"/>
  <c r="AX117" i="2"/>
  <c r="AX86" i="2" s="1"/>
  <c r="AX242" i="2"/>
  <c r="AX273" i="2"/>
  <c r="AS84" i="2"/>
  <c r="AA23" i="2"/>
  <c r="AA116" i="2"/>
  <c r="AA54" i="2" s="1"/>
  <c r="AA272" i="2"/>
  <c r="AA241" i="2"/>
  <c r="AB23" i="2"/>
  <c r="AB116" i="2"/>
  <c r="AB85" i="2" s="1"/>
  <c r="AB272" i="2"/>
  <c r="AB241" i="2"/>
  <c r="AY86" i="2"/>
  <c r="AY175" i="2" s="1"/>
  <c r="BK23" i="2"/>
  <c r="BK116" i="2"/>
  <c r="BK85" i="2" s="1"/>
  <c r="BK272" i="2"/>
  <c r="BK241" i="2"/>
  <c r="AZ55" i="2"/>
  <c r="AZ206" i="2" s="1"/>
  <c r="AS53" i="2"/>
  <c r="AM23" i="2"/>
  <c r="AM116" i="2"/>
  <c r="AM54" i="2" s="1"/>
  <c r="AM241" i="2"/>
  <c r="AM272" i="2"/>
  <c r="AU84" i="2"/>
  <c r="AD24" i="2"/>
  <c r="AD117" i="2"/>
  <c r="AD55" i="2" s="1"/>
  <c r="AD273" i="2"/>
  <c r="AD242" i="2"/>
  <c r="BL203" i="2"/>
  <c r="AK23" i="2"/>
  <c r="AK116" i="2"/>
  <c r="AK54" i="2" s="1"/>
  <c r="AK241" i="2"/>
  <c r="AK272" i="2"/>
  <c r="BI85" i="2"/>
  <c r="BI174" i="2" s="1"/>
  <c r="Q203" i="2"/>
  <c r="AZ25" i="2"/>
  <c r="AZ118" i="2"/>
  <c r="AZ87" i="2" s="1"/>
  <c r="AZ274" i="2"/>
  <c r="AZ243" i="2"/>
  <c r="BE84" i="2"/>
  <c r="BE173" i="2" s="1"/>
  <c r="AS23" i="2"/>
  <c r="AS116" i="2"/>
  <c r="AS85" i="2" s="1"/>
  <c r="AS272" i="2"/>
  <c r="AS241" i="2"/>
  <c r="AM53" i="2"/>
  <c r="S172" i="2"/>
  <c r="AU23" i="2"/>
  <c r="AU116" i="2"/>
  <c r="AU85" i="2" s="1"/>
  <c r="AU272" i="2"/>
  <c r="AU241" i="2"/>
  <c r="BM203" i="2"/>
  <c r="AJ26" i="2"/>
  <c r="AJ119" i="2"/>
  <c r="AJ88" i="2" s="1"/>
  <c r="AJ244" i="2"/>
  <c r="AJ275" i="2"/>
  <c r="R24" i="2"/>
  <c r="R117" i="2"/>
  <c r="R86" i="2" s="1"/>
  <c r="R242" i="2"/>
  <c r="R273" i="2"/>
  <c r="BI24" i="2"/>
  <c r="BI117" i="2"/>
  <c r="BI55" i="2" s="1"/>
  <c r="BI273" i="2"/>
  <c r="BI242" i="2"/>
  <c r="AY25" i="2"/>
  <c r="AY118" i="2"/>
  <c r="AY274" i="2"/>
  <c r="AY243" i="2"/>
  <c r="BE23" i="2"/>
  <c r="BE116" i="2"/>
  <c r="BE54" i="2" s="1"/>
  <c r="BE241" i="2"/>
  <c r="BE272" i="2"/>
  <c r="AM84" i="2"/>
  <c r="AU53" i="2"/>
  <c r="U24" i="2"/>
  <c r="U117" i="2"/>
  <c r="U55" i="2" s="1"/>
  <c r="U242" i="2"/>
  <c r="U273" i="2"/>
  <c r="X203" i="2"/>
  <c r="AT23" i="2"/>
  <c r="AT116" i="2"/>
  <c r="AT85" i="2" s="1"/>
  <c r="AT241" i="2"/>
  <c r="AT272" i="2"/>
  <c r="AN84" i="2"/>
  <c r="AN173" i="2" s="1"/>
  <c r="AB84" i="2"/>
  <c r="AB173" i="2" s="1"/>
  <c r="AV23" i="2"/>
  <c r="AV116" i="2"/>
  <c r="AV85" i="2" s="1"/>
  <c r="AV241" i="2"/>
  <c r="AV272" i="2"/>
  <c r="BP23" i="2"/>
  <c r="BP116" i="2"/>
  <c r="BP85" i="2" s="1"/>
  <c r="BP241" i="2"/>
  <c r="BP272" i="2"/>
  <c r="BG23" i="2"/>
  <c r="BG116" i="2"/>
  <c r="BG241" i="2"/>
  <c r="BG272" i="2"/>
  <c r="BR54" i="2"/>
  <c r="AN23" i="2"/>
  <c r="AN116" i="2"/>
  <c r="AN54" i="2" s="1"/>
  <c r="AN241" i="2"/>
  <c r="AN272" i="2"/>
  <c r="BJ53" i="2"/>
  <c r="BP53" i="2"/>
  <c r="BD24" i="2"/>
  <c r="BD117" i="2"/>
  <c r="BD55" i="2" s="1"/>
  <c r="BD242" i="2"/>
  <c r="BD273" i="2"/>
  <c r="AL24" i="2"/>
  <c r="AL117" i="2"/>
  <c r="AL242" i="2"/>
  <c r="AL273" i="2"/>
  <c r="AR53" i="2"/>
  <c r="AR173" i="2" s="1"/>
  <c r="BJ84" i="2"/>
  <c r="BP84" i="2"/>
  <c r="BD54" i="2"/>
  <c r="BD174" i="2" s="1"/>
  <c r="K54" i="2"/>
  <c r="K174" i="2" s="1"/>
  <c r="AP53" i="2"/>
  <c r="AP204" i="2" s="1"/>
  <c r="Q53" i="2"/>
  <c r="AO54" i="2"/>
  <c r="AO205" i="2" s="1"/>
  <c r="BR85" i="2"/>
  <c r="AR23" i="2"/>
  <c r="AR116" i="2"/>
  <c r="AR85" i="2" s="1"/>
  <c r="AR272" i="2"/>
  <c r="AR241" i="2"/>
  <c r="BJ23" i="2"/>
  <c r="BJ116" i="2"/>
  <c r="BJ85" i="2" s="1"/>
  <c r="BJ241" i="2"/>
  <c r="BJ272" i="2"/>
  <c r="BC205" i="2"/>
  <c r="I204" i="2"/>
  <c r="BM53" i="2"/>
  <c r="BG203" i="2"/>
  <c r="V24" i="2"/>
  <c r="V117" i="2"/>
  <c r="V86" i="2" s="1"/>
  <c r="V242" i="2"/>
  <c r="V273" i="2"/>
  <c r="AL85" i="2"/>
  <c r="AL174" i="2" s="1"/>
  <c r="P55" i="2"/>
  <c r="P175" i="2" s="1"/>
  <c r="S23" i="2"/>
  <c r="S116" i="2"/>
  <c r="S85" i="2" s="1"/>
  <c r="S272" i="2"/>
  <c r="S241" i="2"/>
  <c r="X23" i="2"/>
  <c r="X116" i="2"/>
  <c r="X85" i="2" s="1"/>
  <c r="X272" i="2"/>
  <c r="X241" i="2"/>
  <c r="BF85" i="2"/>
  <c r="Z116" i="2"/>
  <c r="Z54" i="2" s="1"/>
  <c r="Z23" i="2"/>
  <c r="Z241" i="2"/>
  <c r="Z272" i="2"/>
  <c r="BD204" i="2"/>
  <c r="BT25" i="2"/>
  <c r="BT118" i="2"/>
  <c r="BT243" i="2"/>
  <c r="BT274" i="2"/>
  <c r="W53" i="2"/>
  <c r="W173" i="2" s="1"/>
  <c r="BM84" i="2"/>
  <c r="V204" i="2"/>
  <c r="BN23" i="2"/>
  <c r="BN116" i="2"/>
  <c r="BN85" i="2" s="1"/>
  <c r="BN241" i="2"/>
  <c r="BN272" i="2"/>
  <c r="AO24" i="2"/>
  <c r="AO117" i="2"/>
  <c r="AO55" i="2" s="1"/>
  <c r="AO273" i="2"/>
  <c r="AO242" i="2"/>
  <c r="K24" i="2"/>
  <c r="K117" i="2"/>
  <c r="K86" i="2" s="1"/>
  <c r="K273" i="2"/>
  <c r="K242" i="2"/>
  <c r="R173" i="2"/>
  <c r="BF54" i="2"/>
  <c r="BT55" i="2"/>
  <c r="BT175" i="2" s="1"/>
  <c r="W23" i="2"/>
  <c r="W116" i="2"/>
  <c r="W85" i="2" s="1"/>
  <c r="W272" i="2"/>
  <c r="W241" i="2"/>
  <c r="Y203" i="2"/>
  <c r="BM116" i="2"/>
  <c r="BM85" i="2" s="1"/>
  <c r="BM23" i="2"/>
  <c r="BM241" i="2"/>
  <c r="BM272" i="2"/>
  <c r="AQ84" i="2"/>
  <c r="AQ204" i="2" s="1"/>
  <c r="AN203" i="2"/>
  <c r="BC55" i="2"/>
  <c r="BC206" i="2" s="1"/>
  <c r="BH23" i="2"/>
  <c r="BH116" i="2"/>
  <c r="BH54" i="2" s="1"/>
  <c r="BH241" i="2"/>
  <c r="BH272" i="2"/>
  <c r="BH203" i="2"/>
  <c r="BF24" i="2"/>
  <c r="BF117" i="2"/>
  <c r="BF86" i="2" s="1"/>
  <c r="BF242" i="2"/>
  <c r="BF273" i="2"/>
  <c r="AS203" i="2"/>
  <c r="BL23" i="2"/>
  <c r="BL116" i="2"/>
  <c r="BL85" i="2" s="1"/>
  <c r="BL241" i="2"/>
  <c r="BL272" i="2"/>
  <c r="AP23" i="2"/>
  <c r="AP116" i="2"/>
  <c r="AP54" i="2" s="1"/>
  <c r="AP241" i="2"/>
  <c r="AP272" i="2"/>
  <c r="Q84" i="2"/>
  <c r="R54" i="2"/>
  <c r="R174" i="2" s="1"/>
  <c r="BO53" i="2"/>
  <c r="BO204" i="2" s="1"/>
  <c r="AQ23" i="2"/>
  <c r="AQ116" i="2"/>
  <c r="AQ85" i="2" s="1"/>
  <c r="AQ272" i="2"/>
  <c r="AQ241" i="2"/>
  <c r="BC25" i="2"/>
  <c r="BC118" i="2"/>
  <c r="BC56" i="2" s="1"/>
  <c r="BC243" i="2"/>
  <c r="BC274" i="2"/>
  <c r="H175" i="2"/>
  <c r="H87" i="2"/>
  <c r="H56" i="2"/>
  <c r="H244" i="2"/>
  <c r="H26" i="2"/>
  <c r="H275" i="2"/>
  <c r="H119" i="2"/>
  <c r="H57" i="2" s="1"/>
  <c r="EK2" i="8" l="1"/>
  <c r="ET2" i="8"/>
  <c r="FD2" i="8"/>
  <c r="EP2" i="8"/>
  <c r="DG214" i="2"/>
  <c r="DG183" i="2"/>
  <c r="ES2" i="8"/>
  <c r="EI2" i="8"/>
  <c r="FE2" i="8"/>
  <c r="DG64" i="2"/>
  <c r="DG215" i="2" s="1"/>
  <c r="DG145" i="2"/>
  <c r="DG95" i="2"/>
  <c r="FK220" i="2"/>
  <c r="FK221" i="2" s="1"/>
  <c r="EN2" i="8"/>
  <c r="EM2" i="8"/>
  <c r="EG2" i="8"/>
  <c r="FC2" i="8"/>
  <c r="DG136" i="2"/>
  <c r="DG218" i="2"/>
  <c r="DG127" i="2"/>
  <c r="DG283" i="2"/>
  <c r="DG253" i="2" s="1"/>
  <c r="DG252" i="2"/>
  <c r="DG222" i="2" s="1"/>
  <c r="EW2" i="8"/>
  <c r="EX214" i="2"/>
  <c r="EQ2" i="8"/>
  <c r="EO2" i="8"/>
  <c r="EJ2" i="8"/>
  <c r="ER2" i="8"/>
  <c r="FK127" i="2"/>
  <c r="FK252" i="2"/>
  <c r="FK222" i="2" s="1"/>
  <c r="FK283" i="2"/>
  <c r="FK253" i="2" s="1"/>
  <c r="FK65" i="2"/>
  <c r="FK219" i="2"/>
  <c r="EL2" i="8"/>
  <c r="FK64" i="2"/>
  <c r="FK184" i="2" s="1"/>
  <c r="FK145" i="2"/>
  <c r="FK130" i="2"/>
  <c r="FE94" i="2"/>
  <c r="EZ214" i="2"/>
  <c r="FF139" i="2"/>
  <c r="FF138" i="2"/>
  <c r="FF140" i="2"/>
  <c r="EW183" i="2"/>
  <c r="FD63" i="2"/>
  <c r="FD183" i="2" s="1"/>
  <c r="EL215" i="2"/>
  <c r="ES95" i="2"/>
  <c r="ES215" i="2" s="1"/>
  <c r="FG94" i="2"/>
  <c r="FG214" i="2" s="1"/>
  <c r="ER183" i="2"/>
  <c r="EM214" i="2"/>
  <c r="FF142" i="2"/>
  <c r="FF150" i="2"/>
  <c r="FJ183" i="2"/>
  <c r="FJ214" i="2"/>
  <c r="ET183" i="2"/>
  <c r="FF141" i="2"/>
  <c r="FF152" i="2"/>
  <c r="EV183" i="2"/>
  <c r="FB214" i="2"/>
  <c r="FJ64" i="2"/>
  <c r="FJ215" i="2"/>
  <c r="FJ145" i="2"/>
  <c r="FF154" i="2"/>
  <c r="FF128" i="2"/>
  <c r="FF185" i="2"/>
  <c r="FF134" i="2" s="1"/>
  <c r="FG213" i="2"/>
  <c r="FF216" i="2"/>
  <c r="FF135" i="2" s="1"/>
  <c r="FF153" i="2"/>
  <c r="FJ136" i="2"/>
  <c r="FJ127" i="2"/>
  <c r="FJ96" i="2" s="1"/>
  <c r="FJ283" i="2"/>
  <c r="FJ253" i="2" s="1"/>
  <c r="FJ252" i="2"/>
  <c r="FJ222" i="2" s="1"/>
  <c r="FJ218" i="2"/>
  <c r="FA183" i="2"/>
  <c r="DB64" i="2"/>
  <c r="EJ63" i="2"/>
  <c r="EJ183" i="2" s="1"/>
  <c r="EN96" i="2"/>
  <c r="EN142" i="2" s="1"/>
  <c r="FH94" i="2"/>
  <c r="FH214" i="2" s="1"/>
  <c r="EW64" i="2"/>
  <c r="EW215" i="2" s="1"/>
  <c r="EP183" i="2"/>
  <c r="EY127" i="2"/>
  <c r="EY96" i="2" s="1"/>
  <c r="EY252" i="2"/>
  <c r="EY222" i="2" s="1"/>
  <c r="EY283" i="2"/>
  <c r="EY253" i="2" s="1"/>
  <c r="EY136" i="2"/>
  <c r="EY218" i="2"/>
  <c r="FI145" i="2"/>
  <c r="EY145" i="2"/>
  <c r="FI95" i="2"/>
  <c r="FI184" i="2" s="1"/>
  <c r="FF137" i="2"/>
  <c r="FF149" i="2"/>
  <c r="EY64" i="2"/>
  <c r="EY184" i="2" s="1"/>
  <c r="FI127" i="2"/>
  <c r="FI252" i="2"/>
  <c r="FI222" i="2" s="1"/>
  <c r="FI283" i="2"/>
  <c r="FI253" i="2" s="1"/>
  <c r="FI136" i="2"/>
  <c r="FI218" i="2"/>
  <c r="EZ145" i="2"/>
  <c r="FH33" i="2"/>
  <c r="FH126" i="2"/>
  <c r="FH64" i="2" s="1"/>
  <c r="FH251" i="2"/>
  <c r="FH282" i="2"/>
  <c r="FH147" i="2"/>
  <c r="FA145" i="2"/>
  <c r="FB145" i="2"/>
  <c r="FA127" i="2"/>
  <c r="FA96" i="2" s="1"/>
  <c r="FA252" i="2"/>
  <c r="FA222" i="2" s="1"/>
  <c r="FA283" i="2"/>
  <c r="FA253" i="2" s="1"/>
  <c r="FA136" i="2"/>
  <c r="FA218" i="2"/>
  <c r="FB64" i="2"/>
  <c r="EZ64" i="2"/>
  <c r="FB127" i="2"/>
  <c r="FB65" i="2" s="1"/>
  <c r="FB252" i="2"/>
  <c r="FB222" i="2" s="1"/>
  <c r="FB283" i="2"/>
  <c r="FB253" i="2" s="1"/>
  <c r="FB218" i="2"/>
  <c r="FB136" i="2"/>
  <c r="EY183" i="2"/>
  <c r="EZ127" i="2"/>
  <c r="EZ96" i="2" s="1"/>
  <c r="EZ252" i="2"/>
  <c r="EZ222" i="2" s="1"/>
  <c r="EZ283" i="2"/>
  <c r="EZ253" i="2" s="1"/>
  <c r="EZ136" i="2"/>
  <c r="EZ218" i="2"/>
  <c r="EW145" i="2"/>
  <c r="FE182" i="2"/>
  <c r="FA64" i="2"/>
  <c r="FB95" i="2"/>
  <c r="FD33" i="2"/>
  <c r="FD251" i="2"/>
  <c r="FD126" i="2"/>
  <c r="FD95" i="2" s="1"/>
  <c r="FD282" i="2"/>
  <c r="EZ95" i="2"/>
  <c r="FE213" i="2"/>
  <c r="FA95" i="2"/>
  <c r="FD147" i="2"/>
  <c r="FH213" i="2"/>
  <c r="EW127" i="2"/>
  <c r="EW96" i="2" s="1"/>
  <c r="EW252" i="2"/>
  <c r="EW222" i="2" s="1"/>
  <c r="EW283" i="2"/>
  <c r="EW253" i="2" s="1"/>
  <c r="EW218" i="2"/>
  <c r="EW136" i="2"/>
  <c r="EX127" i="2"/>
  <c r="EX96" i="2" s="1"/>
  <c r="EX252" i="2"/>
  <c r="EX222" i="2" s="1"/>
  <c r="EX283" i="2"/>
  <c r="EX253" i="2" s="1"/>
  <c r="EX136" i="2"/>
  <c r="EX218" i="2"/>
  <c r="FG182" i="2"/>
  <c r="FC183" i="2"/>
  <c r="FC145" i="2"/>
  <c r="FD182" i="2"/>
  <c r="EX145" i="2"/>
  <c r="FC214" i="2"/>
  <c r="FF217" i="2"/>
  <c r="EX64" i="2"/>
  <c r="EX215" i="2" s="1"/>
  <c r="FI183" i="2"/>
  <c r="FG33" i="2"/>
  <c r="FG126" i="2"/>
  <c r="FG95" i="2" s="1"/>
  <c r="FG282" i="2"/>
  <c r="FG251" i="2"/>
  <c r="FC64" i="2"/>
  <c r="FC184" i="2" s="1"/>
  <c r="FE33" i="2"/>
  <c r="FE251" i="2"/>
  <c r="FE126" i="2"/>
  <c r="FE64" i="2" s="1"/>
  <c r="FE282" i="2"/>
  <c r="FG147" i="2"/>
  <c r="FC127" i="2"/>
  <c r="FC96" i="2" s="1"/>
  <c r="FC252" i="2"/>
  <c r="FC222" i="2" s="1"/>
  <c r="FC283" i="2"/>
  <c r="FC253" i="2" s="1"/>
  <c r="FC218" i="2"/>
  <c r="FC136" i="2"/>
  <c r="FE214" i="2"/>
  <c r="FE183" i="2"/>
  <c r="FE147" i="2"/>
  <c r="ES214" i="2"/>
  <c r="DS213" i="2"/>
  <c r="EJ182" i="2"/>
  <c r="ES183" i="2"/>
  <c r="DU182" i="2"/>
  <c r="EF214" i="2"/>
  <c r="DZ183" i="2"/>
  <c r="EO64" i="2"/>
  <c r="EO184" i="2" s="1"/>
  <c r="EQ95" i="2"/>
  <c r="EQ215" i="2" s="1"/>
  <c r="EC182" i="2"/>
  <c r="EU183" i="2"/>
  <c r="DY185" i="2"/>
  <c r="DY134" i="2" s="1"/>
  <c r="EL184" i="2"/>
  <c r="DH215" i="2"/>
  <c r="ET145" i="2"/>
  <c r="EU127" i="2"/>
  <c r="EU252" i="2"/>
  <c r="EU222" i="2" s="1"/>
  <c r="EU283" i="2"/>
  <c r="EU253" i="2" s="1"/>
  <c r="EU136" i="2"/>
  <c r="EU218" i="2"/>
  <c r="EU145" i="2"/>
  <c r="ET214" i="2"/>
  <c r="EU95" i="2"/>
  <c r="EU184" i="2" s="1"/>
  <c r="EV127" i="2"/>
  <c r="EV96" i="2" s="1"/>
  <c r="EV283" i="2"/>
  <c r="EV253" i="2" s="1"/>
  <c r="EV252" i="2"/>
  <c r="EV222" i="2" s="1"/>
  <c r="EV218" i="2"/>
  <c r="EV136" i="2"/>
  <c r="EV145" i="2"/>
  <c r="EV95" i="2"/>
  <c r="EV64" i="2"/>
  <c r="ES145" i="2"/>
  <c r="ES127" i="2"/>
  <c r="ES65" i="2" s="1"/>
  <c r="ES252" i="2"/>
  <c r="ES222" i="2" s="1"/>
  <c r="ES283" i="2"/>
  <c r="ES253" i="2" s="1"/>
  <c r="ES218" i="2"/>
  <c r="ES136" i="2"/>
  <c r="ET64" i="2"/>
  <c r="ET252" i="2"/>
  <c r="ET222" i="2" s="1"/>
  <c r="ET127" i="2"/>
  <c r="ET65" i="2" s="1"/>
  <c r="ET283" i="2"/>
  <c r="ET253" i="2" s="1"/>
  <c r="ET136" i="2"/>
  <c r="ET218" i="2"/>
  <c r="EO127" i="2"/>
  <c r="EO96" i="2" s="1"/>
  <c r="EO252" i="2"/>
  <c r="EO222" i="2" s="1"/>
  <c r="EO283" i="2"/>
  <c r="EO253" i="2" s="1"/>
  <c r="EO218" i="2"/>
  <c r="EO136" i="2"/>
  <c r="EQ214" i="2"/>
  <c r="EQ183" i="2"/>
  <c r="EL219" i="2"/>
  <c r="EL220" i="2"/>
  <c r="EL221" i="2" s="1"/>
  <c r="EN219" i="2"/>
  <c r="EN220" i="2"/>
  <c r="EN221" i="2" s="1"/>
  <c r="EK147" i="2"/>
  <c r="EK213" i="2"/>
  <c r="EJ147" i="2"/>
  <c r="EK94" i="2"/>
  <c r="EK183" i="2" s="1"/>
  <c r="EJ251" i="2"/>
  <c r="EJ33" i="2"/>
  <c r="EJ126" i="2"/>
  <c r="EJ95" i="2" s="1"/>
  <c r="EJ282" i="2"/>
  <c r="EK251" i="2"/>
  <c r="EK33" i="2"/>
  <c r="EK126" i="2"/>
  <c r="EK95" i="2" s="1"/>
  <c r="EK282" i="2"/>
  <c r="EL130" i="2"/>
  <c r="EL143" i="2"/>
  <c r="EL65" i="2"/>
  <c r="EL152" i="2" s="1"/>
  <c r="EM127" i="2"/>
  <c r="EM96" i="2" s="1"/>
  <c r="EM252" i="2"/>
  <c r="EM222" i="2" s="1"/>
  <c r="EM283" i="2"/>
  <c r="EM253" i="2" s="1"/>
  <c r="EM136" i="2"/>
  <c r="EM218" i="2"/>
  <c r="EN184" i="2"/>
  <c r="EN130" i="2"/>
  <c r="EN143" i="2"/>
  <c r="EP145" i="2"/>
  <c r="EN215" i="2"/>
  <c r="EN138" i="2"/>
  <c r="EN150" i="2"/>
  <c r="ER145" i="2"/>
  <c r="EP64" i="2"/>
  <c r="EP95" i="2"/>
  <c r="EP127" i="2"/>
  <c r="EP96" i="2" s="1"/>
  <c r="EP283" i="2"/>
  <c r="EP253" i="2" s="1"/>
  <c r="EP252" i="2"/>
  <c r="EP222" i="2" s="1"/>
  <c r="EP136" i="2"/>
  <c r="EP218" i="2"/>
  <c r="EO145" i="2"/>
  <c r="EQ252" i="2"/>
  <c r="EQ222" i="2" s="1"/>
  <c r="EQ127" i="2"/>
  <c r="EQ65" i="2" s="1"/>
  <c r="EQ283" i="2"/>
  <c r="EQ253" i="2" s="1"/>
  <c r="EQ218" i="2"/>
  <c r="EQ136" i="2"/>
  <c r="EM145" i="2"/>
  <c r="ER127" i="2"/>
  <c r="ER65" i="2" s="1"/>
  <c r="ER283" i="2"/>
  <c r="ER253" i="2" s="1"/>
  <c r="ER252" i="2"/>
  <c r="ER222" i="2" s="1"/>
  <c r="ER218" i="2"/>
  <c r="ER136" i="2"/>
  <c r="EQ145" i="2"/>
  <c r="ER64" i="2"/>
  <c r="EM64" i="2"/>
  <c r="EM184" i="2" s="1"/>
  <c r="DF214" i="2"/>
  <c r="CR182" i="2"/>
  <c r="CR213" i="2"/>
  <c r="CR33" i="2"/>
  <c r="CR126" i="2"/>
  <c r="CR282" i="2"/>
  <c r="CR251" i="2"/>
  <c r="CR147" i="2"/>
  <c r="CR94" i="2"/>
  <c r="CR214" i="2" s="1"/>
  <c r="DL184" i="2"/>
  <c r="DA214" i="2"/>
  <c r="DY140" i="2"/>
  <c r="EC213" i="2"/>
  <c r="DK213" i="2"/>
  <c r="DA64" i="2"/>
  <c r="DA215" i="2" s="1"/>
  <c r="DW214" i="2"/>
  <c r="DN183" i="2"/>
  <c r="EF64" i="2"/>
  <c r="EF184" i="2" s="1"/>
  <c r="EE182" i="2"/>
  <c r="CW183" i="2"/>
  <c r="DF136" i="2"/>
  <c r="DJ215" i="2"/>
  <c r="EI219" i="2"/>
  <c r="EI220" i="2"/>
  <c r="EI221" i="2" s="1"/>
  <c r="EI130" i="2"/>
  <c r="EI143" i="2"/>
  <c r="EI65" i="2"/>
  <c r="EI151" i="2" s="1"/>
  <c r="EI184" i="2"/>
  <c r="EH130" i="2"/>
  <c r="EH143" i="2"/>
  <c r="EH65" i="2"/>
  <c r="EH139" i="2" s="1"/>
  <c r="EF127" i="2"/>
  <c r="EF65" i="2" s="1"/>
  <c r="EF252" i="2"/>
  <c r="EF222" i="2" s="1"/>
  <c r="EF283" i="2"/>
  <c r="EF253" i="2" s="1"/>
  <c r="EF218" i="2"/>
  <c r="EF136" i="2"/>
  <c r="EG127" i="2"/>
  <c r="EG65" i="2" s="1"/>
  <c r="EG252" i="2"/>
  <c r="EG222" i="2" s="1"/>
  <c r="EG283" i="2"/>
  <c r="EG253" i="2" s="1"/>
  <c r="EG218" i="2"/>
  <c r="EG136" i="2"/>
  <c r="EG145" i="2"/>
  <c r="EH184" i="2"/>
  <c r="EH215" i="2"/>
  <c r="EG214" i="2"/>
  <c r="EG64" i="2"/>
  <c r="EG184" i="2" s="1"/>
  <c r="EG183" i="2"/>
  <c r="EH219" i="2"/>
  <c r="EH220" i="2"/>
  <c r="EH221" i="2" s="1"/>
  <c r="EF145" i="2"/>
  <c r="DF95" i="2"/>
  <c r="DF184" i="2" s="1"/>
  <c r="DR63" i="2"/>
  <c r="DR183" i="2" s="1"/>
  <c r="DM184" i="2"/>
  <c r="DY217" i="2"/>
  <c r="DY152" i="2"/>
  <c r="DY142" i="2"/>
  <c r="DY150" i="2"/>
  <c r="DU63" i="2"/>
  <c r="DU214" i="2" s="1"/>
  <c r="DC183" i="2"/>
  <c r="DR213" i="2"/>
  <c r="DI183" i="2"/>
  <c r="DW183" i="2"/>
  <c r="DE220" i="2"/>
  <c r="DE221" i="2" s="1"/>
  <c r="DE219" i="2"/>
  <c r="EA215" i="2"/>
  <c r="EA184" i="2"/>
  <c r="EA130" i="2"/>
  <c r="EA65" i="2"/>
  <c r="EA143" i="2"/>
  <c r="DF283" i="2"/>
  <c r="DF253" i="2" s="1"/>
  <c r="DF252" i="2"/>
  <c r="DF222" i="2" s="1"/>
  <c r="DF127" i="2"/>
  <c r="DF65" i="2" s="1"/>
  <c r="EA219" i="2"/>
  <c r="EA220" i="2"/>
  <c r="EC63" i="2"/>
  <c r="EC183" i="2" s="1"/>
  <c r="DE215" i="2"/>
  <c r="DH220" i="2"/>
  <c r="DH221" i="2" s="1"/>
  <c r="DH219" i="2"/>
  <c r="EB215" i="2"/>
  <c r="DD95" i="2"/>
  <c r="DD184" i="2" s="1"/>
  <c r="DQ94" i="2"/>
  <c r="DQ183" i="2" s="1"/>
  <c r="ED215" i="2"/>
  <c r="EA96" i="2"/>
  <c r="DH143" i="2"/>
  <c r="DH65" i="2"/>
  <c r="DH130" i="2"/>
  <c r="DE96" i="2"/>
  <c r="DE153" i="2" s="1"/>
  <c r="DE143" i="2"/>
  <c r="DF145" i="2"/>
  <c r="CX214" i="2"/>
  <c r="DQ213" i="2"/>
  <c r="DY138" i="2"/>
  <c r="DY216" i="2"/>
  <c r="DY135" i="2" s="1"/>
  <c r="DE130" i="2"/>
  <c r="CU184" i="2"/>
  <c r="DO183" i="2"/>
  <c r="DF218" i="2"/>
  <c r="DT147" i="2"/>
  <c r="DJ130" i="2"/>
  <c r="DJ143" i="2"/>
  <c r="DS33" i="2"/>
  <c r="DS126" i="2"/>
  <c r="DS95" i="2" s="1"/>
  <c r="DS251" i="2"/>
  <c r="DS282" i="2"/>
  <c r="DQ33" i="2"/>
  <c r="DQ126" i="2"/>
  <c r="DQ282" i="2"/>
  <c r="DQ251" i="2"/>
  <c r="DC145" i="2"/>
  <c r="EB130" i="2"/>
  <c r="EB143" i="2"/>
  <c r="DS147" i="2"/>
  <c r="DJ184" i="2"/>
  <c r="DT63" i="2"/>
  <c r="ED219" i="2"/>
  <c r="ED220" i="2"/>
  <c r="ED221" i="2" s="1"/>
  <c r="EB96" i="2"/>
  <c r="DU126" i="2"/>
  <c r="DU33" i="2"/>
  <c r="DU282" i="2"/>
  <c r="DU251" i="2"/>
  <c r="DJ65" i="2"/>
  <c r="DJ216" i="2" s="1"/>
  <c r="DS94" i="2"/>
  <c r="DS183" i="2" s="1"/>
  <c r="DT126" i="2"/>
  <c r="DT64" i="2" s="1"/>
  <c r="DT33" i="2"/>
  <c r="DT251" i="2"/>
  <c r="DT282" i="2"/>
  <c r="DY128" i="2"/>
  <c r="EB35" i="1" s="1"/>
  <c r="DC64" i="2"/>
  <c r="EB65" i="2"/>
  <c r="DT94" i="2"/>
  <c r="DK147" i="2"/>
  <c r="DC127" i="2"/>
  <c r="DC65" i="2" s="1"/>
  <c r="DC283" i="2"/>
  <c r="DC253" i="2" s="1"/>
  <c r="DC252" i="2"/>
  <c r="DC222" i="2" s="1"/>
  <c r="DC218" i="2"/>
  <c r="DC136" i="2"/>
  <c r="DI145" i="2"/>
  <c r="DK126" i="2"/>
  <c r="DK64" i="2" s="1"/>
  <c r="DK251" i="2"/>
  <c r="DK33" i="2"/>
  <c r="DK282" i="2"/>
  <c r="DT213" i="2"/>
  <c r="DI64" i="2"/>
  <c r="DI215" i="2" s="1"/>
  <c r="DY154" i="2"/>
  <c r="DK63" i="2"/>
  <c r="DK214" i="2" s="1"/>
  <c r="DI127" i="2"/>
  <c r="DI96" i="2" s="1"/>
  <c r="DI252" i="2"/>
  <c r="DI222" i="2" s="1"/>
  <c r="DI283" i="2"/>
  <c r="DI253" i="2" s="1"/>
  <c r="DI218" i="2"/>
  <c r="DI136" i="2"/>
  <c r="ED130" i="2"/>
  <c r="ED143" i="2"/>
  <c r="DR33" i="2"/>
  <c r="DR126" i="2"/>
  <c r="DR95" i="2" s="1"/>
  <c r="DR251" i="2"/>
  <c r="DR282" i="2"/>
  <c r="ED96" i="2"/>
  <c r="ED216" i="2" s="1"/>
  <c r="DD145" i="2"/>
  <c r="EC147" i="2"/>
  <c r="DR147" i="2"/>
  <c r="DV33" i="2"/>
  <c r="DV126" i="2"/>
  <c r="DV64" i="2" s="1"/>
  <c r="DV282" i="2"/>
  <c r="DV251" i="2"/>
  <c r="DY141" i="2"/>
  <c r="DY153" i="2"/>
  <c r="DI214" i="2"/>
  <c r="EC33" i="2"/>
  <c r="EC126" i="2"/>
  <c r="EC64" i="2" s="1"/>
  <c r="EC282" i="2"/>
  <c r="EC251" i="2"/>
  <c r="DW145" i="2"/>
  <c r="DN145" i="2"/>
  <c r="EE147" i="2"/>
  <c r="DD127" i="2"/>
  <c r="DD96" i="2" s="1"/>
  <c r="DD283" i="2"/>
  <c r="DD253" i="2" s="1"/>
  <c r="DD252" i="2"/>
  <c r="DD222" i="2" s="1"/>
  <c r="DD136" i="2"/>
  <c r="DD218" i="2"/>
  <c r="DW95" i="2"/>
  <c r="DW184" i="2" s="1"/>
  <c r="DM220" i="2"/>
  <c r="DM221" i="2" s="1"/>
  <c r="DM219" i="2"/>
  <c r="DV147" i="2"/>
  <c r="DW127" i="2"/>
  <c r="DW96" i="2" s="1"/>
  <c r="DW283" i="2"/>
  <c r="DW253" i="2" s="1"/>
  <c r="DW252" i="2"/>
  <c r="DW222" i="2" s="1"/>
  <c r="DW136" i="2"/>
  <c r="DW218" i="2"/>
  <c r="DV94" i="2"/>
  <c r="DV214" i="2" s="1"/>
  <c r="DN127" i="2"/>
  <c r="DN96" i="2" s="1"/>
  <c r="DN283" i="2"/>
  <c r="DN253" i="2" s="1"/>
  <c r="DN252" i="2"/>
  <c r="DN222" i="2" s="1"/>
  <c r="DN218" i="2"/>
  <c r="DN136" i="2"/>
  <c r="EE33" i="2"/>
  <c r="EE126" i="2"/>
  <c r="EE251" i="2"/>
  <c r="EE282" i="2"/>
  <c r="DL220" i="2"/>
  <c r="DL221" i="2" s="1"/>
  <c r="DL219" i="2"/>
  <c r="DY151" i="2"/>
  <c r="DN64" i="2"/>
  <c r="EE63" i="2"/>
  <c r="EE214" i="2" s="1"/>
  <c r="DM130" i="2"/>
  <c r="DM143" i="2"/>
  <c r="DY139" i="2"/>
  <c r="DV213" i="2"/>
  <c r="DU213" i="2"/>
  <c r="DO145" i="2"/>
  <c r="DP147" i="2"/>
  <c r="DD183" i="2"/>
  <c r="DO95" i="2"/>
  <c r="DM96" i="2"/>
  <c r="DL130" i="2"/>
  <c r="DL148" i="2"/>
  <c r="DL143" i="2"/>
  <c r="DX127" i="2"/>
  <c r="DX65" i="2" s="1"/>
  <c r="DX283" i="2"/>
  <c r="DX253" i="2" s="1"/>
  <c r="DX252" i="2"/>
  <c r="DX222" i="2" s="1"/>
  <c r="DX218" i="2"/>
  <c r="DX136" i="2"/>
  <c r="DX214" i="2"/>
  <c r="DZ145" i="2"/>
  <c r="DP213" i="2"/>
  <c r="DP94" i="2"/>
  <c r="DD214" i="2"/>
  <c r="DO127" i="2"/>
  <c r="DO65" i="2" s="1"/>
  <c r="DO252" i="2"/>
  <c r="DO222" i="2" s="1"/>
  <c r="DO283" i="2"/>
  <c r="DO253" i="2" s="1"/>
  <c r="DO136" i="2"/>
  <c r="DO218" i="2"/>
  <c r="DM65" i="2"/>
  <c r="DL96" i="2"/>
  <c r="DL185" i="2" s="1"/>
  <c r="DX145" i="2"/>
  <c r="DX183" i="2"/>
  <c r="DZ95" i="2"/>
  <c r="DP182" i="2"/>
  <c r="DU147" i="2"/>
  <c r="DP63" i="2"/>
  <c r="DR182" i="2"/>
  <c r="DO64" i="2"/>
  <c r="DX95" i="2"/>
  <c r="DX184" i="2" s="1"/>
  <c r="DY149" i="2"/>
  <c r="DY137" i="2"/>
  <c r="DZ64" i="2"/>
  <c r="DJ219" i="2"/>
  <c r="DJ220" i="2"/>
  <c r="DJ221" i="2" s="1"/>
  <c r="DP33" i="2"/>
  <c r="DP126" i="2"/>
  <c r="DP64" i="2" s="1"/>
  <c r="DP251" i="2"/>
  <c r="DP282" i="2"/>
  <c r="DQ147" i="2"/>
  <c r="DZ127" i="2"/>
  <c r="DZ65" i="2" s="1"/>
  <c r="DZ283" i="2"/>
  <c r="DZ253" i="2" s="1"/>
  <c r="DZ252" i="2"/>
  <c r="DZ222" i="2" s="1"/>
  <c r="DZ136" i="2"/>
  <c r="DZ218" i="2"/>
  <c r="EB220" i="2"/>
  <c r="EB221" i="2" s="1"/>
  <c r="EB219" i="2"/>
  <c r="CZ95" i="2"/>
  <c r="CZ184" i="2" s="1"/>
  <c r="CZ214" i="2"/>
  <c r="CY214" i="2"/>
  <c r="CM181" i="2"/>
  <c r="CY64" i="2"/>
  <c r="CY184" i="2" s="1"/>
  <c r="CX145" i="2"/>
  <c r="CX64" i="2"/>
  <c r="CU219" i="2"/>
  <c r="CU220" i="2"/>
  <c r="CU221" i="2" s="1"/>
  <c r="CX127" i="2"/>
  <c r="CX65" i="2" s="1"/>
  <c r="CX252" i="2"/>
  <c r="CX222" i="2" s="1"/>
  <c r="CX283" i="2"/>
  <c r="CX253" i="2" s="1"/>
  <c r="CX136" i="2"/>
  <c r="CX218" i="2"/>
  <c r="CX95" i="2"/>
  <c r="DA145" i="2"/>
  <c r="CV220" i="2"/>
  <c r="CV221" i="2" s="1"/>
  <c r="CV219" i="2"/>
  <c r="CV215" i="2"/>
  <c r="DA127" i="2"/>
  <c r="DA65" i="2" s="1"/>
  <c r="DA283" i="2"/>
  <c r="DA253" i="2" s="1"/>
  <c r="DA252" i="2"/>
  <c r="DA222" i="2" s="1"/>
  <c r="DA218" i="2"/>
  <c r="DA136" i="2"/>
  <c r="CW145" i="2"/>
  <c r="CW95" i="2"/>
  <c r="CW215" i="2" s="1"/>
  <c r="CU130" i="2"/>
  <c r="CU143" i="2"/>
  <c r="CU65" i="2"/>
  <c r="CU128" i="2" s="1"/>
  <c r="CX35" i="1" s="1"/>
  <c r="CW127" i="2"/>
  <c r="CW65" i="2" s="1"/>
  <c r="CW252" i="2"/>
  <c r="CW222" i="2" s="1"/>
  <c r="CW283" i="2"/>
  <c r="CW253" i="2" s="1"/>
  <c r="CW136" i="2"/>
  <c r="CW218" i="2"/>
  <c r="CZ145" i="2"/>
  <c r="CV130" i="2"/>
  <c r="CV143" i="2"/>
  <c r="CV65" i="2"/>
  <c r="CV139" i="2" s="1"/>
  <c r="DB184" i="2"/>
  <c r="DB215" i="2"/>
  <c r="DB145" i="2"/>
  <c r="CY145" i="2"/>
  <c r="DB214" i="2"/>
  <c r="DB183" i="2"/>
  <c r="CZ127" i="2"/>
  <c r="CZ65" i="2" s="1"/>
  <c r="CZ283" i="2"/>
  <c r="CZ253" i="2" s="1"/>
  <c r="CZ252" i="2"/>
  <c r="CZ222" i="2" s="1"/>
  <c r="CZ136" i="2"/>
  <c r="CZ218" i="2"/>
  <c r="DB127" i="2"/>
  <c r="DB283" i="2"/>
  <c r="DB253" i="2" s="1"/>
  <c r="DB252" i="2"/>
  <c r="DB222" i="2" s="1"/>
  <c r="DB218" i="2"/>
  <c r="DB136" i="2"/>
  <c r="CY127" i="2"/>
  <c r="CY96" i="2" s="1"/>
  <c r="CY283" i="2"/>
  <c r="CY253" i="2" s="1"/>
  <c r="CY252" i="2"/>
  <c r="CY222" i="2" s="1"/>
  <c r="CY136" i="2"/>
  <c r="CY218" i="2"/>
  <c r="CO93" i="2"/>
  <c r="CO213" i="2" s="1"/>
  <c r="CQ62" i="2"/>
  <c r="CQ182" i="2" s="1"/>
  <c r="AK173" i="2"/>
  <c r="CQ212" i="2"/>
  <c r="CT145" i="2"/>
  <c r="CT127" i="2"/>
  <c r="CT96" i="2" s="1"/>
  <c r="CT252" i="2"/>
  <c r="CT222" i="2" s="1"/>
  <c r="CT283" i="2"/>
  <c r="CT253" i="2" s="1"/>
  <c r="CT218" i="2"/>
  <c r="CT136" i="2"/>
  <c r="CT64" i="2"/>
  <c r="CT214" i="2"/>
  <c r="CT95" i="2"/>
  <c r="CL62" i="2"/>
  <c r="CL213" i="2" s="1"/>
  <c r="CN212" i="2"/>
  <c r="CS130" i="2"/>
  <c r="CS143" i="2"/>
  <c r="CS65" i="2"/>
  <c r="CS216" i="2" s="1"/>
  <c r="CS135" i="2" s="1"/>
  <c r="CS219" i="2"/>
  <c r="CS220" i="2"/>
  <c r="CS221" i="2" s="1"/>
  <c r="CM93" i="2"/>
  <c r="CM182" i="2" s="1"/>
  <c r="BZ180" i="2"/>
  <c r="M174" i="2"/>
  <c r="CQ125" i="2"/>
  <c r="CQ94" i="2" s="1"/>
  <c r="CQ250" i="2"/>
  <c r="CQ281" i="2"/>
  <c r="CQ32" i="2"/>
  <c r="CL181" i="2"/>
  <c r="CP147" i="2"/>
  <c r="CN181" i="2"/>
  <c r="CP94" i="2"/>
  <c r="CP213" i="2"/>
  <c r="CL125" i="2"/>
  <c r="CL63" i="2" s="1"/>
  <c r="CL32" i="2"/>
  <c r="CL281" i="2"/>
  <c r="CL250" i="2"/>
  <c r="CN125" i="2"/>
  <c r="CN250" i="2"/>
  <c r="CN281" i="2"/>
  <c r="CN32" i="2"/>
  <c r="CM212" i="2"/>
  <c r="CP33" i="2"/>
  <c r="CP251" i="2"/>
  <c r="CP126" i="2"/>
  <c r="CP64" i="2" s="1"/>
  <c r="CP282" i="2"/>
  <c r="CP63" i="2"/>
  <c r="CL212" i="2"/>
  <c r="CO125" i="2"/>
  <c r="CO250" i="2"/>
  <c r="CO32" i="2"/>
  <c r="CO281" i="2"/>
  <c r="CO212" i="2"/>
  <c r="CM125" i="2"/>
  <c r="CM94" i="2" s="1"/>
  <c r="CM250" i="2"/>
  <c r="CM281" i="2"/>
  <c r="CM32" i="2"/>
  <c r="CN62" i="2"/>
  <c r="CN213" i="2" s="1"/>
  <c r="CD211" i="2"/>
  <c r="CC180" i="2"/>
  <c r="CB61" i="2"/>
  <c r="CB181" i="2" s="1"/>
  <c r="M86" i="2"/>
  <c r="M206" i="2" s="1"/>
  <c r="M118" i="2"/>
  <c r="M87" i="2" s="1"/>
  <c r="M25" i="2"/>
  <c r="M243" i="2"/>
  <c r="M274" i="2"/>
  <c r="M205" i="2"/>
  <c r="CJ180" i="2"/>
  <c r="CJ92" i="2"/>
  <c r="CJ212" i="2" s="1"/>
  <c r="CF180" i="2"/>
  <c r="CI210" i="2"/>
  <c r="AY206" i="2"/>
  <c r="AI175" i="2"/>
  <c r="CK211" i="2"/>
  <c r="CK148" i="2"/>
  <c r="CK31" i="2"/>
  <c r="CK124" i="2"/>
  <c r="CK62" i="2" s="1"/>
  <c r="CK249" i="2"/>
  <c r="CK280" i="2"/>
  <c r="CK92" i="2"/>
  <c r="CK180" i="2"/>
  <c r="CK61" i="2"/>
  <c r="CJ31" i="2"/>
  <c r="CJ280" i="2"/>
  <c r="CJ124" i="2"/>
  <c r="CJ93" i="2" s="1"/>
  <c r="CJ249" i="2"/>
  <c r="CJ148" i="2"/>
  <c r="BV93" i="2"/>
  <c r="BV213" i="2" s="1"/>
  <c r="BY212" i="2"/>
  <c r="CG180" i="2"/>
  <c r="Y173" i="2"/>
  <c r="BZ61" i="2"/>
  <c r="BZ181" i="2" s="1"/>
  <c r="CI179" i="2"/>
  <c r="BV181" i="2"/>
  <c r="CI30" i="2"/>
  <c r="CI123" i="2"/>
  <c r="CI61" i="2" s="1"/>
  <c r="CI279" i="2"/>
  <c r="CI248" i="2"/>
  <c r="BY125" i="2"/>
  <c r="BY32" i="2"/>
  <c r="BY250" i="2"/>
  <c r="BY281" i="2"/>
  <c r="CD92" i="2"/>
  <c r="CD212" i="2" s="1"/>
  <c r="CF211" i="2"/>
  <c r="BV32" i="2"/>
  <c r="BV125" i="2"/>
  <c r="BV63" i="2" s="1"/>
  <c r="BV250" i="2"/>
  <c r="BV281" i="2"/>
  <c r="CD31" i="2"/>
  <c r="CD124" i="2"/>
  <c r="CD93" i="2" s="1"/>
  <c r="CD249" i="2"/>
  <c r="CD280" i="2"/>
  <c r="BY93" i="2"/>
  <c r="BY182" i="2" s="1"/>
  <c r="BY181" i="2"/>
  <c r="BW211" i="2"/>
  <c r="CC31" i="2"/>
  <c r="CC124" i="2"/>
  <c r="CC93" i="2" s="1"/>
  <c r="CC249" i="2"/>
  <c r="CC280" i="2"/>
  <c r="BX93" i="2"/>
  <c r="BX182" i="2" s="1"/>
  <c r="CB31" i="2"/>
  <c r="CB124" i="2"/>
  <c r="CB249" i="2"/>
  <c r="CB280" i="2"/>
  <c r="CB148" i="2"/>
  <c r="CG148" i="2"/>
  <c r="CI146" i="2"/>
  <c r="CG211" i="2"/>
  <c r="BX125" i="2"/>
  <c r="BX250" i="2"/>
  <c r="BX32" i="2"/>
  <c r="BX281" i="2"/>
  <c r="CI91" i="2"/>
  <c r="CE148" i="2"/>
  <c r="CE61" i="2"/>
  <c r="CA124" i="2"/>
  <c r="CA93" i="2" s="1"/>
  <c r="CA31" i="2"/>
  <c r="CA249" i="2"/>
  <c r="CA280" i="2"/>
  <c r="CI60" i="2"/>
  <c r="BW148" i="2"/>
  <c r="CG92" i="2"/>
  <c r="CA148" i="2"/>
  <c r="CA61" i="2"/>
  <c r="CH30" i="2"/>
  <c r="CH123" i="2"/>
  <c r="CH92" i="2" s="1"/>
  <c r="CH279" i="2"/>
  <c r="CH248" i="2"/>
  <c r="CB211" i="2"/>
  <c r="BZ31" i="2"/>
  <c r="BZ124" i="2"/>
  <c r="BZ62" i="2" s="1"/>
  <c r="BZ249" i="2"/>
  <c r="BZ280" i="2"/>
  <c r="BX212" i="2"/>
  <c r="CF31" i="2"/>
  <c r="CF124" i="2"/>
  <c r="CF93" i="2" s="1"/>
  <c r="CF249" i="2"/>
  <c r="CF280" i="2"/>
  <c r="CA211" i="2"/>
  <c r="CD148" i="2"/>
  <c r="BW180" i="2"/>
  <c r="CE92" i="2"/>
  <c r="BW92" i="2"/>
  <c r="BW181" i="2" s="1"/>
  <c r="CH146" i="2"/>
  <c r="CF148" i="2"/>
  <c r="BZ148" i="2"/>
  <c r="CG31" i="2"/>
  <c r="CG124" i="2"/>
  <c r="CG62" i="2" s="1"/>
  <c r="CG249" i="2"/>
  <c r="CG280" i="2"/>
  <c r="BW31" i="2"/>
  <c r="BW124" i="2"/>
  <c r="BW93" i="2" s="1"/>
  <c r="BW249" i="2"/>
  <c r="BW280" i="2"/>
  <c r="CG61" i="2"/>
  <c r="CH179" i="2"/>
  <c r="CE211" i="2"/>
  <c r="CF92" i="2"/>
  <c r="CF212" i="2" s="1"/>
  <c r="CC148" i="2"/>
  <c r="CE31" i="2"/>
  <c r="CE124" i="2"/>
  <c r="CE93" i="2" s="1"/>
  <c r="CE249" i="2"/>
  <c r="CE280" i="2"/>
  <c r="CA92" i="2"/>
  <c r="CH60" i="2"/>
  <c r="CH210" i="2"/>
  <c r="CC92" i="2"/>
  <c r="CC181" i="2" s="1"/>
  <c r="AC205" i="2"/>
  <c r="BL173" i="2"/>
  <c r="BL204" i="2"/>
  <c r="AW55" i="2"/>
  <c r="AW86" i="2"/>
  <c r="AW243" i="2"/>
  <c r="AW25" i="2"/>
  <c r="AW118" i="2"/>
  <c r="AW274" i="2"/>
  <c r="AG205" i="2"/>
  <c r="AG174" i="2"/>
  <c r="AC243" i="2"/>
  <c r="AC118" i="2"/>
  <c r="AC274" i="2"/>
  <c r="AC25" i="2"/>
  <c r="AC55" i="2"/>
  <c r="AC86" i="2"/>
  <c r="AW174" i="2"/>
  <c r="AW205" i="2"/>
  <c r="AG118" i="2"/>
  <c r="AG243" i="2"/>
  <c r="AG274" i="2"/>
  <c r="AG25" i="2"/>
  <c r="AG55" i="2"/>
  <c r="AG86" i="2"/>
  <c r="U174" i="2"/>
  <c r="Z204" i="2"/>
  <c r="AJ207" i="2"/>
  <c r="AU173" i="2"/>
  <c r="BA206" i="2"/>
  <c r="BE204" i="2"/>
  <c r="AT173" i="2"/>
  <c r="X173" i="2"/>
  <c r="AV204" i="2"/>
  <c r="BC87" i="2"/>
  <c r="BC176" i="2" s="1"/>
  <c r="V174" i="2"/>
  <c r="AE174" i="2"/>
  <c r="AK85" i="2"/>
  <c r="BS206" i="2"/>
  <c r="J174" i="2"/>
  <c r="V55" i="2"/>
  <c r="V206" i="2" s="1"/>
  <c r="BQ174" i="2"/>
  <c r="AT54" i="2"/>
  <c r="AT205" i="2" s="1"/>
  <c r="R55" i="2"/>
  <c r="R206" i="2" s="1"/>
  <c r="AS173" i="2"/>
  <c r="N86" i="2"/>
  <c r="N175" i="2" s="1"/>
  <c r="S173" i="2"/>
  <c r="BK173" i="2"/>
  <c r="BG173" i="2"/>
  <c r="BO173" i="2"/>
  <c r="AD205" i="2"/>
  <c r="AL205" i="2"/>
  <c r="BJ54" i="2"/>
  <c r="BJ174" i="2" s="1"/>
  <c r="BJ173" i="2"/>
  <c r="BR86" i="2"/>
  <c r="BR175" i="2" s="1"/>
  <c r="AM173" i="2"/>
  <c r="BO54" i="2"/>
  <c r="BO174" i="2" s="1"/>
  <c r="AM85" i="2"/>
  <c r="AM174" i="2" s="1"/>
  <c r="BN54" i="2"/>
  <c r="BN205" i="2" s="1"/>
  <c r="BI205" i="2"/>
  <c r="BB174" i="2"/>
  <c r="AH174" i="2"/>
  <c r="AH55" i="2"/>
  <c r="AH175" i="2" s="1"/>
  <c r="N205" i="2"/>
  <c r="BC175" i="2"/>
  <c r="AQ54" i="2"/>
  <c r="AQ174" i="2" s="1"/>
  <c r="I205" i="2"/>
  <c r="AQ173" i="2"/>
  <c r="AP173" i="2"/>
  <c r="AZ175" i="2"/>
  <c r="AF175" i="2"/>
  <c r="O205" i="2"/>
  <c r="BU87" i="2"/>
  <c r="BR174" i="2"/>
  <c r="AB204" i="2"/>
  <c r="AX205" i="2"/>
  <c r="BP173" i="2"/>
  <c r="BN173" i="2"/>
  <c r="AJ57" i="2"/>
  <c r="AJ208" i="2" s="1"/>
  <c r="AI275" i="2"/>
  <c r="AI244" i="2"/>
  <c r="AI119" i="2"/>
  <c r="AI88" i="2" s="1"/>
  <c r="AI26" i="2"/>
  <c r="L55" i="2"/>
  <c r="L175" i="2" s="1"/>
  <c r="AO86" i="2"/>
  <c r="AO175" i="2" s="1"/>
  <c r="R205" i="2"/>
  <c r="BQ86" i="2"/>
  <c r="BQ175" i="2" s="1"/>
  <c r="L274" i="2"/>
  <c r="L25" i="2"/>
  <c r="L118" i="2"/>
  <c r="L56" i="2" s="1"/>
  <c r="L243" i="2"/>
  <c r="BU56" i="2"/>
  <c r="AN85" i="2"/>
  <c r="AN174" i="2" s="1"/>
  <c r="BQ25" i="2"/>
  <c r="BQ118" i="2"/>
  <c r="BQ56" i="2" s="1"/>
  <c r="BQ243" i="2"/>
  <c r="BQ274" i="2"/>
  <c r="O274" i="2"/>
  <c r="O25" i="2"/>
  <c r="O118" i="2"/>
  <c r="O87" i="2" s="1"/>
  <c r="O243" i="2"/>
  <c r="J25" i="2"/>
  <c r="J118" i="2"/>
  <c r="J87" i="2" s="1"/>
  <c r="J243" i="2"/>
  <c r="J274" i="2"/>
  <c r="AR54" i="2"/>
  <c r="AR174" i="2" s="1"/>
  <c r="BK54" i="2"/>
  <c r="BK174" i="2" s="1"/>
  <c r="AU204" i="2"/>
  <c r="Y85" i="2"/>
  <c r="Y174" i="2" s="1"/>
  <c r="BB243" i="2"/>
  <c r="BB274" i="2"/>
  <c r="BB25" i="2"/>
  <c r="BB118" i="2"/>
  <c r="BB87" i="2" s="1"/>
  <c r="BU119" i="2"/>
  <c r="BU57" i="2" s="1"/>
  <c r="BU244" i="2"/>
  <c r="BU275" i="2"/>
  <c r="BU26" i="2"/>
  <c r="Q204" i="2"/>
  <c r="BF55" i="2"/>
  <c r="BF206" i="2" s="1"/>
  <c r="BF174" i="2"/>
  <c r="AA204" i="2"/>
  <c r="AH243" i="2"/>
  <c r="AH274" i="2"/>
  <c r="AH25" i="2"/>
  <c r="AH118" i="2"/>
  <c r="AH56" i="2" s="1"/>
  <c r="AI56" i="2"/>
  <c r="AI207" i="2" s="1"/>
  <c r="U86" i="2"/>
  <c r="U175" i="2" s="1"/>
  <c r="BB86" i="2"/>
  <c r="BB206" i="2" s="1"/>
  <c r="BA56" i="2"/>
  <c r="BA207" i="2" s="1"/>
  <c r="BS119" i="2"/>
  <c r="BS88" i="2" s="1"/>
  <c r="BS244" i="2"/>
  <c r="BS275" i="2"/>
  <c r="BS26" i="2"/>
  <c r="AS204" i="2"/>
  <c r="AP85" i="2"/>
  <c r="AP174" i="2" s="1"/>
  <c r="BM173" i="2"/>
  <c r="AF87" i="2"/>
  <c r="AF176" i="2" s="1"/>
  <c r="N274" i="2"/>
  <c r="N243" i="2"/>
  <c r="N25" i="2"/>
  <c r="N118" i="2"/>
  <c r="N56" i="2" s="1"/>
  <c r="BS56" i="2"/>
  <c r="BA275" i="2"/>
  <c r="BA244" i="2"/>
  <c r="BA26" i="2"/>
  <c r="BA119" i="2"/>
  <c r="BA88" i="2" s="1"/>
  <c r="L174" i="2"/>
  <c r="L205" i="2"/>
  <c r="BJ204" i="2"/>
  <c r="AF119" i="2"/>
  <c r="AF275" i="2"/>
  <c r="AF244" i="2"/>
  <c r="AF26" i="2"/>
  <c r="O86" i="2"/>
  <c r="O175" i="2" s="1"/>
  <c r="BS87" i="2"/>
  <c r="J86" i="2"/>
  <c r="J175" i="2" s="1"/>
  <c r="BU206" i="2"/>
  <c r="AM24" i="2"/>
  <c r="AM117" i="2"/>
  <c r="AM55" i="2" s="1"/>
  <c r="AM273" i="2"/>
  <c r="AM242" i="2"/>
  <c r="AN204" i="2"/>
  <c r="Z24" i="2"/>
  <c r="Z117" i="2"/>
  <c r="Z55" i="2" s="1"/>
  <c r="Z273" i="2"/>
  <c r="Z242" i="2"/>
  <c r="AR204" i="2"/>
  <c r="BP24" i="2"/>
  <c r="BP117" i="2"/>
  <c r="BP86" i="2" s="1"/>
  <c r="BP273" i="2"/>
  <c r="BP242" i="2"/>
  <c r="AB24" i="2"/>
  <c r="AB117" i="2"/>
  <c r="AB55" i="2" s="1"/>
  <c r="AB273" i="2"/>
  <c r="AB242" i="2"/>
  <c r="AM204" i="2"/>
  <c r="AX55" i="2"/>
  <c r="AX206" i="2" s="1"/>
  <c r="W24" i="2"/>
  <c r="W117" i="2"/>
  <c r="W242" i="2"/>
  <c r="W273" i="2"/>
  <c r="Z85" i="2"/>
  <c r="Z174" i="2" s="1"/>
  <c r="R25" i="2"/>
  <c r="R118" i="2"/>
  <c r="R87" i="2" s="1"/>
  <c r="R243" i="2"/>
  <c r="R274" i="2"/>
  <c r="BF25" i="2"/>
  <c r="BF118" i="2"/>
  <c r="BF56" i="2" s="1"/>
  <c r="BF243" i="2"/>
  <c r="BF274" i="2"/>
  <c r="AL55" i="2"/>
  <c r="BG24" i="2"/>
  <c r="BG117" i="2"/>
  <c r="BG55" i="2" s="1"/>
  <c r="BG273" i="2"/>
  <c r="BG242" i="2"/>
  <c r="AY56" i="2"/>
  <c r="AD86" i="2"/>
  <c r="AD175" i="2" s="1"/>
  <c r="I86" i="2"/>
  <c r="Q173" i="2"/>
  <c r="AL25" i="2"/>
  <c r="AL118" i="2"/>
  <c r="AL87" i="2" s="1"/>
  <c r="AL243" i="2"/>
  <c r="AL274" i="2"/>
  <c r="BG54" i="2"/>
  <c r="AY87" i="2"/>
  <c r="I25" i="2"/>
  <c r="I118" i="2"/>
  <c r="I87" i="2" s="1"/>
  <c r="I274" i="2"/>
  <c r="I243" i="2"/>
  <c r="X54" i="2"/>
  <c r="X205" i="2" s="1"/>
  <c r="V25" i="2"/>
  <c r="V118" i="2"/>
  <c r="V56" i="2" s="1"/>
  <c r="V274" i="2"/>
  <c r="V243" i="2"/>
  <c r="AV54" i="2"/>
  <c r="AV174" i="2" s="1"/>
  <c r="K205" i="2"/>
  <c r="AY26" i="2"/>
  <c r="AY119" i="2"/>
  <c r="AY57" i="2" s="1"/>
  <c r="AY244" i="2"/>
  <c r="AY275" i="2"/>
  <c r="AS54" i="2"/>
  <c r="AS174" i="2" s="1"/>
  <c r="AD25" i="2"/>
  <c r="AD118" i="2"/>
  <c r="AD87" i="2" s="1"/>
  <c r="AD243" i="2"/>
  <c r="AD274" i="2"/>
  <c r="I55" i="2"/>
  <c r="AT24" i="2"/>
  <c r="AT117" i="2"/>
  <c r="AT86" i="2" s="1"/>
  <c r="AT273" i="2"/>
  <c r="AT242" i="2"/>
  <c r="BM24" i="2"/>
  <c r="BM117" i="2"/>
  <c r="BM86" i="2" s="1"/>
  <c r="BM242" i="2"/>
  <c r="BM273" i="2"/>
  <c r="X24" i="2"/>
  <c r="X117" i="2"/>
  <c r="X86" i="2" s="1"/>
  <c r="X273" i="2"/>
  <c r="X242" i="2"/>
  <c r="AV24" i="2"/>
  <c r="AV117" i="2"/>
  <c r="AV242" i="2"/>
  <c r="AV273" i="2"/>
  <c r="AJ27" i="2"/>
  <c r="AJ120" i="2"/>
  <c r="AJ58" i="2" s="1"/>
  <c r="AJ245" i="2"/>
  <c r="AJ276" i="2"/>
  <c r="BC26" i="2"/>
  <c r="BC119" i="2"/>
  <c r="BC244" i="2"/>
  <c r="BC275" i="2"/>
  <c r="AS24" i="2"/>
  <c r="AS117" i="2"/>
  <c r="AS86" i="2" s="1"/>
  <c r="AS242" i="2"/>
  <c r="AS273" i="2"/>
  <c r="T85" i="2"/>
  <c r="T174" i="2" s="1"/>
  <c r="Q54" i="2"/>
  <c r="Q174" i="2" s="1"/>
  <c r="Y24" i="2"/>
  <c r="Y117" i="2"/>
  <c r="Y86" i="2" s="1"/>
  <c r="Y242" i="2"/>
  <c r="Y273" i="2"/>
  <c r="BH204" i="2"/>
  <c r="BO24" i="2"/>
  <c r="BO117" i="2"/>
  <c r="BO55" i="2" s="1"/>
  <c r="BO273" i="2"/>
  <c r="BO242" i="2"/>
  <c r="AZ26" i="2"/>
  <c r="AZ119" i="2"/>
  <c r="AZ57" i="2" s="1"/>
  <c r="AZ244" i="2"/>
  <c r="AZ275" i="2"/>
  <c r="T24" i="2"/>
  <c r="T117" i="2"/>
  <c r="T55" i="2" s="1"/>
  <c r="T242" i="2"/>
  <c r="T273" i="2"/>
  <c r="Q24" i="2"/>
  <c r="Q117" i="2"/>
  <c r="Q86" i="2" s="1"/>
  <c r="Q242" i="2"/>
  <c r="Q273" i="2"/>
  <c r="W204" i="2"/>
  <c r="BH85" i="2"/>
  <c r="BH205" i="2" s="1"/>
  <c r="BT87" i="2"/>
  <c r="AO174" i="2"/>
  <c r="BR205" i="2"/>
  <c r="BK24" i="2"/>
  <c r="BK117" i="2"/>
  <c r="BK86" i="2" s="1"/>
  <c r="BK242" i="2"/>
  <c r="BK273" i="2"/>
  <c r="BM54" i="2"/>
  <c r="BM205" i="2" s="1"/>
  <c r="K55" i="2"/>
  <c r="K206" i="2" s="1"/>
  <c r="BT26" i="2"/>
  <c r="BT119" i="2"/>
  <c r="BT88" i="2" s="1"/>
  <c r="BT244" i="2"/>
  <c r="BT275" i="2"/>
  <c r="P206" i="2"/>
  <c r="BT206" i="2"/>
  <c r="AN24" i="2"/>
  <c r="AN117" i="2"/>
  <c r="AN55" i="2" s="1"/>
  <c r="AN273" i="2"/>
  <c r="AN242" i="2"/>
  <c r="BE24" i="2"/>
  <c r="BE117" i="2"/>
  <c r="BE55" i="2" s="1"/>
  <c r="BE242" i="2"/>
  <c r="BE273" i="2"/>
  <c r="AU54" i="2"/>
  <c r="AU205" i="2" s="1"/>
  <c r="AK24" i="2"/>
  <c r="AK117" i="2"/>
  <c r="AK242" i="2"/>
  <c r="AK273" i="2"/>
  <c r="BH24" i="2"/>
  <c r="BH117" i="2"/>
  <c r="BH86" i="2" s="1"/>
  <c r="BH273" i="2"/>
  <c r="BH242" i="2"/>
  <c r="K25" i="2"/>
  <c r="K118" i="2"/>
  <c r="K87" i="2" s="1"/>
  <c r="K243" i="2"/>
  <c r="K274" i="2"/>
  <c r="BT56" i="2"/>
  <c r="BF205" i="2"/>
  <c r="BD86" i="2"/>
  <c r="BD175" i="2" s="1"/>
  <c r="BE85" i="2"/>
  <c r="BE205" i="2" s="1"/>
  <c r="BI86" i="2"/>
  <c r="BI175" i="2" s="1"/>
  <c r="AU24" i="2"/>
  <c r="AU117" i="2"/>
  <c r="AU55" i="2" s="1"/>
  <c r="AU242" i="2"/>
  <c r="AU273" i="2"/>
  <c r="AA85" i="2"/>
  <c r="AA205" i="2" s="1"/>
  <c r="P56" i="2"/>
  <c r="P176" i="2" s="1"/>
  <c r="BR25" i="2"/>
  <c r="BR118" i="2"/>
  <c r="BR274" i="2"/>
  <c r="BR243" i="2"/>
  <c r="BL24" i="2"/>
  <c r="BL117" i="2"/>
  <c r="BL55" i="2" s="1"/>
  <c r="BL273" i="2"/>
  <c r="BL242" i="2"/>
  <c r="BJ24" i="2"/>
  <c r="BJ117" i="2"/>
  <c r="BJ55" i="2" s="1"/>
  <c r="BJ242" i="2"/>
  <c r="BJ273" i="2"/>
  <c r="AL86" i="2"/>
  <c r="BD25" i="2"/>
  <c r="BD118" i="2"/>
  <c r="BD87" i="2" s="1"/>
  <c r="BD243" i="2"/>
  <c r="BD274" i="2"/>
  <c r="BI25" i="2"/>
  <c r="BI118" i="2"/>
  <c r="BI87" i="2" s="1"/>
  <c r="BI274" i="2"/>
  <c r="BI243" i="2"/>
  <c r="T173" i="2"/>
  <c r="AX25" i="2"/>
  <c r="AX118" i="2"/>
  <c r="AX87" i="2" s="1"/>
  <c r="AX274" i="2"/>
  <c r="AX243" i="2"/>
  <c r="S54" i="2"/>
  <c r="S205" i="2" s="1"/>
  <c r="AR24" i="2"/>
  <c r="AR117" i="2"/>
  <c r="AR55" i="2" s="1"/>
  <c r="AR273" i="2"/>
  <c r="AR242" i="2"/>
  <c r="BP204" i="2"/>
  <c r="AA24" i="2"/>
  <c r="AA117" i="2"/>
  <c r="AA86" i="2" s="1"/>
  <c r="AA273" i="2"/>
  <c r="AA242" i="2"/>
  <c r="P26" i="2"/>
  <c r="P119" i="2"/>
  <c r="P88" i="2" s="1"/>
  <c r="P244" i="2"/>
  <c r="P275" i="2"/>
  <c r="AQ117" i="2"/>
  <c r="AQ86" i="2" s="1"/>
  <c r="AQ24" i="2"/>
  <c r="AQ242" i="2"/>
  <c r="AQ273" i="2"/>
  <c r="BM204" i="2"/>
  <c r="AE25" i="2"/>
  <c r="AE118" i="2"/>
  <c r="AE56" i="2" s="1"/>
  <c r="AE243" i="2"/>
  <c r="AE274" i="2"/>
  <c r="AZ56" i="2"/>
  <c r="AZ207" i="2" s="1"/>
  <c r="BL54" i="2"/>
  <c r="BL205" i="2" s="1"/>
  <c r="BG85" i="2"/>
  <c r="AP24" i="2"/>
  <c r="AP117" i="2"/>
  <c r="AP242" i="2"/>
  <c r="AP273" i="2"/>
  <c r="BD205" i="2"/>
  <c r="W54" i="2"/>
  <c r="W174" i="2" s="1"/>
  <c r="AO25" i="2"/>
  <c r="AO118" i="2"/>
  <c r="AO243" i="2"/>
  <c r="AO274" i="2"/>
  <c r="BN24" i="2"/>
  <c r="BN117" i="2"/>
  <c r="BN242" i="2"/>
  <c r="BN273" i="2"/>
  <c r="S24" i="2"/>
  <c r="S117" i="2"/>
  <c r="S86" i="2" s="1"/>
  <c r="S242" i="2"/>
  <c r="S273" i="2"/>
  <c r="BP54" i="2"/>
  <c r="BP174" i="2" s="1"/>
  <c r="U25" i="2"/>
  <c r="U118" i="2"/>
  <c r="U56" i="2" s="1"/>
  <c r="U243" i="2"/>
  <c r="U274" i="2"/>
  <c r="AB54" i="2"/>
  <c r="AB205" i="2" s="1"/>
  <c r="AE55" i="2"/>
  <c r="AE175" i="2" s="1"/>
  <c r="H207" i="2"/>
  <c r="H176" i="2"/>
  <c r="H88" i="2"/>
  <c r="H177" i="2" s="1"/>
  <c r="H120" i="2"/>
  <c r="H89" i="2" s="1"/>
  <c r="H27" i="2"/>
  <c r="H245" i="2"/>
  <c r="H276" i="2"/>
  <c r="AW157" i="9" l="1"/>
  <c r="FI35" i="1"/>
  <c r="FA184" i="2"/>
  <c r="FK215" i="2"/>
  <c r="DL134" i="2"/>
  <c r="DG219" i="2"/>
  <c r="DG220" i="2"/>
  <c r="FA2" i="8"/>
  <c r="EY2" i="8"/>
  <c r="ED2" i="8"/>
  <c r="EX2" i="8"/>
  <c r="DG65" i="2"/>
  <c r="DG143" i="2"/>
  <c r="DG96" i="2"/>
  <c r="FB2" i="8"/>
  <c r="FK217" i="2"/>
  <c r="EN152" i="2"/>
  <c r="FK96" i="2"/>
  <c r="FK128" i="2" s="1"/>
  <c r="FK143" i="2"/>
  <c r="FK149" i="2" s="1"/>
  <c r="DG184" i="2"/>
  <c r="DG130" i="2"/>
  <c r="FK139" i="2"/>
  <c r="EE2" i="8"/>
  <c r="FG64" i="2"/>
  <c r="FG215" i="2" s="1"/>
  <c r="DJ135" i="2"/>
  <c r="FD214" i="2"/>
  <c r="EM65" i="2"/>
  <c r="EM151" i="2" s="1"/>
  <c r="FG183" i="2"/>
  <c r="ES184" i="2"/>
  <c r="FH183" i="2"/>
  <c r="EN141" i="2"/>
  <c r="EN139" i="2"/>
  <c r="DA184" i="2"/>
  <c r="EN154" i="2"/>
  <c r="EK64" i="2"/>
  <c r="EK184" i="2" s="1"/>
  <c r="EP215" i="2"/>
  <c r="EN151" i="2"/>
  <c r="EN153" i="2"/>
  <c r="EN216" i="2"/>
  <c r="EN135" i="2" s="1"/>
  <c r="FH95" i="2"/>
  <c r="FH184" i="2" s="1"/>
  <c r="FJ184" i="2"/>
  <c r="EN185" i="2"/>
  <c r="EN134" i="2" s="1"/>
  <c r="EN128" i="2"/>
  <c r="CY215" i="2"/>
  <c r="FC65" i="2"/>
  <c r="FC128" i="2" s="1"/>
  <c r="EN140" i="2"/>
  <c r="FJ220" i="2"/>
  <c r="FJ221" i="2" s="1"/>
  <c r="FC215" i="2"/>
  <c r="FJ130" i="2"/>
  <c r="FJ143" i="2"/>
  <c r="FJ65" i="2"/>
  <c r="FJ154" i="2" s="1"/>
  <c r="EJ214" i="2"/>
  <c r="FJ219" i="2"/>
  <c r="CZ215" i="2"/>
  <c r="DE138" i="2"/>
  <c r="EO215" i="2"/>
  <c r="EQ184" i="2"/>
  <c r="FD64" i="2"/>
  <c r="FD215" i="2" s="1"/>
  <c r="EZ65" i="2"/>
  <c r="EZ153" i="2" s="1"/>
  <c r="ER96" i="2"/>
  <c r="ER138" i="2" s="1"/>
  <c r="FB96" i="2"/>
  <c r="FB150" i="2" s="1"/>
  <c r="ES96" i="2"/>
  <c r="ES128" i="2" s="1"/>
  <c r="EV215" i="2"/>
  <c r="EW184" i="2"/>
  <c r="EJ64" i="2"/>
  <c r="EJ184" i="2" s="1"/>
  <c r="EO65" i="2"/>
  <c r="EO153" i="2" s="1"/>
  <c r="DH217" i="2"/>
  <c r="DE217" i="2"/>
  <c r="FA215" i="2"/>
  <c r="EW130" i="2"/>
  <c r="EW143" i="2"/>
  <c r="FI130" i="2"/>
  <c r="FI143" i="2"/>
  <c r="FC130" i="2"/>
  <c r="FC143" i="2"/>
  <c r="FG145" i="2"/>
  <c r="EW65" i="2"/>
  <c r="EW185" i="2" s="1"/>
  <c r="FI65" i="2"/>
  <c r="FG127" i="2"/>
  <c r="FG252" i="2"/>
  <c r="FG222" i="2" s="1"/>
  <c r="FG283" i="2"/>
  <c r="FG253" i="2" s="1"/>
  <c r="FG136" i="2"/>
  <c r="FG218" i="2"/>
  <c r="FI96" i="2"/>
  <c r="FI128" i="2" s="1"/>
  <c r="EY130" i="2"/>
  <c r="EY143" i="2"/>
  <c r="EY65" i="2"/>
  <c r="EZ219" i="2"/>
  <c r="EZ220" i="2"/>
  <c r="EZ221" i="2" s="1"/>
  <c r="FA219" i="2"/>
  <c r="FA220" i="2"/>
  <c r="FA221" i="2" s="1"/>
  <c r="FE145" i="2"/>
  <c r="EX219" i="2"/>
  <c r="EX220" i="2"/>
  <c r="EX221" i="2" s="1"/>
  <c r="FH145" i="2"/>
  <c r="FE95" i="2"/>
  <c r="FE215" i="2" s="1"/>
  <c r="EZ130" i="2"/>
  <c r="EZ143" i="2"/>
  <c r="FH252" i="2"/>
  <c r="FH222" i="2" s="1"/>
  <c r="FH127" i="2"/>
  <c r="FH283" i="2"/>
  <c r="FH253" i="2" s="1"/>
  <c r="FH136" i="2"/>
  <c r="FH218" i="2"/>
  <c r="FE127" i="2"/>
  <c r="FE96" i="2" s="1"/>
  <c r="FE252" i="2"/>
  <c r="FE222" i="2" s="1"/>
  <c r="FE283" i="2"/>
  <c r="FE253" i="2" s="1"/>
  <c r="FE218" i="2"/>
  <c r="FE136" i="2"/>
  <c r="EX184" i="2"/>
  <c r="EY215" i="2"/>
  <c r="FA130" i="2"/>
  <c r="FA144" i="2"/>
  <c r="FA143" i="2"/>
  <c r="EZ184" i="2"/>
  <c r="EX130" i="2"/>
  <c r="EX148" i="2"/>
  <c r="EX143" i="2"/>
  <c r="FB219" i="2"/>
  <c r="FB220" i="2"/>
  <c r="FB221" i="2" s="1"/>
  <c r="FA65" i="2"/>
  <c r="FA142" i="2" s="1"/>
  <c r="EZ215" i="2"/>
  <c r="FI215" i="2"/>
  <c r="EX65" i="2"/>
  <c r="EX216" i="2" s="1"/>
  <c r="EX135" i="2" s="1"/>
  <c r="FD145" i="2"/>
  <c r="FC220" i="2"/>
  <c r="FC221" i="2" s="1"/>
  <c r="FC219" i="2"/>
  <c r="EW219" i="2"/>
  <c r="EW220" i="2"/>
  <c r="EW221" i="2" s="1"/>
  <c r="FD127" i="2"/>
  <c r="FD252" i="2"/>
  <c r="FD222" i="2" s="1"/>
  <c r="FD283" i="2"/>
  <c r="FD253" i="2" s="1"/>
  <c r="FD218" i="2"/>
  <c r="FD136" i="2"/>
  <c r="FB215" i="2"/>
  <c r="FI220" i="2"/>
  <c r="FI221" i="2" s="1"/>
  <c r="FI219" i="2"/>
  <c r="FB130" i="2"/>
  <c r="FB143" i="2"/>
  <c r="FB184" i="2"/>
  <c r="EY219" i="2"/>
  <c r="EY220" i="2"/>
  <c r="EY221" i="2" s="1"/>
  <c r="EM215" i="2"/>
  <c r="DJ128" i="2"/>
  <c r="DM35" i="1" s="1"/>
  <c r="DE151" i="2"/>
  <c r="EL139" i="2"/>
  <c r="DJ152" i="2"/>
  <c r="EH153" i="2"/>
  <c r="EH128" i="2"/>
  <c r="EK35" i="1" s="1"/>
  <c r="EV184" i="2"/>
  <c r="EL151" i="2"/>
  <c r="EP184" i="2"/>
  <c r="EL128" i="2"/>
  <c r="EL142" i="2"/>
  <c r="DJ141" i="2"/>
  <c r="EL185" i="2"/>
  <c r="EL134" i="2" s="1"/>
  <c r="DO184" i="2"/>
  <c r="EL216" i="2"/>
  <c r="EL135" i="2" s="1"/>
  <c r="EL154" i="2"/>
  <c r="EV65" i="2"/>
  <c r="EV153" i="2" s="1"/>
  <c r="EU219" i="2"/>
  <c r="EU220" i="2"/>
  <c r="EU221" i="2" s="1"/>
  <c r="ET219" i="2"/>
  <c r="ET220" i="2"/>
  <c r="ET221" i="2" s="1"/>
  <c r="EU130" i="2"/>
  <c r="EU148" i="2"/>
  <c r="EU143" i="2"/>
  <c r="EU65" i="2"/>
  <c r="ET130" i="2"/>
  <c r="ET143" i="2"/>
  <c r="EV220" i="2"/>
  <c r="EV221" i="2" s="1"/>
  <c r="EV219" i="2"/>
  <c r="EU96" i="2"/>
  <c r="ET96" i="2"/>
  <c r="ET151" i="2" s="1"/>
  <c r="ET184" i="2"/>
  <c r="ET215" i="2"/>
  <c r="ES151" i="2"/>
  <c r="ES139" i="2"/>
  <c r="EV130" i="2"/>
  <c r="EV143" i="2"/>
  <c r="ES153" i="2"/>
  <c r="ES219" i="2"/>
  <c r="ES220" i="2"/>
  <c r="ES221" i="2" s="1"/>
  <c r="EU215" i="2"/>
  <c r="ES216" i="2"/>
  <c r="ES135" i="2" s="1"/>
  <c r="ES130" i="2"/>
  <c r="ES144" i="2"/>
  <c r="ES143" i="2"/>
  <c r="ER130" i="2"/>
  <c r="ER143" i="2"/>
  <c r="EP130" i="2"/>
  <c r="EP143" i="2"/>
  <c r="EN137" i="2"/>
  <c r="EN149" i="2"/>
  <c r="EL149" i="2"/>
  <c r="EL137" i="2"/>
  <c r="EP65" i="2"/>
  <c r="EP153" i="2" s="1"/>
  <c r="EM154" i="2"/>
  <c r="EM142" i="2"/>
  <c r="EM140" i="2"/>
  <c r="EQ219" i="2"/>
  <c r="EQ220" i="2"/>
  <c r="EQ221" i="2" s="1"/>
  <c r="EK214" i="2"/>
  <c r="EM219" i="2"/>
  <c r="EM220" i="2"/>
  <c r="EM221" i="2" s="1"/>
  <c r="EK145" i="2"/>
  <c r="EO220" i="2"/>
  <c r="EO221" i="2" s="1"/>
  <c r="EO219" i="2"/>
  <c r="EK127" i="2"/>
  <c r="EK96" i="2" s="1"/>
  <c r="EK283" i="2"/>
  <c r="EK253" i="2" s="1"/>
  <c r="EK252" i="2"/>
  <c r="EK222" i="2" s="1"/>
  <c r="EK218" i="2"/>
  <c r="EK136" i="2"/>
  <c r="EN217" i="2"/>
  <c r="EQ130" i="2"/>
  <c r="EQ143" i="2"/>
  <c r="EQ96" i="2"/>
  <c r="EQ128" i="2" s="1"/>
  <c r="ER184" i="2"/>
  <c r="ER215" i="2"/>
  <c r="EM138" i="2"/>
  <c r="EM150" i="2"/>
  <c r="EO130" i="2"/>
  <c r="EO144" i="2"/>
  <c r="EO143" i="2"/>
  <c r="EM216" i="2"/>
  <c r="EM130" i="2"/>
  <c r="EM143" i="2"/>
  <c r="EJ145" i="2"/>
  <c r="EL217" i="2"/>
  <c r="ER220" i="2"/>
  <c r="ER221" i="2" s="1"/>
  <c r="ER219" i="2"/>
  <c r="EL138" i="2"/>
  <c r="EL150" i="2"/>
  <c r="EL153" i="2"/>
  <c r="EL141" i="2"/>
  <c r="EL140" i="2"/>
  <c r="EJ127" i="2"/>
  <c r="EJ65" i="2" s="1"/>
  <c r="EJ283" i="2"/>
  <c r="EJ253" i="2" s="1"/>
  <c r="EJ252" i="2"/>
  <c r="EJ222" i="2" s="1"/>
  <c r="EJ218" i="2"/>
  <c r="EJ136" i="2"/>
  <c r="EP219" i="2"/>
  <c r="EP220" i="2"/>
  <c r="EP221" i="2" s="1"/>
  <c r="EF215" i="2"/>
  <c r="EH142" i="2"/>
  <c r="DU183" i="2"/>
  <c r="EH141" i="2"/>
  <c r="CR64" i="2"/>
  <c r="CR145" i="2"/>
  <c r="CR95" i="2"/>
  <c r="CR252" i="2"/>
  <c r="CR222" i="2" s="1"/>
  <c r="CR127" i="2"/>
  <c r="CR136" i="2"/>
  <c r="CR283" i="2"/>
  <c r="CR253" i="2" s="1"/>
  <c r="CR218" i="2"/>
  <c r="EH151" i="2"/>
  <c r="EC214" i="2"/>
  <c r="DE142" i="2"/>
  <c r="DJ139" i="2"/>
  <c r="DE216" i="2"/>
  <c r="DE135" i="2" s="1"/>
  <c r="DD215" i="2"/>
  <c r="DE154" i="2"/>
  <c r="DE128" i="2"/>
  <c r="DH35" i="1" s="1"/>
  <c r="CR183" i="2"/>
  <c r="DZ184" i="2"/>
  <c r="DF215" i="2"/>
  <c r="DE150" i="2"/>
  <c r="EF96" i="2"/>
  <c r="EF128" i="2" s="1"/>
  <c r="EI35" i="1" s="1"/>
  <c r="DE139" i="2"/>
  <c r="EB217" i="2"/>
  <c r="ED140" i="2"/>
  <c r="DE185" i="2"/>
  <c r="DE134" i="2" s="1"/>
  <c r="EB128" i="2"/>
  <c r="EE35" i="1" s="1"/>
  <c r="ED151" i="2"/>
  <c r="EI139" i="2"/>
  <c r="DT214" i="2"/>
  <c r="DR214" i="2"/>
  <c r="EA185" i="2"/>
  <c r="EA134" i="2" s="1"/>
  <c r="DE141" i="2"/>
  <c r="EH154" i="2"/>
  <c r="DJ217" i="2"/>
  <c r="EI138" i="2"/>
  <c r="EI150" i="2"/>
  <c r="EI152" i="2"/>
  <c r="EI140" i="2"/>
  <c r="EI154" i="2"/>
  <c r="EI142" i="2"/>
  <c r="EI141" i="2"/>
  <c r="EI153" i="2"/>
  <c r="EI137" i="2"/>
  <c r="EI149" i="2"/>
  <c r="EI185" i="2"/>
  <c r="EI134" i="2" s="1"/>
  <c r="EI216" i="2"/>
  <c r="EI135" i="2" s="1"/>
  <c r="EI128" i="2"/>
  <c r="EL35" i="1" s="1"/>
  <c r="EI217" i="2"/>
  <c r="EG130" i="2"/>
  <c r="EG143" i="2"/>
  <c r="EF219" i="2"/>
  <c r="EF220" i="2"/>
  <c r="EF221" i="2" s="1"/>
  <c r="EF130" i="2"/>
  <c r="EF144" i="2"/>
  <c r="EF143" i="2"/>
  <c r="EG215" i="2"/>
  <c r="EH150" i="2"/>
  <c r="EH138" i="2"/>
  <c r="EH152" i="2"/>
  <c r="EH140" i="2"/>
  <c r="EH149" i="2"/>
  <c r="EH137" i="2"/>
  <c r="EG219" i="2"/>
  <c r="EG220" i="2"/>
  <c r="EG221" i="2" s="1"/>
  <c r="EH216" i="2"/>
  <c r="EH135" i="2" s="1"/>
  <c r="EH217" i="2"/>
  <c r="EH185" i="2"/>
  <c r="EH134" i="2" s="1"/>
  <c r="EG96" i="2"/>
  <c r="EG128" i="2" s="1"/>
  <c r="EJ35" i="1" s="1"/>
  <c r="DM217" i="2"/>
  <c r="ED135" i="2"/>
  <c r="DO215" i="2"/>
  <c r="ED139" i="2"/>
  <c r="DZ215" i="2"/>
  <c r="DD65" i="2"/>
  <c r="DD152" i="2" s="1"/>
  <c r="DQ214" i="2"/>
  <c r="DW65" i="2"/>
  <c r="DW153" i="2" s="1"/>
  <c r="DK183" i="2"/>
  <c r="DL151" i="2"/>
  <c r="DX96" i="2"/>
  <c r="DX154" i="2" s="1"/>
  <c r="DL139" i="2"/>
  <c r="EA216" i="2"/>
  <c r="EA135" i="2" s="1"/>
  <c r="CX184" i="2"/>
  <c r="DP95" i="2"/>
  <c r="DP184" i="2" s="1"/>
  <c r="EC95" i="2"/>
  <c r="EC184" i="2" s="1"/>
  <c r="DJ140" i="2"/>
  <c r="DM151" i="2"/>
  <c r="DJ142" i="2"/>
  <c r="ED138" i="2"/>
  <c r="DS214" i="2"/>
  <c r="DV183" i="2"/>
  <c r="DJ154" i="2"/>
  <c r="ED150" i="2"/>
  <c r="DS64" i="2"/>
  <c r="DS184" i="2" s="1"/>
  <c r="EA128" i="2"/>
  <c r="ED35" i="1" s="1"/>
  <c r="DL150" i="2"/>
  <c r="EA137" i="2"/>
  <c r="EA149" i="2"/>
  <c r="CV128" i="2"/>
  <c r="CY35" i="1" s="1"/>
  <c r="DL138" i="2"/>
  <c r="EA154" i="2"/>
  <c r="EA140" i="2"/>
  <c r="EA138" i="2"/>
  <c r="EA142" i="2"/>
  <c r="EA141" i="2"/>
  <c r="EA153" i="2"/>
  <c r="EB151" i="2"/>
  <c r="DT183" i="2"/>
  <c r="EA152" i="2"/>
  <c r="DH151" i="2"/>
  <c r="DH154" i="2"/>
  <c r="DH150" i="2"/>
  <c r="DH141" i="2"/>
  <c r="DH153" i="2"/>
  <c r="DH152" i="2"/>
  <c r="DH185" i="2"/>
  <c r="DH134" i="2" s="1"/>
  <c r="DH142" i="2"/>
  <c r="DH216" i="2"/>
  <c r="DH135" i="2" s="1"/>
  <c r="DH138" i="2"/>
  <c r="DH139" i="2"/>
  <c r="DH128" i="2"/>
  <c r="DK35" i="1" s="1"/>
  <c r="DH140" i="2"/>
  <c r="DH137" i="2"/>
  <c r="DH149" i="2"/>
  <c r="DF219" i="2"/>
  <c r="DF220" i="2"/>
  <c r="DF221" i="2" s="1"/>
  <c r="EE183" i="2"/>
  <c r="EA151" i="2"/>
  <c r="CB212" i="2"/>
  <c r="DL216" i="2"/>
  <c r="DL135" i="2" s="1"/>
  <c r="DE149" i="2"/>
  <c r="DE137" i="2"/>
  <c r="DF143" i="2"/>
  <c r="DL217" i="2"/>
  <c r="DM139" i="2"/>
  <c r="DE140" i="2"/>
  <c r="EA150" i="2"/>
  <c r="EA221" i="2"/>
  <c r="EA217" i="2"/>
  <c r="EA139" i="2"/>
  <c r="CW96" i="2"/>
  <c r="CW153" i="2" s="1"/>
  <c r="DJ151" i="2"/>
  <c r="DE152" i="2"/>
  <c r="DF96" i="2"/>
  <c r="DF154" i="2" s="1"/>
  <c r="DF130" i="2"/>
  <c r="DR145" i="2"/>
  <c r="DZ96" i="2"/>
  <c r="DZ128" i="2" s="1"/>
  <c r="EC35" i="1" s="1"/>
  <c r="DP214" i="2"/>
  <c r="DN219" i="2"/>
  <c r="DN220" i="2"/>
  <c r="DN221" i="2" s="1"/>
  <c r="EC145" i="2"/>
  <c r="DC219" i="2"/>
  <c r="DC220" i="2"/>
  <c r="DC221" i="2" s="1"/>
  <c r="DU127" i="2"/>
  <c r="DU96" i="2" s="1"/>
  <c r="DU252" i="2"/>
  <c r="DU222" i="2" s="1"/>
  <c r="DU283" i="2"/>
  <c r="DU253" i="2" s="1"/>
  <c r="DU136" i="2"/>
  <c r="DU218" i="2"/>
  <c r="DN65" i="2"/>
  <c r="DN141" i="2" s="1"/>
  <c r="ED137" i="2"/>
  <c r="ED149" i="2"/>
  <c r="DC130" i="2"/>
  <c r="DC143" i="2"/>
  <c r="DT127" i="2"/>
  <c r="DT252" i="2"/>
  <c r="DT222" i="2" s="1"/>
  <c r="DT283" i="2"/>
  <c r="DT253" i="2" s="1"/>
  <c r="DT136" i="2"/>
  <c r="DT218" i="2"/>
  <c r="EB139" i="2"/>
  <c r="DP183" i="2"/>
  <c r="DR127" i="2"/>
  <c r="DR252" i="2"/>
  <c r="DR222" i="2" s="1"/>
  <c r="DR283" i="2"/>
  <c r="DR253" i="2" s="1"/>
  <c r="DR136" i="2"/>
  <c r="DR218" i="2"/>
  <c r="DX219" i="2"/>
  <c r="DX220" i="2"/>
  <c r="DX221" i="2" s="1"/>
  <c r="DN184" i="2"/>
  <c r="DC96" i="2"/>
  <c r="DC128" i="2" s="1"/>
  <c r="DF35" i="1" s="1"/>
  <c r="DT145" i="2"/>
  <c r="ED217" i="2"/>
  <c r="DN215" i="2"/>
  <c r="ED185" i="2"/>
  <c r="ED134" i="2" s="1"/>
  <c r="DT95" i="2"/>
  <c r="DT184" i="2" s="1"/>
  <c r="EB149" i="2"/>
  <c r="EB137" i="2"/>
  <c r="DK127" i="2"/>
  <c r="DK65" i="2" s="1"/>
  <c r="DK252" i="2"/>
  <c r="DK222" i="2" s="1"/>
  <c r="DK283" i="2"/>
  <c r="DK253" i="2" s="1"/>
  <c r="DK218" i="2"/>
  <c r="DK136" i="2"/>
  <c r="DX130" i="2"/>
  <c r="DX143" i="2"/>
  <c r="EB185" i="2"/>
  <c r="EB134" i="2" s="1"/>
  <c r="DI220" i="2"/>
  <c r="DI221" i="2" s="1"/>
  <c r="DI219" i="2"/>
  <c r="EB216" i="2"/>
  <c r="EB135" i="2" s="1"/>
  <c r="DS145" i="2"/>
  <c r="DN130" i="2"/>
  <c r="DN143" i="2"/>
  <c r="ED128" i="2"/>
  <c r="EG35" i="1" s="1"/>
  <c r="ED153" i="2"/>
  <c r="ED152" i="2"/>
  <c r="ED141" i="2"/>
  <c r="ED142" i="2"/>
  <c r="ED154" i="2"/>
  <c r="DK145" i="2"/>
  <c r="DL149" i="2"/>
  <c r="DL137" i="2"/>
  <c r="DK95" i="2"/>
  <c r="DK215" i="2" s="1"/>
  <c r="DC215" i="2"/>
  <c r="DS127" i="2"/>
  <c r="DS65" i="2" s="1"/>
  <c r="DS252" i="2"/>
  <c r="DS222" i="2" s="1"/>
  <c r="DS283" i="2"/>
  <c r="DS253" i="2" s="1"/>
  <c r="DS136" i="2"/>
  <c r="DS218" i="2"/>
  <c r="DO130" i="2"/>
  <c r="DO143" i="2"/>
  <c r="DL142" i="2"/>
  <c r="DL154" i="2"/>
  <c r="DV145" i="2"/>
  <c r="DC184" i="2"/>
  <c r="DJ149" i="2"/>
  <c r="DJ137" i="2"/>
  <c r="DU145" i="2"/>
  <c r="DO96" i="2"/>
  <c r="DO128" i="2" s="1"/>
  <c r="DR35" i="1" s="1"/>
  <c r="EC127" i="2"/>
  <c r="EC283" i="2"/>
  <c r="EC253" i="2" s="1"/>
  <c r="EC252" i="2"/>
  <c r="EC222" i="2" s="1"/>
  <c r="EC218" i="2"/>
  <c r="EC136" i="2"/>
  <c r="EE145" i="2"/>
  <c r="DW219" i="2"/>
  <c r="DW220" i="2"/>
  <c r="DW221" i="2" s="1"/>
  <c r="DV127" i="2"/>
  <c r="DV96" i="2" s="1"/>
  <c r="DV252" i="2"/>
  <c r="DV222" i="2" s="1"/>
  <c r="DV283" i="2"/>
  <c r="DV253" i="2" s="1"/>
  <c r="DV136" i="2"/>
  <c r="DV218" i="2"/>
  <c r="DI130" i="2"/>
  <c r="DI144" i="2"/>
  <c r="DI143" i="2"/>
  <c r="DZ130" i="2"/>
  <c r="DZ143" i="2"/>
  <c r="DP145" i="2"/>
  <c r="DX215" i="2"/>
  <c r="EE95" i="2"/>
  <c r="DD219" i="2"/>
  <c r="DD220" i="2"/>
  <c r="DD221" i="2" s="1"/>
  <c r="DV95" i="2"/>
  <c r="DV215" i="2" s="1"/>
  <c r="DI65" i="2"/>
  <c r="DI152" i="2" s="1"/>
  <c r="DJ185" i="2"/>
  <c r="DJ134" i="2" s="1"/>
  <c r="DU95" i="2"/>
  <c r="DM137" i="2"/>
  <c r="DM149" i="2"/>
  <c r="EE64" i="2"/>
  <c r="DQ145" i="2"/>
  <c r="DL128" i="2"/>
  <c r="DO35" i="1" s="1"/>
  <c r="DL152" i="2"/>
  <c r="DL140" i="2"/>
  <c r="DL153" i="2"/>
  <c r="DL141" i="2"/>
  <c r="DM128" i="2"/>
  <c r="DP35" i="1" s="1"/>
  <c r="EE127" i="2"/>
  <c r="EE65" i="2" s="1"/>
  <c r="EE252" i="2"/>
  <c r="EE222" i="2" s="1"/>
  <c r="EE283" i="2"/>
  <c r="EE253" i="2" s="1"/>
  <c r="EE218" i="2"/>
  <c r="EE136" i="2"/>
  <c r="DW215" i="2"/>
  <c r="DJ138" i="2"/>
  <c r="DJ150" i="2"/>
  <c r="DJ153" i="2"/>
  <c r="DQ95" i="2"/>
  <c r="DZ219" i="2"/>
  <c r="DZ220" i="2"/>
  <c r="DZ221" i="2" s="1"/>
  <c r="DM138" i="2"/>
  <c r="DM150" i="2"/>
  <c r="DM152" i="2"/>
  <c r="DM142" i="2"/>
  <c r="DM154" i="2"/>
  <c r="DM140" i="2"/>
  <c r="DM153" i="2"/>
  <c r="DM141" i="2"/>
  <c r="DM216" i="2"/>
  <c r="DM135" i="2" s="1"/>
  <c r="DI184" i="2"/>
  <c r="DQ127" i="2"/>
  <c r="DQ65" i="2" s="1"/>
  <c r="DQ283" i="2"/>
  <c r="DQ253" i="2" s="1"/>
  <c r="DQ252" i="2"/>
  <c r="DQ222" i="2" s="1"/>
  <c r="DQ218" i="2"/>
  <c r="DQ136" i="2"/>
  <c r="DP127" i="2"/>
  <c r="DP65" i="2" s="1"/>
  <c r="DP252" i="2"/>
  <c r="DP222" i="2" s="1"/>
  <c r="DP283" i="2"/>
  <c r="DP253" i="2" s="1"/>
  <c r="DP136" i="2"/>
  <c r="DP218" i="2"/>
  <c r="DO220" i="2"/>
  <c r="DO221" i="2" s="1"/>
  <c r="DO219" i="2"/>
  <c r="DM185" i="2"/>
  <c r="DM134" i="2" s="1"/>
  <c r="DW130" i="2"/>
  <c r="DW143" i="2"/>
  <c r="DD130" i="2"/>
  <c r="DD143" i="2"/>
  <c r="DR64" i="2"/>
  <c r="EB140" i="2"/>
  <c r="EB141" i="2"/>
  <c r="EB153" i="2"/>
  <c r="EB138" i="2"/>
  <c r="EB150" i="2"/>
  <c r="EB142" i="2"/>
  <c r="EB152" i="2"/>
  <c r="EB154" i="2"/>
  <c r="DU64" i="2"/>
  <c r="DQ64" i="2"/>
  <c r="CQ213" i="2"/>
  <c r="CW184" i="2"/>
  <c r="CV216" i="2"/>
  <c r="CV135" i="2" s="1"/>
  <c r="DA96" i="2"/>
  <c r="DA141" i="2" s="1"/>
  <c r="CV185" i="2"/>
  <c r="CV134" i="2" s="1"/>
  <c r="CZ96" i="2"/>
  <c r="CZ128" i="2" s="1"/>
  <c r="DC35" i="1" s="1"/>
  <c r="CX96" i="2"/>
  <c r="CX153" i="2" s="1"/>
  <c r="CX215" i="2"/>
  <c r="CO182" i="2"/>
  <c r="CU151" i="2"/>
  <c r="DA220" i="2"/>
  <c r="DA221" i="2" s="1"/>
  <c r="DA219" i="2"/>
  <c r="CU139" i="2"/>
  <c r="CU140" i="2"/>
  <c r="CU152" i="2"/>
  <c r="CY220" i="2"/>
  <c r="CY221" i="2" s="1"/>
  <c r="CY219" i="2"/>
  <c r="CU154" i="2"/>
  <c r="CU217" i="2"/>
  <c r="CU142" i="2"/>
  <c r="DA130" i="2"/>
  <c r="DA148" i="2"/>
  <c r="DA143" i="2"/>
  <c r="DB130" i="2"/>
  <c r="DB143" i="2"/>
  <c r="DB65" i="2"/>
  <c r="CV151" i="2"/>
  <c r="CV149" i="2"/>
  <c r="CV137" i="2"/>
  <c r="CX130" i="2"/>
  <c r="CX143" i="2"/>
  <c r="CZ130" i="2"/>
  <c r="CZ143" i="2"/>
  <c r="CV217" i="2"/>
  <c r="CU137" i="2"/>
  <c r="CU149" i="2"/>
  <c r="CY130" i="2"/>
  <c r="CY143" i="2"/>
  <c r="DB220" i="2"/>
  <c r="DB221" i="2" s="1"/>
  <c r="DB219" i="2"/>
  <c r="CZ220" i="2"/>
  <c r="CZ221" i="2" s="1"/>
  <c r="CZ219" i="2"/>
  <c r="CY65" i="2"/>
  <c r="CY128" i="2" s="1"/>
  <c r="DB35" i="1" s="1"/>
  <c r="DB96" i="2"/>
  <c r="CU216" i="2"/>
  <c r="CU135" i="2" s="1"/>
  <c r="CW219" i="2"/>
  <c r="CW220" i="2"/>
  <c r="CW221" i="2" s="1"/>
  <c r="CW130" i="2"/>
  <c r="CW143" i="2"/>
  <c r="CU185" i="2"/>
  <c r="CU134" i="2" s="1"/>
  <c r="CU150" i="2"/>
  <c r="CU138" i="2"/>
  <c r="CU153" i="2"/>
  <c r="CU141" i="2"/>
  <c r="CV138" i="2"/>
  <c r="CV150" i="2"/>
  <c r="CV152" i="2"/>
  <c r="CV140" i="2"/>
  <c r="CV154" i="2"/>
  <c r="CV142" i="2"/>
  <c r="CV141" i="2"/>
  <c r="CV153" i="2"/>
  <c r="CX220" i="2"/>
  <c r="CX221" i="2" s="1"/>
  <c r="CX219" i="2"/>
  <c r="CL182" i="2"/>
  <c r="CG181" i="2"/>
  <c r="CM213" i="2"/>
  <c r="CT130" i="2"/>
  <c r="CT143" i="2"/>
  <c r="CT65" i="2"/>
  <c r="CT128" i="2" s="1"/>
  <c r="CW35" i="1" s="1"/>
  <c r="CT219" i="2"/>
  <c r="CT220" i="2"/>
  <c r="CT221" i="2" s="1"/>
  <c r="CT184" i="2"/>
  <c r="CT215" i="2"/>
  <c r="CP183" i="2"/>
  <c r="CS137" i="2"/>
  <c r="CS149" i="2"/>
  <c r="CS185" i="2"/>
  <c r="CS134" i="2" s="1"/>
  <c r="CS139" i="2"/>
  <c r="CS217" i="2"/>
  <c r="CS150" i="2"/>
  <c r="CS138" i="2"/>
  <c r="CS154" i="2"/>
  <c r="CS153" i="2"/>
  <c r="CS142" i="2"/>
  <c r="CS140" i="2"/>
  <c r="CS152" i="2"/>
  <c r="CS141" i="2"/>
  <c r="CS151" i="2"/>
  <c r="CS128" i="2"/>
  <c r="CV35" i="1" s="1"/>
  <c r="M175" i="2"/>
  <c r="CP214" i="2"/>
  <c r="CO33" i="2"/>
  <c r="CO251" i="2"/>
  <c r="CO126" i="2"/>
  <c r="CO64" i="2" s="1"/>
  <c r="CO282" i="2"/>
  <c r="CP127" i="2"/>
  <c r="CP96" i="2" s="1"/>
  <c r="CP283" i="2"/>
  <c r="CP253" i="2" s="1"/>
  <c r="CP252" i="2"/>
  <c r="CP222" i="2" s="1"/>
  <c r="CP136" i="2"/>
  <c r="CP218" i="2"/>
  <c r="CN182" i="2"/>
  <c r="CM33" i="2"/>
  <c r="CM126" i="2"/>
  <c r="CM95" i="2" s="1"/>
  <c r="CM251" i="2"/>
  <c r="CM282" i="2"/>
  <c r="CO147" i="2"/>
  <c r="CM147" i="2"/>
  <c r="CO63" i="2"/>
  <c r="CQ147" i="2"/>
  <c r="CQ33" i="2"/>
  <c r="CQ251" i="2"/>
  <c r="CQ126" i="2"/>
  <c r="CQ64" i="2" s="1"/>
  <c r="CQ282" i="2"/>
  <c r="CM63" i="2"/>
  <c r="CL33" i="2"/>
  <c r="CL126" i="2"/>
  <c r="CL64" i="2" s="1"/>
  <c r="CL251" i="2"/>
  <c r="CL282" i="2"/>
  <c r="CQ63" i="2"/>
  <c r="CQ183" i="2" s="1"/>
  <c r="CN147" i="2"/>
  <c r="CN94" i="2"/>
  <c r="CL147" i="2"/>
  <c r="CP145" i="2"/>
  <c r="CL94" i="2"/>
  <c r="CL214" i="2" s="1"/>
  <c r="CO94" i="2"/>
  <c r="CN63" i="2"/>
  <c r="CP95" i="2"/>
  <c r="CP184" i="2" s="1"/>
  <c r="CN33" i="2"/>
  <c r="CN282" i="2"/>
  <c r="CN251" i="2"/>
  <c r="CN126" i="2"/>
  <c r="CN64" i="2" s="1"/>
  <c r="BV182" i="2"/>
  <c r="CC62" i="2"/>
  <c r="CC213" i="2" s="1"/>
  <c r="CF181" i="2"/>
  <c r="CJ62" i="2"/>
  <c r="CJ213" i="2" s="1"/>
  <c r="BZ212" i="2"/>
  <c r="M26" i="2"/>
  <c r="M275" i="2"/>
  <c r="M119" i="2"/>
  <c r="M57" i="2" s="1"/>
  <c r="M244" i="2"/>
  <c r="CJ181" i="2"/>
  <c r="M56" i="2"/>
  <c r="M176" i="2" s="1"/>
  <c r="CF62" i="2"/>
  <c r="CF182" i="2" s="1"/>
  <c r="BZ93" i="2"/>
  <c r="BZ182" i="2" s="1"/>
  <c r="AO206" i="2"/>
  <c r="CG212" i="2"/>
  <c r="BV94" i="2"/>
  <c r="BV183" i="2" s="1"/>
  <c r="CK93" i="2"/>
  <c r="CK213" i="2" s="1"/>
  <c r="CH61" i="2"/>
  <c r="CH181" i="2" s="1"/>
  <c r="CK125" i="2"/>
  <c r="CK94" i="2" s="1"/>
  <c r="CK250" i="2"/>
  <c r="CK32" i="2"/>
  <c r="CK281" i="2"/>
  <c r="CK181" i="2"/>
  <c r="CK212" i="2"/>
  <c r="CJ32" i="2"/>
  <c r="CJ281" i="2"/>
  <c r="CJ125" i="2"/>
  <c r="CJ63" i="2" s="1"/>
  <c r="CJ250" i="2"/>
  <c r="CD181" i="2"/>
  <c r="CI180" i="2"/>
  <c r="CI124" i="2"/>
  <c r="CI31" i="2"/>
  <c r="CI280" i="2"/>
  <c r="CI249" i="2"/>
  <c r="CC32" i="2"/>
  <c r="CC125" i="2"/>
  <c r="CC63" i="2" s="1"/>
  <c r="CC250" i="2"/>
  <c r="CC281" i="2"/>
  <c r="BV33" i="2"/>
  <c r="BV251" i="2"/>
  <c r="BV126" i="2"/>
  <c r="BV282" i="2"/>
  <c r="CB62" i="2"/>
  <c r="CA32" i="2"/>
  <c r="CA125" i="2"/>
  <c r="CA94" i="2" s="1"/>
  <c r="CA250" i="2"/>
  <c r="CA281" i="2"/>
  <c r="BZ32" i="2"/>
  <c r="BZ125" i="2"/>
  <c r="BZ63" i="2" s="1"/>
  <c r="BZ250" i="2"/>
  <c r="BZ281" i="2"/>
  <c r="CA181" i="2"/>
  <c r="BW212" i="2"/>
  <c r="BX33" i="2"/>
  <c r="BX251" i="2"/>
  <c r="BX282" i="2"/>
  <c r="BX126" i="2"/>
  <c r="BY213" i="2"/>
  <c r="CD62" i="2"/>
  <c r="CD182" i="2" s="1"/>
  <c r="CH31" i="2"/>
  <c r="CH249" i="2"/>
  <c r="CH124" i="2"/>
  <c r="CH62" i="2" s="1"/>
  <c r="CH280" i="2"/>
  <c r="CE181" i="2"/>
  <c r="CA212" i="2"/>
  <c r="BX147" i="2"/>
  <c r="CD125" i="2"/>
  <c r="CD94" i="2" s="1"/>
  <c r="CD32" i="2"/>
  <c r="CD250" i="2"/>
  <c r="CD281" i="2"/>
  <c r="BY33" i="2"/>
  <c r="BY126" i="2"/>
  <c r="BY251" i="2"/>
  <c r="BY282" i="2"/>
  <c r="CB32" i="2"/>
  <c r="CB125" i="2"/>
  <c r="CB94" i="2" s="1"/>
  <c r="CB250" i="2"/>
  <c r="CB281" i="2"/>
  <c r="CG93" i="2"/>
  <c r="CG213" i="2" s="1"/>
  <c r="BX63" i="2"/>
  <c r="BY147" i="2"/>
  <c r="CA62" i="2"/>
  <c r="CB93" i="2"/>
  <c r="CC212" i="2"/>
  <c r="CG32" i="2"/>
  <c r="CG125" i="2"/>
  <c r="CG94" i="2" s="1"/>
  <c r="CG281" i="2"/>
  <c r="CG250" i="2"/>
  <c r="BX94" i="2"/>
  <c r="CI211" i="2"/>
  <c r="BX213" i="2"/>
  <c r="BY94" i="2"/>
  <c r="CI148" i="2"/>
  <c r="CI92" i="2"/>
  <c r="CI212" i="2" s="1"/>
  <c r="CE212" i="2"/>
  <c r="BV147" i="2"/>
  <c r="CE32" i="2"/>
  <c r="CE125" i="2"/>
  <c r="CE250" i="2"/>
  <c r="CE281" i="2"/>
  <c r="CE62" i="2"/>
  <c r="CF32" i="2"/>
  <c r="CF125" i="2"/>
  <c r="CF63" i="2" s="1"/>
  <c r="CF250" i="2"/>
  <c r="CF281" i="2"/>
  <c r="CH211" i="2"/>
  <c r="BY63" i="2"/>
  <c r="BW32" i="2"/>
  <c r="BW125" i="2"/>
  <c r="BW94" i="2" s="1"/>
  <c r="BW250" i="2"/>
  <c r="BW281" i="2"/>
  <c r="BW62" i="2"/>
  <c r="BW182" i="2" s="1"/>
  <c r="CH180" i="2"/>
  <c r="CH148" i="2"/>
  <c r="AG175" i="2"/>
  <c r="AW175" i="2"/>
  <c r="AC206" i="2"/>
  <c r="BO205" i="2"/>
  <c r="N206" i="2"/>
  <c r="AK174" i="2"/>
  <c r="AK205" i="2"/>
  <c r="AG56" i="2"/>
  <c r="AG87" i="2"/>
  <c r="AC175" i="2"/>
  <c r="AC26" i="2"/>
  <c r="AC119" i="2"/>
  <c r="AC57" i="2" s="1"/>
  <c r="AC244" i="2"/>
  <c r="AC275" i="2"/>
  <c r="AW56" i="2"/>
  <c r="AW87" i="2"/>
  <c r="AC56" i="2"/>
  <c r="AC87" i="2"/>
  <c r="AW26" i="2"/>
  <c r="AW119" i="2"/>
  <c r="AW275" i="2"/>
  <c r="AW244" i="2"/>
  <c r="AG206" i="2"/>
  <c r="AG26" i="2"/>
  <c r="AG119" i="2"/>
  <c r="AG244" i="2"/>
  <c r="AG275" i="2"/>
  <c r="AW206" i="2"/>
  <c r="AM205" i="2"/>
  <c r="AT174" i="2"/>
  <c r="BH174" i="2"/>
  <c r="R175" i="2"/>
  <c r="BC207" i="2"/>
  <c r="Y205" i="2"/>
  <c r="AU174" i="2"/>
  <c r="BD56" i="2"/>
  <c r="BD176" i="2" s="1"/>
  <c r="BN174" i="2"/>
  <c r="BI56" i="2"/>
  <c r="BI176" i="2" s="1"/>
  <c r="U206" i="2"/>
  <c r="V175" i="2"/>
  <c r="BF175" i="2"/>
  <c r="AE206" i="2"/>
  <c r="AJ177" i="2"/>
  <c r="AH206" i="2"/>
  <c r="BS207" i="2"/>
  <c r="AS55" i="2"/>
  <c r="AS175" i="2" s="1"/>
  <c r="AN205" i="2"/>
  <c r="BT176" i="2"/>
  <c r="BJ205" i="2"/>
  <c r="BK205" i="2"/>
  <c r="BB175" i="2"/>
  <c r="AZ88" i="2"/>
  <c r="AZ177" i="2" s="1"/>
  <c r="AI57" i="2"/>
  <c r="AI208" i="2" s="1"/>
  <c r="Z205" i="2"/>
  <c r="BR206" i="2"/>
  <c r="AQ205" i="2"/>
  <c r="BU207" i="2"/>
  <c r="AM86" i="2"/>
  <c r="AM206" i="2" s="1"/>
  <c r="AI176" i="2"/>
  <c r="BH55" i="2"/>
  <c r="BH175" i="2" s="1"/>
  <c r="AR205" i="2"/>
  <c r="BL174" i="2"/>
  <c r="AY176" i="2"/>
  <c r="BB56" i="2"/>
  <c r="BB207" i="2" s="1"/>
  <c r="AV205" i="2"/>
  <c r="AB174" i="2"/>
  <c r="BD206" i="2"/>
  <c r="AP205" i="2"/>
  <c r="AL175" i="2"/>
  <c r="BA176" i="2"/>
  <c r="AD206" i="2"/>
  <c r="BU88" i="2"/>
  <c r="BU177" i="2" s="1"/>
  <c r="U87" i="2"/>
  <c r="U176" i="2" s="1"/>
  <c r="AX175" i="2"/>
  <c r="N87" i="2"/>
  <c r="N176" i="2" s="1"/>
  <c r="BL86" i="2"/>
  <c r="BL175" i="2" s="1"/>
  <c r="L87" i="2"/>
  <c r="L176" i="2" s="1"/>
  <c r="AF207" i="2"/>
  <c r="AT55" i="2"/>
  <c r="AT206" i="2" s="1"/>
  <c r="O56" i="2"/>
  <c r="O207" i="2" s="1"/>
  <c r="N275" i="2"/>
  <c r="N244" i="2"/>
  <c r="N119" i="2"/>
  <c r="N57" i="2" s="1"/>
  <c r="N26" i="2"/>
  <c r="BO86" i="2"/>
  <c r="BO175" i="2" s="1"/>
  <c r="O244" i="2"/>
  <c r="O275" i="2"/>
  <c r="O26" i="2"/>
  <c r="O119" i="2"/>
  <c r="O88" i="2" s="1"/>
  <c r="AI120" i="2"/>
  <c r="AI58" i="2" s="1"/>
  <c r="AI245" i="2"/>
  <c r="AI276" i="2"/>
  <c r="AI27" i="2"/>
  <c r="L26" i="2"/>
  <c r="L119" i="2"/>
  <c r="L57" i="2" s="1"/>
  <c r="L275" i="2"/>
  <c r="L244" i="2"/>
  <c r="AA55" i="2"/>
  <c r="AA206" i="2" s="1"/>
  <c r="S174" i="2"/>
  <c r="K56" i="2"/>
  <c r="K176" i="2" s="1"/>
  <c r="AA174" i="2"/>
  <c r="BG174" i="2"/>
  <c r="I175" i="2"/>
  <c r="BS245" i="2"/>
  <c r="BS27" i="2"/>
  <c r="BS120" i="2"/>
  <c r="BS89" i="2" s="1"/>
  <c r="BS276" i="2"/>
  <c r="BM174" i="2"/>
  <c r="BS57" i="2"/>
  <c r="BS208" i="2" s="1"/>
  <c r="BQ87" i="2"/>
  <c r="BQ176" i="2" s="1"/>
  <c r="BU27" i="2"/>
  <c r="BU120" i="2"/>
  <c r="BU58" i="2" s="1"/>
  <c r="BU245" i="2"/>
  <c r="BU276" i="2"/>
  <c r="BQ119" i="2"/>
  <c r="BQ57" i="2" s="1"/>
  <c r="BQ275" i="2"/>
  <c r="BQ26" i="2"/>
  <c r="BQ244" i="2"/>
  <c r="O206" i="2"/>
  <c r="AH87" i="2"/>
  <c r="AH176" i="2" s="1"/>
  <c r="T86" i="2"/>
  <c r="T206" i="2" s="1"/>
  <c r="AJ89" i="2"/>
  <c r="AJ178" i="2" s="1"/>
  <c r="BA120" i="2"/>
  <c r="BA89" i="2" s="1"/>
  <c r="BA27" i="2"/>
  <c r="BA276" i="2"/>
  <c r="BA245" i="2"/>
  <c r="J206" i="2"/>
  <c r="BA57" i="2"/>
  <c r="BA177" i="2" s="1"/>
  <c r="L206" i="2"/>
  <c r="BJ86" i="2"/>
  <c r="BJ175" i="2" s="1"/>
  <c r="AF57" i="2"/>
  <c r="J56" i="2"/>
  <c r="J207" i="2" s="1"/>
  <c r="BQ206" i="2"/>
  <c r="AF88" i="2"/>
  <c r="J119" i="2"/>
  <c r="J57" i="2" s="1"/>
  <c r="J26" i="2"/>
  <c r="J244" i="2"/>
  <c r="J275" i="2"/>
  <c r="BU176" i="2"/>
  <c r="BB244" i="2"/>
  <c r="BB26" i="2"/>
  <c r="BB119" i="2"/>
  <c r="BB88" i="2" s="1"/>
  <c r="BB275" i="2"/>
  <c r="AH275" i="2"/>
  <c r="AH244" i="2"/>
  <c r="AH26" i="2"/>
  <c r="AH119" i="2"/>
  <c r="AH88" i="2" s="1"/>
  <c r="K175" i="2"/>
  <c r="AZ176" i="2"/>
  <c r="AF27" i="2"/>
  <c r="AF120" i="2"/>
  <c r="AF89" i="2" s="1"/>
  <c r="AF245" i="2"/>
  <c r="AF276" i="2"/>
  <c r="BS176" i="2"/>
  <c r="AB86" i="2"/>
  <c r="AB206" i="2" s="1"/>
  <c r="S55" i="2"/>
  <c r="S206" i="2" s="1"/>
  <c r="BD26" i="2"/>
  <c r="BD119" i="2"/>
  <c r="BD88" i="2" s="1"/>
  <c r="BD244" i="2"/>
  <c r="BD275" i="2"/>
  <c r="BR87" i="2"/>
  <c r="BH25" i="2"/>
  <c r="BH118" i="2"/>
  <c r="BH87" i="2" s="1"/>
  <c r="BH274" i="2"/>
  <c r="BH243" i="2"/>
  <c r="BE25" i="2"/>
  <c r="BE118" i="2"/>
  <c r="BE56" i="2" s="1"/>
  <c r="BE243" i="2"/>
  <c r="BE274" i="2"/>
  <c r="BK25" i="2"/>
  <c r="BK118" i="2"/>
  <c r="BK243" i="2"/>
  <c r="BK274" i="2"/>
  <c r="BT207" i="2"/>
  <c r="AZ27" i="2"/>
  <c r="AZ120" i="2"/>
  <c r="AZ245" i="2"/>
  <c r="AZ276" i="2"/>
  <c r="BR26" i="2"/>
  <c r="BR119" i="2"/>
  <c r="BR57" i="2" s="1"/>
  <c r="BR244" i="2"/>
  <c r="BR275" i="2"/>
  <c r="AB25" i="2"/>
  <c r="AB118" i="2"/>
  <c r="AB56" i="2" s="1"/>
  <c r="AB274" i="2"/>
  <c r="AB243" i="2"/>
  <c r="BK55" i="2"/>
  <c r="BK175" i="2" s="1"/>
  <c r="BP25" i="2"/>
  <c r="BP118" i="2"/>
  <c r="BP274" i="2"/>
  <c r="BP243" i="2"/>
  <c r="BL25" i="2"/>
  <c r="BL118" i="2"/>
  <c r="BL56" i="2" s="1"/>
  <c r="BL243" i="2"/>
  <c r="BL274" i="2"/>
  <c r="BR56" i="2"/>
  <c r="AS25" i="2"/>
  <c r="AS118" i="2"/>
  <c r="AS274" i="2"/>
  <c r="AS243" i="2"/>
  <c r="I56" i="2"/>
  <c r="I176" i="2" s="1"/>
  <c r="BM55" i="2"/>
  <c r="BM175" i="2" s="1"/>
  <c r="AY88" i="2"/>
  <c r="AY177" i="2" s="1"/>
  <c r="I26" i="2"/>
  <c r="I119" i="2"/>
  <c r="I88" i="2" s="1"/>
  <c r="I244" i="2"/>
  <c r="I275" i="2"/>
  <c r="Z86" i="2"/>
  <c r="Z175" i="2" s="1"/>
  <c r="BP55" i="2"/>
  <c r="BP175" i="2" s="1"/>
  <c r="BM25" i="2"/>
  <c r="BM118" i="2"/>
  <c r="BM56" i="2" s="1"/>
  <c r="BM274" i="2"/>
  <c r="BM243" i="2"/>
  <c r="AY27" i="2"/>
  <c r="AY120" i="2"/>
  <c r="AY89" i="2" s="1"/>
  <c r="AY276" i="2"/>
  <c r="AY245" i="2"/>
  <c r="AK25" i="2"/>
  <c r="AK118" i="2"/>
  <c r="AK56" i="2" s="1"/>
  <c r="AK243" i="2"/>
  <c r="AK274" i="2"/>
  <c r="BJ25" i="2"/>
  <c r="BJ118" i="2"/>
  <c r="BJ243" i="2"/>
  <c r="BJ274" i="2"/>
  <c r="S25" i="2"/>
  <c r="S118" i="2"/>
  <c r="S56" i="2" s="1"/>
  <c r="S243" i="2"/>
  <c r="S274" i="2"/>
  <c r="W205" i="2"/>
  <c r="BT57" i="2"/>
  <c r="BT208" i="2" s="1"/>
  <c r="I206" i="2"/>
  <c r="Z25" i="2"/>
  <c r="Z118" i="2"/>
  <c r="Z56" i="2" s="1"/>
  <c r="Z274" i="2"/>
  <c r="Z243" i="2"/>
  <c r="BG86" i="2"/>
  <c r="BG206" i="2" s="1"/>
  <c r="BF26" i="2"/>
  <c r="BF119" i="2"/>
  <c r="BF88" i="2" s="1"/>
  <c r="BF244" i="2"/>
  <c r="BF275" i="2"/>
  <c r="AU25" i="2"/>
  <c r="AU118" i="2"/>
  <c r="AU87" i="2" s="1"/>
  <c r="AU274" i="2"/>
  <c r="AU243" i="2"/>
  <c r="AL56" i="2"/>
  <c r="AL207" i="2" s="1"/>
  <c r="BG25" i="2"/>
  <c r="BG118" i="2"/>
  <c r="BG56" i="2" s="1"/>
  <c r="BG243" i="2"/>
  <c r="BG274" i="2"/>
  <c r="AM25" i="2"/>
  <c r="AM118" i="2"/>
  <c r="AM56" i="2" s="1"/>
  <c r="AM243" i="2"/>
  <c r="AM274" i="2"/>
  <c r="U26" i="2"/>
  <c r="U119" i="2"/>
  <c r="U57" i="2" s="1"/>
  <c r="U244" i="2"/>
  <c r="U275" i="2"/>
  <c r="AU86" i="2"/>
  <c r="AU206" i="2" s="1"/>
  <c r="W25" i="2"/>
  <c r="W118" i="2"/>
  <c r="W87" i="2" s="1"/>
  <c r="W243" i="2"/>
  <c r="W274" i="2"/>
  <c r="AV55" i="2"/>
  <c r="Y118" i="2"/>
  <c r="Y25" i="2"/>
  <c r="Y274" i="2"/>
  <c r="Y243" i="2"/>
  <c r="BC88" i="2"/>
  <c r="AJ28" i="2"/>
  <c r="AJ121" i="2"/>
  <c r="AJ90" i="2" s="1"/>
  <c r="AJ246" i="2"/>
  <c r="AJ277" i="2"/>
  <c r="AP25" i="2"/>
  <c r="AP118" i="2"/>
  <c r="AP87" i="2" s="1"/>
  <c r="AP243" i="2"/>
  <c r="AP274" i="2"/>
  <c r="BO25" i="2"/>
  <c r="BO118" i="2"/>
  <c r="BO87" i="2" s="1"/>
  <c r="BO274" i="2"/>
  <c r="BO243" i="2"/>
  <c r="BC57" i="2"/>
  <c r="AL26" i="2"/>
  <c r="AL119" i="2"/>
  <c r="AL88" i="2" s="1"/>
  <c r="AL244" i="2"/>
  <c r="AL275" i="2"/>
  <c r="AY207" i="2"/>
  <c r="AA25" i="2"/>
  <c r="AA118" i="2"/>
  <c r="AA274" i="2"/>
  <c r="AA243" i="2"/>
  <c r="X174" i="2"/>
  <c r="AQ55" i="2"/>
  <c r="AQ206" i="2" s="1"/>
  <c r="BP205" i="2"/>
  <c r="BN25" i="2"/>
  <c r="BN118" i="2"/>
  <c r="BN56" i="2" s="1"/>
  <c r="BN274" i="2"/>
  <c r="BN243" i="2"/>
  <c r="AR25" i="2"/>
  <c r="AR118" i="2"/>
  <c r="AR87" i="2" s="1"/>
  <c r="AR274" i="2"/>
  <c r="AR243" i="2"/>
  <c r="AP55" i="2"/>
  <c r="P57" i="2"/>
  <c r="P208" i="2" s="1"/>
  <c r="AX56" i="2"/>
  <c r="AX207" i="2" s="1"/>
  <c r="AN86" i="2"/>
  <c r="AN175" i="2" s="1"/>
  <c r="BE174" i="2"/>
  <c r="Q55" i="2"/>
  <c r="Q175" i="2" s="1"/>
  <c r="BC27" i="2"/>
  <c r="BC120" i="2"/>
  <c r="BC58" i="2" s="1"/>
  <c r="BC245" i="2"/>
  <c r="BC276" i="2"/>
  <c r="AS205" i="2"/>
  <c r="BG205" i="2"/>
  <c r="BE86" i="2"/>
  <c r="BE206" i="2" s="1"/>
  <c r="P27" i="2"/>
  <c r="P120" i="2"/>
  <c r="P89" i="2" s="1"/>
  <c r="P245" i="2"/>
  <c r="P276" i="2"/>
  <c r="AX26" i="2"/>
  <c r="AX119" i="2"/>
  <c r="AX88" i="2" s="1"/>
  <c r="AX244" i="2"/>
  <c r="AX275" i="2"/>
  <c r="AN25" i="2"/>
  <c r="AN118" i="2"/>
  <c r="AN87" i="2" s="1"/>
  <c r="AN243" i="2"/>
  <c r="AN274" i="2"/>
  <c r="Q25" i="2"/>
  <c r="Q118" i="2"/>
  <c r="Q56" i="2" s="1"/>
  <c r="Q243" i="2"/>
  <c r="Q274" i="2"/>
  <c r="Q205" i="2"/>
  <c r="X55" i="2"/>
  <c r="X206" i="2" s="1"/>
  <c r="AQ25" i="2"/>
  <c r="AQ118" i="2"/>
  <c r="AQ87" i="2" s="1"/>
  <c r="AQ243" i="2"/>
  <c r="AQ274" i="2"/>
  <c r="AR86" i="2"/>
  <c r="AR206" i="2" s="1"/>
  <c r="BI26" i="2"/>
  <c r="BI119" i="2"/>
  <c r="BI57" i="2" s="1"/>
  <c r="BI244" i="2"/>
  <c r="BI275" i="2"/>
  <c r="K26" i="2"/>
  <c r="K119" i="2"/>
  <c r="K57" i="2" s="1"/>
  <c r="K275" i="2"/>
  <c r="K244" i="2"/>
  <c r="AL206" i="2"/>
  <c r="W55" i="2"/>
  <c r="AK55" i="2"/>
  <c r="AV86" i="2"/>
  <c r="BF87" i="2"/>
  <c r="BF207" i="2" s="1"/>
  <c r="Y55" i="2"/>
  <c r="Y175" i="2" s="1"/>
  <c r="AE87" i="2"/>
  <c r="AE176" i="2" s="1"/>
  <c r="AV25" i="2"/>
  <c r="AV118" i="2"/>
  <c r="AV87" i="2" s="1"/>
  <c r="AV274" i="2"/>
  <c r="AV243" i="2"/>
  <c r="BN55" i="2"/>
  <c r="AP86" i="2"/>
  <c r="X25" i="2"/>
  <c r="X118" i="2"/>
  <c r="X274" i="2"/>
  <c r="X243" i="2"/>
  <c r="AT25" i="2"/>
  <c r="AT118" i="2"/>
  <c r="AT56" i="2" s="1"/>
  <c r="AT274" i="2"/>
  <c r="AT243" i="2"/>
  <c r="T25" i="2"/>
  <c r="T118" i="2"/>
  <c r="T87" i="2" s="1"/>
  <c r="T243" i="2"/>
  <c r="T274" i="2"/>
  <c r="BN86" i="2"/>
  <c r="AO56" i="2"/>
  <c r="AO87" i="2"/>
  <c r="P207" i="2"/>
  <c r="BI206" i="2"/>
  <c r="T205" i="2"/>
  <c r="AD56" i="2"/>
  <c r="AD176" i="2" s="1"/>
  <c r="V87" i="2"/>
  <c r="V176" i="2" s="1"/>
  <c r="R26" i="2"/>
  <c r="R119" i="2"/>
  <c r="R57" i="2" s="1"/>
  <c r="R244" i="2"/>
  <c r="R275" i="2"/>
  <c r="AK86" i="2"/>
  <c r="AE26" i="2"/>
  <c r="AE119" i="2"/>
  <c r="AE57" i="2" s="1"/>
  <c r="AE244" i="2"/>
  <c r="AE275" i="2"/>
  <c r="BT27" i="2"/>
  <c r="BT120" i="2"/>
  <c r="BT58" i="2" s="1"/>
  <c r="BT276" i="2"/>
  <c r="BT245" i="2"/>
  <c r="AO26" i="2"/>
  <c r="AO119" i="2"/>
  <c r="AO57" i="2" s="1"/>
  <c r="AO275" i="2"/>
  <c r="AO244" i="2"/>
  <c r="AD26" i="2"/>
  <c r="AD119" i="2"/>
  <c r="AD88" i="2" s="1"/>
  <c r="AD275" i="2"/>
  <c r="AD244" i="2"/>
  <c r="V26" i="2"/>
  <c r="V119" i="2"/>
  <c r="V57" i="2" s="1"/>
  <c r="V244" i="2"/>
  <c r="V275" i="2"/>
  <c r="R56" i="2"/>
  <c r="R176" i="2" s="1"/>
  <c r="W86" i="2"/>
  <c r="H208" i="2"/>
  <c r="H28" i="2"/>
  <c r="H121" i="2"/>
  <c r="H277" i="2"/>
  <c r="H246" i="2"/>
  <c r="H58" i="2"/>
  <c r="H209" i="2" s="1"/>
  <c r="AW162" i="9" l="1"/>
  <c r="FN35" i="1"/>
  <c r="AW142" i="9"/>
  <c r="ET35" i="1"/>
  <c r="AW137" i="9"/>
  <c r="EO35" i="1"/>
  <c r="AW154" i="9"/>
  <c r="FF35" i="1"/>
  <c r="AW160" i="9"/>
  <c r="FL35" i="1"/>
  <c r="AW139" i="9"/>
  <c r="EQ35" i="1"/>
  <c r="AW144" i="9"/>
  <c r="EV35" i="1"/>
  <c r="EM185" i="2"/>
  <c r="EM134" i="2" s="1"/>
  <c r="FG184" i="2"/>
  <c r="FK137" i="2"/>
  <c r="FK150" i="2"/>
  <c r="ES142" i="2"/>
  <c r="FK185" i="2"/>
  <c r="FK134" i="2" s="1"/>
  <c r="FK216" i="2"/>
  <c r="FK135" i="2" s="1"/>
  <c r="ES185" i="2"/>
  <c r="ES134" i="2" s="1"/>
  <c r="EM128" i="2"/>
  <c r="EM152" i="2"/>
  <c r="EM141" i="2"/>
  <c r="DG142" i="2"/>
  <c r="DG149" i="2"/>
  <c r="DG141" i="2"/>
  <c r="DG139" i="2"/>
  <c r="DG153" i="2"/>
  <c r="DG151" i="2"/>
  <c r="DG138" i="2"/>
  <c r="DG216" i="2"/>
  <c r="DG135" i="2" s="1"/>
  <c r="DG154" i="2"/>
  <c r="DG185" i="2"/>
  <c r="DG134" i="2" s="1"/>
  <c r="DG140" i="2"/>
  <c r="DG137" i="2"/>
  <c r="DG128" i="2"/>
  <c r="DJ35" i="1" s="1"/>
  <c r="DG152" i="2"/>
  <c r="DG150" i="2"/>
  <c r="ES141" i="2"/>
  <c r="EM153" i="2"/>
  <c r="DG221" i="2"/>
  <c r="DG217" i="2"/>
  <c r="FK141" i="2"/>
  <c r="FK138" i="2"/>
  <c r="FK154" i="2"/>
  <c r="EJ215" i="2"/>
  <c r="FK153" i="2"/>
  <c r="FK142" i="2"/>
  <c r="FK151" i="2"/>
  <c r="FK140" i="2"/>
  <c r="EM139" i="2"/>
  <c r="FK152" i="2"/>
  <c r="DX153" i="2"/>
  <c r="ES140" i="2"/>
  <c r="ES152" i="2"/>
  <c r="ES154" i="2"/>
  <c r="EK215" i="2"/>
  <c r="FJ153" i="2"/>
  <c r="CX216" i="2"/>
  <c r="FD184" i="2"/>
  <c r="CW139" i="2"/>
  <c r="DX150" i="2"/>
  <c r="FJ142" i="2"/>
  <c r="FJ152" i="2"/>
  <c r="EP152" i="2"/>
  <c r="DI217" i="2"/>
  <c r="FC216" i="2"/>
  <c r="EM135" i="2"/>
  <c r="FA141" i="2"/>
  <c r="DX138" i="2"/>
  <c r="EU128" i="2"/>
  <c r="FC140" i="2"/>
  <c r="FC153" i="2"/>
  <c r="FC185" i="2"/>
  <c r="FC134" i="2" s="1"/>
  <c r="EV154" i="2"/>
  <c r="FC138" i="2"/>
  <c r="EV150" i="2"/>
  <c r="FC152" i="2"/>
  <c r="EV152" i="2"/>
  <c r="EV140" i="2"/>
  <c r="EV142" i="2"/>
  <c r="FC142" i="2"/>
  <c r="ER185" i="2"/>
  <c r="EV151" i="2"/>
  <c r="DX185" i="2"/>
  <c r="DX134" i="2" s="1"/>
  <c r="ER216" i="2"/>
  <c r="ER135" i="2" s="1"/>
  <c r="EV216" i="2"/>
  <c r="EV135" i="2" s="1"/>
  <c r="EV139" i="2"/>
  <c r="EV185" i="2"/>
  <c r="EV134" i="2" s="1"/>
  <c r="FC151" i="2"/>
  <c r="EW134" i="2"/>
  <c r="EV138" i="2"/>
  <c r="FC139" i="2"/>
  <c r="FE184" i="2"/>
  <c r="ER152" i="2"/>
  <c r="EV141" i="2"/>
  <c r="ER142" i="2"/>
  <c r="EV128" i="2"/>
  <c r="FC141" i="2"/>
  <c r="FJ217" i="2"/>
  <c r="EO128" i="2"/>
  <c r="FJ137" i="2"/>
  <c r="EQ151" i="2"/>
  <c r="EQ139" i="2"/>
  <c r="EO154" i="2"/>
  <c r="FC135" i="2"/>
  <c r="FJ128" i="2"/>
  <c r="FJ139" i="2"/>
  <c r="EO141" i="2"/>
  <c r="FJ216" i="2"/>
  <c r="FJ135" i="2" s="1"/>
  <c r="FJ138" i="2"/>
  <c r="EO139" i="2"/>
  <c r="FI139" i="2"/>
  <c r="FJ149" i="2"/>
  <c r="FJ150" i="2"/>
  <c r="EO151" i="2"/>
  <c r="EO140" i="2"/>
  <c r="FJ185" i="2"/>
  <c r="FJ134" i="2" s="1"/>
  <c r="FJ141" i="2"/>
  <c r="EW216" i="2"/>
  <c r="EW135" i="2" s="1"/>
  <c r="DX216" i="2"/>
  <c r="DX135" i="2" s="1"/>
  <c r="EO152" i="2"/>
  <c r="FJ151" i="2"/>
  <c r="DX142" i="2"/>
  <c r="EO185" i="2"/>
  <c r="EO134" i="2" s="1"/>
  <c r="FA185" i="2"/>
  <c r="FA134" i="2" s="1"/>
  <c r="FC150" i="2"/>
  <c r="FJ140" i="2"/>
  <c r="EO216" i="2"/>
  <c r="EO135" i="2" s="1"/>
  <c r="EO142" i="2"/>
  <c r="FB139" i="2"/>
  <c r="FC154" i="2"/>
  <c r="FH215" i="2"/>
  <c r="CW150" i="2"/>
  <c r="CW138" i="2"/>
  <c r="FA154" i="2"/>
  <c r="EW139" i="2"/>
  <c r="EP141" i="2"/>
  <c r="EW151" i="2"/>
  <c r="EU216" i="2"/>
  <c r="EU135" i="2" s="1"/>
  <c r="ER140" i="2"/>
  <c r="EU185" i="2"/>
  <c r="EU134" i="2" s="1"/>
  <c r="FB153" i="2"/>
  <c r="FB141" i="2"/>
  <c r="FA216" i="2"/>
  <c r="FA135" i="2" s="1"/>
  <c r="EZ138" i="2"/>
  <c r="FI216" i="2"/>
  <c r="FI135" i="2" s="1"/>
  <c r="ER141" i="2"/>
  <c r="EZ141" i="2"/>
  <c r="EX139" i="2"/>
  <c r="FA153" i="2"/>
  <c r="EZ152" i="2"/>
  <c r="FB154" i="2"/>
  <c r="EZ140" i="2"/>
  <c r="EZ150" i="2"/>
  <c r="ER128" i="2"/>
  <c r="FB128" i="2"/>
  <c r="FB152" i="2"/>
  <c r="EZ142" i="2"/>
  <c r="EZ151" i="2"/>
  <c r="FB142" i="2"/>
  <c r="EZ154" i="2"/>
  <c r="FB216" i="2"/>
  <c r="FB135" i="2" s="1"/>
  <c r="EZ139" i="2"/>
  <c r="EZ185" i="2"/>
  <c r="EZ134" i="2" s="1"/>
  <c r="FB140" i="2"/>
  <c r="ER153" i="2"/>
  <c r="FA128" i="2"/>
  <c r="EZ216" i="2"/>
  <c r="EZ135" i="2" s="1"/>
  <c r="EZ217" i="2"/>
  <c r="FB185" i="2"/>
  <c r="FB134" i="2" s="1"/>
  <c r="FB138" i="2"/>
  <c r="EZ128" i="2"/>
  <c r="FB151" i="2"/>
  <c r="ER154" i="2"/>
  <c r="DX139" i="2"/>
  <c r="ER139" i="2"/>
  <c r="EX185" i="2"/>
  <c r="EX134" i="2" s="1"/>
  <c r="CZ216" i="2"/>
  <c r="CZ135" i="2" s="1"/>
  <c r="DX151" i="2"/>
  <c r="ER151" i="2"/>
  <c r="ER150" i="2"/>
  <c r="CZ185" i="2"/>
  <c r="CZ134" i="2" s="1"/>
  <c r="FI151" i="2"/>
  <c r="EW217" i="2"/>
  <c r="EY217" i="2"/>
  <c r="FC217" i="2"/>
  <c r="EX137" i="2"/>
  <c r="EX149" i="2"/>
  <c r="FG130" i="2"/>
  <c r="FG143" i="2"/>
  <c r="EX154" i="2"/>
  <c r="EX142" i="2"/>
  <c r="EX151" i="2"/>
  <c r="FG96" i="2"/>
  <c r="EY150" i="2"/>
  <c r="EY138" i="2"/>
  <c r="EY152" i="2"/>
  <c r="EY140" i="2"/>
  <c r="EY153" i="2"/>
  <c r="EY141" i="2"/>
  <c r="EY142" i="2"/>
  <c r="FD220" i="2"/>
  <c r="FD221" i="2" s="1"/>
  <c r="FD219" i="2"/>
  <c r="EY139" i="2"/>
  <c r="FA217" i="2"/>
  <c r="EY154" i="2"/>
  <c r="EY128" i="2"/>
  <c r="FI137" i="2"/>
  <c r="FI149" i="2"/>
  <c r="FE219" i="2"/>
  <c r="FE220" i="2"/>
  <c r="FE221" i="2" s="1"/>
  <c r="EY151" i="2"/>
  <c r="FI150" i="2"/>
  <c r="FI138" i="2"/>
  <c r="FI153" i="2"/>
  <c r="FI141" i="2"/>
  <c r="FI140" i="2"/>
  <c r="FI154" i="2"/>
  <c r="FI142" i="2"/>
  <c r="FI152" i="2"/>
  <c r="FI185" i="2"/>
  <c r="FI134" i="2" s="1"/>
  <c r="EZ137" i="2"/>
  <c r="EZ149" i="2"/>
  <c r="EW137" i="2"/>
  <c r="EW149" i="2"/>
  <c r="FD130" i="2"/>
  <c r="FD143" i="2"/>
  <c r="FD65" i="2"/>
  <c r="FE65" i="2"/>
  <c r="FE185" i="2" s="1"/>
  <c r="FD96" i="2"/>
  <c r="FA149" i="2"/>
  <c r="FA137" i="2"/>
  <c r="EY137" i="2"/>
  <c r="EY149" i="2"/>
  <c r="EX138" i="2"/>
  <c r="EX152" i="2"/>
  <c r="EX140" i="2"/>
  <c r="EX150" i="2"/>
  <c r="EX141" i="2"/>
  <c r="EX153" i="2"/>
  <c r="FA138" i="2"/>
  <c r="FA150" i="2"/>
  <c r="FE130" i="2"/>
  <c r="FE143" i="2"/>
  <c r="EY185" i="2"/>
  <c r="EY134" i="2" s="1"/>
  <c r="FB137" i="2"/>
  <c r="FB149" i="2"/>
  <c r="FH220" i="2"/>
  <c r="FH221" i="2" s="1"/>
  <c r="FH219" i="2"/>
  <c r="EY216" i="2"/>
  <c r="EY135" i="2" s="1"/>
  <c r="FA140" i="2"/>
  <c r="EX128" i="2"/>
  <c r="EW140" i="2"/>
  <c r="EW152" i="2"/>
  <c r="EW150" i="2"/>
  <c r="EW138" i="2"/>
  <c r="EW141" i="2"/>
  <c r="EW153" i="2"/>
  <c r="EW142" i="2"/>
  <c r="EW154" i="2"/>
  <c r="FA152" i="2"/>
  <c r="FH130" i="2"/>
  <c r="FH143" i="2"/>
  <c r="FG220" i="2"/>
  <c r="FG221" i="2" s="1"/>
  <c r="FG219" i="2"/>
  <c r="FB217" i="2"/>
  <c r="EX217" i="2"/>
  <c r="FH65" i="2"/>
  <c r="FA151" i="2"/>
  <c r="FH96" i="2"/>
  <c r="FC149" i="2"/>
  <c r="FC137" i="2"/>
  <c r="EW128" i="2"/>
  <c r="FI217" i="2"/>
  <c r="FA139" i="2"/>
  <c r="FG65" i="2"/>
  <c r="CX185" i="2"/>
  <c r="CX134" i="2" s="1"/>
  <c r="DD138" i="2"/>
  <c r="DD142" i="2"/>
  <c r="EP140" i="2"/>
  <c r="EP142" i="2"/>
  <c r="ET153" i="2"/>
  <c r="DD154" i="2"/>
  <c r="EP154" i="2"/>
  <c r="ET139" i="2"/>
  <c r="EG154" i="2"/>
  <c r="CX138" i="2"/>
  <c r="CX142" i="2"/>
  <c r="DD185" i="2"/>
  <c r="DD134" i="2" s="1"/>
  <c r="DD139" i="2"/>
  <c r="DD153" i="2"/>
  <c r="DD216" i="2"/>
  <c r="DD135" i="2" s="1"/>
  <c r="DC151" i="2"/>
  <c r="ER134" i="2"/>
  <c r="EQ141" i="2"/>
  <c r="DW141" i="2"/>
  <c r="DD151" i="2"/>
  <c r="EP217" i="2"/>
  <c r="DW138" i="2"/>
  <c r="DX140" i="2"/>
  <c r="ET142" i="2"/>
  <c r="EO217" i="2"/>
  <c r="DD140" i="2"/>
  <c r="EQ216" i="2"/>
  <c r="EQ135" i="2" s="1"/>
  <c r="EQ185" i="2"/>
  <c r="EQ134" i="2" s="1"/>
  <c r="DS215" i="2"/>
  <c r="CX154" i="2"/>
  <c r="DD141" i="2"/>
  <c r="EG141" i="2"/>
  <c r="CR215" i="2"/>
  <c r="EU149" i="2"/>
  <c r="EU137" i="2"/>
  <c r="EU142" i="2"/>
  <c r="EU154" i="2"/>
  <c r="EU217" i="2"/>
  <c r="EV149" i="2"/>
  <c r="EV137" i="2"/>
  <c r="ET128" i="2"/>
  <c r="ET152" i="2"/>
  <c r="ET140" i="2"/>
  <c r="EV217" i="2"/>
  <c r="ET137" i="2"/>
  <c r="ET149" i="2"/>
  <c r="ET217" i="2"/>
  <c r="ES217" i="2"/>
  <c r="ET216" i="2"/>
  <c r="ET135" i="2" s="1"/>
  <c r="ET154" i="2"/>
  <c r="EU151" i="2"/>
  <c r="ET185" i="2"/>
  <c r="ET134" i="2" s="1"/>
  <c r="ET141" i="2"/>
  <c r="ES137" i="2"/>
  <c r="ES149" i="2"/>
  <c r="EU139" i="2"/>
  <c r="EU150" i="2"/>
  <c r="EU138" i="2"/>
  <c r="EU152" i="2"/>
  <c r="EU140" i="2"/>
  <c r="EU141" i="2"/>
  <c r="EU153" i="2"/>
  <c r="ES150" i="2"/>
  <c r="ES138" i="2"/>
  <c r="ET150" i="2"/>
  <c r="ET138" i="2"/>
  <c r="EJ96" i="2"/>
  <c r="EJ128" i="2" s="1"/>
  <c r="EJ130" i="2"/>
  <c r="EJ143" i="2"/>
  <c r="EO149" i="2"/>
  <c r="EO137" i="2"/>
  <c r="EO150" i="2"/>
  <c r="EO138" i="2"/>
  <c r="EQ149" i="2"/>
  <c r="EQ137" i="2"/>
  <c r="ER149" i="2"/>
  <c r="ER137" i="2"/>
  <c r="ER217" i="2"/>
  <c r="EP138" i="2"/>
  <c r="EP150" i="2"/>
  <c r="EM217" i="2"/>
  <c r="EP128" i="2"/>
  <c r="EQ153" i="2"/>
  <c r="EK220" i="2"/>
  <c r="EK221" i="2" s="1"/>
  <c r="EK219" i="2"/>
  <c r="EQ140" i="2"/>
  <c r="EP149" i="2"/>
  <c r="EP137" i="2"/>
  <c r="EQ142" i="2"/>
  <c r="EM149" i="2"/>
  <c r="EM137" i="2"/>
  <c r="EQ152" i="2"/>
  <c r="EK65" i="2"/>
  <c r="EK151" i="2" s="1"/>
  <c r="EQ217" i="2"/>
  <c r="EP185" i="2"/>
  <c r="EP134" i="2" s="1"/>
  <c r="EQ154" i="2"/>
  <c r="EJ219" i="2"/>
  <c r="EJ220" i="2"/>
  <c r="EJ221" i="2" s="1"/>
  <c r="EP151" i="2"/>
  <c r="EP216" i="2"/>
  <c r="EP135" i="2" s="1"/>
  <c r="EQ150" i="2"/>
  <c r="EK130" i="2"/>
  <c r="EK143" i="2"/>
  <c r="EP139" i="2"/>
  <c r="EQ138" i="2"/>
  <c r="EF216" i="2"/>
  <c r="EF135" i="2" s="1"/>
  <c r="CW140" i="2"/>
  <c r="CW142" i="2"/>
  <c r="DW139" i="2"/>
  <c r="DN151" i="2"/>
  <c r="EG139" i="2"/>
  <c r="CW141" i="2"/>
  <c r="EF154" i="2"/>
  <c r="CR96" i="2"/>
  <c r="CR130" i="2"/>
  <c r="CR143" i="2"/>
  <c r="CR65" i="2"/>
  <c r="EF139" i="2"/>
  <c r="EF151" i="2"/>
  <c r="EG150" i="2"/>
  <c r="EG153" i="2"/>
  <c r="DW128" i="2"/>
  <c r="DZ35" i="1" s="1"/>
  <c r="EG138" i="2"/>
  <c r="CR220" i="2"/>
  <c r="CR221" i="2" s="1"/>
  <c r="CR219" i="2"/>
  <c r="DW216" i="2"/>
  <c r="EG140" i="2"/>
  <c r="DW185" i="2"/>
  <c r="DW134" i="2" s="1"/>
  <c r="DW150" i="2"/>
  <c r="DF216" i="2"/>
  <c r="DF135" i="2" s="1"/>
  <c r="EF185" i="2"/>
  <c r="EF134" i="2" s="1"/>
  <c r="DA140" i="2"/>
  <c r="CR184" i="2"/>
  <c r="EC215" i="2"/>
  <c r="DA139" i="2"/>
  <c r="CX152" i="2"/>
  <c r="CZ154" i="2"/>
  <c r="CW152" i="2"/>
  <c r="DX152" i="2"/>
  <c r="DW152" i="2"/>
  <c r="DD150" i="2"/>
  <c r="CW151" i="2"/>
  <c r="DA151" i="2"/>
  <c r="CW216" i="2"/>
  <c r="CW135" i="2" s="1"/>
  <c r="CX140" i="2"/>
  <c r="CW154" i="2"/>
  <c r="DW140" i="2"/>
  <c r="EF142" i="2"/>
  <c r="CW185" i="2"/>
  <c r="CW134" i="2" s="1"/>
  <c r="CW128" i="2"/>
  <c r="CZ35" i="1" s="1"/>
  <c r="DW151" i="2"/>
  <c r="EG152" i="2"/>
  <c r="EF152" i="2"/>
  <c r="CX150" i="2"/>
  <c r="DF151" i="2"/>
  <c r="DB128" i="2"/>
  <c r="DE35" i="1" s="1"/>
  <c r="DF185" i="2"/>
  <c r="DF134" i="2" s="1"/>
  <c r="DI216" i="2"/>
  <c r="DI135" i="2" s="1"/>
  <c r="DX141" i="2"/>
  <c r="CZ217" i="2"/>
  <c r="DN139" i="2"/>
  <c r="DX128" i="2"/>
  <c r="EA35" i="1" s="1"/>
  <c r="DV65" i="2"/>
  <c r="DV153" i="2" s="1"/>
  <c r="CX151" i="2"/>
  <c r="CX139" i="2"/>
  <c r="DW217" i="2"/>
  <c r="EG151" i="2"/>
  <c r="CX128" i="2"/>
  <c r="DA35" i="1" s="1"/>
  <c r="DU65" i="2"/>
  <c r="DU153" i="2" s="1"/>
  <c r="EF153" i="2"/>
  <c r="EF141" i="2"/>
  <c r="CX141" i="2"/>
  <c r="EG142" i="2"/>
  <c r="EF140" i="2"/>
  <c r="EF138" i="2"/>
  <c r="EF150" i="2"/>
  <c r="EG217" i="2"/>
  <c r="EF149" i="2"/>
  <c r="EF137" i="2"/>
  <c r="EF217" i="2"/>
  <c r="EG137" i="2"/>
  <c r="EG149" i="2"/>
  <c r="EG216" i="2"/>
  <c r="EG135" i="2" s="1"/>
  <c r="EG185" i="2"/>
  <c r="EG134" i="2" s="1"/>
  <c r="DN217" i="2"/>
  <c r="DF138" i="2"/>
  <c r="DA216" i="2"/>
  <c r="DA135" i="2" s="1"/>
  <c r="CZ141" i="2"/>
  <c r="CX135" i="2"/>
  <c r="DA185" i="2"/>
  <c r="DA134" i="2" s="1"/>
  <c r="CZ153" i="2"/>
  <c r="CZ140" i="2"/>
  <c r="CZ142" i="2"/>
  <c r="DQ184" i="2"/>
  <c r="DP215" i="2"/>
  <c r="DW142" i="2"/>
  <c r="DW154" i="2"/>
  <c r="CZ138" i="2"/>
  <c r="DU184" i="2"/>
  <c r="DN216" i="2"/>
  <c r="DN135" i="2" s="1"/>
  <c r="DD128" i="2"/>
  <c r="DG35" i="1" s="1"/>
  <c r="DI185" i="2"/>
  <c r="DI134" i="2" s="1"/>
  <c r="DF149" i="2"/>
  <c r="DF137" i="2"/>
  <c r="DP96" i="2"/>
  <c r="DP128" i="2" s="1"/>
  <c r="DS35" i="1" s="1"/>
  <c r="DI140" i="2"/>
  <c r="DN140" i="2"/>
  <c r="DF139" i="2"/>
  <c r="DD217" i="2"/>
  <c r="DI128" i="2"/>
  <c r="DL35" i="1" s="1"/>
  <c r="DN154" i="2"/>
  <c r="DI153" i="2"/>
  <c r="DN142" i="2"/>
  <c r="DN153" i="2"/>
  <c r="CZ152" i="2"/>
  <c r="DK184" i="2"/>
  <c r="DK96" i="2"/>
  <c r="DK153" i="2" s="1"/>
  <c r="DF217" i="2"/>
  <c r="DF128" i="2"/>
  <c r="DI35" i="1" s="1"/>
  <c r="DI151" i="2"/>
  <c r="DF152" i="2"/>
  <c r="DN185" i="2"/>
  <c r="DN134" i="2" s="1"/>
  <c r="DA150" i="2"/>
  <c r="DQ96" i="2"/>
  <c r="DQ153" i="2" s="1"/>
  <c r="DI139" i="2"/>
  <c r="DF141" i="2"/>
  <c r="DA138" i="2"/>
  <c r="DO216" i="2"/>
  <c r="DO135" i="2" s="1"/>
  <c r="DC217" i="2"/>
  <c r="DF140" i="2"/>
  <c r="CZ139" i="2"/>
  <c r="DI142" i="2"/>
  <c r="DF150" i="2"/>
  <c r="CZ151" i="2"/>
  <c r="DA128" i="2"/>
  <c r="DD35" i="1" s="1"/>
  <c r="DA153" i="2"/>
  <c r="EE184" i="2"/>
  <c r="DF153" i="2"/>
  <c r="DA152" i="2"/>
  <c r="DF142" i="2"/>
  <c r="EC130" i="2"/>
  <c r="EC143" i="2"/>
  <c r="DC153" i="2"/>
  <c r="DT215" i="2"/>
  <c r="DD137" i="2"/>
  <c r="DD149" i="2"/>
  <c r="DV130" i="2"/>
  <c r="DV144" i="2"/>
  <c r="DV143" i="2"/>
  <c r="EC65" i="2"/>
  <c r="DT219" i="2"/>
  <c r="DT220" i="2"/>
  <c r="DT221" i="2" s="1"/>
  <c r="DU219" i="2"/>
  <c r="DU220" i="2"/>
  <c r="DU221" i="2" s="1"/>
  <c r="DZ137" i="2"/>
  <c r="DZ149" i="2"/>
  <c r="EC96" i="2"/>
  <c r="DC139" i="2"/>
  <c r="DX137" i="2"/>
  <c r="DX149" i="2"/>
  <c r="DO185" i="2"/>
  <c r="DO134" i="2" s="1"/>
  <c r="EE96" i="2"/>
  <c r="EE128" i="2" s="1"/>
  <c r="EH35" i="1" s="1"/>
  <c r="DZ216" i="2"/>
  <c r="DZ135" i="2" s="1"/>
  <c r="DZ142" i="2"/>
  <c r="DT130" i="2"/>
  <c r="DT143" i="2"/>
  <c r="DZ139" i="2"/>
  <c r="DQ220" i="2"/>
  <c r="DQ221" i="2" s="1"/>
  <c r="DQ219" i="2"/>
  <c r="DZ185" i="2"/>
  <c r="DZ134" i="2" s="1"/>
  <c r="DZ151" i="2"/>
  <c r="DW135" i="2"/>
  <c r="EE215" i="2"/>
  <c r="DS219" i="2"/>
  <c r="DS220" i="2"/>
  <c r="DS221" i="2" s="1"/>
  <c r="DZ154" i="2"/>
  <c r="DT96" i="2"/>
  <c r="DQ130" i="2"/>
  <c r="DQ144" i="2"/>
  <c r="DQ143" i="2"/>
  <c r="DZ217" i="2"/>
  <c r="DC141" i="2"/>
  <c r="DV184" i="2"/>
  <c r="DZ140" i="2"/>
  <c r="DT65" i="2"/>
  <c r="DU130" i="2"/>
  <c r="DU143" i="2"/>
  <c r="DZ141" i="2"/>
  <c r="DU215" i="2"/>
  <c r="DZ152" i="2"/>
  <c r="DX217" i="2"/>
  <c r="DC149" i="2"/>
  <c r="DC137" i="2"/>
  <c r="DI149" i="2"/>
  <c r="DI137" i="2"/>
  <c r="DI150" i="2"/>
  <c r="DI138" i="2"/>
  <c r="DS130" i="2"/>
  <c r="DS143" i="2"/>
  <c r="DC216" i="2"/>
  <c r="DC135" i="2" s="1"/>
  <c r="DO141" i="2"/>
  <c r="DO152" i="2"/>
  <c r="DS96" i="2"/>
  <c r="DS128" i="2" s="1"/>
  <c r="DV35" i="1" s="1"/>
  <c r="DO151" i="2"/>
  <c r="DR219" i="2"/>
  <c r="DR220" i="2"/>
  <c r="DR221" i="2" s="1"/>
  <c r="DC185" i="2"/>
  <c r="DC134" i="2" s="1"/>
  <c r="EE130" i="2"/>
  <c r="EE143" i="2"/>
  <c r="DO139" i="2"/>
  <c r="DC152" i="2"/>
  <c r="DO150" i="2"/>
  <c r="EE220" i="2"/>
  <c r="EE221" i="2" s="1"/>
  <c r="EE219" i="2"/>
  <c r="DO154" i="2"/>
  <c r="DC140" i="2"/>
  <c r="DO138" i="2"/>
  <c r="DW137" i="2"/>
  <c r="DW149" i="2"/>
  <c r="DO140" i="2"/>
  <c r="DP220" i="2"/>
  <c r="DP221" i="2" s="1"/>
  <c r="DP219" i="2"/>
  <c r="DO142" i="2"/>
  <c r="DK220" i="2"/>
  <c r="DK221" i="2" s="1"/>
  <c r="DK219" i="2"/>
  <c r="DC142" i="2"/>
  <c r="DZ153" i="2"/>
  <c r="DV219" i="2"/>
  <c r="DV220" i="2"/>
  <c r="DV221" i="2" s="1"/>
  <c r="DI141" i="2"/>
  <c r="DR130" i="2"/>
  <c r="DR143" i="2"/>
  <c r="DC154" i="2"/>
  <c r="DZ138" i="2"/>
  <c r="DO217" i="2"/>
  <c r="DC150" i="2"/>
  <c r="DC138" i="2"/>
  <c r="DR96" i="2"/>
  <c r="DN150" i="2"/>
  <c r="DN138" i="2"/>
  <c r="DN152" i="2"/>
  <c r="DZ150" i="2"/>
  <c r="DI154" i="2"/>
  <c r="EC220" i="2"/>
  <c r="EC221" i="2" s="1"/>
  <c r="EC219" i="2"/>
  <c r="DN149" i="2"/>
  <c r="DN137" i="2"/>
  <c r="DK130" i="2"/>
  <c r="DK143" i="2"/>
  <c r="DR65" i="2"/>
  <c r="DR215" i="2"/>
  <c r="DN128" i="2"/>
  <c r="DQ35" i="1" s="1"/>
  <c r="DO137" i="2"/>
  <c r="DO149" i="2"/>
  <c r="DO153" i="2"/>
  <c r="DP130" i="2"/>
  <c r="DP144" i="2"/>
  <c r="DP143" i="2"/>
  <c r="DQ215" i="2"/>
  <c r="DR184" i="2"/>
  <c r="DB217" i="2"/>
  <c r="CZ150" i="2"/>
  <c r="DA217" i="2"/>
  <c r="CW217" i="2"/>
  <c r="DB139" i="2"/>
  <c r="DB151" i="2"/>
  <c r="CY217" i="2"/>
  <c r="CY150" i="2"/>
  <c r="CY138" i="2"/>
  <c r="CY152" i="2"/>
  <c r="CY141" i="2"/>
  <c r="CY140" i="2"/>
  <c r="CY153" i="2"/>
  <c r="CY142" i="2"/>
  <c r="CY154" i="2"/>
  <c r="CZ149" i="2"/>
  <c r="CZ137" i="2"/>
  <c r="DB216" i="2"/>
  <c r="DB135" i="2" s="1"/>
  <c r="CW149" i="2"/>
  <c r="CW137" i="2"/>
  <c r="DB185" i="2"/>
  <c r="DB134" i="2" s="1"/>
  <c r="CY137" i="2"/>
  <c r="CY149" i="2"/>
  <c r="CX149" i="2"/>
  <c r="CX137" i="2"/>
  <c r="CY151" i="2"/>
  <c r="DA154" i="2"/>
  <c r="DA142" i="2"/>
  <c r="DB149" i="2"/>
  <c r="DB137" i="2"/>
  <c r="CY185" i="2"/>
  <c r="CY134" i="2" s="1"/>
  <c r="CY139" i="2"/>
  <c r="CX217" i="2"/>
  <c r="CY216" i="2"/>
  <c r="CY135" i="2" s="1"/>
  <c r="DB138" i="2"/>
  <c r="DB152" i="2"/>
  <c r="DB150" i="2"/>
  <c r="DB153" i="2"/>
  <c r="DB142" i="2"/>
  <c r="DB154" i="2"/>
  <c r="DB140" i="2"/>
  <c r="DB141" i="2"/>
  <c r="DA137" i="2"/>
  <c r="DA149" i="2"/>
  <c r="CT217" i="2"/>
  <c r="CT185" i="2"/>
  <c r="CT134" i="2" s="1"/>
  <c r="CT153" i="2"/>
  <c r="CT138" i="2"/>
  <c r="CT150" i="2"/>
  <c r="CT140" i="2"/>
  <c r="CT141" i="2"/>
  <c r="CT216" i="2"/>
  <c r="CT135" i="2" s="1"/>
  <c r="CT152" i="2"/>
  <c r="CT139" i="2"/>
  <c r="CT142" i="2"/>
  <c r="CT137" i="2"/>
  <c r="CT149" i="2"/>
  <c r="CT151" i="2"/>
  <c r="CT154" i="2"/>
  <c r="BV214" i="2"/>
  <c r="CO214" i="2"/>
  <c r="CL95" i="2"/>
  <c r="CL184" i="2" s="1"/>
  <c r="CQ214" i="2"/>
  <c r="CO183" i="2"/>
  <c r="CC182" i="2"/>
  <c r="CJ182" i="2"/>
  <c r="CL183" i="2"/>
  <c r="CH212" i="2"/>
  <c r="CQ95" i="2"/>
  <c r="CQ215" i="2" s="1"/>
  <c r="CN95" i="2"/>
  <c r="CN215" i="2" s="1"/>
  <c r="CP215" i="2"/>
  <c r="CP130" i="2"/>
  <c r="CP143" i="2"/>
  <c r="CN127" i="2"/>
  <c r="CN283" i="2"/>
  <c r="CN253" i="2" s="1"/>
  <c r="CN252" i="2"/>
  <c r="CN222" i="2" s="1"/>
  <c r="CN218" i="2"/>
  <c r="CN136" i="2"/>
  <c r="CQ127" i="2"/>
  <c r="CQ65" i="2" s="1"/>
  <c r="CQ252" i="2"/>
  <c r="CQ222" i="2" s="1"/>
  <c r="CQ283" i="2"/>
  <c r="CQ253" i="2" s="1"/>
  <c r="CQ218" i="2"/>
  <c r="CQ136" i="2"/>
  <c r="CM64" i="2"/>
  <c r="CM184" i="2" s="1"/>
  <c r="CP65" i="2"/>
  <c r="CP151" i="2" s="1"/>
  <c r="CO145" i="2"/>
  <c r="CM127" i="2"/>
  <c r="CM283" i="2"/>
  <c r="CM253" i="2" s="1"/>
  <c r="CM252" i="2"/>
  <c r="CM222" i="2" s="1"/>
  <c r="CM218" i="2"/>
  <c r="CM136" i="2"/>
  <c r="CN183" i="2"/>
  <c r="CO95" i="2"/>
  <c r="CO184" i="2" s="1"/>
  <c r="CM145" i="2"/>
  <c r="CN214" i="2"/>
  <c r="CM214" i="2"/>
  <c r="CP220" i="2"/>
  <c r="CP221" i="2" s="1"/>
  <c r="CP219" i="2"/>
  <c r="CO127" i="2"/>
  <c r="CO96" i="2" s="1"/>
  <c r="CO252" i="2"/>
  <c r="CO222" i="2" s="1"/>
  <c r="CO283" i="2"/>
  <c r="CO253" i="2" s="1"/>
  <c r="CO218" i="2"/>
  <c r="CO136" i="2"/>
  <c r="CL145" i="2"/>
  <c r="CL127" i="2"/>
  <c r="CL65" i="2" s="1"/>
  <c r="CL283" i="2"/>
  <c r="CL253" i="2" s="1"/>
  <c r="CL252" i="2"/>
  <c r="CL222" i="2" s="1"/>
  <c r="CL218" i="2"/>
  <c r="CL136" i="2"/>
  <c r="CM183" i="2"/>
  <c r="CN145" i="2"/>
  <c r="CQ145" i="2"/>
  <c r="BW213" i="2"/>
  <c r="BZ213" i="2"/>
  <c r="CF213" i="2"/>
  <c r="CK182" i="2"/>
  <c r="M88" i="2"/>
  <c r="M208" i="2" s="1"/>
  <c r="M120" i="2"/>
  <c r="M89" i="2" s="1"/>
  <c r="M27" i="2"/>
  <c r="M245" i="2"/>
  <c r="M276" i="2"/>
  <c r="M207" i="2"/>
  <c r="AG176" i="2"/>
  <c r="CD213" i="2"/>
  <c r="BY183" i="2"/>
  <c r="BX183" i="2"/>
  <c r="CC94" i="2"/>
  <c r="CC183" i="2" s="1"/>
  <c r="CG63" i="2"/>
  <c r="CG214" i="2" s="1"/>
  <c r="CK251" i="2"/>
  <c r="CK126" i="2"/>
  <c r="CK64" i="2" s="1"/>
  <c r="CK282" i="2"/>
  <c r="CK33" i="2"/>
  <c r="CK147" i="2"/>
  <c r="CK63" i="2"/>
  <c r="CJ94" i="2"/>
  <c r="CJ214" i="2" s="1"/>
  <c r="CJ251" i="2"/>
  <c r="CJ33" i="2"/>
  <c r="CJ282" i="2"/>
  <c r="CJ126" i="2"/>
  <c r="CJ64" i="2" s="1"/>
  <c r="CJ147" i="2"/>
  <c r="CB63" i="2"/>
  <c r="CB214" i="2" s="1"/>
  <c r="CI181" i="2"/>
  <c r="CA63" i="2"/>
  <c r="CA214" i="2" s="1"/>
  <c r="BZ94" i="2"/>
  <c r="BZ183" i="2" s="1"/>
  <c r="CA33" i="2"/>
  <c r="CA126" i="2"/>
  <c r="CA95" i="2" s="1"/>
  <c r="CA251" i="2"/>
  <c r="CA282" i="2"/>
  <c r="CA213" i="2"/>
  <c r="CA182" i="2"/>
  <c r="CF94" i="2"/>
  <c r="CF183" i="2" s="1"/>
  <c r="CG182" i="2"/>
  <c r="BZ33" i="2"/>
  <c r="BZ251" i="2"/>
  <c r="BZ126" i="2"/>
  <c r="BZ64" i="2" s="1"/>
  <c r="BZ282" i="2"/>
  <c r="BX127" i="2"/>
  <c r="BX65" i="2" s="1"/>
  <c r="BX283" i="2"/>
  <c r="BX253" i="2" s="1"/>
  <c r="BX252" i="2"/>
  <c r="BX222" i="2" s="1"/>
  <c r="BX136" i="2"/>
  <c r="BX218" i="2"/>
  <c r="BY145" i="2"/>
  <c r="CE147" i="2"/>
  <c r="BV145" i="2"/>
  <c r="CA147" i="2"/>
  <c r="BZ147" i="2"/>
  <c r="CE213" i="2"/>
  <c r="BY127" i="2"/>
  <c r="BY65" i="2" s="1"/>
  <c r="BY252" i="2"/>
  <c r="BY222" i="2" s="1"/>
  <c r="BY283" i="2"/>
  <c r="BY253" i="2" s="1"/>
  <c r="BY136" i="2"/>
  <c r="BY218" i="2"/>
  <c r="CE94" i="2"/>
  <c r="BY214" i="2"/>
  <c r="CD33" i="2"/>
  <c r="CD126" i="2"/>
  <c r="CD64" i="2" s="1"/>
  <c r="CD282" i="2"/>
  <c r="CD251" i="2"/>
  <c r="CH93" i="2"/>
  <c r="CH182" i="2" s="1"/>
  <c r="CB213" i="2"/>
  <c r="BV64" i="2"/>
  <c r="CE63" i="2"/>
  <c r="CE33" i="2"/>
  <c r="CE126" i="2"/>
  <c r="CE64" i="2" s="1"/>
  <c r="CE251" i="2"/>
  <c r="CE282" i="2"/>
  <c r="BX145" i="2"/>
  <c r="CB182" i="2"/>
  <c r="BV127" i="2"/>
  <c r="BV65" i="2" s="1"/>
  <c r="BV283" i="2"/>
  <c r="BV253" i="2" s="1"/>
  <c r="BV252" i="2"/>
  <c r="BV222" i="2" s="1"/>
  <c r="BV136" i="2"/>
  <c r="BV218" i="2"/>
  <c r="BW33" i="2"/>
  <c r="BW126" i="2"/>
  <c r="BW95" i="2" s="1"/>
  <c r="BW251" i="2"/>
  <c r="BW282" i="2"/>
  <c r="CC33" i="2"/>
  <c r="CC126" i="2"/>
  <c r="CC95" i="2" s="1"/>
  <c r="CC282" i="2"/>
  <c r="CC251" i="2"/>
  <c r="CF33" i="2"/>
  <c r="CF126" i="2"/>
  <c r="CF95" i="2" s="1"/>
  <c r="CF282" i="2"/>
  <c r="CF251" i="2"/>
  <c r="BY64" i="2"/>
  <c r="CH32" i="2"/>
  <c r="CH125" i="2"/>
  <c r="CH94" i="2" s="1"/>
  <c r="CH281" i="2"/>
  <c r="CH250" i="2"/>
  <c r="CD147" i="2"/>
  <c r="BV95" i="2"/>
  <c r="CI32" i="2"/>
  <c r="CI125" i="2"/>
  <c r="CI94" i="2" s="1"/>
  <c r="CI281" i="2"/>
  <c r="CI250" i="2"/>
  <c r="BW147" i="2"/>
  <c r="CD63" i="2"/>
  <c r="CD183" i="2" s="1"/>
  <c r="CG126" i="2"/>
  <c r="CG64" i="2" s="1"/>
  <c r="CG282" i="2"/>
  <c r="CG33" i="2"/>
  <c r="CG251" i="2"/>
  <c r="CE182" i="2"/>
  <c r="CB33" i="2"/>
  <c r="CB126" i="2"/>
  <c r="CB95" i="2" s="1"/>
  <c r="CB282" i="2"/>
  <c r="CB251" i="2"/>
  <c r="BX64" i="2"/>
  <c r="CI93" i="2"/>
  <c r="CF147" i="2"/>
  <c r="BY95" i="2"/>
  <c r="CB147" i="2"/>
  <c r="BW63" i="2"/>
  <c r="CG147" i="2"/>
  <c r="BX214" i="2"/>
  <c r="BX95" i="2"/>
  <c r="CC147" i="2"/>
  <c r="CI62" i="2"/>
  <c r="AW176" i="2"/>
  <c r="AC176" i="2"/>
  <c r="AC88" i="2"/>
  <c r="AG207" i="2"/>
  <c r="AW207" i="2"/>
  <c r="AW88" i="2"/>
  <c r="AW57" i="2"/>
  <c r="AW27" i="2"/>
  <c r="AW120" i="2"/>
  <c r="AW58" i="2" s="1"/>
  <c r="AW245" i="2"/>
  <c r="AW276" i="2"/>
  <c r="AG57" i="2"/>
  <c r="AG88" i="2"/>
  <c r="AG245" i="2"/>
  <c r="AG27" i="2"/>
  <c r="AG120" i="2"/>
  <c r="AG276" i="2"/>
  <c r="AC207" i="2"/>
  <c r="AC27" i="2"/>
  <c r="AC120" i="2"/>
  <c r="AC276" i="2"/>
  <c r="AC245" i="2"/>
  <c r="BD207" i="2"/>
  <c r="BR207" i="2"/>
  <c r="AM175" i="2"/>
  <c r="BH206" i="2"/>
  <c r="AO207" i="2"/>
  <c r="AA175" i="2"/>
  <c r="BU208" i="2"/>
  <c r="BI207" i="2"/>
  <c r="AZ208" i="2"/>
  <c r="K207" i="2"/>
  <c r="AI89" i="2"/>
  <c r="AI178" i="2" s="1"/>
  <c r="AS206" i="2"/>
  <c r="P177" i="2"/>
  <c r="U207" i="2"/>
  <c r="BO206" i="2"/>
  <c r="BJ206" i="2"/>
  <c r="BB176" i="2"/>
  <c r="J88" i="2"/>
  <c r="J208" i="2" s="1"/>
  <c r="BN175" i="2"/>
  <c r="W175" i="2"/>
  <c r="BM206" i="2"/>
  <c r="AI177" i="2"/>
  <c r="BL206" i="2"/>
  <c r="W56" i="2"/>
  <c r="W176" i="2" s="1"/>
  <c r="BF57" i="2"/>
  <c r="BF177" i="2" s="1"/>
  <c r="O57" i="2"/>
  <c r="O177" i="2" s="1"/>
  <c r="AT175" i="2"/>
  <c r="AD207" i="2"/>
  <c r="BK206" i="2"/>
  <c r="J176" i="2"/>
  <c r="AQ175" i="2"/>
  <c r="Z87" i="2"/>
  <c r="Z176" i="2" s="1"/>
  <c r="AE207" i="2"/>
  <c r="BR88" i="2"/>
  <c r="BR177" i="2" s="1"/>
  <c r="N207" i="2"/>
  <c r="AP56" i="2"/>
  <c r="AP207" i="2" s="1"/>
  <c r="AF177" i="2"/>
  <c r="BQ207" i="2"/>
  <c r="L207" i="2"/>
  <c r="BC208" i="2"/>
  <c r="BL87" i="2"/>
  <c r="BL207" i="2" s="1"/>
  <c r="AK206" i="2"/>
  <c r="AU175" i="2"/>
  <c r="BS177" i="2"/>
  <c r="BE87" i="2"/>
  <c r="BE207" i="2" s="1"/>
  <c r="AO88" i="2"/>
  <c r="AO208" i="2" s="1"/>
  <c r="AX176" i="2"/>
  <c r="AR175" i="2"/>
  <c r="Z206" i="2"/>
  <c r="AF208" i="2"/>
  <c r="BA28" i="2"/>
  <c r="BA121" i="2"/>
  <c r="BA277" i="2"/>
  <c r="BA246" i="2"/>
  <c r="L88" i="2"/>
  <c r="L177" i="2" s="1"/>
  <c r="AV175" i="2"/>
  <c r="BF176" i="2"/>
  <c r="BT177" i="2"/>
  <c r="BU89" i="2"/>
  <c r="BU178" i="2" s="1"/>
  <c r="BS58" i="2"/>
  <c r="BS178" i="2" s="1"/>
  <c r="BE175" i="2"/>
  <c r="BU28" i="2"/>
  <c r="BU121" i="2"/>
  <c r="BU277" i="2"/>
  <c r="BU246" i="2"/>
  <c r="BS28" i="2"/>
  <c r="BS121" i="2"/>
  <c r="BS90" i="2" s="1"/>
  <c r="BS277" i="2"/>
  <c r="BS246" i="2"/>
  <c r="BI88" i="2"/>
  <c r="BI177" i="2" s="1"/>
  <c r="BG87" i="2"/>
  <c r="BG207" i="2" s="1"/>
  <c r="AH207" i="2"/>
  <c r="BR176" i="2"/>
  <c r="AF58" i="2"/>
  <c r="AF209" i="2" s="1"/>
  <c r="BB57" i="2"/>
  <c r="BB208" i="2" s="1"/>
  <c r="R88" i="2"/>
  <c r="R177" i="2" s="1"/>
  <c r="AE88" i="2"/>
  <c r="AE177" i="2" s="1"/>
  <c r="AK175" i="2"/>
  <c r="AB175" i="2"/>
  <c r="AP206" i="2"/>
  <c r="BQ120" i="2"/>
  <c r="BQ58" i="2" s="1"/>
  <c r="BQ245" i="2"/>
  <c r="BQ276" i="2"/>
  <c r="BQ27" i="2"/>
  <c r="AF277" i="2"/>
  <c r="AF28" i="2"/>
  <c r="AF121" i="2"/>
  <c r="AF59" i="2" s="1"/>
  <c r="AF246" i="2"/>
  <c r="N88" i="2"/>
  <c r="N208" i="2" s="1"/>
  <c r="BB27" i="2"/>
  <c r="BB120" i="2"/>
  <c r="BB58" i="2" s="1"/>
  <c r="BB245" i="2"/>
  <c r="BB276" i="2"/>
  <c r="N120" i="2"/>
  <c r="N58" i="2" s="1"/>
  <c r="N27" i="2"/>
  <c r="N245" i="2"/>
  <c r="N276" i="2"/>
  <c r="T175" i="2"/>
  <c r="BP206" i="2"/>
  <c r="S175" i="2"/>
  <c r="BQ88" i="2"/>
  <c r="BQ208" i="2" s="1"/>
  <c r="BA208" i="2"/>
  <c r="AI121" i="2"/>
  <c r="AI59" i="2" s="1"/>
  <c r="AI28" i="2"/>
  <c r="AI277" i="2"/>
  <c r="AI246" i="2"/>
  <c r="AH27" i="2"/>
  <c r="AH120" i="2"/>
  <c r="AH58" i="2" s="1"/>
  <c r="AH245" i="2"/>
  <c r="AH276" i="2"/>
  <c r="W206" i="2"/>
  <c r="Y206" i="2"/>
  <c r="I207" i="2"/>
  <c r="AH57" i="2"/>
  <c r="AH177" i="2" s="1"/>
  <c r="BA58" i="2"/>
  <c r="BA178" i="2" s="1"/>
  <c r="L245" i="2"/>
  <c r="L27" i="2"/>
  <c r="L120" i="2"/>
  <c r="L89" i="2" s="1"/>
  <c r="L276" i="2"/>
  <c r="AJ209" i="2"/>
  <c r="J27" i="2"/>
  <c r="J245" i="2"/>
  <c r="J120" i="2"/>
  <c r="J89" i="2" s="1"/>
  <c r="J276" i="2"/>
  <c r="O176" i="2"/>
  <c r="O27" i="2"/>
  <c r="O120" i="2"/>
  <c r="O58" i="2" s="1"/>
  <c r="O245" i="2"/>
  <c r="O276" i="2"/>
  <c r="T26" i="2"/>
  <c r="T119" i="2"/>
  <c r="T88" i="2" s="1"/>
  <c r="T244" i="2"/>
  <c r="T275" i="2"/>
  <c r="BJ26" i="2"/>
  <c r="BJ119" i="2"/>
  <c r="BJ57" i="2" s="1"/>
  <c r="BJ244" i="2"/>
  <c r="BJ275" i="2"/>
  <c r="AE27" i="2"/>
  <c r="AE120" i="2"/>
  <c r="AE245" i="2"/>
  <c r="AE276" i="2"/>
  <c r="R27" i="2"/>
  <c r="R120" i="2"/>
  <c r="R58" i="2" s="1"/>
  <c r="R245" i="2"/>
  <c r="R276" i="2"/>
  <c r="AT87" i="2"/>
  <c r="AT176" i="2" s="1"/>
  <c r="AL27" i="2"/>
  <c r="AL120" i="2"/>
  <c r="AL58" i="2" s="1"/>
  <c r="AL245" i="2"/>
  <c r="AL276" i="2"/>
  <c r="U88" i="2"/>
  <c r="U177" i="2" s="1"/>
  <c r="I57" i="2"/>
  <c r="I177" i="2" s="1"/>
  <c r="AO176" i="2"/>
  <c r="Q87" i="2"/>
  <c r="Q207" i="2" s="1"/>
  <c r="BN206" i="2"/>
  <c r="AB87" i="2"/>
  <c r="AB207" i="2" s="1"/>
  <c r="BK26" i="2"/>
  <c r="BK119" i="2"/>
  <c r="BK57" i="2" s="1"/>
  <c r="BK275" i="2"/>
  <c r="BK244" i="2"/>
  <c r="BH56" i="2"/>
  <c r="BH176" i="2" s="1"/>
  <c r="X87" i="2"/>
  <c r="Q26" i="2"/>
  <c r="Q119" i="2"/>
  <c r="Q57" i="2" s="1"/>
  <c r="Q244" i="2"/>
  <c r="Q275" i="2"/>
  <c r="W26" i="2"/>
  <c r="W119" i="2"/>
  <c r="W57" i="2" s="1"/>
  <c r="W244" i="2"/>
  <c r="W275" i="2"/>
  <c r="S26" i="2"/>
  <c r="S119" i="2"/>
  <c r="S244" i="2"/>
  <c r="S275" i="2"/>
  <c r="AB26" i="2"/>
  <c r="AB119" i="2"/>
  <c r="AB275" i="2"/>
  <c r="AB244" i="2"/>
  <c r="Q206" i="2"/>
  <c r="AL176" i="2"/>
  <c r="U27" i="2"/>
  <c r="U120" i="2"/>
  <c r="U58" i="2" s="1"/>
  <c r="U245" i="2"/>
  <c r="U276" i="2"/>
  <c r="P28" i="2"/>
  <c r="P121" i="2"/>
  <c r="P90" i="2" s="1"/>
  <c r="P246" i="2"/>
  <c r="P277" i="2"/>
  <c r="P58" i="2"/>
  <c r="P178" i="2" s="1"/>
  <c r="AP175" i="2"/>
  <c r="BH26" i="2"/>
  <c r="BH119" i="2"/>
  <c r="BH244" i="2"/>
  <c r="BH275" i="2"/>
  <c r="BT28" i="2"/>
  <c r="BT121" i="2"/>
  <c r="BT90" i="2" s="1"/>
  <c r="BT277" i="2"/>
  <c r="BT246" i="2"/>
  <c r="V27" i="2"/>
  <c r="V120" i="2"/>
  <c r="V58" i="2" s="1"/>
  <c r="V276" i="2"/>
  <c r="V245" i="2"/>
  <c r="X56" i="2"/>
  <c r="X26" i="2"/>
  <c r="X119" i="2"/>
  <c r="X57" i="2" s="1"/>
  <c r="X244" i="2"/>
  <c r="X275" i="2"/>
  <c r="BN87" i="2"/>
  <c r="BN176" i="2" s="1"/>
  <c r="AJ59" i="2"/>
  <c r="AU56" i="2"/>
  <c r="AU176" i="2" s="1"/>
  <c r="Z26" i="2"/>
  <c r="Z119" i="2"/>
  <c r="Z275" i="2"/>
  <c r="Z244" i="2"/>
  <c r="BC28" i="2"/>
  <c r="BC121" i="2"/>
  <c r="BC59" i="2" s="1"/>
  <c r="BC246" i="2"/>
  <c r="BC277" i="2"/>
  <c r="V88" i="2"/>
  <c r="V177" i="2" s="1"/>
  <c r="BN26" i="2"/>
  <c r="BN119" i="2"/>
  <c r="BN88" i="2" s="1"/>
  <c r="BN275" i="2"/>
  <c r="BN244" i="2"/>
  <c r="AJ29" i="2"/>
  <c r="AJ122" i="2"/>
  <c r="AJ146" i="2" s="1"/>
  <c r="AJ278" i="2"/>
  <c r="AJ247" i="2"/>
  <c r="AU26" i="2"/>
  <c r="AU119" i="2"/>
  <c r="AU57" i="2" s="1"/>
  <c r="AU244" i="2"/>
  <c r="AU275" i="2"/>
  <c r="BO56" i="2"/>
  <c r="BO176" i="2" s="1"/>
  <c r="BT89" i="2"/>
  <c r="BT209" i="2" s="1"/>
  <c r="AK87" i="2"/>
  <c r="AK176" i="2" s="1"/>
  <c r="AY28" i="2"/>
  <c r="AY121" i="2"/>
  <c r="AY59" i="2" s="1"/>
  <c r="AY277" i="2"/>
  <c r="AY246" i="2"/>
  <c r="K88" i="2"/>
  <c r="K208" i="2" s="1"/>
  <c r="AX57" i="2"/>
  <c r="AX177" i="2" s="1"/>
  <c r="AM87" i="2"/>
  <c r="AM207" i="2" s="1"/>
  <c r="BG175" i="2"/>
  <c r="AV206" i="2"/>
  <c r="AY208" i="2"/>
  <c r="BP26" i="2"/>
  <c r="BP119" i="2"/>
  <c r="BP88" i="2" s="1"/>
  <c r="BP244" i="2"/>
  <c r="BP275" i="2"/>
  <c r="BC89" i="2"/>
  <c r="BC178" i="2" s="1"/>
  <c r="AY58" i="2"/>
  <c r="BO26" i="2"/>
  <c r="BO119" i="2"/>
  <c r="BO88" i="2" s="1"/>
  <c r="BO244" i="2"/>
  <c r="BO275" i="2"/>
  <c r="BC177" i="2"/>
  <c r="AD57" i="2"/>
  <c r="AD208" i="2" s="1"/>
  <c r="K27" i="2"/>
  <c r="K120" i="2"/>
  <c r="K89" i="2" s="1"/>
  <c r="K245" i="2"/>
  <c r="K276" i="2"/>
  <c r="AA87" i="2"/>
  <c r="BG26" i="2"/>
  <c r="BG119" i="2"/>
  <c r="BG57" i="2" s="1"/>
  <c r="BG244" i="2"/>
  <c r="BG275" i="2"/>
  <c r="BP56" i="2"/>
  <c r="AD27" i="2"/>
  <c r="AD120" i="2"/>
  <c r="AD89" i="2" s="1"/>
  <c r="AD245" i="2"/>
  <c r="AD276" i="2"/>
  <c r="AV26" i="2"/>
  <c r="AV119" i="2"/>
  <c r="AV244" i="2"/>
  <c r="AV275" i="2"/>
  <c r="R207" i="2"/>
  <c r="AA56" i="2"/>
  <c r="AN206" i="2"/>
  <c r="AM26" i="2"/>
  <c r="AM119" i="2"/>
  <c r="AM57" i="2" s="1"/>
  <c r="AM244" i="2"/>
  <c r="AM275" i="2"/>
  <c r="BF27" i="2"/>
  <c r="BF120" i="2"/>
  <c r="BF89" i="2" s="1"/>
  <c r="BF245" i="2"/>
  <c r="BF276" i="2"/>
  <c r="BE26" i="2"/>
  <c r="BE119" i="2"/>
  <c r="BE57" i="2" s="1"/>
  <c r="BE244" i="2"/>
  <c r="BE275" i="2"/>
  <c r="BD57" i="2"/>
  <c r="AT26" i="2"/>
  <c r="AT119" i="2"/>
  <c r="AT57" i="2" s="1"/>
  <c r="AT275" i="2"/>
  <c r="AT244" i="2"/>
  <c r="AP26" i="2"/>
  <c r="AP119" i="2"/>
  <c r="AP244" i="2"/>
  <c r="AP275" i="2"/>
  <c r="BL26" i="2"/>
  <c r="BL119" i="2"/>
  <c r="BL57" i="2" s="1"/>
  <c r="BL244" i="2"/>
  <c r="BL275" i="2"/>
  <c r="BP87" i="2"/>
  <c r="AN26" i="2"/>
  <c r="AN119" i="2"/>
  <c r="AN88" i="2" s="1"/>
  <c r="AN244" i="2"/>
  <c r="AN275" i="2"/>
  <c r="AR56" i="2"/>
  <c r="AR207" i="2" s="1"/>
  <c r="AA26" i="2"/>
  <c r="AA119" i="2"/>
  <c r="AA88" i="2" s="1"/>
  <c r="AA275" i="2"/>
  <c r="AA244" i="2"/>
  <c r="Y26" i="2"/>
  <c r="Y119" i="2"/>
  <c r="Y57" i="2" s="1"/>
  <c r="Y244" i="2"/>
  <c r="Y275" i="2"/>
  <c r="BM87" i="2"/>
  <c r="BM207" i="2" s="1"/>
  <c r="AS56" i="2"/>
  <c r="BR27" i="2"/>
  <c r="BR120" i="2"/>
  <c r="BR58" i="2" s="1"/>
  <c r="BR245" i="2"/>
  <c r="BR276" i="2"/>
  <c r="AZ89" i="2"/>
  <c r="BD27" i="2"/>
  <c r="BD120" i="2"/>
  <c r="BD245" i="2"/>
  <c r="BD276" i="2"/>
  <c r="BK87" i="2"/>
  <c r="V207" i="2"/>
  <c r="AO27" i="2"/>
  <c r="AO120" i="2"/>
  <c r="AO245" i="2"/>
  <c r="AO276" i="2"/>
  <c r="AV56" i="2"/>
  <c r="AV176" i="2" s="1"/>
  <c r="AQ56" i="2"/>
  <c r="AQ207" i="2" s="1"/>
  <c r="AN56" i="2"/>
  <c r="AN207" i="2" s="1"/>
  <c r="X175" i="2"/>
  <c r="AR26" i="2"/>
  <c r="AR119" i="2"/>
  <c r="AR57" i="2" s="1"/>
  <c r="AR244" i="2"/>
  <c r="AR275" i="2"/>
  <c r="BM119" i="2"/>
  <c r="BM88" i="2" s="1"/>
  <c r="BM26" i="2"/>
  <c r="BM244" i="2"/>
  <c r="BM275" i="2"/>
  <c r="AS87" i="2"/>
  <c r="AZ58" i="2"/>
  <c r="I27" i="2"/>
  <c r="I120" i="2"/>
  <c r="I58" i="2" s="1"/>
  <c r="I276" i="2"/>
  <c r="I245" i="2"/>
  <c r="AQ26" i="2"/>
  <c r="AQ119" i="2"/>
  <c r="AQ88" i="2" s="1"/>
  <c r="AQ244" i="2"/>
  <c r="AQ275" i="2"/>
  <c r="Y87" i="2"/>
  <c r="BJ87" i="2"/>
  <c r="AS26" i="2"/>
  <c r="AS119" i="2"/>
  <c r="AS88" i="2" s="1"/>
  <c r="AS244" i="2"/>
  <c r="AS275" i="2"/>
  <c r="AZ28" i="2"/>
  <c r="AZ121" i="2"/>
  <c r="AZ59" i="2" s="1"/>
  <c r="AZ277" i="2"/>
  <c r="AZ246" i="2"/>
  <c r="AK26" i="2"/>
  <c r="AK119" i="2"/>
  <c r="AK57" i="2" s="1"/>
  <c r="AK244" i="2"/>
  <c r="AK275" i="2"/>
  <c r="BK56" i="2"/>
  <c r="S87" i="2"/>
  <c r="S176" i="2" s="1"/>
  <c r="AX27" i="2"/>
  <c r="AX120" i="2"/>
  <c r="AX89" i="2" s="1"/>
  <c r="AX276" i="2"/>
  <c r="AX245" i="2"/>
  <c r="T56" i="2"/>
  <c r="T176" i="2" s="1"/>
  <c r="BI27" i="2"/>
  <c r="BI120" i="2"/>
  <c r="BI89" i="2" s="1"/>
  <c r="BI245" i="2"/>
  <c r="BI276" i="2"/>
  <c r="AL57" i="2"/>
  <c r="Y56" i="2"/>
  <c r="BJ56" i="2"/>
  <c r="H178" i="2"/>
  <c r="H29" i="2"/>
  <c r="H278" i="2"/>
  <c r="H247" i="2"/>
  <c r="H122" i="2"/>
  <c r="H60" i="2" s="1"/>
  <c r="H59" i="2"/>
  <c r="H90" i="2"/>
  <c r="AW147" i="9" l="1"/>
  <c r="EY35" i="1"/>
  <c r="AW153" i="9"/>
  <c r="FE35" i="1"/>
  <c r="AW148" i="9"/>
  <c r="EZ35" i="1"/>
  <c r="AW149" i="9"/>
  <c r="FA35" i="1"/>
  <c r="AW151" i="9"/>
  <c r="FC35" i="1"/>
  <c r="AW146" i="9"/>
  <c r="EX35" i="1"/>
  <c r="AW150" i="9"/>
  <c r="FB35" i="1"/>
  <c r="AW152" i="9"/>
  <c r="FD35" i="1"/>
  <c r="AW143" i="9"/>
  <c r="EU35" i="1"/>
  <c r="AW161" i="9"/>
  <c r="FM35" i="1"/>
  <c r="AW135" i="9"/>
  <c r="EM35" i="1"/>
  <c r="AW140" i="9"/>
  <c r="ER35" i="1"/>
  <c r="AW138" i="9"/>
  <c r="EP35" i="1"/>
  <c r="AW141" i="9"/>
  <c r="ES35" i="1"/>
  <c r="AW145" i="9"/>
  <c r="EW35" i="1"/>
  <c r="DV140" i="2"/>
  <c r="DV152" i="2"/>
  <c r="DV142" i="2"/>
  <c r="DV141" i="2"/>
  <c r="DV154" i="2"/>
  <c r="DV128" i="2"/>
  <c r="DY35" i="1" s="1"/>
  <c r="FE134" i="2"/>
  <c r="DU140" i="2"/>
  <c r="FH128" i="2"/>
  <c r="DU185" i="2"/>
  <c r="DU134" i="2" s="1"/>
  <c r="DQ152" i="2"/>
  <c r="DV216" i="2"/>
  <c r="DV135" i="2" s="1"/>
  <c r="DV185" i="2"/>
  <c r="DT217" i="2"/>
  <c r="FD128" i="2"/>
  <c r="DU216" i="2"/>
  <c r="DU152" i="2"/>
  <c r="DU138" i="2"/>
  <c r="DU150" i="2"/>
  <c r="DU142" i="2"/>
  <c r="FG128" i="2"/>
  <c r="EJ151" i="2"/>
  <c r="FG139" i="2"/>
  <c r="FG217" i="2"/>
  <c r="FG151" i="2"/>
  <c r="DV139" i="2"/>
  <c r="EJ139" i="2"/>
  <c r="DV151" i="2"/>
  <c r="DK128" i="2"/>
  <c r="DN35" i="1" s="1"/>
  <c r="FH217" i="2"/>
  <c r="FE217" i="2"/>
  <c r="FE151" i="2"/>
  <c r="FE139" i="2"/>
  <c r="FH150" i="2"/>
  <c r="FH138" i="2"/>
  <c r="FH152" i="2"/>
  <c r="FH140" i="2"/>
  <c r="FH153" i="2"/>
  <c r="FH141" i="2"/>
  <c r="FH154" i="2"/>
  <c r="FH142" i="2"/>
  <c r="FE149" i="2"/>
  <c r="FE137" i="2"/>
  <c r="FD150" i="2"/>
  <c r="FD152" i="2"/>
  <c r="FD140" i="2"/>
  <c r="FD138" i="2"/>
  <c r="FD154" i="2"/>
  <c r="FD153" i="2"/>
  <c r="FD141" i="2"/>
  <c r="FD142" i="2"/>
  <c r="FE216" i="2"/>
  <c r="FE135" i="2" s="1"/>
  <c r="FD139" i="2"/>
  <c r="FD151" i="2"/>
  <c r="FD137" i="2"/>
  <c r="FD149" i="2"/>
  <c r="FH137" i="2"/>
  <c r="FH149" i="2"/>
  <c r="FD185" i="2"/>
  <c r="FD134" i="2" s="1"/>
  <c r="FG137" i="2"/>
  <c r="FG149" i="2"/>
  <c r="FG138" i="2"/>
  <c r="FG150" i="2"/>
  <c r="FG142" i="2"/>
  <c r="FG140" i="2"/>
  <c r="FG141" i="2"/>
  <c r="FG154" i="2"/>
  <c r="FG152" i="2"/>
  <c r="FG153" i="2"/>
  <c r="FH151" i="2"/>
  <c r="FD216" i="2"/>
  <c r="FD135" i="2" s="1"/>
  <c r="FH216" i="2"/>
  <c r="FH135" i="2" s="1"/>
  <c r="FH139" i="2"/>
  <c r="FG216" i="2"/>
  <c r="FG135" i="2" s="1"/>
  <c r="FH185" i="2"/>
  <c r="FH134" i="2" s="1"/>
  <c r="FG185" i="2"/>
  <c r="FG134" i="2" s="1"/>
  <c r="FE141" i="2"/>
  <c r="FE154" i="2"/>
  <c r="FE153" i="2"/>
  <c r="FE142" i="2"/>
  <c r="FE140" i="2"/>
  <c r="FE138" i="2"/>
  <c r="FE150" i="2"/>
  <c r="FE152" i="2"/>
  <c r="FD217" i="2"/>
  <c r="FE128" i="2"/>
  <c r="EK217" i="2"/>
  <c r="EJ185" i="2"/>
  <c r="EJ134" i="2" s="1"/>
  <c r="EC185" i="2"/>
  <c r="EC134" i="2" s="1"/>
  <c r="DU141" i="2"/>
  <c r="EJ217" i="2"/>
  <c r="DT139" i="2"/>
  <c r="DK185" i="2"/>
  <c r="DK216" i="2"/>
  <c r="DK135" i="2" s="1"/>
  <c r="DK139" i="2"/>
  <c r="DK151" i="2"/>
  <c r="DK141" i="2"/>
  <c r="EJ137" i="2"/>
  <c r="EJ149" i="2"/>
  <c r="EK138" i="2"/>
  <c r="EK140" i="2"/>
  <c r="EK150" i="2"/>
  <c r="EK142" i="2"/>
  <c r="EK154" i="2"/>
  <c r="EK152" i="2"/>
  <c r="EK153" i="2"/>
  <c r="EK141" i="2"/>
  <c r="EJ216" i="2"/>
  <c r="EJ135" i="2" s="1"/>
  <c r="EJ141" i="2"/>
  <c r="EJ142" i="2"/>
  <c r="EJ153" i="2"/>
  <c r="EK149" i="2"/>
  <c r="EK137" i="2"/>
  <c r="EK139" i="2"/>
  <c r="EJ154" i="2"/>
  <c r="EJ152" i="2"/>
  <c r="EK185" i="2"/>
  <c r="EK134" i="2" s="1"/>
  <c r="EJ140" i="2"/>
  <c r="EK216" i="2"/>
  <c r="EK135" i="2" s="1"/>
  <c r="EJ150" i="2"/>
  <c r="EJ138" i="2"/>
  <c r="EK128" i="2"/>
  <c r="DP185" i="2"/>
  <c r="DP134" i="2" s="1"/>
  <c r="DP140" i="2"/>
  <c r="DR128" i="2"/>
  <c r="DU35" i="1" s="1"/>
  <c r="DP142" i="2"/>
  <c r="CR151" i="2"/>
  <c r="CR140" i="2"/>
  <c r="CR128" i="2"/>
  <c r="CU35" i="1" s="1"/>
  <c r="CR154" i="2"/>
  <c r="CR216" i="2"/>
  <c r="CR135" i="2" s="1"/>
  <c r="CR153" i="2"/>
  <c r="CR152" i="2"/>
  <c r="CR141" i="2"/>
  <c r="CR139" i="2"/>
  <c r="CR137" i="2"/>
  <c r="CR150" i="2"/>
  <c r="CR149" i="2"/>
  <c r="CR138" i="2"/>
  <c r="CR142" i="2"/>
  <c r="CR185" i="2"/>
  <c r="CR134" i="2" s="1"/>
  <c r="EC217" i="2"/>
  <c r="DU151" i="2"/>
  <c r="DU139" i="2"/>
  <c r="EC139" i="2"/>
  <c r="EC151" i="2"/>
  <c r="DU154" i="2"/>
  <c r="DU128" i="2"/>
  <c r="DX35" i="1" s="1"/>
  <c r="DP216" i="2"/>
  <c r="DP135" i="2" s="1"/>
  <c r="CR217" i="2"/>
  <c r="DP141" i="2"/>
  <c r="DP153" i="2"/>
  <c r="EE151" i="2"/>
  <c r="EE141" i="2"/>
  <c r="EE142" i="2"/>
  <c r="EE152" i="2"/>
  <c r="EE185" i="2"/>
  <c r="EE134" i="2" s="1"/>
  <c r="EE138" i="2"/>
  <c r="DQ185" i="2"/>
  <c r="DQ134" i="2" s="1"/>
  <c r="DQ216" i="2"/>
  <c r="DQ135" i="2" s="1"/>
  <c r="DK134" i="2"/>
  <c r="EE153" i="2"/>
  <c r="DP154" i="2"/>
  <c r="EE139" i="2"/>
  <c r="DQ128" i="2"/>
  <c r="DT35" i="1" s="1"/>
  <c r="DQ151" i="2"/>
  <c r="DQ141" i="2"/>
  <c r="DQ139" i="2"/>
  <c r="DK217" i="2"/>
  <c r="DP152" i="2"/>
  <c r="DQ140" i="2"/>
  <c r="DK142" i="2"/>
  <c r="DQ142" i="2"/>
  <c r="DK154" i="2"/>
  <c r="DR139" i="2"/>
  <c r="EE216" i="2"/>
  <c r="EE135" i="2" s="1"/>
  <c r="DQ154" i="2"/>
  <c r="DK140" i="2"/>
  <c r="DK152" i="2"/>
  <c r="EE154" i="2"/>
  <c r="DK138" i="2"/>
  <c r="DP139" i="2"/>
  <c r="DK150" i="2"/>
  <c r="DP151" i="2"/>
  <c r="DS152" i="2"/>
  <c r="DQ138" i="2"/>
  <c r="DQ150" i="2"/>
  <c r="DS139" i="2"/>
  <c r="DU217" i="2"/>
  <c r="DS140" i="2"/>
  <c r="DS151" i="2"/>
  <c r="DS150" i="2"/>
  <c r="DS138" i="2"/>
  <c r="DP137" i="2"/>
  <c r="DP149" i="2"/>
  <c r="DP217" i="2"/>
  <c r="DP150" i="2"/>
  <c r="DP138" i="2"/>
  <c r="DQ217" i="2"/>
  <c r="DR140" i="2"/>
  <c r="DU137" i="2"/>
  <c r="DU149" i="2"/>
  <c r="DR152" i="2"/>
  <c r="EE149" i="2"/>
  <c r="EE137" i="2"/>
  <c r="EC138" i="2"/>
  <c r="EC150" i="2"/>
  <c r="EC141" i="2"/>
  <c r="EC153" i="2"/>
  <c r="EC152" i="2"/>
  <c r="EC154" i="2"/>
  <c r="EC142" i="2"/>
  <c r="EC140" i="2"/>
  <c r="DR154" i="2"/>
  <c r="DR137" i="2"/>
  <c r="DR149" i="2"/>
  <c r="DU135" i="2"/>
  <c r="DV137" i="2"/>
  <c r="DV149" i="2"/>
  <c r="DR142" i="2"/>
  <c r="DT149" i="2"/>
  <c r="DT137" i="2"/>
  <c r="DV150" i="2"/>
  <c r="DV138" i="2"/>
  <c r="EC149" i="2"/>
  <c r="EC137" i="2"/>
  <c r="DR153" i="2"/>
  <c r="DR216" i="2"/>
  <c r="DR135" i="2" s="1"/>
  <c r="DT138" i="2"/>
  <c r="DT150" i="2"/>
  <c r="DT152" i="2"/>
  <c r="DT154" i="2"/>
  <c r="DT142" i="2"/>
  <c r="DT140" i="2"/>
  <c r="DT141" i="2"/>
  <c r="DT153" i="2"/>
  <c r="DR185" i="2"/>
  <c r="DR134" i="2" s="1"/>
  <c r="DT128" i="2"/>
  <c r="DW35" i="1" s="1"/>
  <c r="DT216" i="2"/>
  <c r="DT135" i="2" s="1"/>
  <c r="DT185" i="2"/>
  <c r="DT134" i="2" s="1"/>
  <c r="DV134" i="2"/>
  <c r="EC216" i="2"/>
  <c r="EC135" i="2" s="1"/>
  <c r="DS141" i="2"/>
  <c r="DR151" i="2"/>
  <c r="DS137" i="2"/>
  <c r="DS149" i="2"/>
  <c r="DS217" i="2"/>
  <c r="EC128" i="2"/>
  <c r="EF35" i="1" s="1"/>
  <c r="EE150" i="2"/>
  <c r="DV217" i="2"/>
  <c r="EE217" i="2"/>
  <c r="DR217" i="2"/>
  <c r="EE140" i="2"/>
  <c r="DQ137" i="2"/>
  <c r="DQ149" i="2"/>
  <c r="DS142" i="2"/>
  <c r="DR141" i="2"/>
  <c r="DS216" i="2"/>
  <c r="DS135" i="2" s="1"/>
  <c r="DR138" i="2"/>
  <c r="DR150" i="2"/>
  <c r="DS185" i="2"/>
  <c r="DS134" i="2" s="1"/>
  <c r="DT151" i="2"/>
  <c r="DK149" i="2"/>
  <c r="DK137" i="2"/>
  <c r="DS154" i="2"/>
  <c r="DS153" i="2"/>
  <c r="CP139" i="2"/>
  <c r="CL215" i="2"/>
  <c r="CQ184" i="2"/>
  <c r="CL96" i="2"/>
  <c r="CL139" i="2" s="1"/>
  <c r="CN184" i="2"/>
  <c r="CM215" i="2"/>
  <c r="CP128" i="2"/>
  <c r="CS35" i="1" s="1"/>
  <c r="CQ220" i="2"/>
  <c r="CQ221" i="2" s="1"/>
  <c r="CQ219" i="2"/>
  <c r="CN130" i="2"/>
  <c r="CN143" i="2"/>
  <c r="CP137" i="2"/>
  <c r="CP149" i="2"/>
  <c r="CL219" i="2"/>
  <c r="CL220" i="2"/>
  <c r="CL221" i="2" s="1"/>
  <c r="CO215" i="2"/>
  <c r="CQ130" i="2"/>
  <c r="CQ143" i="2"/>
  <c r="CQ96" i="2"/>
  <c r="CQ128" i="2" s="1"/>
  <c r="CT35" i="1" s="1"/>
  <c r="CO130" i="2"/>
  <c r="CO143" i="2"/>
  <c r="CP216" i="2"/>
  <c r="CP135" i="2" s="1"/>
  <c r="CM130" i="2"/>
  <c r="CM143" i="2"/>
  <c r="CP185" i="2"/>
  <c r="CP134" i="2" s="1"/>
  <c r="CN96" i="2"/>
  <c r="CN65" i="2"/>
  <c r="CM219" i="2"/>
  <c r="CM220" i="2"/>
  <c r="CM221" i="2" s="1"/>
  <c r="CL130" i="2"/>
  <c r="CL148" i="2"/>
  <c r="CL143" i="2"/>
  <c r="CO65" i="2"/>
  <c r="CO216" i="2" s="1"/>
  <c r="CM96" i="2"/>
  <c r="CP217" i="2"/>
  <c r="CM65" i="2"/>
  <c r="CP138" i="2"/>
  <c r="CP150" i="2"/>
  <c r="CP140" i="2"/>
  <c r="CP141" i="2"/>
  <c r="CP152" i="2"/>
  <c r="CP153" i="2"/>
  <c r="CP154" i="2"/>
  <c r="CP142" i="2"/>
  <c r="CN220" i="2"/>
  <c r="CN221" i="2" s="1"/>
  <c r="CN219" i="2"/>
  <c r="CO220" i="2"/>
  <c r="CO221" i="2" s="1"/>
  <c r="CO219" i="2"/>
  <c r="CB183" i="2"/>
  <c r="CC214" i="2"/>
  <c r="M177" i="2"/>
  <c r="CH213" i="2"/>
  <c r="BX184" i="2"/>
  <c r="M277" i="2"/>
  <c r="M246" i="2"/>
  <c r="M121" i="2"/>
  <c r="M90" i="2" s="1"/>
  <c r="M28" i="2"/>
  <c r="M58" i="2"/>
  <c r="M209" i="2" s="1"/>
  <c r="BY184" i="2"/>
  <c r="CG183" i="2"/>
  <c r="BX215" i="2"/>
  <c r="BZ214" i="2"/>
  <c r="CF64" i="2"/>
  <c r="CF184" i="2" s="1"/>
  <c r="CE183" i="2"/>
  <c r="BY215" i="2"/>
  <c r="CJ183" i="2"/>
  <c r="CF214" i="2"/>
  <c r="BY96" i="2"/>
  <c r="BY142" i="2" s="1"/>
  <c r="CE95" i="2"/>
  <c r="CE215" i="2" s="1"/>
  <c r="CK95" i="2"/>
  <c r="CK215" i="2" s="1"/>
  <c r="CD95" i="2"/>
  <c r="CD215" i="2" s="1"/>
  <c r="CK127" i="2"/>
  <c r="CK96" i="2" s="1"/>
  <c r="CK252" i="2"/>
  <c r="CK222" i="2" s="1"/>
  <c r="CK283" i="2"/>
  <c r="CK253" i="2" s="1"/>
  <c r="CK218" i="2"/>
  <c r="CK136" i="2"/>
  <c r="CK183" i="2"/>
  <c r="CK214" i="2"/>
  <c r="CK145" i="2"/>
  <c r="CJ95" i="2"/>
  <c r="CJ184" i="2" s="1"/>
  <c r="CJ127" i="2"/>
  <c r="CJ96" i="2" s="1"/>
  <c r="CJ252" i="2"/>
  <c r="CJ222" i="2" s="1"/>
  <c r="CJ283" i="2"/>
  <c r="CJ253" i="2" s="1"/>
  <c r="CJ218" i="2"/>
  <c r="CJ136" i="2"/>
  <c r="CJ145" i="2"/>
  <c r="CI213" i="2"/>
  <c r="CD214" i="2"/>
  <c r="CG95" i="2"/>
  <c r="CG184" i="2" s="1"/>
  <c r="CE214" i="2"/>
  <c r="CI63" i="2"/>
  <c r="CI183" i="2" s="1"/>
  <c r="CI182" i="2"/>
  <c r="CD145" i="2"/>
  <c r="BY219" i="2"/>
  <c r="BY220" i="2"/>
  <c r="BY221" i="2" s="1"/>
  <c r="CH147" i="2"/>
  <c r="CC127" i="2"/>
  <c r="CC252" i="2"/>
  <c r="CC222" i="2" s="1"/>
  <c r="CC283" i="2"/>
  <c r="CC253" i="2" s="1"/>
  <c r="CC136" i="2"/>
  <c r="CC218" i="2"/>
  <c r="BZ145" i="2"/>
  <c r="CD127" i="2"/>
  <c r="CD65" i="2" s="1"/>
  <c r="CD252" i="2"/>
  <c r="CD222" i="2" s="1"/>
  <c r="CD283" i="2"/>
  <c r="CD253" i="2" s="1"/>
  <c r="CD136" i="2"/>
  <c r="CD218" i="2"/>
  <c r="CG127" i="2"/>
  <c r="CG65" i="2" s="1"/>
  <c r="CG252" i="2"/>
  <c r="CG222" i="2" s="1"/>
  <c r="CG283" i="2"/>
  <c r="CG253" i="2" s="1"/>
  <c r="CG136" i="2"/>
  <c r="CG218" i="2"/>
  <c r="CH63" i="2"/>
  <c r="CI147" i="2"/>
  <c r="CH126" i="2"/>
  <c r="CH64" i="2" s="1"/>
  <c r="CH33" i="2"/>
  <c r="CH251" i="2"/>
  <c r="CH282" i="2"/>
  <c r="BZ95" i="2"/>
  <c r="BZ215" i="2" s="1"/>
  <c r="BX220" i="2"/>
  <c r="BX221" i="2" s="1"/>
  <c r="BX219" i="2"/>
  <c r="BZ127" i="2"/>
  <c r="BZ65" i="2" s="1"/>
  <c r="BZ252" i="2"/>
  <c r="BZ222" i="2" s="1"/>
  <c r="BZ283" i="2"/>
  <c r="BZ253" i="2" s="1"/>
  <c r="BZ218" i="2"/>
  <c r="BZ136" i="2"/>
  <c r="CC145" i="2"/>
  <c r="CC64" i="2"/>
  <c r="BW127" i="2"/>
  <c r="BW252" i="2"/>
  <c r="BW222" i="2" s="1"/>
  <c r="BW283" i="2"/>
  <c r="BW253" i="2" s="1"/>
  <c r="BW218" i="2"/>
  <c r="BW136" i="2"/>
  <c r="CA145" i="2"/>
  <c r="CA127" i="2"/>
  <c r="CA65" i="2" s="1"/>
  <c r="CA252" i="2"/>
  <c r="CA222" i="2" s="1"/>
  <c r="CA283" i="2"/>
  <c r="CA253" i="2" s="1"/>
  <c r="CA136" i="2"/>
  <c r="CA218" i="2"/>
  <c r="CF127" i="2"/>
  <c r="CF65" i="2" s="1"/>
  <c r="CF252" i="2"/>
  <c r="CF222" i="2" s="1"/>
  <c r="CF283" i="2"/>
  <c r="CF253" i="2" s="1"/>
  <c r="CF136" i="2"/>
  <c r="CF218" i="2"/>
  <c r="CB145" i="2"/>
  <c r="CE127" i="2"/>
  <c r="CE96" i="2" s="1"/>
  <c r="CE252" i="2"/>
  <c r="CE222" i="2" s="1"/>
  <c r="CE283" i="2"/>
  <c r="CE253" i="2" s="1"/>
  <c r="CE136" i="2"/>
  <c r="CE218" i="2"/>
  <c r="BX130" i="2"/>
  <c r="BX143" i="2"/>
  <c r="CA64" i="2"/>
  <c r="CA184" i="2" s="1"/>
  <c r="CB64" i="2"/>
  <c r="CB184" i="2" s="1"/>
  <c r="CA183" i="2"/>
  <c r="BX96" i="2"/>
  <c r="BX139" i="2" s="1"/>
  <c r="BW64" i="2"/>
  <c r="BW215" i="2" s="1"/>
  <c r="BY130" i="2"/>
  <c r="BY143" i="2"/>
  <c r="BV219" i="2"/>
  <c r="BV220" i="2"/>
  <c r="BV221" i="2" s="1"/>
  <c r="BW214" i="2"/>
  <c r="BV130" i="2"/>
  <c r="BV143" i="2"/>
  <c r="BV215" i="2"/>
  <c r="BW145" i="2"/>
  <c r="CG145" i="2"/>
  <c r="CI33" i="2"/>
  <c r="CI126" i="2"/>
  <c r="CI95" i="2" s="1"/>
  <c r="CI251" i="2"/>
  <c r="CI282" i="2"/>
  <c r="CE145" i="2"/>
  <c r="CB127" i="2"/>
  <c r="CB252" i="2"/>
  <c r="CB222" i="2" s="1"/>
  <c r="CB283" i="2"/>
  <c r="CB253" i="2" s="1"/>
  <c r="CB218" i="2"/>
  <c r="CB136" i="2"/>
  <c r="BW183" i="2"/>
  <c r="CF145" i="2"/>
  <c r="BV96" i="2"/>
  <c r="BV140" i="2" s="1"/>
  <c r="BV184" i="2"/>
  <c r="AG208" i="2"/>
  <c r="BS209" i="2"/>
  <c r="AI209" i="2"/>
  <c r="AC177" i="2"/>
  <c r="AC208" i="2"/>
  <c r="AG89" i="2"/>
  <c r="AG58" i="2"/>
  <c r="AO177" i="2"/>
  <c r="AG277" i="2"/>
  <c r="AG246" i="2"/>
  <c r="AG28" i="2"/>
  <c r="AG121" i="2"/>
  <c r="AC58" i="2"/>
  <c r="AC89" i="2"/>
  <c r="BT178" i="2"/>
  <c r="AC277" i="2"/>
  <c r="AC121" i="2"/>
  <c r="AC90" i="2" s="1"/>
  <c r="AC28" i="2"/>
  <c r="AC246" i="2"/>
  <c r="AW121" i="2"/>
  <c r="AW28" i="2"/>
  <c r="AW277" i="2"/>
  <c r="AW246" i="2"/>
  <c r="AG177" i="2"/>
  <c r="AW177" i="2"/>
  <c r="AW89" i="2"/>
  <c r="AW208" i="2"/>
  <c r="BH207" i="2"/>
  <c r="J177" i="2"/>
  <c r="BL176" i="2"/>
  <c r="W207" i="2"/>
  <c r="BQ177" i="2"/>
  <c r="BE176" i="2"/>
  <c r="AE208" i="2"/>
  <c r="R208" i="2"/>
  <c r="Q176" i="2"/>
  <c r="AD177" i="2"/>
  <c r="AP176" i="2"/>
  <c r="BM176" i="2"/>
  <c r="AF178" i="2"/>
  <c r="Z207" i="2"/>
  <c r="O208" i="2"/>
  <c r="Y207" i="2"/>
  <c r="BF208" i="2"/>
  <c r="BR208" i="2"/>
  <c r="AF90" i="2"/>
  <c r="AF210" i="2" s="1"/>
  <c r="BG176" i="2"/>
  <c r="BI208" i="2"/>
  <c r="BO57" i="2"/>
  <c r="BO177" i="2" s="1"/>
  <c r="AA176" i="2"/>
  <c r="BU209" i="2"/>
  <c r="L208" i="2"/>
  <c r="N177" i="2"/>
  <c r="BB177" i="2"/>
  <c r="AS176" i="2"/>
  <c r="V208" i="2"/>
  <c r="T57" i="2"/>
  <c r="T177" i="2" s="1"/>
  <c r="AN57" i="2"/>
  <c r="AN208" i="2" s="1"/>
  <c r="V89" i="2"/>
  <c r="V178" i="2" s="1"/>
  <c r="AY90" i="2"/>
  <c r="AY179" i="2" s="1"/>
  <c r="AQ176" i="2"/>
  <c r="BQ89" i="2"/>
  <c r="BQ178" i="2" s="1"/>
  <c r="AN176" i="2"/>
  <c r="U208" i="2"/>
  <c r="BJ207" i="2"/>
  <c r="BU59" i="2"/>
  <c r="Q88" i="2"/>
  <c r="Q177" i="2" s="1"/>
  <c r="AH89" i="2"/>
  <c r="AH209" i="2" s="1"/>
  <c r="BU29" i="2"/>
  <c r="BU122" i="2"/>
  <c r="BU247" i="2"/>
  <c r="BU278" i="2"/>
  <c r="BP176" i="2"/>
  <c r="BP207" i="2"/>
  <c r="AL89" i="2"/>
  <c r="AL209" i="2" s="1"/>
  <c r="O89" i="2"/>
  <c r="O209" i="2" s="1"/>
  <c r="AH208" i="2"/>
  <c r="BB89" i="2"/>
  <c r="BB209" i="2" s="1"/>
  <c r="AF29" i="2"/>
  <c r="AF122" i="2"/>
  <c r="AF247" i="2"/>
  <c r="AF278" i="2"/>
  <c r="O28" i="2"/>
  <c r="O121" i="2"/>
  <c r="O59" i="2" s="1"/>
  <c r="O246" i="2"/>
  <c r="O277" i="2"/>
  <c r="AS207" i="2"/>
  <c r="BK207" i="2"/>
  <c r="AU207" i="2"/>
  <c r="AH277" i="2"/>
  <c r="AH246" i="2"/>
  <c r="AH28" i="2"/>
  <c r="AH121" i="2"/>
  <c r="AH59" i="2" s="1"/>
  <c r="BQ277" i="2"/>
  <c r="BQ28" i="2"/>
  <c r="BQ121" i="2"/>
  <c r="BQ246" i="2"/>
  <c r="N28" i="2"/>
  <c r="N246" i="2"/>
  <c r="N121" i="2"/>
  <c r="N90" i="2" s="1"/>
  <c r="N277" i="2"/>
  <c r="AI29" i="2"/>
  <c r="AI122" i="2"/>
  <c r="AI146" i="2" s="1"/>
  <c r="AI247" i="2"/>
  <c r="AI278" i="2"/>
  <c r="N89" i="2"/>
  <c r="N178" i="2" s="1"/>
  <c r="AA207" i="2"/>
  <c r="BT59" i="2"/>
  <c r="BT179" i="2" s="1"/>
  <c r="T207" i="2"/>
  <c r="BO207" i="2"/>
  <c r="BN57" i="2"/>
  <c r="BB246" i="2"/>
  <c r="BB28" i="2"/>
  <c r="BB121" i="2"/>
  <c r="BB59" i="2" s="1"/>
  <c r="BB277" i="2"/>
  <c r="BL88" i="2"/>
  <c r="BL208" i="2" s="1"/>
  <c r="AB176" i="2"/>
  <c r="W88" i="2"/>
  <c r="W177" i="2" s="1"/>
  <c r="L58" i="2"/>
  <c r="L178" i="2" s="1"/>
  <c r="BS122" i="2"/>
  <c r="BS247" i="2"/>
  <c r="BS278" i="2"/>
  <c r="BS29" i="2"/>
  <c r="BA90" i="2"/>
  <c r="J246" i="2"/>
  <c r="J28" i="2"/>
  <c r="J121" i="2"/>
  <c r="J90" i="2" s="1"/>
  <c r="J277" i="2"/>
  <c r="AM176" i="2"/>
  <c r="Y176" i="2"/>
  <c r="X176" i="2"/>
  <c r="L28" i="2"/>
  <c r="L121" i="2"/>
  <c r="L90" i="2" s="1"/>
  <c r="L246" i="2"/>
  <c r="L277" i="2"/>
  <c r="BA209" i="2"/>
  <c r="BS59" i="2"/>
  <c r="BS210" i="2" s="1"/>
  <c r="BA29" i="2"/>
  <c r="BA247" i="2"/>
  <c r="BA122" i="2"/>
  <c r="BA278" i="2"/>
  <c r="AZ178" i="2"/>
  <c r="BU90" i="2"/>
  <c r="BA59" i="2"/>
  <c r="J58" i="2"/>
  <c r="J209" i="2" s="1"/>
  <c r="AI90" i="2"/>
  <c r="AI210" i="2" s="1"/>
  <c r="BE88" i="2"/>
  <c r="BE177" i="2" s="1"/>
  <c r="BK88" i="2"/>
  <c r="BK208" i="2" s="1"/>
  <c r="K177" i="2"/>
  <c r="R89" i="2"/>
  <c r="R178" i="2" s="1"/>
  <c r="AZ90" i="2"/>
  <c r="AZ179" i="2" s="1"/>
  <c r="BD28" i="2"/>
  <c r="BD121" i="2"/>
  <c r="BD90" i="2" s="1"/>
  <c r="BD246" i="2"/>
  <c r="BD277" i="2"/>
  <c r="AA57" i="2"/>
  <c r="AA208" i="2" s="1"/>
  <c r="AZ209" i="2"/>
  <c r="S207" i="2"/>
  <c r="AB27" i="2"/>
  <c r="AB120" i="2"/>
  <c r="AB58" i="2" s="1"/>
  <c r="AB245" i="2"/>
  <c r="AB276" i="2"/>
  <c r="AE28" i="2"/>
  <c r="AE121" i="2"/>
  <c r="AE277" i="2"/>
  <c r="AE246" i="2"/>
  <c r="AK27" i="2"/>
  <c r="AK120" i="2"/>
  <c r="AK58" i="2" s="1"/>
  <c r="AK245" i="2"/>
  <c r="AK276" i="2"/>
  <c r="BI28" i="2"/>
  <c r="BI121" i="2"/>
  <c r="BI90" i="2" s="1"/>
  <c r="BI246" i="2"/>
  <c r="BI277" i="2"/>
  <c r="AX28" i="2"/>
  <c r="AX121" i="2"/>
  <c r="AX59" i="2" s="1"/>
  <c r="AX277" i="2"/>
  <c r="AX246" i="2"/>
  <c r="AU27" i="2"/>
  <c r="AU120" i="2"/>
  <c r="AU89" i="2" s="1"/>
  <c r="AU276" i="2"/>
  <c r="AU245" i="2"/>
  <c r="BJ27" i="2"/>
  <c r="BJ120" i="2"/>
  <c r="BJ58" i="2" s="1"/>
  <c r="BJ276" i="2"/>
  <c r="BJ245" i="2"/>
  <c r="BN27" i="2"/>
  <c r="BN120" i="2"/>
  <c r="BN89" i="2" s="1"/>
  <c r="BN245" i="2"/>
  <c r="BN276" i="2"/>
  <c r="AQ57" i="2"/>
  <c r="AQ177" i="2" s="1"/>
  <c r="I89" i="2"/>
  <c r="I178" i="2" s="1"/>
  <c r="AA27" i="2"/>
  <c r="AA120" i="2"/>
  <c r="AA58" i="2" s="1"/>
  <c r="AA276" i="2"/>
  <c r="AA245" i="2"/>
  <c r="BL27" i="2"/>
  <c r="BL120" i="2"/>
  <c r="BL58" i="2" s="1"/>
  <c r="BL245" i="2"/>
  <c r="BL276" i="2"/>
  <c r="BT29" i="2"/>
  <c r="BT122" i="2"/>
  <c r="BT247" i="2"/>
  <c r="BT278" i="2"/>
  <c r="U89" i="2"/>
  <c r="U209" i="2" s="1"/>
  <c r="BG88" i="2"/>
  <c r="BG208" i="2" s="1"/>
  <c r="BP57" i="2"/>
  <c r="BP208" i="2" s="1"/>
  <c r="BC90" i="2"/>
  <c r="BC179" i="2" s="1"/>
  <c r="X88" i="2"/>
  <c r="X177" i="2" s="1"/>
  <c r="P59" i="2"/>
  <c r="P210" i="2" s="1"/>
  <c r="BK27" i="2"/>
  <c r="BK120" i="2"/>
  <c r="BK58" i="2" s="1"/>
  <c r="BK245" i="2"/>
  <c r="BK276" i="2"/>
  <c r="AT207" i="2"/>
  <c r="X27" i="2"/>
  <c r="X120" i="2"/>
  <c r="X89" i="2" s="1"/>
  <c r="X276" i="2"/>
  <c r="X245" i="2"/>
  <c r="U28" i="2"/>
  <c r="U121" i="2"/>
  <c r="U90" i="2" s="1"/>
  <c r="U246" i="2"/>
  <c r="U277" i="2"/>
  <c r="I28" i="2"/>
  <c r="I121" i="2"/>
  <c r="I277" i="2"/>
  <c r="I246" i="2"/>
  <c r="AO58" i="2"/>
  <c r="AP57" i="2"/>
  <c r="BP27" i="2"/>
  <c r="BP120" i="2"/>
  <c r="BP58" i="2" s="1"/>
  <c r="BP245" i="2"/>
  <c r="BP276" i="2"/>
  <c r="AJ60" i="2"/>
  <c r="AX208" i="2"/>
  <c r="BH88" i="2"/>
  <c r="P29" i="2"/>
  <c r="P122" i="2"/>
  <c r="P278" i="2"/>
  <c r="P247" i="2"/>
  <c r="S88" i="2"/>
  <c r="AQ27" i="2"/>
  <c r="AQ120" i="2"/>
  <c r="AQ276" i="2"/>
  <c r="AQ245" i="2"/>
  <c r="AO89" i="2"/>
  <c r="AZ29" i="2"/>
  <c r="AZ122" i="2"/>
  <c r="AZ278" i="2"/>
  <c r="AZ247" i="2"/>
  <c r="BR28" i="2"/>
  <c r="BR121" i="2"/>
  <c r="BR90" i="2" s="1"/>
  <c r="BR277" i="2"/>
  <c r="BR246" i="2"/>
  <c r="AO28" i="2"/>
  <c r="AO121" i="2"/>
  <c r="AO90" i="2" s="1"/>
  <c r="AO246" i="2"/>
  <c r="AO277" i="2"/>
  <c r="AP88" i="2"/>
  <c r="BG120" i="2"/>
  <c r="BG27" i="2"/>
  <c r="BG245" i="2"/>
  <c r="BG276" i="2"/>
  <c r="AJ91" i="2"/>
  <c r="BH27" i="2"/>
  <c r="BH120" i="2"/>
  <c r="BH245" i="2"/>
  <c r="BH276" i="2"/>
  <c r="S57" i="2"/>
  <c r="AP27" i="2"/>
  <c r="AP120" i="2"/>
  <c r="AP58" i="2" s="1"/>
  <c r="AP276" i="2"/>
  <c r="AP245" i="2"/>
  <c r="BC209" i="2"/>
  <c r="BF58" i="2"/>
  <c r="BF209" i="2" s="1"/>
  <c r="AJ30" i="2"/>
  <c r="AJ123" i="2"/>
  <c r="AJ279" i="2"/>
  <c r="AJ248" i="2"/>
  <c r="BH57" i="2"/>
  <c r="S27" i="2"/>
  <c r="S120" i="2"/>
  <c r="S58" i="2" s="1"/>
  <c r="S245" i="2"/>
  <c r="S276" i="2"/>
  <c r="Q27" i="2"/>
  <c r="Q120" i="2"/>
  <c r="Q89" i="2" s="1"/>
  <c r="Q245" i="2"/>
  <c r="Q276" i="2"/>
  <c r="BM27" i="2"/>
  <c r="BM120" i="2"/>
  <c r="BM89" i="2" s="1"/>
  <c r="BM245" i="2"/>
  <c r="BM276" i="2"/>
  <c r="BD208" i="2"/>
  <c r="AV88" i="2"/>
  <c r="W27" i="2"/>
  <c r="W120" i="2"/>
  <c r="W89" i="2" s="1"/>
  <c r="W276" i="2"/>
  <c r="W245" i="2"/>
  <c r="R28" i="2"/>
  <c r="R121" i="2"/>
  <c r="R59" i="2" s="1"/>
  <c r="R246" i="2"/>
  <c r="R277" i="2"/>
  <c r="BD177" i="2"/>
  <c r="AR176" i="2"/>
  <c r="K58" i="2"/>
  <c r="V28" i="2"/>
  <c r="V121" i="2"/>
  <c r="V59" i="2" s="1"/>
  <c r="V246" i="2"/>
  <c r="V277" i="2"/>
  <c r="BJ176" i="2"/>
  <c r="AR88" i="2"/>
  <c r="AR208" i="2" s="1"/>
  <c r="Y27" i="2"/>
  <c r="Y120" i="2"/>
  <c r="Y89" i="2" s="1"/>
  <c r="Y245" i="2"/>
  <c r="Y276" i="2"/>
  <c r="AT27" i="2"/>
  <c r="AT120" i="2"/>
  <c r="AT58" i="2" s="1"/>
  <c r="AT245" i="2"/>
  <c r="AT276" i="2"/>
  <c r="AV57" i="2"/>
  <c r="AD58" i="2"/>
  <c r="AD209" i="2" s="1"/>
  <c r="AK207" i="2"/>
  <c r="BN207" i="2"/>
  <c r="I208" i="2"/>
  <c r="AY29" i="2"/>
  <c r="AY122" i="2"/>
  <c r="AY278" i="2"/>
  <c r="AY247" i="2"/>
  <c r="BC29" i="2"/>
  <c r="BC122" i="2"/>
  <c r="BC278" i="2"/>
  <c r="BC247" i="2"/>
  <c r="AT88" i="2"/>
  <c r="AT208" i="2" s="1"/>
  <c r="AV27" i="2"/>
  <c r="AV120" i="2"/>
  <c r="AV58" i="2" s="1"/>
  <c r="AV245" i="2"/>
  <c r="AV276" i="2"/>
  <c r="AD28" i="2"/>
  <c r="AD121" i="2"/>
  <c r="AD59" i="2" s="1"/>
  <c r="AD277" i="2"/>
  <c r="AD246" i="2"/>
  <c r="AJ210" i="2"/>
  <c r="Y88" i="2"/>
  <c r="Y177" i="2" s="1"/>
  <c r="BF28" i="2"/>
  <c r="BF121" i="2"/>
  <c r="BF90" i="2" s="1"/>
  <c r="BF246" i="2"/>
  <c r="BF277" i="2"/>
  <c r="K28" i="2"/>
  <c r="K121" i="2"/>
  <c r="K277" i="2"/>
  <c r="K246" i="2"/>
  <c r="AR27" i="2"/>
  <c r="AR120" i="2"/>
  <c r="AR276" i="2"/>
  <c r="AR245" i="2"/>
  <c r="AM27" i="2"/>
  <c r="AM120" i="2"/>
  <c r="AM89" i="2" s="1"/>
  <c r="AM245" i="2"/>
  <c r="AM276" i="2"/>
  <c r="AJ179" i="2"/>
  <c r="AK88" i="2"/>
  <c r="AK177" i="2" s="1"/>
  <c r="AL208" i="2"/>
  <c r="P209" i="2"/>
  <c r="AN27" i="2"/>
  <c r="AN120" i="2"/>
  <c r="AN89" i="2" s="1"/>
  <c r="AN245" i="2"/>
  <c r="AN276" i="2"/>
  <c r="AV207" i="2"/>
  <c r="BO27" i="2"/>
  <c r="BO120" i="2"/>
  <c r="BO276" i="2"/>
  <c r="BO245" i="2"/>
  <c r="Z88" i="2"/>
  <c r="BR89" i="2"/>
  <c r="BR178" i="2" s="1"/>
  <c r="AL28" i="2"/>
  <c r="AL121" i="2"/>
  <c r="AL90" i="2" s="1"/>
  <c r="AL246" i="2"/>
  <c r="AL277" i="2"/>
  <c r="AL177" i="2"/>
  <c r="BM57" i="2"/>
  <c r="BM177" i="2" s="1"/>
  <c r="T27" i="2"/>
  <c r="T120" i="2"/>
  <c r="T245" i="2"/>
  <c r="T276" i="2"/>
  <c r="AY178" i="2"/>
  <c r="AS57" i="2"/>
  <c r="BD89" i="2"/>
  <c r="BK176" i="2"/>
  <c r="BE27" i="2"/>
  <c r="BE120" i="2"/>
  <c r="BE89" i="2" s="1"/>
  <c r="BE245" i="2"/>
  <c r="BE276" i="2"/>
  <c r="AM88" i="2"/>
  <c r="AM208" i="2" s="1"/>
  <c r="Z57" i="2"/>
  <c r="AB88" i="2"/>
  <c r="X207" i="2"/>
  <c r="AE58" i="2"/>
  <c r="AY209" i="2"/>
  <c r="BI58" i="2"/>
  <c r="BI178" i="2" s="1"/>
  <c r="AX58" i="2"/>
  <c r="AS27" i="2"/>
  <c r="AS120" i="2"/>
  <c r="AS58" i="2" s="1"/>
  <c r="AS245" i="2"/>
  <c r="AS276" i="2"/>
  <c r="BD58" i="2"/>
  <c r="AU88" i="2"/>
  <c r="AU177" i="2" s="1"/>
  <c r="Z27" i="2"/>
  <c r="Z120" i="2"/>
  <c r="Z89" i="2" s="1"/>
  <c r="Z245" i="2"/>
  <c r="Z276" i="2"/>
  <c r="AB57" i="2"/>
  <c r="AE89" i="2"/>
  <c r="BJ88" i="2"/>
  <c r="BJ177" i="2" s="1"/>
  <c r="H210" i="2"/>
  <c r="H179" i="2"/>
  <c r="H91" i="2"/>
  <c r="H180" i="2" s="1"/>
  <c r="H248" i="2"/>
  <c r="H279" i="2"/>
  <c r="H30" i="2"/>
  <c r="H123" i="2"/>
  <c r="H148" i="2" s="1"/>
  <c r="AW159" i="9" l="1"/>
  <c r="FK35" i="1"/>
  <c r="AW156" i="9"/>
  <c r="FH35" i="1"/>
  <c r="AW136" i="9"/>
  <c r="EN35" i="1"/>
  <c r="AW158" i="9"/>
  <c r="FJ35" i="1"/>
  <c r="AW155" i="9"/>
  <c r="FG35" i="1"/>
  <c r="CL141" i="2"/>
  <c r="CL128" i="2"/>
  <c r="CO35" i="1" s="1"/>
  <c r="CL153" i="2"/>
  <c r="CL152" i="2"/>
  <c r="CL138" i="2"/>
  <c r="CL150" i="2"/>
  <c r="CL185" i="2"/>
  <c r="CL134" i="2" s="1"/>
  <c r="CL140" i="2"/>
  <c r="CL216" i="2"/>
  <c r="CL135" i="2" s="1"/>
  <c r="CL151" i="2"/>
  <c r="CO139" i="2"/>
  <c r="CO135" i="2"/>
  <c r="CN139" i="2"/>
  <c r="CN151" i="2"/>
  <c r="BY152" i="2"/>
  <c r="BY150" i="2"/>
  <c r="CN216" i="2"/>
  <c r="CN135" i="2" s="1"/>
  <c r="CO151" i="2"/>
  <c r="CO128" i="2"/>
  <c r="CR35" i="1" s="1"/>
  <c r="CQ154" i="2"/>
  <c r="CL217" i="2"/>
  <c r="CE65" i="2"/>
  <c r="CE185" i="2" s="1"/>
  <c r="CO217" i="2"/>
  <c r="CM216" i="2"/>
  <c r="CM135" i="2" s="1"/>
  <c r="CQ217" i="2"/>
  <c r="CM150" i="2"/>
  <c r="CM138" i="2"/>
  <c r="CM152" i="2"/>
  <c r="CM140" i="2"/>
  <c r="CM141" i="2"/>
  <c r="CM142" i="2"/>
  <c r="CM153" i="2"/>
  <c r="CM154" i="2"/>
  <c r="CN150" i="2"/>
  <c r="CN138" i="2"/>
  <c r="CN140" i="2"/>
  <c r="CN154" i="2"/>
  <c r="CN152" i="2"/>
  <c r="CN141" i="2"/>
  <c r="CN153" i="2"/>
  <c r="CN142" i="2"/>
  <c r="CM151" i="2"/>
  <c r="CQ185" i="2"/>
  <c r="CQ134" i="2" s="1"/>
  <c r="CQ151" i="2"/>
  <c r="CQ140" i="2"/>
  <c r="CM217" i="2"/>
  <c r="CQ216" i="2"/>
  <c r="CQ135" i="2" s="1"/>
  <c r="CN217" i="2"/>
  <c r="CN128" i="2"/>
  <c r="CQ35" i="1" s="1"/>
  <c r="CM139" i="2"/>
  <c r="CQ152" i="2"/>
  <c r="CQ139" i="2"/>
  <c r="CM128" i="2"/>
  <c r="CP35" i="1" s="1"/>
  <c r="CO137" i="2"/>
  <c r="CO149" i="2"/>
  <c r="CQ141" i="2"/>
  <c r="CQ149" i="2"/>
  <c r="CQ137" i="2"/>
  <c r="CQ142" i="2"/>
  <c r="CO138" i="2"/>
  <c r="CO150" i="2"/>
  <c r="CO154" i="2"/>
  <c r="CO140" i="2"/>
  <c r="CO152" i="2"/>
  <c r="CO142" i="2"/>
  <c r="CO141" i="2"/>
  <c r="CO153" i="2"/>
  <c r="CM137" i="2"/>
  <c r="CM149" i="2"/>
  <c r="CN137" i="2"/>
  <c r="CN149" i="2"/>
  <c r="CQ153" i="2"/>
  <c r="CQ150" i="2"/>
  <c r="CL137" i="2"/>
  <c r="CL149" i="2"/>
  <c r="CL142" i="2"/>
  <c r="CL154" i="2"/>
  <c r="CM185" i="2"/>
  <c r="CM134" i="2" s="1"/>
  <c r="CO185" i="2"/>
  <c r="CO134" i="2" s="1"/>
  <c r="CN185" i="2"/>
  <c r="CN134" i="2" s="1"/>
  <c r="CQ138" i="2"/>
  <c r="CF215" i="2"/>
  <c r="CK184" i="2"/>
  <c r="CG215" i="2"/>
  <c r="BY140" i="2"/>
  <c r="M59" i="2"/>
  <c r="M179" i="2" s="1"/>
  <c r="BY141" i="2"/>
  <c r="BY153" i="2"/>
  <c r="M29" i="2"/>
  <c r="M122" i="2"/>
  <c r="M278" i="2"/>
  <c r="M247" i="2"/>
  <c r="BY138" i="2"/>
  <c r="M178" i="2"/>
  <c r="CE184" i="2"/>
  <c r="CI214" i="2"/>
  <c r="CA215" i="2"/>
  <c r="BY128" i="2"/>
  <c r="CB35" i="1" s="1"/>
  <c r="CD184" i="2"/>
  <c r="CJ215" i="2"/>
  <c r="BY151" i="2"/>
  <c r="BY139" i="2"/>
  <c r="BV138" i="2"/>
  <c r="BY185" i="2"/>
  <c r="BY134" i="2" s="1"/>
  <c r="CG96" i="2"/>
  <c r="CG152" i="2" s="1"/>
  <c r="BV150" i="2"/>
  <c r="BY216" i="2"/>
  <c r="BY135" i="2" s="1"/>
  <c r="BY154" i="2"/>
  <c r="BV141" i="2"/>
  <c r="BZ96" i="2"/>
  <c r="BZ139" i="2" s="1"/>
  <c r="CD96" i="2"/>
  <c r="CD140" i="2" s="1"/>
  <c r="BX151" i="2"/>
  <c r="CK130" i="2"/>
  <c r="CK143" i="2"/>
  <c r="CK65" i="2"/>
  <c r="CK139" i="2" s="1"/>
  <c r="CK219" i="2"/>
  <c r="CK220" i="2"/>
  <c r="CK221" i="2" s="1"/>
  <c r="BX217" i="2"/>
  <c r="CJ219" i="2"/>
  <c r="CJ220" i="2"/>
  <c r="CJ221" i="2" s="1"/>
  <c r="CJ130" i="2"/>
  <c r="CJ143" i="2"/>
  <c r="CJ65" i="2"/>
  <c r="CJ128" i="2" s="1"/>
  <c r="CM35" i="1" s="1"/>
  <c r="CA96" i="2"/>
  <c r="CA152" i="2" s="1"/>
  <c r="BZ184" i="2"/>
  <c r="BX150" i="2"/>
  <c r="BX138" i="2"/>
  <c r="BY217" i="2"/>
  <c r="CB130" i="2"/>
  <c r="CB143" i="2"/>
  <c r="CF130" i="2"/>
  <c r="CF143" i="2"/>
  <c r="CF96" i="2"/>
  <c r="CF128" i="2" s="1"/>
  <c r="CI35" i="1" s="1"/>
  <c r="BZ220" i="2"/>
  <c r="BZ221" i="2" s="1"/>
  <c r="BZ219" i="2"/>
  <c r="CG220" i="2"/>
  <c r="CG221" i="2" s="1"/>
  <c r="CG219" i="2"/>
  <c r="CB215" i="2"/>
  <c r="BW219" i="2"/>
  <c r="BW220" i="2"/>
  <c r="BW221" i="2" s="1"/>
  <c r="CC219" i="2"/>
  <c r="CC220" i="2"/>
  <c r="CC221" i="2" s="1"/>
  <c r="CE130" i="2"/>
  <c r="CE143" i="2"/>
  <c r="BV149" i="2"/>
  <c r="BV137" i="2"/>
  <c r="BZ130" i="2"/>
  <c r="BZ143" i="2"/>
  <c r="CH127" i="2"/>
  <c r="CH96" i="2" s="1"/>
  <c r="CH252" i="2"/>
  <c r="CH222" i="2" s="1"/>
  <c r="CH283" i="2"/>
  <c r="CH253" i="2" s="1"/>
  <c r="CH218" i="2"/>
  <c r="CH136" i="2"/>
  <c r="BW130" i="2"/>
  <c r="BW143" i="2"/>
  <c r="CH145" i="2"/>
  <c r="CB65" i="2"/>
  <c r="BV185" i="2"/>
  <c r="BV134" i="2" s="1"/>
  <c r="CC130" i="2"/>
  <c r="CC143" i="2"/>
  <c r="CA219" i="2"/>
  <c r="CA220" i="2"/>
  <c r="CA221" i="2" s="1"/>
  <c r="BW65" i="2"/>
  <c r="CG130" i="2"/>
  <c r="CG144" i="2"/>
  <c r="CG143" i="2"/>
  <c r="CC65" i="2"/>
  <c r="CF219" i="2"/>
  <c r="CF220" i="2"/>
  <c r="CF221" i="2" s="1"/>
  <c r="BV128" i="2"/>
  <c r="BY35" i="1" s="1"/>
  <c r="BV153" i="2"/>
  <c r="BV142" i="2"/>
  <c r="CD220" i="2"/>
  <c r="CD221" i="2" s="1"/>
  <c r="CD219" i="2"/>
  <c r="CC96" i="2"/>
  <c r="BV216" i="2"/>
  <c r="BV135" i="2" s="1"/>
  <c r="BX128" i="2"/>
  <c r="CA35" i="1" s="1"/>
  <c r="BX152" i="2"/>
  <c r="BX141" i="2"/>
  <c r="BX153" i="2"/>
  <c r="BX154" i="2"/>
  <c r="BX140" i="2"/>
  <c r="BX142" i="2"/>
  <c r="BX137" i="2"/>
  <c r="BX149" i="2"/>
  <c r="CI145" i="2"/>
  <c r="BW184" i="2"/>
  <c r="CB220" i="2"/>
  <c r="CB221" i="2" s="1"/>
  <c r="CB219" i="2"/>
  <c r="CI64" i="2"/>
  <c r="CI215" i="2" s="1"/>
  <c r="BV217" i="2"/>
  <c r="BX216" i="2"/>
  <c r="BX135" i="2" s="1"/>
  <c r="CC215" i="2"/>
  <c r="CH183" i="2"/>
  <c r="BV154" i="2"/>
  <c r="BW96" i="2"/>
  <c r="CH95" i="2"/>
  <c r="CH215" i="2" s="1"/>
  <c r="CI127" i="2"/>
  <c r="CI96" i="2" s="1"/>
  <c r="CI252" i="2"/>
  <c r="CI222" i="2" s="1"/>
  <c r="CI283" i="2"/>
  <c r="CI253" i="2" s="1"/>
  <c r="CI136" i="2"/>
  <c r="CI218" i="2"/>
  <c r="BY137" i="2"/>
  <c r="BY149" i="2"/>
  <c r="BV139" i="2"/>
  <c r="BX185" i="2"/>
  <c r="BX134" i="2" s="1"/>
  <c r="CA130" i="2"/>
  <c r="CA143" i="2"/>
  <c r="CC184" i="2"/>
  <c r="CH214" i="2"/>
  <c r="CB96" i="2"/>
  <c r="BV151" i="2"/>
  <c r="CE219" i="2"/>
  <c r="CE220" i="2"/>
  <c r="CE221" i="2" s="1"/>
  <c r="CD130" i="2"/>
  <c r="CD143" i="2"/>
  <c r="BV152" i="2"/>
  <c r="AC178" i="2"/>
  <c r="AG90" i="2"/>
  <c r="AG59" i="2"/>
  <c r="BN208" i="2"/>
  <c r="BN177" i="2"/>
  <c r="AG209" i="2"/>
  <c r="AG178" i="2"/>
  <c r="AC29" i="2"/>
  <c r="AC122" i="2"/>
  <c r="AC278" i="2"/>
  <c r="AC247" i="2"/>
  <c r="AW209" i="2"/>
  <c r="AW178" i="2"/>
  <c r="AG247" i="2"/>
  <c r="AG122" i="2"/>
  <c r="AG146" i="2" s="1"/>
  <c r="AG29" i="2"/>
  <c r="AG278" i="2"/>
  <c r="AW122" i="2"/>
  <c r="AW278" i="2"/>
  <c r="AW29" i="2"/>
  <c r="AW247" i="2"/>
  <c r="AC59" i="2"/>
  <c r="AC209" i="2"/>
  <c r="AW90" i="2"/>
  <c r="AW59" i="2"/>
  <c r="AF91" i="2"/>
  <c r="AF146" i="2"/>
  <c r="P60" i="2"/>
  <c r="P146" i="2"/>
  <c r="BC60" i="2"/>
  <c r="BC146" i="2"/>
  <c r="BT60" i="2"/>
  <c r="BT146" i="2"/>
  <c r="BA60" i="2"/>
  <c r="BA146" i="2"/>
  <c r="BS60" i="2"/>
  <c r="BS146" i="2"/>
  <c r="AZ91" i="2"/>
  <c r="AZ146" i="2"/>
  <c r="AJ61" i="2"/>
  <c r="AJ148" i="2"/>
  <c r="AY60" i="2"/>
  <c r="AY146" i="2"/>
  <c r="AN177" i="2"/>
  <c r="BU91" i="2"/>
  <c r="BU146" i="2"/>
  <c r="AY210" i="2"/>
  <c r="BQ209" i="2"/>
  <c r="I209" i="2"/>
  <c r="AI179" i="2"/>
  <c r="W58" i="2"/>
  <c r="W178" i="2" s="1"/>
  <c r="T208" i="2"/>
  <c r="R209" i="2"/>
  <c r="BO208" i="2"/>
  <c r="P179" i="2"/>
  <c r="BE208" i="2"/>
  <c r="AM177" i="2"/>
  <c r="BI209" i="2"/>
  <c r="AK208" i="2"/>
  <c r="N209" i="2"/>
  <c r="AD90" i="2"/>
  <c r="AD179" i="2" s="1"/>
  <c r="S177" i="2"/>
  <c r="AF179" i="2"/>
  <c r="BH177" i="2"/>
  <c r="AH90" i="2"/>
  <c r="AH210" i="2" s="1"/>
  <c r="BL177" i="2"/>
  <c r="BA210" i="2"/>
  <c r="AZ210" i="2"/>
  <c r="X58" i="2"/>
  <c r="X178" i="2" s="1"/>
  <c r="AE178" i="2"/>
  <c r="V209" i="2"/>
  <c r="BC91" i="2"/>
  <c r="BT210" i="2"/>
  <c r="BU179" i="2"/>
  <c r="AV177" i="2"/>
  <c r="Y58" i="2"/>
  <c r="Y178" i="2" s="1"/>
  <c r="L59" i="2"/>
  <c r="L210" i="2" s="1"/>
  <c r="AB177" i="2"/>
  <c r="BG177" i="2"/>
  <c r="Z58" i="2"/>
  <c r="Z209" i="2" s="1"/>
  <c r="BU60" i="2"/>
  <c r="AN58" i="2"/>
  <c r="AN209" i="2" s="1"/>
  <c r="AH178" i="2"/>
  <c r="AO178" i="2"/>
  <c r="BB178" i="2"/>
  <c r="AU208" i="2"/>
  <c r="AE209" i="2"/>
  <c r="BK177" i="2"/>
  <c r="Q208" i="2"/>
  <c r="BM58" i="2"/>
  <c r="BM209" i="2" s="1"/>
  <c r="X208" i="2"/>
  <c r="AJ211" i="2"/>
  <c r="AM58" i="2"/>
  <c r="AM209" i="2" s="1"/>
  <c r="R90" i="2"/>
  <c r="R210" i="2" s="1"/>
  <c r="BA179" i="2"/>
  <c r="AD178" i="2"/>
  <c r="Y208" i="2"/>
  <c r="BA91" i="2"/>
  <c r="BD209" i="2"/>
  <c r="BB29" i="2"/>
  <c r="BB122" i="2"/>
  <c r="BB146" i="2" s="1"/>
  <c r="BB247" i="2"/>
  <c r="BB278" i="2"/>
  <c r="BU210" i="2"/>
  <c r="BD59" i="2"/>
  <c r="BD179" i="2" s="1"/>
  <c r="L29" i="2"/>
  <c r="L278" i="2"/>
  <c r="L122" i="2"/>
  <c r="L247" i="2"/>
  <c r="BS123" i="2"/>
  <c r="BS279" i="2"/>
  <c r="BS248" i="2"/>
  <c r="BS30" i="2"/>
  <c r="AT177" i="2"/>
  <c r="BJ89" i="2"/>
  <c r="BJ209" i="2" s="1"/>
  <c r="BS91" i="2"/>
  <c r="BS179" i="2"/>
  <c r="N59" i="2"/>
  <c r="AI123" i="2"/>
  <c r="AI148" i="2" s="1"/>
  <c r="AI279" i="2"/>
  <c r="AI248" i="2"/>
  <c r="AI30" i="2"/>
  <c r="AL178" i="2"/>
  <c r="BR59" i="2"/>
  <c r="BR179" i="2" s="1"/>
  <c r="BA30" i="2"/>
  <c r="BA279" i="2"/>
  <c r="BA123" i="2"/>
  <c r="BA248" i="2"/>
  <c r="N29" i="2"/>
  <c r="N122" i="2"/>
  <c r="N247" i="2"/>
  <c r="N278" i="2"/>
  <c r="J178" i="2"/>
  <c r="AP89" i="2"/>
  <c r="AP178" i="2" s="1"/>
  <c r="AT89" i="2"/>
  <c r="AT209" i="2" s="1"/>
  <c r="AV208" i="2"/>
  <c r="W208" i="2"/>
  <c r="BT91" i="2"/>
  <c r="J247" i="2"/>
  <c r="J29" i="2"/>
  <c r="J122" i="2"/>
  <c r="J146" i="2" s="1"/>
  <c r="J278" i="2"/>
  <c r="L209" i="2"/>
  <c r="AF279" i="2"/>
  <c r="AF30" i="2"/>
  <c r="AF123" i="2"/>
  <c r="AF248" i="2"/>
  <c r="J59" i="2"/>
  <c r="J179" i="2" s="1"/>
  <c r="V90" i="2"/>
  <c r="V179" i="2" s="1"/>
  <c r="BL89" i="2"/>
  <c r="BL209" i="2" s="1"/>
  <c r="AF60" i="2"/>
  <c r="BU30" i="2"/>
  <c r="BU248" i="2"/>
  <c r="BU123" i="2"/>
  <c r="BU279" i="2"/>
  <c r="AU58" i="2"/>
  <c r="AU209" i="2" s="1"/>
  <c r="BQ59" i="2"/>
  <c r="BQ90" i="2"/>
  <c r="O122" i="2"/>
  <c r="O278" i="2"/>
  <c r="O247" i="2"/>
  <c r="O29" i="2"/>
  <c r="AX90" i="2"/>
  <c r="AX179" i="2" s="1"/>
  <c r="AI60" i="2"/>
  <c r="BQ247" i="2"/>
  <c r="BQ278" i="2"/>
  <c r="BQ29" i="2"/>
  <c r="BQ122" i="2"/>
  <c r="BQ146" i="2" s="1"/>
  <c r="AH122" i="2"/>
  <c r="AH29" i="2"/>
  <c r="AH247" i="2"/>
  <c r="AH278" i="2"/>
  <c r="O90" i="2"/>
  <c r="O210" i="2" s="1"/>
  <c r="AR177" i="2"/>
  <c r="U178" i="2"/>
  <c r="AI91" i="2"/>
  <c r="O178" i="2"/>
  <c r="BB90" i="2"/>
  <c r="BB210" i="2" s="1"/>
  <c r="AD29" i="2"/>
  <c r="AD122" i="2"/>
  <c r="AD247" i="2"/>
  <c r="AD278" i="2"/>
  <c r="AP177" i="2"/>
  <c r="BJ28" i="2"/>
  <c r="BJ121" i="2"/>
  <c r="BJ90" i="2" s="1"/>
  <c r="BJ246" i="2"/>
  <c r="BJ277" i="2"/>
  <c r="AU28" i="2"/>
  <c r="AU121" i="2"/>
  <c r="AU246" i="2"/>
  <c r="AU277" i="2"/>
  <c r="AO209" i="2"/>
  <c r="AP208" i="2"/>
  <c r="BL28" i="2"/>
  <c r="BL121" i="2"/>
  <c r="BL90" i="2" s="1"/>
  <c r="BL246" i="2"/>
  <c r="BL277" i="2"/>
  <c r="U29" i="2"/>
  <c r="U122" i="2"/>
  <c r="U247" i="2"/>
  <c r="U278" i="2"/>
  <c r="T89" i="2"/>
  <c r="AA177" i="2"/>
  <c r="AZ60" i="2"/>
  <c r="U59" i="2"/>
  <c r="U179" i="2" s="1"/>
  <c r="AK89" i="2"/>
  <c r="AK178" i="2" s="1"/>
  <c r="AV89" i="2"/>
  <c r="AV178" i="2" s="1"/>
  <c r="BM208" i="2"/>
  <c r="Y28" i="2"/>
  <c r="Y121" i="2"/>
  <c r="Y59" i="2" s="1"/>
  <c r="Y277" i="2"/>
  <c r="Y246" i="2"/>
  <c r="K209" i="2"/>
  <c r="BM28" i="2"/>
  <c r="BM121" i="2"/>
  <c r="BM90" i="2" s="1"/>
  <c r="BM246" i="2"/>
  <c r="BM277" i="2"/>
  <c r="AO59" i="2"/>
  <c r="AO179" i="2" s="1"/>
  <c r="I90" i="2"/>
  <c r="AA89" i="2"/>
  <c r="AA178" i="2" s="1"/>
  <c r="AQ208" i="2"/>
  <c r="AB89" i="2"/>
  <c r="AB178" i="2" s="1"/>
  <c r="K178" i="2"/>
  <c r="I59" i="2"/>
  <c r="AA28" i="2"/>
  <c r="AA121" i="2"/>
  <c r="AA59" i="2" s="1"/>
  <c r="AA277" i="2"/>
  <c r="AA246" i="2"/>
  <c r="AK28" i="2"/>
  <c r="AK121" i="2"/>
  <c r="AK246" i="2"/>
  <c r="AK277" i="2"/>
  <c r="T58" i="2"/>
  <c r="AZ30" i="2"/>
  <c r="AZ123" i="2"/>
  <c r="AZ248" i="2"/>
  <c r="AZ279" i="2"/>
  <c r="AS89" i="2"/>
  <c r="AS178" i="2" s="1"/>
  <c r="BJ208" i="2"/>
  <c r="AS28" i="2"/>
  <c r="AS121" i="2"/>
  <c r="AS59" i="2" s="1"/>
  <c r="AS246" i="2"/>
  <c r="AS277" i="2"/>
  <c r="AV28" i="2"/>
  <c r="AV121" i="2"/>
  <c r="AV90" i="2" s="1"/>
  <c r="AV277" i="2"/>
  <c r="AV246" i="2"/>
  <c r="AO29" i="2"/>
  <c r="AO122" i="2"/>
  <c r="AO146" i="2" s="1"/>
  <c r="AO247" i="2"/>
  <c r="AO278" i="2"/>
  <c r="BP89" i="2"/>
  <c r="BP178" i="2" s="1"/>
  <c r="I29" i="2"/>
  <c r="I122" i="2"/>
  <c r="I278" i="2"/>
  <c r="I247" i="2"/>
  <c r="X28" i="2"/>
  <c r="X121" i="2"/>
  <c r="X59" i="2" s="1"/>
  <c r="X246" i="2"/>
  <c r="X277" i="2"/>
  <c r="BN58" i="2"/>
  <c r="BN178" i="2" s="1"/>
  <c r="AB28" i="2"/>
  <c r="AB121" i="2"/>
  <c r="AB277" i="2"/>
  <c r="AB246" i="2"/>
  <c r="AX209" i="2"/>
  <c r="AS177" i="2"/>
  <c r="BN28" i="2"/>
  <c r="BN121" i="2"/>
  <c r="BN59" i="2" s="1"/>
  <c r="BN246" i="2"/>
  <c r="BN277" i="2"/>
  <c r="AX178" i="2"/>
  <c r="Z177" i="2"/>
  <c r="Q58" i="2"/>
  <c r="AJ92" i="2"/>
  <c r="BP28" i="2"/>
  <c r="BP121" i="2"/>
  <c r="BP277" i="2"/>
  <c r="BP246" i="2"/>
  <c r="BK89" i="2"/>
  <c r="BK209" i="2" s="1"/>
  <c r="BD29" i="2"/>
  <c r="BD122" i="2"/>
  <c r="BD278" i="2"/>
  <c r="BD247" i="2"/>
  <c r="P91" i="2"/>
  <c r="W28" i="2"/>
  <c r="W121" i="2"/>
  <c r="W246" i="2"/>
  <c r="W277" i="2"/>
  <c r="S89" i="2"/>
  <c r="S178" i="2" s="1"/>
  <c r="AQ28" i="2"/>
  <c r="AQ121" i="2"/>
  <c r="AQ90" i="2" s="1"/>
  <c r="AQ246" i="2"/>
  <c r="AQ277" i="2"/>
  <c r="AJ180" i="2"/>
  <c r="AT28" i="2"/>
  <c r="AT121" i="2"/>
  <c r="AT59" i="2" s="1"/>
  <c r="AT246" i="2"/>
  <c r="AT277" i="2"/>
  <c r="AP28" i="2"/>
  <c r="AP121" i="2"/>
  <c r="AP59" i="2" s="1"/>
  <c r="AP246" i="2"/>
  <c r="AP277" i="2"/>
  <c r="T28" i="2"/>
  <c r="T121" i="2"/>
  <c r="T246" i="2"/>
  <c r="T277" i="2"/>
  <c r="BT30" i="2"/>
  <c r="BT123" i="2"/>
  <c r="BT279" i="2"/>
  <c r="BT248" i="2"/>
  <c r="AS208" i="2"/>
  <c r="Z208" i="2"/>
  <c r="BE58" i="2"/>
  <c r="BE178" i="2" s="1"/>
  <c r="BP177" i="2"/>
  <c r="R29" i="2"/>
  <c r="R122" i="2"/>
  <c r="R247" i="2"/>
  <c r="R278" i="2"/>
  <c r="AL29" i="2"/>
  <c r="AL122" i="2"/>
  <c r="AL146" i="2" s="1"/>
  <c r="AL247" i="2"/>
  <c r="AL278" i="2"/>
  <c r="BD178" i="2"/>
  <c r="AR89" i="2"/>
  <c r="K90" i="2"/>
  <c r="S28" i="2"/>
  <c r="S121" i="2"/>
  <c r="S90" i="2" s="1"/>
  <c r="S246" i="2"/>
  <c r="S277" i="2"/>
  <c r="AQ58" i="2"/>
  <c r="P30" i="2"/>
  <c r="P123" i="2"/>
  <c r="P148" i="2" s="1"/>
  <c r="P248" i="2"/>
  <c r="P279" i="2"/>
  <c r="S208" i="2"/>
  <c r="AE90" i="2"/>
  <c r="BF29" i="2"/>
  <c r="BF122" i="2"/>
  <c r="BF247" i="2"/>
  <c r="BF278" i="2"/>
  <c r="Z28" i="2"/>
  <c r="Z121" i="2"/>
  <c r="Z90" i="2" s="1"/>
  <c r="Z246" i="2"/>
  <c r="Z277" i="2"/>
  <c r="AL59" i="2"/>
  <c r="AL210" i="2" s="1"/>
  <c r="BC30" i="2"/>
  <c r="BC123" i="2"/>
  <c r="BC248" i="2"/>
  <c r="BC279" i="2"/>
  <c r="BC210" i="2"/>
  <c r="BG28" i="2"/>
  <c r="BG121" i="2"/>
  <c r="BG90" i="2" s="1"/>
  <c r="BG246" i="2"/>
  <c r="BG277" i="2"/>
  <c r="AE59" i="2"/>
  <c r="AJ31" i="2"/>
  <c r="AJ124" i="2"/>
  <c r="AJ93" i="2" s="1"/>
  <c r="AJ249" i="2"/>
  <c r="AJ280" i="2"/>
  <c r="AX29" i="2"/>
  <c r="AX122" i="2"/>
  <c r="AX247" i="2"/>
  <c r="AX278" i="2"/>
  <c r="BE28" i="2"/>
  <c r="BE121" i="2"/>
  <c r="BE90" i="2" s="1"/>
  <c r="BE246" i="2"/>
  <c r="BE277" i="2"/>
  <c r="AB208" i="2"/>
  <c r="AR28" i="2"/>
  <c r="AR121" i="2"/>
  <c r="AR90" i="2" s="1"/>
  <c r="AR246" i="2"/>
  <c r="AR277" i="2"/>
  <c r="K59" i="2"/>
  <c r="BO58" i="2"/>
  <c r="BF178" i="2"/>
  <c r="AR58" i="2"/>
  <c r="K29" i="2"/>
  <c r="K122" i="2"/>
  <c r="K278" i="2"/>
  <c r="K247" i="2"/>
  <c r="BR209" i="2"/>
  <c r="AY91" i="2"/>
  <c r="BR29" i="2"/>
  <c r="BR122" i="2"/>
  <c r="BR247" i="2"/>
  <c r="BR278" i="2"/>
  <c r="AE29" i="2"/>
  <c r="AE122" i="2"/>
  <c r="AE247" i="2"/>
  <c r="AE278" i="2"/>
  <c r="AN28" i="2"/>
  <c r="AN121" i="2"/>
  <c r="AN246" i="2"/>
  <c r="AN277" i="2"/>
  <c r="BK28" i="2"/>
  <c r="BK121" i="2"/>
  <c r="BK59" i="2" s="1"/>
  <c r="BK246" i="2"/>
  <c r="BK277" i="2"/>
  <c r="BO28" i="2"/>
  <c r="BO121" i="2"/>
  <c r="BO59" i="2" s="1"/>
  <c r="BO277" i="2"/>
  <c r="BO246" i="2"/>
  <c r="AY30" i="2"/>
  <c r="AY123" i="2"/>
  <c r="AY148" i="2" s="1"/>
  <c r="AY248" i="2"/>
  <c r="AY279" i="2"/>
  <c r="V29" i="2"/>
  <c r="V122" i="2"/>
  <c r="V247" i="2"/>
  <c r="V278" i="2"/>
  <c r="BH89" i="2"/>
  <c r="BG58" i="2"/>
  <c r="BI59" i="2"/>
  <c r="BI179" i="2" s="1"/>
  <c r="AM28" i="2"/>
  <c r="AM121" i="2"/>
  <c r="AM246" i="2"/>
  <c r="AM277" i="2"/>
  <c r="Q28" i="2"/>
  <c r="Q121" i="2"/>
  <c r="Q246" i="2"/>
  <c r="Q277" i="2"/>
  <c r="AQ89" i="2"/>
  <c r="BO89" i="2"/>
  <c r="BH58" i="2"/>
  <c r="BG89" i="2"/>
  <c r="BH208" i="2"/>
  <c r="BI29" i="2"/>
  <c r="BI122" i="2"/>
  <c r="BI247" i="2"/>
  <c r="BI278" i="2"/>
  <c r="BF59" i="2"/>
  <c r="BF210" i="2" s="1"/>
  <c r="BH28" i="2"/>
  <c r="BH121" i="2"/>
  <c r="BH59" i="2" s="1"/>
  <c r="BH246" i="2"/>
  <c r="BH277" i="2"/>
  <c r="H211" i="2"/>
  <c r="H92" i="2"/>
  <c r="H61" i="2"/>
  <c r="H249" i="2"/>
  <c r="H31" i="2"/>
  <c r="H280" i="2"/>
  <c r="H124" i="2"/>
  <c r="CE152" i="2" l="1"/>
  <c r="CE141" i="2"/>
  <c r="M210" i="2"/>
  <c r="AJ181" i="2"/>
  <c r="P180" i="2"/>
  <c r="CE216" i="2"/>
  <c r="CE135" i="2" s="1"/>
  <c r="CE150" i="2"/>
  <c r="CE151" i="2"/>
  <c r="CE138" i="2"/>
  <c r="CE154" i="2"/>
  <c r="BZ138" i="2"/>
  <c r="CE139" i="2"/>
  <c r="CE142" i="2"/>
  <c r="BZ150" i="2"/>
  <c r="CE140" i="2"/>
  <c r="CE128" i="2"/>
  <c r="CH35" i="1" s="1"/>
  <c r="BZ128" i="2"/>
  <c r="CC35" i="1" s="1"/>
  <c r="CE153" i="2"/>
  <c r="CG141" i="2"/>
  <c r="CG128" i="2"/>
  <c r="CJ35" i="1" s="1"/>
  <c r="AG210" i="2"/>
  <c r="CG185" i="2"/>
  <c r="CG134" i="2" s="1"/>
  <c r="CG153" i="2"/>
  <c r="M146" i="2"/>
  <c r="M30" i="2"/>
  <c r="M248" i="2"/>
  <c r="M123" i="2"/>
  <c r="M279" i="2"/>
  <c r="CE134" i="2"/>
  <c r="CA141" i="2"/>
  <c r="M60" i="2"/>
  <c r="CF139" i="2"/>
  <c r="M91" i="2"/>
  <c r="AG179" i="2"/>
  <c r="CD185" i="2"/>
  <c r="CD134" i="2" s="1"/>
  <c r="CG154" i="2"/>
  <c r="CD216" i="2"/>
  <c r="CD135" i="2" s="1"/>
  <c r="CF151" i="2"/>
  <c r="BZ154" i="2"/>
  <c r="CD152" i="2"/>
  <c r="BZ153" i="2"/>
  <c r="BZ152" i="2"/>
  <c r="BZ140" i="2"/>
  <c r="CD150" i="2"/>
  <c r="CG142" i="2"/>
  <c r="CD128" i="2"/>
  <c r="CG35" i="1" s="1"/>
  <c r="CG139" i="2"/>
  <c r="CG151" i="2"/>
  <c r="BW142" i="2"/>
  <c r="CF185" i="2"/>
  <c r="CF134" i="2" s="1"/>
  <c r="CD138" i="2"/>
  <c r="BZ141" i="2"/>
  <c r="CD153" i="2"/>
  <c r="CG140" i="2"/>
  <c r="BZ142" i="2"/>
  <c r="CD142" i="2"/>
  <c r="CD141" i="2"/>
  <c r="BZ216" i="2"/>
  <c r="BZ135" i="2" s="1"/>
  <c r="CD151" i="2"/>
  <c r="BZ151" i="2"/>
  <c r="CG216" i="2"/>
  <c r="CG135" i="2" s="1"/>
  <c r="CD154" i="2"/>
  <c r="BZ185" i="2"/>
  <c r="BZ134" i="2" s="1"/>
  <c r="CD139" i="2"/>
  <c r="CA185" i="2"/>
  <c r="CA134" i="2" s="1"/>
  <c r="CB141" i="2"/>
  <c r="CA216" i="2"/>
  <c r="CA135" i="2" s="1"/>
  <c r="CA139" i="2"/>
  <c r="CA153" i="2"/>
  <c r="CA138" i="2"/>
  <c r="CF153" i="2"/>
  <c r="CH65" i="2"/>
  <c r="CH139" i="2" s="1"/>
  <c r="CA150" i="2"/>
  <c r="CA128" i="2"/>
  <c r="CD35" i="1" s="1"/>
  <c r="CA154" i="2"/>
  <c r="CA142" i="2"/>
  <c r="CA140" i="2"/>
  <c r="CA151" i="2"/>
  <c r="CK150" i="2"/>
  <c r="CK138" i="2"/>
  <c r="CK152" i="2"/>
  <c r="CK140" i="2"/>
  <c r="CK154" i="2"/>
  <c r="CK142" i="2"/>
  <c r="CK141" i="2"/>
  <c r="CK153" i="2"/>
  <c r="CK151" i="2"/>
  <c r="CK149" i="2"/>
  <c r="CK137" i="2"/>
  <c r="CK217" i="2"/>
  <c r="CK185" i="2"/>
  <c r="CK134" i="2" s="1"/>
  <c r="CK216" i="2"/>
  <c r="CK135" i="2" s="1"/>
  <c r="CK128" i="2"/>
  <c r="CN35" i="1" s="1"/>
  <c r="BZ217" i="2"/>
  <c r="CA217" i="2"/>
  <c r="CJ149" i="2"/>
  <c r="CJ137" i="2"/>
  <c r="CJ138" i="2"/>
  <c r="CJ150" i="2"/>
  <c r="CJ152" i="2"/>
  <c r="CJ140" i="2"/>
  <c r="CJ142" i="2"/>
  <c r="CJ154" i="2"/>
  <c r="CJ153" i="2"/>
  <c r="CJ141" i="2"/>
  <c r="CJ185" i="2"/>
  <c r="CJ134" i="2" s="1"/>
  <c r="CJ216" i="2"/>
  <c r="CJ135" i="2" s="1"/>
  <c r="CJ217" i="2"/>
  <c r="CJ151" i="2"/>
  <c r="CJ139" i="2"/>
  <c r="BJ178" i="2"/>
  <c r="AY180" i="2"/>
  <c r="AN178" i="2"/>
  <c r="CB154" i="2"/>
  <c r="BW128" i="2"/>
  <c r="BZ35" i="1" s="1"/>
  <c r="CC154" i="2"/>
  <c r="CC128" i="2"/>
  <c r="CF35" i="1" s="1"/>
  <c r="CC185" i="2"/>
  <c r="CC134" i="2" s="1"/>
  <c r="CA149" i="2"/>
  <c r="CA137" i="2"/>
  <c r="CC216" i="2"/>
  <c r="CC135" i="2" s="1"/>
  <c r="CG150" i="2"/>
  <c r="CG138" i="2"/>
  <c r="CB153" i="2"/>
  <c r="CD217" i="2"/>
  <c r="BW154" i="2"/>
  <c r="CC140" i="2"/>
  <c r="BW138" i="2"/>
  <c r="BW150" i="2"/>
  <c r="BW152" i="2"/>
  <c r="BW141" i="2"/>
  <c r="BW153" i="2"/>
  <c r="CH219" i="2"/>
  <c r="CH220" i="2"/>
  <c r="CH221" i="2" s="1"/>
  <c r="CG137" i="2"/>
  <c r="CG149" i="2"/>
  <c r="CE137" i="2"/>
  <c r="CE149" i="2"/>
  <c r="CB137" i="2"/>
  <c r="CB149" i="2"/>
  <c r="CC149" i="2"/>
  <c r="CC137" i="2"/>
  <c r="CC142" i="2"/>
  <c r="CF152" i="2"/>
  <c r="CD137" i="2"/>
  <c r="CD149" i="2"/>
  <c r="CB216" i="2"/>
  <c r="CB135" i="2" s="1"/>
  <c r="CI220" i="2"/>
  <c r="CI221" i="2" s="1"/>
  <c r="CI219" i="2"/>
  <c r="CB152" i="2"/>
  <c r="CC139" i="2"/>
  <c r="CH184" i="2"/>
  <c r="CH130" i="2"/>
  <c r="CH143" i="2"/>
  <c r="CB185" i="2"/>
  <c r="CB134" i="2" s="1"/>
  <c r="CF141" i="2"/>
  <c r="CF154" i="2"/>
  <c r="CB142" i="2"/>
  <c r="CF140" i="2"/>
  <c r="CE217" i="2"/>
  <c r="CG217" i="2"/>
  <c r="CF142" i="2"/>
  <c r="CB150" i="2"/>
  <c r="CB138" i="2"/>
  <c r="BW149" i="2"/>
  <c r="BW137" i="2"/>
  <c r="BW140" i="2"/>
  <c r="CF150" i="2"/>
  <c r="CB140" i="2"/>
  <c r="CB151" i="2"/>
  <c r="CI65" i="2"/>
  <c r="CI142" i="2" s="1"/>
  <c r="BW151" i="2"/>
  <c r="CF149" i="2"/>
  <c r="CF137" i="2"/>
  <c r="CF138" i="2"/>
  <c r="CC150" i="2"/>
  <c r="CC138" i="2"/>
  <c r="CC152" i="2"/>
  <c r="CC141" i="2"/>
  <c r="CC153" i="2"/>
  <c r="CC151" i="2"/>
  <c r="CB128" i="2"/>
  <c r="CE35" i="1" s="1"/>
  <c r="CB139" i="2"/>
  <c r="CF217" i="2"/>
  <c r="BW216" i="2"/>
  <c r="BW135" i="2" s="1"/>
  <c r="BW139" i="2"/>
  <c r="CC217" i="2"/>
  <c r="CB217" i="2"/>
  <c r="CI130" i="2"/>
  <c r="CI143" i="2"/>
  <c r="CI184" i="2"/>
  <c r="BW185" i="2"/>
  <c r="BW134" i="2" s="1"/>
  <c r="BZ149" i="2"/>
  <c r="BZ137" i="2"/>
  <c r="BW217" i="2"/>
  <c r="CF216" i="2"/>
  <c r="CF135" i="2" s="1"/>
  <c r="BC180" i="2"/>
  <c r="AK209" i="2"/>
  <c r="AG60" i="2"/>
  <c r="AZ180" i="2"/>
  <c r="AG91" i="2"/>
  <c r="AW179" i="2"/>
  <c r="AW210" i="2"/>
  <c r="AC146" i="2"/>
  <c r="AC60" i="2"/>
  <c r="AC91" i="2"/>
  <c r="BA211" i="2"/>
  <c r="BU180" i="2"/>
  <c r="AC210" i="2"/>
  <c r="AC179" i="2"/>
  <c r="AW30" i="2"/>
  <c r="AW123" i="2"/>
  <c r="AW279" i="2"/>
  <c r="AW248" i="2"/>
  <c r="AC248" i="2"/>
  <c r="AC30" i="2"/>
  <c r="AC123" i="2"/>
  <c r="AC279" i="2"/>
  <c r="BS180" i="2"/>
  <c r="AW91" i="2"/>
  <c r="AW60" i="2"/>
  <c r="AG248" i="2"/>
  <c r="AG123" i="2"/>
  <c r="AG30" i="2"/>
  <c r="AG279" i="2"/>
  <c r="AF211" i="2"/>
  <c r="L60" i="2"/>
  <c r="L146" i="2"/>
  <c r="AE91" i="2"/>
  <c r="AE146" i="2"/>
  <c r="O60" i="2"/>
  <c r="O146" i="2"/>
  <c r="BT61" i="2"/>
  <c r="BT148" i="2"/>
  <c r="AD60" i="2"/>
  <c r="AD146" i="2"/>
  <c r="N60" i="2"/>
  <c r="N146" i="2"/>
  <c r="BC61" i="2"/>
  <c r="BC148" i="2"/>
  <c r="BU92" i="2"/>
  <c r="BU148" i="2"/>
  <c r="AF61" i="2"/>
  <c r="AF148" i="2"/>
  <c r="BA61" i="2"/>
  <c r="BA148" i="2"/>
  <c r="BR91" i="2"/>
  <c r="BR146" i="2"/>
  <c r="BI91" i="2"/>
  <c r="BI146" i="2"/>
  <c r="U91" i="2"/>
  <c r="U146" i="2"/>
  <c r="AH60" i="2"/>
  <c r="AH146" i="2"/>
  <c r="R60" i="2"/>
  <c r="R146" i="2"/>
  <c r="BF60" i="2"/>
  <c r="BF146" i="2"/>
  <c r="AZ92" i="2"/>
  <c r="AZ148" i="2"/>
  <c r="K60" i="2"/>
  <c r="K146" i="2"/>
  <c r="AX91" i="2"/>
  <c r="AX146" i="2"/>
  <c r="BT180" i="2"/>
  <c r="BS61" i="2"/>
  <c r="BS148" i="2"/>
  <c r="V91" i="2"/>
  <c r="V146" i="2"/>
  <c r="BD91" i="2"/>
  <c r="BD146" i="2"/>
  <c r="I60" i="2"/>
  <c r="I146" i="2"/>
  <c r="W209" i="2"/>
  <c r="Y209" i="2"/>
  <c r="R179" i="2"/>
  <c r="AU178" i="2"/>
  <c r="BM178" i="2"/>
  <c r="AM178" i="2"/>
  <c r="BH90" i="2"/>
  <c r="BH179" i="2" s="1"/>
  <c r="L179" i="2"/>
  <c r="AH179" i="2"/>
  <c r="AD210" i="2"/>
  <c r="I179" i="2"/>
  <c r="U210" i="2"/>
  <c r="BL178" i="2"/>
  <c r="AA209" i="2"/>
  <c r="BC211" i="2"/>
  <c r="BD210" i="2"/>
  <c r="BU61" i="2"/>
  <c r="AD91" i="2"/>
  <c r="AF180" i="2"/>
  <c r="AX210" i="2"/>
  <c r="AV209" i="2"/>
  <c r="X209" i="2"/>
  <c r="BE209" i="2"/>
  <c r="AE179" i="2"/>
  <c r="BQ179" i="2"/>
  <c r="P211" i="2"/>
  <c r="AH91" i="2"/>
  <c r="BU211" i="2"/>
  <c r="Z178" i="2"/>
  <c r="BS211" i="2"/>
  <c r="BR210" i="2"/>
  <c r="K210" i="2"/>
  <c r="AT178" i="2"/>
  <c r="J210" i="2"/>
  <c r="AO210" i="2"/>
  <c r="V210" i="2"/>
  <c r="AP209" i="2"/>
  <c r="AY211" i="2"/>
  <c r="O91" i="2"/>
  <c r="BG178" i="2"/>
  <c r="AR209" i="2"/>
  <c r="X90" i="2"/>
  <c r="X210" i="2" s="1"/>
  <c r="V60" i="2"/>
  <c r="Z59" i="2"/>
  <c r="Z210" i="2" s="1"/>
  <c r="BS92" i="2"/>
  <c r="K179" i="2"/>
  <c r="AQ178" i="2"/>
  <c r="BB179" i="2"/>
  <c r="I210" i="2"/>
  <c r="BO178" i="2"/>
  <c r="AI211" i="2"/>
  <c r="J279" i="2"/>
  <c r="J123" i="2"/>
  <c r="J30" i="2"/>
  <c r="J248" i="2"/>
  <c r="AI61" i="2"/>
  <c r="U60" i="2"/>
  <c r="N248" i="2"/>
  <c r="N279" i="2"/>
  <c r="N30" i="2"/>
  <c r="N123" i="2"/>
  <c r="AB209" i="2"/>
  <c r="BN90" i="2"/>
  <c r="BN210" i="2" s="1"/>
  <c r="BN209" i="2"/>
  <c r="BA92" i="2"/>
  <c r="BA180" i="2"/>
  <c r="BQ210" i="2"/>
  <c r="BA249" i="2"/>
  <c r="BA31" i="2"/>
  <c r="BA124" i="2"/>
  <c r="BA280" i="2"/>
  <c r="BF91" i="2"/>
  <c r="AI180" i="2"/>
  <c r="AI92" i="2"/>
  <c r="BB91" i="2"/>
  <c r="BT211" i="2"/>
  <c r="N210" i="2"/>
  <c r="BB123" i="2"/>
  <c r="BB148" i="2" s="1"/>
  <c r="BB248" i="2"/>
  <c r="BB30" i="2"/>
  <c r="BB279" i="2"/>
  <c r="AE210" i="2"/>
  <c r="N179" i="2"/>
  <c r="BB60" i="2"/>
  <c r="O179" i="2"/>
  <c r="AH123" i="2"/>
  <c r="AH248" i="2"/>
  <c r="AH279" i="2"/>
  <c r="AH30" i="2"/>
  <c r="O30" i="2"/>
  <c r="O248" i="2"/>
  <c r="O279" i="2"/>
  <c r="O123" i="2"/>
  <c r="O148" i="2" s="1"/>
  <c r="BS280" i="2"/>
  <c r="BS249" i="2"/>
  <c r="BS31" i="2"/>
  <c r="BS124" i="2"/>
  <c r="BS93" i="2" s="1"/>
  <c r="AL179" i="2"/>
  <c r="AZ211" i="2"/>
  <c r="BJ59" i="2"/>
  <c r="BJ210" i="2" s="1"/>
  <c r="BQ91" i="2"/>
  <c r="BQ60" i="2"/>
  <c r="AF249" i="2"/>
  <c r="AF280" i="2"/>
  <c r="AF31" i="2"/>
  <c r="AF124" i="2"/>
  <c r="AF93" i="2" s="1"/>
  <c r="J91" i="2"/>
  <c r="N91" i="2"/>
  <c r="BH178" i="2"/>
  <c r="AP90" i="2"/>
  <c r="AP210" i="2" s="1"/>
  <c r="I91" i="2"/>
  <c r="T178" i="2"/>
  <c r="BQ30" i="2"/>
  <c r="BQ123" i="2"/>
  <c r="BQ148" i="2" s="1"/>
  <c r="BQ279" i="2"/>
  <c r="BQ248" i="2"/>
  <c r="BU31" i="2"/>
  <c r="BU124" i="2"/>
  <c r="BU93" i="2" s="1"/>
  <c r="BU249" i="2"/>
  <c r="BU280" i="2"/>
  <c r="J60" i="2"/>
  <c r="AI249" i="2"/>
  <c r="AI31" i="2"/>
  <c r="AI124" i="2"/>
  <c r="AI62" i="2" s="1"/>
  <c r="AI280" i="2"/>
  <c r="L91" i="2"/>
  <c r="AQ209" i="2"/>
  <c r="AF92" i="2"/>
  <c r="L123" i="2"/>
  <c r="L279" i="2"/>
  <c r="L248" i="2"/>
  <c r="L30" i="2"/>
  <c r="AX60" i="2"/>
  <c r="AB90" i="2"/>
  <c r="U30" i="2"/>
  <c r="U123" i="2"/>
  <c r="U248" i="2"/>
  <c r="U279" i="2"/>
  <c r="BF179" i="2"/>
  <c r="AU29" i="2"/>
  <c r="AU122" i="2"/>
  <c r="AU60" i="2" s="1"/>
  <c r="AU247" i="2"/>
  <c r="AU278" i="2"/>
  <c r="BG29" i="2"/>
  <c r="BG122" i="2"/>
  <c r="BG146" i="2" s="1"/>
  <c r="BG247" i="2"/>
  <c r="BG278" i="2"/>
  <c r="AT29" i="2"/>
  <c r="AT122" i="2"/>
  <c r="AT278" i="2"/>
  <c r="AT247" i="2"/>
  <c r="T209" i="2"/>
  <c r="BC92" i="2"/>
  <c r="AL91" i="2"/>
  <c r="AJ212" i="2"/>
  <c r="AX30" i="2"/>
  <c r="AX123" i="2"/>
  <c r="AX248" i="2"/>
  <c r="AX279" i="2"/>
  <c r="AL30" i="2"/>
  <c r="AL123" i="2"/>
  <c r="AL148" i="2" s="1"/>
  <c r="AL248" i="2"/>
  <c r="AL279" i="2"/>
  <c r="T90" i="2"/>
  <c r="W90" i="2"/>
  <c r="BK178" i="2"/>
  <c r="AK90" i="2"/>
  <c r="AA29" i="2"/>
  <c r="AA122" i="2"/>
  <c r="AA247" i="2"/>
  <c r="AA278" i="2"/>
  <c r="AR122" i="2"/>
  <c r="AR29" i="2"/>
  <c r="AR247" i="2"/>
  <c r="AR278" i="2"/>
  <c r="BT31" i="2"/>
  <c r="BT124" i="2"/>
  <c r="BT62" i="2" s="1"/>
  <c r="BT249" i="2"/>
  <c r="BT280" i="2"/>
  <c r="AJ125" i="2"/>
  <c r="AJ94" i="2" s="1"/>
  <c r="AJ32" i="2"/>
  <c r="AJ281" i="2"/>
  <c r="AJ250" i="2"/>
  <c r="S29" i="2"/>
  <c r="S122" i="2"/>
  <c r="S247" i="2"/>
  <c r="S278" i="2"/>
  <c r="AL60" i="2"/>
  <c r="T59" i="2"/>
  <c r="W29" i="2"/>
  <c r="W122" i="2"/>
  <c r="W91" i="2" s="1"/>
  <c r="W247" i="2"/>
  <c r="W278" i="2"/>
  <c r="AK29" i="2"/>
  <c r="AK122" i="2"/>
  <c r="AK146" i="2" s="1"/>
  <c r="AK278" i="2"/>
  <c r="AK247" i="2"/>
  <c r="AD30" i="2"/>
  <c r="AD123" i="2"/>
  <c r="AD148" i="2" s="1"/>
  <c r="AD279" i="2"/>
  <c r="AD248" i="2"/>
  <c r="AM29" i="2"/>
  <c r="AM122" i="2"/>
  <c r="AM247" i="2"/>
  <c r="AM278" i="2"/>
  <c r="BR30" i="2"/>
  <c r="BR123" i="2"/>
  <c r="BR148" i="2" s="1"/>
  <c r="BR279" i="2"/>
  <c r="BR248" i="2"/>
  <c r="K91" i="2"/>
  <c r="AJ62" i="2"/>
  <c r="AJ213" i="2" s="1"/>
  <c r="S59" i="2"/>
  <c r="S210" i="2" s="1"/>
  <c r="R91" i="2"/>
  <c r="T29" i="2"/>
  <c r="T122" i="2"/>
  <c r="T247" i="2"/>
  <c r="T278" i="2"/>
  <c r="W59" i="2"/>
  <c r="Q209" i="2"/>
  <c r="AS90" i="2"/>
  <c r="AS210" i="2" s="1"/>
  <c r="AK59" i="2"/>
  <c r="BJ29" i="2"/>
  <c r="BJ122" i="2"/>
  <c r="BJ247" i="2"/>
  <c r="BJ278" i="2"/>
  <c r="BC31" i="2"/>
  <c r="BC124" i="2"/>
  <c r="BC62" i="2" s="1"/>
  <c r="BC280" i="2"/>
  <c r="BC249" i="2"/>
  <c r="R30" i="2"/>
  <c r="R123" i="2"/>
  <c r="R248" i="2"/>
  <c r="R279" i="2"/>
  <c r="Q178" i="2"/>
  <c r="Y29" i="2"/>
  <c r="Y122" i="2"/>
  <c r="Y278" i="2"/>
  <c r="Y247" i="2"/>
  <c r="AT90" i="2"/>
  <c r="AT210" i="2" s="1"/>
  <c r="AE30" i="2"/>
  <c r="AE123" i="2"/>
  <c r="AE248" i="2"/>
  <c r="AE279" i="2"/>
  <c r="V30" i="2"/>
  <c r="V123" i="2"/>
  <c r="V248" i="2"/>
  <c r="V279" i="2"/>
  <c r="AN90" i="2"/>
  <c r="BG209" i="2"/>
  <c r="K30" i="2"/>
  <c r="K123" i="2"/>
  <c r="K279" i="2"/>
  <c r="K248" i="2"/>
  <c r="BE59" i="2"/>
  <c r="BE210" i="2" s="1"/>
  <c r="BP59" i="2"/>
  <c r="AS29" i="2"/>
  <c r="AS122" i="2"/>
  <c r="AS91" i="2" s="1"/>
  <c r="AS247" i="2"/>
  <c r="AS278" i="2"/>
  <c r="BM59" i="2"/>
  <c r="BM179" i="2" s="1"/>
  <c r="BL59" i="2"/>
  <c r="BL210" i="2" s="1"/>
  <c r="AU59" i="2"/>
  <c r="BR60" i="2"/>
  <c r="AN29" i="2"/>
  <c r="AN122" i="2"/>
  <c r="AN247" i="2"/>
  <c r="AN278" i="2"/>
  <c r="BE29" i="2"/>
  <c r="BE122" i="2"/>
  <c r="BE146" i="2" s="1"/>
  <c r="BE247" i="2"/>
  <c r="BE278" i="2"/>
  <c r="AR178" i="2"/>
  <c r="BP29" i="2"/>
  <c r="BP122" i="2"/>
  <c r="BP247" i="2"/>
  <c r="BP278" i="2"/>
  <c r="BP209" i="2"/>
  <c r="BM29" i="2"/>
  <c r="BM122" i="2"/>
  <c r="BM60" i="2" s="1"/>
  <c r="BM247" i="2"/>
  <c r="BM278" i="2"/>
  <c r="BL29" i="2"/>
  <c r="BL122" i="2"/>
  <c r="BL247" i="2"/>
  <c r="BL278" i="2"/>
  <c r="AZ31" i="2"/>
  <c r="AZ124" i="2"/>
  <c r="AZ62" i="2" s="1"/>
  <c r="AZ280" i="2"/>
  <c r="AZ249" i="2"/>
  <c r="BO209" i="2"/>
  <c r="BI30" i="2"/>
  <c r="BI123" i="2"/>
  <c r="BI248" i="2"/>
  <c r="BI279" i="2"/>
  <c r="AM90" i="2"/>
  <c r="Q59" i="2"/>
  <c r="AN59" i="2"/>
  <c r="BD30" i="2"/>
  <c r="BD123" i="2"/>
  <c r="BD248" i="2"/>
  <c r="BD279" i="2"/>
  <c r="BP90" i="2"/>
  <c r="AO91" i="2"/>
  <c r="BH209" i="2"/>
  <c r="BD60" i="2"/>
  <c r="X29" i="2"/>
  <c r="X122" i="2"/>
  <c r="X278" i="2"/>
  <c r="X247" i="2"/>
  <c r="AO60" i="2"/>
  <c r="AP29" i="2"/>
  <c r="AP122" i="2"/>
  <c r="AP60" i="2" s="1"/>
  <c r="AP247" i="2"/>
  <c r="AP278" i="2"/>
  <c r="BO29" i="2"/>
  <c r="BO122" i="2"/>
  <c r="BO146" i="2" s="1"/>
  <c r="BO247" i="2"/>
  <c r="BO278" i="2"/>
  <c r="AE60" i="2"/>
  <c r="BI60" i="2"/>
  <c r="AM59" i="2"/>
  <c r="Q29" i="2"/>
  <c r="Q122" i="2"/>
  <c r="Q278" i="2"/>
  <c r="Q247" i="2"/>
  <c r="AY92" i="2"/>
  <c r="BF30" i="2"/>
  <c r="BF123" i="2"/>
  <c r="BF248" i="2"/>
  <c r="BF279" i="2"/>
  <c r="P92" i="2"/>
  <c r="AQ29" i="2"/>
  <c r="AQ122" i="2"/>
  <c r="AQ247" i="2"/>
  <c r="AQ278" i="2"/>
  <c r="AO30" i="2"/>
  <c r="AO123" i="2"/>
  <c r="AO248" i="2"/>
  <c r="AO279" i="2"/>
  <c r="Z29" i="2"/>
  <c r="Z122" i="2"/>
  <c r="Z278" i="2"/>
  <c r="Z247" i="2"/>
  <c r="AB59" i="2"/>
  <c r="Y90" i="2"/>
  <c r="Y210" i="2" s="1"/>
  <c r="BG59" i="2"/>
  <c r="Q90" i="2"/>
  <c r="AY61" i="2"/>
  <c r="BK90" i="2"/>
  <c r="BK210" i="2" s="1"/>
  <c r="P61" i="2"/>
  <c r="AQ59" i="2"/>
  <c r="AV59" i="2"/>
  <c r="AV210" i="2" s="1"/>
  <c r="AU90" i="2"/>
  <c r="AB29" i="2"/>
  <c r="AB122" i="2"/>
  <c r="AB247" i="2"/>
  <c r="AB278" i="2"/>
  <c r="AS209" i="2"/>
  <c r="BI210" i="2"/>
  <c r="P31" i="2"/>
  <c r="P124" i="2"/>
  <c r="P93" i="2" s="1"/>
  <c r="P249" i="2"/>
  <c r="P280" i="2"/>
  <c r="BO90" i="2"/>
  <c r="BO210" i="2" s="1"/>
  <c r="BH29" i="2"/>
  <c r="BH122" i="2"/>
  <c r="BH247" i="2"/>
  <c r="BH278" i="2"/>
  <c r="BN29" i="2"/>
  <c r="BN122" i="2"/>
  <c r="BN247" i="2"/>
  <c r="BN278" i="2"/>
  <c r="S209" i="2"/>
  <c r="AY31" i="2"/>
  <c r="AY124" i="2"/>
  <c r="AY93" i="2" s="1"/>
  <c r="AY280" i="2"/>
  <c r="AY249" i="2"/>
  <c r="BK29" i="2"/>
  <c r="BK122" i="2"/>
  <c r="BK146" i="2" s="1"/>
  <c r="BK247" i="2"/>
  <c r="BK278" i="2"/>
  <c r="AR59" i="2"/>
  <c r="AR210" i="2" s="1"/>
  <c r="BT92" i="2"/>
  <c r="I30" i="2"/>
  <c r="I123" i="2"/>
  <c r="I279" i="2"/>
  <c r="I248" i="2"/>
  <c r="AV29" i="2"/>
  <c r="AV122" i="2"/>
  <c r="AV247" i="2"/>
  <c r="AV278" i="2"/>
  <c r="AZ61" i="2"/>
  <c r="AA90" i="2"/>
  <c r="AA179" i="2" s="1"/>
  <c r="H181" i="2"/>
  <c r="H93" i="2"/>
  <c r="H212" i="2"/>
  <c r="H62" i="2"/>
  <c r="H250" i="2"/>
  <c r="H32" i="2"/>
  <c r="H125" i="2"/>
  <c r="H63" i="2" s="1"/>
  <c r="H281" i="2"/>
  <c r="V162" i="7" l="1"/>
  <c r="U162" i="7" s="1"/>
  <c r="V160" i="7"/>
  <c r="U160" i="7" s="1"/>
  <c r="V150" i="7"/>
  <c r="U150" i="7" s="1"/>
  <c r="V164" i="7"/>
  <c r="U164" i="7" s="1"/>
  <c r="T164" i="7" s="1"/>
  <c r="V165" i="7"/>
  <c r="U165" i="7" s="1"/>
  <c r="T165" i="7" s="1"/>
  <c r="V144" i="7"/>
  <c r="U144" i="7" s="1"/>
  <c r="V149" i="7"/>
  <c r="U149" i="7" s="1"/>
  <c r="V153" i="7"/>
  <c r="U153" i="7" s="1"/>
  <c r="V157" i="7"/>
  <c r="U157" i="7" s="1"/>
  <c r="V152" i="7"/>
  <c r="U152" i="7" s="1"/>
  <c r="V154" i="7"/>
  <c r="U154" i="7" s="1"/>
  <c r="V166" i="7"/>
  <c r="U166" i="7" s="1"/>
  <c r="T166" i="7" s="1"/>
  <c r="V158" i="7"/>
  <c r="U158" i="7" s="1"/>
  <c r="V151" i="7"/>
  <c r="U151" i="7" s="1"/>
  <c r="V163" i="7"/>
  <c r="U163" i="7" s="1"/>
  <c r="T163" i="7" s="1"/>
  <c r="V156" i="7"/>
  <c r="U156" i="7" s="1"/>
  <c r="V145" i="7"/>
  <c r="U145" i="7" s="1"/>
  <c r="V155" i="7"/>
  <c r="U155" i="7" s="1"/>
  <c r="V159" i="7"/>
  <c r="U159" i="7" s="1"/>
  <c r="V146" i="7"/>
  <c r="U146" i="7" s="1"/>
  <c r="V147" i="7"/>
  <c r="U147" i="7" s="1"/>
  <c r="V161" i="7"/>
  <c r="U161" i="7" s="1"/>
  <c r="V148" i="7"/>
  <c r="U148" i="7" s="1"/>
  <c r="M180" i="2"/>
  <c r="CI216" i="2"/>
  <c r="CI135" i="2" s="1"/>
  <c r="AX180" i="2"/>
  <c r="M31" i="2"/>
  <c r="M249" i="2"/>
  <c r="M124" i="2"/>
  <c r="M280" i="2"/>
  <c r="M211" i="2"/>
  <c r="M148" i="2"/>
  <c r="CI185" i="2"/>
  <c r="CI134" i="2" s="1"/>
  <c r="M61" i="2"/>
  <c r="M92" i="2"/>
  <c r="CH142" i="2"/>
  <c r="CH150" i="2"/>
  <c r="CH154" i="2"/>
  <c r="CH151" i="2"/>
  <c r="CH140" i="2"/>
  <c r="CH153" i="2"/>
  <c r="AG180" i="2"/>
  <c r="CH185" i="2"/>
  <c r="CH134" i="2" s="1"/>
  <c r="CH216" i="2"/>
  <c r="CH135" i="2" s="1"/>
  <c r="CH141" i="2"/>
  <c r="CH152" i="2"/>
  <c r="CH138" i="2"/>
  <c r="CH128" i="2"/>
  <c r="CK35" i="1" s="1"/>
  <c r="CI139" i="2"/>
  <c r="CI152" i="2"/>
  <c r="CI137" i="2"/>
  <c r="CI149" i="2"/>
  <c r="CI140" i="2"/>
  <c r="CI154" i="2"/>
  <c r="CH217" i="2"/>
  <c r="CH149" i="2"/>
  <c r="CH137" i="2"/>
  <c r="CI138" i="2"/>
  <c r="CI150" i="2"/>
  <c r="CI153" i="2"/>
  <c r="CI141" i="2"/>
  <c r="CI151" i="2"/>
  <c r="CI217" i="2"/>
  <c r="CI128" i="2"/>
  <c r="CL35" i="1" s="1"/>
  <c r="U180" i="2"/>
  <c r="BR180" i="2"/>
  <c r="O211" i="2"/>
  <c r="AC180" i="2"/>
  <c r="O180" i="2"/>
  <c r="L211" i="2"/>
  <c r="AE180" i="2"/>
  <c r="BA212" i="2"/>
  <c r="BS181" i="2"/>
  <c r="AG211" i="2"/>
  <c r="AC61" i="2"/>
  <c r="AC148" i="2"/>
  <c r="AC92" i="2"/>
  <c r="AG148" i="2"/>
  <c r="AG92" i="2"/>
  <c r="AG61" i="2"/>
  <c r="AG280" i="2"/>
  <c r="AG31" i="2"/>
  <c r="AG124" i="2"/>
  <c r="AG62" i="2" s="1"/>
  <c r="AG249" i="2"/>
  <c r="BT181" i="2"/>
  <c r="AW211" i="2"/>
  <c r="AW180" i="2"/>
  <c r="AC280" i="2"/>
  <c r="AC31" i="2"/>
  <c r="AC124" i="2"/>
  <c r="AC62" i="2" s="1"/>
  <c r="AC249" i="2"/>
  <c r="V180" i="2"/>
  <c r="AC211" i="2"/>
  <c r="I211" i="2"/>
  <c r="AW148" i="2"/>
  <c r="AW61" i="2"/>
  <c r="AW92" i="2"/>
  <c r="AW249" i="2"/>
  <c r="AW31" i="2"/>
  <c r="AW124" i="2"/>
  <c r="AW280" i="2"/>
  <c r="AV60" i="2"/>
  <c r="AV146" i="2"/>
  <c r="BH60" i="2"/>
  <c r="BH146" i="2"/>
  <c r="R61" i="2"/>
  <c r="R148" i="2"/>
  <c r="AE61" i="2"/>
  <c r="AE148" i="2"/>
  <c r="AR60" i="2"/>
  <c r="AR146" i="2"/>
  <c r="BL91" i="2"/>
  <c r="BL146" i="2"/>
  <c r="AA91" i="2"/>
  <c r="AA146" i="2"/>
  <c r="AT60" i="2"/>
  <c r="AT146" i="2"/>
  <c r="V92" i="2"/>
  <c r="V148" i="2"/>
  <c r="Y60" i="2"/>
  <c r="Y146" i="2"/>
  <c r="BI61" i="2"/>
  <c r="BI148" i="2"/>
  <c r="X60" i="2"/>
  <c r="X146" i="2"/>
  <c r="AX61" i="2"/>
  <c r="AX148" i="2"/>
  <c r="L61" i="2"/>
  <c r="L148" i="2"/>
  <c r="J92" i="2"/>
  <c r="J148" i="2"/>
  <c r="U61" i="2"/>
  <c r="U148" i="2"/>
  <c r="AF181" i="2"/>
  <c r="AH61" i="2"/>
  <c r="AH148" i="2"/>
  <c r="Q60" i="2"/>
  <c r="Q146" i="2"/>
  <c r="BD92" i="2"/>
  <c r="BD148" i="2"/>
  <c r="N61" i="2"/>
  <c r="N148" i="2"/>
  <c r="AO61" i="2"/>
  <c r="AO148" i="2"/>
  <c r="AN60" i="2"/>
  <c r="AN146" i="2"/>
  <c r="Z60" i="2"/>
  <c r="Z146" i="2"/>
  <c r="T91" i="2"/>
  <c r="T146" i="2"/>
  <c r="AM60" i="2"/>
  <c r="AM146" i="2"/>
  <c r="BN60" i="2"/>
  <c r="BN146" i="2"/>
  <c r="BC181" i="2"/>
  <c r="AB60" i="2"/>
  <c r="AB146" i="2"/>
  <c r="AZ181" i="2"/>
  <c r="BP91" i="2"/>
  <c r="BP146" i="2"/>
  <c r="K92" i="2"/>
  <c r="K148" i="2"/>
  <c r="R180" i="2"/>
  <c r="AD211" i="2"/>
  <c r="K180" i="2"/>
  <c r="BF61" i="2"/>
  <c r="BF148" i="2"/>
  <c r="S91" i="2"/>
  <c r="S146" i="2"/>
  <c r="BU212" i="2"/>
  <c r="AQ60" i="2"/>
  <c r="AQ146" i="2"/>
  <c r="BJ60" i="2"/>
  <c r="BJ146" i="2"/>
  <c r="N180" i="2"/>
  <c r="BF180" i="2"/>
  <c r="AH180" i="2"/>
  <c r="I92" i="2"/>
  <c r="I148" i="2"/>
  <c r="Z179" i="2"/>
  <c r="I180" i="2"/>
  <c r="BH210" i="2"/>
  <c r="AP179" i="2"/>
  <c r="X179" i="2"/>
  <c r="AB91" i="2"/>
  <c r="Y179" i="2"/>
  <c r="BF211" i="2"/>
  <c r="V211" i="2"/>
  <c r="BQ180" i="2"/>
  <c r="BJ179" i="2"/>
  <c r="AD180" i="2"/>
  <c r="AI181" i="2"/>
  <c r="BL60" i="2"/>
  <c r="X91" i="2"/>
  <c r="T210" i="2"/>
  <c r="BU62" i="2"/>
  <c r="BU182" i="2" s="1"/>
  <c r="BU181" i="2"/>
  <c r="AH211" i="2"/>
  <c r="J211" i="2"/>
  <c r="AV179" i="2"/>
  <c r="AJ182" i="2"/>
  <c r="AM210" i="2"/>
  <c r="BL179" i="2"/>
  <c r="K61" i="2"/>
  <c r="BA181" i="2"/>
  <c r="N211" i="2"/>
  <c r="BR211" i="2"/>
  <c r="P62" i="2"/>
  <c r="P213" i="2" s="1"/>
  <c r="AA60" i="2"/>
  <c r="BO179" i="2"/>
  <c r="Q91" i="2"/>
  <c r="BS212" i="2"/>
  <c r="BN179" i="2"/>
  <c r="AN179" i="2"/>
  <c r="AT179" i="2"/>
  <c r="S60" i="2"/>
  <c r="AI93" i="2"/>
  <c r="AI213" i="2" s="1"/>
  <c r="L180" i="2"/>
  <c r="AH31" i="2"/>
  <c r="AH124" i="2"/>
  <c r="AH62" i="2" s="1"/>
  <c r="AH249" i="2"/>
  <c r="AH280" i="2"/>
  <c r="BB92" i="2"/>
  <c r="AI250" i="2"/>
  <c r="AI32" i="2"/>
  <c r="AI125" i="2"/>
  <c r="AI94" i="2" s="1"/>
  <c r="AI281" i="2"/>
  <c r="BA125" i="2"/>
  <c r="BA281" i="2"/>
  <c r="BA250" i="2"/>
  <c r="BA32" i="2"/>
  <c r="S179" i="2"/>
  <c r="AM91" i="2"/>
  <c r="BT93" i="2"/>
  <c r="BT182" i="2" s="1"/>
  <c r="BS32" i="2"/>
  <c r="BS125" i="2"/>
  <c r="BS94" i="2" s="1"/>
  <c r="BS250" i="2"/>
  <c r="BS281" i="2"/>
  <c r="BS62" i="2"/>
  <c r="N92" i="2"/>
  <c r="J61" i="2"/>
  <c r="AA210" i="2"/>
  <c r="BM210" i="2"/>
  <c r="L31" i="2"/>
  <c r="L124" i="2"/>
  <c r="L249" i="2"/>
  <c r="L280" i="2"/>
  <c r="N249" i="2"/>
  <c r="N31" i="2"/>
  <c r="N124" i="2"/>
  <c r="N93" i="2" s="1"/>
  <c r="N280" i="2"/>
  <c r="J180" i="2"/>
  <c r="J124" i="2"/>
  <c r="J31" i="2"/>
  <c r="J280" i="2"/>
  <c r="J249" i="2"/>
  <c r="AZ212" i="2"/>
  <c r="AI212" i="2"/>
  <c r="U211" i="2"/>
  <c r="AB210" i="2"/>
  <c r="L92" i="2"/>
  <c r="BQ92" i="2"/>
  <c r="BQ61" i="2"/>
  <c r="AF212" i="2"/>
  <c r="AO180" i="2"/>
  <c r="K211" i="2"/>
  <c r="BM91" i="2"/>
  <c r="BM180" i="2" s="1"/>
  <c r="BQ280" i="2"/>
  <c r="BQ31" i="2"/>
  <c r="BQ249" i="2"/>
  <c r="BQ124" i="2"/>
  <c r="AF62" i="2"/>
  <c r="AF182" i="2" s="1"/>
  <c r="BC212" i="2"/>
  <c r="AF125" i="2"/>
  <c r="AF94" i="2" s="1"/>
  <c r="AF32" i="2"/>
  <c r="AF250" i="2"/>
  <c r="AF281" i="2"/>
  <c r="O124" i="2"/>
  <c r="O93" i="2" s="1"/>
  <c r="O31" i="2"/>
  <c r="O249" i="2"/>
  <c r="O280" i="2"/>
  <c r="BB61" i="2"/>
  <c r="BB211" i="2"/>
  <c r="AX211" i="2"/>
  <c r="P181" i="2"/>
  <c r="BK179" i="2"/>
  <c r="AZ93" i="2"/>
  <c r="AZ182" i="2" s="1"/>
  <c r="AL180" i="2"/>
  <c r="O61" i="2"/>
  <c r="BB180" i="2"/>
  <c r="BA93" i="2"/>
  <c r="O92" i="2"/>
  <c r="BB31" i="2"/>
  <c r="BB124" i="2"/>
  <c r="BB62" i="2" s="1"/>
  <c r="BB280" i="2"/>
  <c r="BB249" i="2"/>
  <c r="BA62" i="2"/>
  <c r="AV91" i="2"/>
  <c r="BU32" i="2"/>
  <c r="BU125" i="2"/>
  <c r="BU94" i="2" s="1"/>
  <c r="BU250" i="2"/>
  <c r="BU281" i="2"/>
  <c r="BQ211" i="2"/>
  <c r="AH92" i="2"/>
  <c r="AZ32" i="2"/>
  <c r="AZ125" i="2"/>
  <c r="AZ250" i="2"/>
  <c r="AZ281" i="2"/>
  <c r="BE91" i="2"/>
  <c r="V31" i="2"/>
  <c r="V124" i="2"/>
  <c r="V62" i="2" s="1"/>
  <c r="V249" i="2"/>
  <c r="V280" i="2"/>
  <c r="BG210" i="2"/>
  <c r="BJ30" i="2"/>
  <c r="BJ123" i="2"/>
  <c r="BJ248" i="2"/>
  <c r="BJ279" i="2"/>
  <c r="BR92" i="2"/>
  <c r="T179" i="2"/>
  <c r="BT32" i="2"/>
  <c r="BT125" i="2"/>
  <c r="BT63" i="2" s="1"/>
  <c r="BT250" i="2"/>
  <c r="BT281" i="2"/>
  <c r="AV30" i="2"/>
  <c r="AV123" i="2"/>
  <c r="AV148" i="2" s="1"/>
  <c r="AV248" i="2"/>
  <c r="AV279" i="2"/>
  <c r="AQ91" i="2"/>
  <c r="X30" i="2"/>
  <c r="X123" i="2"/>
  <c r="X248" i="2"/>
  <c r="X279" i="2"/>
  <c r="BD31" i="2"/>
  <c r="BD124" i="2"/>
  <c r="BD93" i="2" s="1"/>
  <c r="BD280" i="2"/>
  <c r="BD249" i="2"/>
  <c r="BE60" i="2"/>
  <c r="AN210" i="2"/>
  <c r="Y91" i="2"/>
  <c r="BG179" i="2"/>
  <c r="BR61" i="2"/>
  <c r="S30" i="2"/>
  <c r="S123" i="2"/>
  <c r="S148" i="2" s="1"/>
  <c r="S248" i="2"/>
  <c r="S279" i="2"/>
  <c r="AU91" i="2"/>
  <c r="AU211" i="2" s="1"/>
  <c r="BE30" i="2"/>
  <c r="BE123" i="2"/>
  <c r="BE248" i="2"/>
  <c r="BE279" i="2"/>
  <c r="AQ30" i="2"/>
  <c r="AQ123" i="2"/>
  <c r="AQ248" i="2"/>
  <c r="AQ279" i="2"/>
  <c r="AQ179" i="2"/>
  <c r="BI31" i="2"/>
  <c r="BI124" i="2"/>
  <c r="BI249" i="2"/>
  <c r="BI280" i="2"/>
  <c r="BP60" i="2"/>
  <c r="K31" i="2"/>
  <c r="K124" i="2"/>
  <c r="K93" i="2" s="1"/>
  <c r="K280" i="2"/>
  <c r="K249" i="2"/>
  <c r="AE211" i="2"/>
  <c r="BI180" i="2"/>
  <c r="AR91" i="2"/>
  <c r="AT91" i="2"/>
  <c r="BI211" i="2"/>
  <c r="AT30" i="2"/>
  <c r="AT123" i="2"/>
  <c r="AT248" i="2"/>
  <c r="AT279" i="2"/>
  <c r="BN91" i="2"/>
  <c r="I31" i="2"/>
  <c r="I124" i="2"/>
  <c r="I93" i="2" s="1"/>
  <c r="I249" i="2"/>
  <c r="I280" i="2"/>
  <c r="BO60" i="2"/>
  <c r="BD211" i="2"/>
  <c r="AS30" i="2"/>
  <c r="AS123" i="2"/>
  <c r="AS148" i="2" s="1"/>
  <c r="AS248" i="2"/>
  <c r="AS279" i="2"/>
  <c r="AX92" i="2"/>
  <c r="AU30" i="2"/>
  <c r="AU123" i="2"/>
  <c r="AU248" i="2"/>
  <c r="AU279" i="2"/>
  <c r="AO31" i="2"/>
  <c r="AO124" i="2"/>
  <c r="AO62" i="2" s="1"/>
  <c r="AO249" i="2"/>
  <c r="AO280" i="2"/>
  <c r="BO91" i="2"/>
  <c r="AM179" i="2"/>
  <c r="BD180" i="2"/>
  <c r="AN30" i="2"/>
  <c r="AN123" i="2"/>
  <c r="AN248" i="2"/>
  <c r="AN279" i="2"/>
  <c r="AS60" i="2"/>
  <c r="AS180" i="2" s="1"/>
  <c r="W60" i="2"/>
  <c r="W180" i="2" s="1"/>
  <c r="AX31" i="2"/>
  <c r="AX124" i="2"/>
  <c r="AX280" i="2"/>
  <c r="AX249" i="2"/>
  <c r="AL211" i="2"/>
  <c r="AN91" i="2"/>
  <c r="AE92" i="2"/>
  <c r="BC93" i="2"/>
  <c r="BC213" i="2" s="1"/>
  <c r="W30" i="2"/>
  <c r="W123" i="2"/>
  <c r="W148" i="2" s="1"/>
  <c r="W248" i="2"/>
  <c r="W279" i="2"/>
  <c r="U92" i="2"/>
  <c r="BM30" i="2"/>
  <c r="BM123" i="2"/>
  <c r="BM248" i="2"/>
  <c r="BM279" i="2"/>
  <c r="BP210" i="2"/>
  <c r="BK60" i="2"/>
  <c r="BN30" i="2"/>
  <c r="BN123" i="2"/>
  <c r="BN248" i="2"/>
  <c r="BN279" i="2"/>
  <c r="AO92" i="2"/>
  <c r="Z91" i="2"/>
  <c r="BF92" i="2"/>
  <c r="R92" i="2"/>
  <c r="T60" i="2"/>
  <c r="AA30" i="2"/>
  <c r="AA123" i="2"/>
  <c r="AA279" i="2"/>
  <c r="AA248" i="2"/>
  <c r="W210" i="2"/>
  <c r="BO30" i="2"/>
  <c r="BO123" i="2"/>
  <c r="BO279" i="2"/>
  <c r="BO248" i="2"/>
  <c r="AR179" i="2"/>
  <c r="BF31" i="2"/>
  <c r="BF124" i="2"/>
  <c r="BF62" i="2" s="1"/>
  <c r="BF249" i="2"/>
  <c r="BF280" i="2"/>
  <c r="AY212" i="2"/>
  <c r="Q179" i="2"/>
  <c r="AE31" i="2"/>
  <c r="AE124" i="2"/>
  <c r="AE62" i="2" s="1"/>
  <c r="AE249" i="2"/>
  <c r="AE280" i="2"/>
  <c r="BC32" i="2"/>
  <c r="BC125" i="2"/>
  <c r="BC63" i="2" s="1"/>
  <c r="BC281" i="2"/>
  <c r="BC250" i="2"/>
  <c r="T30" i="2"/>
  <c r="T123" i="2"/>
  <c r="T248" i="2"/>
  <c r="T279" i="2"/>
  <c r="BE179" i="2"/>
  <c r="AU179" i="2"/>
  <c r="W179" i="2"/>
  <c r="U31" i="2"/>
  <c r="U124" i="2"/>
  <c r="U93" i="2" s="1"/>
  <c r="U249" i="2"/>
  <c r="U280" i="2"/>
  <c r="AB179" i="2"/>
  <c r="Y30" i="2"/>
  <c r="Y123" i="2"/>
  <c r="Y248" i="2"/>
  <c r="Y279" i="2"/>
  <c r="BR31" i="2"/>
  <c r="BR124" i="2"/>
  <c r="BR93" i="2" s="1"/>
  <c r="BR249" i="2"/>
  <c r="BR280" i="2"/>
  <c r="AR30" i="2"/>
  <c r="AR123" i="2"/>
  <c r="AR148" i="2" s="1"/>
  <c r="AR248" i="2"/>
  <c r="AR279" i="2"/>
  <c r="BK91" i="2"/>
  <c r="BK30" i="2"/>
  <c r="BK123" i="2"/>
  <c r="BK248" i="2"/>
  <c r="BK279" i="2"/>
  <c r="Z30" i="2"/>
  <c r="Z123" i="2"/>
  <c r="Z279" i="2"/>
  <c r="Z248" i="2"/>
  <c r="AY62" i="2"/>
  <c r="AY213" i="2" s="1"/>
  <c r="AY181" i="2"/>
  <c r="AO211" i="2"/>
  <c r="Q210" i="2"/>
  <c r="R31" i="2"/>
  <c r="R124" i="2"/>
  <c r="R62" i="2" s="1"/>
  <c r="R280" i="2"/>
  <c r="R249" i="2"/>
  <c r="AK60" i="2"/>
  <c r="AU210" i="2"/>
  <c r="AB30" i="2"/>
  <c r="AB123" i="2"/>
  <c r="AB248" i="2"/>
  <c r="AB279" i="2"/>
  <c r="BP30" i="2"/>
  <c r="BP123" i="2"/>
  <c r="BP248" i="2"/>
  <c r="BP279" i="2"/>
  <c r="M144" i="2"/>
  <c r="BL30" i="2"/>
  <c r="BL123" i="2"/>
  <c r="BL248" i="2"/>
  <c r="BL279" i="2"/>
  <c r="AY32" i="2"/>
  <c r="AY125" i="2"/>
  <c r="AY94" i="2" s="1"/>
  <c r="AY250" i="2"/>
  <c r="AY281" i="2"/>
  <c r="AP91" i="2"/>
  <c r="AP180" i="2" s="1"/>
  <c r="AK30" i="2"/>
  <c r="AK123" i="2"/>
  <c r="AK148" i="2" s="1"/>
  <c r="AK248" i="2"/>
  <c r="AK279" i="2"/>
  <c r="R211" i="2"/>
  <c r="AJ33" i="2"/>
  <c r="AJ126" i="2"/>
  <c r="AJ95" i="2" s="1"/>
  <c r="AJ251" i="2"/>
  <c r="AJ282" i="2"/>
  <c r="AL92" i="2"/>
  <c r="AP30" i="2"/>
  <c r="AP123" i="2"/>
  <c r="AP248" i="2"/>
  <c r="AP279" i="2"/>
  <c r="AD92" i="2"/>
  <c r="AK91" i="2"/>
  <c r="AL61" i="2"/>
  <c r="BG91" i="2"/>
  <c r="BP179" i="2"/>
  <c r="AQ210" i="2"/>
  <c r="I61" i="2"/>
  <c r="BH91" i="2"/>
  <c r="BT212" i="2"/>
  <c r="P212" i="2"/>
  <c r="AD61" i="2"/>
  <c r="AJ63" i="2"/>
  <c r="AL31" i="2"/>
  <c r="AL124" i="2"/>
  <c r="AL62" i="2" s="1"/>
  <c r="AL249" i="2"/>
  <c r="AL280" i="2"/>
  <c r="BG60" i="2"/>
  <c r="AD31" i="2"/>
  <c r="AD124" i="2"/>
  <c r="AD93" i="2" s="1"/>
  <c r="AD249" i="2"/>
  <c r="AD280" i="2"/>
  <c r="AS179" i="2"/>
  <c r="AK210" i="2"/>
  <c r="BG30" i="2"/>
  <c r="BG123" i="2"/>
  <c r="BG248" i="2"/>
  <c r="BG279" i="2"/>
  <c r="P32" i="2"/>
  <c r="P125" i="2"/>
  <c r="P63" i="2" s="1"/>
  <c r="P250" i="2"/>
  <c r="P281" i="2"/>
  <c r="BI92" i="2"/>
  <c r="BH30" i="2"/>
  <c r="BH123" i="2"/>
  <c r="BH248" i="2"/>
  <c r="BH279" i="2"/>
  <c r="Q30" i="2"/>
  <c r="Q123" i="2"/>
  <c r="Q248" i="2"/>
  <c r="Q279" i="2"/>
  <c r="BD61" i="2"/>
  <c r="V61" i="2"/>
  <c r="BJ91" i="2"/>
  <c r="AM30" i="2"/>
  <c r="AM123" i="2"/>
  <c r="AM248" i="2"/>
  <c r="AM279" i="2"/>
  <c r="AK179" i="2"/>
  <c r="H182" i="2"/>
  <c r="H213" i="2"/>
  <c r="H94" i="2"/>
  <c r="H183" i="2" s="1"/>
  <c r="H282" i="2"/>
  <c r="H33" i="2"/>
  <c r="H251" i="2"/>
  <c r="H126" i="2"/>
  <c r="H95" i="2" s="1"/>
  <c r="AF165" i="7" l="1"/>
  <c r="AE165" i="7" s="1"/>
  <c r="AD165" i="7" s="1"/>
  <c r="AF163" i="7"/>
  <c r="AE163" i="7" s="1"/>
  <c r="AD163" i="7" s="1"/>
  <c r="AF144" i="7"/>
  <c r="AE144" i="7" s="1"/>
  <c r="AF160" i="7"/>
  <c r="AE160" i="7" s="1"/>
  <c r="AF164" i="7"/>
  <c r="AE164" i="7" s="1"/>
  <c r="AD164" i="7" s="1"/>
  <c r="AF147" i="7"/>
  <c r="AE147" i="7" s="1"/>
  <c r="AF151" i="7"/>
  <c r="AE151" i="7" s="1"/>
  <c r="AF149" i="7"/>
  <c r="AE149" i="7" s="1"/>
  <c r="AF158" i="7"/>
  <c r="AE158" i="7" s="1"/>
  <c r="AF154" i="7"/>
  <c r="AE154" i="7" s="1"/>
  <c r="AF152" i="7"/>
  <c r="AE152" i="7" s="1"/>
  <c r="AF156" i="7"/>
  <c r="AE156" i="7" s="1"/>
  <c r="AF155" i="7"/>
  <c r="AE155" i="7" s="1"/>
  <c r="AF150" i="7"/>
  <c r="AE150" i="7" s="1"/>
  <c r="AF162" i="7"/>
  <c r="AE162" i="7" s="1"/>
  <c r="AF148" i="7"/>
  <c r="AE148" i="7" s="1"/>
  <c r="AF166" i="7"/>
  <c r="AE166" i="7" s="1"/>
  <c r="AD166" i="7" s="1"/>
  <c r="AF161" i="7"/>
  <c r="AE161" i="7" s="1"/>
  <c r="AF146" i="7"/>
  <c r="AE146" i="7" s="1"/>
  <c r="AF159" i="7"/>
  <c r="AE159" i="7" s="1"/>
  <c r="AF157" i="7"/>
  <c r="AE157" i="7" s="1"/>
  <c r="AF153" i="7"/>
  <c r="AE153" i="7" s="1"/>
  <c r="AF145" i="7"/>
  <c r="AE145" i="7" s="1"/>
  <c r="DG2" i="8"/>
  <c r="DB2" i="8"/>
  <c r="DF2" i="8"/>
  <c r="DI2" i="8"/>
  <c r="DZ2" i="8"/>
  <c r="CY2" i="8"/>
  <c r="EC2" i="8"/>
  <c r="DA2" i="8"/>
  <c r="CX2" i="8"/>
  <c r="DN2" i="8"/>
  <c r="DD2" i="8"/>
  <c r="DO2" i="8"/>
  <c r="DJ2" i="8"/>
  <c r="DL2" i="8"/>
  <c r="DQ2" i="8"/>
  <c r="DT2" i="8"/>
  <c r="DM2" i="8"/>
  <c r="DV2" i="8"/>
  <c r="DS2" i="8"/>
  <c r="CW2" i="8"/>
  <c r="EA2" i="8"/>
  <c r="DX2" i="8"/>
  <c r="EB2" i="8"/>
  <c r="DP2" i="8"/>
  <c r="DE2" i="8"/>
  <c r="DU2" i="8"/>
  <c r="DY2" i="8"/>
  <c r="CZ2" i="8"/>
  <c r="DH2" i="8"/>
  <c r="DC2" i="8"/>
  <c r="DW2" i="8"/>
  <c r="DK2" i="8"/>
  <c r="DR2" i="8"/>
  <c r="CQ2" i="8"/>
  <c r="CN2" i="8"/>
  <c r="CO2" i="8"/>
  <c r="CL2" i="8"/>
  <c r="CV2" i="8"/>
  <c r="CF2" i="8"/>
  <c r="CK2" i="8"/>
  <c r="CS2" i="8"/>
  <c r="CR2" i="8"/>
  <c r="CI2" i="8"/>
  <c r="CP2" i="8"/>
  <c r="CG2" i="8"/>
  <c r="CH2" i="8"/>
  <c r="CU2" i="8"/>
  <c r="CJ2" i="8"/>
  <c r="CT2" i="8"/>
  <c r="CM2" i="8"/>
  <c r="M212" i="2"/>
  <c r="M93" i="2"/>
  <c r="M125" i="2"/>
  <c r="M63" i="2" s="1"/>
  <c r="M32" i="2"/>
  <c r="M250" i="2"/>
  <c r="M281" i="2"/>
  <c r="M181" i="2"/>
  <c r="M62" i="2"/>
  <c r="X180" i="2"/>
  <c r="AO181" i="2"/>
  <c r="U181" i="2"/>
  <c r="AB180" i="2"/>
  <c r="AE181" i="2"/>
  <c r="BL180" i="2"/>
  <c r="BF181" i="2"/>
  <c r="AN180" i="2"/>
  <c r="Z211" i="2"/>
  <c r="CE2" i="8"/>
  <c r="B2" i="8"/>
  <c r="BV2" i="8"/>
  <c r="BY2" i="8"/>
  <c r="CB2" i="8"/>
  <c r="BZ2" i="8"/>
  <c r="BQ2" i="8"/>
  <c r="BS2" i="8"/>
  <c r="CD2" i="8"/>
  <c r="CC2" i="8"/>
  <c r="BP2" i="8"/>
  <c r="BU2" i="8"/>
  <c r="BX2" i="8"/>
  <c r="BW2" i="8"/>
  <c r="BR2" i="8"/>
  <c r="BT2" i="8"/>
  <c r="AD2" i="8"/>
  <c r="CA2" i="8"/>
  <c r="AC93" i="2"/>
  <c r="L181" i="2"/>
  <c r="AJ145" i="2"/>
  <c r="AV211" i="2"/>
  <c r="BI212" i="2"/>
  <c r="X211" i="2"/>
  <c r="AM180" i="2"/>
  <c r="I181" i="2"/>
  <c r="AB211" i="2"/>
  <c r="AH212" i="2"/>
  <c r="Y180" i="2"/>
  <c r="AG212" i="2"/>
  <c r="AG181" i="2"/>
  <c r="R212" i="2"/>
  <c r="AG32" i="2"/>
  <c r="AG125" i="2"/>
  <c r="AG147" i="2" s="1"/>
  <c r="AG281" i="2"/>
  <c r="AG250" i="2"/>
  <c r="AG93" i="2"/>
  <c r="AW181" i="2"/>
  <c r="AW212" i="2"/>
  <c r="AC125" i="2"/>
  <c r="AC147" i="2" s="1"/>
  <c r="AC32" i="2"/>
  <c r="AC250" i="2"/>
  <c r="AC281" i="2"/>
  <c r="BJ211" i="2"/>
  <c r="BH211" i="2"/>
  <c r="K181" i="2"/>
  <c r="AW93" i="2"/>
  <c r="AW62" i="2"/>
  <c r="AR180" i="2"/>
  <c r="AW281" i="2"/>
  <c r="AW250" i="2"/>
  <c r="AW32" i="2"/>
  <c r="AW125" i="2"/>
  <c r="AW147" i="2" s="1"/>
  <c r="AX212" i="2"/>
  <c r="N212" i="2"/>
  <c r="AC212" i="2"/>
  <c r="AC181" i="2"/>
  <c r="BJ92" i="2"/>
  <c r="BJ148" i="2"/>
  <c r="BD181" i="2"/>
  <c r="AB61" i="2"/>
  <c r="AB148" i="2"/>
  <c r="AM92" i="2"/>
  <c r="AM148" i="2"/>
  <c r="BO92" i="2"/>
  <c r="BO148" i="2"/>
  <c r="AQ61" i="2"/>
  <c r="AQ148" i="2"/>
  <c r="Q61" i="2"/>
  <c r="Q148" i="2"/>
  <c r="Z92" i="2"/>
  <c r="Z148" i="2"/>
  <c r="BN92" i="2"/>
  <c r="BN148" i="2"/>
  <c r="Q211" i="2"/>
  <c r="AN61" i="2"/>
  <c r="AN148" i="2"/>
  <c r="BE92" i="2"/>
  <c r="BE148" i="2"/>
  <c r="BH61" i="2"/>
  <c r="BH148" i="2"/>
  <c r="AU61" i="2"/>
  <c r="AU148" i="2"/>
  <c r="T92" i="2"/>
  <c r="T148" i="2"/>
  <c r="BL61" i="2"/>
  <c r="BL148" i="2"/>
  <c r="BG61" i="2"/>
  <c r="BG148" i="2"/>
  <c r="BM61" i="2"/>
  <c r="BM148" i="2"/>
  <c r="BK61" i="2"/>
  <c r="BK148" i="2"/>
  <c r="BN211" i="2"/>
  <c r="Y92" i="2"/>
  <c r="Y148" i="2"/>
  <c r="X61" i="2"/>
  <c r="X148" i="2"/>
  <c r="BP92" i="2"/>
  <c r="BP148" i="2"/>
  <c r="AP61" i="2"/>
  <c r="AP148" i="2"/>
  <c r="AA61" i="2"/>
  <c r="AA148" i="2"/>
  <c r="AA180" i="2"/>
  <c r="AT92" i="2"/>
  <c r="AT148" i="2"/>
  <c r="AT211" i="2"/>
  <c r="J212" i="2"/>
  <c r="S180" i="2"/>
  <c r="AQ180" i="2"/>
  <c r="H145" i="2"/>
  <c r="BL211" i="2"/>
  <c r="K212" i="2"/>
  <c r="AZ213" i="2"/>
  <c r="O181" i="2"/>
  <c r="BQ212" i="2"/>
  <c r="AM211" i="2"/>
  <c r="Q92" i="2"/>
  <c r="P182" i="2"/>
  <c r="BU213" i="2"/>
  <c r="AI182" i="2"/>
  <c r="BH180" i="2"/>
  <c r="AT180" i="2"/>
  <c r="BR212" i="2"/>
  <c r="AF213" i="2"/>
  <c r="AA211" i="2"/>
  <c r="Q180" i="2"/>
  <c r="BE180" i="2"/>
  <c r="AL181" i="2"/>
  <c r="BT213" i="2"/>
  <c r="AO93" i="2"/>
  <c r="AO213" i="2" s="1"/>
  <c r="BA213" i="2"/>
  <c r="AE212" i="2"/>
  <c r="AH93" i="2"/>
  <c r="AH182" i="2" s="1"/>
  <c r="AE93" i="2"/>
  <c r="AE213" i="2" s="1"/>
  <c r="BM211" i="2"/>
  <c r="R181" i="2"/>
  <c r="AJ64" i="2"/>
  <c r="AJ184" i="2" s="1"/>
  <c r="O212" i="2"/>
  <c r="X92" i="2"/>
  <c r="BK92" i="2"/>
  <c r="BR62" i="2"/>
  <c r="BR213" i="2" s="1"/>
  <c r="AQ92" i="2"/>
  <c r="AV180" i="2"/>
  <c r="S211" i="2"/>
  <c r="BB181" i="2"/>
  <c r="BC182" i="2"/>
  <c r="N181" i="2"/>
  <c r="J181" i="2"/>
  <c r="AQ211" i="2"/>
  <c r="R93" i="2"/>
  <c r="R182" i="2" s="1"/>
  <c r="AH181" i="2"/>
  <c r="BJ180" i="2"/>
  <c r="AU92" i="2"/>
  <c r="O62" i="2"/>
  <c r="O182" i="2" s="1"/>
  <c r="BK180" i="2"/>
  <c r="BF212" i="2"/>
  <c r="BB93" i="2"/>
  <c r="BB182" i="2" s="1"/>
  <c r="BA94" i="2"/>
  <c r="AF33" i="2"/>
  <c r="AF126" i="2"/>
  <c r="AF145" i="2" s="1"/>
  <c r="AF251" i="2"/>
  <c r="AF282" i="2"/>
  <c r="AY182" i="2"/>
  <c r="BB212" i="2"/>
  <c r="BB125" i="2"/>
  <c r="BB63" i="2" s="1"/>
  <c r="BB281" i="2"/>
  <c r="BB250" i="2"/>
  <c r="BB32" i="2"/>
  <c r="L212" i="2"/>
  <c r="L93" i="2"/>
  <c r="L62" i="2"/>
  <c r="L281" i="2"/>
  <c r="L32" i="2"/>
  <c r="L125" i="2"/>
  <c r="L94" i="2" s="1"/>
  <c r="L250" i="2"/>
  <c r="AP92" i="2"/>
  <c r="Z61" i="2"/>
  <c r="BS63" i="2"/>
  <c r="BS214" i="2" s="1"/>
  <c r="AI63" i="2"/>
  <c r="AI214" i="2" s="1"/>
  <c r="BU63" i="2"/>
  <c r="BU214" i="2" s="1"/>
  <c r="N62" i="2"/>
  <c r="N213" i="2" s="1"/>
  <c r="BS126" i="2"/>
  <c r="BS95" i="2" s="1"/>
  <c r="BS33" i="2"/>
  <c r="BS251" i="2"/>
  <c r="BS282" i="2"/>
  <c r="AI33" i="2"/>
  <c r="AI282" i="2"/>
  <c r="AI126" i="2"/>
  <c r="AI64" i="2" s="1"/>
  <c r="AI251" i="2"/>
  <c r="BU33" i="2"/>
  <c r="BU282" i="2"/>
  <c r="BU126" i="2"/>
  <c r="BU95" i="2" s="1"/>
  <c r="BU251" i="2"/>
  <c r="N125" i="2"/>
  <c r="N63" i="2" s="1"/>
  <c r="N250" i="2"/>
  <c r="N32" i="2"/>
  <c r="N281" i="2"/>
  <c r="AH32" i="2"/>
  <c r="AH125" i="2"/>
  <c r="AH94" i="2" s="1"/>
  <c r="AH281" i="2"/>
  <c r="AH250" i="2"/>
  <c r="I212" i="2"/>
  <c r="U212" i="2"/>
  <c r="AA92" i="2"/>
  <c r="AU180" i="2"/>
  <c r="BH92" i="2"/>
  <c r="BM92" i="2"/>
  <c r="BQ181" i="2"/>
  <c r="AP211" i="2"/>
  <c r="BA63" i="2"/>
  <c r="BI181" i="2"/>
  <c r="AM61" i="2"/>
  <c r="O281" i="2"/>
  <c r="O32" i="2"/>
  <c r="O125" i="2"/>
  <c r="O94" i="2" s="1"/>
  <c r="O250" i="2"/>
  <c r="BQ62" i="2"/>
  <c r="BQ93" i="2"/>
  <c r="J93" i="2"/>
  <c r="BA282" i="2"/>
  <c r="BA251" i="2"/>
  <c r="BA33" i="2"/>
  <c r="BA126" i="2"/>
  <c r="BA95" i="2" s="1"/>
  <c r="AR211" i="2"/>
  <c r="BA182" i="2"/>
  <c r="J62" i="2"/>
  <c r="BS182" i="2"/>
  <c r="AF63" i="2"/>
  <c r="AF214" i="2" s="1"/>
  <c r="BQ32" i="2"/>
  <c r="BQ125" i="2"/>
  <c r="BQ63" i="2" s="1"/>
  <c r="BQ250" i="2"/>
  <c r="BQ281" i="2"/>
  <c r="J32" i="2"/>
  <c r="J125" i="2"/>
  <c r="J94" i="2" s="1"/>
  <c r="J250" i="2"/>
  <c r="J281" i="2"/>
  <c r="BS213" i="2"/>
  <c r="BT33" i="2"/>
  <c r="BT126" i="2"/>
  <c r="BT145" i="2" s="1"/>
  <c r="BT251" i="2"/>
  <c r="BT282" i="2"/>
  <c r="AL32" i="2"/>
  <c r="AL125" i="2"/>
  <c r="AL94" i="2" s="1"/>
  <c r="AL250" i="2"/>
  <c r="AL281" i="2"/>
  <c r="AY33" i="2"/>
  <c r="AY126" i="2"/>
  <c r="AY64" i="2" s="1"/>
  <c r="AY251" i="2"/>
  <c r="AY282" i="2"/>
  <c r="BR32" i="2"/>
  <c r="BR125" i="2"/>
  <c r="BR94" i="2" s="1"/>
  <c r="BR250" i="2"/>
  <c r="BR281" i="2"/>
  <c r="U32" i="2"/>
  <c r="U125" i="2"/>
  <c r="U250" i="2"/>
  <c r="U281" i="2"/>
  <c r="BR181" i="2"/>
  <c r="AA31" i="2"/>
  <c r="AA124" i="2"/>
  <c r="AA93" i="2" s="1"/>
  <c r="AA280" i="2"/>
  <c r="AA249" i="2"/>
  <c r="BL92" i="2"/>
  <c r="AQ31" i="2"/>
  <c r="AQ124" i="2"/>
  <c r="AQ249" i="2"/>
  <c r="AQ280" i="2"/>
  <c r="V32" i="2"/>
  <c r="V125" i="2"/>
  <c r="V63" i="2" s="1"/>
  <c r="V250" i="2"/>
  <c r="V281" i="2"/>
  <c r="Z31" i="2"/>
  <c r="Z124" i="2"/>
  <c r="Z62" i="2" s="1"/>
  <c r="Z280" i="2"/>
  <c r="Z249" i="2"/>
  <c r="V181" i="2"/>
  <c r="AK92" i="2"/>
  <c r="BL31" i="2"/>
  <c r="BL124" i="2"/>
  <c r="BL93" i="2" s="1"/>
  <c r="BL249" i="2"/>
  <c r="BL280" i="2"/>
  <c r="BC94" i="2"/>
  <c r="BC183" i="2" s="1"/>
  <c r="V212" i="2"/>
  <c r="AK31" i="2"/>
  <c r="AK124" i="2"/>
  <c r="AK280" i="2"/>
  <c r="AK249" i="2"/>
  <c r="BC33" i="2"/>
  <c r="BC126" i="2"/>
  <c r="BC64" i="2" s="1"/>
  <c r="BC282" i="2"/>
  <c r="BC251" i="2"/>
  <c r="BM31" i="2"/>
  <c r="BM124" i="2"/>
  <c r="BM62" i="2" s="1"/>
  <c r="BM249" i="2"/>
  <c r="BM280" i="2"/>
  <c r="S31" i="2"/>
  <c r="S124" i="2"/>
  <c r="S280" i="2"/>
  <c r="S249" i="2"/>
  <c r="Y31" i="2"/>
  <c r="Y124" i="2"/>
  <c r="Y62" i="2" s="1"/>
  <c r="Y249" i="2"/>
  <c r="Y280" i="2"/>
  <c r="AX181" i="2"/>
  <c r="BO180" i="2"/>
  <c r="BE124" i="2"/>
  <c r="BE31" i="2"/>
  <c r="BE249" i="2"/>
  <c r="BE280" i="2"/>
  <c r="S92" i="2"/>
  <c r="BE211" i="2"/>
  <c r="AM31" i="2"/>
  <c r="AM124" i="2"/>
  <c r="AM249" i="2"/>
  <c r="AM280" i="2"/>
  <c r="BG211" i="2"/>
  <c r="AD181" i="2"/>
  <c r="AR92" i="2"/>
  <c r="Y61" i="2"/>
  <c r="AK211" i="2"/>
  <c r="BO61" i="2"/>
  <c r="BK211" i="2"/>
  <c r="W92" i="2"/>
  <c r="AS92" i="2"/>
  <c r="BO211" i="2"/>
  <c r="BE61" i="2"/>
  <c r="S61" i="2"/>
  <c r="X31" i="2"/>
  <c r="X124" i="2"/>
  <c r="X93" i="2" s="1"/>
  <c r="X249" i="2"/>
  <c r="X280" i="2"/>
  <c r="BG92" i="2"/>
  <c r="BG180" i="2"/>
  <c r="AD212" i="2"/>
  <c r="AR61" i="2"/>
  <c r="AK180" i="2"/>
  <c r="BF93" i="2"/>
  <c r="BF182" i="2" s="1"/>
  <c r="BO31" i="2"/>
  <c r="BO124" i="2"/>
  <c r="BO62" i="2" s="1"/>
  <c r="BO249" i="2"/>
  <c r="BO280" i="2"/>
  <c r="W61" i="2"/>
  <c r="AN92" i="2"/>
  <c r="AS61" i="2"/>
  <c r="BJ61" i="2"/>
  <c r="AR31" i="2"/>
  <c r="AR124" i="2"/>
  <c r="AR249" i="2"/>
  <c r="AR280" i="2"/>
  <c r="BF32" i="2"/>
  <c r="BF125" i="2"/>
  <c r="BF250" i="2"/>
  <c r="BF281" i="2"/>
  <c r="W31" i="2"/>
  <c r="W124" i="2"/>
  <c r="W93" i="2" s="1"/>
  <c r="W249" i="2"/>
  <c r="W280" i="2"/>
  <c r="AS31" i="2"/>
  <c r="AS124" i="2"/>
  <c r="AS93" i="2" s="1"/>
  <c r="AS249" i="2"/>
  <c r="AS280" i="2"/>
  <c r="BJ31" i="2"/>
  <c r="BJ124" i="2"/>
  <c r="BJ62" i="2" s="1"/>
  <c r="BJ249" i="2"/>
  <c r="BJ280" i="2"/>
  <c r="BH31" i="2"/>
  <c r="BH124" i="2"/>
  <c r="BH249" i="2"/>
  <c r="BH280" i="2"/>
  <c r="AN31" i="2"/>
  <c r="AN124" i="2"/>
  <c r="AN62" i="2" s="1"/>
  <c r="AN249" i="2"/>
  <c r="AN280" i="2"/>
  <c r="AU31" i="2"/>
  <c r="AU124" i="2"/>
  <c r="AU249" i="2"/>
  <c r="AU280" i="2"/>
  <c r="AS211" i="2"/>
  <c r="BD125" i="2"/>
  <c r="BD63" i="2" s="1"/>
  <c r="BD32" i="2"/>
  <c r="BD250" i="2"/>
  <c r="BD281" i="2"/>
  <c r="BG31" i="2"/>
  <c r="BG124" i="2"/>
  <c r="BG249" i="2"/>
  <c r="BG280" i="2"/>
  <c r="AJ214" i="2"/>
  <c r="AJ183" i="2"/>
  <c r="AE32" i="2"/>
  <c r="AE125" i="2"/>
  <c r="AE250" i="2"/>
  <c r="AE281" i="2"/>
  <c r="BN180" i="2"/>
  <c r="AV92" i="2"/>
  <c r="AX93" i="2"/>
  <c r="AO212" i="2"/>
  <c r="BI32" i="2"/>
  <c r="BI125" i="2"/>
  <c r="BI63" i="2" s="1"/>
  <c r="BI250" i="2"/>
  <c r="BI281" i="2"/>
  <c r="AV61" i="2"/>
  <c r="AZ63" i="2"/>
  <c r="BP61" i="2"/>
  <c r="BP31" i="2"/>
  <c r="BP124" i="2"/>
  <c r="BP93" i="2" s="1"/>
  <c r="BP249" i="2"/>
  <c r="BP280" i="2"/>
  <c r="AD62" i="2"/>
  <c r="AD213" i="2" s="1"/>
  <c r="AX32" i="2"/>
  <c r="AX125" i="2"/>
  <c r="AX63" i="2" s="1"/>
  <c r="AX250" i="2"/>
  <c r="AX281" i="2"/>
  <c r="W211" i="2"/>
  <c r="K32" i="2"/>
  <c r="K125" i="2"/>
  <c r="K63" i="2" s="1"/>
  <c r="K250" i="2"/>
  <c r="K281" i="2"/>
  <c r="BI93" i="2"/>
  <c r="AV31" i="2"/>
  <c r="AV124" i="2"/>
  <c r="AV62" i="2" s="1"/>
  <c r="AV249" i="2"/>
  <c r="AV280" i="2"/>
  <c r="Y211" i="2"/>
  <c r="AZ94" i="2"/>
  <c r="R32" i="2"/>
  <c r="R125" i="2"/>
  <c r="R63" i="2" s="1"/>
  <c r="R250" i="2"/>
  <c r="R281" i="2"/>
  <c r="AJ147" i="2"/>
  <c r="BK31" i="2"/>
  <c r="BK124" i="2"/>
  <c r="BK93" i="2" s="1"/>
  <c r="BK249" i="2"/>
  <c r="BK280" i="2"/>
  <c r="BN61" i="2"/>
  <c r="T211" i="2"/>
  <c r="AX62" i="2"/>
  <c r="AO32" i="2"/>
  <c r="AO125" i="2"/>
  <c r="AO94" i="2" s="1"/>
  <c r="AO250" i="2"/>
  <c r="AO281" i="2"/>
  <c r="BP211" i="2"/>
  <c r="K62" i="2"/>
  <c r="K213" i="2" s="1"/>
  <c r="BI62" i="2"/>
  <c r="BD212" i="2"/>
  <c r="AZ33" i="2"/>
  <c r="AZ126" i="2"/>
  <c r="AZ145" i="2" s="1"/>
  <c r="AZ282" i="2"/>
  <c r="AZ251" i="2"/>
  <c r="BN31" i="2"/>
  <c r="BN124" i="2"/>
  <c r="BN62" i="2" s="1"/>
  <c r="BN249" i="2"/>
  <c r="BN280" i="2"/>
  <c r="T180" i="2"/>
  <c r="Z180" i="2"/>
  <c r="BP180" i="2"/>
  <c r="AN211" i="2"/>
  <c r="AK61" i="2"/>
  <c r="AD32" i="2"/>
  <c r="AD125" i="2"/>
  <c r="AD63" i="2" s="1"/>
  <c r="AD250" i="2"/>
  <c r="AD281" i="2"/>
  <c r="P94" i="2"/>
  <c r="P183" i="2" s="1"/>
  <c r="AP31" i="2"/>
  <c r="AP124" i="2"/>
  <c r="AP249" i="2"/>
  <c r="AP280" i="2"/>
  <c r="AJ127" i="2"/>
  <c r="AJ252" i="2"/>
  <c r="AJ222" i="2" s="1"/>
  <c r="AJ283" i="2"/>
  <c r="AJ253" i="2" s="1"/>
  <c r="AJ136" i="2"/>
  <c r="AJ218" i="2"/>
  <c r="AB92" i="2"/>
  <c r="AL212" i="2"/>
  <c r="T61" i="2"/>
  <c r="I62" i="2"/>
  <c r="I182" i="2" s="1"/>
  <c r="AT61" i="2"/>
  <c r="AB31" i="2"/>
  <c r="AB124" i="2"/>
  <c r="AB93" i="2" s="1"/>
  <c r="AB280" i="2"/>
  <c r="AB249" i="2"/>
  <c r="T31" i="2"/>
  <c r="T124" i="2"/>
  <c r="T93" i="2" s="1"/>
  <c r="T249" i="2"/>
  <c r="T280" i="2"/>
  <c r="I32" i="2"/>
  <c r="I125" i="2"/>
  <c r="I94" i="2" s="1"/>
  <c r="I281" i="2"/>
  <c r="I250" i="2"/>
  <c r="AT31" i="2"/>
  <c r="AT124" i="2"/>
  <c r="AT62" i="2" s="1"/>
  <c r="AT249" i="2"/>
  <c r="AT280" i="2"/>
  <c r="P33" i="2"/>
  <c r="P126" i="2"/>
  <c r="P95" i="2" s="1"/>
  <c r="P251" i="2"/>
  <c r="P282" i="2"/>
  <c r="Q31" i="2"/>
  <c r="Q124" i="2"/>
  <c r="Q62" i="2" s="1"/>
  <c r="Q249" i="2"/>
  <c r="Q280" i="2"/>
  <c r="AL93" i="2"/>
  <c r="AL213" i="2" s="1"/>
  <c r="AY63" i="2"/>
  <c r="AY214" i="2" s="1"/>
  <c r="U62" i="2"/>
  <c r="U213" i="2" s="1"/>
  <c r="BD62" i="2"/>
  <c r="BD213" i="2" s="1"/>
  <c r="BT94" i="2"/>
  <c r="BT183" i="2" s="1"/>
  <c r="V93" i="2"/>
  <c r="V213" i="2" s="1"/>
  <c r="H214" i="2"/>
  <c r="H64" i="2"/>
  <c r="H184" i="2" s="1"/>
  <c r="H147" i="2"/>
  <c r="H146" i="2"/>
  <c r="H252" i="2"/>
  <c r="H222" i="2" s="1"/>
  <c r="H127" i="2"/>
  <c r="H283" i="2"/>
  <c r="H253" i="2" s="1"/>
  <c r="H218" i="2"/>
  <c r="H136" i="2"/>
  <c r="M213" i="2" l="1"/>
  <c r="BP212" i="2"/>
  <c r="AT2" i="8"/>
  <c r="BE212" i="2"/>
  <c r="BO2" i="8"/>
  <c r="AW2" i="8"/>
  <c r="BM2" i="8"/>
  <c r="BG212" i="2"/>
  <c r="M94" i="2"/>
  <c r="M214" i="2" s="1"/>
  <c r="Z2" i="8"/>
  <c r="J2" i="8"/>
  <c r="M182" i="2"/>
  <c r="AS2" i="8"/>
  <c r="AM181" i="2"/>
  <c r="BN2" i="8"/>
  <c r="M33" i="2"/>
  <c r="M126" i="2"/>
  <c r="M64" i="2" s="1"/>
  <c r="M282" i="2"/>
  <c r="M251" i="2"/>
  <c r="M147" i="2"/>
  <c r="AU2" i="8"/>
  <c r="AC2" i="8"/>
  <c r="AC182" i="2"/>
  <c r="AC213" i="2"/>
  <c r="AN212" i="2"/>
  <c r="BM212" i="2"/>
  <c r="AM212" i="2"/>
  <c r="AY145" i="2"/>
  <c r="Z212" i="2"/>
  <c r="AQ181" i="2"/>
  <c r="BL181" i="2"/>
  <c r="AO182" i="2"/>
  <c r="AB212" i="2"/>
  <c r="AP181" i="2"/>
  <c r="AF218" i="2"/>
  <c r="AF220" i="2" s="1"/>
  <c r="AF221" i="2" s="1"/>
  <c r="AG213" i="2"/>
  <c r="AG182" i="2"/>
  <c r="X181" i="2"/>
  <c r="BH212" i="2"/>
  <c r="AG63" i="2"/>
  <c r="AG94" i="2"/>
  <c r="AA181" i="2"/>
  <c r="AU212" i="2"/>
  <c r="AG126" i="2"/>
  <c r="AG251" i="2"/>
  <c r="AG282" i="2"/>
  <c r="AG33" i="2"/>
  <c r="AC126" i="2"/>
  <c r="AC251" i="2"/>
  <c r="AC33" i="2"/>
  <c r="AC282" i="2"/>
  <c r="AW282" i="2"/>
  <c r="AW126" i="2"/>
  <c r="AW251" i="2"/>
  <c r="AW33" i="2"/>
  <c r="BR182" i="2"/>
  <c r="AC94" i="2"/>
  <c r="AC63" i="2"/>
  <c r="AT181" i="2"/>
  <c r="AQ212" i="2"/>
  <c r="Y212" i="2"/>
  <c r="AW182" i="2"/>
  <c r="AW213" i="2"/>
  <c r="BU145" i="2"/>
  <c r="BC145" i="2"/>
  <c r="BM181" i="2"/>
  <c r="AW94" i="2"/>
  <c r="AW63" i="2"/>
  <c r="P145" i="2"/>
  <c r="BK181" i="2"/>
  <c r="BN181" i="2"/>
  <c r="BS145" i="2"/>
  <c r="BA145" i="2"/>
  <c r="AI145" i="2"/>
  <c r="Q212" i="2"/>
  <c r="AJ65" i="2"/>
  <c r="AJ143" i="2"/>
  <c r="H96" i="2"/>
  <c r="H143" i="2"/>
  <c r="H219" i="2"/>
  <c r="X212" i="2"/>
  <c r="Q181" i="2"/>
  <c r="AA212" i="2"/>
  <c r="AE182" i="2"/>
  <c r="BK212" i="2"/>
  <c r="Q93" i="2"/>
  <c r="Q213" i="2" s="1"/>
  <c r="AJ215" i="2"/>
  <c r="BT214" i="2"/>
  <c r="BU183" i="2"/>
  <c r="AH213" i="2"/>
  <c r="AT212" i="2"/>
  <c r="O213" i="2"/>
  <c r="AU181" i="2"/>
  <c r="L182" i="2"/>
  <c r="BD182" i="2"/>
  <c r="AZ183" i="2"/>
  <c r="BJ93" i="2"/>
  <c r="BJ182" i="2" s="1"/>
  <c r="AP212" i="2"/>
  <c r="R94" i="2"/>
  <c r="R183" i="2" s="1"/>
  <c r="BQ94" i="2"/>
  <c r="BQ183" i="2" s="1"/>
  <c r="BA64" i="2"/>
  <c r="BA184" i="2" s="1"/>
  <c r="R213" i="2"/>
  <c r="BK62" i="2"/>
  <c r="BK182" i="2" s="1"/>
  <c r="BH181" i="2"/>
  <c r="AF136" i="2"/>
  <c r="AX94" i="2"/>
  <c r="AX214" i="2" s="1"/>
  <c r="BP62" i="2"/>
  <c r="BP213" i="2" s="1"/>
  <c r="AI95" i="2"/>
  <c r="AI184" i="2" s="1"/>
  <c r="BN212" i="2"/>
  <c r="BM93" i="2"/>
  <c r="BM213" i="2" s="1"/>
  <c r="N182" i="2"/>
  <c r="BQ213" i="2"/>
  <c r="W62" i="2"/>
  <c r="W182" i="2" s="1"/>
  <c r="W181" i="2"/>
  <c r="AS181" i="2"/>
  <c r="AY183" i="2"/>
  <c r="BE181" i="2"/>
  <c r="BB213" i="2"/>
  <c r="BS183" i="2"/>
  <c r="BN93" i="2"/>
  <c r="BN213" i="2" s="1"/>
  <c r="X62" i="2"/>
  <c r="X182" i="2" s="1"/>
  <c r="Z181" i="2"/>
  <c r="AV93" i="2"/>
  <c r="AV213" i="2" s="1"/>
  <c r="K182" i="2"/>
  <c r="BU147" i="2"/>
  <c r="BU64" i="2"/>
  <c r="BU184" i="2" s="1"/>
  <c r="BO93" i="2"/>
  <c r="BO213" i="2" s="1"/>
  <c r="BB94" i="2"/>
  <c r="BB214" i="2" s="1"/>
  <c r="I213" i="2"/>
  <c r="AY95" i="2"/>
  <c r="AY215" i="2" s="1"/>
  <c r="J63" i="2"/>
  <c r="J183" i="2" s="1"/>
  <c r="N94" i="2"/>
  <c r="N183" i="2" s="1"/>
  <c r="AF64" i="2"/>
  <c r="AH251" i="2"/>
  <c r="AH33" i="2"/>
  <c r="AH126" i="2"/>
  <c r="AH95" i="2" s="1"/>
  <c r="AH282" i="2"/>
  <c r="AN93" i="2"/>
  <c r="AN182" i="2" s="1"/>
  <c r="J33" i="2"/>
  <c r="J126" i="2"/>
  <c r="J64" i="2" s="1"/>
  <c r="J282" i="2"/>
  <c r="J251" i="2"/>
  <c r="AF95" i="2"/>
  <c r="AG144" i="2"/>
  <c r="AH63" i="2"/>
  <c r="O63" i="2"/>
  <c r="N33" i="2"/>
  <c r="N126" i="2"/>
  <c r="N145" i="2" s="1"/>
  <c r="N251" i="2"/>
  <c r="N282" i="2"/>
  <c r="AI147" i="2"/>
  <c r="L63" i="2"/>
  <c r="L183" i="2" s="1"/>
  <c r="BA214" i="2"/>
  <c r="BQ182" i="2"/>
  <c r="O126" i="2"/>
  <c r="O95" i="2" s="1"/>
  <c r="O251" i="2"/>
  <c r="O282" i="2"/>
  <c r="O33" i="2"/>
  <c r="AF127" i="2"/>
  <c r="AF252" i="2"/>
  <c r="AF222" i="2" s="1"/>
  <c r="AF283" i="2"/>
  <c r="AF253" i="2" s="1"/>
  <c r="BL212" i="2"/>
  <c r="AR181" i="2"/>
  <c r="BA147" i="2"/>
  <c r="AI127" i="2"/>
  <c r="AI283" i="2"/>
  <c r="AI253" i="2" s="1"/>
  <c r="AI252" i="2"/>
  <c r="AI222" i="2" s="1"/>
  <c r="AI136" i="2"/>
  <c r="AI218" i="2"/>
  <c r="L33" i="2"/>
  <c r="L126" i="2"/>
  <c r="L145" i="2" s="1"/>
  <c r="L251" i="2"/>
  <c r="L282" i="2"/>
  <c r="AD182" i="2"/>
  <c r="U182" i="2"/>
  <c r="BG181" i="2"/>
  <c r="BQ33" i="2"/>
  <c r="BQ126" i="2"/>
  <c r="BQ64" i="2" s="1"/>
  <c r="BQ251" i="2"/>
  <c r="BQ282" i="2"/>
  <c r="BA283" i="2"/>
  <c r="BA253" i="2" s="1"/>
  <c r="BA127" i="2"/>
  <c r="BA252" i="2"/>
  <c r="BA222" i="2" s="1"/>
  <c r="BA218" i="2"/>
  <c r="BA136" i="2"/>
  <c r="J182" i="2"/>
  <c r="BA183" i="2"/>
  <c r="AF147" i="2"/>
  <c r="AL182" i="2"/>
  <c r="AB181" i="2"/>
  <c r="S212" i="2"/>
  <c r="J213" i="2"/>
  <c r="BS127" i="2"/>
  <c r="BS283" i="2"/>
  <c r="BS253" i="2" s="1"/>
  <c r="BS252" i="2"/>
  <c r="BS222" i="2" s="1"/>
  <c r="BS218" i="2"/>
  <c r="BS136" i="2"/>
  <c r="L213" i="2"/>
  <c r="AF183" i="2"/>
  <c r="AI183" i="2"/>
  <c r="BB251" i="2"/>
  <c r="BB126" i="2"/>
  <c r="BB145" i="2" s="1"/>
  <c r="BB282" i="2"/>
  <c r="BB33" i="2"/>
  <c r="BU127" i="2"/>
  <c r="BU283" i="2"/>
  <c r="BU253" i="2" s="1"/>
  <c r="BU252" i="2"/>
  <c r="BU222" i="2" s="1"/>
  <c r="AT93" i="2"/>
  <c r="AT182" i="2" s="1"/>
  <c r="BI94" i="2"/>
  <c r="BI214" i="2" s="1"/>
  <c r="BU218" i="2"/>
  <c r="BS147" i="2"/>
  <c r="BU136" i="2"/>
  <c r="BF213" i="2"/>
  <c r="BC95" i="2"/>
  <c r="BC215" i="2" s="1"/>
  <c r="BS64" i="2"/>
  <c r="BI33" i="2"/>
  <c r="BI126" i="2"/>
  <c r="BI95" i="2" s="1"/>
  <c r="BI251" i="2"/>
  <c r="BI282" i="2"/>
  <c r="BI213" i="2"/>
  <c r="V182" i="2"/>
  <c r="W212" i="2"/>
  <c r="BL32" i="2"/>
  <c r="BL125" i="2"/>
  <c r="BL63" i="2" s="1"/>
  <c r="BL250" i="2"/>
  <c r="BL281" i="2"/>
  <c r="V33" i="2"/>
  <c r="V126" i="2"/>
  <c r="V64" i="2" s="1"/>
  <c r="V251" i="2"/>
  <c r="V282" i="2"/>
  <c r="Q32" i="2"/>
  <c r="Q125" i="2"/>
  <c r="Q94" i="2" s="1"/>
  <c r="Q250" i="2"/>
  <c r="Q281" i="2"/>
  <c r="K94" i="2"/>
  <c r="K214" i="2" s="1"/>
  <c r="BI182" i="2"/>
  <c r="AM93" i="2"/>
  <c r="AA62" i="2"/>
  <c r="AY147" i="2"/>
  <c r="AA32" i="2"/>
  <c r="AA125" i="2"/>
  <c r="AA94" i="2" s="1"/>
  <c r="AA281" i="2"/>
  <c r="AA250" i="2"/>
  <c r="AJ96" i="2"/>
  <c r="BK32" i="2"/>
  <c r="BK125" i="2"/>
  <c r="BK63" i="2" s="1"/>
  <c r="BK250" i="2"/>
  <c r="BK281" i="2"/>
  <c r="AN181" i="2"/>
  <c r="AY127" i="2"/>
  <c r="AY252" i="2"/>
  <c r="AY222" i="2" s="1"/>
  <c r="AY283" i="2"/>
  <c r="AY253" i="2" s="1"/>
  <c r="AY218" i="2"/>
  <c r="AY136" i="2"/>
  <c r="AD33" i="2"/>
  <c r="AD126" i="2"/>
  <c r="AD64" i="2" s="1"/>
  <c r="AD251" i="2"/>
  <c r="AD282" i="2"/>
  <c r="T212" i="2"/>
  <c r="BD33" i="2"/>
  <c r="BD126" i="2"/>
  <c r="BD95" i="2" s="1"/>
  <c r="BD282" i="2"/>
  <c r="BD251" i="2"/>
  <c r="AU93" i="2"/>
  <c r="BF94" i="2"/>
  <c r="BJ212" i="2"/>
  <c r="BE32" i="2"/>
  <c r="BE125" i="2"/>
  <c r="BE94" i="2" s="1"/>
  <c r="BE250" i="2"/>
  <c r="BE281" i="2"/>
  <c r="AV131" i="9"/>
  <c r="I33" i="2"/>
  <c r="I126" i="2"/>
  <c r="I145" i="2" s="1"/>
  <c r="I282" i="2"/>
  <c r="I251" i="2"/>
  <c r="T181" i="2"/>
  <c r="R33" i="2"/>
  <c r="R126" i="2"/>
  <c r="R95" i="2" s="1"/>
  <c r="R282" i="2"/>
  <c r="R251" i="2"/>
  <c r="AU62" i="2"/>
  <c r="AS62" i="2"/>
  <c r="AS182" i="2" s="1"/>
  <c r="BF33" i="2"/>
  <c r="BF126" i="2"/>
  <c r="BF95" i="2" s="1"/>
  <c r="BF251" i="2"/>
  <c r="BF282" i="2"/>
  <c r="BJ181" i="2"/>
  <c r="Y93" i="2"/>
  <c r="Y213" i="2" s="1"/>
  <c r="BP32" i="2"/>
  <c r="BP125" i="2"/>
  <c r="BP94" i="2" s="1"/>
  <c r="BP281" i="2"/>
  <c r="BP250" i="2"/>
  <c r="AU128" i="9"/>
  <c r="AU32" i="2"/>
  <c r="AU125" i="2"/>
  <c r="AU250" i="2"/>
  <c r="AU281" i="2"/>
  <c r="AS32" i="2"/>
  <c r="AS125" i="2"/>
  <c r="AS94" i="2" s="1"/>
  <c r="AS250" i="2"/>
  <c r="AS281" i="2"/>
  <c r="BF63" i="2"/>
  <c r="BE93" i="2"/>
  <c r="AS212" i="2"/>
  <c r="Y32" i="2"/>
  <c r="Y125" i="2"/>
  <c r="Y94" i="2" s="1"/>
  <c r="Y250" i="2"/>
  <c r="Y281" i="2"/>
  <c r="S62" i="2"/>
  <c r="U94" i="2"/>
  <c r="AD94" i="2"/>
  <c r="AD214" i="2" s="1"/>
  <c r="I63" i="2"/>
  <c r="AO63" i="2"/>
  <c r="AV128" i="9"/>
  <c r="BD94" i="2"/>
  <c r="BD214" i="2" s="1"/>
  <c r="BE62" i="2"/>
  <c r="S93" i="2"/>
  <c r="AQ32" i="2"/>
  <c r="AQ125" i="2"/>
  <c r="AQ250" i="2"/>
  <c r="AQ281" i="2"/>
  <c r="U63" i="2"/>
  <c r="AP93" i="2"/>
  <c r="AO33" i="2"/>
  <c r="AO126" i="2"/>
  <c r="AO95" i="2" s="1"/>
  <c r="AO251" i="2"/>
  <c r="AO282" i="2"/>
  <c r="BH93" i="2"/>
  <c r="AR212" i="2"/>
  <c r="S32" i="2"/>
  <c r="S125" i="2"/>
  <c r="S281" i="2"/>
  <c r="S250" i="2"/>
  <c r="AK93" i="2"/>
  <c r="Z93" i="2"/>
  <c r="Z182" i="2" s="1"/>
  <c r="AQ62" i="2"/>
  <c r="U33" i="2"/>
  <c r="U126" i="2"/>
  <c r="U95" i="2" s="1"/>
  <c r="U282" i="2"/>
  <c r="U251" i="2"/>
  <c r="AM32" i="2"/>
  <c r="AM125" i="2"/>
  <c r="AM94" i="2" s="1"/>
  <c r="AM250" i="2"/>
  <c r="AM281" i="2"/>
  <c r="AP62" i="2"/>
  <c r="P214" i="2"/>
  <c r="AV32" i="2"/>
  <c r="AV125" i="2"/>
  <c r="AV94" i="2" s="1"/>
  <c r="AV250" i="2"/>
  <c r="AV281" i="2"/>
  <c r="BH62" i="2"/>
  <c r="AK62" i="2"/>
  <c r="Z32" i="2"/>
  <c r="Z125" i="2"/>
  <c r="Z63" i="2" s="1"/>
  <c r="Z250" i="2"/>
  <c r="Z281" i="2"/>
  <c r="AQ93" i="2"/>
  <c r="AT32" i="2"/>
  <c r="AT125" i="2"/>
  <c r="AT94" i="2" s="1"/>
  <c r="AT250" i="2"/>
  <c r="AT281" i="2"/>
  <c r="BO32" i="2"/>
  <c r="BO125" i="2"/>
  <c r="BO94" i="2" s="1"/>
  <c r="BO250" i="2"/>
  <c r="BO281" i="2"/>
  <c r="X32" i="2"/>
  <c r="X125" i="2"/>
  <c r="X250" i="2"/>
  <c r="X281" i="2"/>
  <c r="BM32" i="2"/>
  <c r="BM125" i="2"/>
  <c r="BM94" i="2" s="1"/>
  <c r="BM250" i="2"/>
  <c r="BM281" i="2"/>
  <c r="AE63" i="2"/>
  <c r="AN32" i="2"/>
  <c r="AN125" i="2"/>
  <c r="AN63" i="2" s="1"/>
  <c r="AN250" i="2"/>
  <c r="AN281" i="2"/>
  <c r="S181" i="2"/>
  <c r="AL33" i="2"/>
  <c r="AL126" i="2"/>
  <c r="AL95" i="2" s="1"/>
  <c r="AL282" i="2"/>
  <c r="AL251" i="2"/>
  <c r="K33" i="2"/>
  <c r="K126" i="2"/>
  <c r="K64" i="2" s="1"/>
  <c r="K251" i="2"/>
  <c r="K282" i="2"/>
  <c r="AE94" i="2"/>
  <c r="AR93" i="2"/>
  <c r="AZ147" i="2"/>
  <c r="AZ95" i="2"/>
  <c r="AX182" i="2"/>
  <c r="AE33" i="2"/>
  <c r="AE126" i="2"/>
  <c r="AE145" i="2" s="1"/>
  <c r="AE251" i="2"/>
  <c r="AE282" i="2"/>
  <c r="AR32" i="2"/>
  <c r="AR125" i="2"/>
  <c r="AR63" i="2" s="1"/>
  <c r="AR250" i="2"/>
  <c r="AR281" i="2"/>
  <c r="BC127" i="2"/>
  <c r="BC252" i="2"/>
  <c r="BC222" i="2" s="1"/>
  <c r="BC283" i="2"/>
  <c r="BC253" i="2" s="1"/>
  <c r="BC136" i="2"/>
  <c r="BC218" i="2"/>
  <c r="BC214" i="2"/>
  <c r="BR63" i="2"/>
  <c r="BR214" i="2" s="1"/>
  <c r="AK32" i="2"/>
  <c r="AK125" i="2"/>
  <c r="AK63" i="2" s="1"/>
  <c r="AK281" i="2"/>
  <c r="AK250" i="2"/>
  <c r="AZ214" i="2"/>
  <c r="AR62" i="2"/>
  <c r="P147" i="2"/>
  <c r="P64" i="2"/>
  <c r="AB32" i="2"/>
  <c r="AB125" i="2"/>
  <c r="AB250" i="2"/>
  <c r="AB281" i="2"/>
  <c r="AZ64" i="2"/>
  <c r="AC144" i="2"/>
  <c r="AX213" i="2"/>
  <c r="AV181" i="2"/>
  <c r="BR33" i="2"/>
  <c r="BR126" i="2"/>
  <c r="BR64" i="2" s="1"/>
  <c r="BR251" i="2"/>
  <c r="BR282" i="2"/>
  <c r="AB62" i="2"/>
  <c r="P127" i="2"/>
  <c r="P252" i="2"/>
  <c r="P222" i="2" s="1"/>
  <c r="P283" i="2"/>
  <c r="P253" i="2" s="1"/>
  <c r="P218" i="2"/>
  <c r="P136" i="2"/>
  <c r="AZ127" i="2"/>
  <c r="AZ252" i="2"/>
  <c r="AZ222" i="2" s="1"/>
  <c r="AZ283" i="2"/>
  <c r="AZ253" i="2" s="1"/>
  <c r="AZ136" i="2"/>
  <c r="AZ218" i="2"/>
  <c r="AV212" i="2"/>
  <c r="BO181" i="2"/>
  <c r="AK212" i="2"/>
  <c r="BT147" i="2"/>
  <c r="AP32" i="2"/>
  <c r="AP125" i="2"/>
  <c r="AP250" i="2"/>
  <c r="AP281" i="2"/>
  <c r="BC147" i="2"/>
  <c r="AL63" i="2"/>
  <c r="AL214" i="2" s="1"/>
  <c r="BJ32" i="2"/>
  <c r="BJ125" i="2"/>
  <c r="BJ94" i="2" s="1"/>
  <c r="BJ250" i="2"/>
  <c r="BJ281" i="2"/>
  <c r="T62" i="2"/>
  <c r="T182" i="2" s="1"/>
  <c r="BG93" i="2"/>
  <c r="BO212" i="2"/>
  <c r="AK181" i="2"/>
  <c r="BT95" i="2"/>
  <c r="BG32" i="2"/>
  <c r="BG125" i="2"/>
  <c r="BG63" i="2" s="1"/>
  <c r="BG250" i="2"/>
  <c r="BG281" i="2"/>
  <c r="W32" i="2"/>
  <c r="W125" i="2"/>
  <c r="W63" i="2" s="1"/>
  <c r="W250" i="2"/>
  <c r="W281" i="2"/>
  <c r="BT127" i="2"/>
  <c r="BT143" i="2" s="1"/>
  <c r="BT252" i="2"/>
  <c r="BT222" i="2" s="1"/>
  <c r="BT283" i="2"/>
  <c r="BT253" i="2" s="1"/>
  <c r="BT136" i="2"/>
  <c r="BT218" i="2"/>
  <c r="AJ130" i="2"/>
  <c r="AJ144" i="2"/>
  <c r="AW146" i="2"/>
  <c r="AW144" i="2"/>
  <c r="BH32" i="2"/>
  <c r="BH125" i="2"/>
  <c r="BH94" i="2" s="1"/>
  <c r="BH250" i="2"/>
  <c r="BH281" i="2"/>
  <c r="T32" i="2"/>
  <c r="T125" i="2"/>
  <c r="T63" i="2" s="1"/>
  <c r="T250" i="2"/>
  <c r="T281" i="2"/>
  <c r="AX33" i="2"/>
  <c r="AX126" i="2"/>
  <c r="AX95" i="2" s="1"/>
  <c r="AX282" i="2"/>
  <c r="AX251" i="2"/>
  <c r="AJ220" i="2"/>
  <c r="AJ221" i="2" s="1"/>
  <c r="AJ219" i="2"/>
  <c r="BN32" i="2"/>
  <c r="BN125" i="2"/>
  <c r="BN250" i="2"/>
  <c r="BN281" i="2"/>
  <c r="BG62" i="2"/>
  <c r="BP181" i="2"/>
  <c r="AM62" i="2"/>
  <c r="Y181" i="2"/>
  <c r="BL62" i="2"/>
  <c r="BL182" i="2" s="1"/>
  <c r="V94" i="2"/>
  <c r="V183" i="2" s="1"/>
  <c r="BT64" i="2"/>
  <c r="H215" i="2"/>
  <c r="H65" i="2"/>
  <c r="H144" i="2"/>
  <c r="H130" i="2"/>
  <c r="H220" i="2"/>
  <c r="H221" i="2" s="1"/>
  <c r="Q150" i="7" l="1"/>
  <c r="P150" i="7" s="1"/>
  <c r="Q155" i="7"/>
  <c r="P155" i="7" s="1"/>
  <c r="Q159" i="7"/>
  <c r="P159" i="7" s="1"/>
  <c r="Q160" i="7"/>
  <c r="P160" i="7" s="1"/>
  <c r="Q166" i="7"/>
  <c r="P166" i="7" s="1"/>
  <c r="O166" i="7" s="1"/>
  <c r="Q144" i="7"/>
  <c r="P144" i="7" s="1"/>
  <c r="Q152" i="7"/>
  <c r="P152" i="7" s="1"/>
  <c r="Q154" i="7"/>
  <c r="P154" i="7" s="1"/>
  <c r="Q165" i="7"/>
  <c r="P165" i="7" s="1"/>
  <c r="O165" i="7" s="1"/>
  <c r="Q164" i="7"/>
  <c r="P164" i="7" s="1"/>
  <c r="O164" i="7" s="1"/>
  <c r="Q148" i="7"/>
  <c r="P148" i="7" s="1"/>
  <c r="Q149" i="7"/>
  <c r="P149" i="7" s="1"/>
  <c r="Q157" i="7"/>
  <c r="P157" i="7" s="1"/>
  <c r="Q162" i="7"/>
  <c r="P162" i="7" s="1"/>
  <c r="Q146" i="7"/>
  <c r="P146" i="7" s="1"/>
  <c r="Q161" i="7"/>
  <c r="P161" i="7" s="1"/>
  <c r="Q147" i="7"/>
  <c r="P147" i="7" s="1"/>
  <c r="Q151" i="7"/>
  <c r="P151" i="7" s="1"/>
  <c r="Q153" i="7"/>
  <c r="P153" i="7" s="1"/>
  <c r="Q156" i="7"/>
  <c r="P156" i="7" s="1"/>
  <c r="Q158" i="7"/>
  <c r="P158" i="7" s="1"/>
  <c r="Q163" i="7"/>
  <c r="P163" i="7" s="1"/>
  <c r="O163" i="7" s="1"/>
  <c r="Q145" i="7"/>
  <c r="P145" i="7" s="1"/>
  <c r="AJ128" i="2"/>
  <c r="AM35" i="1" s="1"/>
  <c r="M183" i="2"/>
  <c r="AV2" i="8"/>
  <c r="AW136" i="2"/>
  <c r="AQ2" i="8"/>
  <c r="BC2" i="8"/>
  <c r="BL2" i="8"/>
  <c r="P2" i="8"/>
  <c r="AB2" i="8"/>
  <c r="AZ2" i="8"/>
  <c r="AA2" i="8"/>
  <c r="F2" i="8"/>
  <c r="H2" i="8"/>
  <c r="L2" i="8"/>
  <c r="X2" i="8"/>
  <c r="Y2" i="8"/>
  <c r="AR2" i="8"/>
  <c r="BK2" i="8"/>
  <c r="M95" i="2"/>
  <c r="M184" i="2" s="1"/>
  <c r="M145" i="2"/>
  <c r="W2" i="8"/>
  <c r="O2" i="8"/>
  <c r="AF2" i="8"/>
  <c r="AX2" i="8"/>
  <c r="M283" i="2"/>
  <c r="M253" i="2" s="1"/>
  <c r="M252" i="2"/>
  <c r="M222" i="2" s="1"/>
  <c r="M127" i="2"/>
  <c r="M96" i="2" s="1"/>
  <c r="M136" i="2"/>
  <c r="G2" i="8"/>
  <c r="M218" i="2"/>
  <c r="E2" i="8"/>
  <c r="I2" i="8"/>
  <c r="D2" i="8"/>
  <c r="AI2" i="8"/>
  <c r="BF145" i="2"/>
  <c r="BI145" i="2"/>
  <c r="C2" i="8"/>
  <c r="H185" i="2"/>
  <c r="H134" i="2" s="1"/>
  <c r="AU3" i="9" s="1"/>
  <c r="J145" i="2"/>
  <c r="AG183" i="2"/>
  <c r="BM182" i="2"/>
  <c r="BD145" i="2"/>
  <c r="AL145" i="2"/>
  <c r="AO145" i="2"/>
  <c r="V145" i="2"/>
  <c r="BQ145" i="2"/>
  <c r="AX145" i="2"/>
  <c r="AH218" i="2"/>
  <c r="AH220" i="2" s="1"/>
  <c r="AW252" i="2"/>
  <c r="AW222" i="2" s="1"/>
  <c r="AW127" i="2"/>
  <c r="AW283" i="2"/>
  <c r="AW253" i="2" s="1"/>
  <c r="AG214" i="2"/>
  <c r="AW64" i="2"/>
  <c r="AW145" i="2"/>
  <c r="R214" i="2"/>
  <c r="AW95" i="2"/>
  <c r="AW218" i="2"/>
  <c r="AC218" i="2"/>
  <c r="AC127" i="2"/>
  <c r="AC252" i="2"/>
  <c r="AC222" i="2" s="1"/>
  <c r="AC283" i="2"/>
  <c r="AC253" i="2" s="1"/>
  <c r="AC136" i="2"/>
  <c r="AG136" i="2"/>
  <c r="AG252" i="2"/>
  <c r="AG222" i="2" s="1"/>
  <c r="AG127" i="2"/>
  <c r="AG283" i="2"/>
  <c r="AG253" i="2" s="1"/>
  <c r="AG218" i="2"/>
  <c r="AW183" i="2"/>
  <c r="AW214" i="2"/>
  <c r="AC214" i="2"/>
  <c r="AC183" i="2"/>
  <c r="AC64" i="2"/>
  <c r="AC145" i="2"/>
  <c r="AC95" i="2"/>
  <c r="AG145" i="2"/>
  <c r="AG95" i="2"/>
  <c r="AG64" i="2"/>
  <c r="O145" i="2"/>
  <c r="J218" i="2"/>
  <c r="J220" i="2" s="1"/>
  <c r="O136" i="2"/>
  <c r="BS130" i="2"/>
  <c r="BS143" i="2"/>
  <c r="U145" i="2"/>
  <c r="AD145" i="2"/>
  <c r="BC96" i="2"/>
  <c r="BC143" i="2"/>
  <c r="BR145" i="2"/>
  <c r="AZ96" i="2"/>
  <c r="AZ143" i="2"/>
  <c r="AF130" i="2"/>
  <c r="AF143" i="2"/>
  <c r="BU130" i="2"/>
  <c r="BU143" i="2"/>
  <c r="P65" i="2"/>
  <c r="P143" i="2"/>
  <c r="BA65" i="2"/>
  <c r="BA143" i="2"/>
  <c r="AH145" i="2"/>
  <c r="K145" i="2"/>
  <c r="AI96" i="2"/>
  <c r="AI143" i="2"/>
  <c r="R145" i="2"/>
  <c r="AY96" i="2"/>
  <c r="AY143" i="2"/>
  <c r="BN182" i="2"/>
  <c r="Q182" i="2"/>
  <c r="AF219" i="2"/>
  <c r="AZ184" i="2"/>
  <c r="AW128" i="9"/>
  <c r="AU131" i="9"/>
  <c r="AT131" i="9" s="1"/>
  <c r="AI215" i="2"/>
  <c r="BA219" i="2"/>
  <c r="BU219" i="2"/>
  <c r="BS219" i="2"/>
  <c r="BS65" i="2"/>
  <c r="AF217" i="2"/>
  <c r="AT128" i="9"/>
  <c r="AH136" i="2"/>
  <c r="BS96" i="2"/>
  <c r="BE213" i="2"/>
  <c r="BA215" i="2"/>
  <c r="AN213" i="2"/>
  <c r="BO182" i="2"/>
  <c r="AV182" i="2"/>
  <c r="BC65" i="2"/>
  <c r="BK213" i="2"/>
  <c r="BQ214" i="2"/>
  <c r="BP182" i="2"/>
  <c r="AJ141" i="2"/>
  <c r="BF183" i="2"/>
  <c r="J95" i="2"/>
  <c r="J215" i="2" s="1"/>
  <c r="BJ213" i="2"/>
  <c r="AY184" i="2"/>
  <c r="AL64" i="2"/>
  <c r="AL184" i="2" s="1"/>
  <c r="AX64" i="2"/>
  <c r="AX215" i="2" s="1"/>
  <c r="BB183" i="2"/>
  <c r="AN94" i="2"/>
  <c r="AN183" i="2" s="1"/>
  <c r="AV63" i="2"/>
  <c r="AV183" i="2" s="1"/>
  <c r="AT213" i="2"/>
  <c r="AX183" i="2"/>
  <c r="W213" i="2"/>
  <c r="AM63" i="2"/>
  <c r="AM214" i="2" s="1"/>
  <c r="J214" i="2"/>
  <c r="AP182" i="2"/>
  <c r="AU182" i="2"/>
  <c r="U183" i="2"/>
  <c r="AE183" i="2"/>
  <c r="X213" i="2"/>
  <c r="AI65" i="2"/>
  <c r="AQ182" i="2"/>
  <c r="BL213" i="2"/>
  <c r="AR94" i="2"/>
  <c r="AR183" i="2" s="1"/>
  <c r="AF96" i="2"/>
  <c r="S182" i="2"/>
  <c r="AR182" i="2"/>
  <c r="AO64" i="2"/>
  <c r="AO184" i="2" s="1"/>
  <c r="BU96" i="2"/>
  <c r="BU65" i="2"/>
  <c r="O64" i="2"/>
  <c r="O184" i="2" s="1"/>
  <c r="AH64" i="2"/>
  <c r="AH184" i="2" s="1"/>
  <c r="BF214" i="2"/>
  <c r="AD95" i="2"/>
  <c r="AD215" i="2" s="1"/>
  <c r="V214" i="2"/>
  <c r="Z94" i="2"/>
  <c r="Z183" i="2" s="1"/>
  <c r="K95" i="2"/>
  <c r="K215" i="2" s="1"/>
  <c r="K183" i="2"/>
  <c r="AZ215" i="2"/>
  <c r="AZ65" i="2"/>
  <c r="BP63" i="2"/>
  <c r="BP214" i="2" s="1"/>
  <c r="J136" i="2"/>
  <c r="BR183" i="2"/>
  <c r="AP213" i="2"/>
  <c r="AJ153" i="2"/>
  <c r="BQ136" i="2"/>
  <c r="BQ127" i="2"/>
  <c r="BQ143" i="2" s="1"/>
  <c r="BQ283" i="2"/>
  <c r="BQ253" i="2" s="1"/>
  <c r="BQ252" i="2"/>
  <c r="BQ222" i="2" s="1"/>
  <c r="BQ218" i="2"/>
  <c r="BQ220" i="2" s="1"/>
  <c r="BQ221" i="2" s="1"/>
  <c r="BI183" i="2"/>
  <c r="AR213" i="2"/>
  <c r="BB127" i="2"/>
  <c r="BB252" i="2"/>
  <c r="BB222" i="2" s="1"/>
  <c r="BB283" i="2"/>
  <c r="BB253" i="2" s="1"/>
  <c r="BB218" i="2"/>
  <c r="O218" i="2"/>
  <c r="N64" i="2"/>
  <c r="N147" i="2"/>
  <c r="BB147" i="2"/>
  <c r="BB64" i="2"/>
  <c r="BQ95" i="2"/>
  <c r="BQ215" i="2" s="1"/>
  <c r="BQ147" i="2"/>
  <c r="N283" i="2"/>
  <c r="N253" i="2" s="1"/>
  <c r="N252" i="2"/>
  <c r="N222" i="2" s="1"/>
  <c r="N127" i="2"/>
  <c r="N143" i="2" s="1"/>
  <c r="N136" i="2"/>
  <c r="N218" i="2"/>
  <c r="N219" i="2" s="1"/>
  <c r="AE214" i="2"/>
  <c r="AI220" i="2"/>
  <c r="AI221" i="2" s="1"/>
  <c r="O147" i="2"/>
  <c r="AQ213" i="2"/>
  <c r="U214" i="2"/>
  <c r="V95" i="2"/>
  <c r="V215" i="2" s="1"/>
  <c r="AI219" i="2"/>
  <c r="AH214" i="2"/>
  <c r="P96" i="2"/>
  <c r="J147" i="2"/>
  <c r="AH183" i="2"/>
  <c r="O283" i="2"/>
  <c r="O253" i="2" s="1"/>
  <c r="O252" i="2"/>
  <c r="O222" i="2" s="1"/>
  <c r="O127" i="2"/>
  <c r="AT63" i="2"/>
  <c r="AT183" i="2" s="1"/>
  <c r="BS220" i="2"/>
  <c r="BS221" i="2" s="1"/>
  <c r="N214" i="2"/>
  <c r="BA220" i="2"/>
  <c r="BA221" i="2" s="1"/>
  <c r="L136" i="2"/>
  <c r="L218" i="2"/>
  <c r="L127" i="2"/>
  <c r="L143" i="2" s="1"/>
  <c r="L252" i="2"/>
  <c r="L222" i="2" s="1"/>
  <c r="L283" i="2"/>
  <c r="L253" i="2" s="1"/>
  <c r="L147" i="2"/>
  <c r="L95" i="2"/>
  <c r="BS215" i="2"/>
  <c r="AI144" i="2"/>
  <c r="AI130" i="2"/>
  <c r="BU215" i="2"/>
  <c r="J127" i="2"/>
  <c r="J252" i="2"/>
  <c r="J222" i="2" s="1"/>
  <c r="J283" i="2"/>
  <c r="J253" i="2" s="1"/>
  <c r="BC184" i="2"/>
  <c r="BS184" i="2"/>
  <c r="AF184" i="2"/>
  <c r="P215" i="2"/>
  <c r="AD183" i="2"/>
  <c r="BU220" i="2"/>
  <c r="BU221" i="2" s="1"/>
  <c r="BU144" i="2"/>
  <c r="AF215" i="2"/>
  <c r="BA144" i="2"/>
  <c r="BA130" i="2"/>
  <c r="AF65" i="2"/>
  <c r="AF144" i="2"/>
  <c r="P184" i="2"/>
  <c r="BA96" i="2"/>
  <c r="N95" i="2"/>
  <c r="O214" i="2"/>
  <c r="L64" i="2"/>
  <c r="AJ217" i="2"/>
  <c r="AJ216" i="2"/>
  <c r="AJ135" i="2" s="1"/>
  <c r="L214" i="2"/>
  <c r="BB136" i="2"/>
  <c r="BS144" i="2"/>
  <c r="O183" i="2"/>
  <c r="AH147" i="2"/>
  <c r="AJ185" i="2"/>
  <c r="AJ134" i="2" s="1"/>
  <c r="BB95" i="2"/>
  <c r="AH283" i="2"/>
  <c r="AH253" i="2" s="1"/>
  <c r="AH127" i="2"/>
  <c r="AH252" i="2"/>
  <c r="AH222" i="2" s="1"/>
  <c r="AR33" i="2"/>
  <c r="AR126" i="2"/>
  <c r="AR64" i="2" s="1"/>
  <c r="AR251" i="2"/>
  <c r="AR282" i="2"/>
  <c r="AS63" i="2"/>
  <c r="AS214" i="2" s="1"/>
  <c r="BG213" i="2"/>
  <c r="BH182" i="2"/>
  <c r="BH63" i="2"/>
  <c r="BH214" i="2" s="1"/>
  <c r="BG182" i="2"/>
  <c r="AK94" i="2"/>
  <c r="AK183" i="2" s="1"/>
  <c r="AS213" i="2"/>
  <c r="AD147" i="2"/>
  <c r="BK33" i="2"/>
  <c r="BK126" i="2"/>
  <c r="BK64" i="2" s="1"/>
  <c r="BK251" i="2"/>
  <c r="BK282" i="2"/>
  <c r="AX147" i="2"/>
  <c r="BH33" i="2"/>
  <c r="BH126" i="2"/>
  <c r="BH95" i="2" s="1"/>
  <c r="BH251" i="2"/>
  <c r="BH282" i="2"/>
  <c r="P130" i="2"/>
  <c r="S36" i="1" s="1"/>
  <c r="P144" i="2"/>
  <c r="AM33" i="2"/>
  <c r="AM126" i="2"/>
  <c r="AM145" i="2" s="1"/>
  <c r="AM251" i="2"/>
  <c r="AM282" i="2"/>
  <c r="BH213" i="2"/>
  <c r="AS33" i="2"/>
  <c r="AS126" i="2"/>
  <c r="AS95" i="2" s="1"/>
  <c r="AS251" i="2"/>
  <c r="AS282" i="2"/>
  <c r="AD127" i="2"/>
  <c r="AD252" i="2"/>
  <c r="AD222" i="2" s="1"/>
  <c r="AD283" i="2"/>
  <c r="AD253" i="2" s="1"/>
  <c r="AD136" i="2"/>
  <c r="AD218" i="2"/>
  <c r="AY219" i="2"/>
  <c r="AY220" i="2"/>
  <c r="AY221" i="2" s="1"/>
  <c r="Q63" i="2"/>
  <c r="Q183" i="2" s="1"/>
  <c r="V147" i="2"/>
  <c r="AJ138" i="2"/>
  <c r="AJ150" i="2"/>
  <c r="R147" i="2"/>
  <c r="K127" i="2"/>
  <c r="K252" i="2"/>
  <c r="K222" i="2" s="1"/>
  <c r="K283" i="2"/>
  <c r="K253" i="2" s="1"/>
  <c r="K218" i="2"/>
  <c r="K136" i="2"/>
  <c r="BM33" i="2"/>
  <c r="BM126" i="2"/>
  <c r="BM95" i="2" s="1"/>
  <c r="BM251" i="2"/>
  <c r="BM282" i="2"/>
  <c r="AT33" i="2"/>
  <c r="AT126" i="2"/>
  <c r="AT64" i="2" s="1"/>
  <c r="AT251" i="2"/>
  <c r="AT282" i="2"/>
  <c r="Z33" i="2"/>
  <c r="Z126" i="2"/>
  <c r="Z95" i="2" s="1"/>
  <c r="Z251" i="2"/>
  <c r="Z282" i="2"/>
  <c r="AO127" i="2"/>
  <c r="AO252" i="2"/>
  <c r="AO222" i="2" s="1"/>
  <c r="AO283" i="2"/>
  <c r="AO253" i="2" s="1"/>
  <c r="AO136" i="2"/>
  <c r="AO218" i="2"/>
  <c r="R64" i="2"/>
  <c r="AY130" i="2"/>
  <c r="AY144" i="2"/>
  <c r="V127" i="2"/>
  <c r="V252" i="2"/>
  <c r="V222" i="2" s="1"/>
  <c r="V283" i="2"/>
  <c r="V253" i="2" s="1"/>
  <c r="V136" i="2"/>
  <c r="V218" i="2"/>
  <c r="BC220" i="2"/>
  <c r="BC221" i="2" s="1"/>
  <c r="BC219" i="2"/>
  <c r="BM63" i="2"/>
  <c r="BM183" i="2" s="1"/>
  <c r="S63" i="2"/>
  <c r="BF147" i="2"/>
  <c r="R127" i="2"/>
  <c r="R143" i="2" s="1"/>
  <c r="R252" i="2"/>
  <c r="R222" i="2" s="1"/>
  <c r="R283" i="2"/>
  <c r="R253" i="2" s="1"/>
  <c r="R218" i="2"/>
  <c r="R136" i="2"/>
  <c r="AJ151" i="2"/>
  <c r="AV33" i="2"/>
  <c r="AV126" i="2"/>
  <c r="AV64" i="2" s="1"/>
  <c r="AV251" i="2"/>
  <c r="AV282" i="2"/>
  <c r="AX127" i="2"/>
  <c r="AX252" i="2"/>
  <c r="AX222" i="2" s="1"/>
  <c r="AX283" i="2"/>
  <c r="AX253" i="2" s="1"/>
  <c r="AX136" i="2"/>
  <c r="AX218" i="2"/>
  <c r="T33" i="2"/>
  <c r="T126" i="2"/>
  <c r="T95" i="2" s="1"/>
  <c r="T282" i="2"/>
  <c r="T251" i="2"/>
  <c r="W94" i="2"/>
  <c r="W183" i="2" s="1"/>
  <c r="S94" i="2"/>
  <c r="BF64" i="2"/>
  <c r="BF215" i="2" s="1"/>
  <c r="I214" i="2"/>
  <c r="AY65" i="2"/>
  <c r="AU213" i="2"/>
  <c r="AM213" i="2"/>
  <c r="AJ149" i="2"/>
  <c r="AE147" i="2"/>
  <c r="S126" i="2"/>
  <c r="S64" i="2" s="1"/>
  <c r="S33" i="2"/>
  <c r="S282" i="2"/>
  <c r="S251" i="2"/>
  <c r="S213" i="2"/>
  <c r="BF127" i="2"/>
  <c r="BF252" i="2"/>
  <c r="BF222" i="2" s="1"/>
  <c r="BF283" i="2"/>
  <c r="BF253" i="2" s="1"/>
  <c r="BF218" i="2"/>
  <c r="BF136" i="2"/>
  <c r="I183" i="2"/>
  <c r="AM182" i="2"/>
  <c r="AJ137" i="2"/>
  <c r="AP94" i="2"/>
  <c r="AE95" i="2"/>
  <c r="Y63" i="2"/>
  <c r="Y183" i="2" s="1"/>
  <c r="AU94" i="2"/>
  <c r="AO183" i="2"/>
  <c r="AJ139" i="2"/>
  <c r="AK33" i="2"/>
  <c r="AK126" i="2"/>
  <c r="AK64" i="2" s="1"/>
  <c r="AK251" i="2"/>
  <c r="AK282" i="2"/>
  <c r="BO33" i="2"/>
  <c r="BO126" i="2"/>
  <c r="BO64" i="2" s="1"/>
  <c r="BO251" i="2"/>
  <c r="BO282" i="2"/>
  <c r="W33" i="2"/>
  <c r="W126" i="2"/>
  <c r="W145" i="2" s="1"/>
  <c r="W251" i="2"/>
  <c r="W282" i="2"/>
  <c r="AP33" i="2"/>
  <c r="AP126" i="2"/>
  <c r="AP95" i="2" s="1"/>
  <c r="AP251" i="2"/>
  <c r="AP282" i="2"/>
  <c r="BC130" i="2"/>
  <c r="BC144" i="2"/>
  <c r="AE64" i="2"/>
  <c r="X63" i="2"/>
  <c r="AK213" i="2"/>
  <c r="Y33" i="2"/>
  <c r="Y126" i="2"/>
  <c r="Y95" i="2" s="1"/>
  <c r="Y251" i="2"/>
  <c r="Y282" i="2"/>
  <c r="AU63" i="2"/>
  <c r="AO214" i="2"/>
  <c r="BD147" i="2"/>
  <c r="AJ152" i="2"/>
  <c r="BO63" i="2"/>
  <c r="AZ130" i="2"/>
  <c r="AZ144" i="2"/>
  <c r="AP63" i="2"/>
  <c r="AE127" i="2"/>
  <c r="AE252" i="2"/>
  <c r="AE222" i="2" s="1"/>
  <c r="AE283" i="2"/>
  <c r="AE253" i="2" s="1"/>
  <c r="AE136" i="2"/>
  <c r="AE218" i="2"/>
  <c r="AN33" i="2"/>
  <c r="AN126" i="2"/>
  <c r="AN64" i="2" s="1"/>
  <c r="AN251" i="2"/>
  <c r="AN282" i="2"/>
  <c r="X94" i="2"/>
  <c r="AK182" i="2"/>
  <c r="AU33" i="2"/>
  <c r="AU126" i="2"/>
  <c r="AU95" i="2" s="1"/>
  <c r="AU251" i="2"/>
  <c r="AU282" i="2"/>
  <c r="BE33" i="2"/>
  <c r="BE126" i="2"/>
  <c r="BE64" i="2" s="1"/>
  <c r="BE251" i="2"/>
  <c r="BE282" i="2"/>
  <c r="AA213" i="2"/>
  <c r="AJ140" i="2"/>
  <c r="BN94" i="2"/>
  <c r="BT130" i="2"/>
  <c r="BT144" i="2"/>
  <c r="X33" i="2"/>
  <c r="X126" i="2"/>
  <c r="X95" i="2" s="1"/>
  <c r="X251" i="2"/>
  <c r="X282" i="2"/>
  <c r="AQ94" i="2"/>
  <c r="I147" i="2"/>
  <c r="BE63" i="2"/>
  <c r="BD64" i="2"/>
  <c r="AA33" i="2"/>
  <c r="AA126" i="2"/>
  <c r="AA95" i="2" s="1"/>
  <c r="AA251" i="2"/>
  <c r="AA282" i="2"/>
  <c r="AA182" i="2"/>
  <c r="BL94" i="2"/>
  <c r="BL183" i="2" s="1"/>
  <c r="AJ154" i="2"/>
  <c r="BN63" i="2"/>
  <c r="BT65" i="2"/>
  <c r="BG94" i="2"/>
  <c r="BG214" i="2" s="1"/>
  <c r="BT215" i="2"/>
  <c r="AB94" i="2"/>
  <c r="AB213" i="2"/>
  <c r="AL147" i="2"/>
  <c r="U127" i="2"/>
  <c r="U283" i="2"/>
  <c r="U253" i="2" s="1"/>
  <c r="U252" i="2"/>
  <c r="U222" i="2" s="1"/>
  <c r="U136" i="2"/>
  <c r="U218" i="2"/>
  <c r="AQ63" i="2"/>
  <c r="BD183" i="2"/>
  <c r="I95" i="2"/>
  <c r="BD127" i="2"/>
  <c r="BD252" i="2"/>
  <c r="BD222" i="2" s="1"/>
  <c r="BD283" i="2"/>
  <c r="BD253" i="2" s="1"/>
  <c r="BD218" i="2"/>
  <c r="BD136" i="2"/>
  <c r="AA63" i="2"/>
  <c r="BL33" i="2"/>
  <c r="BL126" i="2"/>
  <c r="BL64" i="2" s="1"/>
  <c r="BL251" i="2"/>
  <c r="BL282" i="2"/>
  <c r="AJ142" i="2"/>
  <c r="Q33" i="2"/>
  <c r="Q126" i="2"/>
  <c r="Q64" i="2" s="1"/>
  <c r="Q251" i="2"/>
  <c r="Q282" i="2"/>
  <c r="BN33" i="2"/>
  <c r="BN126" i="2"/>
  <c r="BN64" i="2" s="1"/>
  <c r="BN251" i="2"/>
  <c r="BN282" i="2"/>
  <c r="BT96" i="2"/>
  <c r="BG33" i="2"/>
  <c r="BG126" i="2"/>
  <c r="BG95" i="2" s="1"/>
  <c r="BG251" i="2"/>
  <c r="BG282" i="2"/>
  <c r="BT184" i="2"/>
  <c r="AB63" i="2"/>
  <c r="AV124" i="9"/>
  <c r="AB182" i="2"/>
  <c r="U64" i="2"/>
  <c r="U184" i="2" s="1"/>
  <c r="AQ33" i="2"/>
  <c r="AQ126" i="2"/>
  <c r="AQ64" i="2" s="1"/>
  <c r="AQ251" i="2"/>
  <c r="AQ282" i="2"/>
  <c r="I127" i="2"/>
  <c r="I252" i="2"/>
  <c r="I222" i="2" s="1"/>
  <c r="I283" i="2"/>
  <c r="I253" i="2" s="1"/>
  <c r="I136" i="2"/>
  <c r="I218" i="2"/>
  <c r="BI147" i="2"/>
  <c r="BJ33" i="2"/>
  <c r="BJ126" i="2"/>
  <c r="BJ95" i="2" s="1"/>
  <c r="BJ251" i="2"/>
  <c r="BJ282" i="2"/>
  <c r="T213" i="2"/>
  <c r="BR127" i="2"/>
  <c r="BR283" i="2"/>
  <c r="BR253" i="2" s="1"/>
  <c r="BR252" i="2"/>
  <c r="BR222" i="2" s="1"/>
  <c r="BR136" i="2"/>
  <c r="BR218" i="2"/>
  <c r="AB33" i="2"/>
  <c r="AB126" i="2"/>
  <c r="AB95" i="2" s="1"/>
  <c r="AB251" i="2"/>
  <c r="AB282" i="2"/>
  <c r="AU124" i="9"/>
  <c r="AL127" i="2"/>
  <c r="AL143" i="2" s="1"/>
  <c r="AL283" i="2"/>
  <c r="AL253" i="2" s="1"/>
  <c r="AL252" i="2"/>
  <c r="AL222" i="2" s="1"/>
  <c r="AL136" i="2"/>
  <c r="AL218" i="2"/>
  <c r="I64" i="2"/>
  <c r="BJ63" i="2"/>
  <c r="BJ214" i="2" s="1"/>
  <c r="BR95" i="2"/>
  <c r="BR184" i="2" s="1"/>
  <c r="Z213" i="2"/>
  <c r="BI64" i="2"/>
  <c r="T94" i="2"/>
  <c r="T183" i="2" s="1"/>
  <c r="AL183" i="2"/>
  <c r="Y182" i="2"/>
  <c r="AU111" i="9"/>
  <c r="BI127" i="2"/>
  <c r="BI252" i="2"/>
  <c r="BI222" i="2" s="1"/>
  <c r="BI283" i="2"/>
  <c r="BI253" i="2" s="1"/>
  <c r="BI218" i="2"/>
  <c r="BI136" i="2"/>
  <c r="AZ219" i="2"/>
  <c r="AZ220" i="2"/>
  <c r="AZ221" i="2" s="1"/>
  <c r="BT220" i="2"/>
  <c r="BT221" i="2" s="1"/>
  <c r="BT219" i="2"/>
  <c r="P220" i="2"/>
  <c r="P221" i="2" s="1"/>
  <c r="P219" i="2"/>
  <c r="BP33" i="2"/>
  <c r="BP126" i="2"/>
  <c r="BP64" i="2" s="1"/>
  <c r="BP251" i="2"/>
  <c r="BP282" i="2"/>
  <c r="BE182" i="2"/>
  <c r="BK94" i="2"/>
  <c r="BK183" i="2" s="1"/>
  <c r="H216" i="2"/>
  <c r="H135" i="2" s="1"/>
  <c r="AV3" i="9" s="1"/>
  <c r="H217" i="2"/>
  <c r="H141" i="2"/>
  <c r="H149" i="2"/>
  <c r="H128" i="2"/>
  <c r="H137" i="2"/>
  <c r="H151" i="2"/>
  <c r="H152" i="2"/>
  <c r="H154" i="2"/>
  <c r="H142" i="2"/>
  <c r="H153" i="2"/>
  <c r="H150" i="2"/>
  <c r="H138" i="2"/>
  <c r="H139" i="2"/>
  <c r="H140" i="2"/>
  <c r="K36" i="1"/>
  <c r="AA160" i="7" l="1"/>
  <c r="Z160" i="7" s="1"/>
  <c r="AA154" i="7"/>
  <c r="Z154" i="7" s="1"/>
  <c r="AA150" i="7"/>
  <c r="Z150" i="7" s="1"/>
  <c r="AA147" i="7"/>
  <c r="Z147" i="7" s="1"/>
  <c r="AA149" i="7"/>
  <c r="Z149" i="7" s="1"/>
  <c r="AA151" i="7"/>
  <c r="Z151" i="7" s="1"/>
  <c r="AA156" i="7"/>
  <c r="Z156" i="7" s="1"/>
  <c r="AA146" i="7"/>
  <c r="Z146" i="7" s="1"/>
  <c r="AA161" i="7"/>
  <c r="Z161" i="7" s="1"/>
  <c r="AA144" i="7"/>
  <c r="Z144" i="7" s="1"/>
  <c r="AA152" i="7"/>
  <c r="Z152" i="7" s="1"/>
  <c r="AA145" i="7"/>
  <c r="Z145" i="7" s="1"/>
  <c r="AA159" i="7"/>
  <c r="Z159" i="7" s="1"/>
  <c r="AA157" i="7"/>
  <c r="Z157" i="7" s="1"/>
  <c r="AA155" i="7"/>
  <c r="Z155" i="7" s="1"/>
  <c r="AA158" i="7"/>
  <c r="Z158" i="7" s="1"/>
  <c r="AA153" i="7"/>
  <c r="Z153" i="7" s="1"/>
  <c r="AA165" i="7"/>
  <c r="Z165" i="7" s="1"/>
  <c r="Y165" i="7" s="1"/>
  <c r="AA164" i="7"/>
  <c r="Z164" i="7" s="1"/>
  <c r="Y164" i="7" s="1"/>
  <c r="AA148" i="7"/>
  <c r="Z148" i="7" s="1"/>
  <c r="AA162" i="7"/>
  <c r="Z162" i="7" s="1"/>
  <c r="AA163" i="7"/>
  <c r="Z163" i="7" s="1"/>
  <c r="Y163" i="7" s="1"/>
  <c r="AA166" i="7"/>
  <c r="Z166" i="7" s="1"/>
  <c r="Y166" i="7" s="1"/>
  <c r="AF97" i="9"/>
  <c r="AE97" i="9" s="1"/>
  <c r="AF34" i="9"/>
  <c r="AE34" i="9" s="1"/>
  <c r="AF6" i="9"/>
  <c r="AE6" i="9" s="1"/>
  <c r="AF100" i="9"/>
  <c r="AE100" i="9" s="1"/>
  <c r="AF121" i="9"/>
  <c r="AE121" i="9" s="1"/>
  <c r="AF162" i="9"/>
  <c r="AE162" i="9" s="1"/>
  <c r="AF106" i="9"/>
  <c r="AE106" i="9" s="1"/>
  <c r="AF52" i="9"/>
  <c r="AE52" i="9" s="1"/>
  <c r="AF146" i="9"/>
  <c r="AE146" i="9" s="1"/>
  <c r="AF117" i="9"/>
  <c r="AE117" i="9" s="1"/>
  <c r="AF75" i="9"/>
  <c r="AE75" i="9" s="1"/>
  <c r="AF93" i="9"/>
  <c r="AE93" i="9" s="1"/>
  <c r="AF140" i="9"/>
  <c r="AE140" i="9" s="1"/>
  <c r="AF85" i="9"/>
  <c r="AE85" i="9" s="1"/>
  <c r="AF104" i="9"/>
  <c r="AE104" i="9" s="1"/>
  <c r="AF27" i="9"/>
  <c r="AE27" i="9" s="1"/>
  <c r="AF15" i="9"/>
  <c r="AE15" i="9" s="1"/>
  <c r="AF142" i="9"/>
  <c r="AE142" i="9" s="1"/>
  <c r="AF105" i="9"/>
  <c r="AE105" i="9" s="1"/>
  <c r="AF137" i="9"/>
  <c r="AE137" i="9" s="1"/>
  <c r="AF18" i="9"/>
  <c r="AE18" i="9" s="1"/>
  <c r="AF114" i="9"/>
  <c r="AE114" i="9" s="1"/>
  <c r="AF124" i="9"/>
  <c r="AE124" i="9" s="1"/>
  <c r="AF126" i="9"/>
  <c r="AE126" i="9" s="1"/>
  <c r="AF125" i="9"/>
  <c r="AE125" i="9" s="1"/>
  <c r="AF147" i="9"/>
  <c r="AE147" i="9" s="1"/>
  <c r="AF47" i="9"/>
  <c r="AE47" i="9" s="1"/>
  <c r="AF25" i="9"/>
  <c r="AE25" i="9" s="1"/>
  <c r="AF26" i="9"/>
  <c r="AE26" i="9" s="1"/>
  <c r="AF157" i="9"/>
  <c r="AE157" i="9" s="1"/>
  <c r="AF38" i="9"/>
  <c r="AE38" i="9" s="1"/>
  <c r="AF35" i="9"/>
  <c r="AE35" i="9" s="1"/>
  <c r="AF144" i="9"/>
  <c r="AE144" i="9" s="1"/>
  <c r="AF7" i="9"/>
  <c r="AE7" i="9" s="1"/>
  <c r="AF66" i="9"/>
  <c r="AE66" i="9" s="1"/>
  <c r="AF28" i="9"/>
  <c r="AE28" i="9" s="1"/>
  <c r="AF130" i="9"/>
  <c r="AE130" i="9" s="1"/>
  <c r="AF22" i="9"/>
  <c r="AE22" i="9" s="1"/>
  <c r="AF77" i="9"/>
  <c r="AE77" i="9" s="1"/>
  <c r="AF138" i="9"/>
  <c r="AE138" i="9" s="1"/>
  <c r="AF58" i="9"/>
  <c r="AE58" i="9" s="1"/>
  <c r="AF76" i="9"/>
  <c r="AE76" i="9" s="1"/>
  <c r="AF145" i="9"/>
  <c r="AE145" i="9" s="1"/>
  <c r="AF8" i="9"/>
  <c r="AE8" i="9" s="1"/>
  <c r="AF148" i="9"/>
  <c r="AE148" i="9" s="1"/>
  <c r="AF108" i="9"/>
  <c r="AE108" i="9" s="1"/>
  <c r="AF32" i="9"/>
  <c r="AE32" i="9" s="1"/>
  <c r="AF87" i="9"/>
  <c r="AE87" i="9" s="1"/>
  <c r="AF84" i="9"/>
  <c r="AE84" i="9" s="1"/>
  <c r="AF43" i="9"/>
  <c r="AE43" i="9" s="1"/>
  <c r="AF139" i="9"/>
  <c r="AE139" i="9" s="1"/>
  <c r="AF78" i="9"/>
  <c r="AE78" i="9" s="1"/>
  <c r="AF19" i="9"/>
  <c r="AE19" i="9" s="1"/>
  <c r="AF46" i="9"/>
  <c r="AE46" i="9" s="1"/>
  <c r="AF128" i="9"/>
  <c r="AE128" i="9" s="1"/>
  <c r="AF109" i="9"/>
  <c r="AE109" i="9" s="1"/>
  <c r="AF69" i="9"/>
  <c r="AE69" i="9" s="1"/>
  <c r="AF13" i="9"/>
  <c r="AE13" i="9" s="1"/>
  <c r="AF113" i="9"/>
  <c r="AE113" i="9" s="1"/>
  <c r="AF12" i="9"/>
  <c r="AE12" i="9" s="1"/>
  <c r="AF120" i="9"/>
  <c r="AE120" i="9" s="1"/>
  <c r="AF98" i="9"/>
  <c r="AE98" i="9" s="1"/>
  <c r="AF39" i="9"/>
  <c r="AE39" i="9" s="1"/>
  <c r="AF67" i="9"/>
  <c r="AE67" i="9" s="1"/>
  <c r="AF89" i="9"/>
  <c r="AE89" i="9" s="1"/>
  <c r="AF150" i="9"/>
  <c r="AE150" i="9" s="1"/>
  <c r="AF10" i="9"/>
  <c r="AE10" i="9" s="1"/>
  <c r="AF31" i="9"/>
  <c r="AE31" i="9" s="1"/>
  <c r="AF153" i="9"/>
  <c r="AE153" i="9" s="1"/>
  <c r="AF160" i="9"/>
  <c r="AE160" i="9" s="1"/>
  <c r="AF118" i="9"/>
  <c r="AE118" i="9" s="1"/>
  <c r="AF59" i="9"/>
  <c r="AE59" i="9" s="1"/>
  <c r="AF127" i="9"/>
  <c r="AE127" i="9" s="1"/>
  <c r="AF70" i="9"/>
  <c r="AE70" i="9" s="1"/>
  <c r="AF131" i="9"/>
  <c r="AE131" i="9" s="1"/>
  <c r="AF91" i="9"/>
  <c r="AE91" i="9" s="1"/>
  <c r="AF134" i="9"/>
  <c r="AE134" i="9" s="1"/>
  <c r="AF101" i="9"/>
  <c r="AE101" i="9" s="1"/>
  <c r="AF161" i="9"/>
  <c r="AE161" i="9" s="1"/>
  <c r="AF158" i="9"/>
  <c r="AE158" i="9" s="1"/>
  <c r="AF79" i="9"/>
  <c r="AE79" i="9" s="1"/>
  <c r="AF68" i="9"/>
  <c r="AE68" i="9" s="1"/>
  <c r="AF111" i="9"/>
  <c r="AE111" i="9" s="1"/>
  <c r="AF72" i="9"/>
  <c r="AE72" i="9" s="1"/>
  <c r="AF53" i="9"/>
  <c r="AE53" i="9" s="1"/>
  <c r="AF115" i="9"/>
  <c r="AE115" i="9" s="1"/>
  <c r="AF80" i="9"/>
  <c r="AE80" i="9" s="1"/>
  <c r="AF64" i="9"/>
  <c r="AE64" i="9" s="1"/>
  <c r="AF141" i="9"/>
  <c r="AE141" i="9" s="1"/>
  <c r="AD141" i="9" s="1"/>
  <c r="AF99" i="9"/>
  <c r="AE99" i="9" s="1"/>
  <c r="AF49" i="9"/>
  <c r="AE49" i="9" s="1"/>
  <c r="AF132" i="9"/>
  <c r="AE132" i="9" s="1"/>
  <c r="AF33" i="9"/>
  <c r="AE33" i="9" s="1"/>
  <c r="AF14" i="9"/>
  <c r="AE14" i="9" s="1"/>
  <c r="AF16" i="9"/>
  <c r="AE16" i="9" s="1"/>
  <c r="AF5" i="9"/>
  <c r="AE5" i="9" s="1"/>
  <c r="AF164" i="9"/>
  <c r="AE164" i="9" s="1"/>
  <c r="AF44" i="9"/>
  <c r="AE44" i="9" s="1"/>
  <c r="AF119" i="9"/>
  <c r="AE119" i="9" s="1"/>
  <c r="AF90" i="9"/>
  <c r="AE90" i="9" s="1"/>
  <c r="AF54" i="9"/>
  <c r="AE54" i="9" s="1"/>
  <c r="AF154" i="9"/>
  <c r="AE154" i="9" s="1"/>
  <c r="AF155" i="9"/>
  <c r="AE155" i="9" s="1"/>
  <c r="AF9" i="9"/>
  <c r="AE9" i="9" s="1"/>
  <c r="AF45" i="9"/>
  <c r="AE45" i="9" s="1"/>
  <c r="AF65" i="9"/>
  <c r="AE65" i="9" s="1"/>
  <c r="AF159" i="9"/>
  <c r="AE159" i="9" s="1"/>
  <c r="AF151" i="9"/>
  <c r="AE151" i="9" s="1"/>
  <c r="AF55" i="9"/>
  <c r="AE55" i="9" s="1"/>
  <c r="AF156" i="9"/>
  <c r="AE156" i="9" s="1"/>
  <c r="AF24" i="9"/>
  <c r="AE24" i="9" s="1"/>
  <c r="AF71" i="9"/>
  <c r="AE71" i="9" s="1"/>
  <c r="AF74" i="9"/>
  <c r="AE74" i="9" s="1"/>
  <c r="AF86" i="9"/>
  <c r="AE86" i="9" s="1"/>
  <c r="AF165" i="9"/>
  <c r="AE165" i="9" s="1"/>
  <c r="AF143" i="9"/>
  <c r="AE143" i="9" s="1"/>
  <c r="AF92" i="9"/>
  <c r="AE92" i="9" s="1"/>
  <c r="AF116" i="9"/>
  <c r="AE116" i="9" s="1"/>
  <c r="AF23" i="9"/>
  <c r="AE23" i="9" s="1"/>
  <c r="AF149" i="9"/>
  <c r="AE149" i="9" s="1"/>
  <c r="AF152" i="9"/>
  <c r="AE152" i="9" s="1"/>
  <c r="AF3" i="9"/>
  <c r="AE3" i="9" s="1"/>
  <c r="AD3" i="9" s="1"/>
  <c r="AF88" i="9"/>
  <c r="AE88" i="9" s="1"/>
  <c r="AF107" i="9"/>
  <c r="AE107" i="9" s="1"/>
  <c r="AD107" i="9" s="1"/>
  <c r="AF73" i="9"/>
  <c r="AE73" i="9" s="1"/>
  <c r="AF96" i="9"/>
  <c r="AE96" i="9" s="1"/>
  <c r="AF42" i="9"/>
  <c r="AE42" i="9" s="1"/>
  <c r="AF63" i="9"/>
  <c r="AE63" i="9" s="1"/>
  <c r="AF110" i="9"/>
  <c r="AE110" i="9" s="1"/>
  <c r="AF95" i="9"/>
  <c r="AE95" i="9" s="1"/>
  <c r="AF4" i="9"/>
  <c r="AE4" i="9" s="1"/>
  <c r="AD4" i="9" s="1"/>
  <c r="AF129" i="9"/>
  <c r="AE129" i="9" s="1"/>
  <c r="AF48" i="9"/>
  <c r="AE48" i="9" s="1"/>
  <c r="AF136" i="9"/>
  <c r="AE136" i="9" s="1"/>
  <c r="AF21" i="9"/>
  <c r="AE21" i="9" s="1"/>
  <c r="AF62" i="9"/>
  <c r="AE62" i="9" s="1"/>
  <c r="AF83" i="9"/>
  <c r="AE83" i="9" s="1"/>
  <c r="AF133" i="9"/>
  <c r="AE133" i="9" s="1"/>
  <c r="AF56" i="9"/>
  <c r="AE56" i="9" s="1"/>
  <c r="AF17" i="9"/>
  <c r="AE17" i="9" s="1"/>
  <c r="AF50" i="9"/>
  <c r="AE50" i="9" s="1"/>
  <c r="AF29" i="9"/>
  <c r="AE29" i="9" s="1"/>
  <c r="AF20" i="9"/>
  <c r="AE20" i="9" s="1"/>
  <c r="AF41" i="9"/>
  <c r="AE41" i="9" s="1"/>
  <c r="AF82" i="9"/>
  <c r="AE82" i="9" s="1"/>
  <c r="AF103" i="9"/>
  <c r="AE103" i="9" s="1"/>
  <c r="AF94" i="9"/>
  <c r="AE94" i="9" s="1"/>
  <c r="AF37" i="9"/>
  <c r="AE37" i="9" s="1"/>
  <c r="AF11" i="9"/>
  <c r="AE11" i="9" s="1"/>
  <c r="AF30" i="9"/>
  <c r="AE30" i="9" s="1"/>
  <c r="AF40" i="9"/>
  <c r="AE40" i="9" s="1"/>
  <c r="AF61" i="9"/>
  <c r="AE61" i="9" s="1"/>
  <c r="AF102" i="9"/>
  <c r="AE102" i="9" s="1"/>
  <c r="AF123" i="9"/>
  <c r="AE123" i="9" s="1"/>
  <c r="AF135" i="9"/>
  <c r="AE135" i="9" s="1"/>
  <c r="AF57" i="9"/>
  <c r="AE57" i="9" s="1"/>
  <c r="AF112" i="9"/>
  <c r="AE112" i="9" s="1"/>
  <c r="AF51" i="9"/>
  <c r="AE51" i="9" s="1"/>
  <c r="AF60" i="9"/>
  <c r="AE60" i="9" s="1"/>
  <c r="AF81" i="9"/>
  <c r="AE81" i="9" s="1"/>
  <c r="AF122" i="9"/>
  <c r="AE122" i="9" s="1"/>
  <c r="AF163" i="9"/>
  <c r="AE163" i="9" s="1"/>
  <c r="AD163" i="9" s="1"/>
  <c r="AF36" i="9"/>
  <c r="AE36" i="9" s="1"/>
  <c r="AA145" i="9"/>
  <c r="Z145" i="9" s="1"/>
  <c r="AA159" i="9"/>
  <c r="Z159" i="9" s="1"/>
  <c r="AA154" i="9"/>
  <c r="Z154" i="9" s="1"/>
  <c r="AA136" i="9"/>
  <c r="Z136" i="9" s="1"/>
  <c r="AA161" i="9"/>
  <c r="Z161" i="9" s="1"/>
  <c r="AA153" i="9"/>
  <c r="Z153" i="9" s="1"/>
  <c r="AA149" i="9"/>
  <c r="Z149" i="9" s="1"/>
  <c r="AA151" i="9"/>
  <c r="Z151" i="9" s="1"/>
  <c r="AA140" i="9"/>
  <c r="Z140" i="9" s="1"/>
  <c r="AA143" i="9"/>
  <c r="Z143" i="9" s="1"/>
  <c r="AA138" i="9"/>
  <c r="Z138" i="9" s="1"/>
  <c r="AA158" i="9"/>
  <c r="Z158" i="9" s="1"/>
  <c r="AA162" i="9"/>
  <c r="Z162" i="9" s="1"/>
  <c r="AA135" i="9"/>
  <c r="Z135" i="9" s="1"/>
  <c r="AA150" i="9"/>
  <c r="Z150" i="9" s="1"/>
  <c r="AA142" i="9"/>
  <c r="Z142" i="9" s="1"/>
  <c r="AA148" i="9"/>
  <c r="Z148" i="9" s="1"/>
  <c r="AA146" i="9"/>
  <c r="Z146" i="9" s="1"/>
  <c r="AA163" i="9"/>
  <c r="Z163" i="9" s="1"/>
  <c r="AA141" i="9"/>
  <c r="Z141" i="9" s="1"/>
  <c r="AA156" i="9"/>
  <c r="Z156" i="9" s="1"/>
  <c r="AA160" i="9"/>
  <c r="Z160" i="9" s="1"/>
  <c r="AA165" i="9"/>
  <c r="Z165" i="9" s="1"/>
  <c r="Y165" i="9" s="1"/>
  <c r="AA144" i="9"/>
  <c r="Z144" i="9" s="1"/>
  <c r="AA152" i="9"/>
  <c r="Z152" i="9" s="1"/>
  <c r="AA139" i="9"/>
  <c r="Z139" i="9" s="1"/>
  <c r="AA155" i="9"/>
  <c r="Z155" i="9" s="1"/>
  <c r="AA164" i="9"/>
  <c r="Z164" i="9" s="1"/>
  <c r="AA137" i="9"/>
  <c r="Z137" i="9" s="1"/>
  <c r="AA147" i="9"/>
  <c r="Z147" i="9" s="1"/>
  <c r="AA157" i="9"/>
  <c r="Z157" i="9" s="1"/>
  <c r="AH2" i="8"/>
  <c r="M143" i="2"/>
  <c r="M130" i="2"/>
  <c r="P36" i="1" s="1"/>
  <c r="M215" i="2"/>
  <c r="R2" i="8"/>
  <c r="BA2" i="8"/>
  <c r="AY2" i="8"/>
  <c r="BF2" i="8"/>
  <c r="S2" i="8"/>
  <c r="AP2" i="8"/>
  <c r="M220" i="2"/>
  <c r="M221" i="2" s="1"/>
  <c r="M219" i="2"/>
  <c r="K2" i="8"/>
  <c r="BE2" i="8"/>
  <c r="M2" i="8"/>
  <c r="AJ2" i="8"/>
  <c r="U2" i="8"/>
  <c r="AL2" i="8"/>
  <c r="AE2" i="8"/>
  <c r="Q2" i="8"/>
  <c r="AZ139" i="2"/>
  <c r="AN2" i="8"/>
  <c r="BB2" i="8"/>
  <c r="BD2" i="8"/>
  <c r="N2" i="8"/>
  <c r="T2" i="8"/>
  <c r="BG2" i="8"/>
  <c r="BJ2" i="8"/>
  <c r="AM2" i="8"/>
  <c r="M65" i="2"/>
  <c r="M216" i="2" s="1"/>
  <c r="AG2" i="8"/>
  <c r="BI2" i="8"/>
  <c r="BH2" i="8"/>
  <c r="V2" i="8"/>
  <c r="AK2" i="8"/>
  <c r="AO2" i="8"/>
  <c r="AH217" i="2"/>
  <c r="AT3" i="9"/>
  <c r="BN145" i="2"/>
  <c r="BO145" i="2"/>
  <c r="AW184" i="2"/>
  <c r="Z145" i="2"/>
  <c r="AY216" i="2"/>
  <c r="AY135" i="2" s="1"/>
  <c r="AU145" i="2"/>
  <c r="AM183" i="2"/>
  <c r="BG145" i="2"/>
  <c r="BJ145" i="2"/>
  <c r="BP183" i="2"/>
  <c r="X145" i="2"/>
  <c r="BK145" i="2"/>
  <c r="P128" i="2"/>
  <c r="S35" i="1" s="1"/>
  <c r="T145" i="2"/>
  <c r="BA152" i="2"/>
  <c r="AC215" i="2"/>
  <c r="BE145" i="2"/>
  <c r="AG96" i="2"/>
  <c r="AG143" i="2"/>
  <c r="AG130" i="2"/>
  <c r="AG65" i="2"/>
  <c r="AC130" i="2"/>
  <c r="AC96" i="2"/>
  <c r="AC143" i="2"/>
  <c r="AC65" i="2"/>
  <c r="AW219" i="2"/>
  <c r="AW220" i="2"/>
  <c r="AW221" i="2" s="1"/>
  <c r="AC219" i="2"/>
  <c r="AC220" i="2"/>
  <c r="AW130" i="2"/>
  <c r="AW96" i="2"/>
  <c r="AW143" i="2"/>
  <c r="AW65" i="2"/>
  <c r="AK214" i="2"/>
  <c r="AT145" i="2"/>
  <c r="AL215" i="2"/>
  <c r="AQ145" i="2"/>
  <c r="AR145" i="2"/>
  <c r="AG184" i="2"/>
  <c r="AG215" i="2"/>
  <c r="BC139" i="2"/>
  <c r="AN145" i="2"/>
  <c r="AW215" i="2"/>
  <c r="AP145" i="2"/>
  <c r="AC184" i="2"/>
  <c r="AG219" i="2"/>
  <c r="AG220" i="2"/>
  <c r="BM145" i="2"/>
  <c r="AA145" i="2"/>
  <c r="BH145" i="2"/>
  <c r="BP145" i="2"/>
  <c r="V96" i="2"/>
  <c r="V143" i="2"/>
  <c r="J65" i="2"/>
  <c r="J143" i="2"/>
  <c r="U65" i="2"/>
  <c r="U143" i="2"/>
  <c r="Q145" i="2"/>
  <c r="AK145" i="2"/>
  <c r="BB96" i="2"/>
  <c r="BB143" i="2"/>
  <c r="BF65" i="2"/>
  <c r="BF143" i="2"/>
  <c r="AX96" i="2"/>
  <c r="AX143" i="2"/>
  <c r="BD65" i="2"/>
  <c r="BD143" i="2"/>
  <c r="K96" i="2"/>
  <c r="K143" i="2"/>
  <c r="BR65" i="2"/>
  <c r="BR143" i="2"/>
  <c r="AO96" i="2"/>
  <c r="AO143" i="2"/>
  <c r="BI65" i="2"/>
  <c r="BI143" i="2"/>
  <c r="AB145" i="2"/>
  <c r="S145" i="2"/>
  <c r="AD65" i="2"/>
  <c r="AD143" i="2"/>
  <c r="O65" i="2"/>
  <c r="O143" i="2"/>
  <c r="AH96" i="2"/>
  <c r="AH143" i="2"/>
  <c r="BL145" i="2"/>
  <c r="AS145" i="2"/>
  <c r="Y145" i="2"/>
  <c r="AV145" i="2"/>
  <c r="AI149" i="2"/>
  <c r="AE96" i="2"/>
  <c r="AE143" i="2"/>
  <c r="I96" i="2"/>
  <c r="I143" i="2"/>
  <c r="Z214" i="2"/>
  <c r="BU185" i="2"/>
  <c r="BU134" i="2" s="1"/>
  <c r="J221" i="2"/>
  <c r="AH219" i="2"/>
  <c r="J219" i="2"/>
  <c r="P154" i="2"/>
  <c r="P152" i="2"/>
  <c r="J184" i="2"/>
  <c r="BC137" i="2"/>
  <c r="P142" i="2"/>
  <c r="P140" i="2"/>
  <c r="P141" i="2"/>
  <c r="BB215" i="2"/>
  <c r="BC153" i="2"/>
  <c r="BC142" i="2"/>
  <c r="AZ153" i="2"/>
  <c r="AZ141" i="2"/>
  <c r="AZ151" i="2"/>
  <c r="AZ154" i="2"/>
  <c r="AZ142" i="2"/>
  <c r="AZ216" i="2"/>
  <c r="AZ135" i="2" s="1"/>
  <c r="BS154" i="2"/>
  <c r="AW131" i="9"/>
  <c r="AW124" i="9"/>
  <c r="BU149" i="2"/>
  <c r="BS151" i="2"/>
  <c r="BU137" i="2"/>
  <c r="BS137" i="2"/>
  <c r="BS153" i="2"/>
  <c r="BS216" i="2"/>
  <c r="BS135" i="2" s="1"/>
  <c r="P149" i="2"/>
  <c r="AZ185" i="2"/>
  <c r="AZ134" i="2" s="1"/>
  <c r="AV214" i="2"/>
  <c r="BS185" i="2"/>
  <c r="BS134" i="2" s="1"/>
  <c r="P137" i="2"/>
  <c r="AZ137" i="2"/>
  <c r="BS150" i="2"/>
  <c r="V184" i="2"/>
  <c r="AZ140" i="2"/>
  <c r="AX184" i="2"/>
  <c r="AZ128" i="2"/>
  <c r="BC35" i="1" s="1"/>
  <c r="BS140" i="2"/>
  <c r="BS139" i="2"/>
  <c r="BU139" i="2"/>
  <c r="BU216" i="2"/>
  <c r="BU135" i="2" s="1"/>
  <c r="BS149" i="2"/>
  <c r="P153" i="2"/>
  <c r="AZ149" i="2"/>
  <c r="BU138" i="2"/>
  <c r="BU142" i="2"/>
  <c r="O219" i="2"/>
  <c r="BS142" i="2"/>
  <c r="BS141" i="2"/>
  <c r="AF137" i="2"/>
  <c r="AH221" i="2"/>
  <c r="BS128" i="2"/>
  <c r="BV35" i="1" s="1"/>
  <c r="BS152" i="2"/>
  <c r="P151" i="2"/>
  <c r="AV95" i="2"/>
  <c r="AV184" i="2" s="1"/>
  <c r="BQ217" i="2"/>
  <c r="AY217" i="2"/>
  <c r="AT124" i="9"/>
  <c r="U96" i="2"/>
  <c r="BU140" i="2"/>
  <c r="BU141" i="2"/>
  <c r="AR214" i="2"/>
  <c r="AH215" i="2"/>
  <c r="BU153" i="2"/>
  <c r="BC141" i="2"/>
  <c r="BC128" i="2"/>
  <c r="BF35" i="1" s="1"/>
  <c r="BC152" i="2"/>
  <c r="BC185" i="2"/>
  <c r="BC134" i="2" s="1"/>
  <c r="BC216" i="2"/>
  <c r="BC135" i="2" s="1"/>
  <c r="BC140" i="2"/>
  <c r="BC154" i="2"/>
  <c r="BC149" i="2"/>
  <c r="K184" i="2"/>
  <c r="AD184" i="2"/>
  <c r="BC151" i="2"/>
  <c r="BA216" i="2"/>
  <c r="BA135" i="2" s="1"/>
  <c r="BT149" i="2"/>
  <c r="AE184" i="2"/>
  <c r="AI139" i="2"/>
  <c r="AO215" i="2"/>
  <c r="T214" i="2"/>
  <c r="AI128" i="2"/>
  <c r="AL35" i="1" s="1"/>
  <c r="J96" i="2"/>
  <c r="N215" i="2"/>
  <c r="AI154" i="2"/>
  <c r="AI152" i="2"/>
  <c r="AI140" i="2"/>
  <c r="AI185" i="2"/>
  <c r="AI134" i="2" s="1"/>
  <c r="AI216" i="2"/>
  <c r="AI135" i="2" s="1"/>
  <c r="AI141" i="2"/>
  <c r="AI138" i="2"/>
  <c r="AI153" i="2"/>
  <c r="AI137" i="2"/>
  <c r="AI142" i="2"/>
  <c r="AI151" i="2"/>
  <c r="BU152" i="2"/>
  <c r="AN214" i="2"/>
  <c r="AP183" i="2"/>
  <c r="AF154" i="2"/>
  <c r="BB65" i="2"/>
  <c r="BA153" i="2"/>
  <c r="BU150" i="2"/>
  <c r="T64" i="2"/>
  <c r="T184" i="2" s="1"/>
  <c r="BA128" i="2"/>
  <c r="BD35" i="1" s="1"/>
  <c r="AY128" i="2"/>
  <c r="BB35" i="1" s="1"/>
  <c r="O215" i="2"/>
  <c r="BJ183" i="2"/>
  <c r="L184" i="2"/>
  <c r="AU64" i="2"/>
  <c r="AU184" i="2" s="1"/>
  <c r="X183" i="2"/>
  <c r="BU128" i="2"/>
  <c r="BX35" i="1" s="1"/>
  <c r="BU154" i="2"/>
  <c r="BU151" i="2"/>
  <c r="O130" i="2"/>
  <c r="R36" i="1" s="1"/>
  <c r="BN214" i="2"/>
  <c r="BA141" i="2"/>
  <c r="BA142" i="2"/>
  <c r="I215" i="2"/>
  <c r="BA151" i="2"/>
  <c r="Q95" i="2"/>
  <c r="Q184" i="2" s="1"/>
  <c r="BA138" i="2"/>
  <c r="AF138" i="2"/>
  <c r="AU183" i="2"/>
  <c r="BL95" i="2"/>
  <c r="BL184" i="2" s="1"/>
  <c r="AS183" i="2"/>
  <c r="BA185" i="2"/>
  <c r="BA134" i="2" s="1"/>
  <c r="AI217" i="2"/>
  <c r="BB184" i="2"/>
  <c r="BI96" i="2"/>
  <c r="BO95" i="2"/>
  <c r="BO215" i="2" s="1"/>
  <c r="AZ152" i="2"/>
  <c r="BA217" i="2"/>
  <c r="AT214" i="2"/>
  <c r="BU217" i="2"/>
  <c r="BS217" i="2"/>
  <c r="BS138" i="2"/>
  <c r="I184" i="2"/>
  <c r="AB183" i="2"/>
  <c r="BQ219" i="2"/>
  <c r="AE65" i="2"/>
  <c r="BL214" i="2"/>
  <c r="X214" i="2"/>
  <c r="AK95" i="2"/>
  <c r="AK184" i="2" s="1"/>
  <c r="L220" i="2"/>
  <c r="L221" i="2" s="1"/>
  <c r="L219" i="2"/>
  <c r="AT95" i="2"/>
  <c r="AT184" i="2" s="1"/>
  <c r="L215" i="2"/>
  <c r="J144" i="2"/>
  <c r="J130" i="2"/>
  <c r="M36" i="1" s="1"/>
  <c r="BQ96" i="2"/>
  <c r="BQ130" i="2"/>
  <c r="BQ144" i="2"/>
  <c r="BQ65" i="2"/>
  <c r="AS64" i="2"/>
  <c r="AS184" i="2" s="1"/>
  <c r="AE215" i="2"/>
  <c r="AY185" i="2"/>
  <c r="AY134" i="2" s="1"/>
  <c r="AF185" i="2"/>
  <c r="AF134" i="2" s="1"/>
  <c r="P139" i="2"/>
  <c r="O220" i="2"/>
  <c r="O221" i="2" s="1"/>
  <c r="AF216" i="2"/>
  <c r="AF135" i="2" s="1"/>
  <c r="O96" i="2"/>
  <c r="O144" i="2"/>
  <c r="AF142" i="2"/>
  <c r="BQ184" i="2"/>
  <c r="AF152" i="2"/>
  <c r="J217" i="2"/>
  <c r="AF150" i="2"/>
  <c r="N144" i="2"/>
  <c r="N130" i="2"/>
  <c r="Q36" i="1" s="1"/>
  <c r="N65" i="2"/>
  <c r="AI150" i="2"/>
  <c r="AF140" i="2"/>
  <c r="AN95" i="2"/>
  <c r="AN215" i="2" s="1"/>
  <c r="N184" i="2"/>
  <c r="AF151" i="2"/>
  <c r="AF139" i="2"/>
  <c r="BB220" i="2"/>
  <c r="BB221" i="2" s="1"/>
  <c r="N96" i="2"/>
  <c r="BM214" i="2"/>
  <c r="BT137" i="2"/>
  <c r="BF184" i="2"/>
  <c r="AH65" i="2"/>
  <c r="AH144" i="2"/>
  <c r="AH130" i="2"/>
  <c r="AF153" i="2"/>
  <c r="BB219" i="2"/>
  <c r="X64" i="2"/>
  <c r="X184" i="2" s="1"/>
  <c r="U215" i="2"/>
  <c r="AF149" i="2"/>
  <c r="AV111" i="9"/>
  <c r="AT111" i="9" s="1"/>
  <c r="S214" i="2"/>
  <c r="P216" i="2"/>
  <c r="P135" i="2" s="1"/>
  <c r="BA137" i="2"/>
  <c r="BA154" i="2"/>
  <c r="BA139" i="2"/>
  <c r="BA149" i="2"/>
  <c r="BA140" i="2"/>
  <c r="P185" i="2"/>
  <c r="P134" i="2" s="1"/>
  <c r="AF128" i="2"/>
  <c r="AI35" i="1" s="1"/>
  <c r="AF141" i="2"/>
  <c r="BT217" i="2"/>
  <c r="AP214" i="2"/>
  <c r="BD96" i="2"/>
  <c r="BN183" i="2"/>
  <c r="S95" i="2"/>
  <c r="Q214" i="2"/>
  <c r="BB144" i="2"/>
  <c r="BB130" i="2"/>
  <c r="BA150" i="2"/>
  <c r="BT216" i="2"/>
  <c r="BT135" i="2" s="1"/>
  <c r="L65" i="2"/>
  <c r="L144" i="2"/>
  <c r="L96" i="2"/>
  <c r="L130" i="2"/>
  <c r="O36" i="1" s="1"/>
  <c r="N220" i="2"/>
  <c r="N221" i="2" s="1"/>
  <c r="BC150" i="2"/>
  <c r="BC138" i="2"/>
  <c r="AP127" i="2"/>
  <c r="AP143" i="2" s="1"/>
  <c r="AP252" i="2"/>
  <c r="AP222" i="2" s="1"/>
  <c r="AP283" i="2"/>
  <c r="AP253" i="2" s="1"/>
  <c r="AP136" i="2"/>
  <c r="AP218" i="2"/>
  <c r="R130" i="2"/>
  <c r="U36" i="1" s="1"/>
  <c r="R144" i="2"/>
  <c r="BC217" i="2"/>
  <c r="AM147" i="2"/>
  <c r="BK214" i="2"/>
  <c r="BR219" i="2"/>
  <c r="BR220" i="2"/>
  <c r="BR221" i="2" s="1"/>
  <c r="BN95" i="2"/>
  <c r="BN215" i="2" s="1"/>
  <c r="BT185" i="2"/>
  <c r="BT134" i="2" s="1"/>
  <c r="BE127" i="2"/>
  <c r="BE252" i="2"/>
  <c r="BE222" i="2" s="1"/>
  <c r="BE283" i="2"/>
  <c r="BE253" i="2" s="1"/>
  <c r="BE218" i="2"/>
  <c r="BE136" i="2"/>
  <c r="AN127" i="2"/>
  <c r="AN252" i="2"/>
  <c r="AN222" i="2" s="1"/>
  <c r="AN283" i="2"/>
  <c r="AN253" i="2" s="1"/>
  <c r="AN136" i="2"/>
  <c r="AN218" i="2"/>
  <c r="R65" i="2"/>
  <c r="AS147" i="2"/>
  <c r="AM64" i="2"/>
  <c r="AZ217" i="2"/>
  <c r="AL219" i="2"/>
  <c r="AL220" i="2"/>
  <c r="AL221" i="2" s="1"/>
  <c r="I130" i="2"/>
  <c r="L36" i="1" s="1"/>
  <c r="I144" i="2"/>
  <c r="S127" i="2"/>
  <c r="S283" i="2"/>
  <c r="S253" i="2" s="1"/>
  <c r="S252" i="2"/>
  <c r="S222" i="2" s="1"/>
  <c r="S218" i="2"/>
  <c r="S136" i="2"/>
  <c r="V65" i="2"/>
  <c r="Z64" i="2"/>
  <c r="Z184" i="2" s="1"/>
  <c r="K220" i="2"/>
  <c r="K221" i="2" s="1"/>
  <c r="K219" i="2"/>
  <c r="AS127" i="2"/>
  <c r="AS252" i="2"/>
  <c r="AS222" i="2" s="1"/>
  <c r="AS283" i="2"/>
  <c r="AS253" i="2" s="1"/>
  <c r="AS218" i="2"/>
  <c r="AS136" i="2"/>
  <c r="AR147" i="2"/>
  <c r="BP95" i="2"/>
  <c r="BP184" i="2" s="1"/>
  <c r="BR96" i="2"/>
  <c r="I65" i="2"/>
  <c r="AQ95" i="2"/>
  <c r="AQ184" i="2" s="1"/>
  <c r="Q147" i="2"/>
  <c r="BT154" i="2"/>
  <c r="BT142" i="2"/>
  <c r="BT140" i="2"/>
  <c r="BT152" i="2"/>
  <c r="BT139" i="2"/>
  <c r="AU147" i="2"/>
  <c r="AE130" i="2"/>
  <c r="AE144" i="2"/>
  <c r="Y64" i="2"/>
  <c r="Y184" i="2" s="1"/>
  <c r="BF96" i="2"/>
  <c r="S147" i="2"/>
  <c r="AY150" i="2"/>
  <c r="AY138" i="2"/>
  <c r="Z127" i="2"/>
  <c r="Z252" i="2"/>
  <c r="Z222" i="2" s="1"/>
  <c r="Z283" i="2"/>
  <c r="Z253" i="2" s="1"/>
  <c r="Z136" i="2"/>
  <c r="Z218" i="2"/>
  <c r="R215" i="2"/>
  <c r="BK95" i="2"/>
  <c r="BK215" i="2" s="1"/>
  <c r="BH183" i="2"/>
  <c r="AR95" i="2"/>
  <c r="AR184" i="2" s="1"/>
  <c r="BN127" i="2"/>
  <c r="BN143" i="2" s="1"/>
  <c r="BN252" i="2"/>
  <c r="BN222" i="2" s="1"/>
  <c r="BN283" i="2"/>
  <c r="BN253" i="2" s="1"/>
  <c r="BN136" i="2"/>
  <c r="BN218" i="2"/>
  <c r="BO147" i="2"/>
  <c r="AX130" i="2"/>
  <c r="AX144" i="2"/>
  <c r="K130" i="2"/>
  <c r="N36" i="1" s="1"/>
  <c r="K144" i="2"/>
  <c r="K147" i="2"/>
  <c r="R184" i="2"/>
  <c r="AD130" i="2"/>
  <c r="AD144" i="2"/>
  <c r="BH147" i="2"/>
  <c r="AR127" i="2"/>
  <c r="AR143" i="2" s="1"/>
  <c r="AR252" i="2"/>
  <c r="AR222" i="2" s="1"/>
  <c r="AR283" i="2"/>
  <c r="AR253" i="2" s="1"/>
  <c r="AR136" i="2"/>
  <c r="AR218" i="2"/>
  <c r="BG147" i="2"/>
  <c r="Q127" i="2"/>
  <c r="Q143" i="2" s="1"/>
  <c r="Q252" i="2"/>
  <c r="Q222" i="2" s="1"/>
  <c r="Q283" i="2"/>
  <c r="Q253" i="2" s="1"/>
  <c r="Q136" i="2"/>
  <c r="Q218" i="2"/>
  <c r="AA214" i="2"/>
  <c r="BO127" i="2"/>
  <c r="BO143" i="2" s="1"/>
  <c r="BO252" i="2"/>
  <c r="BO222" i="2" s="1"/>
  <c r="BO283" i="2"/>
  <c r="BO253" i="2" s="1"/>
  <c r="BO136" i="2"/>
  <c r="BO218" i="2"/>
  <c r="AX65" i="2"/>
  <c r="AT147" i="2"/>
  <c r="K65" i="2"/>
  <c r="AD96" i="2"/>
  <c r="BH64" i="2"/>
  <c r="BF219" i="2"/>
  <c r="BF220" i="2"/>
  <c r="BF221" i="2" s="1"/>
  <c r="AL130" i="2"/>
  <c r="AL144" i="2"/>
  <c r="AQ127" i="2"/>
  <c r="AQ252" i="2"/>
  <c r="AQ222" i="2" s="1"/>
  <c r="AQ283" i="2"/>
  <c r="AQ253" i="2" s="1"/>
  <c r="AQ136" i="2"/>
  <c r="AQ218" i="2"/>
  <c r="AB214" i="2"/>
  <c r="AA183" i="2"/>
  <c r="BH127" i="2"/>
  <c r="BH252" i="2"/>
  <c r="BH222" i="2" s="1"/>
  <c r="BH283" i="2"/>
  <c r="BH253" i="2" s="1"/>
  <c r="BH136" i="2"/>
  <c r="BH218" i="2"/>
  <c r="BP147" i="2"/>
  <c r="AQ147" i="2"/>
  <c r="Y147" i="2"/>
  <c r="AU127" i="2"/>
  <c r="AU252" i="2"/>
  <c r="AU222" i="2" s="1"/>
  <c r="AU283" i="2"/>
  <c r="AU253" i="2" s="1"/>
  <c r="AU136" i="2"/>
  <c r="AU218" i="2"/>
  <c r="Y127" i="2"/>
  <c r="Y143" i="2" s="1"/>
  <c r="Y252" i="2"/>
  <c r="Y222" i="2" s="1"/>
  <c r="Y283" i="2"/>
  <c r="Y253" i="2" s="1"/>
  <c r="Y136" i="2"/>
  <c r="Y218" i="2"/>
  <c r="BF130" i="2"/>
  <c r="BF144" i="2"/>
  <c r="W214" i="2"/>
  <c r="BR215" i="2"/>
  <c r="BG64" i="2"/>
  <c r="BD130" i="2"/>
  <c r="BD144" i="2"/>
  <c r="AT127" i="2"/>
  <c r="AT252" i="2"/>
  <c r="AT222" i="2" s="1"/>
  <c r="AT283" i="2"/>
  <c r="AT253" i="2" s="1"/>
  <c r="AT218" i="2"/>
  <c r="AT136" i="2"/>
  <c r="AU214" i="2"/>
  <c r="AY154" i="2"/>
  <c r="AY142" i="2"/>
  <c r="AY140" i="2"/>
  <c r="AY152" i="2"/>
  <c r="AY149" i="2"/>
  <c r="AY137" i="2"/>
  <c r="AY139" i="2"/>
  <c r="AY151" i="2"/>
  <c r="AO130" i="2"/>
  <c r="AO144" i="2"/>
  <c r="AO147" i="2"/>
  <c r="AY141" i="2"/>
  <c r="V130" i="2"/>
  <c r="Y36" i="1" s="1"/>
  <c r="V144" i="2"/>
  <c r="AD219" i="2"/>
  <c r="AD220" i="2"/>
  <c r="AD221" i="2" s="1"/>
  <c r="BI220" i="2"/>
  <c r="BI221" i="2" s="1"/>
  <c r="BI219" i="2"/>
  <c r="AL65" i="2"/>
  <c r="U130" i="2"/>
  <c r="X36" i="1" s="1"/>
  <c r="U144" i="2"/>
  <c r="U147" i="2"/>
  <c r="BT141" i="2"/>
  <c r="AQ214" i="2"/>
  <c r="BD184" i="2"/>
  <c r="W147" i="2"/>
  <c r="AV147" i="2"/>
  <c r="AV113" i="9"/>
  <c r="AO65" i="2"/>
  <c r="AY153" i="2"/>
  <c r="AM127" i="2"/>
  <c r="AM252" i="2"/>
  <c r="AM222" i="2" s="1"/>
  <c r="AM283" i="2"/>
  <c r="AM253" i="2" s="1"/>
  <c r="AM136" i="2"/>
  <c r="AM218" i="2"/>
  <c r="AX219" i="2"/>
  <c r="AX220" i="2"/>
  <c r="AX221" i="2" s="1"/>
  <c r="AO220" i="2"/>
  <c r="AO221" i="2" s="1"/>
  <c r="AO219" i="2"/>
  <c r="BK127" i="2"/>
  <c r="BK143" i="2" s="1"/>
  <c r="BK252" i="2"/>
  <c r="BK222" i="2" s="1"/>
  <c r="BK283" i="2"/>
  <c r="BK253" i="2" s="1"/>
  <c r="BK136" i="2"/>
  <c r="BK218" i="2"/>
  <c r="BI130" i="2"/>
  <c r="BI144" i="2"/>
  <c r="BJ147" i="2"/>
  <c r="BT128" i="2"/>
  <c r="BW35" i="1" s="1"/>
  <c r="BD215" i="2"/>
  <c r="BJ64" i="2"/>
  <c r="BJ184" i="2" s="1"/>
  <c r="BL147" i="2"/>
  <c r="BT153" i="2"/>
  <c r="AQ183" i="2"/>
  <c r="BO214" i="2"/>
  <c r="W95" i="2"/>
  <c r="AK127" i="2"/>
  <c r="AK283" i="2"/>
  <c r="AK253" i="2" s="1"/>
  <c r="AK252" i="2"/>
  <c r="AK222" i="2" s="1"/>
  <c r="AK136" i="2"/>
  <c r="AK218" i="2"/>
  <c r="T147" i="2"/>
  <c r="AV127" i="2"/>
  <c r="AV252" i="2"/>
  <c r="AV222" i="2" s="1"/>
  <c r="AV283" i="2"/>
  <c r="AV253" i="2" s="1"/>
  <c r="AV136" i="2"/>
  <c r="AV218" i="2"/>
  <c r="AU113" i="9"/>
  <c r="AA127" i="2"/>
  <c r="AA143" i="2" s="1"/>
  <c r="AA252" i="2"/>
  <c r="AA222" i="2" s="1"/>
  <c r="AA283" i="2"/>
  <c r="AA253" i="2" s="1"/>
  <c r="AA136" i="2"/>
  <c r="AA218" i="2"/>
  <c r="U219" i="2"/>
  <c r="U220" i="2"/>
  <c r="U221" i="2" s="1"/>
  <c r="BG127" i="2"/>
  <c r="BG252" i="2"/>
  <c r="BG222" i="2" s="1"/>
  <c r="BG283" i="2"/>
  <c r="BG253" i="2" s="1"/>
  <c r="BG136" i="2"/>
  <c r="BG218" i="2"/>
  <c r="AB147" i="2"/>
  <c r="BJ127" i="2"/>
  <c r="BJ252" i="2"/>
  <c r="BJ222" i="2" s="1"/>
  <c r="BJ283" i="2"/>
  <c r="BJ253" i="2" s="1"/>
  <c r="BJ136" i="2"/>
  <c r="BJ218" i="2"/>
  <c r="BI215" i="2"/>
  <c r="BO183" i="2"/>
  <c r="BE183" i="2"/>
  <c r="W64" i="2"/>
  <c r="R219" i="2"/>
  <c r="R220" i="2"/>
  <c r="R221" i="2" s="1"/>
  <c r="BM147" i="2"/>
  <c r="I219" i="2"/>
  <c r="I220" i="2"/>
  <c r="I221" i="2" s="1"/>
  <c r="BN147" i="2"/>
  <c r="AA147" i="2"/>
  <c r="AE219" i="2"/>
  <c r="AE220" i="2"/>
  <c r="AE221" i="2" s="1"/>
  <c r="AZ150" i="2"/>
  <c r="AZ138" i="2"/>
  <c r="BR130" i="2"/>
  <c r="BR144" i="2"/>
  <c r="BR147" i="2"/>
  <c r="BK147" i="2"/>
  <c r="AL96" i="2"/>
  <c r="BI184" i="2"/>
  <c r="BL127" i="2"/>
  <c r="BL252" i="2"/>
  <c r="BL222" i="2" s="1"/>
  <c r="BL283" i="2"/>
  <c r="BL253" i="2" s="1"/>
  <c r="BL218" i="2"/>
  <c r="BL136" i="2"/>
  <c r="X147" i="2"/>
  <c r="BG183" i="2"/>
  <c r="BE214" i="2"/>
  <c r="AP147" i="2"/>
  <c r="W127" i="2"/>
  <c r="W252" i="2"/>
  <c r="W222" i="2" s="1"/>
  <c r="W283" i="2"/>
  <c r="W253" i="2" s="1"/>
  <c r="W136" i="2"/>
  <c r="W218" i="2"/>
  <c r="BM64" i="2"/>
  <c r="P150" i="2"/>
  <c r="P138" i="2"/>
  <c r="BT151" i="2"/>
  <c r="AA64" i="2"/>
  <c r="AA184" i="2" s="1"/>
  <c r="BE147" i="2"/>
  <c r="V219" i="2"/>
  <c r="V220" i="2"/>
  <c r="V221" i="2" s="1"/>
  <c r="Z147" i="2"/>
  <c r="BP127" i="2"/>
  <c r="BP252" i="2"/>
  <c r="BP222" i="2" s="1"/>
  <c r="BP283" i="2"/>
  <c r="BP253" i="2" s="1"/>
  <c r="BP136" i="2"/>
  <c r="BP218" i="2"/>
  <c r="BD220" i="2"/>
  <c r="BD221" i="2" s="1"/>
  <c r="BD219" i="2"/>
  <c r="AB127" i="2"/>
  <c r="AB252" i="2"/>
  <c r="AB222" i="2" s="1"/>
  <c r="AB283" i="2"/>
  <c r="AB253" i="2" s="1"/>
  <c r="AB218" i="2"/>
  <c r="AB136" i="2"/>
  <c r="T127" i="2"/>
  <c r="T283" i="2"/>
  <c r="T253" i="2" s="1"/>
  <c r="T252" i="2"/>
  <c r="T222" i="2" s="1"/>
  <c r="T218" i="2"/>
  <c r="T136" i="2"/>
  <c r="P217" i="2"/>
  <c r="AB64" i="2"/>
  <c r="AB184" i="2" s="1"/>
  <c r="X127" i="2"/>
  <c r="X252" i="2"/>
  <c r="X222" i="2" s="1"/>
  <c r="X283" i="2"/>
  <c r="X253" i="2" s="1"/>
  <c r="X218" i="2"/>
  <c r="X136" i="2"/>
  <c r="BT150" i="2"/>
  <c r="BT138" i="2"/>
  <c r="BE95" i="2"/>
  <c r="BE184" i="2" s="1"/>
  <c r="AN147" i="2"/>
  <c r="AP64" i="2"/>
  <c r="AP184" i="2" s="1"/>
  <c r="Y214" i="2"/>
  <c r="R96" i="2"/>
  <c r="S183" i="2"/>
  <c r="BM127" i="2"/>
  <c r="BM143" i="2" s="1"/>
  <c r="BM252" i="2"/>
  <c r="BM222" i="2" s="1"/>
  <c r="BM283" i="2"/>
  <c r="BM253" i="2" s="1"/>
  <c r="BM218" i="2"/>
  <c r="BM136" i="2"/>
  <c r="AM95" i="2"/>
  <c r="K35" i="1"/>
  <c r="AW3" i="9"/>
  <c r="AD5" i="9" l="1"/>
  <c r="L153" i="7"/>
  <c r="K153" i="7" s="1"/>
  <c r="L157" i="7"/>
  <c r="K157" i="7" s="1"/>
  <c r="L147" i="7"/>
  <c r="K147" i="7" s="1"/>
  <c r="L152" i="7"/>
  <c r="K152" i="7" s="1"/>
  <c r="L149" i="7"/>
  <c r="K149" i="7" s="1"/>
  <c r="L148" i="7"/>
  <c r="K148" i="7" s="1"/>
  <c r="L151" i="7"/>
  <c r="K151" i="7" s="1"/>
  <c r="L164" i="7"/>
  <c r="K164" i="7" s="1"/>
  <c r="J164" i="7" s="1"/>
  <c r="L162" i="7"/>
  <c r="K162" i="7" s="1"/>
  <c r="L145" i="7"/>
  <c r="K145" i="7" s="1"/>
  <c r="L160" i="7"/>
  <c r="K160" i="7" s="1"/>
  <c r="L165" i="7"/>
  <c r="K165" i="7" s="1"/>
  <c r="J165" i="7" s="1"/>
  <c r="L158" i="7"/>
  <c r="K158" i="7" s="1"/>
  <c r="L156" i="7"/>
  <c r="K156" i="7" s="1"/>
  <c r="L144" i="7"/>
  <c r="K144" i="7" s="1"/>
  <c r="L159" i="7"/>
  <c r="K159" i="7" s="1"/>
  <c r="L166" i="7"/>
  <c r="K166" i="7" s="1"/>
  <c r="J166" i="7" s="1"/>
  <c r="L154" i="7"/>
  <c r="K154" i="7" s="1"/>
  <c r="L150" i="7"/>
  <c r="K150" i="7" s="1"/>
  <c r="L155" i="7"/>
  <c r="K155" i="7" s="1"/>
  <c r="L163" i="7"/>
  <c r="K163" i="7" s="1"/>
  <c r="J163" i="7" s="1"/>
  <c r="L146" i="7"/>
  <c r="K146" i="7" s="1"/>
  <c r="L161" i="7"/>
  <c r="K161" i="7" s="1"/>
  <c r="G157" i="7"/>
  <c r="F157" i="7" s="1"/>
  <c r="G146" i="7"/>
  <c r="F146" i="7" s="1"/>
  <c r="G145" i="7"/>
  <c r="F145" i="7" s="1"/>
  <c r="G159" i="7"/>
  <c r="F159" i="7" s="1"/>
  <c r="G162" i="7"/>
  <c r="F162" i="7" s="1"/>
  <c r="G156" i="7"/>
  <c r="F156" i="7" s="1"/>
  <c r="G147" i="7"/>
  <c r="F147" i="7" s="1"/>
  <c r="G165" i="7"/>
  <c r="F165" i="7" s="1"/>
  <c r="E165" i="7" s="1"/>
  <c r="G158" i="7"/>
  <c r="F158" i="7" s="1"/>
  <c r="G153" i="7"/>
  <c r="F153" i="7" s="1"/>
  <c r="G148" i="7"/>
  <c r="F148" i="7" s="1"/>
  <c r="G154" i="7"/>
  <c r="F154" i="7" s="1"/>
  <c r="G155" i="7"/>
  <c r="F155" i="7" s="1"/>
  <c r="G164" i="7"/>
  <c r="F164" i="7" s="1"/>
  <c r="E164" i="7" s="1"/>
  <c r="G152" i="7"/>
  <c r="F152" i="7" s="1"/>
  <c r="G161" i="7"/>
  <c r="F161" i="7" s="1"/>
  <c r="G163" i="7"/>
  <c r="F163" i="7" s="1"/>
  <c r="E163" i="7" s="1"/>
  <c r="G144" i="7"/>
  <c r="F144" i="7" s="1"/>
  <c r="G160" i="7"/>
  <c r="F160" i="7" s="1"/>
  <c r="G151" i="7"/>
  <c r="F151" i="7" s="1"/>
  <c r="G166" i="7"/>
  <c r="F166" i="7" s="1"/>
  <c r="E166" i="7" s="1"/>
  <c r="G150" i="7"/>
  <c r="F150" i="7" s="1"/>
  <c r="G149" i="7"/>
  <c r="F149" i="7" s="1"/>
  <c r="AD6" i="9"/>
  <c r="M135" i="2"/>
  <c r="U154" i="2"/>
  <c r="M217" i="2"/>
  <c r="M139" i="2"/>
  <c r="M151" i="2"/>
  <c r="M185" i="2"/>
  <c r="M134" i="2" s="1"/>
  <c r="M137" i="2"/>
  <c r="M149" i="2"/>
  <c r="M140" i="2"/>
  <c r="M142" i="2"/>
  <c r="M150" i="2"/>
  <c r="M152" i="2"/>
  <c r="M154" i="2"/>
  <c r="M153" i="2"/>
  <c r="M128" i="2"/>
  <c r="P35" i="1" s="1"/>
  <c r="M141" i="2"/>
  <c r="M138" i="2"/>
  <c r="AC139" i="2"/>
  <c r="AX141" i="2"/>
  <c r="AC151" i="2"/>
  <c r="AC141" i="2"/>
  <c r="AC150" i="2"/>
  <c r="AC138" i="2"/>
  <c r="AC153" i="2"/>
  <c r="AC142" i="2"/>
  <c r="AC154" i="2"/>
  <c r="U185" i="2"/>
  <c r="U134" i="2" s="1"/>
  <c r="U216" i="2"/>
  <c r="U135" i="2" s="1"/>
  <c r="Q5" i="7"/>
  <c r="P5" i="7" s="1"/>
  <c r="BF153" i="2"/>
  <c r="BI141" i="2"/>
  <c r="AO128" i="2"/>
  <c r="AR35" i="1" s="1"/>
  <c r="J154" i="2"/>
  <c r="K185" i="2"/>
  <c r="K134" i="2" s="1"/>
  <c r="AH216" i="2"/>
  <c r="AH135" i="2" s="1"/>
  <c r="I137" i="2"/>
  <c r="AK215" i="2"/>
  <c r="AW217" i="2"/>
  <c r="BR128" i="2"/>
  <c r="BU35" i="1" s="1"/>
  <c r="Q51" i="7"/>
  <c r="P51" i="7" s="1"/>
  <c r="BK184" i="2"/>
  <c r="AE139" i="2"/>
  <c r="Q35" i="7"/>
  <c r="P35" i="7" s="1"/>
  <c r="Q56" i="7"/>
  <c r="P56" i="7" s="1"/>
  <c r="BI153" i="2"/>
  <c r="V128" i="2"/>
  <c r="Y35" i="1" s="1"/>
  <c r="Q139" i="7"/>
  <c r="P139" i="7" s="1"/>
  <c r="T215" i="2"/>
  <c r="BF128" i="2"/>
  <c r="BI35" i="1" s="1"/>
  <c r="O154" i="2"/>
  <c r="AG141" i="2"/>
  <c r="AG150" i="2"/>
  <c r="AG152" i="2"/>
  <c r="AG128" i="2"/>
  <c r="AJ35" i="1" s="1"/>
  <c r="AG138" i="2"/>
  <c r="AG151" i="2"/>
  <c r="AG153" i="2"/>
  <c r="AG140" i="2"/>
  <c r="AG154" i="2"/>
  <c r="AG216" i="2"/>
  <c r="AG135" i="2" s="1"/>
  <c r="AG139" i="2"/>
  <c r="AG185" i="2"/>
  <c r="AG134" i="2" s="1"/>
  <c r="AG142" i="2"/>
  <c r="AG137" i="2"/>
  <c r="AG149" i="2"/>
  <c r="Q132" i="7"/>
  <c r="P132" i="7" s="1"/>
  <c r="Q34" i="7"/>
  <c r="P34" i="7" s="1"/>
  <c r="AG221" i="2"/>
  <c r="AG217" i="2"/>
  <c r="AC221" i="2"/>
  <c r="AC217" i="2"/>
  <c r="AC128" i="2"/>
  <c r="AF35" i="1" s="1"/>
  <c r="AC216" i="2"/>
  <c r="AC135" i="2" s="1"/>
  <c r="AC152" i="2"/>
  <c r="Q114" i="7"/>
  <c r="P114" i="7" s="1"/>
  <c r="Q103" i="7"/>
  <c r="P103" i="7" s="1"/>
  <c r="AW141" i="2"/>
  <c r="AW150" i="2"/>
  <c r="AW151" i="2"/>
  <c r="AW138" i="2"/>
  <c r="AW154" i="2"/>
  <c r="AW128" i="2"/>
  <c r="AZ35" i="1" s="1"/>
  <c r="AW216" i="2"/>
  <c r="AW135" i="2" s="1"/>
  <c r="AW153" i="2"/>
  <c r="AW185" i="2"/>
  <c r="AW134" i="2" s="1"/>
  <c r="AW140" i="2"/>
  <c r="AW142" i="2"/>
  <c r="AW152" i="2"/>
  <c r="AW139" i="2"/>
  <c r="AC185" i="2"/>
  <c r="AC134" i="2" s="1"/>
  <c r="AC140" i="2"/>
  <c r="BB216" i="2"/>
  <c r="BB135" i="2" s="1"/>
  <c r="Q30" i="7"/>
  <c r="P30" i="7" s="1"/>
  <c r="Q54" i="7"/>
  <c r="P54" i="7" s="1"/>
  <c r="Q215" i="2"/>
  <c r="AW149" i="2"/>
  <c r="AW137" i="2"/>
  <c r="AC149" i="2"/>
  <c r="AC137" i="2"/>
  <c r="AD151" i="2"/>
  <c r="Q92" i="7"/>
  <c r="P92" i="7" s="1"/>
  <c r="Q75" i="7"/>
  <c r="P75" i="7" s="1"/>
  <c r="Q80" i="7"/>
  <c r="P80" i="7" s="1"/>
  <c r="Q100" i="7"/>
  <c r="P100" i="7" s="1"/>
  <c r="Q63" i="7"/>
  <c r="P63" i="7" s="1"/>
  <c r="Q64" i="7"/>
  <c r="P64" i="7" s="1"/>
  <c r="Q31" i="7"/>
  <c r="P31" i="7" s="1"/>
  <c r="Q130" i="7"/>
  <c r="P130" i="7" s="1"/>
  <c r="Q24" i="7"/>
  <c r="P24" i="7" s="1"/>
  <c r="BP65" i="2"/>
  <c r="BP143" i="2"/>
  <c r="Q131" i="7"/>
  <c r="P131" i="7" s="1"/>
  <c r="Q133" i="7"/>
  <c r="P133" i="7" s="1"/>
  <c r="Q119" i="7"/>
  <c r="P119" i="7" s="1"/>
  <c r="Q116" i="7"/>
  <c r="P116" i="7" s="1"/>
  <c r="Q79" i="7"/>
  <c r="P79" i="7" s="1"/>
  <c r="Q117" i="7"/>
  <c r="P117" i="7" s="1"/>
  <c r="AS96" i="2"/>
  <c r="AS143" i="2"/>
  <c r="BE96" i="2"/>
  <c r="BE143" i="2"/>
  <c r="Q29" i="7"/>
  <c r="P29" i="7" s="1"/>
  <c r="Q53" i="7"/>
  <c r="P53" i="7" s="1"/>
  <c r="Q57" i="7"/>
  <c r="P57" i="7" s="1"/>
  <c r="Q60" i="7"/>
  <c r="P60" i="7" s="1"/>
  <c r="Q69" i="7"/>
  <c r="P69" i="7" s="1"/>
  <c r="Q33" i="7"/>
  <c r="P33" i="7" s="1"/>
  <c r="AV215" i="2"/>
  <c r="Z65" i="2"/>
  <c r="Z143" i="2"/>
  <c r="Q141" i="7"/>
  <c r="P141" i="7" s="1"/>
  <c r="Q121" i="7"/>
  <c r="P121" i="7" s="1"/>
  <c r="Q118" i="7"/>
  <c r="P118" i="7" s="1"/>
  <c r="Q68" i="7"/>
  <c r="P68" i="7" s="1"/>
  <c r="Q39" i="7"/>
  <c r="P39" i="7" s="1"/>
  <c r="AB65" i="2"/>
  <c r="AB143" i="2"/>
  <c r="Q67" i="7"/>
  <c r="P67" i="7" s="1"/>
  <c r="Q10" i="7"/>
  <c r="P10" i="7" s="1"/>
  <c r="Q137" i="7"/>
  <c r="P137" i="7" s="1"/>
  <c r="Q125" i="7"/>
  <c r="P125" i="7" s="1"/>
  <c r="Q83" i="7"/>
  <c r="P83" i="7" s="1"/>
  <c r="AA116" i="9"/>
  <c r="Z116" i="9" s="1"/>
  <c r="Q95" i="7"/>
  <c r="P95" i="7" s="1"/>
  <c r="Q71" i="7"/>
  <c r="P71" i="7" s="1"/>
  <c r="Q19" i="7"/>
  <c r="P19" i="7" s="1"/>
  <c r="Q7" i="7"/>
  <c r="P7" i="7" s="1"/>
  <c r="Q47" i="7"/>
  <c r="P47" i="7" s="1"/>
  <c r="Q84" i="7"/>
  <c r="P84" i="7" s="1"/>
  <c r="Q76" i="7"/>
  <c r="P76" i="7" s="1"/>
  <c r="Q104" i="7"/>
  <c r="P104" i="7" s="1"/>
  <c r="Q8" i="7"/>
  <c r="P8" i="7" s="1"/>
  <c r="Q16" i="7"/>
  <c r="P16" i="7" s="1"/>
  <c r="Q90" i="7"/>
  <c r="P90" i="7" s="1"/>
  <c r="Q136" i="7"/>
  <c r="P136" i="7" s="1"/>
  <c r="Q129" i="7"/>
  <c r="P129" i="7" s="1"/>
  <c r="Q15" i="7"/>
  <c r="P15" i="7" s="1"/>
  <c r="Q107" i="7"/>
  <c r="P107" i="7" s="1"/>
  <c r="Q25" i="7"/>
  <c r="P25" i="7" s="1"/>
  <c r="Q110" i="7"/>
  <c r="P110" i="7" s="1"/>
  <c r="Q6" i="7"/>
  <c r="P6" i="7" s="1"/>
  <c r="Q28" i="7"/>
  <c r="P28" i="7" s="1"/>
  <c r="Q14" i="7"/>
  <c r="P14" i="7" s="1"/>
  <c r="Q62" i="7"/>
  <c r="P62" i="7" s="1"/>
  <c r="Q140" i="7"/>
  <c r="P140" i="7" s="1"/>
  <c r="Q81" i="7"/>
  <c r="P81" i="7" s="1"/>
  <c r="Q23" i="7"/>
  <c r="P23" i="7" s="1"/>
  <c r="Q4" i="7"/>
  <c r="P4" i="7" s="1"/>
  <c r="Q13" i="7"/>
  <c r="P13" i="7" s="1"/>
  <c r="Q65" i="7"/>
  <c r="P65" i="7" s="1"/>
  <c r="Q49" i="7"/>
  <c r="P49" i="7" s="1"/>
  <c r="Q59" i="7"/>
  <c r="P59" i="7" s="1"/>
  <c r="AT65" i="2"/>
  <c r="AT143" i="2"/>
  <c r="AU65" i="2"/>
  <c r="AU143" i="2"/>
  <c r="Q138" i="7"/>
  <c r="P138" i="7" s="1"/>
  <c r="Q115" i="7"/>
  <c r="P115" i="7" s="1"/>
  <c r="Q87" i="7"/>
  <c r="P87" i="7" s="1"/>
  <c r="Q58" i="7"/>
  <c r="P58" i="7" s="1"/>
  <c r="Q91" i="7"/>
  <c r="P91" i="7" s="1"/>
  <c r="Q46" i="7"/>
  <c r="P46" i="7" s="1"/>
  <c r="Q106" i="7"/>
  <c r="P106" i="7" s="1"/>
  <c r="Q3" i="7"/>
  <c r="P3" i="7" s="1"/>
  <c r="O3" i="7" s="1"/>
  <c r="BJ65" i="2"/>
  <c r="BJ143" i="2"/>
  <c r="W65" i="2"/>
  <c r="W143" i="2"/>
  <c r="AV65" i="2"/>
  <c r="AV143" i="2"/>
  <c r="AM65" i="2"/>
  <c r="AM143" i="2"/>
  <c r="Q42" i="7"/>
  <c r="P42" i="7" s="1"/>
  <c r="Q134" i="7"/>
  <c r="P134" i="7" s="1"/>
  <c r="Q94" i="7"/>
  <c r="P94" i="7" s="1"/>
  <c r="Q93" i="7"/>
  <c r="P93" i="7" s="1"/>
  <c r="Q74" i="7"/>
  <c r="P74" i="7" s="1"/>
  <c r="Q99" i="7"/>
  <c r="P99" i="7" s="1"/>
  <c r="Q120" i="7"/>
  <c r="P120" i="7" s="1"/>
  <c r="Q142" i="7"/>
  <c r="P142" i="7" s="1"/>
  <c r="Q98" i="7"/>
  <c r="P98" i="7" s="1"/>
  <c r="Q97" i="7"/>
  <c r="P97" i="7" s="1"/>
  <c r="Q36" i="7"/>
  <c r="P36" i="7" s="1"/>
  <c r="BG65" i="2"/>
  <c r="BG143" i="2"/>
  <c r="S96" i="2"/>
  <c r="S143" i="2"/>
  <c r="Q27" i="7"/>
  <c r="P27" i="7" s="1"/>
  <c r="Q124" i="7"/>
  <c r="P124" i="7" s="1"/>
  <c r="T96" i="2"/>
  <c r="T143" i="2"/>
  <c r="Q45" i="7"/>
  <c r="P45" i="7" s="1"/>
  <c r="Q128" i="7"/>
  <c r="P128" i="7" s="1"/>
  <c r="Q44" i="7"/>
  <c r="P44" i="7" s="1"/>
  <c r="X96" i="2"/>
  <c r="X143" i="2"/>
  <c r="Q43" i="7"/>
  <c r="P43" i="7" s="1"/>
  <c r="Q17" i="7"/>
  <c r="P17" i="7" s="1"/>
  <c r="Q12" i="7"/>
  <c r="P12" i="7" s="1"/>
  <c r="Q78" i="7"/>
  <c r="P78" i="7" s="1"/>
  <c r="Q143" i="7"/>
  <c r="P143" i="7" s="1"/>
  <c r="Q18" i="7"/>
  <c r="P18" i="7" s="1"/>
  <c r="Q26" i="7"/>
  <c r="P26" i="7" s="1"/>
  <c r="Q127" i="7"/>
  <c r="P127" i="7" s="1"/>
  <c r="Q70" i="7"/>
  <c r="P70" i="7" s="1"/>
  <c r="Q9" i="7"/>
  <c r="P9" i="7" s="1"/>
  <c r="Q88" i="7"/>
  <c r="P88" i="7" s="1"/>
  <c r="Q48" i="7"/>
  <c r="P48" i="7" s="1"/>
  <c r="Q96" i="7"/>
  <c r="P96" i="7" s="1"/>
  <c r="Q108" i="7"/>
  <c r="P108" i="7" s="1"/>
  <c r="Q111" i="7"/>
  <c r="P111" i="7" s="1"/>
  <c r="Q86" i="7"/>
  <c r="P86" i="7" s="1"/>
  <c r="Q38" i="7"/>
  <c r="P38" i="7" s="1"/>
  <c r="Q22" i="7"/>
  <c r="P22" i="7" s="1"/>
  <c r="Q52" i="7"/>
  <c r="P52" i="7" s="1"/>
  <c r="Q135" i="7"/>
  <c r="P135" i="7" s="1"/>
  <c r="Q122" i="7"/>
  <c r="P122" i="7" s="1"/>
  <c r="Q109" i="7"/>
  <c r="P109" i="7" s="1"/>
  <c r="Q77" i="7"/>
  <c r="P77" i="7" s="1"/>
  <c r="Q21" i="7"/>
  <c r="P21" i="7" s="1"/>
  <c r="Q55" i="7"/>
  <c r="P55" i="7" s="1"/>
  <c r="Q89" i="7"/>
  <c r="P89" i="7" s="1"/>
  <c r="Q126" i="7"/>
  <c r="P126" i="7" s="1"/>
  <c r="BD137" i="2"/>
  <c r="Q105" i="7"/>
  <c r="P105" i="7" s="1"/>
  <c r="Q73" i="7"/>
  <c r="P73" i="7" s="1"/>
  <c r="Q112" i="7"/>
  <c r="P112" i="7" s="1"/>
  <c r="Q11" i="7"/>
  <c r="P11" i="7" s="1"/>
  <c r="Q32" i="7"/>
  <c r="P32" i="7" s="1"/>
  <c r="Q61" i="7"/>
  <c r="P61" i="7" s="1"/>
  <c r="Q102" i="7"/>
  <c r="P102" i="7" s="1"/>
  <c r="BH96" i="2"/>
  <c r="BH143" i="2"/>
  <c r="AN65" i="2"/>
  <c r="AN143" i="2"/>
  <c r="Q50" i="7"/>
  <c r="P50" i="7" s="1"/>
  <c r="Q40" i="7"/>
  <c r="P40" i="7" s="1"/>
  <c r="Q85" i="7"/>
  <c r="P85" i="7" s="1"/>
  <c r="Q101" i="7"/>
  <c r="P101" i="7" s="1"/>
  <c r="Q72" i="7"/>
  <c r="P72" i="7" s="1"/>
  <c r="Q66" i="7"/>
  <c r="P66" i="7" s="1"/>
  <c r="Q123" i="7"/>
  <c r="P123" i="7" s="1"/>
  <c r="Q20" i="7"/>
  <c r="P20" i="7" s="1"/>
  <c r="Q41" i="7"/>
  <c r="P41" i="7" s="1"/>
  <c r="Q113" i="7"/>
  <c r="P113" i="7" s="1"/>
  <c r="Q37" i="7"/>
  <c r="P37" i="7" s="1"/>
  <c r="Q82" i="7"/>
  <c r="P82" i="7" s="1"/>
  <c r="BL65" i="2"/>
  <c r="BL143" i="2"/>
  <c r="AK96" i="2"/>
  <c r="AK143" i="2"/>
  <c r="AQ65" i="2"/>
  <c r="AQ143" i="2"/>
  <c r="U139" i="2"/>
  <c r="AV110" i="9"/>
  <c r="AU215" i="2"/>
  <c r="AN184" i="2"/>
  <c r="BO184" i="2"/>
  <c r="AA124" i="9"/>
  <c r="Z124" i="9" s="1"/>
  <c r="AA112" i="9"/>
  <c r="Z112" i="9" s="1"/>
  <c r="AA127" i="9"/>
  <c r="Z127" i="9" s="1"/>
  <c r="BF185" i="2"/>
  <c r="BF134" i="2" s="1"/>
  <c r="AA121" i="9"/>
  <c r="Z121" i="9" s="1"/>
  <c r="AA122" i="9"/>
  <c r="Z122" i="9" s="1"/>
  <c r="AE216" i="2"/>
  <c r="AE135" i="2" s="1"/>
  <c r="AA115" i="9"/>
  <c r="Z115" i="9" s="1"/>
  <c r="AA120" i="9"/>
  <c r="Z120" i="9" s="1"/>
  <c r="AA129" i="9"/>
  <c r="Z129" i="9" s="1"/>
  <c r="AA123" i="9"/>
  <c r="Z123" i="9" s="1"/>
  <c r="AA130" i="9"/>
  <c r="Z130" i="9" s="1"/>
  <c r="AA125" i="9"/>
  <c r="Z125" i="9" s="1"/>
  <c r="AA118" i="9"/>
  <c r="Z118" i="9" s="1"/>
  <c r="AA128" i="9"/>
  <c r="Z128" i="9" s="1"/>
  <c r="AA110" i="9"/>
  <c r="Z110" i="9" s="1"/>
  <c r="AA126" i="9"/>
  <c r="Z126" i="9" s="1"/>
  <c r="AA111" i="9"/>
  <c r="Z111" i="9" s="1"/>
  <c r="AA113" i="9"/>
  <c r="Z113" i="9" s="1"/>
  <c r="AA133" i="9"/>
  <c r="Z133" i="9" s="1"/>
  <c r="AA114" i="9"/>
  <c r="Z114" i="9" s="1"/>
  <c r="AE142" i="2"/>
  <c r="AE128" i="2"/>
  <c r="AH35" i="1" s="1"/>
  <c r="AA131" i="9"/>
  <c r="Z131" i="9" s="1"/>
  <c r="AA119" i="9"/>
  <c r="Z119" i="9" s="1"/>
  <c r="AA117" i="9"/>
  <c r="Z117" i="9" s="1"/>
  <c r="AE154" i="2"/>
  <c r="AA132" i="9"/>
  <c r="Z132" i="9" s="1"/>
  <c r="AA134" i="9"/>
  <c r="J152" i="2"/>
  <c r="BI185" i="2"/>
  <c r="BI134" i="2" s="1"/>
  <c r="BI216" i="2"/>
  <c r="BI135" i="2" s="1"/>
  <c r="BI139" i="2"/>
  <c r="AU110" i="9"/>
  <c r="J216" i="2"/>
  <c r="J135" i="2" s="1"/>
  <c r="J140" i="2"/>
  <c r="J151" i="2"/>
  <c r="J153" i="2"/>
  <c r="J139" i="2"/>
  <c r="J142" i="2"/>
  <c r="AW110" i="9"/>
  <c r="AW113" i="9"/>
  <c r="AW116" i="9"/>
  <c r="AW111" i="9"/>
  <c r="AW130" i="9"/>
  <c r="BD216" i="2"/>
  <c r="BD135" i="2" s="1"/>
  <c r="BD185" i="2"/>
  <c r="BD134" i="2" s="1"/>
  <c r="BB150" i="2"/>
  <c r="BD153" i="2"/>
  <c r="BD149" i="2"/>
  <c r="BP215" i="2"/>
  <c r="BD151" i="2"/>
  <c r="BD141" i="2"/>
  <c r="BB154" i="2"/>
  <c r="BD139" i="2"/>
  <c r="BF216" i="2"/>
  <c r="BF135" i="2" s="1"/>
  <c r="AS215" i="2"/>
  <c r="BD128" i="2"/>
  <c r="BG35" i="1" s="1"/>
  <c r="BD152" i="2"/>
  <c r="BD154" i="2"/>
  <c r="J138" i="2"/>
  <c r="AV130" i="9"/>
  <c r="BD142" i="2"/>
  <c r="AU130" i="9"/>
  <c r="J128" i="2"/>
  <c r="M35" i="1" s="1"/>
  <c r="J141" i="2"/>
  <c r="J149" i="2"/>
  <c r="J150" i="2"/>
  <c r="U128" i="2"/>
  <c r="X35" i="1" s="1"/>
  <c r="U137" i="2"/>
  <c r="U151" i="2"/>
  <c r="U149" i="2"/>
  <c r="U140" i="2"/>
  <c r="U152" i="2"/>
  <c r="U142" i="2"/>
  <c r="BB151" i="2"/>
  <c r="AT113" i="9"/>
  <c r="X65" i="2"/>
  <c r="BD140" i="2"/>
  <c r="BI151" i="2"/>
  <c r="BB137" i="2"/>
  <c r="BI140" i="2"/>
  <c r="BB128" i="2"/>
  <c r="BE35" i="1" s="1"/>
  <c r="BB139" i="2"/>
  <c r="AU127" i="9"/>
  <c r="BI142" i="2"/>
  <c r="BB152" i="2"/>
  <c r="AM215" i="2"/>
  <c r="BI154" i="2"/>
  <c r="BB142" i="2"/>
  <c r="BI152" i="2"/>
  <c r="BB149" i="2"/>
  <c r="BI149" i="2"/>
  <c r="BB153" i="2"/>
  <c r="BI137" i="2"/>
  <c r="BB140" i="2"/>
  <c r="BR216" i="2"/>
  <c r="BR135" i="2" s="1"/>
  <c r="BB185" i="2"/>
  <c r="BB134" i="2" s="1"/>
  <c r="BB141" i="2"/>
  <c r="AV127" i="9"/>
  <c r="BR185" i="2"/>
  <c r="BR134" i="2" s="1"/>
  <c r="BI128" i="2"/>
  <c r="BL35" i="1" s="1"/>
  <c r="AO217" i="2"/>
  <c r="AU126" i="9"/>
  <c r="J137" i="2"/>
  <c r="J185" i="2"/>
  <c r="J134" i="2" s="1"/>
  <c r="AV126" i="9"/>
  <c r="BG96" i="2"/>
  <c r="AD141" i="2"/>
  <c r="AD217" i="2"/>
  <c r="AM96" i="2"/>
  <c r="AT215" i="2"/>
  <c r="AU105" i="9"/>
  <c r="AD152" i="2"/>
  <c r="I139" i="2"/>
  <c r="AU76" i="9"/>
  <c r="I153" i="2"/>
  <c r="K217" i="2"/>
  <c r="U217" i="2"/>
  <c r="S65" i="2"/>
  <c r="S151" i="2" s="1"/>
  <c r="BJ96" i="2"/>
  <c r="AU125" i="9"/>
  <c r="V217" i="2"/>
  <c r="BP96" i="2"/>
  <c r="BL96" i="2"/>
  <c r="BR217" i="2"/>
  <c r="V216" i="2"/>
  <c r="V135" i="2" s="1"/>
  <c r="V185" i="2"/>
  <c r="V134" i="2" s="1"/>
  <c r="BL215" i="2"/>
  <c r="BF141" i="2"/>
  <c r="BF217" i="2"/>
  <c r="O216" i="2"/>
  <c r="O135" i="2" s="1"/>
  <c r="R128" i="2"/>
  <c r="U35" i="1" s="1"/>
  <c r="O217" i="2"/>
  <c r="AN96" i="2"/>
  <c r="BB138" i="2"/>
  <c r="BJ215" i="2"/>
  <c r="L216" i="2"/>
  <c r="L135" i="2" s="1"/>
  <c r="O140" i="2"/>
  <c r="O137" i="2"/>
  <c r="W215" i="2"/>
  <c r="O138" i="2"/>
  <c r="BD217" i="2"/>
  <c r="AB215" i="2"/>
  <c r="O139" i="2"/>
  <c r="BF139" i="2"/>
  <c r="AV129" i="9"/>
  <c r="N185" i="2"/>
  <c r="N134" i="2" s="1"/>
  <c r="AU96" i="2"/>
  <c r="AE217" i="2"/>
  <c r="AR215" i="2"/>
  <c r="AP215" i="2"/>
  <c r="AX128" i="2"/>
  <c r="BA35" i="1" s="1"/>
  <c r="BF137" i="2"/>
  <c r="N217" i="2"/>
  <c r="AE141" i="2"/>
  <c r="K216" i="2"/>
  <c r="K135" i="2" s="1"/>
  <c r="O152" i="2"/>
  <c r="L137" i="2"/>
  <c r="L142" i="2"/>
  <c r="L149" i="2"/>
  <c r="L150" i="2"/>
  <c r="L138" i="2"/>
  <c r="AE153" i="2"/>
  <c r="AU90" i="9"/>
  <c r="L185" i="2"/>
  <c r="L134" i="2" s="1"/>
  <c r="O141" i="2"/>
  <c r="I141" i="2"/>
  <c r="N216" i="2"/>
  <c r="N135" i="2" s="1"/>
  <c r="O185" i="2"/>
  <c r="O134" i="2" s="1"/>
  <c r="L217" i="2"/>
  <c r="O150" i="2"/>
  <c r="L152" i="2"/>
  <c r="BN184" i="2"/>
  <c r="L151" i="2"/>
  <c r="O153" i="2"/>
  <c r="AL217" i="2"/>
  <c r="O149" i="2"/>
  <c r="L141" i="2"/>
  <c r="Y215" i="2"/>
  <c r="BQ185" i="2"/>
  <c r="BQ134" i="2" s="1"/>
  <c r="BQ154" i="2"/>
  <c r="BQ140" i="2"/>
  <c r="BQ149" i="2"/>
  <c r="BQ141" i="2"/>
  <c r="BQ153" i="2"/>
  <c r="BQ137" i="2"/>
  <c r="BQ138" i="2"/>
  <c r="BQ152" i="2"/>
  <c r="BQ216" i="2"/>
  <c r="BQ135" i="2" s="1"/>
  <c r="BQ150" i="2"/>
  <c r="BQ151" i="2"/>
  <c r="BQ139" i="2"/>
  <c r="BQ128" i="2"/>
  <c r="BT35" i="1" s="1"/>
  <c r="BQ142" i="2"/>
  <c r="AH140" i="2"/>
  <c r="AH154" i="2"/>
  <c r="AH137" i="2"/>
  <c r="AH138" i="2"/>
  <c r="AH152" i="2"/>
  <c r="AH139" i="2"/>
  <c r="AH150" i="2"/>
  <c r="AH142" i="2"/>
  <c r="AH151" i="2"/>
  <c r="AH149" i="2"/>
  <c r="AH153" i="2"/>
  <c r="AH141" i="2"/>
  <c r="AQ96" i="2"/>
  <c r="L154" i="2"/>
  <c r="N128" i="2"/>
  <c r="Q35" i="1" s="1"/>
  <c r="AE151" i="2"/>
  <c r="AE149" i="2"/>
  <c r="AE140" i="2"/>
  <c r="AE137" i="2"/>
  <c r="V141" i="2"/>
  <c r="AQ215" i="2"/>
  <c r="S215" i="2"/>
  <c r="AE185" i="2"/>
  <c r="AE134" i="2" s="1"/>
  <c r="BF142" i="2"/>
  <c r="I217" i="2"/>
  <c r="AV116" i="9"/>
  <c r="Z215" i="2"/>
  <c r="V153" i="2"/>
  <c r="S184" i="2"/>
  <c r="BB217" i="2"/>
  <c r="AU129" i="9"/>
  <c r="I128" i="2"/>
  <c r="L139" i="2"/>
  <c r="O128" i="2"/>
  <c r="R35" i="1" s="1"/>
  <c r="N141" i="2"/>
  <c r="N139" i="2"/>
  <c r="N154" i="2"/>
  <c r="N152" i="2"/>
  <c r="N142" i="2"/>
  <c r="N140" i="2"/>
  <c r="N153" i="2"/>
  <c r="N149" i="2"/>
  <c r="N137" i="2"/>
  <c r="N151" i="2"/>
  <c r="N150" i="2"/>
  <c r="N138" i="2"/>
  <c r="O151" i="2"/>
  <c r="L153" i="2"/>
  <c r="AH128" i="2"/>
  <c r="AK35" i="1" s="1"/>
  <c r="L140" i="2"/>
  <c r="X215" i="2"/>
  <c r="AX217" i="2"/>
  <c r="K128" i="2"/>
  <c r="N35" i="1" s="1"/>
  <c r="AE152" i="2"/>
  <c r="L128" i="2"/>
  <c r="O35" i="1" s="1"/>
  <c r="O142" i="2"/>
  <c r="AH185" i="2"/>
  <c r="AH134" i="2" s="1"/>
  <c r="AA130" i="2"/>
  <c r="AA144" i="2"/>
  <c r="Y130" i="2"/>
  <c r="Y144" i="2"/>
  <c r="AE150" i="2"/>
  <c r="AE138" i="2"/>
  <c r="BE220" i="2"/>
  <c r="BE221" i="2" s="1"/>
  <c r="BE219" i="2"/>
  <c r="BK219" i="2"/>
  <c r="BK220" i="2"/>
  <c r="BK221" i="2" s="1"/>
  <c r="AB130" i="2"/>
  <c r="AB144" i="2"/>
  <c r="BL220" i="2"/>
  <c r="BL221" i="2" s="1"/>
  <c r="BL219" i="2"/>
  <c r="BJ220" i="2"/>
  <c r="BJ221" i="2" s="1"/>
  <c r="BJ219" i="2"/>
  <c r="AA65" i="2"/>
  <c r="BI217" i="2"/>
  <c r="AT96" i="2"/>
  <c r="Y96" i="2"/>
  <c r="BO130" i="2"/>
  <c r="BO144" i="2"/>
  <c r="AD185" i="2"/>
  <c r="AD134" i="2" s="1"/>
  <c r="S220" i="2"/>
  <c r="S221" i="2" s="1"/>
  <c r="S219" i="2"/>
  <c r="BP130" i="2"/>
  <c r="BP144" i="2"/>
  <c r="AA96" i="2"/>
  <c r="AK220" i="2"/>
  <c r="AK221" i="2" s="1"/>
  <c r="AK219" i="2"/>
  <c r="AM130" i="2"/>
  <c r="AM144" i="2"/>
  <c r="R141" i="2"/>
  <c r="AQ130" i="2"/>
  <c r="AQ144" i="2"/>
  <c r="BO96" i="2"/>
  <c r="AD216" i="2"/>
  <c r="AD135" i="2" s="1"/>
  <c r="AD149" i="2"/>
  <c r="AT130" i="2"/>
  <c r="AT144" i="2"/>
  <c r="BG220" i="2"/>
  <c r="BG221" i="2" s="1"/>
  <c r="BG219" i="2"/>
  <c r="AD153" i="2"/>
  <c r="U141" i="2"/>
  <c r="U153" i="2"/>
  <c r="R153" i="2"/>
  <c r="BH130" i="2"/>
  <c r="BH144" i="2"/>
  <c r="BO65" i="2"/>
  <c r="BK130" i="2"/>
  <c r="BK144" i="2"/>
  <c r="U138" i="2"/>
  <c r="U150" i="2"/>
  <c r="BE130" i="2"/>
  <c r="BE144" i="2"/>
  <c r="BD150" i="2"/>
  <c r="BD138" i="2"/>
  <c r="AU219" i="2"/>
  <c r="AU220" i="2"/>
  <c r="AU221" i="2" s="1"/>
  <c r="AD128" i="2"/>
  <c r="AG35" i="1" s="1"/>
  <c r="AD137" i="2"/>
  <c r="AD140" i="2"/>
  <c r="K141" i="2"/>
  <c r="K153" i="2"/>
  <c r="BL130" i="2"/>
  <c r="BL144" i="2"/>
  <c r="AL128" i="2"/>
  <c r="AO35" i="1" s="1"/>
  <c r="BJ130" i="2"/>
  <c r="BJ144" i="2"/>
  <c r="AD154" i="2"/>
  <c r="BK96" i="2"/>
  <c r="AV125" i="9"/>
  <c r="W184" i="2"/>
  <c r="R137" i="2"/>
  <c r="BH65" i="2"/>
  <c r="AL150" i="2"/>
  <c r="AL138" i="2"/>
  <c r="K142" i="2"/>
  <c r="K154" i="2"/>
  <c r="K152" i="2"/>
  <c r="K140" i="2"/>
  <c r="K151" i="2"/>
  <c r="K139" i="2"/>
  <c r="K137" i="2"/>
  <c r="K149" i="2"/>
  <c r="K138" i="2"/>
  <c r="K150" i="2"/>
  <c r="Z220" i="2"/>
  <c r="Z221" i="2" s="1"/>
  <c r="Z219" i="2"/>
  <c r="S130" i="2"/>
  <c r="V36" i="1" s="1"/>
  <c r="S144" i="2"/>
  <c r="BE65" i="2"/>
  <c r="AD142" i="2"/>
  <c r="AK130" i="2"/>
  <c r="AK144" i="2"/>
  <c r="AK147" i="2"/>
  <c r="BK65" i="2"/>
  <c r="AL142" i="2"/>
  <c r="AL152" i="2"/>
  <c r="AL154" i="2"/>
  <c r="AL139" i="2"/>
  <c r="AL140" i="2"/>
  <c r="AL137" i="2"/>
  <c r="AL149" i="2"/>
  <c r="AL151" i="2"/>
  <c r="R149" i="2"/>
  <c r="AR220" i="2"/>
  <c r="AR221" i="2" s="1"/>
  <c r="AR219" i="2"/>
  <c r="AS220" i="2"/>
  <c r="AS221" i="2" s="1"/>
  <c r="AS219" i="2"/>
  <c r="AL216" i="2"/>
  <c r="AL135" i="2" s="1"/>
  <c r="AP220" i="2"/>
  <c r="AP221" i="2" s="1"/>
  <c r="AP219" i="2"/>
  <c r="BM220" i="2"/>
  <c r="BM221" i="2" s="1"/>
  <c r="BM219" i="2"/>
  <c r="BG130" i="2"/>
  <c r="BG144" i="2"/>
  <c r="AK65" i="2"/>
  <c r="BF138" i="2"/>
  <c r="BF150" i="2"/>
  <c r="AU130" i="2"/>
  <c r="AU146" i="2"/>
  <c r="AU144" i="2"/>
  <c r="AL185" i="2"/>
  <c r="AL134" i="2" s="1"/>
  <c r="R142" i="2"/>
  <c r="R154" i="2"/>
  <c r="R152" i="2"/>
  <c r="R140" i="2"/>
  <c r="X220" i="2"/>
  <c r="X221" i="2" s="1"/>
  <c r="X219" i="2"/>
  <c r="AU116" i="9"/>
  <c r="Q220" i="2"/>
  <c r="Q221" i="2" s="1"/>
  <c r="Q219" i="2"/>
  <c r="I154" i="2"/>
  <c r="I142" i="2"/>
  <c r="I140" i="2"/>
  <c r="I151" i="2"/>
  <c r="I149" i="2"/>
  <c r="I152" i="2"/>
  <c r="BR149" i="2"/>
  <c r="BF149" i="2"/>
  <c r="AO154" i="2"/>
  <c r="AO142" i="2"/>
  <c r="AO152" i="2"/>
  <c r="AO137" i="2"/>
  <c r="AO149" i="2"/>
  <c r="AO151" i="2"/>
  <c r="AO139" i="2"/>
  <c r="AO140" i="2"/>
  <c r="AR130" i="2"/>
  <c r="AR144" i="2"/>
  <c r="BN219" i="2"/>
  <c r="BN220" i="2"/>
  <c r="BN221" i="2" s="1"/>
  <c r="Z130" i="2"/>
  <c r="Z144" i="2"/>
  <c r="AS130" i="2"/>
  <c r="AS146" i="2"/>
  <c r="AS144" i="2"/>
  <c r="BR137" i="2"/>
  <c r="BF152" i="2"/>
  <c r="BM130" i="2"/>
  <c r="BM146" i="2"/>
  <c r="BM144" i="2"/>
  <c r="AV219" i="2"/>
  <c r="AV220" i="2"/>
  <c r="AV221" i="2" s="1"/>
  <c r="AR96" i="2"/>
  <c r="Z96" i="2"/>
  <c r="AS65" i="2"/>
  <c r="AP130" i="2"/>
  <c r="AP146" i="2"/>
  <c r="AP144" i="2"/>
  <c r="BR140" i="2"/>
  <c r="BM215" i="2"/>
  <c r="BI138" i="2"/>
  <c r="BI150" i="2"/>
  <c r="V150" i="2"/>
  <c r="V138" i="2"/>
  <c r="AR65" i="2"/>
  <c r="AN220" i="2"/>
  <c r="AN221" i="2" s="1"/>
  <c r="AN219" i="2"/>
  <c r="AP96" i="2"/>
  <c r="BR151" i="2"/>
  <c r="BM96" i="2"/>
  <c r="BM65" i="2"/>
  <c r="BM184" i="2"/>
  <c r="AO153" i="2"/>
  <c r="AO141" i="2"/>
  <c r="AX154" i="2"/>
  <c r="AX142" i="2"/>
  <c r="AX149" i="2"/>
  <c r="AX140" i="2"/>
  <c r="AX151" i="2"/>
  <c r="AX137" i="2"/>
  <c r="AX139" i="2"/>
  <c r="AX152" i="2"/>
  <c r="Q130" i="2"/>
  <c r="T36" i="1" s="1"/>
  <c r="Q144" i="2"/>
  <c r="AM184" i="2"/>
  <c r="AP65" i="2"/>
  <c r="BR139" i="2"/>
  <c r="BF151" i="2"/>
  <c r="X130" i="2"/>
  <c r="AA36" i="1" s="1"/>
  <c r="X144" i="2"/>
  <c r="AA215" i="2"/>
  <c r="R217" i="2"/>
  <c r="AO150" i="2"/>
  <c r="AO138" i="2"/>
  <c r="AL153" i="2"/>
  <c r="Q96" i="2"/>
  <c r="BN130" i="2"/>
  <c r="BN144" i="2"/>
  <c r="BR152" i="2"/>
  <c r="BF140" i="2"/>
  <c r="W130" i="2"/>
  <c r="Z36" i="1" s="1"/>
  <c r="W146" i="2"/>
  <c r="W144" i="2"/>
  <c r="AV130" i="2"/>
  <c r="AV144" i="2"/>
  <c r="Y220" i="2"/>
  <c r="Y221" i="2" s="1"/>
  <c r="Y219" i="2"/>
  <c r="AL141" i="2"/>
  <c r="Q65" i="2"/>
  <c r="AX138" i="2"/>
  <c r="AX150" i="2"/>
  <c r="BN96" i="2"/>
  <c r="BR154" i="2"/>
  <c r="BF154" i="2"/>
  <c r="T220" i="2"/>
  <c r="T221" i="2" s="1"/>
  <c r="T219" i="2"/>
  <c r="AB220" i="2"/>
  <c r="AB221" i="2" s="1"/>
  <c r="AB219" i="2"/>
  <c r="AO216" i="2"/>
  <c r="AO135" i="2" s="1"/>
  <c r="BN65" i="2"/>
  <c r="V154" i="2"/>
  <c r="V142" i="2"/>
  <c r="V140" i="2"/>
  <c r="V152" i="2"/>
  <c r="V139" i="2"/>
  <c r="V151" i="2"/>
  <c r="V137" i="2"/>
  <c r="V149" i="2"/>
  <c r="I138" i="2"/>
  <c r="I150" i="2"/>
  <c r="R138" i="2"/>
  <c r="R150" i="2"/>
  <c r="BR142" i="2"/>
  <c r="W219" i="2"/>
  <c r="W220" i="2"/>
  <c r="W221" i="2" s="1"/>
  <c r="T130" i="2"/>
  <c r="W36" i="1" s="1"/>
  <c r="T144" i="2"/>
  <c r="AA220" i="2"/>
  <c r="AA221" i="2" s="1"/>
  <c r="AA219" i="2"/>
  <c r="T65" i="2"/>
  <c r="BE215" i="2"/>
  <c r="W96" i="2"/>
  <c r="AV96" i="2"/>
  <c r="AO185" i="2"/>
  <c r="AO134" i="2" s="1"/>
  <c r="AT220" i="2"/>
  <c r="AT221" i="2" s="1"/>
  <c r="AT219" i="2"/>
  <c r="AU123" i="9"/>
  <c r="AX153" i="2"/>
  <c r="R139" i="2"/>
  <c r="BO219" i="2"/>
  <c r="BO220" i="2"/>
  <c r="BO221" i="2" s="1"/>
  <c r="BG215" i="2"/>
  <c r="BH215" i="2"/>
  <c r="AX185" i="2"/>
  <c r="AX134" i="2" s="1"/>
  <c r="AN130" i="2"/>
  <c r="AN144" i="2"/>
  <c r="AD139" i="2"/>
  <c r="BR141" i="2"/>
  <c r="BR153" i="2"/>
  <c r="AM220" i="2"/>
  <c r="AM221" i="2" s="1"/>
  <c r="AM219" i="2"/>
  <c r="AQ219" i="2"/>
  <c r="AQ220" i="2"/>
  <c r="AQ221" i="2" s="1"/>
  <c r="BG184" i="2"/>
  <c r="BH184" i="2"/>
  <c r="AX216" i="2"/>
  <c r="AX135" i="2" s="1"/>
  <c r="I216" i="2"/>
  <c r="I135" i="2" s="1"/>
  <c r="AV133" i="9" s="1"/>
  <c r="R216" i="2"/>
  <c r="R135" i="2" s="1"/>
  <c r="BP219" i="2"/>
  <c r="BP220" i="2"/>
  <c r="BP221" i="2" s="1"/>
  <c r="AB96" i="2"/>
  <c r="BR138" i="2"/>
  <c r="BR150" i="2"/>
  <c r="Y65" i="2"/>
  <c r="BH220" i="2"/>
  <c r="BH221" i="2" s="1"/>
  <c r="BH219" i="2"/>
  <c r="AD138" i="2"/>
  <c r="AD150" i="2"/>
  <c r="I185" i="2"/>
  <c r="I134" i="2" s="1"/>
  <c r="AU133" i="9" s="1"/>
  <c r="R185" i="2"/>
  <c r="R134" i="2" s="1"/>
  <c r="R151" i="2"/>
  <c r="AA91" i="9"/>
  <c r="Z91" i="9" s="1"/>
  <c r="Y91" i="9" s="1"/>
  <c r="AA53" i="9"/>
  <c r="Z53" i="9" s="1"/>
  <c r="AA103" i="9"/>
  <c r="AA38" i="9"/>
  <c r="Z38" i="9" s="1"/>
  <c r="AA89" i="9"/>
  <c r="AA64" i="9"/>
  <c r="AA27" i="9"/>
  <c r="Z27" i="9" s="1"/>
  <c r="AA96" i="9"/>
  <c r="Z96" i="9" s="1"/>
  <c r="AA25" i="9"/>
  <c r="Z25" i="9" s="1"/>
  <c r="AA32" i="9"/>
  <c r="AA73" i="9"/>
  <c r="Z73" i="9" s="1"/>
  <c r="AA74" i="9"/>
  <c r="Z74" i="9" s="1"/>
  <c r="AA107" i="9"/>
  <c r="Z107" i="9" s="1"/>
  <c r="AA56" i="9"/>
  <c r="Z56" i="9" s="1"/>
  <c r="AA101" i="9"/>
  <c r="Z101" i="9" s="1"/>
  <c r="AA26" i="9"/>
  <c r="Z26" i="9" s="1"/>
  <c r="AA41" i="9"/>
  <c r="Z41" i="9" s="1"/>
  <c r="AA108" i="9"/>
  <c r="Z108" i="9" s="1"/>
  <c r="AA82" i="9"/>
  <c r="Z82" i="9" s="1"/>
  <c r="AA102" i="9"/>
  <c r="Z102" i="9" s="1"/>
  <c r="AA76" i="9"/>
  <c r="AA23" i="9"/>
  <c r="Z23" i="9" s="1"/>
  <c r="AA34" i="9"/>
  <c r="Z34" i="9" s="1"/>
  <c r="AA57" i="9"/>
  <c r="AA18" i="9"/>
  <c r="Z18" i="9" s="1"/>
  <c r="AA68" i="9"/>
  <c r="Z68" i="9" s="1"/>
  <c r="AA60" i="9"/>
  <c r="Z60" i="9" s="1"/>
  <c r="AA71" i="9"/>
  <c r="Z71" i="9" s="1"/>
  <c r="AA55" i="9"/>
  <c r="Z55" i="9" s="1"/>
  <c r="AA36" i="9"/>
  <c r="Z36" i="9" s="1"/>
  <c r="AA28" i="9"/>
  <c r="Z28" i="9" s="1"/>
  <c r="AA8" i="9"/>
  <c r="Z8" i="9" s="1"/>
  <c r="AA97" i="9"/>
  <c r="Z97" i="9" s="1"/>
  <c r="AA37" i="9"/>
  <c r="Z37" i="9" s="1"/>
  <c r="AA40" i="9"/>
  <c r="Z40" i="9" s="1"/>
  <c r="AA21" i="9"/>
  <c r="Z21" i="9" s="1"/>
  <c r="AA86" i="9"/>
  <c r="Z86" i="9" s="1"/>
  <c r="AA54" i="9"/>
  <c r="Z54" i="9" s="1"/>
  <c r="AA92" i="9"/>
  <c r="AA77" i="9"/>
  <c r="Z77" i="9" s="1"/>
  <c r="AA22" i="9"/>
  <c r="Z22" i="9" s="1"/>
  <c r="AA52" i="9"/>
  <c r="Z52" i="9" s="1"/>
  <c r="AA85" i="9"/>
  <c r="Z85" i="9" s="1"/>
  <c r="AA17" i="9"/>
  <c r="Z17" i="9" s="1"/>
  <c r="AA3" i="9"/>
  <c r="Z3" i="9" s="1"/>
  <c r="Y3" i="9" s="1"/>
  <c r="AA30" i="9"/>
  <c r="Z30" i="9" s="1"/>
  <c r="AA39" i="9"/>
  <c r="Z39" i="9" s="1"/>
  <c r="AA90" i="9"/>
  <c r="Z90" i="9" s="1"/>
  <c r="AA75" i="9"/>
  <c r="AA42" i="9"/>
  <c r="Z42" i="9" s="1"/>
  <c r="AA105" i="9"/>
  <c r="Z105" i="9" s="1"/>
  <c r="AA78" i="9"/>
  <c r="AA79" i="9"/>
  <c r="Z79" i="9" s="1"/>
  <c r="AA49" i="9"/>
  <c r="AA9" i="9"/>
  <c r="Z9" i="9" s="1"/>
  <c r="AA15" i="9"/>
  <c r="Z15" i="9" s="1"/>
  <c r="AA31" i="9"/>
  <c r="Z31" i="9" s="1"/>
  <c r="AA63" i="9"/>
  <c r="AA33" i="9"/>
  <c r="Z33" i="9" s="1"/>
  <c r="AA83" i="9"/>
  <c r="Z83" i="9" s="1"/>
  <c r="AA62" i="9"/>
  <c r="Z62" i="9" s="1"/>
  <c r="AA47" i="9"/>
  <c r="Z47" i="9" s="1"/>
  <c r="AA7" i="9"/>
  <c r="Z7" i="9" s="1"/>
  <c r="AA100" i="9"/>
  <c r="Z100" i="9" s="1"/>
  <c r="AA94" i="9"/>
  <c r="AA24" i="9"/>
  <c r="Z24" i="9" s="1"/>
  <c r="AA11" i="9"/>
  <c r="Z11" i="9" s="1"/>
  <c r="AA4" i="9"/>
  <c r="Z4" i="9" s="1"/>
  <c r="AA44" i="9"/>
  <c r="Z44" i="9" s="1"/>
  <c r="AA67" i="9"/>
  <c r="Z67" i="9" s="1"/>
  <c r="AA80" i="9"/>
  <c r="Z80" i="9" s="1"/>
  <c r="AA93" i="9"/>
  <c r="AA10" i="9"/>
  <c r="Z10" i="9" s="1"/>
  <c r="AA12" i="9"/>
  <c r="Z12" i="9" s="1"/>
  <c r="AA95" i="9"/>
  <c r="Z95" i="9" s="1"/>
  <c r="AA48" i="9"/>
  <c r="Z48" i="9" s="1"/>
  <c r="AA43" i="9"/>
  <c r="Z43" i="9" s="1"/>
  <c r="AA66" i="9"/>
  <c r="Z66" i="9" s="1"/>
  <c r="AA65" i="9"/>
  <c r="Z65" i="9" s="1"/>
  <c r="AA69" i="9"/>
  <c r="Z69" i="9" s="1"/>
  <c r="AA81" i="9"/>
  <c r="Z81" i="9" s="1"/>
  <c r="AA20" i="9"/>
  <c r="Z20" i="9" s="1"/>
  <c r="AA99" i="9"/>
  <c r="Z99" i="9" s="1"/>
  <c r="AA88" i="9"/>
  <c r="Z88" i="9" s="1"/>
  <c r="AA50" i="9"/>
  <c r="AA13" i="9"/>
  <c r="Z13" i="9" s="1"/>
  <c r="AA16" i="9"/>
  <c r="Z16" i="9" s="1"/>
  <c r="AA6" i="9"/>
  <c r="Z6" i="9" s="1"/>
  <c r="AA106" i="9"/>
  <c r="Z106" i="9" s="1"/>
  <c r="AA5" i="9"/>
  <c r="Z5" i="9" s="1"/>
  <c r="AA98" i="9"/>
  <c r="Z98" i="9" s="1"/>
  <c r="AA87" i="9"/>
  <c r="Z87" i="9" s="1"/>
  <c r="AA14" i="9"/>
  <c r="Z14" i="9" s="1"/>
  <c r="AA29" i="9"/>
  <c r="Z29" i="9" s="1"/>
  <c r="AA35" i="9"/>
  <c r="Z35" i="9" s="1"/>
  <c r="AA104" i="9"/>
  <c r="Z104" i="9" s="1"/>
  <c r="AA70" i="9"/>
  <c r="Z70" i="9" s="1"/>
  <c r="AA61" i="9"/>
  <c r="AA58" i="9"/>
  <c r="Z58" i="9" s="1"/>
  <c r="AA59" i="9"/>
  <c r="Z59" i="9" s="1"/>
  <c r="AA45" i="9"/>
  <c r="Z45" i="9" s="1"/>
  <c r="AA84" i="9"/>
  <c r="Z84" i="9" s="1"/>
  <c r="AA51" i="9"/>
  <c r="Z51" i="9" s="1"/>
  <c r="AA72" i="9"/>
  <c r="Z72" i="9" s="1"/>
  <c r="AA46" i="9"/>
  <c r="Z46" i="9" s="1"/>
  <c r="AA19" i="9"/>
  <c r="Z19" i="9" s="1"/>
  <c r="AA109" i="9"/>
  <c r="AD7" i="9" l="1"/>
  <c r="Y4" i="9"/>
  <c r="Y5" i="9"/>
  <c r="Y6" i="9" s="1"/>
  <c r="Z134" i="9"/>
  <c r="AT133" i="9"/>
  <c r="L35" i="1"/>
  <c r="AW133" i="9"/>
  <c r="FJ131" i="2"/>
  <c r="FK131" i="2"/>
  <c r="EY131" i="2"/>
  <c r="EX131" i="2"/>
  <c r="FA131" i="2"/>
  <c r="FE131" i="2"/>
  <c r="FF131" i="2"/>
  <c r="FI131" i="2"/>
  <c r="EW131" i="2"/>
  <c r="EZ131" i="2"/>
  <c r="FB131" i="2"/>
  <c r="FH131" i="2"/>
  <c r="FG131" i="2"/>
  <c r="FD131" i="2"/>
  <c r="FC131" i="2"/>
  <c r="EO131" i="2"/>
  <c r="EQ131" i="2"/>
  <c r="EL131" i="2"/>
  <c r="EN131" i="2"/>
  <c r="ER131" i="2"/>
  <c r="EJ131" i="2"/>
  <c r="EK131" i="2"/>
  <c r="ET131" i="2"/>
  <c r="ES131" i="2"/>
  <c r="EM131" i="2"/>
  <c r="EV131" i="2"/>
  <c r="EP131" i="2"/>
  <c r="EU131" i="2"/>
  <c r="EG131" i="2"/>
  <c r="EF131" i="2"/>
  <c r="EH131" i="2"/>
  <c r="EI131" i="2"/>
  <c r="DT131" i="2"/>
  <c r="EA131" i="2"/>
  <c r="DP131" i="2"/>
  <c r="ED131" i="2"/>
  <c r="DC131" i="2"/>
  <c r="DN131" i="2"/>
  <c r="DX131" i="2"/>
  <c r="DJ131" i="2"/>
  <c r="DZ131" i="2"/>
  <c r="DS131" i="2"/>
  <c r="DE131" i="2"/>
  <c r="DL131" i="2"/>
  <c r="DI131" i="2"/>
  <c r="DM131" i="2"/>
  <c r="DW131" i="2"/>
  <c r="DF131" i="2"/>
  <c r="EC131" i="2"/>
  <c r="EB131" i="2"/>
  <c r="DH131" i="2"/>
  <c r="EE131" i="2"/>
  <c r="DY131" i="2"/>
  <c r="DD131" i="2"/>
  <c r="DV131" i="2"/>
  <c r="DQ131" i="2"/>
  <c r="DR131" i="2"/>
  <c r="DO131" i="2"/>
  <c r="DU131" i="2"/>
  <c r="DG131" i="2"/>
  <c r="DK131" i="2"/>
  <c r="CW131" i="2"/>
  <c r="DA131" i="2"/>
  <c r="CU131" i="2"/>
  <c r="CY131" i="2"/>
  <c r="DB131" i="2"/>
  <c r="CZ131" i="2"/>
  <c r="CX131" i="2"/>
  <c r="CV131" i="2"/>
  <c r="CT131" i="2"/>
  <c r="CS131" i="2"/>
  <c r="CR131" i="2"/>
  <c r="CO131" i="2"/>
  <c r="CN131" i="2"/>
  <c r="CM131" i="2"/>
  <c r="CP131" i="2"/>
  <c r="CQ131" i="2"/>
  <c r="CL131" i="2"/>
  <c r="BL152" i="2"/>
  <c r="Z128" i="2"/>
  <c r="AC35" i="1" s="1"/>
  <c r="BL142" i="2"/>
  <c r="BP153" i="2"/>
  <c r="W153" i="2"/>
  <c r="BL185" i="2"/>
  <c r="BL134" i="2" s="1"/>
  <c r="X128" i="2"/>
  <c r="AA35" i="1" s="1"/>
  <c r="BL128" i="2"/>
  <c r="BO35" i="1" s="1"/>
  <c r="BP128" i="2"/>
  <c r="BS35" i="1" s="1"/>
  <c r="AV128" i="2"/>
  <c r="AY35" i="1" s="1"/>
  <c r="AM151" i="2"/>
  <c r="AU151" i="2"/>
  <c r="BH149" i="2"/>
  <c r="CJ131" i="2"/>
  <c r="CK131" i="2"/>
  <c r="CG131" i="2"/>
  <c r="CA131" i="2"/>
  <c r="BW131" i="2"/>
  <c r="BX131" i="2"/>
  <c r="CI131" i="2"/>
  <c r="CE131" i="2"/>
  <c r="CF131" i="2"/>
  <c r="BJ216" i="2"/>
  <c r="BJ135" i="2" s="1"/>
  <c r="BZ131" i="2"/>
  <c r="CD131" i="2"/>
  <c r="CC131" i="2"/>
  <c r="CH131" i="2"/>
  <c r="BV131" i="2"/>
  <c r="CB131" i="2"/>
  <c r="BY131" i="2"/>
  <c r="AT128" i="2"/>
  <c r="AW35" i="1" s="1"/>
  <c r="AS141" i="2"/>
  <c r="AB128" i="2"/>
  <c r="AE35" i="1" s="1"/>
  <c r="AN151" i="2"/>
  <c r="BE153" i="2"/>
  <c r="E131" i="2"/>
  <c r="O4" i="7"/>
  <c r="O5" i="7" s="1"/>
  <c r="O6" i="7" s="1"/>
  <c r="AN185" i="2"/>
  <c r="AN134" i="2" s="1"/>
  <c r="AM141" i="2"/>
  <c r="AN142" i="2"/>
  <c r="AQ139" i="2"/>
  <c r="BG128" i="2"/>
  <c r="BJ35" i="1" s="1"/>
  <c r="AM216" i="2"/>
  <c r="AM135" i="2" s="1"/>
  <c r="AM185" i="2"/>
  <c r="AM134" i="2" s="1"/>
  <c r="AN140" i="2"/>
  <c r="G41" i="7"/>
  <c r="F41" i="7" s="1"/>
  <c r="AM137" i="2"/>
  <c r="AN216" i="2"/>
  <c r="AN135" i="2" s="1"/>
  <c r="BL216" i="2"/>
  <c r="BL135" i="2" s="1"/>
  <c r="BP216" i="2"/>
  <c r="BP135" i="2" s="1"/>
  <c r="AV63" i="9" s="1"/>
  <c r="G87" i="7"/>
  <c r="F87" i="7" s="1"/>
  <c r="AN152" i="2"/>
  <c r="G129" i="7"/>
  <c r="F129" i="7" s="1"/>
  <c r="AN153" i="2"/>
  <c r="G30" i="7"/>
  <c r="F30" i="7" s="1"/>
  <c r="G107" i="7"/>
  <c r="F107" i="7" s="1"/>
  <c r="G59" i="7"/>
  <c r="F59" i="7" s="1"/>
  <c r="AU216" i="2"/>
  <c r="AU135" i="2" s="1"/>
  <c r="G140" i="7"/>
  <c r="F140" i="7" s="1"/>
  <c r="AU185" i="2"/>
  <c r="AU134" i="2" s="1"/>
  <c r="G79" i="7"/>
  <c r="F79" i="7" s="1"/>
  <c r="T185" i="2"/>
  <c r="T134" i="2" s="1"/>
  <c r="G22" i="7"/>
  <c r="F22" i="7" s="1"/>
  <c r="G66" i="7"/>
  <c r="F66" i="7" s="1"/>
  <c r="G91" i="7"/>
  <c r="F91" i="7" s="1"/>
  <c r="G24" i="7"/>
  <c r="F24" i="7" s="1"/>
  <c r="G82" i="7"/>
  <c r="F82" i="7" s="1"/>
  <c r="G130" i="7"/>
  <c r="F130" i="7" s="1"/>
  <c r="G96" i="7"/>
  <c r="F96" i="7" s="1"/>
  <c r="G136" i="7"/>
  <c r="F136" i="7" s="1"/>
  <c r="G52" i="7"/>
  <c r="F52" i="7" s="1"/>
  <c r="G19" i="7"/>
  <c r="F19" i="7" s="1"/>
  <c r="G122" i="7"/>
  <c r="F122" i="7" s="1"/>
  <c r="G99" i="7"/>
  <c r="F99" i="7" s="1"/>
  <c r="G84" i="7"/>
  <c r="F84" i="7" s="1"/>
  <c r="G36" i="7"/>
  <c r="F36" i="7" s="1"/>
  <c r="G101" i="7"/>
  <c r="F101" i="7" s="1"/>
  <c r="G50" i="7"/>
  <c r="F50" i="7" s="1"/>
  <c r="G75" i="7"/>
  <c r="F75" i="7" s="1"/>
  <c r="G51" i="7"/>
  <c r="F51" i="7" s="1"/>
  <c r="G114" i="7"/>
  <c r="F114" i="7" s="1"/>
  <c r="G70" i="7"/>
  <c r="F70" i="7" s="1"/>
  <c r="G21" i="7"/>
  <c r="F21" i="7" s="1"/>
  <c r="G135" i="7"/>
  <c r="F135" i="7" s="1"/>
  <c r="G5" i="7"/>
  <c r="F5" i="7" s="1"/>
  <c r="G109" i="7"/>
  <c r="F109" i="7" s="1"/>
  <c r="G138" i="7"/>
  <c r="F138" i="7" s="1"/>
  <c r="G43" i="7"/>
  <c r="F43" i="7" s="1"/>
  <c r="G100" i="7"/>
  <c r="F100" i="7" s="1"/>
  <c r="G4" i="7"/>
  <c r="F4" i="7" s="1"/>
  <c r="G92" i="7"/>
  <c r="F92" i="7" s="1"/>
  <c r="G124" i="7"/>
  <c r="F124" i="7" s="1"/>
  <c r="G141" i="7"/>
  <c r="F141" i="7" s="1"/>
  <c r="G42" i="7"/>
  <c r="F42" i="7" s="1"/>
  <c r="G15" i="7"/>
  <c r="F15" i="7" s="1"/>
  <c r="G73" i="7"/>
  <c r="F73" i="7" s="1"/>
  <c r="G11" i="7"/>
  <c r="F11" i="7" s="1"/>
  <c r="G80" i="7"/>
  <c r="F80" i="7" s="1"/>
  <c r="G38" i="7"/>
  <c r="F38" i="7" s="1"/>
  <c r="G93" i="7"/>
  <c r="F93" i="7" s="1"/>
  <c r="G17" i="7"/>
  <c r="F17" i="7" s="1"/>
  <c r="G9" i="7"/>
  <c r="F9" i="7" s="1"/>
  <c r="G76" i="7"/>
  <c r="F76" i="7" s="1"/>
  <c r="G35" i="7"/>
  <c r="F35" i="7" s="1"/>
  <c r="G54" i="7"/>
  <c r="F54" i="7" s="1"/>
  <c r="G115" i="7"/>
  <c r="F115" i="7" s="1"/>
  <c r="G49" i="7"/>
  <c r="F49" i="7" s="1"/>
  <c r="G139" i="7"/>
  <c r="F139" i="7" s="1"/>
  <c r="G142" i="7"/>
  <c r="F142" i="7" s="1"/>
  <c r="G56" i="7"/>
  <c r="F56" i="7" s="1"/>
  <c r="G71" i="7"/>
  <c r="F71" i="7" s="1"/>
  <c r="G132" i="7"/>
  <c r="F132" i="7" s="1"/>
  <c r="G8" i="7"/>
  <c r="F8" i="7" s="1"/>
  <c r="G90" i="7"/>
  <c r="F90" i="7" s="1"/>
  <c r="G10" i="7"/>
  <c r="F10" i="7" s="1"/>
  <c r="G6" i="7"/>
  <c r="F6" i="7" s="1"/>
  <c r="G16" i="7"/>
  <c r="F16" i="7" s="1"/>
  <c r="G68" i="7"/>
  <c r="F68" i="7" s="1"/>
  <c r="G128" i="7"/>
  <c r="F128" i="7" s="1"/>
  <c r="G97" i="7"/>
  <c r="F97" i="7" s="1"/>
  <c r="G105" i="7"/>
  <c r="F105" i="7" s="1"/>
  <c r="G113" i="7"/>
  <c r="F113" i="7" s="1"/>
  <c r="G137" i="7"/>
  <c r="F137" i="7" s="1"/>
  <c r="G88" i="7"/>
  <c r="F88" i="7" s="1"/>
  <c r="G143" i="7"/>
  <c r="F143" i="7" s="1"/>
  <c r="G116" i="7"/>
  <c r="F116" i="7" s="1"/>
  <c r="G89" i="7"/>
  <c r="F89" i="7" s="1"/>
  <c r="G32" i="7"/>
  <c r="F32" i="7" s="1"/>
  <c r="G81" i="7"/>
  <c r="F81" i="7" s="1"/>
  <c r="G58" i="7"/>
  <c r="F58" i="7" s="1"/>
  <c r="G45" i="7"/>
  <c r="F45" i="7" s="1"/>
  <c r="G18" i="7"/>
  <c r="F18" i="7" s="1"/>
  <c r="G103" i="7"/>
  <c r="F103" i="7" s="1"/>
  <c r="G125" i="7"/>
  <c r="F125" i="7" s="1"/>
  <c r="G39" i="7"/>
  <c r="F39" i="7" s="1"/>
  <c r="G108" i="7"/>
  <c r="F108" i="7" s="1"/>
  <c r="G102" i="7"/>
  <c r="F102" i="7" s="1"/>
  <c r="G119" i="7"/>
  <c r="F119" i="7" s="1"/>
  <c r="G111" i="7"/>
  <c r="F111" i="7" s="1"/>
  <c r="G77" i="7"/>
  <c r="F77" i="7" s="1"/>
  <c r="G3" i="7"/>
  <c r="F3" i="7" s="1"/>
  <c r="E3" i="7" s="1"/>
  <c r="G29" i="7"/>
  <c r="F29" i="7" s="1"/>
  <c r="G37" i="7"/>
  <c r="F37" i="7" s="1"/>
  <c r="G134" i="7"/>
  <c r="F134" i="7" s="1"/>
  <c r="G78" i="7"/>
  <c r="F78" i="7" s="1"/>
  <c r="G131" i="7"/>
  <c r="F131" i="7" s="1"/>
  <c r="G112" i="7"/>
  <c r="F112" i="7" s="1"/>
  <c r="G133" i="7"/>
  <c r="F133" i="7" s="1"/>
  <c r="G123" i="7"/>
  <c r="F123" i="7" s="1"/>
  <c r="G121" i="7"/>
  <c r="F121" i="7" s="1"/>
  <c r="G33" i="7"/>
  <c r="F33" i="7" s="1"/>
  <c r="G64" i="7"/>
  <c r="F64" i="7" s="1"/>
  <c r="G7" i="7"/>
  <c r="F7" i="7" s="1"/>
  <c r="G118" i="7"/>
  <c r="F118" i="7" s="1"/>
  <c r="G34" i="7"/>
  <c r="F34" i="7" s="1"/>
  <c r="X137" i="2"/>
  <c r="G72" i="7"/>
  <c r="F72" i="7" s="1"/>
  <c r="G65" i="7"/>
  <c r="F65" i="7" s="1"/>
  <c r="G48" i="7"/>
  <c r="F48" i="7" s="1"/>
  <c r="G69" i="7"/>
  <c r="F69" i="7" s="1"/>
  <c r="G25" i="7"/>
  <c r="F25" i="7" s="1"/>
  <c r="G61" i="7"/>
  <c r="F61" i="7" s="1"/>
  <c r="G57" i="7"/>
  <c r="F57" i="7" s="1"/>
  <c r="G28" i="7"/>
  <c r="F28" i="7" s="1"/>
  <c r="G110" i="7"/>
  <c r="F110" i="7" s="1"/>
  <c r="G117" i="7"/>
  <c r="F117" i="7" s="1"/>
  <c r="G12" i="7"/>
  <c r="F12" i="7" s="1"/>
  <c r="G31" i="7"/>
  <c r="F31" i="7" s="1"/>
  <c r="G44" i="7"/>
  <c r="F44" i="7" s="1"/>
  <c r="G47" i="7"/>
  <c r="F47" i="7" s="1"/>
  <c r="G74" i="7"/>
  <c r="F74" i="7" s="1"/>
  <c r="G55" i="7"/>
  <c r="F55" i="7" s="1"/>
  <c r="G67" i="7"/>
  <c r="F67" i="7" s="1"/>
  <c r="G14" i="7"/>
  <c r="F14" i="7" s="1"/>
  <c r="G83" i="7"/>
  <c r="F83" i="7" s="1"/>
  <c r="G127" i="7"/>
  <c r="F127" i="7" s="1"/>
  <c r="G53" i="7"/>
  <c r="F53" i="7" s="1"/>
  <c r="G23" i="7"/>
  <c r="F23" i="7" s="1"/>
  <c r="G106" i="7"/>
  <c r="F106" i="7" s="1"/>
  <c r="G62" i="7"/>
  <c r="F62" i="7" s="1"/>
  <c r="G94" i="7"/>
  <c r="F94" i="7" s="1"/>
  <c r="G26" i="7"/>
  <c r="F26" i="7" s="1"/>
  <c r="G40" i="7"/>
  <c r="F40" i="7" s="1"/>
  <c r="G60" i="7"/>
  <c r="F60" i="7" s="1"/>
  <c r="G20" i="7"/>
  <c r="F20" i="7" s="1"/>
  <c r="G46" i="7"/>
  <c r="F46" i="7" s="1"/>
  <c r="G95" i="7"/>
  <c r="F95" i="7" s="1"/>
  <c r="G120" i="7"/>
  <c r="F120" i="7" s="1"/>
  <c r="G126" i="7"/>
  <c r="F126" i="7" s="1"/>
  <c r="G98" i="7"/>
  <c r="F98" i="7" s="1"/>
  <c r="G63" i="7"/>
  <c r="F63" i="7" s="1"/>
  <c r="G13" i="7"/>
  <c r="F13" i="7" s="1"/>
  <c r="G85" i="7"/>
  <c r="F85" i="7" s="1"/>
  <c r="G104" i="7"/>
  <c r="F104" i="7" s="1"/>
  <c r="G27" i="7"/>
  <c r="F27" i="7" s="1"/>
  <c r="G86" i="7"/>
  <c r="F86" i="7" s="1"/>
  <c r="BP185" i="2"/>
  <c r="BP134" i="2" s="1"/>
  <c r="AQ137" i="2"/>
  <c r="AT110" i="9"/>
  <c r="S137" i="2"/>
  <c r="S152" i="2"/>
  <c r="X216" i="2"/>
  <c r="X135" i="2" s="1"/>
  <c r="BP141" i="2"/>
  <c r="BP149" i="2"/>
  <c r="BP137" i="2"/>
  <c r="BP151" i="2"/>
  <c r="BP142" i="2"/>
  <c r="BP140" i="2"/>
  <c r="BP152" i="2"/>
  <c r="BP154" i="2"/>
  <c r="BP139" i="2"/>
  <c r="BG151" i="2"/>
  <c r="BG149" i="2"/>
  <c r="BG137" i="2"/>
  <c r="X185" i="2"/>
  <c r="X134" i="2" s="1"/>
  <c r="X149" i="2"/>
  <c r="S154" i="2"/>
  <c r="AU134" i="9"/>
  <c r="S142" i="2"/>
  <c r="X139" i="2"/>
  <c r="X154" i="2"/>
  <c r="S141" i="2"/>
  <c r="X141" i="2"/>
  <c r="S153" i="2"/>
  <c r="X153" i="2"/>
  <c r="S139" i="2"/>
  <c r="X142" i="2"/>
  <c r="X151" i="2"/>
  <c r="S216" i="2"/>
  <c r="S135" i="2" s="1"/>
  <c r="AV14" i="9" s="1"/>
  <c r="AQ128" i="2"/>
  <c r="AT35" i="1" s="1"/>
  <c r="S185" i="2"/>
  <c r="S134" i="2" s="1"/>
  <c r="S149" i="2"/>
  <c r="X140" i="2"/>
  <c r="X152" i="2"/>
  <c r="S140" i="2"/>
  <c r="BG153" i="2"/>
  <c r="BL140" i="2"/>
  <c r="BL153" i="2"/>
  <c r="BL154" i="2"/>
  <c r="BL139" i="2"/>
  <c r="BG142" i="2"/>
  <c r="BL141" i="2"/>
  <c r="BG152" i="2"/>
  <c r="BG185" i="2"/>
  <c r="BG134" i="2" s="1"/>
  <c r="BG216" i="2"/>
  <c r="BG135" i="2" s="1"/>
  <c r="BE141" i="2"/>
  <c r="BG139" i="2"/>
  <c r="BL149" i="2"/>
  <c r="BG154" i="2"/>
  <c r="BL151" i="2"/>
  <c r="BL137" i="2"/>
  <c r="AV119" i="9"/>
  <c r="BG141" i="2"/>
  <c r="AU119" i="9"/>
  <c r="BK141" i="2"/>
  <c r="BG140" i="2"/>
  <c r="AM139" i="2"/>
  <c r="AM128" i="2"/>
  <c r="AP35" i="1" s="1"/>
  <c r="AM149" i="2"/>
  <c r="AW119" i="9"/>
  <c r="AM154" i="2"/>
  <c r="AM140" i="2"/>
  <c r="AN141" i="2"/>
  <c r="AM142" i="2"/>
  <c r="AM152" i="2"/>
  <c r="AN137" i="2"/>
  <c r="AM153" i="2"/>
  <c r="AN149" i="2"/>
  <c r="AN128" i="2"/>
  <c r="AQ35" i="1" s="1"/>
  <c r="AN139" i="2"/>
  <c r="AN154" i="2"/>
  <c r="AV100" i="9"/>
  <c r="AT129" i="9"/>
  <c r="AW117" i="9"/>
  <c r="AW127" i="9"/>
  <c r="AW129" i="9"/>
  <c r="AW122" i="9"/>
  <c r="AW125" i="9"/>
  <c r="AW126" i="9"/>
  <c r="AW112" i="9"/>
  <c r="AW134" i="9"/>
  <c r="AT130" i="9"/>
  <c r="AU128" i="2"/>
  <c r="AX35" i="1" s="1"/>
  <c r="AU142" i="2"/>
  <c r="AU154" i="2"/>
  <c r="AU141" i="2"/>
  <c r="AU153" i="2"/>
  <c r="AU149" i="2"/>
  <c r="AU103" i="9"/>
  <c r="AT126" i="9"/>
  <c r="AT127" i="9"/>
  <c r="AT125" i="9"/>
  <c r="AT116" i="9"/>
  <c r="Z109" i="9"/>
  <c r="S217" i="2"/>
  <c r="AA128" i="2"/>
  <c r="AD35" i="1" s="1"/>
  <c r="S128" i="2"/>
  <c r="V35" i="1" s="1"/>
  <c r="W217" i="2"/>
  <c r="AU115" i="9"/>
  <c r="AU121" i="9"/>
  <c r="AR128" i="2"/>
  <c r="AU35" i="1" s="1"/>
  <c r="BJ152" i="2"/>
  <c r="AS216" i="2"/>
  <c r="AS135" i="2" s="1"/>
  <c r="AQ140" i="2"/>
  <c r="AQ154" i="2"/>
  <c r="AV134" i="9"/>
  <c r="AQ142" i="2"/>
  <c r="AQ151" i="2"/>
  <c r="AA141" i="2"/>
  <c r="BH139" i="2"/>
  <c r="AQ149" i="2"/>
  <c r="W154" i="2"/>
  <c r="BJ185" i="2"/>
  <c r="BJ134" i="2" s="1"/>
  <c r="BJ137" i="2"/>
  <c r="BM128" i="2"/>
  <c r="BP35" i="1" s="1"/>
  <c r="AV92" i="9"/>
  <c r="BJ128" i="2"/>
  <c r="BM35" i="1" s="1"/>
  <c r="BJ141" i="2"/>
  <c r="Q153" i="2"/>
  <c r="BJ153" i="2"/>
  <c r="BJ151" i="2"/>
  <c r="BJ149" i="2"/>
  <c r="BJ140" i="2"/>
  <c r="AU137" i="2"/>
  <c r="AU139" i="2"/>
  <c r="BJ139" i="2"/>
  <c r="BJ154" i="2"/>
  <c r="AV120" i="9"/>
  <c r="BJ142" i="2"/>
  <c r="AA153" i="2"/>
  <c r="AU120" i="9"/>
  <c r="AP141" i="2"/>
  <c r="Q217" i="2"/>
  <c r="AV115" i="9"/>
  <c r="AQ217" i="2"/>
  <c r="BO128" i="2"/>
  <c r="BR35" i="1" s="1"/>
  <c r="AQ216" i="2"/>
  <c r="AQ135" i="2" s="1"/>
  <c r="AQ185" i="2"/>
  <c r="AQ134" i="2" s="1"/>
  <c r="AM217" i="2"/>
  <c r="AQ153" i="2"/>
  <c r="AS185" i="2"/>
  <c r="AS134" i="2" s="1"/>
  <c r="AQ152" i="2"/>
  <c r="BN128" i="2"/>
  <c r="BQ35" i="1" s="1"/>
  <c r="AB142" i="2"/>
  <c r="AB216" i="2"/>
  <c r="AB135" i="2" s="1"/>
  <c r="AV23" i="9" s="1"/>
  <c r="Y141" i="2"/>
  <c r="BM141" i="2"/>
  <c r="AP217" i="2"/>
  <c r="BO153" i="2"/>
  <c r="T217" i="2"/>
  <c r="BG217" i="2"/>
  <c r="AV141" i="2"/>
  <c r="AR216" i="2"/>
  <c r="AR135" i="2" s="1"/>
  <c r="AV94" i="9"/>
  <c r="Z149" i="2"/>
  <c r="AV122" i="9"/>
  <c r="AQ141" i="2"/>
  <c r="X217" i="2"/>
  <c r="BM217" i="2"/>
  <c r="BK216" i="2"/>
  <c r="BK135" i="2" s="1"/>
  <c r="AV58" i="9" s="1"/>
  <c r="AV72" i="9"/>
  <c r="AU72" i="9"/>
  <c r="AB217" i="2"/>
  <c r="Y153" i="2"/>
  <c r="AP153" i="2"/>
  <c r="BN185" i="2"/>
  <c r="BN134" i="2" s="1"/>
  <c r="AV185" i="2"/>
  <c r="AV134" i="2" s="1"/>
  <c r="AV217" i="2"/>
  <c r="BO217" i="2"/>
  <c r="AU114" i="9"/>
  <c r="BN216" i="2"/>
  <c r="BN135" i="2" s="1"/>
  <c r="AV117" i="9"/>
  <c r="BN217" i="2"/>
  <c r="BM151" i="2"/>
  <c r="BK217" i="2"/>
  <c r="AV139" i="2"/>
  <c r="BK128" i="2"/>
  <c r="BN35" i="1" s="1"/>
  <c r="AV112" i="9"/>
  <c r="BT131" i="2"/>
  <c r="BO185" i="2"/>
  <c r="BO134" i="2" s="1"/>
  <c r="BL217" i="2"/>
  <c r="AB140" i="2"/>
  <c r="BE142" i="2"/>
  <c r="BE154" i="2"/>
  <c r="BE137" i="2"/>
  <c r="BE149" i="2"/>
  <c r="BE139" i="2"/>
  <c r="BE151" i="2"/>
  <c r="BE140" i="2"/>
  <c r="BE152" i="2"/>
  <c r="BP131" i="2"/>
  <c r="AB150" i="2"/>
  <c r="AB138" i="2"/>
  <c r="AT137" i="2"/>
  <c r="N131" i="2"/>
  <c r="AV153" i="2"/>
  <c r="BM142" i="2"/>
  <c r="BM154" i="2"/>
  <c r="AR185" i="2"/>
  <c r="AR134" i="2" s="1"/>
  <c r="AB152" i="2"/>
  <c r="AB131" i="2"/>
  <c r="AT152" i="2"/>
  <c r="AV97" i="9"/>
  <c r="BN138" i="2"/>
  <c r="BN150" i="2"/>
  <c r="BM153" i="2"/>
  <c r="AB154" i="2"/>
  <c r="AU122" i="9"/>
  <c r="S131" i="2"/>
  <c r="BL131" i="2"/>
  <c r="BK138" i="2"/>
  <c r="BK150" i="2"/>
  <c r="AT150" i="2"/>
  <c r="AT138" i="2"/>
  <c r="AM138" i="2"/>
  <c r="AM150" i="2"/>
  <c r="AB185" i="2"/>
  <c r="AB134" i="2" s="1"/>
  <c r="AU23" i="9" s="1"/>
  <c r="AD131" i="2"/>
  <c r="AT140" i="2"/>
  <c r="BN131" i="2"/>
  <c r="AS138" i="2"/>
  <c r="AS150" i="2"/>
  <c r="BK131" i="2"/>
  <c r="W141" i="2"/>
  <c r="AT131" i="2"/>
  <c r="AM131" i="2"/>
  <c r="Y150" i="2"/>
  <c r="Y138" i="2"/>
  <c r="AT154" i="2"/>
  <c r="AU98" i="9"/>
  <c r="BM150" i="2"/>
  <c r="BM138" i="2"/>
  <c r="AS140" i="2"/>
  <c r="AS152" i="2"/>
  <c r="K131" i="2"/>
  <c r="BH152" i="2"/>
  <c r="BH142" i="2"/>
  <c r="BH154" i="2"/>
  <c r="BH140" i="2"/>
  <c r="BH137" i="2"/>
  <c r="AU217" i="2"/>
  <c r="BH138" i="2"/>
  <c r="BH150" i="2"/>
  <c r="AT216" i="2"/>
  <c r="AT135" i="2" s="1"/>
  <c r="AV41" i="9" s="1"/>
  <c r="Y131" i="2"/>
  <c r="AT142" i="2"/>
  <c r="AU112" i="9"/>
  <c r="W128" i="2"/>
  <c r="Z35" i="1" s="1"/>
  <c r="W151" i="2"/>
  <c r="W142" i="2"/>
  <c r="AP142" i="2"/>
  <c r="AP154" i="2"/>
  <c r="AP149" i="2"/>
  <c r="AP139" i="2"/>
  <c r="BM152" i="2"/>
  <c r="BM140" i="2"/>
  <c r="AS131" i="2"/>
  <c r="BM149" i="2"/>
  <c r="BM137" i="2"/>
  <c r="BK185" i="2"/>
  <c r="BK134" i="2" s="1"/>
  <c r="BH131" i="2"/>
  <c r="AT185" i="2"/>
  <c r="AT134" i="2" s="1"/>
  <c r="AU41" i="9" s="1"/>
  <c r="AE131" i="2"/>
  <c r="Y216" i="2"/>
  <c r="Y135" i="2" s="1"/>
  <c r="AV20" i="9" s="1"/>
  <c r="T128" i="2"/>
  <c r="W35" i="1" s="1"/>
  <c r="BE128" i="2"/>
  <c r="BH35" i="1" s="1"/>
  <c r="AV114" i="9"/>
  <c r="R131" i="2"/>
  <c r="M131" i="2"/>
  <c r="AW102" i="9"/>
  <c r="Q142" i="2"/>
  <c r="Q154" i="2"/>
  <c r="Q140" i="2"/>
  <c r="Q139" i="2"/>
  <c r="Q151" i="2"/>
  <c r="Q152" i="2"/>
  <c r="Q137" i="2"/>
  <c r="Q149" i="2"/>
  <c r="W150" i="2"/>
  <c r="W138" i="2"/>
  <c r="AP128" i="2"/>
  <c r="AS35" i="1" s="1"/>
  <c r="AV137" i="2"/>
  <c r="BM131" i="2"/>
  <c r="AR217" i="2"/>
  <c r="Q141" i="2"/>
  <c r="AA149" i="2"/>
  <c r="BH216" i="2"/>
  <c r="BH135" i="2" s="1"/>
  <c r="AV55" i="9" s="1"/>
  <c r="AQ138" i="2"/>
  <c r="AQ150" i="2"/>
  <c r="AK217" i="2"/>
  <c r="Y185" i="2"/>
  <c r="Y134" i="2" s="1"/>
  <c r="AU20" i="9" s="1"/>
  <c r="Z151" i="2"/>
  <c r="S150" i="2"/>
  <c r="S138" i="2"/>
  <c r="BL138" i="2"/>
  <c r="BL150" i="2"/>
  <c r="AN138" i="2"/>
  <c r="AN150" i="2"/>
  <c r="J131" i="2"/>
  <c r="AT217" i="2"/>
  <c r="AV123" i="9"/>
  <c r="AT123" i="9" s="1"/>
  <c r="AO131" i="2"/>
  <c r="W152" i="2"/>
  <c r="W140" i="2"/>
  <c r="BM216" i="2"/>
  <c r="BM135" i="2" s="1"/>
  <c r="AV60" i="9" s="1"/>
  <c r="BJ150" i="2"/>
  <c r="BJ138" i="2"/>
  <c r="AS153" i="2"/>
  <c r="BH185" i="2"/>
  <c r="BH134" i="2" s="1"/>
  <c r="AQ131" i="2"/>
  <c r="Z139" i="2"/>
  <c r="AN131" i="2"/>
  <c r="BS131" i="2"/>
  <c r="W131" i="2"/>
  <c r="Q128" i="2"/>
  <c r="T35" i="1" s="1"/>
  <c r="X138" i="2"/>
  <c r="X150" i="2"/>
  <c r="BM185" i="2"/>
  <c r="BM134" i="2" s="1"/>
  <c r="AU60" i="9" s="1"/>
  <c r="BH151" i="2"/>
  <c r="BF131" i="2"/>
  <c r="AU150" i="2"/>
  <c r="AU138" i="2"/>
  <c r="AK154" i="2"/>
  <c r="AK142" i="2"/>
  <c r="AK152" i="2"/>
  <c r="AK140" i="2"/>
  <c r="AK139" i="2"/>
  <c r="AK137" i="2"/>
  <c r="AK151" i="2"/>
  <c r="AK149" i="2"/>
  <c r="BJ131" i="2"/>
  <c r="AB137" i="2"/>
  <c r="AA154" i="2"/>
  <c r="AA142" i="2"/>
  <c r="AA140" i="2"/>
  <c r="AA152" i="2"/>
  <c r="AA137" i="2"/>
  <c r="BE217" i="2"/>
  <c r="Z137" i="2"/>
  <c r="AW103" i="9"/>
  <c r="BA131" i="2"/>
  <c r="W216" i="2"/>
  <c r="W135" i="2" s="1"/>
  <c r="AV18" i="9" s="1"/>
  <c r="X131" i="2"/>
  <c r="AN217" i="2"/>
  <c r="AP138" i="2"/>
  <c r="AP150" i="2"/>
  <c r="AU140" i="2"/>
  <c r="AU152" i="2"/>
  <c r="BG150" i="2"/>
  <c r="BG138" i="2"/>
  <c r="Z217" i="2"/>
  <c r="AV74" i="9"/>
  <c r="Z152" i="2"/>
  <c r="AP140" i="2"/>
  <c r="AP152" i="2"/>
  <c r="Z150" i="2"/>
  <c r="Z138" i="2"/>
  <c r="AU131" i="2"/>
  <c r="BG131" i="2"/>
  <c r="AU74" i="9"/>
  <c r="Z140" i="2"/>
  <c r="AV151" i="2"/>
  <c r="T131" i="2"/>
  <c r="AP131" i="2"/>
  <c r="Z131" i="2"/>
  <c r="AU117" i="9"/>
  <c r="AT141" i="2"/>
  <c r="BK142" i="2"/>
  <c r="BK154" i="2"/>
  <c r="BK140" i="2"/>
  <c r="BK152" i="2"/>
  <c r="BK149" i="2"/>
  <c r="BK139" i="2"/>
  <c r="BK151" i="2"/>
  <c r="BK137" i="2"/>
  <c r="AP137" i="2"/>
  <c r="BH128" i="2"/>
  <c r="BK35" i="1" s="1"/>
  <c r="AA151" i="2"/>
  <c r="BJ217" i="2"/>
  <c r="AA150" i="2"/>
  <c r="AA138" i="2"/>
  <c r="Z154" i="2"/>
  <c r="I131" i="2"/>
  <c r="AT149" i="2"/>
  <c r="T216" i="2"/>
  <c r="T135" i="2" s="1"/>
  <c r="AV15" i="9" s="1"/>
  <c r="AP216" i="2"/>
  <c r="AP135" i="2" s="1"/>
  <c r="Z216" i="2"/>
  <c r="Z135" i="2" s="1"/>
  <c r="AV132" i="9"/>
  <c r="AT153" i="2"/>
  <c r="AK141" i="2"/>
  <c r="AK153" i="2"/>
  <c r="W149" i="2"/>
  <c r="AA131" i="2"/>
  <c r="Z142" i="2"/>
  <c r="W185" i="2"/>
  <c r="W134" i="2" s="1"/>
  <c r="BN154" i="2"/>
  <c r="BN142" i="2"/>
  <c r="BN149" i="2"/>
  <c r="BN139" i="2"/>
  <c r="BN151" i="2"/>
  <c r="BN140" i="2"/>
  <c r="BN152" i="2"/>
  <c r="BN137" i="2"/>
  <c r="BR131" i="2"/>
  <c r="AA71" i="7"/>
  <c r="Z71" i="7" s="1"/>
  <c r="AF131" i="2"/>
  <c r="AX131" i="2"/>
  <c r="AV102" i="9"/>
  <c r="BK153" i="2"/>
  <c r="AR142" i="2"/>
  <c r="AR154" i="2"/>
  <c r="AR152" i="2"/>
  <c r="AR140" i="2"/>
  <c r="AR137" i="2"/>
  <c r="AR149" i="2"/>
  <c r="AR151" i="2"/>
  <c r="AR139" i="2"/>
  <c r="AP185" i="2"/>
  <c r="AP134" i="2" s="1"/>
  <c r="Z185" i="2"/>
  <c r="Z134" i="2" s="1"/>
  <c r="AB153" i="2"/>
  <c r="AU132" i="9"/>
  <c r="AL131" i="2"/>
  <c r="AK138" i="2"/>
  <c r="AK150" i="2"/>
  <c r="AU118" i="9"/>
  <c r="BE138" i="2"/>
  <c r="BE150" i="2"/>
  <c r="BO141" i="2"/>
  <c r="AA139" i="2"/>
  <c r="BO138" i="2"/>
  <c r="BO150" i="2"/>
  <c r="W137" i="2"/>
  <c r="AA216" i="2"/>
  <c r="AA135" i="2" s="1"/>
  <c r="AH131" i="2"/>
  <c r="AB149" i="2"/>
  <c r="AV103" i="9"/>
  <c r="T138" i="2"/>
  <c r="T150" i="2"/>
  <c r="BQ131" i="2"/>
  <c r="BU131" i="2"/>
  <c r="T154" i="2"/>
  <c r="T142" i="2"/>
  <c r="T152" i="2"/>
  <c r="T140" i="2"/>
  <c r="T149" i="2"/>
  <c r="T137" i="2"/>
  <c r="T139" i="2"/>
  <c r="T151" i="2"/>
  <c r="BH217" i="2"/>
  <c r="BP217" i="2"/>
  <c r="AJ131" i="2"/>
  <c r="AB139" i="2"/>
  <c r="BH153" i="2"/>
  <c r="AB141" i="2"/>
  <c r="AK131" i="2"/>
  <c r="BD131" i="2"/>
  <c r="AV118" i="9"/>
  <c r="BE131" i="2"/>
  <c r="BO131" i="2"/>
  <c r="AA185" i="2"/>
  <c r="AA134" i="2" s="1"/>
  <c r="AU22" i="9" s="1"/>
  <c r="AB151" i="2"/>
  <c r="T153" i="2"/>
  <c r="AG131" i="2"/>
  <c r="AA217" i="2"/>
  <c r="BH141" i="2"/>
  <c r="AV152" i="2"/>
  <c r="AV121" i="9"/>
  <c r="Q150" i="2"/>
  <c r="Q138" i="2"/>
  <c r="W139" i="2"/>
  <c r="AS217" i="2"/>
  <c r="AK216" i="2"/>
  <c r="AK135" i="2" s="1"/>
  <c r="BE216" i="2"/>
  <c r="BE135" i="2" s="1"/>
  <c r="AV52" i="9" s="1"/>
  <c r="BO216" i="2"/>
  <c r="BO135" i="2" s="1"/>
  <c r="AR141" i="2"/>
  <c r="BI131" i="2"/>
  <c r="T141" i="2"/>
  <c r="AU78" i="9"/>
  <c r="AC131" i="2"/>
  <c r="O131" i="2"/>
  <c r="AV140" i="2"/>
  <c r="AV138" i="2"/>
  <c r="AV150" i="2"/>
  <c r="Q131" i="2"/>
  <c r="AY131" i="2"/>
  <c r="P131" i="2"/>
  <c r="BC131" i="2"/>
  <c r="AK185" i="2"/>
  <c r="AK134" i="2" s="1"/>
  <c r="BE185" i="2"/>
  <c r="BE134" i="2" s="1"/>
  <c r="AU52" i="9" s="1"/>
  <c r="Z141" i="2"/>
  <c r="AR153" i="2"/>
  <c r="AV149" i="2"/>
  <c r="AP151" i="2"/>
  <c r="AV78" i="9"/>
  <c r="L131" i="2"/>
  <c r="AI131" i="2"/>
  <c r="BN153" i="2"/>
  <c r="AV154" i="2"/>
  <c r="AV131" i="2"/>
  <c r="Q216" i="2"/>
  <c r="Q135" i="2" s="1"/>
  <c r="V131" i="2"/>
  <c r="AZ131" i="2"/>
  <c r="AR150" i="2"/>
  <c r="AR138" i="2"/>
  <c r="AV75" i="9"/>
  <c r="Z153" i="2"/>
  <c r="AT151" i="2"/>
  <c r="BM139" i="2"/>
  <c r="Y142" i="2"/>
  <c r="Y154" i="2"/>
  <c r="Y140" i="2"/>
  <c r="Y151" i="2"/>
  <c r="Y139" i="2"/>
  <c r="Y149" i="2"/>
  <c r="Y137" i="2"/>
  <c r="Y152" i="2"/>
  <c r="AW131" i="2"/>
  <c r="BB131" i="2"/>
  <c r="BN141" i="2"/>
  <c r="AV142" i="2"/>
  <c r="Y217" i="2"/>
  <c r="AV216" i="2"/>
  <c r="AV135" i="2" s="1"/>
  <c r="AV43" i="9" s="1"/>
  <c r="Q185" i="2"/>
  <c r="Q134" i="2" s="1"/>
  <c r="AS142" i="2"/>
  <c r="AS154" i="2"/>
  <c r="AS137" i="2"/>
  <c r="AS139" i="2"/>
  <c r="AS151" i="2"/>
  <c r="AS149" i="2"/>
  <c r="AR131" i="2"/>
  <c r="AU75" i="9"/>
  <c r="AK128" i="2"/>
  <c r="AN35" i="1" s="1"/>
  <c r="U131" i="2"/>
  <c r="BO142" i="2"/>
  <c r="BO154" i="2"/>
  <c r="BO152" i="2"/>
  <c r="BO149" i="2"/>
  <c r="BO137" i="2"/>
  <c r="BO140" i="2"/>
  <c r="BO139" i="2"/>
  <c r="BO151" i="2"/>
  <c r="BP138" i="2"/>
  <c r="BP150" i="2"/>
  <c r="Y128" i="2"/>
  <c r="AB35" i="1" s="1"/>
  <c r="AT139" i="2"/>
  <c r="AS128" i="2"/>
  <c r="AV35" i="1" s="1"/>
  <c r="AV76" i="9"/>
  <c r="AT76" i="9" s="1"/>
  <c r="AU25" i="9"/>
  <c r="AU108" i="9"/>
  <c r="AA74" i="7"/>
  <c r="Z74" i="7" s="1"/>
  <c r="AU89" i="9"/>
  <c r="AA81" i="7"/>
  <c r="Z81" i="7" s="1"/>
  <c r="AA38" i="7"/>
  <c r="Z38" i="7" s="1"/>
  <c r="AA69" i="7"/>
  <c r="Z69" i="7" s="1"/>
  <c r="AU26" i="9"/>
  <c r="AA122" i="7"/>
  <c r="Z122" i="7" s="1"/>
  <c r="AA28" i="7"/>
  <c r="Z28" i="7" s="1"/>
  <c r="AA132" i="7"/>
  <c r="Z132" i="7" s="1"/>
  <c r="AA109" i="7"/>
  <c r="Z109" i="7" s="1"/>
  <c r="AA112" i="7"/>
  <c r="Z112" i="7" s="1"/>
  <c r="AA113" i="7"/>
  <c r="Z113" i="7" s="1"/>
  <c r="AA130" i="7"/>
  <c r="Z130" i="7" s="1"/>
  <c r="AA43" i="7"/>
  <c r="Z43" i="7" s="1"/>
  <c r="AA119" i="7"/>
  <c r="Z119" i="7" s="1"/>
  <c r="AA52" i="7"/>
  <c r="Z52" i="7" s="1"/>
  <c r="AA126" i="7"/>
  <c r="Z126" i="7" s="1"/>
  <c r="AA26" i="7"/>
  <c r="Z26" i="7" s="1"/>
  <c r="AA68" i="7"/>
  <c r="Z68" i="7" s="1"/>
  <c r="AA56" i="7"/>
  <c r="Z56" i="7" s="1"/>
  <c r="AA138" i="7"/>
  <c r="Z138" i="7" s="1"/>
  <c r="AA61" i="7"/>
  <c r="Z61" i="7" s="1"/>
  <c r="AA17" i="7"/>
  <c r="Z17" i="7" s="1"/>
  <c r="AA63" i="7"/>
  <c r="Z63" i="7" s="1"/>
  <c r="AA20" i="7"/>
  <c r="Z20" i="7" s="1"/>
  <c r="AA82" i="7"/>
  <c r="Z82" i="7" s="1"/>
  <c r="AA76" i="7"/>
  <c r="Z76" i="7" s="1"/>
  <c r="AA131" i="7"/>
  <c r="Z131" i="7" s="1"/>
  <c r="AA100" i="7"/>
  <c r="Z100" i="7" s="1"/>
  <c r="AA97" i="7"/>
  <c r="Z97" i="7" s="1"/>
  <c r="AA139" i="7"/>
  <c r="Z139" i="7" s="1"/>
  <c r="AA23" i="7"/>
  <c r="Z23" i="7" s="1"/>
  <c r="AA34" i="7"/>
  <c r="Z34" i="7" s="1"/>
  <c r="AA60" i="7"/>
  <c r="Z60" i="7" s="1"/>
  <c r="AA84" i="7"/>
  <c r="Z84" i="7" s="1"/>
  <c r="AA14" i="7"/>
  <c r="Z14" i="7" s="1"/>
  <c r="AA42" i="7"/>
  <c r="Z42" i="7" s="1"/>
  <c r="AA16" i="7"/>
  <c r="Z16" i="7" s="1"/>
  <c r="AA120" i="7"/>
  <c r="Z120" i="7" s="1"/>
  <c r="AA45" i="7"/>
  <c r="Z45" i="7" s="1"/>
  <c r="AA9" i="7"/>
  <c r="Z9" i="7" s="1"/>
  <c r="AA87" i="7"/>
  <c r="Z87" i="7" s="1"/>
  <c r="AA94" i="7"/>
  <c r="Z94" i="7" s="1"/>
  <c r="AA128" i="7"/>
  <c r="Z128" i="7" s="1"/>
  <c r="AA104" i="7"/>
  <c r="Z104" i="7" s="1"/>
  <c r="AA115" i="7"/>
  <c r="Z115" i="7" s="1"/>
  <c r="AA25" i="7"/>
  <c r="Z25" i="7" s="1"/>
  <c r="AA129" i="7"/>
  <c r="Z129" i="7" s="1"/>
  <c r="AA53" i="7"/>
  <c r="Z53" i="7" s="1"/>
  <c r="AA49" i="7"/>
  <c r="Z49" i="7" s="1"/>
  <c r="AA86" i="7"/>
  <c r="Z86" i="7" s="1"/>
  <c r="AA13" i="7"/>
  <c r="Z13" i="7" s="1"/>
  <c r="AA143" i="7"/>
  <c r="Z143" i="7" s="1"/>
  <c r="AA54" i="7"/>
  <c r="Z54" i="7" s="1"/>
  <c r="AA21" i="7"/>
  <c r="Z21" i="7" s="1"/>
  <c r="AA83" i="7"/>
  <c r="Z83" i="7" s="1"/>
  <c r="AA55" i="7"/>
  <c r="Z55" i="7" s="1"/>
  <c r="AA89" i="7"/>
  <c r="Z89" i="7" s="1"/>
  <c r="AA32" i="7"/>
  <c r="Z32" i="7" s="1"/>
  <c r="AA58" i="7"/>
  <c r="Z58" i="7" s="1"/>
  <c r="AA22" i="7"/>
  <c r="Z22" i="7" s="1"/>
  <c r="AA77" i="7"/>
  <c r="Z77" i="7" s="1"/>
  <c r="AA98" i="7"/>
  <c r="Z98" i="7" s="1"/>
  <c r="AA35" i="7"/>
  <c r="Z35" i="7" s="1"/>
  <c r="AA8" i="7"/>
  <c r="Z8" i="7" s="1"/>
  <c r="AA64" i="7"/>
  <c r="Z64" i="7" s="1"/>
  <c r="AA123" i="7"/>
  <c r="Z123" i="7" s="1"/>
  <c r="AA96" i="7"/>
  <c r="Z96" i="7" s="1"/>
  <c r="AA137" i="7"/>
  <c r="Z137" i="7" s="1"/>
  <c r="AA67" i="7"/>
  <c r="Z67" i="7" s="1"/>
  <c r="AA107" i="7"/>
  <c r="Z107" i="7" s="1"/>
  <c r="AA117" i="7"/>
  <c r="Z117" i="7" s="1"/>
  <c r="AA90" i="7"/>
  <c r="Z90" i="7" s="1"/>
  <c r="AA101" i="7"/>
  <c r="Z101" i="7" s="1"/>
  <c r="AA111" i="7"/>
  <c r="Z111" i="7" s="1"/>
  <c r="AA136" i="7"/>
  <c r="Z136" i="7" s="1"/>
  <c r="AA135" i="7"/>
  <c r="Z135" i="7" s="1"/>
  <c r="AA79" i="7"/>
  <c r="Z79" i="7" s="1"/>
  <c r="AA33" i="7"/>
  <c r="Z33" i="7" s="1"/>
  <c r="AA103" i="7"/>
  <c r="Z103" i="7" s="1"/>
  <c r="AA3" i="7"/>
  <c r="Z3" i="7" s="1"/>
  <c r="Y3" i="7" s="1"/>
  <c r="AA91" i="7"/>
  <c r="Z91" i="7" s="1"/>
  <c r="AA27" i="7"/>
  <c r="Z27" i="7" s="1"/>
  <c r="AA4" i="7"/>
  <c r="Z4" i="7" s="1"/>
  <c r="AA30" i="7"/>
  <c r="Z30" i="7" s="1"/>
  <c r="AA50" i="7"/>
  <c r="Z50" i="7" s="1"/>
  <c r="AA12" i="7"/>
  <c r="Z12" i="7" s="1"/>
  <c r="AA70" i="7"/>
  <c r="Z70" i="7" s="1"/>
  <c r="AA116" i="7"/>
  <c r="Z116" i="7" s="1"/>
  <c r="AA41" i="7"/>
  <c r="Z41" i="7" s="1"/>
  <c r="AA110" i="7"/>
  <c r="Z110" i="7" s="1"/>
  <c r="AA36" i="7"/>
  <c r="Z36" i="7" s="1"/>
  <c r="AA105" i="7"/>
  <c r="Z105" i="7" s="1"/>
  <c r="AA29" i="7"/>
  <c r="Z29" i="7" s="1"/>
  <c r="AA92" i="7"/>
  <c r="Z92" i="7" s="1"/>
  <c r="AA114" i="7"/>
  <c r="Z114" i="7" s="1"/>
  <c r="AA134" i="7"/>
  <c r="Z134" i="7" s="1"/>
  <c r="AA95" i="7"/>
  <c r="Z95" i="7" s="1"/>
  <c r="AA59" i="7"/>
  <c r="Z59" i="7" s="1"/>
  <c r="AA85" i="7"/>
  <c r="Z85" i="7" s="1"/>
  <c r="AA44" i="7"/>
  <c r="Z44" i="7" s="1"/>
  <c r="AA99" i="7"/>
  <c r="Z99" i="7" s="1"/>
  <c r="AA133" i="7"/>
  <c r="Z133" i="7" s="1"/>
  <c r="AA127" i="7"/>
  <c r="Z127" i="7" s="1"/>
  <c r="AA93" i="7"/>
  <c r="Z93" i="7" s="1"/>
  <c r="AA6" i="7"/>
  <c r="Z6" i="7" s="1"/>
  <c r="AA73" i="7"/>
  <c r="Z73" i="7" s="1"/>
  <c r="AA66" i="7"/>
  <c r="Z66" i="7" s="1"/>
  <c r="AA37" i="7"/>
  <c r="Z37" i="7" s="1"/>
  <c r="AA18" i="7"/>
  <c r="Z18" i="7" s="1"/>
  <c r="AA24" i="7"/>
  <c r="Z24" i="7" s="1"/>
  <c r="AA124" i="7"/>
  <c r="Z124" i="7" s="1"/>
  <c r="AA11" i="7"/>
  <c r="Z11" i="7" s="1"/>
  <c r="AA10" i="7"/>
  <c r="Z10" i="7" s="1"/>
  <c r="AA80" i="7"/>
  <c r="Z80" i="7" s="1"/>
  <c r="AA7" i="7"/>
  <c r="Z7" i="7" s="1"/>
  <c r="AA125" i="7"/>
  <c r="Z125" i="7" s="1"/>
  <c r="AA72" i="7"/>
  <c r="Z72" i="7" s="1"/>
  <c r="AA142" i="7"/>
  <c r="Z142" i="7" s="1"/>
  <c r="AA78" i="7"/>
  <c r="Z78" i="7" s="1"/>
  <c r="AA108" i="7"/>
  <c r="Z108" i="7" s="1"/>
  <c r="AA40" i="7"/>
  <c r="Z40" i="7" s="1"/>
  <c r="AA75" i="7"/>
  <c r="Z75" i="7" s="1"/>
  <c r="AA65" i="7"/>
  <c r="Z65" i="7" s="1"/>
  <c r="AA47" i="7"/>
  <c r="Z47" i="7" s="1"/>
  <c r="AA31" i="7"/>
  <c r="Z31" i="7" s="1"/>
  <c r="AA51" i="7"/>
  <c r="Z51" i="7" s="1"/>
  <c r="AA5" i="7"/>
  <c r="Z5" i="7" s="1"/>
  <c r="AA140" i="7"/>
  <c r="Z140" i="7" s="1"/>
  <c r="AA62" i="7"/>
  <c r="Z62" i="7" s="1"/>
  <c r="AA19" i="7"/>
  <c r="Z19" i="7" s="1"/>
  <c r="AA57" i="7"/>
  <c r="Z57" i="7" s="1"/>
  <c r="AA141" i="7"/>
  <c r="Z141" i="7" s="1"/>
  <c r="AA48" i="7"/>
  <c r="Z48" i="7" s="1"/>
  <c r="AA121" i="7"/>
  <c r="Z121" i="7" s="1"/>
  <c r="AA15" i="7"/>
  <c r="Z15" i="7" s="1"/>
  <c r="AA46" i="7"/>
  <c r="Z46" i="7" s="1"/>
  <c r="AA39" i="7"/>
  <c r="Z39" i="7" s="1"/>
  <c r="AA118" i="7"/>
  <c r="Z118" i="7" s="1"/>
  <c r="AA88" i="7"/>
  <c r="Z88" i="7" s="1"/>
  <c r="AA106" i="7"/>
  <c r="Z106" i="7" s="1"/>
  <c r="AA102" i="7"/>
  <c r="Z102" i="7" s="1"/>
  <c r="AV13" i="9"/>
  <c r="AU53" i="9"/>
  <c r="AU4" i="9"/>
  <c r="AU24" i="9"/>
  <c r="AU73" i="9"/>
  <c r="AU27" i="9"/>
  <c r="AW25" i="9"/>
  <c r="AW105" i="9"/>
  <c r="AW109" i="9"/>
  <c r="AW108" i="9"/>
  <c r="AW89" i="9"/>
  <c r="AW76" i="9"/>
  <c r="AV26" i="9"/>
  <c r="AW88" i="9"/>
  <c r="AV25" i="9"/>
  <c r="AW33" i="9"/>
  <c r="AV109" i="9"/>
  <c r="AU109" i="9"/>
  <c r="AU33" i="9"/>
  <c r="AW75" i="9"/>
  <c r="AV73" i="9"/>
  <c r="AW73" i="9"/>
  <c r="AV90" i="9"/>
  <c r="AT90" i="9" s="1"/>
  <c r="AV89" i="9"/>
  <c r="AU16" i="9"/>
  <c r="AV105" i="9"/>
  <c r="AT105" i="9" s="1"/>
  <c r="AV108" i="9"/>
  <c r="AV88" i="9"/>
  <c r="AV69" i="9"/>
  <c r="AV104" i="9"/>
  <c r="AW53" i="9"/>
  <c r="AW72" i="9"/>
  <c r="AU104" i="9"/>
  <c r="AW104" i="9"/>
  <c r="V67" i="7"/>
  <c r="U67" i="7" s="1"/>
  <c r="V42" i="7"/>
  <c r="U42" i="7" s="1"/>
  <c r="AV107" i="9"/>
  <c r="V118" i="7"/>
  <c r="U118" i="7" s="1"/>
  <c r="V74" i="7"/>
  <c r="U74" i="7" s="1"/>
  <c r="V121" i="7"/>
  <c r="U121" i="7" s="1"/>
  <c r="V109" i="7"/>
  <c r="U109" i="7" s="1"/>
  <c r="V24" i="7"/>
  <c r="U24" i="7" s="1"/>
  <c r="V51" i="7"/>
  <c r="U51" i="7" s="1"/>
  <c r="L36" i="7"/>
  <c r="K36" i="7" s="1"/>
  <c r="V78" i="7"/>
  <c r="U78" i="7" s="1"/>
  <c r="V55" i="7"/>
  <c r="U55" i="7" s="1"/>
  <c r="L140" i="7"/>
  <c r="K140" i="7" s="1"/>
  <c r="V56" i="7"/>
  <c r="U56" i="7" s="1"/>
  <c r="V84" i="7"/>
  <c r="U84" i="7" s="1"/>
  <c r="F131" i="2"/>
  <c r="V43" i="7"/>
  <c r="U43" i="7" s="1"/>
  <c r="V61" i="7"/>
  <c r="U61" i="7" s="1"/>
  <c r="V119" i="7"/>
  <c r="U119" i="7" s="1"/>
  <c r="V18" i="7"/>
  <c r="U18" i="7" s="1"/>
  <c r="V143" i="7"/>
  <c r="U143" i="7" s="1"/>
  <c r="V138" i="7"/>
  <c r="U138" i="7" s="1"/>
  <c r="V62" i="7"/>
  <c r="U62" i="7" s="1"/>
  <c r="V101" i="7"/>
  <c r="U101" i="7" s="1"/>
  <c r="V85" i="7"/>
  <c r="U85" i="7" s="1"/>
  <c r="V99" i="7"/>
  <c r="U99" i="7" s="1"/>
  <c r="V83" i="7"/>
  <c r="U83" i="7" s="1"/>
  <c r="V34" i="7"/>
  <c r="U34" i="7" s="1"/>
  <c r="V132" i="7"/>
  <c r="U132" i="7" s="1"/>
  <c r="V37" i="7"/>
  <c r="U37" i="7" s="1"/>
  <c r="V98" i="7"/>
  <c r="U98" i="7" s="1"/>
  <c r="V21" i="7"/>
  <c r="U21" i="7" s="1"/>
  <c r="V133" i="7"/>
  <c r="U133" i="7" s="1"/>
  <c r="V110" i="7"/>
  <c r="U110" i="7" s="1"/>
  <c r="L131" i="7"/>
  <c r="K131" i="7" s="1"/>
  <c r="L32" i="7"/>
  <c r="K32" i="7" s="1"/>
  <c r="V113" i="7"/>
  <c r="U113" i="7" s="1"/>
  <c r="V92" i="7"/>
  <c r="U92" i="7" s="1"/>
  <c r="V90" i="7"/>
  <c r="U90" i="7" s="1"/>
  <c r="V124" i="7"/>
  <c r="U124" i="7" s="1"/>
  <c r="V105" i="7"/>
  <c r="U105" i="7" s="1"/>
  <c r="L27" i="7"/>
  <c r="K27" i="7" s="1"/>
  <c r="L109" i="7"/>
  <c r="K109" i="7" s="1"/>
  <c r="L59" i="7"/>
  <c r="K59" i="7" s="1"/>
  <c r="L53" i="7"/>
  <c r="K53" i="7" s="1"/>
  <c r="L80" i="7"/>
  <c r="K80" i="7" s="1"/>
  <c r="L12" i="7"/>
  <c r="K12" i="7" s="1"/>
  <c r="L91" i="7"/>
  <c r="K91" i="7" s="1"/>
  <c r="Z75" i="9"/>
  <c r="L10" i="7"/>
  <c r="K10" i="7" s="1"/>
  <c r="Z92" i="9"/>
  <c r="V131" i="7"/>
  <c r="U131" i="7" s="1"/>
  <c r="V88" i="7"/>
  <c r="U88" i="7" s="1"/>
  <c r="V104" i="7"/>
  <c r="U104" i="7" s="1"/>
  <c r="V122" i="7"/>
  <c r="U122" i="7" s="1"/>
  <c r="V63" i="7"/>
  <c r="U63" i="7" s="1"/>
  <c r="V141" i="7"/>
  <c r="U141" i="7" s="1"/>
  <c r="V140" i="7"/>
  <c r="U140" i="7" s="1"/>
  <c r="L40" i="7"/>
  <c r="K40" i="7" s="1"/>
  <c r="L105" i="7"/>
  <c r="K105" i="7" s="1"/>
  <c r="L68" i="7"/>
  <c r="K68" i="7" s="1"/>
  <c r="L104" i="7"/>
  <c r="K104" i="7" s="1"/>
  <c r="L3" i="7"/>
  <c r="K3" i="7" s="1"/>
  <c r="J3" i="7" s="1"/>
  <c r="L58" i="7"/>
  <c r="K58" i="7" s="1"/>
  <c r="AW8" i="9"/>
  <c r="L16" i="7"/>
  <c r="K16" i="7" s="1"/>
  <c r="L45" i="7"/>
  <c r="K45" i="7" s="1"/>
  <c r="L48" i="7"/>
  <c r="K48" i="7" s="1"/>
  <c r="AW26" i="9"/>
  <c r="V94" i="7"/>
  <c r="U94" i="7" s="1"/>
  <c r="V36" i="7"/>
  <c r="U36" i="7" s="1"/>
  <c r="V10" i="7"/>
  <c r="U10" i="7" s="1"/>
  <c r="V25" i="7"/>
  <c r="U25" i="7" s="1"/>
  <c r="V96" i="7"/>
  <c r="U96" i="7" s="1"/>
  <c r="V71" i="7"/>
  <c r="U71" i="7" s="1"/>
  <c r="L96" i="7"/>
  <c r="K96" i="7" s="1"/>
  <c r="L13" i="7"/>
  <c r="K13" i="7" s="1"/>
  <c r="L90" i="7"/>
  <c r="K90" i="7" s="1"/>
  <c r="L29" i="7"/>
  <c r="K29" i="7" s="1"/>
  <c r="L7" i="7"/>
  <c r="K7" i="7" s="1"/>
  <c r="L83" i="7"/>
  <c r="K83" i="7" s="1"/>
  <c r="V91" i="7"/>
  <c r="U91" i="7" s="1"/>
  <c r="V139" i="7"/>
  <c r="U139" i="7" s="1"/>
  <c r="V22" i="7"/>
  <c r="U22" i="7" s="1"/>
  <c r="V19" i="7"/>
  <c r="U19" i="7" s="1"/>
  <c r="V35" i="7"/>
  <c r="U35" i="7" s="1"/>
  <c r="V87" i="7"/>
  <c r="U87" i="7" s="1"/>
  <c r="V33" i="7"/>
  <c r="U33" i="7" s="1"/>
  <c r="V4" i="7"/>
  <c r="U4" i="7" s="1"/>
  <c r="L30" i="7"/>
  <c r="K30" i="7" s="1"/>
  <c r="L130" i="7"/>
  <c r="K130" i="7" s="1"/>
  <c r="L71" i="7"/>
  <c r="K71" i="7" s="1"/>
  <c r="L101" i="7"/>
  <c r="K101" i="7" s="1"/>
  <c r="L20" i="7"/>
  <c r="K20" i="7" s="1"/>
  <c r="L43" i="7"/>
  <c r="K43" i="7" s="1"/>
  <c r="L126" i="7"/>
  <c r="K126" i="7" s="1"/>
  <c r="AV106" i="9"/>
  <c r="V89" i="7"/>
  <c r="U89" i="7" s="1"/>
  <c r="V16" i="7"/>
  <c r="U16" i="7" s="1"/>
  <c r="V11" i="7"/>
  <c r="U11" i="7" s="1"/>
  <c r="V68" i="7"/>
  <c r="U68" i="7" s="1"/>
  <c r="V57" i="7"/>
  <c r="U57" i="7" s="1"/>
  <c r="V27" i="7"/>
  <c r="U27" i="7" s="1"/>
  <c r="V126" i="7"/>
  <c r="U126" i="7" s="1"/>
  <c r="V82" i="7"/>
  <c r="U82" i="7" s="1"/>
  <c r="L106" i="7"/>
  <c r="K106" i="7" s="1"/>
  <c r="L66" i="7"/>
  <c r="K66" i="7" s="1"/>
  <c r="L44" i="7"/>
  <c r="K44" i="7" s="1"/>
  <c r="L124" i="7"/>
  <c r="K124" i="7" s="1"/>
  <c r="L89" i="7"/>
  <c r="K89" i="7" s="1"/>
  <c r="L98" i="7"/>
  <c r="K98" i="7" s="1"/>
  <c r="L62" i="7"/>
  <c r="K62" i="7" s="1"/>
  <c r="L122" i="7"/>
  <c r="K122" i="7" s="1"/>
  <c r="V58" i="7"/>
  <c r="U58" i="7" s="1"/>
  <c r="V117" i="7"/>
  <c r="U117" i="7" s="1"/>
  <c r="V26" i="7"/>
  <c r="U26" i="7" s="1"/>
  <c r="V49" i="7"/>
  <c r="U49" i="7" s="1"/>
  <c r="V17" i="7"/>
  <c r="U17" i="7" s="1"/>
  <c r="V65" i="7"/>
  <c r="U65" i="7" s="1"/>
  <c r="V31" i="7"/>
  <c r="U31" i="7" s="1"/>
  <c r="V73" i="7"/>
  <c r="U73" i="7" s="1"/>
  <c r="L14" i="7"/>
  <c r="K14" i="7" s="1"/>
  <c r="L55" i="7"/>
  <c r="K55" i="7" s="1"/>
  <c r="L114" i="7"/>
  <c r="K114" i="7" s="1"/>
  <c r="L88" i="7"/>
  <c r="K88" i="7" s="1"/>
  <c r="L139" i="7"/>
  <c r="K139" i="7" s="1"/>
  <c r="L64" i="7"/>
  <c r="K64" i="7" s="1"/>
  <c r="L123" i="7"/>
  <c r="K123" i="7" s="1"/>
  <c r="L57" i="7"/>
  <c r="K57" i="7" s="1"/>
  <c r="AW87" i="9"/>
  <c r="G131" i="2"/>
  <c r="V107" i="7"/>
  <c r="U107" i="7" s="1"/>
  <c r="V111" i="7"/>
  <c r="U111" i="7" s="1"/>
  <c r="V116" i="7"/>
  <c r="U116" i="7" s="1"/>
  <c r="V76" i="7"/>
  <c r="U76" i="7" s="1"/>
  <c r="V29" i="7"/>
  <c r="U29" i="7" s="1"/>
  <c r="V60" i="7"/>
  <c r="U60" i="7" s="1"/>
  <c r="V123" i="7"/>
  <c r="U123" i="7" s="1"/>
  <c r="L125" i="7"/>
  <c r="K125" i="7" s="1"/>
  <c r="L142" i="7"/>
  <c r="K142" i="7" s="1"/>
  <c r="L135" i="7"/>
  <c r="K135" i="7" s="1"/>
  <c r="L76" i="7"/>
  <c r="K76" i="7" s="1"/>
  <c r="L42" i="7"/>
  <c r="K42" i="7" s="1"/>
  <c r="L31" i="7"/>
  <c r="K31" i="7" s="1"/>
  <c r="L51" i="7"/>
  <c r="K51" i="7" s="1"/>
  <c r="L63" i="7"/>
  <c r="K63" i="7" s="1"/>
  <c r="L111" i="7"/>
  <c r="K111" i="7" s="1"/>
  <c r="L5" i="7"/>
  <c r="K5" i="7" s="1"/>
  <c r="H131" i="2"/>
  <c r="V39" i="7"/>
  <c r="U39" i="7" s="1"/>
  <c r="V108" i="7"/>
  <c r="U108" i="7" s="1"/>
  <c r="V3" i="7"/>
  <c r="U3" i="7" s="1"/>
  <c r="T3" i="7" s="1"/>
  <c r="V77" i="7"/>
  <c r="U77" i="7" s="1"/>
  <c r="V52" i="7"/>
  <c r="U52" i="7" s="1"/>
  <c r="V129" i="7"/>
  <c r="U129" i="7" s="1"/>
  <c r="V53" i="7"/>
  <c r="U53" i="7" s="1"/>
  <c r="V9" i="7"/>
  <c r="U9" i="7" s="1"/>
  <c r="L15" i="7"/>
  <c r="K15" i="7" s="1"/>
  <c r="L134" i="7"/>
  <c r="K134" i="7" s="1"/>
  <c r="L107" i="7"/>
  <c r="K107" i="7" s="1"/>
  <c r="L93" i="7"/>
  <c r="K93" i="7" s="1"/>
  <c r="L11" i="7"/>
  <c r="K11" i="7" s="1"/>
  <c r="L72" i="7"/>
  <c r="K72" i="7" s="1"/>
  <c r="L95" i="7"/>
  <c r="K95" i="7" s="1"/>
  <c r="L73" i="7"/>
  <c r="K73" i="7" s="1"/>
  <c r="Z93" i="9"/>
  <c r="V114" i="7"/>
  <c r="U114" i="7" s="1"/>
  <c r="V23" i="7"/>
  <c r="U23" i="7" s="1"/>
  <c r="V100" i="7"/>
  <c r="U100" i="7" s="1"/>
  <c r="V70" i="7"/>
  <c r="U70" i="7" s="1"/>
  <c r="V102" i="7"/>
  <c r="U102" i="7" s="1"/>
  <c r="V30" i="7"/>
  <c r="U30" i="7" s="1"/>
  <c r="V106" i="7"/>
  <c r="U106" i="7" s="1"/>
  <c r="L33" i="7"/>
  <c r="K33" i="7" s="1"/>
  <c r="L118" i="7"/>
  <c r="K118" i="7" s="1"/>
  <c r="L141" i="7"/>
  <c r="K141" i="7" s="1"/>
  <c r="L137" i="7"/>
  <c r="K137" i="7" s="1"/>
  <c r="L85" i="7"/>
  <c r="K85" i="7" s="1"/>
  <c r="L94" i="7"/>
  <c r="K94" i="7" s="1"/>
  <c r="L108" i="7"/>
  <c r="K108" i="7" s="1"/>
  <c r="Z49" i="9"/>
  <c r="AU106" i="9"/>
  <c r="D131" i="2"/>
  <c r="V45" i="7"/>
  <c r="U45" i="7" s="1"/>
  <c r="V50" i="7"/>
  <c r="U50" i="7" s="1"/>
  <c r="V64" i="7"/>
  <c r="U64" i="7" s="1"/>
  <c r="V40" i="7"/>
  <c r="U40" i="7" s="1"/>
  <c r="V127" i="7"/>
  <c r="U127" i="7" s="1"/>
  <c r="V130" i="7"/>
  <c r="U130" i="7" s="1"/>
  <c r="V120" i="7"/>
  <c r="U120" i="7" s="1"/>
  <c r="L136" i="7"/>
  <c r="K136" i="7" s="1"/>
  <c r="L121" i="7"/>
  <c r="K121" i="7" s="1"/>
  <c r="L38" i="7"/>
  <c r="K38" i="7" s="1"/>
  <c r="L129" i="7"/>
  <c r="K129" i="7" s="1"/>
  <c r="L65" i="7"/>
  <c r="K65" i="7" s="1"/>
  <c r="L127" i="7"/>
  <c r="K127" i="7" s="1"/>
  <c r="L81" i="7"/>
  <c r="K81" i="7" s="1"/>
  <c r="AU91" i="9"/>
  <c r="AU7" i="9"/>
  <c r="AU36" i="9"/>
  <c r="L19" i="7"/>
  <c r="K19" i="7" s="1"/>
  <c r="L24" i="7"/>
  <c r="K24" i="7" s="1"/>
  <c r="L21" i="7"/>
  <c r="K21" i="7" s="1"/>
  <c r="L67" i="7"/>
  <c r="K67" i="7" s="1"/>
  <c r="L26" i="7"/>
  <c r="K26" i="7" s="1"/>
  <c r="L41" i="7"/>
  <c r="K41" i="7" s="1"/>
  <c r="L119" i="7"/>
  <c r="K119" i="7" s="1"/>
  <c r="L132" i="7"/>
  <c r="K132" i="7" s="1"/>
  <c r="AF84" i="7"/>
  <c r="AE84" i="7" s="1"/>
  <c r="AF12" i="7"/>
  <c r="AE12" i="7" s="1"/>
  <c r="AF139" i="7"/>
  <c r="AE139" i="7" s="1"/>
  <c r="AF97" i="7"/>
  <c r="AE97" i="7" s="1"/>
  <c r="AF114" i="7"/>
  <c r="AE114" i="7" s="1"/>
  <c r="AF56" i="7"/>
  <c r="AE56" i="7" s="1"/>
  <c r="AF67" i="7"/>
  <c r="AE67" i="7" s="1"/>
  <c r="AF92" i="7"/>
  <c r="AE92" i="7" s="1"/>
  <c r="AF130" i="7"/>
  <c r="AE130" i="7" s="1"/>
  <c r="AF76" i="7"/>
  <c r="AE76" i="7" s="1"/>
  <c r="AF121" i="7"/>
  <c r="AE121" i="7" s="1"/>
  <c r="AF17" i="7"/>
  <c r="AE17" i="7" s="1"/>
  <c r="AF39" i="7"/>
  <c r="AE39" i="7" s="1"/>
  <c r="AF135" i="7"/>
  <c r="AE135" i="7" s="1"/>
  <c r="AF36" i="7"/>
  <c r="AE36" i="7" s="1"/>
  <c r="AF127" i="7"/>
  <c r="AE127" i="7" s="1"/>
  <c r="AF119" i="7"/>
  <c r="AE119" i="7" s="1"/>
  <c r="AF70" i="7"/>
  <c r="AE70" i="7" s="1"/>
  <c r="AF73" i="7"/>
  <c r="AE73" i="7" s="1"/>
  <c r="AF44" i="7"/>
  <c r="AE44" i="7" s="1"/>
  <c r="AF59" i="7"/>
  <c r="AE59" i="7" s="1"/>
  <c r="AF55" i="7"/>
  <c r="AE55" i="7" s="1"/>
  <c r="AF75" i="7"/>
  <c r="AE75" i="7" s="1"/>
  <c r="AF34" i="7"/>
  <c r="AE34" i="7" s="1"/>
  <c r="AF80" i="7"/>
  <c r="AE80" i="7" s="1"/>
  <c r="AF141" i="7"/>
  <c r="AE141" i="7" s="1"/>
  <c r="AF85" i="7"/>
  <c r="AE85" i="7" s="1"/>
  <c r="AF43" i="7"/>
  <c r="AE43" i="7" s="1"/>
  <c r="AF109" i="7"/>
  <c r="AE109" i="7" s="1"/>
  <c r="AF49" i="7"/>
  <c r="AE49" i="7" s="1"/>
  <c r="AF26" i="7"/>
  <c r="AE26" i="7" s="1"/>
  <c r="AF112" i="7"/>
  <c r="AE112" i="7" s="1"/>
  <c r="AF124" i="7"/>
  <c r="AE124" i="7" s="1"/>
  <c r="AF81" i="7"/>
  <c r="AE81" i="7" s="1"/>
  <c r="AF66" i="7"/>
  <c r="AE66" i="7" s="1"/>
  <c r="AF42" i="7"/>
  <c r="AE42" i="7" s="1"/>
  <c r="AF140" i="7"/>
  <c r="AE140" i="7" s="1"/>
  <c r="AF125" i="7"/>
  <c r="AE125" i="7" s="1"/>
  <c r="AF5" i="7"/>
  <c r="AE5" i="7" s="1"/>
  <c r="AF13" i="7"/>
  <c r="AE13" i="7" s="1"/>
  <c r="AF117" i="7"/>
  <c r="AE117" i="7" s="1"/>
  <c r="AF86" i="7"/>
  <c r="AE86" i="7" s="1"/>
  <c r="AF131" i="7"/>
  <c r="AE131" i="7" s="1"/>
  <c r="AF28" i="7"/>
  <c r="AE28" i="7" s="1"/>
  <c r="AF30" i="7"/>
  <c r="AE30" i="7" s="1"/>
  <c r="AF89" i="7"/>
  <c r="AE89" i="7" s="1"/>
  <c r="AF138" i="7"/>
  <c r="AE138" i="7" s="1"/>
  <c r="AF8" i="7"/>
  <c r="AE8" i="7" s="1"/>
  <c r="AF87" i="7"/>
  <c r="AE87" i="7" s="1"/>
  <c r="AF35" i="7"/>
  <c r="AE35" i="7" s="1"/>
  <c r="AF53" i="7"/>
  <c r="AE53" i="7" s="1"/>
  <c r="AF132" i="7"/>
  <c r="AE132" i="7" s="1"/>
  <c r="AF27" i="7"/>
  <c r="AE27" i="7" s="1"/>
  <c r="AF45" i="7"/>
  <c r="AE45" i="7" s="1"/>
  <c r="AF137" i="7"/>
  <c r="AE137" i="7" s="1"/>
  <c r="AF107" i="7"/>
  <c r="AE107" i="7" s="1"/>
  <c r="AF133" i="7"/>
  <c r="AE133" i="7" s="1"/>
  <c r="AF6" i="7"/>
  <c r="AE6" i="7" s="1"/>
  <c r="AF78" i="7"/>
  <c r="AE78" i="7" s="1"/>
  <c r="AF62" i="7"/>
  <c r="AE62" i="7" s="1"/>
  <c r="AF88" i="7"/>
  <c r="AE88" i="7" s="1"/>
  <c r="AF115" i="7"/>
  <c r="AE115" i="7" s="1"/>
  <c r="AF94" i="7"/>
  <c r="AE94" i="7" s="1"/>
  <c r="AF134" i="7"/>
  <c r="AE134" i="7" s="1"/>
  <c r="AF128" i="7"/>
  <c r="AE128" i="7" s="1"/>
  <c r="AF14" i="7"/>
  <c r="AE14" i="7" s="1"/>
  <c r="AF24" i="7"/>
  <c r="AE24" i="7" s="1"/>
  <c r="AF37" i="7"/>
  <c r="AE37" i="7" s="1"/>
  <c r="AF101" i="7"/>
  <c r="AE101" i="7" s="1"/>
  <c r="AF16" i="7"/>
  <c r="AE16" i="7" s="1"/>
  <c r="AF23" i="7"/>
  <c r="AE23" i="7" s="1"/>
  <c r="AF50" i="7"/>
  <c r="AE50" i="7" s="1"/>
  <c r="AF46" i="7"/>
  <c r="AE46" i="7" s="1"/>
  <c r="AF96" i="7"/>
  <c r="AE96" i="7" s="1"/>
  <c r="AF100" i="7"/>
  <c r="AE100" i="7" s="1"/>
  <c r="AF116" i="7"/>
  <c r="AE116" i="7" s="1"/>
  <c r="AF136" i="7"/>
  <c r="AE136" i="7" s="1"/>
  <c r="AF20" i="7"/>
  <c r="AE20" i="7" s="1"/>
  <c r="AF122" i="7"/>
  <c r="AE122" i="7" s="1"/>
  <c r="AF103" i="7"/>
  <c r="AE103" i="7" s="1"/>
  <c r="AF54" i="7"/>
  <c r="AE54" i="7" s="1"/>
  <c r="AF98" i="7"/>
  <c r="AE98" i="7" s="1"/>
  <c r="AF10" i="7"/>
  <c r="AE10" i="7" s="1"/>
  <c r="AF99" i="7"/>
  <c r="AE99" i="7" s="1"/>
  <c r="AF104" i="7"/>
  <c r="AE104" i="7" s="1"/>
  <c r="AF7" i="7"/>
  <c r="AE7" i="7" s="1"/>
  <c r="AF110" i="7"/>
  <c r="AE110" i="7" s="1"/>
  <c r="AF129" i="7"/>
  <c r="AE129" i="7" s="1"/>
  <c r="AF82" i="7"/>
  <c r="AE82" i="7" s="1"/>
  <c r="AF21" i="7"/>
  <c r="AE21" i="7" s="1"/>
  <c r="AF11" i="7"/>
  <c r="AE11" i="7" s="1"/>
  <c r="AF32" i="7"/>
  <c r="AE32" i="7" s="1"/>
  <c r="AF3" i="7"/>
  <c r="AE3" i="7" s="1"/>
  <c r="AD3" i="7" s="1"/>
  <c r="AF91" i="7"/>
  <c r="AE91" i="7" s="1"/>
  <c r="AF19" i="7"/>
  <c r="AE19" i="7" s="1"/>
  <c r="AF79" i="7"/>
  <c r="AE79" i="7" s="1"/>
  <c r="AF40" i="7"/>
  <c r="AE40" i="7" s="1"/>
  <c r="AF69" i="7"/>
  <c r="AE69" i="7" s="1"/>
  <c r="AF64" i="7"/>
  <c r="AE64" i="7" s="1"/>
  <c r="AF118" i="7"/>
  <c r="AE118" i="7" s="1"/>
  <c r="AF111" i="7"/>
  <c r="AE111" i="7" s="1"/>
  <c r="AF90" i="7"/>
  <c r="AE90" i="7" s="1"/>
  <c r="AF77" i="7"/>
  <c r="AE77" i="7" s="1"/>
  <c r="AF74" i="7"/>
  <c r="AE74" i="7" s="1"/>
  <c r="AF83" i="7"/>
  <c r="AE83" i="7" s="1"/>
  <c r="AF63" i="7"/>
  <c r="AE63" i="7" s="1"/>
  <c r="AF71" i="7"/>
  <c r="AE71" i="7" s="1"/>
  <c r="AF48" i="7"/>
  <c r="AE48" i="7" s="1"/>
  <c r="AF58" i="7"/>
  <c r="AE58" i="7" s="1"/>
  <c r="AF51" i="7"/>
  <c r="AE51" i="7" s="1"/>
  <c r="AF143" i="7"/>
  <c r="AE143" i="7" s="1"/>
  <c r="AF95" i="7"/>
  <c r="AE95" i="7" s="1"/>
  <c r="AF106" i="7"/>
  <c r="AE106" i="7" s="1"/>
  <c r="AF60" i="7"/>
  <c r="AE60" i="7" s="1"/>
  <c r="AF105" i="7"/>
  <c r="AE105" i="7" s="1"/>
  <c r="AF68" i="7"/>
  <c r="AE68" i="7" s="1"/>
  <c r="AF108" i="7"/>
  <c r="AE108" i="7" s="1"/>
  <c r="AF33" i="7"/>
  <c r="AE33" i="7" s="1"/>
  <c r="AF113" i="7"/>
  <c r="AE113" i="7" s="1"/>
  <c r="AF18" i="7"/>
  <c r="AE18" i="7" s="1"/>
  <c r="AF93" i="7"/>
  <c r="AE93" i="7" s="1"/>
  <c r="AF22" i="7"/>
  <c r="AE22" i="7" s="1"/>
  <c r="AF57" i="7"/>
  <c r="AE57" i="7" s="1"/>
  <c r="AF4" i="7"/>
  <c r="AE4" i="7" s="1"/>
  <c r="AF120" i="7"/>
  <c r="AE120" i="7" s="1"/>
  <c r="AF126" i="7"/>
  <c r="AE126" i="7" s="1"/>
  <c r="AF15" i="7"/>
  <c r="AE15" i="7" s="1"/>
  <c r="AF41" i="7"/>
  <c r="AE41" i="7" s="1"/>
  <c r="AF9" i="7"/>
  <c r="AE9" i="7" s="1"/>
  <c r="AF65" i="7"/>
  <c r="AE65" i="7" s="1"/>
  <c r="AF25" i="7"/>
  <c r="AE25" i="7" s="1"/>
  <c r="AF72" i="7"/>
  <c r="AE72" i="7" s="1"/>
  <c r="AF38" i="7"/>
  <c r="AE38" i="7" s="1"/>
  <c r="AF102" i="7"/>
  <c r="AE102" i="7" s="1"/>
  <c r="AF29" i="7"/>
  <c r="AE29" i="7" s="1"/>
  <c r="AF142" i="7"/>
  <c r="AE142" i="7" s="1"/>
  <c r="AF123" i="7"/>
  <c r="AE123" i="7" s="1"/>
  <c r="AF52" i="7"/>
  <c r="AE52" i="7" s="1"/>
  <c r="AF61" i="7"/>
  <c r="AE61" i="7" s="1"/>
  <c r="AF31" i="7"/>
  <c r="AE31" i="7" s="1"/>
  <c r="AF47" i="7"/>
  <c r="AE47" i="7" s="1"/>
  <c r="L113" i="7"/>
  <c r="K113" i="7" s="1"/>
  <c r="V44" i="7"/>
  <c r="U44" i="7" s="1"/>
  <c r="V38" i="7"/>
  <c r="U38" i="7" s="1"/>
  <c r="V15" i="7"/>
  <c r="U15" i="7" s="1"/>
  <c r="V86" i="7"/>
  <c r="U86" i="7" s="1"/>
  <c r="V103" i="7"/>
  <c r="U103" i="7" s="1"/>
  <c r="V136" i="7"/>
  <c r="U136" i="7" s="1"/>
  <c r="V137" i="7"/>
  <c r="U137" i="7" s="1"/>
  <c r="Z94" i="9"/>
  <c r="L50" i="7"/>
  <c r="K50" i="7" s="1"/>
  <c r="L82" i="7"/>
  <c r="K82" i="7" s="1"/>
  <c r="L103" i="7"/>
  <c r="K103" i="7" s="1"/>
  <c r="L112" i="7"/>
  <c r="K112" i="7" s="1"/>
  <c r="L110" i="7"/>
  <c r="K110" i="7" s="1"/>
  <c r="L61" i="7"/>
  <c r="K61" i="7" s="1"/>
  <c r="L100" i="7"/>
  <c r="K100" i="7" s="1"/>
  <c r="L79" i="7"/>
  <c r="K79" i="7" s="1"/>
  <c r="Z76" i="9"/>
  <c r="L97" i="7"/>
  <c r="K97" i="7" s="1"/>
  <c r="L117" i="7"/>
  <c r="K117" i="7" s="1"/>
  <c r="L17" i="7"/>
  <c r="K17" i="7" s="1"/>
  <c r="L116" i="7"/>
  <c r="K116" i="7" s="1"/>
  <c r="L120" i="7"/>
  <c r="K120" i="7" s="1"/>
  <c r="L46" i="7"/>
  <c r="K46" i="7" s="1"/>
  <c r="L143" i="7"/>
  <c r="K143" i="7" s="1"/>
  <c r="Z64" i="9"/>
  <c r="V95" i="7"/>
  <c r="U95" i="7" s="1"/>
  <c r="V134" i="7"/>
  <c r="U134" i="7" s="1"/>
  <c r="V54" i="7"/>
  <c r="U54" i="7" s="1"/>
  <c r="V97" i="7"/>
  <c r="U97" i="7" s="1"/>
  <c r="V48" i="7"/>
  <c r="U48" i="7" s="1"/>
  <c r="V5" i="7"/>
  <c r="U5" i="7" s="1"/>
  <c r="L99" i="7"/>
  <c r="K99" i="7" s="1"/>
  <c r="L70" i="7"/>
  <c r="K70" i="7" s="1"/>
  <c r="L133" i="7"/>
  <c r="K133" i="7" s="1"/>
  <c r="L23" i="7"/>
  <c r="K23" i="7" s="1"/>
  <c r="L18" i="7"/>
  <c r="K18" i="7" s="1"/>
  <c r="L56" i="7"/>
  <c r="K56" i="7" s="1"/>
  <c r="Z89" i="9"/>
  <c r="V59" i="7"/>
  <c r="U59" i="7" s="1"/>
  <c r="V142" i="7"/>
  <c r="U142" i="7" s="1"/>
  <c r="V32" i="7"/>
  <c r="U32" i="7" s="1"/>
  <c r="V46" i="7"/>
  <c r="U46" i="7" s="1"/>
  <c r="V41" i="7"/>
  <c r="U41" i="7" s="1"/>
  <c r="V6" i="7"/>
  <c r="U6" i="7" s="1"/>
  <c r="L54" i="7"/>
  <c r="K54" i="7" s="1"/>
  <c r="L87" i="7"/>
  <c r="K87" i="7" s="1"/>
  <c r="L102" i="7"/>
  <c r="K102" i="7" s="1"/>
  <c r="L39" i="7"/>
  <c r="K39" i="7" s="1"/>
  <c r="L34" i="7"/>
  <c r="K34" i="7" s="1"/>
  <c r="L77" i="7"/>
  <c r="K77" i="7" s="1"/>
  <c r="Z57" i="9"/>
  <c r="L37" i="7"/>
  <c r="K37" i="7" s="1"/>
  <c r="V125" i="7"/>
  <c r="U125" i="7" s="1"/>
  <c r="V72" i="7"/>
  <c r="U72" i="7" s="1"/>
  <c r="V66" i="7"/>
  <c r="U66" i="7" s="1"/>
  <c r="V80" i="7"/>
  <c r="U80" i="7" s="1"/>
  <c r="V81" i="7"/>
  <c r="U81" i="7" s="1"/>
  <c r="V128" i="7"/>
  <c r="U128" i="7" s="1"/>
  <c r="V93" i="7"/>
  <c r="U93" i="7" s="1"/>
  <c r="L6" i="7"/>
  <c r="K6" i="7" s="1"/>
  <c r="L9" i="7"/>
  <c r="K9" i="7" s="1"/>
  <c r="L128" i="7"/>
  <c r="K128" i="7" s="1"/>
  <c r="L25" i="7"/>
  <c r="K25" i="7" s="1"/>
  <c r="L69" i="7"/>
  <c r="K69" i="7" s="1"/>
  <c r="L74" i="7"/>
  <c r="K74" i="7" s="1"/>
  <c r="L4" i="7"/>
  <c r="K4" i="7" s="1"/>
  <c r="Z32" i="9"/>
  <c r="Z103" i="9"/>
  <c r="V28" i="7"/>
  <c r="U28" i="7" s="1"/>
  <c r="V7" i="7"/>
  <c r="U7" i="7" s="1"/>
  <c r="V79" i="7"/>
  <c r="U79" i="7" s="1"/>
  <c r="V112" i="7"/>
  <c r="U112" i="7" s="1"/>
  <c r="V115" i="7"/>
  <c r="U115" i="7" s="1"/>
  <c r="V135" i="7"/>
  <c r="U135" i="7" s="1"/>
  <c r="V12" i="7"/>
  <c r="U12" i="7" s="1"/>
  <c r="L47" i="7"/>
  <c r="K47" i="7" s="1"/>
  <c r="L78" i="7"/>
  <c r="K78" i="7" s="1"/>
  <c r="L84" i="7"/>
  <c r="K84" i="7" s="1"/>
  <c r="L138" i="7"/>
  <c r="K138" i="7" s="1"/>
  <c r="L86" i="7"/>
  <c r="K86" i="7" s="1"/>
  <c r="L35" i="7"/>
  <c r="K35" i="7" s="1"/>
  <c r="L28" i="7"/>
  <c r="K28" i="7" s="1"/>
  <c r="L49" i="7"/>
  <c r="K49" i="7" s="1"/>
  <c r="AW90" i="9"/>
  <c r="Z50" i="9"/>
  <c r="Z61" i="9"/>
  <c r="V47" i="7"/>
  <c r="U47" i="7" s="1"/>
  <c r="V20" i="7"/>
  <c r="U20" i="7" s="1"/>
  <c r="V13" i="7"/>
  <c r="U13" i="7" s="1"/>
  <c r="V8" i="7"/>
  <c r="U8" i="7" s="1"/>
  <c r="V69" i="7"/>
  <c r="U69" i="7" s="1"/>
  <c r="V14" i="7"/>
  <c r="U14" i="7" s="1"/>
  <c r="V75" i="7"/>
  <c r="U75" i="7" s="1"/>
  <c r="L115" i="7"/>
  <c r="K115" i="7" s="1"/>
  <c r="L60" i="7"/>
  <c r="K60" i="7" s="1"/>
  <c r="L52" i="7"/>
  <c r="K52" i="7" s="1"/>
  <c r="L22" i="7"/>
  <c r="K22" i="7" s="1"/>
  <c r="L8" i="7"/>
  <c r="K8" i="7" s="1"/>
  <c r="L75" i="7"/>
  <c r="K75" i="7" s="1"/>
  <c r="L92" i="7"/>
  <c r="K92" i="7" s="1"/>
  <c r="Z63" i="9"/>
  <c r="Z78" i="9"/>
  <c r="AV36" i="9"/>
  <c r="AU107" i="9"/>
  <c r="AW16" i="9"/>
  <c r="C166" i="7" l="1"/>
  <c r="B158" i="7"/>
  <c r="C160" i="7"/>
  <c r="B156" i="7"/>
  <c r="C156" i="7"/>
  <c r="B153" i="7"/>
  <c r="C158" i="7"/>
  <c r="B148" i="7"/>
  <c r="C150" i="7"/>
  <c r="C153" i="7"/>
  <c r="B164" i="7"/>
  <c r="A164" i="7" s="1"/>
  <c r="B147" i="7"/>
  <c r="B162" i="7"/>
  <c r="B145" i="7"/>
  <c r="C145" i="7"/>
  <c r="C165" i="7"/>
  <c r="C152" i="7"/>
  <c r="B163" i="7"/>
  <c r="A163" i="7" s="1"/>
  <c r="B159" i="7"/>
  <c r="C157" i="7"/>
  <c r="C147" i="7"/>
  <c r="B154" i="7"/>
  <c r="C148" i="7"/>
  <c r="C154" i="7"/>
  <c r="B165" i="7"/>
  <c r="A165" i="7" s="1"/>
  <c r="B152" i="7"/>
  <c r="C164" i="7"/>
  <c r="B151" i="7"/>
  <c r="C151" i="7"/>
  <c r="C162" i="7"/>
  <c r="B150" i="7"/>
  <c r="B157" i="7"/>
  <c r="B146" i="7"/>
  <c r="B144" i="7"/>
  <c r="C146" i="7"/>
  <c r="B161" i="7"/>
  <c r="C163" i="7"/>
  <c r="C144" i="7"/>
  <c r="C161" i="7"/>
  <c r="C159" i="7"/>
  <c r="B155" i="7"/>
  <c r="B149" i="7"/>
  <c r="C149" i="7"/>
  <c r="B160" i="7"/>
  <c r="C155" i="7"/>
  <c r="B166" i="7"/>
  <c r="A166" i="7" s="1"/>
  <c r="AD8" i="9"/>
  <c r="Y7" i="9"/>
  <c r="AA163" i="11"/>
  <c r="Z163" i="11" s="1"/>
  <c r="Q165" i="11"/>
  <c r="P165" i="11" s="1"/>
  <c r="V151" i="11"/>
  <c r="U151" i="11" s="1"/>
  <c r="L164" i="11"/>
  <c r="K164" i="11" s="1"/>
  <c r="G153" i="11"/>
  <c r="F153" i="11" s="1"/>
  <c r="AF161" i="11"/>
  <c r="AE161" i="11" s="1"/>
  <c r="G155" i="11"/>
  <c r="F155" i="11" s="1"/>
  <c r="FB129" i="2"/>
  <c r="AF152" i="11"/>
  <c r="AE152" i="11" s="1"/>
  <c r="AA164" i="11"/>
  <c r="Z164" i="11" s="1"/>
  <c r="L160" i="11"/>
  <c r="K160" i="11" s="1"/>
  <c r="G157" i="11"/>
  <c r="F157" i="11" s="1"/>
  <c r="FG129" i="2"/>
  <c r="AF156" i="11"/>
  <c r="AE156" i="11" s="1"/>
  <c r="AA160" i="11"/>
  <c r="Z160" i="11" s="1"/>
  <c r="L167" i="11"/>
  <c r="K167" i="11" s="1"/>
  <c r="V166" i="11"/>
  <c r="U166" i="11" s="1"/>
  <c r="G163" i="11"/>
  <c r="F163" i="11" s="1"/>
  <c r="EY129" i="2"/>
  <c r="AF154" i="11"/>
  <c r="AE154" i="11" s="1"/>
  <c r="AA166" i="11"/>
  <c r="Z166" i="11" s="1"/>
  <c r="L151" i="11"/>
  <c r="K151" i="11" s="1"/>
  <c r="V154" i="11"/>
  <c r="U154" i="11" s="1"/>
  <c r="G159" i="11"/>
  <c r="F159" i="11" s="1"/>
  <c r="FA129" i="2"/>
  <c r="AF160" i="11"/>
  <c r="AE160" i="11" s="1"/>
  <c r="AA162" i="11"/>
  <c r="Z162" i="11" s="1"/>
  <c r="Q158" i="11"/>
  <c r="P158" i="11" s="1"/>
  <c r="V163" i="11"/>
  <c r="U163" i="11" s="1"/>
  <c r="G167" i="11"/>
  <c r="F167" i="11" s="1"/>
  <c r="FH129" i="2"/>
  <c r="AF151" i="11"/>
  <c r="AE151" i="11" s="1"/>
  <c r="AA157" i="11"/>
  <c r="Z157" i="11" s="1"/>
  <c r="Q161" i="11"/>
  <c r="P161" i="11" s="1"/>
  <c r="V159" i="11"/>
  <c r="U159" i="11" s="1"/>
  <c r="G165" i="11"/>
  <c r="F165" i="11" s="1"/>
  <c r="FD129" i="2"/>
  <c r="AF153" i="11"/>
  <c r="AE153" i="11" s="1"/>
  <c r="AA159" i="11"/>
  <c r="Z159" i="11" s="1"/>
  <c r="Q152" i="11"/>
  <c r="P152" i="11" s="1"/>
  <c r="V167" i="11"/>
  <c r="U167" i="11" s="1"/>
  <c r="G152" i="11"/>
  <c r="F152" i="11" s="1"/>
  <c r="FE129" i="2"/>
  <c r="AF155" i="11"/>
  <c r="AE155" i="11" s="1"/>
  <c r="L166" i="11"/>
  <c r="K166" i="11" s="1"/>
  <c r="Q156" i="11"/>
  <c r="P156" i="11" s="1"/>
  <c r="V165" i="11"/>
  <c r="U165" i="11" s="1"/>
  <c r="G156" i="11"/>
  <c r="F156" i="11" s="1"/>
  <c r="FK129" i="2"/>
  <c r="AF162" i="11"/>
  <c r="AE162" i="11" s="1"/>
  <c r="L155" i="11"/>
  <c r="K155" i="11" s="1"/>
  <c r="Q154" i="11"/>
  <c r="P154" i="11" s="1"/>
  <c r="V161" i="11"/>
  <c r="U161" i="11" s="1"/>
  <c r="G154" i="11"/>
  <c r="F154" i="11" s="1"/>
  <c r="FJ129" i="2"/>
  <c r="AF166" i="11"/>
  <c r="AE166" i="11" s="1"/>
  <c r="L152" i="11"/>
  <c r="K152" i="11" s="1"/>
  <c r="Q164" i="11"/>
  <c r="P164" i="11" s="1"/>
  <c r="V155" i="11"/>
  <c r="U155" i="11" s="1"/>
  <c r="G161" i="11"/>
  <c r="F161" i="11" s="1"/>
  <c r="AA153" i="11"/>
  <c r="Z153" i="11" s="1"/>
  <c r="L156" i="11"/>
  <c r="K156" i="11" s="1"/>
  <c r="Q151" i="11"/>
  <c r="P151" i="11" s="1"/>
  <c r="V157" i="11"/>
  <c r="U157" i="11" s="1"/>
  <c r="G158" i="11"/>
  <c r="F158" i="11" s="1"/>
  <c r="EW129" i="2"/>
  <c r="AA167" i="11"/>
  <c r="Z167" i="11" s="1"/>
  <c r="L157" i="11"/>
  <c r="K157" i="11" s="1"/>
  <c r="Q166" i="11"/>
  <c r="P166" i="11" s="1"/>
  <c r="V156" i="11"/>
  <c r="U156" i="11" s="1"/>
  <c r="G162" i="11"/>
  <c r="F162" i="11" s="1"/>
  <c r="FI129" i="2"/>
  <c r="AA161" i="11"/>
  <c r="Z161" i="11" s="1"/>
  <c r="L153" i="11"/>
  <c r="K153" i="11" s="1"/>
  <c r="Q162" i="11"/>
  <c r="P162" i="11" s="1"/>
  <c r="V158" i="11"/>
  <c r="U158" i="11" s="1"/>
  <c r="G166" i="11"/>
  <c r="F166" i="11" s="1"/>
  <c r="AF163" i="11"/>
  <c r="AE163" i="11" s="1"/>
  <c r="AA152" i="11"/>
  <c r="Z152" i="11" s="1"/>
  <c r="L163" i="11"/>
  <c r="K163" i="11" s="1"/>
  <c r="Q155" i="11"/>
  <c r="P155" i="11" s="1"/>
  <c r="V153" i="11"/>
  <c r="U153" i="11" s="1"/>
  <c r="G164" i="11"/>
  <c r="F164" i="11" s="1"/>
  <c r="AF158" i="11"/>
  <c r="AE158" i="11" s="1"/>
  <c r="AA151" i="11"/>
  <c r="Z151" i="11" s="1"/>
  <c r="L159" i="11"/>
  <c r="K159" i="11" s="1"/>
  <c r="Q160" i="11"/>
  <c r="P160" i="11" s="1"/>
  <c r="V162" i="11"/>
  <c r="U162" i="11" s="1"/>
  <c r="G151" i="11"/>
  <c r="F151" i="11" s="1"/>
  <c r="AF164" i="11"/>
  <c r="AE164" i="11" s="1"/>
  <c r="AA154" i="11"/>
  <c r="Z154" i="11" s="1"/>
  <c r="L161" i="11"/>
  <c r="K161" i="11" s="1"/>
  <c r="Q153" i="11"/>
  <c r="P153" i="11" s="1"/>
  <c r="V152" i="11"/>
  <c r="U152" i="11" s="1"/>
  <c r="G160" i="11"/>
  <c r="F160" i="11" s="1"/>
  <c r="AF157" i="11"/>
  <c r="AE157" i="11" s="1"/>
  <c r="AA158" i="11"/>
  <c r="Z158" i="11" s="1"/>
  <c r="L165" i="11"/>
  <c r="K165" i="11" s="1"/>
  <c r="Q157" i="11"/>
  <c r="P157" i="11" s="1"/>
  <c r="V164" i="11"/>
  <c r="U164" i="11" s="1"/>
  <c r="FF129" i="2"/>
  <c r="AF159" i="11"/>
  <c r="AE159" i="11" s="1"/>
  <c r="AA165" i="11"/>
  <c r="Z165" i="11" s="1"/>
  <c r="L154" i="11"/>
  <c r="K154" i="11" s="1"/>
  <c r="Q163" i="11"/>
  <c r="P163" i="11" s="1"/>
  <c r="V160" i="11"/>
  <c r="U160" i="11" s="1"/>
  <c r="EZ129" i="2"/>
  <c r="AF167" i="11"/>
  <c r="AE167" i="11" s="1"/>
  <c r="AA156" i="11"/>
  <c r="Z156" i="11" s="1"/>
  <c r="L162" i="11"/>
  <c r="K162" i="11" s="1"/>
  <c r="Q159" i="11"/>
  <c r="P159" i="11" s="1"/>
  <c r="FC129" i="2"/>
  <c r="AF165" i="11"/>
  <c r="AE165" i="11" s="1"/>
  <c r="AA155" i="11"/>
  <c r="Z155" i="11" s="1"/>
  <c r="L158" i="11"/>
  <c r="K158" i="11" s="1"/>
  <c r="Q167" i="11"/>
  <c r="P167" i="11" s="1"/>
  <c r="EX129" i="2"/>
  <c r="ER129" i="2"/>
  <c r="EP129" i="2"/>
  <c r="EL129" i="2"/>
  <c r="EM129" i="2"/>
  <c r="EO129" i="2"/>
  <c r="EK129" i="2"/>
  <c r="EQ129" i="2"/>
  <c r="EN129" i="2"/>
  <c r="EJ129" i="2"/>
  <c r="EU129" i="2"/>
  <c r="ES129" i="2"/>
  <c r="ET129" i="2"/>
  <c r="EV129" i="2"/>
  <c r="EF129" i="2"/>
  <c r="EG129" i="2"/>
  <c r="EI129" i="2"/>
  <c r="EH129" i="2"/>
  <c r="DI129" i="2"/>
  <c r="ED129" i="2"/>
  <c r="DD129" i="2"/>
  <c r="DR129" i="2"/>
  <c r="DX129" i="2"/>
  <c r="EA129" i="2"/>
  <c r="DP129" i="2"/>
  <c r="DF129" i="2"/>
  <c r="DE129" i="2"/>
  <c r="DU129" i="2"/>
  <c r="DL129" i="2"/>
  <c r="DO129" i="2"/>
  <c r="DC129" i="2"/>
  <c r="DH129" i="2"/>
  <c r="DT129" i="2"/>
  <c r="DS129" i="2"/>
  <c r="EC129" i="2"/>
  <c r="DN129" i="2"/>
  <c r="DY129" i="2"/>
  <c r="DQ129" i="2"/>
  <c r="DG129" i="2"/>
  <c r="DZ129" i="2"/>
  <c r="EB129" i="2"/>
  <c r="DM129" i="2"/>
  <c r="DW129" i="2"/>
  <c r="DK129" i="2"/>
  <c r="EE129" i="2"/>
  <c r="DJ129" i="2"/>
  <c r="DV129" i="2"/>
  <c r="CZ129" i="2"/>
  <c r="CW129" i="2"/>
  <c r="DA129" i="2"/>
  <c r="CX129" i="2"/>
  <c r="DB129" i="2"/>
  <c r="CV129" i="2"/>
  <c r="CU129" i="2"/>
  <c r="CY129" i="2"/>
  <c r="CT129" i="2"/>
  <c r="CS129" i="2"/>
  <c r="CR129" i="2"/>
  <c r="CL129" i="2"/>
  <c r="CM129" i="2"/>
  <c r="CO129" i="2"/>
  <c r="CP129" i="2"/>
  <c r="CN129" i="2"/>
  <c r="CQ129" i="2"/>
  <c r="CK129" i="2"/>
  <c r="CJ129" i="2"/>
  <c r="AW41" i="9"/>
  <c r="E4" i="7"/>
  <c r="E5" i="7" s="1"/>
  <c r="E6" i="7" s="1"/>
  <c r="E7" i="7" s="1"/>
  <c r="CH129" i="2"/>
  <c r="BX129" i="2"/>
  <c r="CD129" i="2"/>
  <c r="CF129" i="2"/>
  <c r="BZ129" i="2"/>
  <c r="CG129" i="2"/>
  <c r="CI129" i="2"/>
  <c r="BW129" i="2"/>
  <c r="BV129" i="2"/>
  <c r="CC129" i="2"/>
  <c r="BY129" i="2"/>
  <c r="CA129" i="2"/>
  <c r="CB129" i="2"/>
  <c r="CE129" i="2"/>
  <c r="E129" i="2"/>
  <c r="J4" i="7"/>
  <c r="Y4" i="7"/>
  <c r="Y5" i="7" s="1"/>
  <c r="Y6" i="7" s="1"/>
  <c r="AD4" i="7"/>
  <c r="AD5" i="7" s="1"/>
  <c r="AD6" i="7" s="1"/>
  <c r="T4" i="7"/>
  <c r="T5" i="7" s="1"/>
  <c r="O7" i="7"/>
  <c r="AW62" i="9"/>
  <c r="AW61" i="9"/>
  <c r="AT134" i="9"/>
  <c r="AT119" i="9"/>
  <c r="AW114" i="9"/>
  <c r="AW118" i="9"/>
  <c r="AW14" i="9"/>
  <c r="AW81" i="9"/>
  <c r="AW123" i="9"/>
  <c r="AW121" i="9"/>
  <c r="AW132" i="9"/>
  <c r="AW115" i="9"/>
  <c r="AW15" i="9"/>
  <c r="AW120" i="9"/>
  <c r="AT114" i="9"/>
  <c r="AT121" i="9"/>
  <c r="AT115" i="9"/>
  <c r="AT122" i="9"/>
  <c r="AT132" i="9"/>
  <c r="AP107" i="9"/>
  <c r="AO107" i="9" s="1"/>
  <c r="AT112" i="9"/>
  <c r="AP132" i="9"/>
  <c r="AO132" i="9" s="1"/>
  <c r="AP109" i="9"/>
  <c r="AO109" i="9" s="1"/>
  <c r="AP123" i="9"/>
  <c r="AO123" i="9" s="1"/>
  <c r="AP127" i="9"/>
  <c r="AO127" i="9" s="1"/>
  <c r="AP106" i="9"/>
  <c r="AO106" i="9" s="1"/>
  <c r="AP130" i="9"/>
  <c r="AO130" i="9" s="1"/>
  <c r="AP126" i="9"/>
  <c r="AO126" i="9" s="1"/>
  <c r="AP118" i="9"/>
  <c r="AO118" i="9" s="1"/>
  <c r="AP128" i="9"/>
  <c r="AO128" i="9" s="1"/>
  <c r="AP125" i="9"/>
  <c r="AO125" i="9" s="1"/>
  <c r="AP124" i="9"/>
  <c r="AO124" i="9" s="1"/>
  <c r="AP112" i="9"/>
  <c r="AO112" i="9" s="1"/>
  <c r="AP134" i="9"/>
  <c r="AO134" i="9" s="1"/>
  <c r="AP114" i="9"/>
  <c r="AO114" i="9" s="1"/>
  <c r="AP119" i="9"/>
  <c r="AO119" i="9" s="1"/>
  <c r="AT117" i="9"/>
  <c r="AP122" i="9"/>
  <c r="AO122" i="9" s="1"/>
  <c r="AP110" i="9"/>
  <c r="AO110" i="9" s="1"/>
  <c r="AT118" i="9"/>
  <c r="AP131" i="9"/>
  <c r="AO131" i="9" s="1"/>
  <c r="AP120" i="9"/>
  <c r="AO120" i="9" s="1"/>
  <c r="AP116" i="9"/>
  <c r="AO116" i="9" s="1"/>
  <c r="AP113" i="9"/>
  <c r="AO113" i="9" s="1"/>
  <c r="AP115" i="9"/>
  <c r="AO115" i="9" s="1"/>
  <c r="AT120" i="9"/>
  <c r="AP108" i="9"/>
  <c r="AO108" i="9" s="1"/>
  <c r="AP111" i="9"/>
  <c r="AO111" i="9" s="1"/>
  <c r="AP129" i="9"/>
  <c r="AO129" i="9" s="1"/>
  <c r="AP133" i="9"/>
  <c r="AO133" i="9" s="1"/>
  <c r="AP121" i="9"/>
  <c r="AO121" i="9" s="1"/>
  <c r="AP117" i="9"/>
  <c r="AO117" i="9" s="1"/>
  <c r="AW60" i="9"/>
  <c r="AW82" i="9"/>
  <c r="AW40" i="9"/>
  <c r="BP129" i="2"/>
  <c r="AW101" i="9"/>
  <c r="AW74" i="9"/>
  <c r="AT108" i="9"/>
  <c r="BM129" i="2"/>
  <c r="AT75" i="9"/>
  <c r="AT23" i="9"/>
  <c r="BH129" i="2"/>
  <c r="Y129" i="2"/>
  <c r="AT26" i="9"/>
  <c r="BJ129" i="2"/>
  <c r="AL129" i="2"/>
  <c r="AN129" i="2"/>
  <c r="AU129" i="2"/>
  <c r="AR129" i="2"/>
  <c r="AK129" i="2"/>
  <c r="BO129" i="2"/>
  <c r="Z129" i="2"/>
  <c r="AV129" i="2"/>
  <c r="AM129" i="2"/>
  <c r="AT25" i="9"/>
  <c r="AP129" i="2"/>
  <c r="Q129" i="2"/>
  <c r="BQ129" i="2"/>
  <c r="AZ129" i="2"/>
  <c r="AW129" i="2"/>
  <c r="BS129" i="2"/>
  <c r="BD129" i="2"/>
  <c r="AH129" i="2"/>
  <c r="BT129" i="2"/>
  <c r="BL129" i="2"/>
  <c r="V129" i="2"/>
  <c r="AO129" i="2"/>
  <c r="I129" i="2"/>
  <c r="R129" i="2"/>
  <c r="N129" i="2"/>
  <c r="L129" i="2"/>
  <c r="BR129" i="2"/>
  <c r="BB129" i="2"/>
  <c r="AJ129" i="2"/>
  <c r="AI129" i="2"/>
  <c r="P129" i="2"/>
  <c r="O129" i="2"/>
  <c r="AX129" i="2"/>
  <c r="AG129" i="2"/>
  <c r="BC129" i="2"/>
  <c r="BF129" i="2"/>
  <c r="AF129" i="2"/>
  <c r="K129" i="2"/>
  <c r="AY129" i="2"/>
  <c r="AC129" i="2"/>
  <c r="BU129" i="2"/>
  <c r="BI129" i="2"/>
  <c r="J129" i="2"/>
  <c r="S129" i="2"/>
  <c r="U129" i="2"/>
  <c r="M129" i="2"/>
  <c r="BG129" i="2"/>
  <c r="AE129" i="2"/>
  <c r="BA129" i="2"/>
  <c r="AB129" i="2"/>
  <c r="W129" i="2"/>
  <c r="AQ129" i="2"/>
  <c r="AA129" i="2"/>
  <c r="AT129" i="2"/>
  <c r="AD129" i="2"/>
  <c r="BE129" i="2"/>
  <c r="X129" i="2"/>
  <c r="BK129" i="2"/>
  <c r="AS129" i="2"/>
  <c r="T129" i="2"/>
  <c r="BN129" i="2"/>
  <c r="AW91" i="9"/>
  <c r="AV28" i="9"/>
  <c r="AV98" i="9"/>
  <c r="AT98" i="9" s="1"/>
  <c r="AW54" i="9"/>
  <c r="AV27" i="9"/>
  <c r="AT27" i="9" s="1"/>
  <c r="AV53" i="9"/>
  <c r="AT53" i="9" s="1"/>
  <c r="AW98" i="9"/>
  <c r="AW4" i="9"/>
  <c r="AU44" i="9"/>
  <c r="AW22" i="9"/>
  <c r="AU65" i="9"/>
  <c r="AV54" i="9"/>
  <c r="AT60" i="9"/>
  <c r="AV65" i="9"/>
  <c r="AU97" i="9"/>
  <c r="AT97" i="9" s="1"/>
  <c r="AV32" i="9"/>
  <c r="AU63" i="9"/>
  <c r="AT63" i="9" s="1"/>
  <c r="AV91" i="9"/>
  <c r="AT91" i="9" s="1"/>
  <c r="AW9" i="9"/>
  <c r="AW43" i="9"/>
  <c r="AV5" i="9"/>
  <c r="AV77" i="9"/>
  <c r="AW42" i="9"/>
  <c r="AV68" i="9"/>
  <c r="AU69" i="9"/>
  <c r="AT69" i="9" s="1"/>
  <c r="AU10" i="9"/>
  <c r="AV61" i="9"/>
  <c r="AV34" i="9"/>
  <c r="AU48" i="9"/>
  <c r="AV10" i="9"/>
  <c r="AU14" i="9"/>
  <c r="AT14" i="9" s="1"/>
  <c r="AW77" i="9"/>
  <c r="AW27" i="9"/>
  <c r="AW34" i="9"/>
  <c r="AU77" i="9"/>
  <c r="AV39" i="9"/>
  <c r="AV16" i="9"/>
  <c r="AT16" i="9" s="1"/>
  <c r="AU9" i="9"/>
  <c r="AW35" i="9"/>
  <c r="AW17" i="9"/>
  <c r="AV57" i="9"/>
  <c r="AU43" i="9"/>
  <c r="AT43" i="9" s="1"/>
  <c r="AV22" i="9"/>
  <c r="AT22" i="9" s="1"/>
  <c r="AU29" i="9"/>
  <c r="AU28" i="9"/>
  <c r="AW10" i="9"/>
  <c r="AW28" i="9"/>
  <c r="AU40" i="9"/>
  <c r="AU55" i="9"/>
  <c r="AT55" i="9" s="1"/>
  <c r="AU54" i="9"/>
  <c r="AV4" i="9"/>
  <c r="AT4" i="9" s="1"/>
  <c r="AV33" i="9"/>
  <c r="AT33" i="9" s="1"/>
  <c r="AU15" i="9"/>
  <c r="AT15" i="9" s="1"/>
  <c r="AV44" i="9"/>
  <c r="AV48" i="9"/>
  <c r="AV40" i="9"/>
  <c r="AV9" i="9"/>
  <c r="AV29" i="9"/>
  <c r="AU5" i="9"/>
  <c r="AT89" i="9"/>
  <c r="AU6" i="9"/>
  <c r="AV7" i="9"/>
  <c r="AT7" i="9" s="1"/>
  <c r="AV49" i="9"/>
  <c r="AV17" i="9"/>
  <c r="AU46" i="9"/>
  <c r="AU38" i="9"/>
  <c r="AV66" i="9"/>
  <c r="AU101" i="9"/>
  <c r="AU102" i="9"/>
  <c r="AT102" i="9" s="1"/>
  <c r="AU82" i="9"/>
  <c r="AU67" i="9"/>
  <c r="AU11" i="9"/>
  <c r="AW57" i="9"/>
  <c r="AW68" i="9"/>
  <c r="AV70" i="9"/>
  <c r="AV35" i="9"/>
  <c r="AW49" i="9"/>
  <c r="AU94" i="9"/>
  <c r="AT94" i="9" s="1"/>
  <c r="AV80" i="9"/>
  <c r="AV11" i="9"/>
  <c r="AU86" i="9"/>
  <c r="AW80" i="9"/>
  <c r="AV86" i="9"/>
  <c r="AW97" i="9"/>
  <c r="AT72" i="9"/>
  <c r="AU49" i="9"/>
  <c r="AV82" i="9"/>
  <c r="AV99" i="9"/>
  <c r="AV101" i="9"/>
  <c r="AW32" i="9"/>
  <c r="AU88" i="9"/>
  <c r="AT88" i="9" s="1"/>
  <c r="AV71" i="9"/>
  <c r="AW94" i="9"/>
  <c r="AW86" i="9"/>
  <c r="AU50" i="9"/>
  <c r="AU96" i="9"/>
  <c r="AV12" i="9"/>
  <c r="AU68" i="9"/>
  <c r="AW100" i="9"/>
  <c r="AW13" i="9"/>
  <c r="AV84" i="9"/>
  <c r="AV95" i="9"/>
  <c r="AV24" i="9"/>
  <c r="AT24" i="9" s="1"/>
  <c r="AV21" i="9"/>
  <c r="AU99" i="9"/>
  <c r="AU100" i="9"/>
  <c r="AT100" i="9" s="1"/>
  <c r="AU79" i="9"/>
  <c r="AU84" i="9"/>
  <c r="AW59" i="9"/>
  <c r="AU56" i="9"/>
  <c r="AU64" i="9"/>
  <c r="AV46" i="9"/>
  <c r="AV87" i="9"/>
  <c r="AU30" i="9"/>
  <c r="AW71" i="9"/>
  <c r="AV6" i="9"/>
  <c r="AT78" i="9"/>
  <c r="AW63" i="9"/>
  <c r="G3" i="11"/>
  <c r="F3" i="11" s="1"/>
  <c r="E3" i="11" s="1"/>
  <c r="AW50" i="9"/>
  <c r="AW18" i="9"/>
  <c r="AW5" i="9"/>
  <c r="AT73" i="9"/>
  <c r="AW99" i="9"/>
  <c r="AW67" i="9"/>
  <c r="AW55" i="9"/>
  <c r="AT52" i="9"/>
  <c r="AT74" i="9"/>
  <c r="AW56" i="9"/>
  <c r="AW31" i="9"/>
  <c r="AW58" i="9"/>
  <c r="AV50" i="9"/>
  <c r="AV51" i="9"/>
  <c r="AV81" i="9"/>
  <c r="AU61" i="9"/>
  <c r="AU62" i="9"/>
  <c r="AW64" i="9"/>
  <c r="AW24" i="9"/>
  <c r="AV62" i="9"/>
  <c r="AW70" i="9"/>
  <c r="AU83" i="9"/>
  <c r="AU18" i="9"/>
  <c r="AT18" i="9" s="1"/>
  <c r="AU19" i="9"/>
  <c r="AV8" i="9"/>
  <c r="AU45" i="9"/>
  <c r="AU34" i="9"/>
  <c r="AU35" i="9"/>
  <c r="AW30" i="9"/>
  <c r="AU92" i="9"/>
  <c r="AT92" i="9" s="1"/>
  <c r="AU93" i="9"/>
  <c r="AV45" i="9"/>
  <c r="AV30" i="9"/>
  <c r="AV19" i="9"/>
  <c r="AU66" i="9"/>
  <c r="AW19" i="9"/>
  <c r="AW39" i="9"/>
  <c r="AU21" i="9"/>
  <c r="AV93" i="9"/>
  <c r="AW85" i="9"/>
  <c r="AV85" i="9"/>
  <c r="AU37" i="9"/>
  <c r="AW93" i="9"/>
  <c r="AV42" i="9"/>
  <c r="AV79" i="9"/>
  <c r="AW96" i="9"/>
  <c r="AU95" i="9"/>
  <c r="AV37" i="9"/>
  <c r="AU39" i="9"/>
  <c r="AW52" i="9"/>
  <c r="AV59" i="9"/>
  <c r="AU70" i="9"/>
  <c r="AU71" i="9"/>
  <c r="AU47" i="9"/>
  <c r="AV96" i="9"/>
  <c r="AU87" i="9"/>
  <c r="AU80" i="9"/>
  <c r="AU81" i="9"/>
  <c r="AV64" i="9"/>
  <c r="AW79" i="9"/>
  <c r="AV31" i="9"/>
  <c r="AU85" i="9"/>
  <c r="AU58" i="9"/>
  <c r="AT58" i="9" s="1"/>
  <c r="AU59" i="9"/>
  <c r="AV56" i="9"/>
  <c r="AW66" i="9"/>
  <c r="AU17" i="9"/>
  <c r="AU42" i="9"/>
  <c r="AW21" i="9"/>
  <c r="AU51" i="9"/>
  <c r="AW83" i="9"/>
  <c r="AV38" i="9"/>
  <c r="AV67" i="9"/>
  <c r="AV83" i="9"/>
  <c r="AW7" i="9"/>
  <c r="AU12" i="9"/>
  <c r="AU13" i="9"/>
  <c r="AT13" i="9" s="1"/>
  <c r="AW47" i="9"/>
  <c r="AT20" i="9"/>
  <c r="AV47" i="9"/>
  <c r="AU31" i="9"/>
  <c r="AU32" i="9"/>
  <c r="AU57" i="9"/>
  <c r="AU8" i="9"/>
  <c r="AW20" i="9"/>
  <c r="AW48" i="9"/>
  <c r="AW6" i="9"/>
  <c r="AW44" i="9"/>
  <c r="AW37" i="9"/>
  <c r="AW45" i="9"/>
  <c r="AW11" i="9"/>
  <c r="AW46" i="9"/>
  <c r="AW29" i="9"/>
  <c r="AW38" i="9"/>
  <c r="AW23" i="9"/>
  <c r="AT103" i="9"/>
  <c r="AT109" i="9"/>
  <c r="AT104" i="9"/>
  <c r="AW106" i="9"/>
  <c r="AW51" i="9"/>
  <c r="AA126" i="11"/>
  <c r="Z126" i="11" s="1"/>
  <c r="AA26" i="11"/>
  <c r="Z26" i="11" s="1"/>
  <c r="AA13" i="11"/>
  <c r="Z13" i="11" s="1"/>
  <c r="AT107" i="9"/>
  <c r="AA15" i="11"/>
  <c r="Z15" i="11" s="1"/>
  <c r="AA130" i="11"/>
  <c r="Z130" i="11" s="1"/>
  <c r="AA105" i="11"/>
  <c r="Z105" i="11" s="1"/>
  <c r="V117" i="11"/>
  <c r="U117" i="11" s="1"/>
  <c r="V39" i="11"/>
  <c r="U39" i="11" s="1"/>
  <c r="L107" i="11"/>
  <c r="K107" i="11" s="1"/>
  <c r="AA78" i="11"/>
  <c r="Z78" i="11" s="1"/>
  <c r="AA128" i="11"/>
  <c r="Z128" i="11" s="1"/>
  <c r="AA11" i="11"/>
  <c r="Z11" i="11" s="1"/>
  <c r="AA139" i="11"/>
  <c r="Z139" i="11" s="1"/>
  <c r="AA62" i="11"/>
  <c r="Z62" i="11" s="1"/>
  <c r="AA121" i="11"/>
  <c r="Z121" i="11" s="1"/>
  <c r="AA122" i="11"/>
  <c r="Z122" i="11" s="1"/>
  <c r="G117" i="11"/>
  <c r="F117" i="11" s="1"/>
  <c r="AA46" i="11"/>
  <c r="Z46" i="11" s="1"/>
  <c r="AA5" i="11"/>
  <c r="Z5" i="11" s="1"/>
  <c r="AA117" i="11"/>
  <c r="Z117" i="11" s="1"/>
  <c r="L37" i="11"/>
  <c r="K37" i="11" s="1"/>
  <c r="AF91" i="11"/>
  <c r="AE91" i="11" s="1"/>
  <c r="AA60" i="11"/>
  <c r="Z60" i="11" s="1"/>
  <c r="AA9" i="11"/>
  <c r="Z9" i="11" s="1"/>
  <c r="Q94" i="11"/>
  <c r="P94" i="11" s="1"/>
  <c r="AA99" i="11"/>
  <c r="Z99" i="11" s="1"/>
  <c r="AA120" i="11"/>
  <c r="Z120" i="11" s="1"/>
  <c r="AA149" i="11"/>
  <c r="Z149" i="11" s="1"/>
  <c r="AF5" i="11"/>
  <c r="AE5" i="11" s="1"/>
  <c r="AA91" i="11"/>
  <c r="Z91" i="11" s="1"/>
  <c r="AA30" i="11"/>
  <c r="Z30" i="11" s="1"/>
  <c r="AA37" i="11"/>
  <c r="Z37" i="11" s="1"/>
  <c r="AP19" i="9"/>
  <c r="AO19" i="9" s="1"/>
  <c r="AA96" i="11"/>
  <c r="Z96" i="11" s="1"/>
  <c r="AA104" i="11"/>
  <c r="Z104" i="11" s="1"/>
  <c r="AA143" i="11"/>
  <c r="Z143" i="11" s="1"/>
  <c r="AA28" i="11"/>
  <c r="Z28" i="11" s="1"/>
  <c r="AA67" i="11"/>
  <c r="Z67" i="11" s="1"/>
  <c r="AP26" i="9"/>
  <c r="AO26" i="9" s="1"/>
  <c r="V8" i="11"/>
  <c r="U8" i="11" s="1"/>
  <c r="AA41" i="11"/>
  <c r="Z41" i="11" s="1"/>
  <c r="AA125" i="11"/>
  <c r="Z125" i="11" s="1"/>
  <c r="AA76" i="11"/>
  <c r="Z76" i="11" s="1"/>
  <c r="AP57" i="9"/>
  <c r="AO57" i="9" s="1"/>
  <c r="AA75" i="11"/>
  <c r="Z75" i="11" s="1"/>
  <c r="AA52" i="11"/>
  <c r="Z52" i="11" s="1"/>
  <c r="AA36" i="11"/>
  <c r="Z36" i="11" s="1"/>
  <c r="AA38" i="11"/>
  <c r="Z38" i="11" s="1"/>
  <c r="AT36" i="9"/>
  <c r="L15" i="11"/>
  <c r="K15" i="11" s="1"/>
  <c r="L129" i="11"/>
  <c r="K129" i="11" s="1"/>
  <c r="L22" i="11"/>
  <c r="K22" i="11" s="1"/>
  <c r="L127" i="11"/>
  <c r="K127" i="11" s="1"/>
  <c r="L123" i="11"/>
  <c r="K123" i="11" s="1"/>
  <c r="L61" i="11"/>
  <c r="K61" i="11" s="1"/>
  <c r="L105" i="11"/>
  <c r="K105" i="11" s="1"/>
  <c r="V20" i="11"/>
  <c r="U20" i="11" s="1"/>
  <c r="V16" i="11"/>
  <c r="U16" i="11" s="1"/>
  <c r="V70" i="11"/>
  <c r="U70" i="11" s="1"/>
  <c r="V61" i="11"/>
  <c r="U61" i="11" s="1"/>
  <c r="V94" i="11"/>
  <c r="U94" i="11" s="1"/>
  <c r="V62" i="11"/>
  <c r="U62" i="11" s="1"/>
  <c r="V10" i="11"/>
  <c r="U10" i="11" s="1"/>
  <c r="V40" i="11"/>
  <c r="U40" i="11" s="1"/>
  <c r="AP82" i="9"/>
  <c r="AO82" i="9" s="1"/>
  <c r="AP84" i="9"/>
  <c r="AO84" i="9" s="1"/>
  <c r="AP49" i="9"/>
  <c r="AO49" i="9" s="1"/>
  <c r="AP38" i="9"/>
  <c r="AO38" i="9" s="1"/>
  <c r="AF103" i="11"/>
  <c r="AE103" i="11" s="1"/>
  <c r="AF107" i="11"/>
  <c r="AE107" i="11" s="1"/>
  <c r="AF144" i="11"/>
  <c r="AE144" i="11" s="1"/>
  <c r="AF143" i="11"/>
  <c r="AE143" i="11" s="1"/>
  <c r="AF74" i="11"/>
  <c r="AE74" i="11" s="1"/>
  <c r="AF132" i="11"/>
  <c r="AE132" i="11" s="1"/>
  <c r="AF145" i="11"/>
  <c r="AE145" i="11" s="1"/>
  <c r="G96" i="11"/>
  <c r="F96" i="11" s="1"/>
  <c r="G109" i="11"/>
  <c r="F109" i="11" s="1"/>
  <c r="G135" i="11"/>
  <c r="F135" i="11" s="1"/>
  <c r="G121" i="11"/>
  <c r="F121" i="11" s="1"/>
  <c r="G75" i="11"/>
  <c r="F75" i="11" s="1"/>
  <c r="G54" i="11"/>
  <c r="F54" i="11" s="1"/>
  <c r="G88" i="11"/>
  <c r="F88" i="11" s="1"/>
  <c r="Q97" i="11"/>
  <c r="P97" i="11" s="1"/>
  <c r="Q129" i="11"/>
  <c r="P129" i="11" s="1"/>
  <c r="Q82" i="11"/>
  <c r="P82" i="11" s="1"/>
  <c r="Q22" i="11"/>
  <c r="P22" i="11" s="1"/>
  <c r="Q34" i="11"/>
  <c r="P34" i="11" s="1"/>
  <c r="Q111" i="11"/>
  <c r="P111" i="11" s="1"/>
  <c r="Q57" i="11"/>
  <c r="P57" i="11" s="1"/>
  <c r="Q104" i="11"/>
  <c r="P104" i="11" s="1"/>
  <c r="L104" i="11"/>
  <c r="K104" i="11" s="1"/>
  <c r="G112" i="11"/>
  <c r="F112" i="11" s="1"/>
  <c r="G105" i="11"/>
  <c r="F105" i="11" s="1"/>
  <c r="G133" i="11"/>
  <c r="F133" i="11" s="1"/>
  <c r="G137" i="11"/>
  <c r="F137" i="11" s="1"/>
  <c r="G29" i="11"/>
  <c r="F29" i="11" s="1"/>
  <c r="G64" i="11"/>
  <c r="F64" i="11" s="1"/>
  <c r="G83" i="11"/>
  <c r="F83" i="11" s="1"/>
  <c r="Q108" i="11"/>
  <c r="P108" i="11" s="1"/>
  <c r="Q109" i="11"/>
  <c r="P109" i="11" s="1"/>
  <c r="Q145" i="11"/>
  <c r="P145" i="11" s="1"/>
  <c r="Q86" i="11"/>
  <c r="P86" i="11" s="1"/>
  <c r="Q116" i="11"/>
  <c r="P116" i="11" s="1"/>
  <c r="Q12" i="11"/>
  <c r="P12" i="11" s="1"/>
  <c r="Q138" i="11"/>
  <c r="P138" i="11" s="1"/>
  <c r="Q8" i="11"/>
  <c r="P8" i="11" s="1"/>
  <c r="L112" i="11"/>
  <c r="K112" i="11" s="1"/>
  <c r="V112" i="11"/>
  <c r="U112" i="11" s="1"/>
  <c r="AF94" i="11"/>
  <c r="AE94" i="11" s="1"/>
  <c r="AA24" i="11"/>
  <c r="Z24" i="11" s="1"/>
  <c r="AA88" i="11"/>
  <c r="Z88" i="11" s="1"/>
  <c r="AA144" i="11"/>
  <c r="Z144" i="11" s="1"/>
  <c r="AA20" i="11"/>
  <c r="Z20" i="11" s="1"/>
  <c r="AA109" i="11"/>
  <c r="Z109" i="11" s="1"/>
  <c r="AA87" i="11"/>
  <c r="Z87" i="11" s="1"/>
  <c r="AA84" i="11"/>
  <c r="Z84" i="11" s="1"/>
  <c r="AA123" i="11"/>
  <c r="Z123" i="11" s="1"/>
  <c r="L88" i="11"/>
  <c r="K88" i="11" s="1"/>
  <c r="L145" i="11"/>
  <c r="K145" i="11" s="1"/>
  <c r="L60" i="11"/>
  <c r="K60" i="11" s="1"/>
  <c r="L63" i="11"/>
  <c r="K63" i="11" s="1"/>
  <c r="L117" i="11"/>
  <c r="K117" i="11" s="1"/>
  <c r="L110" i="11"/>
  <c r="K110" i="11" s="1"/>
  <c r="L106" i="11"/>
  <c r="K106" i="11" s="1"/>
  <c r="L86" i="11"/>
  <c r="K86" i="11" s="1"/>
  <c r="V121" i="11"/>
  <c r="U121" i="11" s="1"/>
  <c r="V92" i="11"/>
  <c r="U92" i="11" s="1"/>
  <c r="V133" i="11"/>
  <c r="U133" i="11" s="1"/>
  <c r="V76" i="11"/>
  <c r="U76" i="11" s="1"/>
  <c r="V84" i="11"/>
  <c r="U84" i="11" s="1"/>
  <c r="V75" i="11"/>
  <c r="U75" i="11" s="1"/>
  <c r="V54" i="11"/>
  <c r="U54" i="11" s="1"/>
  <c r="V66" i="11"/>
  <c r="U66" i="11" s="1"/>
  <c r="AP5" i="9"/>
  <c r="AO5" i="9" s="1"/>
  <c r="AP56" i="9"/>
  <c r="AO56" i="9" s="1"/>
  <c r="AP64" i="9"/>
  <c r="AO64" i="9" s="1"/>
  <c r="AP51" i="9"/>
  <c r="AO51" i="9" s="1"/>
  <c r="AP11" i="9"/>
  <c r="AO11" i="9" s="1"/>
  <c r="AP97" i="9"/>
  <c r="AO97" i="9" s="1"/>
  <c r="AF79" i="11"/>
  <c r="AE79" i="11" s="1"/>
  <c r="AF53" i="11"/>
  <c r="AE53" i="11" s="1"/>
  <c r="AF130" i="11"/>
  <c r="AE130" i="11" s="1"/>
  <c r="AF76" i="11"/>
  <c r="AE76" i="11" s="1"/>
  <c r="AF16" i="11"/>
  <c r="AE16" i="11" s="1"/>
  <c r="AF46" i="11"/>
  <c r="AE46" i="11" s="1"/>
  <c r="AF4" i="11"/>
  <c r="AE4" i="11" s="1"/>
  <c r="G123" i="11"/>
  <c r="F123" i="11" s="1"/>
  <c r="G47" i="11"/>
  <c r="F47" i="11" s="1"/>
  <c r="G110" i="11"/>
  <c r="F110" i="11" s="1"/>
  <c r="G62" i="11"/>
  <c r="F62" i="11" s="1"/>
  <c r="G34" i="11"/>
  <c r="F34" i="11" s="1"/>
  <c r="G43" i="11"/>
  <c r="F43" i="11" s="1"/>
  <c r="G95" i="11"/>
  <c r="F95" i="11" s="1"/>
  <c r="Q91" i="11"/>
  <c r="P91" i="11" s="1"/>
  <c r="Q141" i="11"/>
  <c r="P141" i="11" s="1"/>
  <c r="Q43" i="11"/>
  <c r="P43" i="11" s="1"/>
  <c r="Q4" i="11"/>
  <c r="P4" i="11" s="1"/>
  <c r="Q37" i="11"/>
  <c r="P37" i="11" s="1"/>
  <c r="Q105" i="11"/>
  <c r="P105" i="11" s="1"/>
  <c r="Q101" i="11"/>
  <c r="P101" i="11" s="1"/>
  <c r="Q39" i="11"/>
  <c r="P39" i="11" s="1"/>
  <c r="L124" i="11"/>
  <c r="K124" i="11" s="1"/>
  <c r="V9" i="11"/>
  <c r="U9" i="11" s="1"/>
  <c r="AP72" i="9"/>
  <c r="AO72" i="9" s="1"/>
  <c r="AF116" i="11"/>
  <c r="AE116" i="11" s="1"/>
  <c r="AF136" i="11"/>
  <c r="AE136" i="11" s="1"/>
  <c r="AA132" i="11"/>
  <c r="Z132" i="11" s="1"/>
  <c r="AA68" i="11"/>
  <c r="Z68" i="11" s="1"/>
  <c r="AA134" i="11"/>
  <c r="Z134" i="11" s="1"/>
  <c r="AA53" i="11"/>
  <c r="Z53" i="11" s="1"/>
  <c r="AA119" i="11"/>
  <c r="Z119" i="11" s="1"/>
  <c r="AA7" i="11"/>
  <c r="Z7" i="11" s="1"/>
  <c r="AA49" i="11"/>
  <c r="Z49" i="11" s="1"/>
  <c r="AA48" i="11"/>
  <c r="Z48" i="11" s="1"/>
  <c r="L131" i="11"/>
  <c r="K131" i="11" s="1"/>
  <c r="L70" i="11"/>
  <c r="K70" i="11" s="1"/>
  <c r="L101" i="11"/>
  <c r="K101" i="11" s="1"/>
  <c r="L85" i="11"/>
  <c r="K85" i="11" s="1"/>
  <c r="L49" i="11"/>
  <c r="K49" i="11" s="1"/>
  <c r="L82" i="11"/>
  <c r="K82" i="11" s="1"/>
  <c r="L13" i="11"/>
  <c r="K13" i="11" s="1"/>
  <c r="L133" i="11"/>
  <c r="K133" i="11" s="1"/>
  <c r="V50" i="11"/>
  <c r="U50" i="11" s="1"/>
  <c r="V118" i="11"/>
  <c r="U118" i="11" s="1"/>
  <c r="V47" i="11"/>
  <c r="U47" i="11" s="1"/>
  <c r="V48" i="11"/>
  <c r="U48" i="11" s="1"/>
  <c r="V53" i="11"/>
  <c r="U53" i="11" s="1"/>
  <c r="V109" i="11"/>
  <c r="U109" i="11" s="1"/>
  <c r="V96" i="11"/>
  <c r="U96" i="11" s="1"/>
  <c r="V27" i="11"/>
  <c r="U27" i="11" s="1"/>
  <c r="AP91" i="9"/>
  <c r="AO91" i="9" s="1"/>
  <c r="AP36" i="9"/>
  <c r="AO36" i="9" s="1"/>
  <c r="AP93" i="9"/>
  <c r="AO93" i="9" s="1"/>
  <c r="AP12" i="9"/>
  <c r="AO12" i="9" s="1"/>
  <c r="AP78" i="9"/>
  <c r="AO78" i="9" s="1"/>
  <c r="AF40" i="11"/>
  <c r="AE40" i="11" s="1"/>
  <c r="AF38" i="11"/>
  <c r="AE38" i="11" s="1"/>
  <c r="AF101" i="11"/>
  <c r="AE101" i="11" s="1"/>
  <c r="AF52" i="11"/>
  <c r="AE52" i="11" s="1"/>
  <c r="AF81" i="11"/>
  <c r="AE81" i="11" s="1"/>
  <c r="AF30" i="11"/>
  <c r="AE30" i="11" s="1"/>
  <c r="AF28" i="11"/>
  <c r="AE28" i="11" s="1"/>
  <c r="G48" i="11"/>
  <c r="F48" i="11" s="1"/>
  <c r="G36" i="11"/>
  <c r="F36" i="11" s="1"/>
  <c r="G30" i="11"/>
  <c r="F30" i="11" s="1"/>
  <c r="G17" i="11"/>
  <c r="F17" i="11" s="1"/>
  <c r="G120" i="11"/>
  <c r="F120" i="11" s="1"/>
  <c r="G35" i="11"/>
  <c r="F35" i="11" s="1"/>
  <c r="G39" i="11"/>
  <c r="F39" i="11" s="1"/>
  <c r="Q52" i="11"/>
  <c r="P52" i="11" s="1"/>
  <c r="Q23" i="11"/>
  <c r="P23" i="11" s="1"/>
  <c r="Q110" i="11"/>
  <c r="P110" i="11" s="1"/>
  <c r="Q24" i="11"/>
  <c r="P24" i="11" s="1"/>
  <c r="Q10" i="11"/>
  <c r="P10" i="11" s="1"/>
  <c r="Q32" i="11"/>
  <c r="P32" i="11" s="1"/>
  <c r="Q75" i="11"/>
  <c r="P75" i="11" s="1"/>
  <c r="V60" i="11"/>
  <c r="U60" i="11" s="1"/>
  <c r="V149" i="11"/>
  <c r="U149" i="11" s="1"/>
  <c r="AF92" i="11"/>
  <c r="AE92" i="11" s="1"/>
  <c r="AA133" i="11"/>
  <c r="Z133" i="11" s="1"/>
  <c r="AA94" i="11"/>
  <c r="Z94" i="11" s="1"/>
  <c r="AA116" i="11"/>
  <c r="Z116" i="11" s="1"/>
  <c r="AA6" i="11"/>
  <c r="Z6" i="11" s="1"/>
  <c r="AA14" i="11"/>
  <c r="Z14" i="11" s="1"/>
  <c r="AA18" i="11"/>
  <c r="Z18" i="11" s="1"/>
  <c r="AA17" i="11"/>
  <c r="Z17" i="11" s="1"/>
  <c r="AA118" i="11"/>
  <c r="Z118" i="11" s="1"/>
  <c r="L62" i="11"/>
  <c r="K62" i="11" s="1"/>
  <c r="L97" i="11"/>
  <c r="K97" i="11" s="1"/>
  <c r="L66" i="11"/>
  <c r="K66" i="11" s="1"/>
  <c r="L65" i="11"/>
  <c r="K65" i="11" s="1"/>
  <c r="L94" i="11"/>
  <c r="K94" i="11" s="1"/>
  <c r="L32" i="11"/>
  <c r="K32" i="11" s="1"/>
  <c r="L42" i="11"/>
  <c r="K42" i="11" s="1"/>
  <c r="L69" i="11"/>
  <c r="K69" i="11" s="1"/>
  <c r="V86" i="11"/>
  <c r="U86" i="11" s="1"/>
  <c r="V15" i="11"/>
  <c r="U15" i="11" s="1"/>
  <c r="V104" i="11"/>
  <c r="U104" i="11" s="1"/>
  <c r="V22" i="11"/>
  <c r="U22" i="11" s="1"/>
  <c r="V123" i="11"/>
  <c r="U123" i="11" s="1"/>
  <c r="V25" i="11"/>
  <c r="U25" i="11" s="1"/>
  <c r="V71" i="11"/>
  <c r="U71" i="11" s="1"/>
  <c r="V111" i="11"/>
  <c r="U111" i="11" s="1"/>
  <c r="AP67" i="9"/>
  <c r="AO67" i="9" s="1"/>
  <c r="AP81" i="9"/>
  <c r="AO81" i="9" s="1"/>
  <c r="AP71" i="9"/>
  <c r="AO71" i="9" s="1"/>
  <c r="AP6" i="9"/>
  <c r="AO6" i="9" s="1"/>
  <c r="AP79" i="9"/>
  <c r="AO79" i="9" s="1"/>
  <c r="AP24" i="9"/>
  <c r="AO24" i="9" s="1"/>
  <c r="AF22" i="11"/>
  <c r="AE22" i="11" s="1"/>
  <c r="AF100" i="11"/>
  <c r="AE100" i="11" s="1"/>
  <c r="AF62" i="11"/>
  <c r="AE62" i="11" s="1"/>
  <c r="AF127" i="11"/>
  <c r="AE127" i="11" s="1"/>
  <c r="AF128" i="11"/>
  <c r="AE128" i="11" s="1"/>
  <c r="AF75" i="11"/>
  <c r="AE75" i="11" s="1"/>
  <c r="AF89" i="11"/>
  <c r="AE89" i="11" s="1"/>
  <c r="G111" i="11"/>
  <c r="F111" i="11" s="1"/>
  <c r="G44" i="11"/>
  <c r="F44" i="11" s="1"/>
  <c r="G49" i="11"/>
  <c r="F49" i="11" s="1"/>
  <c r="G13" i="11"/>
  <c r="F13" i="11" s="1"/>
  <c r="G33" i="11"/>
  <c r="F33" i="11" s="1"/>
  <c r="G131" i="11"/>
  <c r="F131" i="11" s="1"/>
  <c r="G104" i="11"/>
  <c r="F104" i="11" s="1"/>
  <c r="G57" i="11"/>
  <c r="F57" i="11" s="1"/>
  <c r="Q142" i="11"/>
  <c r="P142" i="11" s="1"/>
  <c r="Q73" i="11"/>
  <c r="P73" i="11" s="1"/>
  <c r="Q61" i="11"/>
  <c r="P61" i="11" s="1"/>
  <c r="Q59" i="11"/>
  <c r="P59" i="11" s="1"/>
  <c r="Q38" i="11"/>
  <c r="P38" i="11" s="1"/>
  <c r="Q134" i="11"/>
  <c r="P134" i="11" s="1"/>
  <c r="Q89" i="11"/>
  <c r="P89" i="11" s="1"/>
  <c r="L33" i="11"/>
  <c r="K33" i="11" s="1"/>
  <c r="L115" i="11"/>
  <c r="K115" i="11" s="1"/>
  <c r="V134" i="11"/>
  <c r="U134" i="11" s="1"/>
  <c r="AP98" i="9"/>
  <c r="AO98" i="9" s="1"/>
  <c r="AP94" i="9"/>
  <c r="AO94" i="9" s="1"/>
  <c r="AF72" i="11"/>
  <c r="AE72" i="11" s="1"/>
  <c r="AA81" i="11"/>
  <c r="Z81" i="11" s="1"/>
  <c r="AA113" i="11"/>
  <c r="Z113" i="11" s="1"/>
  <c r="AA136" i="11"/>
  <c r="Z136" i="11" s="1"/>
  <c r="AA19" i="11"/>
  <c r="Z19" i="11" s="1"/>
  <c r="AA93" i="11"/>
  <c r="Z93" i="11" s="1"/>
  <c r="AA55" i="11"/>
  <c r="Z55" i="11" s="1"/>
  <c r="AA54" i="11"/>
  <c r="Z54" i="11" s="1"/>
  <c r="AA32" i="11"/>
  <c r="Z32" i="11" s="1"/>
  <c r="L125" i="11"/>
  <c r="K125" i="11" s="1"/>
  <c r="L25" i="11"/>
  <c r="K25" i="11" s="1"/>
  <c r="L40" i="11"/>
  <c r="K40" i="11" s="1"/>
  <c r="L54" i="11"/>
  <c r="K54" i="11" s="1"/>
  <c r="L75" i="11"/>
  <c r="K75" i="11" s="1"/>
  <c r="L34" i="11"/>
  <c r="K34" i="11" s="1"/>
  <c r="L140" i="11"/>
  <c r="K140" i="11" s="1"/>
  <c r="L64" i="11"/>
  <c r="K64" i="11" s="1"/>
  <c r="V49" i="11"/>
  <c r="U49" i="11" s="1"/>
  <c r="V106" i="11"/>
  <c r="U106" i="11" s="1"/>
  <c r="V77" i="11"/>
  <c r="U77" i="11" s="1"/>
  <c r="V81" i="11"/>
  <c r="U81" i="11" s="1"/>
  <c r="V143" i="11"/>
  <c r="U143" i="11" s="1"/>
  <c r="V95" i="11"/>
  <c r="U95" i="11" s="1"/>
  <c r="V140" i="11"/>
  <c r="U140" i="11" s="1"/>
  <c r="V144" i="11"/>
  <c r="U144" i="11" s="1"/>
  <c r="AW36" i="9"/>
  <c r="AP87" i="9"/>
  <c r="AO87" i="9" s="1"/>
  <c r="AP55" i="9"/>
  <c r="AO55" i="9" s="1"/>
  <c r="AP3" i="9"/>
  <c r="AO3" i="9" s="1"/>
  <c r="AN3" i="9" s="1"/>
  <c r="AP46" i="9"/>
  <c r="AO46" i="9" s="1"/>
  <c r="AP73" i="9"/>
  <c r="AO73" i="9" s="1"/>
  <c r="C55" i="7"/>
  <c r="B21" i="7"/>
  <c r="C13" i="7"/>
  <c r="B84" i="7"/>
  <c r="C40" i="7"/>
  <c r="B6" i="7"/>
  <c r="C93" i="7"/>
  <c r="B5" i="7"/>
  <c r="C31" i="7"/>
  <c r="B55" i="7"/>
  <c r="B112" i="7"/>
  <c r="B130" i="7"/>
  <c r="C81" i="7"/>
  <c r="B30" i="7"/>
  <c r="C47" i="7"/>
  <c r="B50" i="7"/>
  <c r="C26" i="7"/>
  <c r="C10" i="7"/>
  <c r="C89" i="7"/>
  <c r="C108" i="7"/>
  <c r="B101" i="7"/>
  <c r="B77" i="7"/>
  <c r="B52" i="7"/>
  <c r="C92" i="7"/>
  <c r="B85" i="7"/>
  <c r="B62" i="7"/>
  <c r="B10" i="7"/>
  <c r="C124" i="7"/>
  <c r="B76" i="7"/>
  <c r="B115" i="7"/>
  <c r="B123" i="7"/>
  <c r="C122" i="7"/>
  <c r="C33" i="7"/>
  <c r="C20" i="7"/>
  <c r="B82" i="7"/>
  <c r="C137" i="7"/>
  <c r="C90" i="7"/>
  <c r="B90" i="7"/>
  <c r="C49" i="7"/>
  <c r="B25" i="7"/>
  <c r="B29" i="7"/>
  <c r="B66" i="7"/>
  <c r="B97" i="7"/>
  <c r="B14" i="7"/>
  <c r="B18" i="7"/>
  <c r="C100" i="7"/>
  <c r="B100" i="7"/>
  <c r="B79" i="7"/>
  <c r="C53" i="7"/>
  <c r="C115" i="7"/>
  <c r="B19" i="7"/>
  <c r="C86" i="7"/>
  <c r="C80" i="7"/>
  <c r="B47" i="7"/>
  <c r="C8" i="7"/>
  <c r="B15" i="7"/>
  <c r="C70" i="7"/>
  <c r="C131" i="7"/>
  <c r="B36" i="7"/>
  <c r="C138" i="7"/>
  <c r="C129" i="7"/>
  <c r="C11" i="7"/>
  <c r="B16" i="7"/>
  <c r="C32" i="7"/>
  <c r="C29" i="7"/>
  <c r="B59" i="7"/>
  <c r="B44" i="7"/>
  <c r="C9" i="7"/>
  <c r="C101" i="7"/>
  <c r="C121" i="7"/>
  <c r="C114" i="7"/>
  <c r="C69" i="7"/>
  <c r="B75" i="7"/>
  <c r="B127" i="7"/>
  <c r="C38" i="7"/>
  <c r="B143" i="7"/>
  <c r="C143" i="7"/>
  <c r="B60" i="7"/>
  <c r="C68" i="7"/>
  <c r="C44" i="7"/>
  <c r="B129" i="7"/>
  <c r="B96" i="7"/>
  <c r="B64" i="7"/>
  <c r="B88" i="7"/>
  <c r="C142" i="7"/>
  <c r="B94" i="7"/>
  <c r="C104" i="7"/>
  <c r="B42" i="7"/>
  <c r="B3" i="7"/>
  <c r="B124" i="7"/>
  <c r="B53" i="7"/>
  <c r="C56" i="7"/>
  <c r="C88" i="7"/>
  <c r="B92" i="7"/>
  <c r="B34" i="7"/>
  <c r="B128" i="7"/>
  <c r="B56" i="7"/>
  <c r="C43" i="7"/>
  <c r="C61" i="7"/>
  <c r="B107" i="7"/>
  <c r="B135" i="7"/>
  <c r="C71" i="7"/>
  <c r="C45" i="7"/>
  <c r="B106" i="7"/>
  <c r="C17" i="7"/>
  <c r="B137" i="7"/>
  <c r="C85" i="7"/>
  <c r="B23" i="7"/>
  <c r="B22" i="7"/>
  <c r="B54" i="7"/>
  <c r="B114" i="7"/>
  <c r="B134" i="7"/>
  <c r="C141" i="7"/>
  <c r="C87" i="7"/>
  <c r="C41" i="7"/>
  <c r="B83" i="7"/>
  <c r="B35" i="7"/>
  <c r="B80" i="7"/>
  <c r="C95" i="7"/>
  <c r="B74" i="7"/>
  <c r="B31" i="7"/>
  <c r="C64" i="7"/>
  <c r="B33" i="7"/>
  <c r="B57" i="7"/>
  <c r="C24" i="7"/>
  <c r="B70" i="7"/>
  <c r="B67" i="7"/>
  <c r="C135" i="7"/>
  <c r="B139" i="7"/>
  <c r="C126" i="7"/>
  <c r="C12" i="7"/>
  <c r="B116" i="7"/>
  <c r="C7" i="7"/>
  <c r="C119" i="7"/>
  <c r="C30" i="7"/>
  <c r="C28" i="7"/>
  <c r="B61" i="7"/>
  <c r="B32" i="7"/>
  <c r="C128" i="7"/>
  <c r="B12" i="7"/>
  <c r="C103" i="7"/>
  <c r="B13" i="7"/>
  <c r="B104" i="7"/>
  <c r="C134" i="7"/>
  <c r="C57" i="7"/>
  <c r="B58" i="7"/>
  <c r="C39" i="7"/>
  <c r="B125" i="7"/>
  <c r="B110" i="7"/>
  <c r="B131" i="7"/>
  <c r="C105" i="7"/>
  <c r="C72" i="7"/>
  <c r="B71" i="7"/>
  <c r="B132" i="7"/>
  <c r="C118" i="7"/>
  <c r="C75" i="7"/>
  <c r="C51" i="7"/>
  <c r="C109" i="7"/>
  <c r="C120" i="7"/>
  <c r="C6" i="7"/>
  <c r="C3" i="7"/>
  <c r="B99" i="7"/>
  <c r="C112" i="7"/>
  <c r="C59" i="7"/>
  <c r="C98" i="7"/>
  <c r="B81" i="7"/>
  <c r="B51" i="7"/>
  <c r="C127" i="7"/>
  <c r="C74" i="7"/>
  <c r="B28" i="7"/>
  <c r="C106" i="7"/>
  <c r="B8" i="7"/>
  <c r="C36" i="7"/>
  <c r="C63" i="7"/>
  <c r="C16" i="7"/>
  <c r="C82" i="7"/>
  <c r="B138" i="7"/>
  <c r="B73" i="7"/>
  <c r="B102" i="7"/>
  <c r="C77" i="7"/>
  <c r="B78" i="7"/>
  <c r="B27" i="7"/>
  <c r="C136" i="7"/>
  <c r="C21" i="7"/>
  <c r="C99" i="7"/>
  <c r="B87" i="7"/>
  <c r="B126" i="7"/>
  <c r="C54" i="7"/>
  <c r="C107" i="7"/>
  <c r="C94" i="7"/>
  <c r="C78" i="7"/>
  <c r="C46" i="7"/>
  <c r="B43" i="7"/>
  <c r="B122" i="7"/>
  <c r="C67" i="7"/>
  <c r="B17" i="7"/>
  <c r="C76" i="7"/>
  <c r="B40" i="7"/>
  <c r="C125" i="7"/>
  <c r="C48" i="7"/>
  <c r="B91" i="7"/>
  <c r="B9" i="7"/>
  <c r="B120" i="7"/>
  <c r="B24" i="7"/>
  <c r="C23" i="7"/>
  <c r="C62" i="7"/>
  <c r="B111" i="7"/>
  <c r="C52" i="7"/>
  <c r="B7" i="7"/>
  <c r="B140" i="7"/>
  <c r="B103" i="7"/>
  <c r="B133" i="7"/>
  <c r="C123" i="7"/>
  <c r="B117" i="7"/>
  <c r="B49" i="7"/>
  <c r="C111" i="7"/>
  <c r="C116" i="7"/>
  <c r="C66" i="7"/>
  <c r="B11" i="7"/>
  <c r="B46" i="7"/>
  <c r="B63" i="7"/>
  <c r="C117" i="7"/>
  <c r="B20" i="7"/>
  <c r="B39" i="7"/>
  <c r="C34" i="7"/>
  <c r="C133" i="7"/>
  <c r="C83" i="7"/>
  <c r="B105" i="7"/>
  <c r="B121" i="7"/>
  <c r="C5" i="7"/>
  <c r="B141" i="7"/>
  <c r="B65" i="7"/>
  <c r="B142" i="7"/>
  <c r="B93" i="7"/>
  <c r="C91" i="7"/>
  <c r="B108" i="7"/>
  <c r="B86" i="7"/>
  <c r="C15" i="7"/>
  <c r="C139" i="7"/>
  <c r="C79" i="7"/>
  <c r="C73" i="7"/>
  <c r="B48" i="7"/>
  <c r="B37" i="7"/>
  <c r="C19" i="7"/>
  <c r="C14" i="7"/>
  <c r="C35" i="7"/>
  <c r="C97" i="7"/>
  <c r="B41" i="7"/>
  <c r="B113" i="7"/>
  <c r="B118" i="7"/>
  <c r="C84" i="7"/>
  <c r="C42" i="7"/>
  <c r="C18" i="7"/>
  <c r="C50" i="7"/>
  <c r="C22" i="7"/>
  <c r="C140" i="7"/>
  <c r="B72" i="7"/>
  <c r="C132" i="7"/>
  <c r="B136" i="7"/>
  <c r="C37" i="7"/>
  <c r="B98" i="7"/>
  <c r="C27" i="7"/>
  <c r="B4" i="7"/>
  <c r="C96" i="7"/>
  <c r="B38" i="7"/>
  <c r="B68" i="7"/>
  <c r="C4" i="7"/>
  <c r="B89" i="7"/>
  <c r="B45" i="7"/>
  <c r="B119" i="7"/>
  <c r="B69" i="7"/>
  <c r="C60" i="7"/>
  <c r="C113" i="7"/>
  <c r="C110" i="7"/>
  <c r="C130" i="7"/>
  <c r="C25" i="7"/>
  <c r="B109" i="7"/>
  <c r="B26" i="7"/>
  <c r="B95" i="7"/>
  <c r="C58" i="7"/>
  <c r="C65" i="7"/>
  <c r="C102" i="7"/>
  <c r="AF98" i="11"/>
  <c r="AE98" i="11" s="1"/>
  <c r="AF126" i="11"/>
  <c r="AE126" i="11" s="1"/>
  <c r="AF41" i="11"/>
  <c r="AE41" i="11" s="1"/>
  <c r="AF111" i="11"/>
  <c r="AE111" i="11" s="1"/>
  <c r="AF99" i="11"/>
  <c r="AE99" i="11" s="1"/>
  <c r="AF61" i="11"/>
  <c r="AE61" i="11" s="1"/>
  <c r="AF123" i="11"/>
  <c r="AE123" i="11" s="1"/>
  <c r="G74" i="11"/>
  <c r="F74" i="11" s="1"/>
  <c r="G8" i="11"/>
  <c r="F8" i="11" s="1"/>
  <c r="G115" i="11"/>
  <c r="F115" i="11" s="1"/>
  <c r="G113" i="11"/>
  <c r="F113" i="11" s="1"/>
  <c r="G41" i="11"/>
  <c r="F41" i="11" s="1"/>
  <c r="G52" i="11"/>
  <c r="F52" i="11" s="1"/>
  <c r="G106" i="11"/>
  <c r="F106" i="11" s="1"/>
  <c r="G144" i="11"/>
  <c r="F144" i="11" s="1"/>
  <c r="Q76" i="11"/>
  <c r="P76" i="11" s="1"/>
  <c r="Q11" i="11"/>
  <c r="P11" i="11" s="1"/>
  <c r="Q60" i="11"/>
  <c r="P60" i="11" s="1"/>
  <c r="Q87" i="11"/>
  <c r="P87" i="11" s="1"/>
  <c r="Q26" i="11"/>
  <c r="P26" i="11" s="1"/>
  <c r="Q62" i="11"/>
  <c r="P62" i="11" s="1"/>
  <c r="Q6" i="11"/>
  <c r="P6" i="11" s="1"/>
  <c r="V19" i="11"/>
  <c r="U19" i="11" s="1"/>
  <c r="V45" i="11"/>
  <c r="U45" i="11" s="1"/>
  <c r="V125" i="11"/>
  <c r="U125" i="11" s="1"/>
  <c r="AP45" i="9"/>
  <c r="AO45" i="9" s="1"/>
  <c r="AF47" i="11"/>
  <c r="AE47" i="11" s="1"/>
  <c r="AA59" i="11"/>
  <c r="Z59" i="11" s="1"/>
  <c r="AA23" i="11"/>
  <c r="Z23" i="11" s="1"/>
  <c r="L81" i="11"/>
  <c r="K81" i="11" s="1"/>
  <c r="L90" i="11"/>
  <c r="K90" i="11" s="1"/>
  <c r="L149" i="11"/>
  <c r="K149" i="11" s="1"/>
  <c r="L29" i="11"/>
  <c r="K29" i="11" s="1"/>
  <c r="L11" i="11"/>
  <c r="K11" i="11" s="1"/>
  <c r="L36" i="11"/>
  <c r="K36" i="11" s="1"/>
  <c r="L28" i="11"/>
  <c r="K28" i="11" s="1"/>
  <c r="L17" i="11"/>
  <c r="K17" i="11" s="1"/>
  <c r="V55" i="11"/>
  <c r="U55" i="11" s="1"/>
  <c r="V100" i="11"/>
  <c r="U100" i="11" s="1"/>
  <c r="V28" i="11"/>
  <c r="U28" i="11" s="1"/>
  <c r="V41" i="11"/>
  <c r="U41" i="11" s="1"/>
  <c r="V74" i="11"/>
  <c r="U74" i="11" s="1"/>
  <c r="V12" i="11"/>
  <c r="U12" i="11" s="1"/>
  <c r="V37" i="11"/>
  <c r="U37" i="11" s="1"/>
  <c r="V32" i="11"/>
  <c r="U32" i="11" s="1"/>
  <c r="AP60" i="9"/>
  <c r="AO60" i="9" s="1"/>
  <c r="AP105" i="9"/>
  <c r="AO105" i="9" s="1"/>
  <c r="AW69" i="9"/>
  <c r="AW78" i="9"/>
  <c r="AF150" i="11"/>
  <c r="AE150" i="11" s="1"/>
  <c r="AF14" i="11"/>
  <c r="AE14" i="11" s="1"/>
  <c r="AF134" i="11"/>
  <c r="AE134" i="11" s="1"/>
  <c r="AF148" i="11"/>
  <c r="AE148" i="11" s="1"/>
  <c r="AF121" i="11"/>
  <c r="AE121" i="11" s="1"/>
  <c r="AF10" i="11"/>
  <c r="AE10" i="11" s="1"/>
  <c r="AF119" i="11"/>
  <c r="AE119" i="11" s="1"/>
  <c r="G134" i="11"/>
  <c r="F134" i="11" s="1"/>
  <c r="G5" i="11"/>
  <c r="F5" i="11" s="1"/>
  <c r="G60" i="11"/>
  <c r="F60" i="11" s="1"/>
  <c r="G55" i="11"/>
  <c r="F55" i="11" s="1"/>
  <c r="G103" i="11"/>
  <c r="F103" i="11" s="1"/>
  <c r="G46" i="11"/>
  <c r="F46" i="11" s="1"/>
  <c r="G27" i="11"/>
  <c r="F27" i="11" s="1"/>
  <c r="G11" i="11"/>
  <c r="F11" i="11" s="1"/>
  <c r="Q135" i="11"/>
  <c r="P135" i="11" s="1"/>
  <c r="Q13" i="11"/>
  <c r="P13" i="11" s="1"/>
  <c r="Q66" i="11"/>
  <c r="P66" i="11" s="1"/>
  <c r="Q5" i="11"/>
  <c r="P5" i="11" s="1"/>
  <c r="Q25" i="11"/>
  <c r="P25" i="11" s="1"/>
  <c r="Q9" i="11"/>
  <c r="P9" i="11" s="1"/>
  <c r="Q70" i="11"/>
  <c r="P70" i="11" s="1"/>
  <c r="AP39" i="9"/>
  <c r="AO39" i="9" s="1"/>
  <c r="AP21" i="9"/>
  <c r="AO21" i="9" s="1"/>
  <c r="AA12" i="11"/>
  <c r="Z12" i="11" s="1"/>
  <c r="AA27" i="11"/>
  <c r="Z27" i="11" s="1"/>
  <c r="AA51" i="11"/>
  <c r="Z51" i="11" s="1"/>
  <c r="AA140" i="11"/>
  <c r="Z140" i="11" s="1"/>
  <c r="AA40" i="11"/>
  <c r="Z40" i="11" s="1"/>
  <c r="AA21" i="11"/>
  <c r="Z21" i="11" s="1"/>
  <c r="AA80" i="11"/>
  <c r="Z80" i="11" s="1"/>
  <c r="AA33" i="11"/>
  <c r="Z33" i="11" s="1"/>
  <c r="AA97" i="11"/>
  <c r="Z97" i="11" s="1"/>
  <c r="AA127" i="11"/>
  <c r="Z127" i="11" s="1"/>
  <c r="AA103" i="11"/>
  <c r="Z103" i="11" s="1"/>
  <c r="AA79" i="11"/>
  <c r="Z79" i="11" s="1"/>
  <c r="AA66" i="11"/>
  <c r="Z66" i="11" s="1"/>
  <c r="AA56" i="11"/>
  <c r="Z56" i="11" s="1"/>
  <c r="L46" i="11"/>
  <c r="K46" i="11" s="1"/>
  <c r="L45" i="11"/>
  <c r="K45" i="11" s="1"/>
  <c r="L103" i="11"/>
  <c r="K103" i="11" s="1"/>
  <c r="L43" i="11"/>
  <c r="K43" i="11" s="1"/>
  <c r="L12" i="11"/>
  <c r="K12" i="11" s="1"/>
  <c r="L138" i="11"/>
  <c r="K138" i="11" s="1"/>
  <c r="L78" i="11"/>
  <c r="K78" i="11" s="1"/>
  <c r="L143" i="11"/>
  <c r="K143" i="11" s="1"/>
  <c r="V36" i="11"/>
  <c r="U36" i="11" s="1"/>
  <c r="V7" i="11"/>
  <c r="U7" i="11" s="1"/>
  <c r="V73" i="11"/>
  <c r="U73" i="11" s="1"/>
  <c r="V58" i="11"/>
  <c r="U58" i="11" s="1"/>
  <c r="V24" i="11"/>
  <c r="U24" i="11" s="1"/>
  <c r="V150" i="11"/>
  <c r="U150" i="11" s="1"/>
  <c r="V5" i="11"/>
  <c r="U5" i="11" s="1"/>
  <c r="AP83" i="9"/>
  <c r="AO83" i="9" s="1"/>
  <c r="AP52" i="9"/>
  <c r="AO52" i="9" s="1"/>
  <c r="AP42" i="9"/>
  <c r="AO42" i="9" s="1"/>
  <c r="AP47" i="9"/>
  <c r="AO47" i="9" s="1"/>
  <c r="AP100" i="9"/>
  <c r="AO100" i="9" s="1"/>
  <c r="AF44" i="11"/>
  <c r="AE44" i="11" s="1"/>
  <c r="AF51" i="11"/>
  <c r="AE51" i="11" s="1"/>
  <c r="AF96" i="11"/>
  <c r="AE96" i="11" s="1"/>
  <c r="AF115" i="11"/>
  <c r="AE115" i="11" s="1"/>
  <c r="AF59" i="11"/>
  <c r="AE59" i="11" s="1"/>
  <c r="AF88" i="11"/>
  <c r="AE88" i="11" s="1"/>
  <c r="AF15" i="11"/>
  <c r="AE15" i="11" s="1"/>
  <c r="G107" i="11"/>
  <c r="F107" i="11" s="1"/>
  <c r="G15" i="11"/>
  <c r="F15" i="11" s="1"/>
  <c r="G70" i="11"/>
  <c r="F70" i="11" s="1"/>
  <c r="G45" i="11"/>
  <c r="F45" i="11" s="1"/>
  <c r="G124" i="11"/>
  <c r="F124" i="11" s="1"/>
  <c r="G143" i="11"/>
  <c r="F143" i="11" s="1"/>
  <c r="G126" i="11"/>
  <c r="F126" i="11" s="1"/>
  <c r="G7" i="11"/>
  <c r="F7" i="11" s="1"/>
  <c r="Q95" i="11"/>
  <c r="P95" i="11" s="1"/>
  <c r="Q131" i="11"/>
  <c r="P131" i="11" s="1"/>
  <c r="Q51" i="11"/>
  <c r="P51" i="11" s="1"/>
  <c r="Q120" i="11"/>
  <c r="P120" i="11" s="1"/>
  <c r="Q78" i="11"/>
  <c r="P78" i="11" s="1"/>
  <c r="Q65" i="11"/>
  <c r="P65" i="11" s="1"/>
  <c r="Q46" i="11"/>
  <c r="P46" i="11" s="1"/>
  <c r="L111" i="11"/>
  <c r="K111" i="11" s="1"/>
  <c r="AF104" i="11"/>
  <c r="AE104" i="11" s="1"/>
  <c r="AF34" i="11"/>
  <c r="AE34" i="11" s="1"/>
  <c r="AF24" i="11"/>
  <c r="AE24" i="11" s="1"/>
  <c r="AF13" i="11"/>
  <c r="AE13" i="11" s="1"/>
  <c r="AF33" i="11"/>
  <c r="AE33" i="11" s="1"/>
  <c r="AF9" i="11"/>
  <c r="AE9" i="11" s="1"/>
  <c r="AF133" i="11"/>
  <c r="AE133" i="11" s="1"/>
  <c r="G84" i="11"/>
  <c r="F84" i="11" s="1"/>
  <c r="G91" i="11"/>
  <c r="F91" i="11" s="1"/>
  <c r="G71" i="11"/>
  <c r="F71" i="11" s="1"/>
  <c r="G149" i="11"/>
  <c r="F149" i="11" s="1"/>
  <c r="G132" i="11"/>
  <c r="F132" i="11" s="1"/>
  <c r="G25" i="11"/>
  <c r="F25" i="11" s="1"/>
  <c r="G38" i="11"/>
  <c r="F38" i="11" s="1"/>
  <c r="G140" i="11"/>
  <c r="F140" i="11" s="1"/>
  <c r="Q19" i="11"/>
  <c r="P19" i="11" s="1"/>
  <c r="Q132" i="11"/>
  <c r="P132" i="11" s="1"/>
  <c r="Q136" i="11"/>
  <c r="P136" i="11" s="1"/>
  <c r="Q92" i="11"/>
  <c r="P92" i="11" s="1"/>
  <c r="Q118" i="11"/>
  <c r="P118" i="11" s="1"/>
  <c r="Q74" i="11"/>
  <c r="P74" i="11" s="1"/>
  <c r="Q50" i="11"/>
  <c r="P50" i="11" s="1"/>
  <c r="L27" i="11"/>
  <c r="K27" i="11" s="1"/>
  <c r="L56" i="11"/>
  <c r="K56" i="11" s="1"/>
  <c r="V21" i="11"/>
  <c r="U21" i="11" s="1"/>
  <c r="AA50" i="11"/>
  <c r="Z50" i="11" s="1"/>
  <c r="L77" i="11"/>
  <c r="K77" i="11" s="1"/>
  <c r="L24" i="11"/>
  <c r="K24" i="11" s="1"/>
  <c r="L99" i="11"/>
  <c r="K99" i="11" s="1"/>
  <c r="L120" i="11"/>
  <c r="K120" i="11" s="1"/>
  <c r="L50" i="11"/>
  <c r="K50" i="11" s="1"/>
  <c r="L87" i="11"/>
  <c r="K87" i="11" s="1"/>
  <c r="L19" i="11"/>
  <c r="K19" i="11" s="1"/>
  <c r="V131" i="11"/>
  <c r="U131" i="11" s="1"/>
  <c r="V31" i="11"/>
  <c r="U31" i="11" s="1"/>
  <c r="V82" i="11"/>
  <c r="U82" i="11" s="1"/>
  <c r="V29" i="11"/>
  <c r="U29" i="11" s="1"/>
  <c r="V17" i="11"/>
  <c r="U17" i="11" s="1"/>
  <c r="V42" i="11"/>
  <c r="U42" i="11" s="1"/>
  <c r="V88" i="11"/>
  <c r="U88" i="11" s="1"/>
  <c r="AP7" i="9"/>
  <c r="AO7" i="9" s="1"/>
  <c r="AP40" i="9"/>
  <c r="AO40" i="9" s="1"/>
  <c r="AP66" i="9"/>
  <c r="AO66" i="9" s="1"/>
  <c r="AP23" i="9"/>
  <c r="AO23" i="9" s="1"/>
  <c r="AF70" i="11"/>
  <c r="AE70" i="11" s="1"/>
  <c r="AF85" i="11"/>
  <c r="AE85" i="11" s="1"/>
  <c r="AF137" i="11"/>
  <c r="AE137" i="11" s="1"/>
  <c r="AF118" i="11"/>
  <c r="AE118" i="11" s="1"/>
  <c r="AF120" i="11"/>
  <c r="AE120" i="11" s="1"/>
  <c r="AF48" i="11"/>
  <c r="AE48" i="11" s="1"/>
  <c r="AF19" i="11"/>
  <c r="AE19" i="11" s="1"/>
  <c r="G94" i="11"/>
  <c r="F94" i="11" s="1"/>
  <c r="G89" i="11"/>
  <c r="F89" i="11" s="1"/>
  <c r="G118" i="11"/>
  <c r="F118" i="11" s="1"/>
  <c r="G12" i="11"/>
  <c r="F12" i="11" s="1"/>
  <c r="G61" i="11"/>
  <c r="F61" i="11" s="1"/>
  <c r="G14" i="11"/>
  <c r="F14" i="11" s="1"/>
  <c r="G116" i="11"/>
  <c r="F116" i="11" s="1"/>
  <c r="G10" i="11"/>
  <c r="F10" i="11" s="1"/>
  <c r="Q48" i="11"/>
  <c r="P48" i="11" s="1"/>
  <c r="Q64" i="11"/>
  <c r="P64" i="11" s="1"/>
  <c r="Q122" i="11"/>
  <c r="P122" i="11" s="1"/>
  <c r="Q119" i="11"/>
  <c r="P119" i="11" s="1"/>
  <c r="Q71" i="11"/>
  <c r="P71" i="11" s="1"/>
  <c r="Q21" i="11"/>
  <c r="P21" i="11" s="1"/>
  <c r="Q36" i="11"/>
  <c r="P36" i="11" s="1"/>
  <c r="L48" i="11"/>
  <c r="K48" i="11" s="1"/>
  <c r="L93" i="11"/>
  <c r="K93" i="11" s="1"/>
  <c r="L96" i="11"/>
  <c r="K96" i="11" s="1"/>
  <c r="L59" i="11"/>
  <c r="K59" i="11" s="1"/>
  <c r="V101" i="11"/>
  <c r="U101" i="11" s="1"/>
  <c r="AA58" i="11"/>
  <c r="Z58" i="11" s="1"/>
  <c r="AA39" i="11"/>
  <c r="Z39" i="11" s="1"/>
  <c r="AA135" i="11"/>
  <c r="Z135" i="11" s="1"/>
  <c r="AA145" i="11"/>
  <c r="Z145" i="11" s="1"/>
  <c r="AA124" i="11"/>
  <c r="Z124" i="11" s="1"/>
  <c r="AA35" i="11"/>
  <c r="Z35" i="11" s="1"/>
  <c r="AA31" i="11"/>
  <c r="Z31" i="11" s="1"/>
  <c r="L137" i="11"/>
  <c r="K137" i="11" s="1"/>
  <c r="L139" i="11"/>
  <c r="K139" i="11" s="1"/>
  <c r="L113" i="11"/>
  <c r="K113" i="11" s="1"/>
  <c r="L92" i="11"/>
  <c r="K92" i="11" s="1"/>
  <c r="L83" i="11"/>
  <c r="K83" i="11" s="1"/>
  <c r="L95" i="11"/>
  <c r="K95" i="11" s="1"/>
  <c r="L16" i="11"/>
  <c r="K16" i="11" s="1"/>
  <c r="V93" i="11"/>
  <c r="U93" i="11" s="1"/>
  <c r="V148" i="11"/>
  <c r="U148" i="11" s="1"/>
  <c r="V72" i="11"/>
  <c r="U72" i="11" s="1"/>
  <c r="V105" i="11"/>
  <c r="U105" i="11" s="1"/>
  <c r="V46" i="11"/>
  <c r="U46" i="11" s="1"/>
  <c r="V89" i="11"/>
  <c r="U89" i="11" s="1"/>
  <c r="V139" i="11"/>
  <c r="U139" i="11" s="1"/>
  <c r="AP18" i="9"/>
  <c r="AO18" i="9" s="1"/>
  <c r="AP31" i="9"/>
  <c r="AO31" i="9" s="1"/>
  <c r="AP70" i="9"/>
  <c r="AO70" i="9" s="1"/>
  <c r="AP14" i="9"/>
  <c r="AO14" i="9" s="1"/>
  <c r="AP13" i="9"/>
  <c r="AO13" i="9" s="1"/>
  <c r="AP41" i="9"/>
  <c r="AO41" i="9" s="1"/>
  <c r="AF63" i="11"/>
  <c r="AE63" i="11" s="1"/>
  <c r="AF31" i="11"/>
  <c r="AE31" i="11" s="1"/>
  <c r="AF58" i="11"/>
  <c r="AE58" i="11" s="1"/>
  <c r="AF142" i="11"/>
  <c r="AE142" i="11" s="1"/>
  <c r="AF83" i="11"/>
  <c r="AE83" i="11" s="1"/>
  <c r="AF55" i="11"/>
  <c r="AE55" i="11" s="1"/>
  <c r="AF131" i="11"/>
  <c r="AE131" i="11" s="1"/>
  <c r="G63" i="11"/>
  <c r="F63" i="11" s="1"/>
  <c r="G42" i="11"/>
  <c r="F42" i="11" s="1"/>
  <c r="G67" i="11"/>
  <c r="F67" i="11" s="1"/>
  <c r="G40" i="11"/>
  <c r="F40" i="11" s="1"/>
  <c r="G114" i="11"/>
  <c r="F114" i="11" s="1"/>
  <c r="G82" i="11"/>
  <c r="F82" i="11" s="1"/>
  <c r="G141" i="11"/>
  <c r="F141" i="11" s="1"/>
  <c r="G51" i="11"/>
  <c r="F51" i="11" s="1"/>
  <c r="Q96" i="11"/>
  <c r="P96" i="11" s="1"/>
  <c r="Q149" i="11"/>
  <c r="P149" i="11" s="1"/>
  <c r="Q55" i="11"/>
  <c r="P55" i="11" s="1"/>
  <c r="Q102" i="11"/>
  <c r="P102" i="11" s="1"/>
  <c r="Q148" i="11"/>
  <c r="P148" i="11" s="1"/>
  <c r="Q72" i="11"/>
  <c r="P72" i="11" s="1"/>
  <c r="Q69" i="11"/>
  <c r="P69" i="11" s="1"/>
  <c r="L116" i="11"/>
  <c r="K116" i="11" s="1"/>
  <c r="L80" i="11"/>
  <c r="K80" i="11" s="1"/>
  <c r="L102" i="11"/>
  <c r="K102" i="11" s="1"/>
  <c r="L89" i="11"/>
  <c r="K89" i="11" s="1"/>
  <c r="L58" i="11"/>
  <c r="K58" i="11" s="1"/>
  <c r="L72" i="11"/>
  <c r="K72" i="11" s="1"/>
  <c r="L35" i="11"/>
  <c r="K35" i="11" s="1"/>
  <c r="V146" i="11"/>
  <c r="U146" i="11" s="1"/>
  <c r="V26" i="11"/>
  <c r="U26" i="11" s="1"/>
  <c r="V102" i="11"/>
  <c r="U102" i="11" s="1"/>
  <c r="V99" i="11"/>
  <c r="U99" i="11" s="1"/>
  <c r="V52" i="11"/>
  <c r="U52" i="11" s="1"/>
  <c r="V136" i="11"/>
  <c r="U136" i="11" s="1"/>
  <c r="V78" i="11"/>
  <c r="U78" i="11" s="1"/>
  <c r="AP17" i="9"/>
  <c r="AO17" i="9" s="1"/>
  <c r="AP65" i="9"/>
  <c r="AO65" i="9" s="1"/>
  <c r="AP77" i="9"/>
  <c r="AO77" i="9" s="1"/>
  <c r="AP96" i="9"/>
  <c r="AO96" i="9" s="1"/>
  <c r="AP61" i="9"/>
  <c r="AO61" i="9" s="1"/>
  <c r="AT41" i="9"/>
  <c r="AF3" i="11"/>
  <c r="AE3" i="11" s="1"/>
  <c r="AD3" i="11" s="1"/>
  <c r="AF69" i="11"/>
  <c r="AE69" i="11" s="1"/>
  <c r="AF12" i="11"/>
  <c r="AE12" i="11" s="1"/>
  <c r="AF86" i="11"/>
  <c r="AE86" i="11" s="1"/>
  <c r="AF66" i="11"/>
  <c r="AE66" i="11" s="1"/>
  <c r="AF7" i="11"/>
  <c r="AE7" i="11" s="1"/>
  <c r="AF65" i="11"/>
  <c r="AE65" i="11" s="1"/>
  <c r="AF71" i="11"/>
  <c r="AE71" i="11" s="1"/>
  <c r="G31" i="11"/>
  <c r="F31" i="11" s="1"/>
  <c r="G100" i="11"/>
  <c r="F100" i="11" s="1"/>
  <c r="G119" i="11"/>
  <c r="F119" i="11" s="1"/>
  <c r="G26" i="11"/>
  <c r="F26" i="11" s="1"/>
  <c r="G18" i="11"/>
  <c r="F18" i="11" s="1"/>
  <c r="G85" i="11"/>
  <c r="F85" i="11" s="1"/>
  <c r="G128" i="11"/>
  <c r="F128" i="11" s="1"/>
  <c r="G92" i="11"/>
  <c r="F92" i="11" s="1"/>
  <c r="Q67" i="11"/>
  <c r="P67" i="11" s="1"/>
  <c r="Q103" i="11"/>
  <c r="P103" i="11" s="1"/>
  <c r="Q45" i="11"/>
  <c r="P45" i="11" s="1"/>
  <c r="Q20" i="11"/>
  <c r="P20" i="11" s="1"/>
  <c r="Q83" i="11"/>
  <c r="P83" i="11" s="1"/>
  <c r="Q42" i="11"/>
  <c r="P42" i="11" s="1"/>
  <c r="Q123" i="11"/>
  <c r="P123" i="11" s="1"/>
  <c r="L119" i="11"/>
  <c r="K119" i="11" s="1"/>
  <c r="V124" i="11"/>
  <c r="U124" i="11" s="1"/>
  <c r="AA10" i="11"/>
  <c r="Z10" i="11" s="1"/>
  <c r="AA74" i="11"/>
  <c r="Z74" i="11" s="1"/>
  <c r="AA107" i="11"/>
  <c r="Z107" i="11" s="1"/>
  <c r="AA61" i="11"/>
  <c r="Z61" i="11" s="1"/>
  <c r="AA34" i="11"/>
  <c r="Z34" i="11" s="1"/>
  <c r="AA29" i="11"/>
  <c r="Z29" i="11" s="1"/>
  <c r="AA131" i="11"/>
  <c r="Z131" i="11" s="1"/>
  <c r="L5" i="11"/>
  <c r="K5" i="11" s="1"/>
  <c r="L142" i="11"/>
  <c r="K142" i="11" s="1"/>
  <c r="L121" i="11"/>
  <c r="K121" i="11" s="1"/>
  <c r="L91" i="11"/>
  <c r="K91" i="11" s="1"/>
  <c r="L9" i="11"/>
  <c r="K9" i="11" s="1"/>
  <c r="L134" i="11"/>
  <c r="K134" i="11" s="1"/>
  <c r="L44" i="11"/>
  <c r="K44" i="11" s="1"/>
  <c r="V30" i="11"/>
  <c r="U30" i="11" s="1"/>
  <c r="V83" i="11"/>
  <c r="U83" i="11" s="1"/>
  <c r="V33" i="11"/>
  <c r="U33" i="11" s="1"/>
  <c r="V107" i="11"/>
  <c r="U107" i="11" s="1"/>
  <c r="V6" i="11"/>
  <c r="U6" i="11" s="1"/>
  <c r="V108" i="11"/>
  <c r="U108" i="11" s="1"/>
  <c r="V44" i="11"/>
  <c r="U44" i="11" s="1"/>
  <c r="D129" i="2"/>
  <c r="AP10" i="9"/>
  <c r="AO10" i="9" s="1"/>
  <c r="AP44" i="9"/>
  <c r="AO44" i="9" s="1"/>
  <c r="AP69" i="9"/>
  <c r="AO69" i="9" s="1"/>
  <c r="AP62" i="9"/>
  <c r="AO62" i="9" s="1"/>
  <c r="AP22" i="9"/>
  <c r="AO22" i="9" s="1"/>
  <c r="AP90" i="9"/>
  <c r="AO90" i="9" s="1"/>
  <c r="AF97" i="11"/>
  <c r="AE97" i="11" s="1"/>
  <c r="AF27" i="11"/>
  <c r="AE27" i="11" s="1"/>
  <c r="AF84" i="11"/>
  <c r="AE84" i="11" s="1"/>
  <c r="AF39" i="11"/>
  <c r="AE39" i="11" s="1"/>
  <c r="AF93" i="11"/>
  <c r="AE93" i="11" s="1"/>
  <c r="AF90" i="11"/>
  <c r="AE90" i="11" s="1"/>
  <c r="AF32" i="11"/>
  <c r="AE32" i="11" s="1"/>
  <c r="AF135" i="11"/>
  <c r="AE135" i="11" s="1"/>
  <c r="G28" i="11"/>
  <c r="F28" i="11" s="1"/>
  <c r="G122" i="11"/>
  <c r="F122" i="11" s="1"/>
  <c r="G69" i="11"/>
  <c r="F69" i="11" s="1"/>
  <c r="G102" i="11"/>
  <c r="F102" i="11" s="1"/>
  <c r="G138" i="11"/>
  <c r="F138" i="11" s="1"/>
  <c r="G19" i="11"/>
  <c r="F19" i="11" s="1"/>
  <c r="G130" i="11"/>
  <c r="F130" i="11" s="1"/>
  <c r="Q85" i="11"/>
  <c r="P85" i="11" s="1"/>
  <c r="Q53" i="11"/>
  <c r="P53" i="11" s="1"/>
  <c r="Q128" i="11"/>
  <c r="P128" i="11" s="1"/>
  <c r="Q16" i="11"/>
  <c r="P16" i="11" s="1"/>
  <c r="Q29" i="11"/>
  <c r="P29" i="11" s="1"/>
  <c r="Q147" i="11"/>
  <c r="P147" i="11" s="1"/>
  <c r="Q114" i="11"/>
  <c r="P114" i="11" s="1"/>
  <c r="AA114" i="11"/>
  <c r="Z114" i="11" s="1"/>
  <c r="V137" i="11"/>
  <c r="U137" i="11" s="1"/>
  <c r="V113" i="11"/>
  <c r="U113" i="11" s="1"/>
  <c r="H129" i="2"/>
  <c r="AP50" i="9"/>
  <c r="AO50" i="9" s="1"/>
  <c r="AP34" i="9"/>
  <c r="AO34" i="9" s="1"/>
  <c r="AP35" i="9"/>
  <c r="AO35" i="9" s="1"/>
  <c r="AP99" i="9"/>
  <c r="AO99" i="9" s="1"/>
  <c r="AP59" i="9"/>
  <c r="AO59" i="9" s="1"/>
  <c r="AF82" i="11"/>
  <c r="AE82" i="11" s="1"/>
  <c r="AF20" i="11"/>
  <c r="AE20" i="11" s="1"/>
  <c r="AF113" i="11"/>
  <c r="AE113" i="11" s="1"/>
  <c r="AF139" i="11"/>
  <c r="AE139" i="11" s="1"/>
  <c r="AF147" i="11"/>
  <c r="AE147" i="11" s="1"/>
  <c r="AF21" i="11"/>
  <c r="AE21" i="11" s="1"/>
  <c r="AF105" i="11"/>
  <c r="AE105" i="11" s="1"/>
  <c r="AF68" i="11"/>
  <c r="AE68" i="11" s="1"/>
  <c r="G66" i="11"/>
  <c r="F66" i="11" s="1"/>
  <c r="G9" i="11"/>
  <c r="F9" i="11" s="1"/>
  <c r="G4" i="11"/>
  <c r="F4" i="11" s="1"/>
  <c r="G6" i="11"/>
  <c r="F6" i="11" s="1"/>
  <c r="G147" i="11"/>
  <c r="F147" i="11" s="1"/>
  <c r="G86" i="11"/>
  <c r="F86" i="11" s="1"/>
  <c r="G78" i="11"/>
  <c r="F78" i="11" s="1"/>
  <c r="Q41" i="11"/>
  <c r="P41" i="11" s="1"/>
  <c r="Q124" i="11"/>
  <c r="P124" i="11" s="1"/>
  <c r="Q35" i="11"/>
  <c r="P35" i="11" s="1"/>
  <c r="Q137" i="11"/>
  <c r="P137" i="11" s="1"/>
  <c r="Q112" i="11"/>
  <c r="P112" i="11" s="1"/>
  <c r="Q133" i="11"/>
  <c r="P133" i="11" s="1"/>
  <c r="Q144" i="11"/>
  <c r="P144" i="11" s="1"/>
  <c r="V43" i="11"/>
  <c r="U43" i="11" s="1"/>
  <c r="AP80" i="9"/>
  <c r="AO80" i="9" s="1"/>
  <c r="AP92" i="9"/>
  <c r="AO92" i="9" s="1"/>
  <c r="AA141" i="11"/>
  <c r="Z141" i="11" s="1"/>
  <c r="AA4" i="11"/>
  <c r="Z4" i="11" s="1"/>
  <c r="L55" i="11"/>
  <c r="K55" i="11" s="1"/>
  <c r="L38" i="11"/>
  <c r="K38" i="11" s="1"/>
  <c r="L148" i="11"/>
  <c r="K148" i="11" s="1"/>
  <c r="L118" i="11"/>
  <c r="K118" i="11" s="1"/>
  <c r="L30" i="11"/>
  <c r="K30" i="11" s="1"/>
  <c r="V14" i="11"/>
  <c r="U14" i="11" s="1"/>
  <c r="AA43" i="11"/>
  <c r="Z43" i="11" s="1"/>
  <c r="AA111" i="11"/>
  <c r="Z111" i="11" s="1"/>
  <c r="AA92" i="11"/>
  <c r="Z92" i="11" s="1"/>
  <c r="L26" i="11"/>
  <c r="K26" i="11" s="1"/>
  <c r="L10" i="11"/>
  <c r="K10" i="11" s="1"/>
  <c r="L135" i="11"/>
  <c r="K135" i="11" s="1"/>
  <c r="L23" i="11"/>
  <c r="K23" i="11" s="1"/>
  <c r="L100" i="11"/>
  <c r="K100" i="11" s="1"/>
  <c r="L71" i="11"/>
  <c r="K71" i="11" s="1"/>
  <c r="L3" i="11"/>
  <c r="K3" i="11" s="1"/>
  <c r="J3" i="11" s="1"/>
  <c r="V68" i="11"/>
  <c r="U68" i="11" s="1"/>
  <c r="V18" i="11"/>
  <c r="U18" i="11" s="1"/>
  <c r="V141" i="11"/>
  <c r="U141" i="11" s="1"/>
  <c r="V132" i="11"/>
  <c r="U132" i="11" s="1"/>
  <c r="V145" i="11"/>
  <c r="U145" i="11" s="1"/>
  <c r="V59" i="11"/>
  <c r="U59" i="11" s="1"/>
  <c r="V65" i="11"/>
  <c r="U65" i="11" s="1"/>
  <c r="F129" i="2"/>
  <c r="AP103" i="9"/>
  <c r="AO103" i="9" s="1"/>
  <c r="AP9" i="9"/>
  <c r="AO9" i="9" s="1"/>
  <c r="AP16" i="9"/>
  <c r="AO16" i="9" s="1"/>
  <c r="AP25" i="9"/>
  <c r="AO25" i="9" s="1"/>
  <c r="AP30" i="9"/>
  <c r="AO30" i="9" s="1"/>
  <c r="AP53" i="9"/>
  <c r="AO53" i="9" s="1"/>
  <c r="AF25" i="11"/>
  <c r="AE25" i="11" s="1"/>
  <c r="AF109" i="11"/>
  <c r="AE109" i="11" s="1"/>
  <c r="AF23" i="11"/>
  <c r="AE23" i="11" s="1"/>
  <c r="AF149" i="11"/>
  <c r="AE149" i="11" s="1"/>
  <c r="AF29" i="11"/>
  <c r="AE29" i="11" s="1"/>
  <c r="AF67" i="11"/>
  <c r="AE67" i="11" s="1"/>
  <c r="AF57" i="11"/>
  <c r="AE57" i="11" s="1"/>
  <c r="AF35" i="11"/>
  <c r="AE35" i="11" s="1"/>
  <c r="G148" i="11"/>
  <c r="F148" i="11" s="1"/>
  <c r="G79" i="11"/>
  <c r="F79" i="11" s="1"/>
  <c r="G146" i="11"/>
  <c r="F146" i="11" s="1"/>
  <c r="G127" i="11"/>
  <c r="F127" i="11" s="1"/>
  <c r="G56" i="11"/>
  <c r="F56" i="11" s="1"/>
  <c r="G98" i="11"/>
  <c r="F98" i="11" s="1"/>
  <c r="G101" i="11"/>
  <c r="F101" i="11" s="1"/>
  <c r="Q31" i="11"/>
  <c r="P31" i="11" s="1"/>
  <c r="Q146" i="11"/>
  <c r="P146" i="11" s="1"/>
  <c r="Q99" i="11"/>
  <c r="P99" i="11" s="1"/>
  <c r="Q47" i="11"/>
  <c r="P47" i="11" s="1"/>
  <c r="Q113" i="11"/>
  <c r="P113" i="11" s="1"/>
  <c r="Q98" i="11"/>
  <c r="P98" i="11" s="1"/>
  <c r="Q143" i="11"/>
  <c r="P143" i="11" s="1"/>
  <c r="AA137" i="11"/>
  <c r="Z137" i="11" s="1"/>
  <c r="V51" i="11"/>
  <c r="U51" i="11" s="1"/>
  <c r="AA77" i="11"/>
  <c r="Z77" i="11" s="1"/>
  <c r="AA102" i="11"/>
  <c r="Z102" i="11" s="1"/>
  <c r="AA44" i="11"/>
  <c r="Z44" i="11" s="1"/>
  <c r="AA57" i="11"/>
  <c r="Z57" i="11" s="1"/>
  <c r="AA129" i="11"/>
  <c r="Z129" i="11" s="1"/>
  <c r="AA83" i="11"/>
  <c r="Z83" i="11" s="1"/>
  <c r="AA146" i="11"/>
  <c r="Z146" i="11" s="1"/>
  <c r="AA47" i="11"/>
  <c r="Z47" i="11" s="1"/>
  <c r="AA8" i="11"/>
  <c r="Z8" i="11" s="1"/>
  <c r="AA115" i="11"/>
  <c r="Z115" i="11" s="1"/>
  <c r="AA98" i="11"/>
  <c r="Z98" i="11" s="1"/>
  <c r="L6" i="11"/>
  <c r="K6" i="11" s="1"/>
  <c r="L39" i="11"/>
  <c r="K39" i="11" s="1"/>
  <c r="L14" i="11"/>
  <c r="K14" i="11" s="1"/>
  <c r="L147" i="11"/>
  <c r="K147" i="11" s="1"/>
  <c r="L20" i="11"/>
  <c r="K20" i="11" s="1"/>
  <c r="L47" i="11"/>
  <c r="K47" i="11" s="1"/>
  <c r="L79" i="11"/>
  <c r="K79" i="11" s="1"/>
  <c r="V13" i="11"/>
  <c r="U13" i="11" s="1"/>
  <c r="V56" i="11"/>
  <c r="U56" i="11" s="1"/>
  <c r="V23" i="11"/>
  <c r="U23" i="11" s="1"/>
  <c r="V126" i="11"/>
  <c r="U126" i="11" s="1"/>
  <c r="V135" i="11"/>
  <c r="U135" i="11" s="1"/>
  <c r="V90" i="11"/>
  <c r="U90" i="11" s="1"/>
  <c r="V128" i="11"/>
  <c r="U128" i="11" s="1"/>
  <c r="G129" i="2"/>
  <c r="AP63" i="9"/>
  <c r="AO63" i="9" s="1"/>
  <c r="AP54" i="9"/>
  <c r="AO54" i="9" s="1"/>
  <c r="AP88" i="9"/>
  <c r="AO88" i="9" s="1"/>
  <c r="AP48" i="9"/>
  <c r="AO48" i="9" s="1"/>
  <c r="AP68" i="9"/>
  <c r="AO68" i="9" s="1"/>
  <c r="AF140" i="11"/>
  <c r="AE140" i="11" s="1"/>
  <c r="AF11" i="11"/>
  <c r="AE11" i="11" s="1"/>
  <c r="AF56" i="11"/>
  <c r="AE56" i="11" s="1"/>
  <c r="AF110" i="11"/>
  <c r="AE110" i="11" s="1"/>
  <c r="AF80" i="11"/>
  <c r="AE80" i="11" s="1"/>
  <c r="AF50" i="11"/>
  <c r="AE50" i="11" s="1"/>
  <c r="AF122" i="11"/>
  <c r="AE122" i="11" s="1"/>
  <c r="AF141" i="11"/>
  <c r="AE141" i="11" s="1"/>
  <c r="G97" i="11"/>
  <c r="F97" i="11" s="1"/>
  <c r="G93" i="11"/>
  <c r="F93" i="11" s="1"/>
  <c r="G22" i="11"/>
  <c r="F22" i="11" s="1"/>
  <c r="G23" i="11"/>
  <c r="F23" i="11" s="1"/>
  <c r="G37" i="11"/>
  <c r="F37" i="11" s="1"/>
  <c r="G81" i="11"/>
  <c r="F81" i="11" s="1"/>
  <c r="G125" i="11"/>
  <c r="F125" i="11" s="1"/>
  <c r="Q44" i="11"/>
  <c r="P44" i="11" s="1"/>
  <c r="Q79" i="11"/>
  <c r="P79" i="11" s="1"/>
  <c r="Q58" i="11"/>
  <c r="P58" i="11" s="1"/>
  <c r="Q125" i="11"/>
  <c r="P125" i="11" s="1"/>
  <c r="Q127" i="11"/>
  <c r="P127" i="11" s="1"/>
  <c r="Q130" i="11"/>
  <c r="P130" i="11" s="1"/>
  <c r="Q126" i="11"/>
  <c r="P126" i="11" s="1"/>
  <c r="Q14" i="11"/>
  <c r="P14" i="11" s="1"/>
  <c r="V114" i="11"/>
  <c r="U114" i="11" s="1"/>
  <c r="AW84" i="9"/>
  <c r="AA110" i="11"/>
  <c r="Z110" i="11" s="1"/>
  <c r="AA3" i="11"/>
  <c r="Z3" i="11" s="1"/>
  <c r="Y3" i="11" s="1"/>
  <c r="AA69" i="11"/>
  <c r="Z69" i="11" s="1"/>
  <c r="AA85" i="11"/>
  <c r="Z85" i="11" s="1"/>
  <c r="AA100" i="11"/>
  <c r="Z100" i="11" s="1"/>
  <c r="AA82" i="11"/>
  <c r="Z82" i="11" s="1"/>
  <c r="AA95" i="11"/>
  <c r="Z95" i="11" s="1"/>
  <c r="AA89" i="11"/>
  <c r="Z89" i="11" s="1"/>
  <c r="AA22" i="11"/>
  <c r="Z22" i="11" s="1"/>
  <c r="L150" i="11"/>
  <c r="K150" i="11" s="1"/>
  <c r="L132" i="11"/>
  <c r="K132" i="11" s="1"/>
  <c r="L4" i="11"/>
  <c r="K4" i="11" s="1"/>
  <c r="L21" i="11"/>
  <c r="K21" i="11" s="1"/>
  <c r="L7" i="11"/>
  <c r="K7" i="11" s="1"/>
  <c r="L76" i="11"/>
  <c r="K76" i="11" s="1"/>
  <c r="L136" i="11"/>
  <c r="K136" i="11" s="1"/>
  <c r="V115" i="11"/>
  <c r="U115" i="11" s="1"/>
  <c r="V67" i="11"/>
  <c r="U67" i="11" s="1"/>
  <c r="V63" i="11"/>
  <c r="U63" i="11" s="1"/>
  <c r="V119" i="11"/>
  <c r="U119" i="11" s="1"/>
  <c r="V57" i="11"/>
  <c r="U57" i="11" s="1"/>
  <c r="V122" i="11"/>
  <c r="U122" i="11" s="1"/>
  <c r="V97" i="11"/>
  <c r="U97" i="11" s="1"/>
  <c r="AP15" i="9"/>
  <c r="AO15" i="9" s="1"/>
  <c r="AP28" i="9"/>
  <c r="AO28" i="9" s="1"/>
  <c r="AP29" i="9"/>
  <c r="AO29" i="9" s="1"/>
  <c r="AP76" i="9"/>
  <c r="AO76" i="9" s="1"/>
  <c r="AP89" i="9"/>
  <c r="AO89" i="9" s="1"/>
  <c r="AP33" i="9"/>
  <c r="AO33" i="9" s="1"/>
  <c r="AW12" i="9"/>
  <c r="AT106" i="9"/>
  <c r="AF37" i="11"/>
  <c r="AE37" i="11" s="1"/>
  <c r="AF6" i="11"/>
  <c r="AE6" i="11" s="1"/>
  <c r="AF49" i="11"/>
  <c r="AE49" i="11" s="1"/>
  <c r="AF77" i="11"/>
  <c r="AE77" i="11" s="1"/>
  <c r="AF124" i="11"/>
  <c r="AE124" i="11" s="1"/>
  <c r="AF146" i="11"/>
  <c r="AE146" i="11" s="1"/>
  <c r="AF54" i="11"/>
  <c r="AE54" i="11" s="1"/>
  <c r="AF18" i="11"/>
  <c r="AE18" i="11" s="1"/>
  <c r="G90" i="11"/>
  <c r="F90" i="11" s="1"/>
  <c r="G142" i="11"/>
  <c r="F142" i="11" s="1"/>
  <c r="G50" i="11"/>
  <c r="F50" i="11" s="1"/>
  <c r="G108" i="11"/>
  <c r="F108" i="11" s="1"/>
  <c r="G65" i="11"/>
  <c r="F65" i="11" s="1"/>
  <c r="G20" i="11"/>
  <c r="F20" i="11" s="1"/>
  <c r="G21" i="11"/>
  <c r="F21" i="11" s="1"/>
  <c r="Q80" i="11"/>
  <c r="P80" i="11" s="1"/>
  <c r="Q84" i="11"/>
  <c r="P84" i="11" s="1"/>
  <c r="Q90" i="11"/>
  <c r="P90" i="11" s="1"/>
  <c r="Q7" i="11"/>
  <c r="P7" i="11" s="1"/>
  <c r="Q140" i="11"/>
  <c r="P140" i="11" s="1"/>
  <c r="Q63" i="11"/>
  <c r="P63" i="11" s="1"/>
  <c r="Q40" i="11"/>
  <c r="P40" i="11" s="1"/>
  <c r="Q106" i="11"/>
  <c r="P106" i="11" s="1"/>
  <c r="L108" i="11"/>
  <c r="K108" i="11" s="1"/>
  <c r="L51" i="11"/>
  <c r="K51" i="11" s="1"/>
  <c r="V130" i="11"/>
  <c r="U130" i="11" s="1"/>
  <c r="AA108" i="11"/>
  <c r="Z108" i="11" s="1"/>
  <c r="AA42" i="11"/>
  <c r="Z42" i="11" s="1"/>
  <c r="AA64" i="11"/>
  <c r="Z64" i="11" s="1"/>
  <c r="L53" i="11"/>
  <c r="K53" i="11" s="1"/>
  <c r="L98" i="11"/>
  <c r="K98" i="11" s="1"/>
  <c r="L52" i="11"/>
  <c r="K52" i="11" s="1"/>
  <c r="L146" i="11"/>
  <c r="K146" i="11" s="1"/>
  <c r="L41" i="11"/>
  <c r="K41" i="11" s="1"/>
  <c r="L57" i="11"/>
  <c r="K57" i="11" s="1"/>
  <c r="L130" i="11"/>
  <c r="K130" i="11" s="1"/>
  <c r="V116" i="11"/>
  <c r="U116" i="11" s="1"/>
  <c r="V38" i="11"/>
  <c r="U38" i="11" s="1"/>
  <c r="V110" i="11"/>
  <c r="U110" i="11" s="1"/>
  <c r="V64" i="11"/>
  <c r="U64" i="11" s="1"/>
  <c r="V138" i="11"/>
  <c r="U138" i="11" s="1"/>
  <c r="V91" i="11"/>
  <c r="U91" i="11" s="1"/>
  <c r="V4" i="11"/>
  <c r="U4" i="11" s="1"/>
  <c r="AP20" i="9"/>
  <c r="AO20" i="9" s="1"/>
  <c r="AP95" i="9"/>
  <c r="AO95" i="9" s="1"/>
  <c r="AP101" i="9"/>
  <c r="AO101" i="9" s="1"/>
  <c r="AP32" i="9"/>
  <c r="AO32" i="9" s="1"/>
  <c r="AP85" i="9"/>
  <c r="AO85" i="9" s="1"/>
  <c r="AP75" i="9"/>
  <c r="AO75" i="9" s="1"/>
  <c r="AW107" i="9"/>
  <c r="AF87" i="11"/>
  <c r="AE87" i="11" s="1"/>
  <c r="AF112" i="11"/>
  <c r="AE112" i="11" s="1"/>
  <c r="AF117" i="11"/>
  <c r="AE117" i="11" s="1"/>
  <c r="AF138" i="11"/>
  <c r="AE138" i="11" s="1"/>
  <c r="AF114" i="11"/>
  <c r="AE114" i="11" s="1"/>
  <c r="AF43" i="11"/>
  <c r="AE43" i="11" s="1"/>
  <c r="AF26" i="11"/>
  <c r="AE26" i="11" s="1"/>
  <c r="AF102" i="11"/>
  <c r="AE102" i="11" s="1"/>
  <c r="G24" i="11"/>
  <c r="F24" i="11" s="1"/>
  <c r="G53" i="11"/>
  <c r="F53" i="11" s="1"/>
  <c r="G150" i="11"/>
  <c r="F150" i="11" s="1"/>
  <c r="G99" i="11"/>
  <c r="F99" i="11" s="1"/>
  <c r="G76" i="11"/>
  <c r="F76" i="11" s="1"/>
  <c r="G73" i="11"/>
  <c r="F73" i="11" s="1"/>
  <c r="Q27" i="11"/>
  <c r="P27" i="11" s="1"/>
  <c r="Q100" i="11"/>
  <c r="P100" i="11" s="1"/>
  <c r="Q68" i="11"/>
  <c r="P68" i="11" s="1"/>
  <c r="Q88" i="11"/>
  <c r="P88" i="11" s="1"/>
  <c r="Q77" i="11"/>
  <c r="P77" i="11" s="1"/>
  <c r="Q93" i="11"/>
  <c r="P93" i="11" s="1"/>
  <c r="Q107" i="11"/>
  <c r="P107" i="11" s="1"/>
  <c r="Q18" i="11"/>
  <c r="P18" i="11" s="1"/>
  <c r="AA148" i="11"/>
  <c r="Z148" i="11" s="1"/>
  <c r="AA142" i="11"/>
  <c r="Z142" i="11" s="1"/>
  <c r="V87" i="11"/>
  <c r="U87" i="11" s="1"/>
  <c r="AA90" i="11"/>
  <c r="Z90" i="11" s="1"/>
  <c r="AA86" i="11"/>
  <c r="Z86" i="11" s="1"/>
  <c r="AA63" i="11"/>
  <c r="Z63" i="11" s="1"/>
  <c r="AA65" i="11"/>
  <c r="Z65" i="11" s="1"/>
  <c r="AA150" i="11"/>
  <c r="Z150" i="11" s="1"/>
  <c r="AA112" i="11"/>
  <c r="Z112" i="11" s="1"/>
  <c r="AA70" i="11"/>
  <c r="Z70" i="11" s="1"/>
  <c r="AA16" i="11"/>
  <c r="Z16" i="11" s="1"/>
  <c r="AA71" i="11"/>
  <c r="Z71" i="11" s="1"/>
  <c r="AA138" i="11"/>
  <c r="Z138" i="11" s="1"/>
  <c r="L74" i="11"/>
  <c r="K74" i="11" s="1"/>
  <c r="L84" i="11"/>
  <c r="K84" i="11" s="1"/>
  <c r="L68" i="11"/>
  <c r="K68" i="11" s="1"/>
  <c r="L109" i="11"/>
  <c r="K109" i="11" s="1"/>
  <c r="L67" i="11"/>
  <c r="K67" i="11" s="1"/>
  <c r="L31" i="11"/>
  <c r="K31" i="11" s="1"/>
  <c r="L18" i="11"/>
  <c r="K18" i="11" s="1"/>
  <c r="V127" i="11"/>
  <c r="U127" i="11" s="1"/>
  <c r="V120" i="11"/>
  <c r="U120" i="11" s="1"/>
  <c r="V142" i="11"/>
  <c r="U142" i="11" s="1"/>
  <c r="V98" i="11"/>
  <c r="U98" i="11" s="1"/>
  <c r="V147" i="11"/>
  <c r="U147" i="11" s="1"/>
  <c r="V35" i="11"/>
  <c r="U35" i="11" s="1"/>
  <c r="V129" i="11"/>
  <c r="U129" i="11" s="1"/>
  <c r="AP58" i="9"/>
  <c r="AO58" i="9" s="1"/>
  <c r="AP37" i="9"/>
  <c r="AO37" i="9" s="1"/>
  <c r="AP8" i="9"/>
  <c r="AO8" i="9" s="1"/>
  <c r="AP102" i="9"/>
  <c r="AO102" i="9" s="1"/>
  <c r="AP43" i="9"/>
  <c r="AO43" i="9" s="1"/>
  <c r="AW92" i="9"/>
  <c r="AF64" i="11"/>
  <c r="AE64" i="11" s="1"/>
  <c r="AF8" i="11"/>
  <c r="AE8" i="11" s="1"/>
  <c r="AF17" i="11"/>
  <c r="AE17" i="11" s="1"/>
  <c r="AF78" i="11"/>
  <c r="AE78" i="11" s="1"/>
  <c r="AF95" i="11"/>
  <c r="AE95" i="11" s="1"/>
  <c r="AF60" i="11"/>
  <c r="AE60" i="11" s="1"/>
  <c r="AF45" i="11"/>
  <c r="AE45" i="11" s="1"/>
  <c r="AF42" i="11"/>
  <c r="AE42" i="11" s="1"/>
  <c r="G58" i="11"/>
  <c r="F58" i="11" s="1"/>
  <c r="G139" i="11"/>
  <c r="F139" i="11" s="1"/>
  <c r="G16" i="11"/>
  <c r="F16" i="11" s="1"/>
  <c r="G32" i="11"/>
  <c r="F32" i="11" s="1"/>
  <c r="G87" i="11"/>
  <c r="F87" i="11" s="1"/>
  <c r="G136" i="11"/>
  <c r="F136" i="11" s="1"/>
  <c r="G72" i="11"/>
  <c r="F72" i="11" s="1"/>
  <c r="Q28" i="11"/>
  <c r="P28" i="11" s="1"/>
  <c r="Q30" i="11"/>
  <c r="P30" i="11" s="1"/>
  <c r="Q33" i="11"/>
  <c r="P33" i="11" s="1"/>
  <c r="Q54" i="11"/>
  <c r="P54" i="11" s="1"/>
  <c r="Q115" i="11"/>
  <c r="P115" i="11" s="1"/>
  <c r="Q117" i="11"/>
  <c r="P117" i="11" s="1"/>
  <c r="Q15" i="11"/>
  <c r="P15" i="11" s="1"/>
  <c r="Q139" i="11"/>
  <c r="P139" i="11" s="1"/>
  <c r="AP27" i="9"/>
  <c r="AO27" i="9" s="1"/>
  <c r="AA25" i="11"/>
  <c r="Z25" i="11" s="1"/>
  <c r="L122" i="11"/>
  <c r="K122" i="11" s="1"/>
  <c r="L141" i="11"/>
  <c r="K141" i="11" s="1"/>
  <c r="V79" i="11"/>
  <c r="U79" i="11" s="1"/>
  <c r="AW95" i="9"/>
  <c r="AA73" i="11"/>
  <c r="Z73" i="11" s="1"/>
  <c r="AA106" i="11"/>
  <c r="Z106" i="11" s="1"/>
  <c r="AA45" i="11"/>
  <c r="Z45" i="11" s="1"/>
  <c r="AA147" i="11"/>
  <c r="Z147" i="11" s="1"/>
  <c r="AA72" i="11"/>
  <c r="Z72" i="11" s="1"/>
  <c r="AA101" i="11"/>
  <c r="Z101" i="11" s="1"/>
  <c r="L128" i="11"/>
  <c r="K128" i="11" s="1"/>
  <c r="L144" i="11"/>
  <c r="K144" i="11" s="1"/>
  <c r="L114" i="11"/>
  <c r="K114" i="11" s="1"/>
  <c r="L126" i="11"/>
  <c r="K126" i="11" s="1"/>
  <c r="L8" i="11"/>
  <c r="K8" i="11" s="1"/>
  <c r="L73" i="11"/>
  <c r="K73" i="11" s="1"/>
  <c r="V34" i="11"/>
  <c r="U34" i="11" s="1"/>
  <c r="V103" i="11"/>
  <c r="U103" i="11" s="1"/>
  <c r="V11" i="11"/>
  <c r="U11" i="11" s="1"/>
  <c r="V80" i="11"/>
  <c r="U80" i="11" s="1"/>
  <c r="V85" i="11"/>
  <c r="U85" i="11" s="1"/>
  <c r="V69" i="11"/>
  <c r="U69" i="11" s="1"/>
  <c r="V3" i="11"/>
  <c r="U3" i="11" s="1"/>
  <c r="T3" i="11" s="1"/>
  <c r="AP4" i="9"/>
  <c r="AO4" i="9" s="1"/>
  <c r="AP104" i="9"/>
  <c r="AO104" i="9" s="1"/>
  <c r="AP74" i="9"/>
  <c r="AO74" i="9" s="1"/>
  <c r="AP86" i="9"/>
  <c r="AO86" i="9" s="1"/>
  <c r="AW65" i="9"/>
  <c r="AF108" i="11"/>
  <c r="AE108" i="11" s="1"/>
  <c r="AF36" i="11"/>
  <c r="AE36" i="11" s="1"/>
  <c r="AF125" i="11"/>
  <c r="AE125" i="11" s="1"/>
  <c r="AF73" i="11"/>
  <c r="AE73" i="11" s="1"/>
  <c r="AF129" i="11"/>
  <c r="AE129" i="11" s="1"/>
  <c r="AF106" i="11"/>
  <c r="AE106" i="11" s="1"/>
  <c r="G80" i="11"/>
  <c r="F80" i="11" s="1"/>
  <c r="G129" i="11"/>
  <c r="F129" i="11" s="1"/>
  <c r="G68" i="11"/>
  <c r="F68" i="11" s="1"/>
  <c r="G77" i="11"/>
  <c r="F77" i="11" s="1"/>
  <c r="G59" i="11"/>
  <c r="F59" i="11" s="1"/>
  <c r="G145" i="11"/>
  <c r="F145" i="11" s="1"/>
  <c r="Q150" i="11"/>
  <c r="P150" i="11" s="1"/>
  <c r="Q121" i="11"/>
  <c r="P121" i="11" s="1"/>
  <c r="Q17" i="11"/>
  <c r="P17" i="11" s="1"/>
  <c r="Q3" i="11"/>
  <c r="P3" i="11" s="1"/>
  <c r="O3" i="11" s="1"/>
  <c r="Q56" i="11"/>
  <c r="P56" i="11" s="1"/>
  <c r="Q49" i="11"/>
  <c r="P49" i="11" s="1"/>
  <c r="Q81" i="11"/>
  <c r="P81" i="11" s="1"/>
  <c r="AD9" i="9" l="1"/>
  <c r="Y8" i="9"/>
  <c r="Y9" i="9" s="1"/>
  <c r="AB166" i="7"/>
  <c r="W166" i="7"/>
  <c r="AG166" i="7"/>
  <c r="R166" i="7"/>
  <c r="H166" i="7"/>
  <c r="M166" i="7"/>
  <c r="A3" i="7"/>
  <c r="A4" i="7" s="1"/>
  <c r="W164" i="7"/>
  <c r="H164" i="7"/>
  <c r="R165" i="7"/>
  <c r="M165" i="7"/>
  <c r="AB165" i="7"/>
  <c r="H163" i="7"/>
  <c r="H165" i="7"/>
  <c r="R163" i="7"/>
  <c r="R164" i="7"/>
  <c r="AG165" i="7"/>
  <c r="AG163" i="7"/>
  <c r="W163" i="7"/>
  <c r="M164" i="7"/>
  <c r="AG164" i="7"/>
  <c r="W165" i="7"/>
  <c r="AB163" i="7"/>
  <c r="M163" i="7"/>
  <c r="AB164" i="7"/>
  <c r="B162" i="11"/>
  <c r="C164" i="11"/>
  <c r="B158" i="11"/>
  <c r="C152" i="11"/>
  <c r="C167" i="11"/>
  <c r="B166" i="11"/>
  <c r="B160" i="11"/>
  <c r="C162" i="11"/>
  <c r="C158" i="11"/>
  <c r="B156" i="11"/>
  <c r="B154" i="11"/>
  <c r="C156" i="11"/>
  <c r="C154" i="11"/>
  <c r="B152" i="11"/>
  <c r="B167" i="11"/>
  <c r="B161" i="11"/>
  <c r="B165" i="11"/>
  <c r="C161" i="11"/>
  <c r="C151" i="11"/>
  <c r="B164" i="11"/>
  <c r="C165" i="11"/>
  <c r="B159" i="11"/>
  <c r="B163" i="11"/>
  <c r="C159" i="11"/>
  <c r="C163" i="11"/>
  <c r="B155" i="11"/>
  <c r="B157" i="11"/>
  <c r="C155" i="11"/>
  <c r="C157" i="11"/>
  <c r="B153" i="11"/>
  <c r="C153" i="11"/>
  <c r="B151" i="11"/>
  <c r="C166" i="11"/>
  <c r="C160" i="11"/>
  <c r="E4" i="11"/>
  <c r="E5" i="11" s="1"/>
  <c r="E6" i="11" s="1"/>
  <c r="E7" i="11" s="1"/>
  <c r="E8" i="11" s="1"/>
  <c r="AD4" i="11"/>
  <c r="AD5" i="11" s="1"/>
  <c r="AD6" i="11" s="1"/>
  <c r="J4" i="11"/>
  <c r="J5" i="11" s="1"/>
  <c r="J6" i="11" s="1"/>
  <c r="J7" i="11" s="1"/>
  <c r="O4" i="11"/>
  <c r="O5" i="11" s="1"/>
  <c r="J5" i="7"/>
  <c r="T4" i="11"/>
  <c r="T6" i="7"/>
  <c r="AD7" i="7"/>
  <c r="Y7" i="7"/>
  <c r="O8" i="7"/>
  <c r="E8" i="7"/>
  <c r="Y4" i="11"/>
  <c r="AT44" i="9"/>
  <c r="AT65" i="9"/>
  <c r="AT28" i="9"/>
  <c r="AT32" i="9"/>
  <c r="AT29" i="9"/>
  <c r="AT38" i="9"/>
  <c r="AT39" i="9"/>
  <c r="AT9" i="9"/>
  <c r="AT57" i="9"/>
  <c r="AT54" i="9"/>
  <c r="AT5" i="9"/>
  <c r="AT68" i="9"/>
  <c r="AT77" i="9"/>
  <c r="AT40" i="9"/>
  <c r="AT10" i="9"/>
  <c r="AT48" i="9"/>
  <c r="AT34" i="9"/>
  <c r="AT61" i="9"/>
  <c r="AT49" i="9"/>
  <c r="AT6" i="9"/>
  <c r="AT46" i="9"/>
  <c r="AT67" i="9"/>
  <c r="AT101" i="9"/>
  <c r="AT70" i="9"/>
  <c r="AT17" i="9"/>
  <c r="AT87" i="9"/>
  <c r="AT66" i="9"/>
  <c r="AT71" i="9"/>
  <c r="AT35" i="9"/>
  <c r="AT86" i="9"/>
  <c r="AT11" i="9"/>
  <c r="AT79" i="9"/>
  <c r="AT12" i="9"/>
  <c r="AT95" i="9"/>
  <c r="AT99" i="9"/>
  <c r="AT82" i="9"/>
  <c r="AT80" i="9"/>
  <c r="AT96" i="9"/>
  <c r="AT50" i="9"/>
  <c r="AT84" i="9"/>
  <c r="AT21" i="9"/>
  <c r="AT30" i="9"/>
  <c r="AT56" i="9"/>
  <c r="AT64" i="9"/>
  <c r="AT85" i="9"/>
  <c r="AT93" i="9"/>
  <c r="AT59" i="9"/>
  <c r="AT62" i="9"/>
  <c r="AT31" i="9"/>
  <c r="AT42" i="9"/>
  <c r="AT45" i="9"/>
  <c r="AT83" i="9"/>
  <c r="AT8" i="9"/>
  <c r="AT19" i="9"/>
  <c r="AT47" i="9"/>
  <c r="AT37" i="9"/>
  <c r="AT81" i="9"/>
  <c r="AT51" i="9"/>
  <c r="C112" i="11"/>
  <c r="B137" i="11"/>
  <c r="C121" i="11"/>
  <c r="C16" i="11"/>
  <c r="B21" i="11"/>
  <c r="B88" i="11"/>
  <c r="C96" i="11"/>
  <c r="C82" i="11"/>
  <c r="B89" i="11"/>
  <c r="C77" i="11"/>
  <c r="C66" i="11"/>
  <c r="C84" i="11"/>
  <c r="C109" i="11"/>
  <c r="C19" i="11"/>
  <c r="C89" i="11"/>
  <c r="C117" i="11"/>
  <c r="C113" i="11"/>
  <c r="C94" i="11"/>
  <c r="C114" i="11"/>
  <c r="C142" i="11"/>
  <c r="B117" i="11"/>
  <c r="B134" i="11"/>
  <c r="C48" i="11"/>
  <c r="C23" i="11"/>
  <c r="B145" i="11"/>
  <c r="C136" i="11"/>
  <c r="B28" i="11"/>
  <c r="C128" i="11"/>
  <c r="C21" i="11"/>
  <c r="C41" i="11"/>
  <c r="C130" i="11"/>
  <c r="B141" i="11"/>
  <c r="B8" i="11"/>
  <c r="B100" i="11"/>
  <c r="B33" i="11"/>
  <c r="B136" i="11"/>
  <c r="C120" i="11"/>
  <c r="C93" i="11"/>
  <c r="C53" i="11"/>
  <c r="C74" i="11"/>
  <c r="C47" i="11"/>
  <c r="C133" i="11"/>
  <c r="C39" i="11"/>
  <c r="B83" i="11"/>
  <c r="B138" i="11"/>
  <c r="B87" i="11"/>
  <c r="C72" i="11"/>
  <c r="B103" i="11"/>
  <c r="B97" i="11"/>
  <c r="C90" i="11"/>
  <c r="C138" i="11"/>
  <c r="C69" i="11"/>
  <c r="B86" i="11"/>
  <c r="C119" i="11"/>
  <c r="B78" i="11"/>
  <c r="C145" i="11"/>
  <c r="C103" i="11"/>
  <c r="B13" i="11"/>
  <c r="C88" i="11"/>
  <c r="B45" i="11"/>
  <c r="B81" i="11"/>
  <c r="C110" i="11"/>
  <c r="B142" i="11"/>
  <c r="C26" i="11"/>
  <c r="C105" i="11"/>
  <c r="C115" i="11"/>
  <c r="B72" i="11"/>
  <c r="C44" i="11"/>
  <c r="B66" i="11"/>
  <c r="B96" i="11"/>
  <c r="B125" i="11"/>
  <c r="C50" i="11"/>
  <c r="B147" i="11"/>
  <c r="C43" i="11"/>
  <c r="B68" i="11"/>
  <c r="C45" i="11"/>
  <c r="B149" i="11"/>
  <c r="B44" i="11"/>
  <c r="B64" i="11"/>
  <c r="C54" i="11"/>
  <c r="B40" i="11"/>
  <c r="B106" i="11"/>
  <c r="B110" i="11"/>
  <c r="C71" i="11"/>
  <c r="B109" i="11"/>
  <c r="B74" i="11"/>
  <c r="B27" i="11"/>
  <c r="C15" i="11"/>
  <c r="B14" i="11"/>
  <c r="B42" i="11"/>
  <c r="C32" i="11"/>
  <c r="C34" i="11"/>
  <c r="C40" i="11"/>
  <c r="C6" i="11"/>
  <c r="B73" i="11"/>
  <c r="B135" i="11"/>
  <c r="B15" i="11"/>
  <c r="C64" i="11"/>
  <c r="C143" i="11"/>
  <c r="C122" i="11"/>
  <c r="C30" i="11"/>
  <c r="C101" i="11"/>
  <c r="C91" i="11"/>
  <c r="B107" i="11"/>
  <c r="B119" i="11"/>
  <c r="B18" i="11"/>
  <c r="B140" i="11"/>
  <c r="B63" i="11"/>
  <c r="B47" i="11"/>
  <c r="C76" i="11"/>
  <c r="B104" i="11"/>
  <c r="B75" i="11"/>
  <c r="C22" i="11"/>
  <c r="C52" i="11"/>
  <c r="C51" i="11"/>
  <c r="B113" i="11"/>
  <c r="C150" i="11"/>
  <c r="C85" i="11"/>
  <c r="B4" i="11"/>
  <c r="C24" i="11"/>
  <c r="C126" i="11"/>
  <c r="B17" i="11"/>
  <c r="B77" i="11"/>
  <c r="B24" i="11"/>
  <c r="C132" i="11"/>
  <c r="C9" i="11"/>
  <c r="C33" i="11"/>
  <c r="B65" i="11"/>
  <c r="B70" i="11"/>
  <c r="B126" i="11"/>
  <c r="B94" i="11"/>
  <c r="B84" i="11"/>
  <c r="C36" i="11"/>
  <c r="C79" i="11"/>
  <c r="C146" i="11"/>
  <c r="C108" i="11"/>
  <c r="B57" i="11"/>
  <c r="C83" i="11"/>
  <c r="B10" i="11"/>
  <c r="B102" i="11"/>
  <c r="C63" i="11"/>
  <c r="B123" i="11"/>
  <c r="B35" i="11"/>
  <c r="B59" i="11"/>
  <c r="B30" i="11"/>
  <c r="B22" i="11"/>
  <c r="C55" i="11"/>
  <c r="C107" i="11"/>
  <c r="B19" i="11"/>
  <c r="B85" i="11"/>
  <c r="B38" i="11"/>
  <c r="C28" i="11"/>
  <c r="B62" i="11"/>
  <c r="C73" i="11"/>
  <c r="B71" i="11"/>
  <c r="C49" i="11"/>
  <c r="B7" i="11"/>
  <c r="C123" i="11"/>
  <c r="B122" i="11"/>
  <c r="C99" i="11"/>
  <c r="B50" i="11"/>
  <c r="B116" i="11"/>
  <c r="B69" i="11"/>
  <c r="C29" i="11"/>
  <c r="B5" i="11"/>
  <c r="C135" i="11"/>
  <c r="C62" i="11"/>
  <c r="C104" i="11"/>
  <c r="C106" i="11"/>
  <c r="B52" i="11"/>
  <c r="C78" i="11"/>
  <c r="B114" i="11"/>
  <c r="B32" i="11"/>
  <c r="C86" i="11"/>
  <c r="C148" i="11"/>
  <c r="B80" i="11"/>
  <c r="B9" i="11"/>
  <c r="C61" i="11"/>
  <c r="C70" i="11"/>
  <c r="B76" i="11"/>
  <c r="B99" i="11"/>
  <c r="B55" i="11"/>
  <c r="B112" i="11"/>
  <c r="C25" i="11"/>
  <c r="B148" i="11"/>
  <c r="B129" i="11"/>
  <c r="C139" i="11"/>
  <c r="C131" i="11"/>
  <c r="B54" i="11"/>
  <c r="B34" i="11"/>
  <c r="B60" i="11"/>
  <c r="B3" i="11"/>
  <c r="B36" i="11"/>
  <c r="B11" i="11"/>
  <c r="C14" i="11"/>
  <c r="C137" i="11"/>
  <c r="B101" i="11"/>
  <c r="B79" i="11"/>
  <c r="B23" i="11"/>
  <c r="B26" i="11"/>
  <c r="C127" i="11"/>
  <c r="C65" i="11"/>
  <c r="B46" i="11"/>
  <c r="B53" i="11"/>
  <c r="B120" i="11"/>
  <c r="C80" i="11"/>
  <c r="B25" i="11"/>
  <c r="C147" i="11"/>
  <c r="B124" i="11"/>
  <c r="C17" i="11"/>
  <c r="B143" i="11"/>
  <c r="B37" i="11"/>
  <c r="C97" i="11"/>
  <c r="C87" i="11"/>
  <c r="C3" i="11"/>
  <c r="C57" i="11"/>
  <c r="B39" i="11"/>
  <c r="C20" i="11"/>
  <c r="B61" i="11"/>
  <c r="C81" i="11"/>
  <c r="C68" i="11"/>
  <c r="B139" i="11"/>
  <c r="C56" i="11"/>
  <c r="C116" i="11"/>
  <c r="C27" i="11"/>
  <c r="B93" i="11"/>
  <c r="C37" i="11"/>
  <c r="C46" i="11"/>
  <c r="B90" i="11"/>
  <c r="C11" i="11"/>
  <c r="C18" i="11"/>
  <c r="B130" i="11"/>
  <c r="B111" i="11"/>
  <c r="B133" i="11"/>
  <c r="C67" i="11"/>
  <c r="C60" i="11"/>
  <c r="C98" i="11"/>
  <c r="B115" i="11"/>
  <c r="C144" i="11"/>
  <c r="B108" i="11"/>
  <c r="B118" i="11"/>
  <c r="B146" i="11"/>
  <c r="C38" i="11"/>
  <c r="B131" i="11"/>
  <c r="B20" i="11"/>
  <c r="C100" i="11"/>
  <c r="B43" i="11"/>
  <c r="B144" i="11"/>
  <c r="C5" i="11"/>
  <c r="B16" i="11"/>
  <c r="C42" i="11"/>
  <c r="B29" i="11"/>
  <c r="C12" i="11"/>
  <c r="C140" i="11"/>
  <c r="B132" i="11"/>
  <c r="C92" i="11"/>
  <c r="B92" i="11"/>
  <c r="C129" i="11"/>
  <c r="C59" i="11"/>
  <c r="B127" i="11"/>
  <c r="C13" i="11"/>
  <c r="C102" i="11"/>
  <c r="C8" i="11"/>
  <c r="B41" i="11"/>
  <c r="B82" i="11"/>
  <c r="C95" i="11"/>
  <c r="C35" i="11"/>
  <c r="C134" i="11"/>
  <c r="B56" i="11"/>
  <c r="C4" i="11"/>
  <c r="B150" i="11"/>
  <c r="C111" i="11"/>
  <c r="C125" i="11"/>
  <c r="C58" i="11"/>
  <c r="B128" i="11"/>
  <c r="B6" i="11"/>
  <c r="C31" i="11"/>
  <c r="C118" i="11"/>
  <c r="C75" i="11"/>
  <c r="B91" i="11"/>
  <c r="B12" i="11"/>
  <c r="B51" i="11"/>
  <c r="B121" i="11"/>
  <c r="C149" i="11"/>
  <c r="B98" i="11"/>
  <c r="C7" i="11"/>
  <c r="B48" i="11"/>
  <c r="B67" i="11"/>
  <c r="B95" i="11"/>
  <c r="B31" i="11"/>
  <c r="C10" i="11"/>
  <c r="B105" i="11"/>
  <c r="C124" i="11"/>
  <c r="C141" i="11"/>
  <c r="B49" i="11"/>
  <c r="B58" i="11"/>
  <c r="AN4" i="9"/>
  <c r="AN5" i="9" s="1"/>
  <c r="AD10" i="9" l="1"/>
  <c r="Y10" i="9"/>
  <c r="A5" i="7"/>
  <c r="A6" i="7" s="1"/>
  <c r="A3" i="11"/>
  <c r="T7" i="7"/>
  <c r="A4" i="11"/>
  <c r="AB165" i="9" s="1"/>
  <c r="Y5" i="11"/>
  <c r="E9" i="7"/>
  <c r="J6" i="7"/>
  <c r="AD8" i="7"/>
  <c r="T5" i="11"/>
  <c r="Y8" i="7"/>
  <c r="O9" i="7"/>
  <c r="AD7" i="11"/>
  <c r="O6" i="11"/>
  <c r="J8" i="11"/>
  <c r="E9" i="11"/>
  <c r="AN6" i="9"/>
  <c r="AD11" i="9" l="1"/>
  <c r="AD12" i="9" s="1"/>
  <c r="AD13" i="9" s="1"/>
  <c r="AD14" i="9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73" i="9" s="1"/>
  <c r="AD74" i="9" s="1"/>
  <c r="AD75" i="9" s="1"/>
  <c r="AD76" i="9" s="1"/>
  <c r="AD77" i="9" s="1"/>
  <c r="AD78" i="9" s="1"/>
  <c r="AD79" i="9" s="1"/>
  <c r="AD80" i="9" s="1"/>
  <c r="AD81" i="9" s="1"/>
  <c r="AD82" i="9" s="1"/>
  <c r="AD83" i="9" s="1"/>
  <c r="AD84" i="9" s="1"/>
  <c r="AD85" i="9" s="1"/>
  <c r="AD86" i="9" s="1"/>
  <c r="AD87" i="9" s="1"/>
  <c r="AD88" i="9" s="1"/>
  <c r="AD89" i="9" s="1"/>
  <c r="AD90" i="9" s="1"/>
  <c r="AD91" i="9" s="1"/>
  <c r="AD92" i="9" s="1"/>
  <c r="AD93" i="9" s="1"/>
  <c r="AD94" i="9" s="1"/>
  <c r="AD95" i="9" s="1"/>
  <c r="AD96" i="9" s="1"/>
  <c r="AD97" i="9" s="1"/>
  <c r="AD98" i="9" s="1"/>
  <c r="AD99" i="9" s="1"/>
  <c r="AD100" i="9" s="1"/>
  <c r="AD101" i="9" s="1"/>
  <c r="AD102" i="9" s="1"/>
  <c r="AD103" i="9" s="1"/>
  <c r="AD104" i="9" s="1"/>
  <c r="AD105" i="9" s="1"/>
  <c r="AD106" i="9" s="1"/>
  <c r="AD108" i="9" s="1"/>
  <c r="AD109" i="9" s="1"/>
  <c r="AD110" i="9" s="1"/>
  <c r="AD111" i="9" s="1"/>
  <c r="AD112" i="9" s="1"/>
  <c r="AD113" i="9" s="1"/>
  <c r="AD114" i="9" s="1"/>
  <c r="AD115" i="9" s="1"/>
  <c r="AD116" i="9" s="1"/>
  <c r="AD117" i="9" s="1"/>
  <c r="AD118" i="9" s="1"/>
  <c r="AD119" i="9" s="1"/>
  <c r="AD120" i="9" s="1"/>
  <c r="AD121" i="9" s="1"/>
  <c r="AD122" i="9" s="1"/>
  <c r="AD123" i="9" s="1"/>
  <c r="AD124" i="9" s="1"/>
  <c r="AD125" i="9" s="1"/>
  <c r="AD126" i="9" s="1"/>
  <c r="AD127" i="9" s="1"/>
  <c r="AD128" i="9" s="1"/>
  <c r="AD129" i="9" s="1"/>
  <c r="AD130" i="9" s="1"/>
  <c r="AD131" i="9" s="1"/>
  <c r="AD132" i="9" s="1"/>
  <c r="AD133" i="9" s="1"/>
  <c r="AD134" i="9" s="1"/>
  <c r="AD135" i="9" s="1"/>
  <c r="AD136" i="9" s="1"/>
  <c r="AD137" i="9" s="1"/>
  <c r="AD138" i="9" s="1"/>
  <c r="AD139" i="9" s="1"/>
  <c r="AD140" i="9" s="1"/>
  <c r="AD142" i="9" s="1"/>
  <c r="AD143" i="9" s="1"/>
  <c r="AD144" i="9" s="1"/>
  <c r="AD145" i="9" s="1"/>
  <c r="AD146" i="9" s="1"/>
  <c r="AD147" i="9" s="1"/>
  <c r="AD148" i="9" s="1"/>
  <c r="AD149" i="9" s="1"/>
  <c r="AD150" i="9" s="1"/>
  <c r="AD151" i="9" s="1"/>
  <c r="AD152" i="9" s="1"/>
  <c r="AD153" i="9" s="1"/>
  <c r="AD154" i="9" s="1"/>
  <c r="AD155" i="9" s="1"/>
  <c r="AD156" i="9" s="1"/>
  <c r="AD157" i="9" s="1"/>
  <c r="AD158" i="9" s="1"/>
  <c r="AD159" i="9" s="1"/>
  <c r="AD160" i="9" s="1"/>
  <c r="AD161" i="9" s="1"/>
  <c r="AD162" i="9" s="1"/>
  <c r="AD164" i="9" s="1"/>
  <c r="AD165" i="9" s="1"/>
  <c r="Y11" i="9"/>
  <c r="AG163" i="9"/>
  <c r="AG141" i="9"/>
  <c r="A5" i="11"/>
  <c r="AG128" i="9" s="1"/>
  <c r="T8" i="7"/>
  <c r="AD9" i="7"/>
  <c r="Y6" i="11"/>
  <c r="J7" i="7"/>
  <c r="T6" i="11"/>
  <c r="E10" i="7"/>
  <c r="A7" i="7"/>
  <c r="E10" i="11"/>
  <c r="Y9" i="7"/>
  <c r="O10" i="7"/>
  <c r="AD8" i="11"/>
  <c r="O7" i="11"/>
  <c r="J9" i="11"/>
  <c r="AN7" i="9"/>
  <c r="Y12" i="9" l="1"/>
  <c r="Y13" i="9" s="1"/>
  <c r="Y14" i="9" s="1"/>
  <c r="Y15" i="9" s="1"/>
  <c r="Y16" i="9" s="1"/>
  <c r="Y17" i="9" s="1"/>
  <c r="Y18" i="9" s="1"/>
  <c r="Y19" i="9" s="1"/>
  <c r="Y20" i="9" s="1"/>
  <c r="A6" i="11"/>
  <c r="AG116" i="9" s="1"/>
  <c r="T9" i="7"/>
  <c r="AD10" i="7"/>
  <c r="T7" i="11"/>
  <c r="Y7" i="11"/>
  <c r="A8" i="7"/>
  <c r="J8" i="7"/>
  <c r="E11" i="7"/>
  <c r="E11" i="11"/>
  <c r="J10" i="11"/>
  <c r="Y10" i="7"/>
  <c r="O11" i="7"/>
  <c r="AD9" i="11"/>
  <c r="O8" i="11"/>
  <c r="AN8" i="9"/>
  <c r="Y21" i="9" l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A7" i="11"/>
  <c r="AG154" i="9" s="1"/>
  <c r="T10" i="7"/>
  <c r="A9" i="7"/>
  <c r="AD11" i="7"/>
  <c r="T8" i="11"/>
  <c r="Y8" i="11"/>
  <c r="AD10" i="11"/>
  <c r="O12" i="7"/>
  <c r="Y11" i="7"/>
  <c r="J11" i="11"/>
  <c r="E12" i="7"/>
  <c r="E12" i="11"/>
  <c r="J9" i="7"/>
  <c r="O9" i="11"/>
  <c r="AN9" i="9"/>
  <c r="Y141" i="9" l="1"/>
  <c r="Y140" i="9"/>
  <c r="A8" i="11"/>
  <c r="AG66" i="9" s="1"/>
  <c r="AB152" i="9"/>
  <c r="T11" i="7"/>
  <c r="AD12" i="7"/>
  <c r="Y9" i="11"/>
  <c r="T9" i="11"/>
  <c r="A10" i="7"/>
  <c r="Y12" i="7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AD11" i="11"/>
  <c r="J12" i="11"/>
  <c r="E13" i="11"/>
  <c r="J10" i="7"/>
  <c r="E13" i="7"/>
  <c r="O10" i="11"/>
  <c r="AN10" i="9"/>
  <c r="Y142" i="9" l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A9" i="11"/>
  <c r="T12" i="7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0" i="11"/>
  <c r="T11" i="11" s="1"/>
  <c r="T12" i="11" s="1"/>
  <c r="T13" i="11" s="1"/>
  <c r="T14" i="11" s="1"/>
  <c r="T15" i="11" s="1"/>
  <c r="O11" i="11"/>
  <c r="AD13" i="7"/>
  <c r="AD14" i="7" s="1"/>
  <c r="E14" i="7"/>
  <c r="E15" i="7" s="1"/>
  <c r="Y10" i="11"/>
  <c r="A11" i="7"/>
  <c r="Y13" i="7"/>
  <c r="AD12" i="11"/>
  <c r="J13" i="11"/>
  <c r="J11" i="7"/>
  <c r="J12" i="7" s="1"/>
  <c r="J13" i="7" s="1"/>
  <c r="E14" i="11"/>
  <c r="AN11" i="9"/>
  <c r="AG150" i="9" l="1"/>
  <c r="AB140" i="9"/>
  <c r="A10" i="11"/>
  <c r="AG145" i="9" s="1"/>
  <c r="O12" i="1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AD13" i="1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52" i="11" s="1"/>
  <c r="AD53" i="11" s="1"/>
  <c r="AD54" i="11" s="1"/>
  <c r="Y11" i="11"/>
  <c r="Y12" i="11" s="1"/>
  <c r="Y13" i="11" s="1"/>
  <c r="A12" i="7"/>
  <c r="T16" i="11"/>
  <c r="J14" i="1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Y14" i="7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J14" i="7"/>
  <c r="J15" i="7" s="1"/>
  <c r="J16" i="7" s="1"/>
  <c r="J17" i="7" s="1"/>
  <c r="G17" i="13"/>
  <c r="E15" i="11"/>
  <c r="E16" i="11" s="1"/>
  <c r="E17" i="11" s="1"/>
  <c r="E16" i="7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AD15" i="7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120" i="7" s="1"/>
  <c r="AD121" i="7" s="1"/>
  <c r="AD122" i="7" s="1"/>
  <c r="AD123" i="7" s="1"/>
  <c r="AD124" i="7" s="1"/>
  <c r="AD125" i="7" s="1"/>
  <c r="AD126" i="7" s="1"/>
  <c r="AD127" i="7" s="1"/>
  <c r="AD128" i="7" s="1"/>
  <c r="AD129" i="7" s="1"/>
  <c r="AD130" i="7" s="1"/>
  <c r="AD131" i="7" s="1"/>
  <c r="AD132" i="7" s="1"/>
  <c r="AD133" i="7" s="1"/>
  <c r="AD134" i="7" s="1"/>
  <c r="AD135" i="7" s="1"/>
  <c r="AD136" i="7" s="1"/>
  <c r="AD137" i="7" s="1"/>
  <c r="AD138" i="7" s="1"/>
  <c r="AD139" i="7" s="1"/>
  <c r="AD140" i="7" s="1"/>
  <c r="AD141" i="7" s="1"/>
  <c r="AD142" i="7" s="1"/>
  <c r="AD143" i="7" s="1"/>
  <c r="AD144" i="7" s="1"/>
  <c r="AD145" i="7" s="1"/>
  <c r="AD146" i="7" s="1"/>
  <c r="AD147" i="7" s="1"/>
  <c r="AD148" i="7" s="1"/>
  <c r="AD149" i="7" s="1"/>
  <c r="AD150" i="7" s="1"/>
  <c r="AD151" i="7" s="1"/>
  <c r="AD152" i="7" s="1"/>
  <c r="AD153" i="7" s="1"/>
  <c r="AD154" i="7" s="1"/>
  <c r="AD155" i="7" s="1"/>
  <c r="AD156" i="7" s="1"/>
  <c r="AD157" i="7" s="1"/>
  <c r="AD158" i="7" s="1"/>
  <c r="AD159" i="7" s="1"/>
  <c r="AD160" i="7" s="1"/>
  <c r="AD161" i="7" s="1"/>
  <c r="AD162" i="7" s="1"/>
  <c r="AN12" i="9"/>
  <c r="AB137" i="9" l="1"/>
  <c r="A11" i="11"/>
  <c r="AG148" i="9" s="1"/>
  <c r="O43" i="1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O132" i="11" s="1"/>
  <c r="O133" i="11" s="1"/>
  <c r="O134" i="11" s="1"/>
  <c r="O135" i="11" s="1"/>
  <c r="O136" i="11" s="1"/>
  <c r="O137" i="11" s="1"/>
  <c r="O138" i="11" s="1"/>
  <c r="O139" i="11" s="1"/>
  <c r="O140" i="11" s="1"/>
  <c r="O141" i="11" s="1"/>
  <c r="O142" i="11" s="1"/>
  <c r="O143" i="11" s="1"/>
  <c r="O144" i="11" s="1"/>
  <c r="O145" i="11" s="1"/>
  <c r="O146" i="11" s="1"/>
  <c r="O147" i="11" s="1"/>
  <c r="O148" i="11" s="1"/>
  <c r="O149" i="11" s="1"/>
  <c r="O150" i="11" s="1"/>
  <c r="O151" i="11" s="1"/>
  <c r="O152" i="11" s="1"/>
  <c r="O153" i="11" s="1"/>
  <c r="O154" i="11" s="1"/>
  <c r="O155" i="11" s="1"/>
  <c r="O156" i="11" s="1"/>
  <c r="O157" i="11" s="1"/>
  <c r="O158" i="11" s="1"/>
  <c r="O159" i="11" s="1"/>
  <c r="O160" i="11" s="1"/>
  <c r="O161" i="11" s="1"/>
  <c r="O162" i="11" s="1"/>
  <c r="O163" i="11" s="1"/>
  <c r="O164" i="11" s="1"/>
  <c r="O165" i="11" s="1"/>
  <c r="O166" i="11" s="1"/>
  <c r="O167" i="11" s="1"/>
  <c r="AD55" i="11"/>
  <c r="AD56" i="11" s="1"/>
  <c r="AD57" i="11" s="1"/>
  <c r="AD58" i="11" s="1"/>
  <c r="AD59" i="11" s="1"/>
  <c r="AD60" i="11" s="1"/>
  <c r="AD61" i="11" s="1"/>
  <c r="AD62" i="11" s="1"/>
  <c r="AD63" i="11" s="1"/>
  <c r="AD64" i="11" s="1"/>
  <c r="AD65" i="11" s="1"/>
  <c r="AD66" i="11" s="1"/>
  <c r="AD67" i="11" s="1"/>
  <c r="AD68" i="11" s="1"/>
  <c r="AD69" i="11" s="1"/>
  <c r="AD70" i="11" s="1"/>
  <c r="AD71" i="11" s="1"/>
  <c r="AD72" i="11" s="1"/>
  <c r="AD73" i="11" s="1"/>
  <c r="AD74" i="11" s="1"/>
  <c r="AD75" i="11" s="1"/>
  <c r="AD76" i="11" s="1"/>
  <c r="AD77" i="11" s="1"/>
  <c r="AD78" i="11" s="1"/>
  <c r="AD79" i="11" s="1"/>
  <c r="AD80" i="11" s="1"/>
  <c r="AD81" i="11" s="1"/>
  <c r="AD82" i="11" s="1"/>
  <c r="AD83" i="11" s="1"/>
  <c r="AD84" i="11" s="1"/>
  <c r="AD85" i="11" s="1"/>
  <c r="AD86" i="11" s="1"/>
  <c r="AD87" i="11" s="1"/>
  <c r="AD88" i="11" s="1"/>
  <c r="AD89" i="11" s="1"/>
  <c r="AD90" i="11" s="1"/>
  <c r="AD91" i="11" s="1"/>
  <c r="AD92" i="11" s="1"/>
  <c r="AD93" i="11" s="1"/>
  <c r="AD94" i="11" s="1"/>
  <c r="AD95" i="11" s="1"/>
  <c r="AD96" i="11" s="1"/>
  <c r="AD97" i="11" s="1"/>
  <c r="AD98" i="11" s="1"/>
  <c r="AD99" i="11" s="1"/>
  <c r="AD100" i="11" s="1"/>
  <c r="AD101" i="11" s="1"/>
  <c r="AD102" i="11" s="1"/>
  <c r="AD103" i="11" s="1"/>
  <c r="AD104" i="11" s="1"/>
  <c r="AD105" i="11" s="1"/>
  <c r="AD106" i="11" s="1"/>
  <c r="AD107" i="11" s="1"/>
  <c r="AD108" i="11" s="1"/>
  <c r="AD109" i="11" s="1"/>
  <c r="AD110" i="11" s="1"/>
  <c r="AD111" i="11" s="1"/>
  <c r="AD112" i="11" s="1"/>
  <c r="AD113" i="11" s="1"/>
  <c r="AD114" i="11" s="1"/>
  <c r="AD115" i="11" s="1"/>
  <c r="AD116" i="11" s="1"/>
  <c r="AD117" i="11" s="1"/>
  <c r="AD118" i="11" s="1"/>
  <c r="AD119" i="11" s="1"/>
  <c r="AD120" i="11" s="1"/>
  <c r="AD121" i="11" s="1"/>
  <c r="Y14" i="11"/>
  <c r="Y15" i="11" s="1"/>
  <c r="Y16" i="11" s="1"/>
  <c r="T17" i="11"/>
  <c r="A13" i="7"/>
  <c r="A14" i="7" s="1"/>
  <c r="J27" i="1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Y74" i="7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J18" i="7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G14" i="13"/>
  <c r="AN13" i="9"/>
  <c r="G16" i="13"/>
  <c r="A12" i="11" l="1"/>
  <c r="AD122" i="11"/>
  <c r="AD123" i="11" s="1"/>
  <c r="AD124" i="11" s="1"/>
  <c r="AD125" i="11" s="1"/>
  <c r="AD126" i="11" s="1"/>
  <c r="AD127" i="11" s="1"/>
  <c r="AD128" i="11" s="1"/>
  <c r="AD129" i="11" s="1"/>
  <c r="AD130" i="11" s="1"/>
  <c r="AD131" i="11" s="1"/>
  <c r="AD132" i="11" s="1"/>
  <c r="AD133" i="11" s="1"/>
  <c r="AD134" i="11" s="1"/>
  <c r="AD135" i="11" s="1"/>
  <c r="AD136" i="11" s="1"/>
  <c r="AD137" i="11" s="1"/>
  <c r="AD138" i="11" s="1"/>
  <c r="AD139" i="11" s="1"/>
  <c r="AD140" i="11" s="1"/>
  <c r="AD141" i="11" s="1"/>
  <c r="AD142" i="11" s="1"/>
  <c r="AD143" i="11" s="1"/>
  <c r="AD144" i="11" s="1"/>
  <c r="AD145" i="11" s="1"/>
  <c r="AD146" i="11" s="1"/>
  <c r="AD147" i="11" s="1"/>
  <c r="AD148" i="11" s="1"/>
  <c r="AD149" i="11" s="1"/>
  <c r="AD150" i="11" s="1"/>
  <c r="AD151" i="11" s="1"/>
  <c r="AD152" i="11" s="1"/>
  <c r="AD153" i="11" s="1"/>
  <c r="T18" i="1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J39" i="1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Y17" i="11"/>
  <c r="Y18" i="11" s="1"/>
  <c r="Y19" i="11" s="1"/>
  <c r="Y20" i="11" s="1"/>
  <c r="Y21" i="11" s="1"/>
  <c r="Y22" i="11" s="1"/>
  <c r="Y23" i="11" s="1"/>
  <c r="J19" i="7"/>
  <c r="E39" i="11"/>
  <c r="E40" i="11" s="1"/>
  <c r="E41" i="11" s="1"/>
  <c r="E42" i="11" s="1"/>
  <c r="E43" i="11" s="1"/>
  <c r="E44" i="11" s="1"/>
  <c r="E45" i="11" s="1"/>
  <c r="E46" i="11" s="1"/>
  <c r="E47" i="11" s="1"/>
  <c r="E48" i="11" s="1"/>
  <c r="AN14" i="9"/>
  <c r="AN15" i="9" s="1"/>
  <c r="AN16" i="9" s="1"/>
  <c r="C19" i="13"/>
  <c r="AG63" i="9" l="1"/>
  <c r="A13" i="11"/>
  <c r="AG104" i="9" s="1"/>
  <c r="W144" i="7"/>
  <c r="M144" i="7"/>
  <c r="R144" i="7"/>
  <c r="AG144" i="7"/>
  <c r="AB144" i="7"/>
  <c r="H144" i="7"/>
  <c r="A145" i="7"/>
  <c r="AD154" i="11"/>
  <c r="AD155" i="11" s="1"/>
  <c r="AD156" i="11" s="1"/>
  <c r="AD157" i="11" s="1"/>
  <c r="AD158" i="11" s="1"/>
  <c r="AD159" i="11" s="1"/>
  <c r="AD160" i="11" s="1"/>
  <c r="AD161" i="11" s="1"/>
  <c r="AD162" i="11" s="1"/>
  <c r="AD163" i="11" s="1"/>
  <c r="AD164" i="11" s="1"/>
  <c r="AD165" i="11" s="1"/>
  <c r="AD166" i="11" s="1"/>
  <c r="AD167" i="11" s="1"/>
  <c r="C17" i="13"/>
  <c r="Y24" i="11"/>
  <c r="Y25" i="11" s="1"/>
  <c r="J20" i="7"/>
  <c r="E49" i="1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AN17" i="9"/>
  <c r="AN18" i="9" s="1"/>
  <c r="AN19" i="9" s="1"/>
  <c r="AN20" i="9" s="1"/>
  <c r="AN21" i="9" s="1"/>
  <c r="AN22" i="9" s="1"/>
  <c r="AN23" i="9" s="1"/>
  <c r="AN24" i="9" s="1"/>
  <c r="AN25" i="9" s="1"/>
  <c r="AN26" i="9" s="1"/>
  <c r="AN27" i="9" s="1"/>
  <c r="AN28" i="9" s="1"/>
  <c r="AN29" i="9" s="1"/>
  <c r="AN30" i="9" s="1"/>
  <c r="AN31" i="9" s="1"/>
  <c r="AN32" i="9" s="1"/>
  <c r="AN33" i="9" s="1"/>
  <c r="AN34" i="9" s="1"/>
  <c r="AN35" i="9" s="1"/>
  <c r="AN36" i="9" s="1"/>
  <c r="AN37" i="9" s="1"/>
  <c r="AN38" i="9" s="1"/>
  <c r="AN39" i="9" s="1"/>
  <c r="AN40" i="9" s="1"/>
  <c r="AN41" i="9" s="1"/>
  <c r="AN42" i="9" s="1"/>
  <c r="AN43" i="9" s="1"/>
  <c r="AN44" i="9" s="1"/>
  <c r="AN45" i="9" s="1"/>
  <c r="AN46" i="9" s="1"/>
  <c r="AN47" i="9" s="1"/>
  <c r="AN48" i="9" s="1"/>
  <c r="AN49" i="9" s="1"/>
  <c r="AN50" i="9" s="1"/>
  <c r="AN51" i="9" s="1"/>
  <c r="AN52" i="9" s="1"/>
  <c r="AN53" i="9" s="1"/>
  <c r="AN54" i="9" s="1"/>
  <c r="AN55" i="9" s="1"/>
  <c r="AN56" i="9" s="1"/>
  <c r="AN57" i="9" s="1"/>
  <c r="AN58" i="9" s="1"/>
  <c r="AN59" i="9" s="1"/>
  <c r="AN60" i="9" s="1"/>
  <c r="AN61" i="9" s="1"/>
  <c r="AN62" i="9" s="1"/>
  <c r="AN63" i="9" s="1"/>
  <c r="AN64" i="9" s="1"/>
  <c r="AN65" i="9" s="1"/>
  <c r="AN66" i="9" s="1"/>
  <c r="AN67" i="9" s="1"/>
  <c r="AN68" i="9" s="1"/>
  <c r="AN69" i="9" s="1"/>
  <c r="AN70" i="9" s="1"/>
  <c r="AN71" i="9" s="1"/>
  <c r="AN72" i="9" s="1"/>
  <c r="AN73" i="9" s="1"/>
  <c r="AN74" i="9" s="1"/>
  <c r="AN75" i="9" s="1"/>
  <c r="AN76" i="9" s="1"/>
  <c r="AN77" i="9" s="1"/>
  <c r="AN78" i="9" s="1"/>
  <c r="AN79" i="9" s="1"/>
  <c r="AN80" i="9" s="1"/>
  <c r="AN81" i="9" s="1"/>
  <c r="AN82" i="9" s="1"/>
  <c r="AN83" i="9" s="1"/>
  <c r="AN84" i="9" s="1"/>
  <c r="AN85" i="9" s="1"/>
  <c r="AN86" i="9" s="1"/>
  <c r="AN87" i="9" s="1"/>
  <c r="AN88" i="9" s="1"/>
  <c r="AN89" i="9" s="1"/>
  <c r="AN90" i="9" s="1"/>
  <c r="AN91" i="9" s="1"/>
  <c r="AN92" i="9" s="1"/>
  <c r="AN93" i="9" s="1"/>
  <c r="AN94" i="9" s="1"/>
  <c r="AN95" i="9" s="1"/>
  <c r="AN96" i="9" s="1"/>
  <c r="AN97" i="9" s="1"/>
  <c r="AN98" i="9" s="1"/>
  <c r="AN99" i="9" s="1"/>
  <c r="AN100" i="9" s="1"/>
  <c r="AN101" i="9" s="1"/>
  <c r="AN102" i="9" s="1"/>
  <c r="AN103" i="9" s="1"/>
  <c r="AN104" i="9" s="1"/>
  <c r="AN105" i="9" s="1"/>
  <c r="AN106" i="9" s="1"/>
  <c r="AN107" i="9" s="1"/>
  <c r="AN108" i="9" s="1"/>
  <c r="AN109" i="9" s="1"/>
  <c r="AN110" i="9" s="1"/>
  <c r="AN111" i="9" s="1"/>
  <c r="AN112" i="9" s="1"/>
  <c r="AN113" i="9" s="1"/>
  <c r="AN114" i="9" s="1"/>
  <c r="AN115" i="9" s="1"/>
  <c r="AN116" i="9" s="1"/>
  <c r="AN117" i="9" s="1"/>
  <c r="AN118" i="9" s="1"/>
  <c r="G19" i="13"/>
  <c r="A14" i="11" l="1"/>
  <c r="AG139" i="9" s="1"/>
  <c r="AB147" i="9"/>
  <c r="W145" i="7"/>
  <c r="R145" i="7"/>
  <c r="M145" i="7"/>
  <c r="H145" i="7"/>
  <c r="AG145" i="7"/>
  <c r="AB145" i="7"/>
  <c r="A146" i="7"/>
  <c r="Y26" i="1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Y84" i="11" s="1"/>
  <c r="Y85" i="11" s="1"/>
  <c r="Y86" i="11" s="1"/>
  <c r="Y87" i="11" s="1"/>
  <c r="Y88" i="11" s="1"/>
  <c r="Y89" i="11" s="1"/>
  <c r="Y90" i="11" s="1"/>
  <c r="Y91" i="11" s="1"/>
  <c r="Y92" i="11" s="1"/>
  <c r="Y93" i="11" s="1"/>
  <c r="Y94" i="11" s="1"/>
  <c r="Y95" i="11" s="1"/>
  <c r="Y96" i="11" s="1"/>
  <c r="Y97" i="11" s="1"/>
  <c r="Y98" i="11" s="1"/>
  <c r="Y99" i="11" s="1"/>
  <c r="Y100" i="11" s="1"/>
  <c r="Y101" i="11" s="1"/>
  <c r="Y102" i="11" s="1"/>
  <c r="Y103" i="11" s="1"/>
  <c r="Y104" i="11" s="1"/>
  <c r="Y105" i="11" s="1"/>
  <c r="Y106" i="11" s="1"/>
  <c r="Y107" i="11" s="1"/>
  <c r="Y108" i="11" s="1"/>
  <c r="Y109" i="11" s="1"/>
  <c r="Y110" i="11" s="1"/>
  <c r="Y111" i="11" s="1"/>
  <c r="Y112" i="11" s="1"/>
  <c r="Y113" i="11" s="1"/>
  <c r="Y114" i="11" s="1"/>
  <c r="Y115" i="11" s="1"/>
  <c r="Y116" i="11" s="1"/>
  <c r="Y117" i="11" s="1"/>
  <c r="Y118" i="11" s="1"/>
  <c r="Y119" i="11" s="1"/>
  <c r="Y120" i="11" s="1"/>
  <c r="Y121" i="11" s="1"/>
  <c r="Y122" i="11" s="1"/>
  <c r="Y123" i="11" s="1"/>
  <c r="Y124" i="11" s="1"/>
  <c r="Y125" i="11" s="1"/>
  <c r="Y126" i="11" s="1"/>
  <c r="Y127" i="11" s="1"/>
  <c r="Y128" i="11" s="1"/>
  <c r="Y129" i="11" s="1"/>
  <c r="Y130" i="11" s="1"/>
  <c r="Y131" i="11" s="1"/>
  <c r="Y132" i="11" s="1"/>
  <c r="Y133" i="11" s="1"/>
  <c r="Y134" i="11" s="1"/>
  <c r="Y135" i="11" s="1"/>
  <c r="Y136" i="11" s="1"/>
  <c r="Y137" i="11" s="1"/>
  <c r="Y138" i="11" s="1"/>
  <c r="Y139" i="11" s="1"/>
  <c r="Y140" i="11" s="1"/>
  <c r="Y141" i="11" s="1"/>
  <c r="Y142" i="11" s="1"/>
  <c r="Y143" i="11" s="1"/>
  <c r="Y144" i="11" s="1"/>
  <c r="Y145" i="11" s="1"/>
  <c r="Y146" i="11" s="1"/>
  <c r="Y147" i="11" s="1"/>
  <c r="Y148" i="11" s="1"/>
  <c r="Y149" i="11" s="1"/>
  <c r="Y150" i="11" s="1"/>
  <c r="Y151" i="11" s="1"/>
  <c r="Y152" i="11" s="1"/>
  <c r="Y153" i="11" s="1"/>
  <c r="Y154" i="11" s="1"/>
  <c r="Y155" i="11" s="1"/>
  <c r="Y156" i="11" s="1"/>
  <c r="Y157" i="11" s="1"/>
  <c r="Y158" i="11" s="1"/>
  <c r="Y159" i="11" s="1"/>
  <c r="Y160" i="11" s="1"/>
  <c r="Y161" i="11" s="1"/>
  <c r="Y162" i="11" s="1"/>
  <c r="Y163" i="11" s="1"/>
  <c r="Y164" i="11" s="1"/>
  <c r="Y165" i="11" s="1"/>
  <c r="Y166" i="11" s="1"/>
  <c r="Y167" i="11" s="1"/>
  <c r="J21" i="7"/>
  <c r="AN119" i="9"/>
  <c r="AN120" i="9" s="1"/>
  <c r="A15" i="11" l="1"/>
  <c r="AG162" i="9" s="1"/>
  <c r="AG146" i="7"/>
  <c r="H146" i="7"/>
  <c r="AB146" i="7"/>
  <c r="M146" i="7"/>
  <c r="W146" i="7"/>
  <c r="R146" i="7"/>
  <c r="A147" i="7"/>
  <c r="C18" i="13"/>
  <c r="J22" i="7"/>
  <c r="AN121" i="9"/>
  <c r="AN122" i="9" s="1"/>
  <c r="AN123" i="9" s="1"/>
  <c r="AN124" i="9" s="1"/>
  <c r="AN125" i="9" s="1"/>
  <c r="AN126" i="9" s="1"/>
  <c r="C15" i="13"/>
  <c r="A16" i="11" l="1"/>
  <c r="AG86" i="9" s="1"/>
  <c r="AB163" i="9"/>
  <c r="A17" i="11"/>
  <c r="AG91" i="9" s="1"/>
  <c r="W147" i="7"/>
  <c r="M147" i="7"/>
  <c r="AB147" i="7"/>
  <c r="H147" i="7"/>
  <c r="AG147" i="7"/>
  <c r="R147" i="7"/>
  <c r="A148" i="7"/>
  <c r="J23" i="7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AN127" i="9"/>
  <c r="AN128" i="9" s="1"/>
  <c r="AN129" i="9" s="1"/>
  <c r="AN130" i="9" s="1"/>
  <c r="AN131" i="9" s="1"/>
  <c r="AN132" i="9" s="1"/>
  <c r="AN133" i="9" s="1"/>
  <c r="AN134" i="9" s="1"/>
  <c r="C16" i="13"/>
  <c r="G18" i="13"/>
  <c r="A18" i="11" l="1"/>
  <c r="W148" i="7"/>
  <c r="M148" i="7"/>
  <c r="R148" i="7"/>
  <c r="AG148" i="7"/>
  <c r="H148" i="7"/>
  <c r="AB148" i="7"/>
  <c r="A149" i="7"/>
  <c r="G15" i="13"/>
  <c r="C14" i="13"/>
  <c r="AG134" i="9" l="1"/>
  <c r="A19" i="11"/>
  <c r="AG149" i="9" s="1"/>
  <c r="W149" i="7"/>
  <c r="AB149" i="7"/>
  <c r="AG149" i="7"/>
  <c r="M149" i="7"/>
  <c r="H149" i="7"/>
  <c r="R149" i="7"/>
  <c r="A150" i="7"/>
  <c r="AB149" i="9" l="1"/>
  <c r="A20" i="11"/>
  <c r="AG42" i="9" s="1"/>
  <c r="M150" i="7"/>
  <c r="AG150" i="7"/>
  <c r="R150" i="7"/>
  <c r="AB150" i="7"/>
  <c r="H150" i="7"/>
  <c r="W150" i="7"/>
  <c r="A151" i="7"/>
  <c r="A21" i="11" l="1"/>
  <c r="AG131" i="9" s="1"/>
  <c r="A22" i="11"/>
  <c r="AG60" i="9" s="1"/>
  <c r="W151" i="7"/>
  <c r="AB151" i="7"/>
  <c r="M151" i="7"/>
  <c r="H151" i="7"/>
  <c r="R151" i="7"/>
  <c r="AG151" i="7"/>
  <c r="A152" i="7"/>
  <c r="A23" i="11" l="1"/>
  <c r="AG52" i="9" s="1"/>
  <c r="R152" i="7"/>
  <c r="W152" i="7"/>
  <c r="AB152" i="7"/>
  <c r="M152" i="7"/>
  <c r="AG152" i="7"/>
  <c r="H152" i="7"/>
  <c r="A153" i="7"/>
  <c r="A24" i="11" l="1"/>
  <c r="AG138" i="9" s="1"/>
  <c r="W153" i="7"/>
  <c r="AG153" i="7"/>
  <c r="H153" i="7"/>
  <c r="R153" i="7"/>
  <c r="M153" i="7"/>
  <c r="AB153" i="7"/>
  <c r="A154" i="7"/>
  <c r="A25" i="11" l="1"/>
  <c r="AG121" i="9" s="1"/>
  <c r="AG154" i="7"/>
  <c r="M154" i="7"/>
  <c r="H154" i="7"/>
  <c r="R154" i="7"/>
  <c r="W154" i="7"/>
  <c r="AB154" i="7"/>
  <c r="A155" i="7"/>
  <c r="A26" i="11" l="1"/>
  <c r="AG102" i="9" s="1"/>
  <c r="R155" i="7"/>
  <c r="AG155" i="7"/>
  <c r="H155" i="7"/>
  <c r="AB155" i="7"/>
  <c r="W155" i="7"/>
  <c r="M155" i="7"/>
  <c r="A156" i="7"/>
  <c r="A27" i="11" l="1"/>
  <c r="AG64" i="9" s="1"/>
  <c r="AB156" i="7"/>
  <c r="H156" i="7"/>
  <c r="M156" i="7"/>
  <c r="AG156" i="7"/>
  <c r="W156" i="7"/>
  <c r="R156" i="7"/>
  <c r="A157" i="7"/>
  <c r="A28" i="11" l="1"/>
  <c r="AG164" i="9" s="1"/>
  <c r="AG157" i="7"/>
  <c r="W157" i="7"/>
  <c r="M157" i="7"/>
  <c r="AB157" i="7"/>
  <c r="H157" i="7"/>
  <c r="R157" i="7"/>
  <c r="A158" i="7"/>
  <c r="A29" i="11" l="1"/>
  <c r="AB139" i="9" s="1"/>
  <c r="AB160" i="9"/>
  <c r="W158" i="7"/>
  <c r="AB158" i="7"/>
  <c r="AG158" i="7"/>
  <c r="R158" i="7"/>
  <c r="M158" i="7"/>
  <c r="H158" i="7"/>
  <c r="A159" i="7"/>
  <c r="A30" i="11" l="1"/>
  <c r="AB146" i="9"/>
  <c r="AB159" i="7"/>
  <c r="H159" i="7"/>
  <c r="W159" i="7"/>
  <c r="M159" i="7"/>
  <c r="AG159" i="7"/>
  <c r="R159" i="7"/>
  <c r="A160" i="7"/>
  <c r="AG159" i="9" l="1"/>
  <c r="A31" i="11"/>
  <c r="R160" i="7"/>
  <c r="W160" i="7"/>
  <c r="AG160" i="7"/>
  <c r="AB160" i="7"/>
  <c r="H160" i="7"/>
  <c r="M160" i="7"/>
  <c r="A161" i="7"/>
  <c r="AG74" i="9" l="1"/>
  <c r="A32" i="11"/>
  <c r="AG79" i="9" s="1"/>
  <c r="AG161" i="7"/>
  <c r="R161" i="7"/>
  <c r="H161" i="7"/>
  <c r="M161" i="7"/>
  <c r="AB161" i="7"/>
  <c r="W161" i="7"/>
  <c r="A162" i="7"/>
  <c r="A33" i="11" l="1"/>
  <c r="R162" i="7"/>
  <c r="H162" i="7"/>
  <c r="M162" i="7"/>
  <c r="AG162" i="7"/>
  <c r="W162" i="7"/>
  <c r="AB162" i="7"/>
  <c r="AG127" i="9" l="1"/>
  <c r="A34" i="11"/>
  <c r="AG120" i="9" l="1"/>
  <c r="A35" i="11"/>
  <c r="AG97" i="9" s="1"/>
  <c r="AB145" i="9"/>
  <c r="A36" i="11" l="1"/>
  <c r="AG165" i="9" s="1"/>
  <c r="A37" i="11" l="1"/>
  <c r="AG135" i="9" s="1"/>
  <c r="AB158" i="9"/>
  <c r="A38" i="11" l="1"/>
  <c r="AG96" i="9" s="1"/>
  <c r="A39" i="11" l="1"/>
  <c r="AG82" i="9" s="1"/>
  <c r="A40" i="11" l="1"/>
  <c r="AQ24" i="9"/>
  <c r="AG34" i="9" l="1"/>
  <c r="A41" i="11"/>
  <c r="AG48" i="9" s="1"/>
  <c r="A42" i="11" l="1"/>
  <c r="AG94" i="9" s="1"/>
  <c r="A43" i="11" l="1"/>
  <c r="AG51" i="9" s="1"/>
  <c r="A44" i="11" l="1"/>
  <c r="AG77" i="9" s="1"/>
  <c r="A45" i="11" l="1"/>
  <c r="AG46" i="9" s="1"/>
  <c r="AQ22" i="9"/>
  <c r="R24" i="7"/>
  <c r="A46" i="11" l="1"/>
  <c r="AG147" i="9" s="1"/>
  <c r="AB134" i="9"/>
  <c r="AQ9" i="9"/>
  <c r="A47" i="11" l="1"/>
  <c r="AG126" i="9" s="1"/>
  <c r="AB138" i="9"/>
  <c r="AQ4" i="9"/>
  <c r="A48" i="11" l="1"/>
  <c r="AG87" i="9" s="1"/>
  <c r="A49" i="11" l="1"/>
  <c r="AG72" i="9" s="1"/>
  <c r="A50" i="11" l="1"/>
  <c r="AG67" i="9" s="1"/>
  <c r="AB106" i="9"/>
  <c r="AB102" i="9"/>
  <c r="A51" i="11" l="1"/>
  <c r="AG105" i="9" s="1"/>
  <c r="AQ14" i="9"/>
  <c r="A52" i="11" l="1"/>
  <c r="AG125" i="9" s="1"/>
  <c r="AB156" i="9"/>
  <c r="AB90" i="9"/>
  <c r="W40" i="7"/>
  <c r="W28" i="7"/>
  <c r="AQ25" i="9"/>
  <c r="AB61" i="9"/>
  <c r="A53" i="11" l="1"/>
  <c r="M55" i="7"/>
  <c r="W49" i="7"/>
  <c r="AG100" i="9" l="1"/>
  <c r="A54" i="11"/>
  <c r="AG81" i="9" l="1"/>
  <c r="AL159" i="9"/>
  <c r="A55" i="11"/>
  <c r="AG39" i="9" s="1"/>
  <c r="A56" i="11" l="1"/>
  <c r="AQ44" i="9"/>
  <c r="A57" i="11" l="1"/>
  <c r="AG80" i="9" s="1"/>
  <c r="AB125" i="9"/>
  <c r="AB49" i="7"/>
  <c r="W18" i="7"/>
  <c r="AG14" i="7"/>
  <c r="AG80" i="7"/>
  <c r="A58" i="11" l="1"/>
  <c r="AG90" i="9" s="1"/>
  <c r="AL93" i="9"/>
  <c r="AB130" i="9"/>
  <c r="AB122" i="9"/>
  <c r="R25" i="7"/>
  <c r="A59" i="11" l="1"/>
  <c r="AG76" i="9" s="1"/>
  <c r="R16" i="7"/>
  <c r="R40" i="7"/>
  <c r="W11" i="7"/>
  <c r="A60" i="11" l="1"/>
  <c r="AG36" i="9" s="1"/>
  <c r="H21" i="7"/>
  <c r="AB28" i="7"/>
  <c r="A61" i="11" l="1"/>
  <c r="AG118" i="9" s="1"/>
  <c r="A167" i="11"/>
  <c r="AG166" i="9" s="1"/>
  <c r="W23" i="11"/>
  <c r="W28" i="11"/>
  <c r="R49" i="7"/>
  <c r="AG22" i="7"/>
  <c r="AB9" i="11"/>
  <c r="R34" i="7"/>
  <c r="AB4" i="7"/>
  <c r="AG170" i="9" l="1"/>
  <c r="AG168" i="9"/>
  <c r="AG173" i="9"/>
  <c r="AG167" i="9"/>
  <c r="AG169" i="9"/>
  <c r="AG171" i="9"/>
  <c r="AG172" i="9"/>
  <c r="A62" i="11"/>
  <c r="AG103" i="9" s="1"/>
  <c r="W14" i="11"/>
  <c r="W20" i="11"/>
  <c r="R16" i="11"/>
  <c r="AB22" i="11"/>
  <c r="AB167" i="11"/>
  <c r="R24" i="11"/>
  <c r="W6" i="11"/>
  <c r="M18" i="11"/>
  <c r="M4" i="11"/>
  <c r="M17" i="11"/>
  <c r="M35" i="11"/>
  <c r="M3" i="11"/>
  <c r="H21" i="11"/>
  <c r="W167" i="11"/>
  <c r="M24" i="11"/>
  <c r="AB49" i="11"/>
  <c r="M27" i="11"/>
  <c r="AG167" i="11"/>
  <c r="M13" i="11"/>
  <c r="W40" i="11"/>
  <c r="AB60" i="11"/>
  <c r="R39" i="11"/>
  <c r="AB10" i="11"/>
  <c r="R37" i="11"/>
  <c r="R167" i="11"/>
  <c r="R9" i="11"/>
  <c r="M167" i="11"/>
  <c r="H167" i="11"/>
  <c r="R12" i="7"/>
  <c r="AB86" i="7"/>
  <c r="R70" i="7"/>
  <c r="AB45" i="11"/>
  <c r="AQ17" i="9"/>
  <c r="W50" i="7"/>
  <c r="AB96" i="9"/>
  <c r="W30" i="7"/>
  <c r="AB53" i="9"/>
  <c r="AB65" i="9"/>
  <c r="AG7" i="11"/>
  <c r="AG8" i="11"/>
  <c r="R46" i="11"/>
  <c r="R23" i="11" l="1"/>
  <c r="A63" i="11"/>
  <c r="AG23" i="9" s="1"/>
  <c r="AB101" i="9"/>
  <c r="AB19" i="11"/>
  <c r="AG66" i="7"/>
  <c r="W58" i="7"/>
  <c r="R66" i="7"/>
  <c r="A64" i="11" l="1"/>
  <c r="AG75" i="9" s="1"/>
  <c r="AB50" i="11"/>
  <c r="R25" i="11"/>
  <c r="AG30" i="7"/>
  <c r="W21" i="7"/>
  <c r="AQ45" i="9"/>
  <c r="R30" i="7"/>
  <c r="W84" i="7"/>
  <c r="W12" i="7"/>
  <c r="M6" i="11"/>
  <c r="W10" i="7"/>
  <c r="AB41" i="7"/>
  <c r="AB77" i="9"/>
  <c r="W62" i="11"/>
  <c r="AB59" i="11"/>
  <c r="AB40" i="7"/>
  <c r="AB58" i="7"/>
  <c r="R10" i="11"/>
  <c r="A65" i="11" l="1"/>
  <c r="H153" i="11"/>
  <c r="H56" i="11"/>
  <c r="AB126" i="9"/>
  <c r="AB55" i="7"/>
  <c r="R9" i="7"/>
  <c r="AB8" i="11"/>
  <c r="W70" i="11"/>
  <c r="W41" i="7"/>
  <c r="M68" i="7"/>
  <c r="M76" i="11"/>
  <c r="AB41" i="9"/>
  <c r="AB16" i="7"/>
  <c r="R27" i="7"/>
  <c r="M20" i="11"/>
  <c r="AB83" i="9"/>
  <c r="W4" i="11"/>
  <c r="AG44" i="9" l="1"/>
  <c r="A66" i="11"/>
  <c r="AG31" i="9" s="1"/>
  <c r="M94" i="7"/>
  <c r="W17" i="7"/>
  <c r="W16" i="11"/>
  <c r="W39" i="7"/>
  <c r="W5" i="7"/>
  <c r="R60" i="7"/>
  <c r="AB4" i="11"/>
  <c r="H115" i="7"/>
  <c r="M72" i="11"/>
  <c r="A67" i="11" l="1"/>
  <c r="AG108" i="9" s="1"/>
  <c r="AB31" i="9"/>
  <c r="M85" i="7"/>
  <c r="AB68" i="7"/>
  <c r="R35" i="7"/>
  <c r="M10" i="11"/>
  <c r="R5" i="11"/>
  <c r="AB21" i="11"/>
  <c r="AG63" i="7"/>
  <c r="M21" i="7"/>
  <c r="M47" i="11"/>
  <c r="AB51" i="11"/>
  <c r="AB49" i="9"/>
  <c r="W15" i="7"/>
  <c r="AB15" i="11"/>
  <c r="R5" i="7"/>
  <c r="M29" i="7"/>
  <c r="H99" i="7"/>
  <c r="AB32" i="9"/>
  <c r="AB76" i="9"/>
  <c r="AB61" i="11"/>
  <c r="AB3" i="11"/>
  <c r="W15" i="11"/>
  <c r="A68" i="11" l="1"/>
  <c r="AG142" i="9" s="1"/>
  <c r="AB98" i="9"/>
  <c r="W144" i="11"/>
  <c r="H29" i="7"/>
  <c r="AB73" i="7"/>
  <c r="M70" i="11"/>
  <c r="M33" i="11"/>
  <c r="AB14" i="11"/>
  <c r="M28" i="7"/>
  <c r="H13" i="11"/>
  <c r="M60" i="7"/>
  <c r="AB27" i="7"/>
  <c r="AG43" i="7"/>
  <c r="AQ19" i="9"/>
  <c r="W70" i="7"/>
  <c r="AB70" i="7"/>
  <c r="AB129" i="9"/>
  <c r="AB85" i="7"/>
  <c r="A69" i="11" l="1"/>
  <c r="AG123" i="9" s="1"/>
  <c r="AG30" i="11"/>
  <c r="W21" i="11"/>
  <c r="M5" i="7"/>
  <c r="W37" i="11"/>
  <c r="R44" i="7"/>
  <c r="AG13" i="7"/>
  <c r="W12" i="11"/>
  <c r="M52" i="11"/>
  <c r="AB59" i="7"/>
  <c r="AQ21" i="9"/>
  <c r="AB104" i="9"/>
  <c r="W27" i="7"/>
  <c r="H71" i="11"/>
  <c r="R27" i="11"/>
  <c r="AB40" i="11"/>
  <c r="A70" i="11" l="1"/>
  <c r="AG83" i="9" s="1"/>
  <c r="R22" i="7"/>
  <c r="H51" i="11"/>
  <c r="W55" i="7"/>
  <c r="H19" i="11"/>
  <c r="AQ33" i="9"/>
  <c r="R13" i="11"/>
  <c r="AG11" i="7"/>
  <c r="AB21" i="7"/>
  <c r="AQ41" i="9"/>
  <c r="W3" i="7"/>
  <c r="M72" i="7"/>
  <c r="M41" i="7"/>
  <c r="W4" i="7"/>
  <c r="AG33" i="7"/>
  <c r="M77" i="7"/>
  <c r="W17" i="11"/>
  <c r="W10" i="11"/>
  <c r="H27" i="11"/>
  <c r="A71" i="11" l="1"/>
  <c r="AG161" i="9" s="1"/>
  <c r="H37" i="11"/>
  <c r="AB79" i="9"/>
  <c r="H45" i="11"/>
  <c r="W74" i="7"/>
  <c r="M15" i="7"/>
  <c r="AG47" i="7"/>
  <c r="AB96" i="7"/>
  <c r="AG16" i="11"/>
  <c r="R21" i="11"/>
  <c r="AB100" i="7"/>
  <c r="M16" i="11"/>
  <c r="AG23" i="7"/>
  <c r="AG66" i="11"/>
  <c r="AB98" i="11"/>
  <c r="AG91" i="11"/>
  <c r="W13" i="11"/>
  <c r="AB64" i="7"/>
  <c r="W43" i="7"/>
  <c r="AG34" i="7"/>
  <c r="W58" i="11"/>
  <c r="AB105" i="9"/>
  <c r="M85" i="11"/>
  <c r="W5" i="11"/>
  <c r="A72" i="11" l="1"/>
  <c r="AB36" i="11" s="1"/>
  <c r="AB162" i="9"/>
  <c r="R35" i="11"/>
  <c r="AB80" i="9"/>
  <c r="R28" i="7"/>
  <c r="M38" i="11"/>
  <c r="M95" i="7"/>
  <c r="AQ30" i="9"/>
  <c r="H9" i="7"/>
  <c r="R23" i="7"/>
  <c r="AB117" i="9"/>
  <c r="H74" i="11"/>
  <c r="M91" i="7"/>
  <c r="R26" i="7"/>
  <c r="W72" i="7"/>
  <c r="AQ48" i="9"/>
  <c r="R56" i="7"/>
  <c r="AG143" i="9" l="1"/>
  <c r="A73" i="11"/>
  <c r="AG144" i="9" s="1"/>
  <c r="AB123" i="9"/>
  <c r="W25" i="11"/>
  <c r="AG6" i="7"/>
  <c r="AB20" i="11"/>
  <c r="M75" i="11"/>
  <c r="R41" i="7"/>
  <c r="R7" i="11"/>
  <c r="M27" i="7"/>
  <c r="H30" i="7"/>
  <c r="AG21" i="11"/>
  <c r="AG42" i="7"/>
  <c r="W54" i="11"/>
  <c r="AB50" i="7"/>
  <c r="AB60" i="7"/>
  <c r="AB90" i="7"/>
  <c r="AB54" i="11"/>
  <c r="H31" i="11"/>
  <c r="M71" i="11"/>
  <c r="AB37" i="7"/>
  <c r="AQ11" i="9"/>
  <c r="A74" i="11" l="1"/>
  <c r="AG157" i="9" s="1"/>
  <c r="AB135" i="9"/>
  <c r="AB5" i="11"/>
  <c r="H15" i="7"/>
  <c r="AG15" i="7"/>
  <c r="AG59" i="7"/>
  <c r="M12" i="11"/>
  <c r="M84" i="11"/>
  <c r="M5" i="11"/>
  <c r="R8" i="7"/>
  <c r="W73" i="7"/>
  <c r="R65" i="7"/>
  <c r="R73" i="7"/>
  <c r="M55" i="11"/>
  <c r="W88" i="7"/>
  <c r="AB112" i="7"/>
  <c r="R63" i="7"/>
  <c r="R39" i="7"/>
  <c r="M44" i="7"/>
  <c r="M24" i="7"/>
  <c r="H24" i="7"/>
  <c r="AQ32" i="9"/>
  <c r="W44" i="7"/>
  <c r="H42" i="11"/>
  <c r="M101" i="11"/>
  <c r="AB118" i="9"/>
  <c r="H109" i="7"/>
  <c r="AG92" i="7"/>
  <c r="AQ66" i="9"/>
  <c r="AB9" i="7"/>
  <c r="AG10" i="7"/>
  <c r="AQ65" i="9"/>
  <c r="W32" i="11"/>
  <c r="M44" i="11"/>
  <c r="A75" i="11" l="1"/>
  <c r="AB159" i="9"/>
  <c r="AB32" i="11"/>
  <c r="R22" i="11"/>
  <c r="H91" i="7"/>
  <c r="AG84" i="7"/>
  <c r="W63" i="11"/>
  <c r="R11" i="11"/>
  <c r="AQ54" i="9"/>
  <c r="R17" i="7"/>
  <c r="W37" i="7"/>
  <c r="AG98" i="7"/>
  <c r="W59" i="7"/>
  <c r="AG115" i="7"/>
  <c r="AQ13" i="9"/>
  <c r="AB30" i="7"/>
  <c r="AB37" i="9"/>
  <c r="AG33" i="11"/>
  <c r="M38" i="7"/>
  <c r="AG7" i="7"/>
  <c r="AB91" i="7"/>
  <c r="AB76" i="7"/>
  <c r="W3" i="11"/>
  <c r="H85" i="7"/>
  <c r="M98" i="7"/>
  <c r="AB69" i="7"/>
  <c r="H80" i="11"/>
  <c r="R18" i="7"/>
  <c r="H37" i="7"/>
  <c r="AG78" i="7"/>
  <c r="AB56" i="9"/>
  <c r="AG124" i="9" l="1"/>
  <c r="AL74" i="9"/>
  <c r="A76" i="11"/>
  <c r="AG119" i="9" s="1"/>
  <c r="AB33" i="11"/>
  <c r="M22" i="11"/>
  <c r="H87" i="11"/>
  <c r="AG52" i="7"/>
  <c r="W69" i="7"/>
  <c r="M84" i="7"/>
  <c r="M78" i="11"/>
  <c r="R84" i="11"/>
  <c r="M59" i="7"/>
  <c r="W27" i="11"/>
  <c r="AB11" i="7"/>
  <c r="H43" i="7"/>
  <c r="AB44" i="7"/>
  <c r="W53" i="7"/>
  <c r="H53" i="7"/>
  <c r="AB29" i="9"/>
  <c r="M80" i="11"/>
  <c r="W65" i="7"/>
  <c r="AB65" i="7"/>
  <c r="R43" i="7"/>
  <c r="AG56" i="7"/>
  <c r="H6" i="11"/>
  <c r="AB106" i="7"/>
  <c r="AB66" i="9"/>
  <c r="A77" i="11" l="1"/>
  <c r="AL148" i="9"/>
  <c r="R26" i="11"/>
  <c r="H145" i="11"/>
  <c r="AB47" i="11"/>
  <c r="AG87" i="11"/>
  <c r="H8" i="11"/>
  <c r="AG44" i="7"/>
  <c r="AB110" i="7"/>
  <c r="H55" i="7"/>
  <c r="AB114" i="9"/>
  <c r="AG89" i="11"/>
  <c r="M96" i="7"/>
  <c r="R32" i="7"/>
  <c r="M73" i="7"/>
  <c r="R46" i="7"/>
  <c r="H106" i="7"/>
  <c r="AB5" i="7"/>
  <c r="H34" i="7"/>
  <c r="AB34" i="7"/>
  <c r="M57" i="11"/>
  <c r="AB12" i="11"/>
  <c r="R98" i="7"/>
  <c r="AG36" i="7"/>
  <c r="AG26" i="11"/>
  <c r="R50" i="7"/>
  <c r="W60" i="7"/>
  <c r="M71" i="7"/>
  <c r="M106" i="7"/>
  <c r="M65" i="7"/>
  <c r="AQ37" i="9"/>
  <c r="AG10" i="11"/>
  <c r="W39" i="11"/>
  <c r="AG47" i="9" l="1"/>
  <c r="A78" i="11"/>
  <c r="R36" i="11"/>
  <c r="AB46" i="9"/>
  <c r="W87" i="11"/>
  <c r="AG75" i="7"/>
  <c r="H70" i="7"/>
  <c r="W53" i="11"/>
  <c r="AG6" i="11"/>
  <c r="W86" i="11"/>
  <c r="AG55" i="7"/>
  <c r="AG61" i="7"/>
  <c r="H50" i="7"/>
  <c r="R69" i="7"/>
  <c r="AG45" i="7"/>
  <c r="M11" i="11"/>
  <c r="R6" i="11"/>
  <c r="M37" i="7"/>
  <c r="H98" i="7"/>
  <c r="H83" i="11"/>
  <c r="H103" i="11"/>
  <c r="H28" i="7"/>
  <c r="AG89" i="7"/>
  <c r="H10" i="7"/>
  <c r="AB28" i="11"/>
  <c r="W16" i="7"/>
  <c r="W14" i="7"/>
  <c r="AG48" i="7"/>
  <c r="W33" i="7"/>
  <c r="R30" i="11"/>
  <c r="AB113" i="7"/>
  <c r="AQ50" i="9"/>
  <c r="AB63" i="9"/>
  <c r="M63" i="11"/>
  <c r="AG98" i="9" l="1"/>
  <c r="AL158" i="9"/>
  <c r="A79" i="11"/>
  <c r="AB43" i="11" s="1"/>
  <c r="AB72" i="9"/>
  <c r="M26" i="11"/>
  <c r="R34" i="11"/>
  <c r="AB68" i="11"/>
  <c r="AB38" i="7"/>
  <c r="M82" i="7"/>
  <c r="H15" i="11"/>
  <c r="W8" i="7"/>
  <c r="AB101" i="7"/>
  <c r="R71" i="7"/>
  <c r="R53" i="7"/>
  <c r="R103" i="7"/>
  <c r="AG42" i="11"/>
  <c r="H108" i="7"/>
  <c r="R37" i="7"/>
  <c r="AG109" i="7"/>
  <c r="AB37" i="11"/>
  <c r="M16" i="7"/>
  <c r="H64" i="11"/>
  <c r="AG49" i="7"/>
  <c r="M34" i="7"/>
  <c r="AB25" i="7"/>
  <c r="W25" i="7"/>
  <c r="H25" i="7"/>
  <c r="AB46" i="7"/>
  <c r="AB72" i="11"/>
  <c r="AB11" i="11"/>
  <c r="W98" i="7"/>
  <c r="M17" i="7"/>
  <c r="R10" i="7"/>
  <c r="AB69" i="9"/>
  <c r="M79" i="7"/>
  <c r="H79" i="7"/>
  <c r="AG51" i="11"/>
  <c r="AB24" i="9"/>
  <c r="AQ60" i="9"/>
  <c r="W56" i="7"/>
  <c r="AB87" i="7"/>
  <c r="W87" i="7"/>
  <c r="AB13" i="11"/>
  <c r="W44" i="11"/>
  <c r="R38" i="7"/>
  <c r="M103" i="7"/>
  <c r="M100" i="7"/>
  <c r="AB82" i="7"/>
  <c r="H95" i="7"/>
  <c r="AG31" i="7"/>
  <c r="H55" i="11"/>
  <c r="R45" i="7"/>
  <c r="R61" i="11"/>
  <c r="AB76" i="11"/>
  <c r="AQ36" i="9"/>
  <c r="AB103" i="9"/>
  <c r="AB94" i="9"/>
  <c r="W42" i="11"/>
  <c r="AB89" i="9"/>
  <c r="AG156" i="9" l="1"/>
  <c r="A80" i="11"/>
  <c r="AB161" i="9"/>
  <c r="R63" i="11"/>
  <c r="M46" i="11"/>
  <c r="AG64" i="7"/>
  <c r="AG101" i="7"/>
  <c r="R92" i="7"/>
  <c r="H60" i="7"/>
  <c r="R51" i="7"/>
  <c r="M79" i="11"/>
  <c r="H74" i="7"/>
  <c r="AG28" i="7"/>
  <c r="M15" i="11"/>
  <c r="AG74" i="7"/>
  <c r="H41" i="7"/>
  <c r="M14" i="11"/>
  <c r="H73" i="7"/>
  <c r="H119" i="7"/>
  <c r="R77" i="7"/>
  <c r="M8" i="7"/>
  <c r="AB12" i="7"/>
  <c r="W86" i="7"/>
  <c r="AB64" i="11"/>
  <c r="AB29" i="7"/>
  <c r="M49" i="7"/>
  <c r="W111" i="7"/>
  <c r="AG78" i="11"/>
  <c r="AG68" i="7"/>
  <c r="W46" i="7"/>
  <c r="H46" i="7"/>
  <c r="M46" i="7"/>
  <c r="M98" i="11"/>
  <c r="AB16" i="11"/>
  <c r="H47" i="7"/>
  <c r="M47" i="7"/>
  <c r="R47" i="7"/>
  <c r="R20" i="7"/>
  <c r="W20" i="7"/>
  <c r="R101" i="7"/>
  <c r="AB77" i="7"/>
  <c r="AB119" i="7"/>
  <c r="H93" i="7"/>
  <c r="R32" i="11"/>
  <c r="M70" i="7"/>
  <c r="AQ63" i="9"/>
  <c r="AQ7" i="9"/>
  <c r="AG115" i="9" l="1"/>
  <c r="A81" i="11"/>
  <c r="AL56" i="9" s="1"/>
  <c r="AB121" i="9"/>
  <c r="AB55" i="11"/>
  <c r="H52" i="11"/>
  <c r="R51" i="11"/>
  <c r="AG99" i="7"/>
  <c r="AB89" i="7"/>
  <c r="W47" i="7"/>
  <c r="AB18" i="7"/>
  <c r="AG5" i="7"/>
  <c r="H10" i="11"/>
  <c r="AG32" i="7"/>
  <c r="AG82" i="7"/>
  <c r="W112" i="7"/>
  <c r="H112" i="7"/>
  <c r="W9" i="7"/>
  <c r="AB133" i="9"/>
  <c r="R88" i="7"/>
  <c r="H63" i="11"/>
  <c r="H39" i="7"/>
  <c r="R97" i="7"/>
  <c r="H27" i="7"/>
  <c r="H47" i="11"/>
  <c r="AB19" i="7"/>
  <c r="AG113" i="7"/>
  <c r="W124" i="7"/>
  <c r="AB53" i="7"/>
  <c r="H41" i="11"/>
  <c r="R57" i="7"/>
  <c r="AG11" i="11"/>
  <c r="AG50" i="7"/>
  <c r="AG58" i="7"/>
  <c r="AB75" i="7"/>
  <c r="AG94" i="7"/>
  <c r="H75" i="7"/>
  <c r="W76" i="11"/>
  <c r="AB113" i="9"/>
  <c r="AL94" i="9"/>
  <c r="AG108" i="11"/>
  <c r="H129" i="7"/>
  <c r="AG20" i="7"/>
  <c r="R61" i="7"/>
  <c r="AB52" i="7"/>
  <c r="H52" i="7"/>
  <c r="M52" i="7"/>
  <c r="H38" i="11"/>
  <c r="AB90" i="11"/>
  <c r="AQ61" i="9"/>
  <c r="AQ49" i="9"/>
  <c r="AG56" i="11"/>
  <c r="AG137" i="9" l="1"/>
  <c r="A82" i="11"/>
  <c r="H24" i="11"/>
  <c r="AB108" i="9"/>
  <c r="AG46" i="11"/>
  <c r="H104" i="7"/>
  <c r="W24" i="7"/>
  <c r="AB105" i="7"/>
  <c r="W80" i="7"/>
  <c r="AG45" i="11"/>
  <c r="H84" i="7"/>
  <c r="AG41" i="7"/>
  <c r="M86" i="7"/>
  <c r="H18" i="7"/>
  <c r="R87" i="11"/>
  <c r="AG86" i="7"/>
  <c r="M69" i="7"/>
  <c r="AG15" i="11"/>
  <c r="R100" i="7"/>
  <c r="AB94" i="7"/>
  <c r="AG18" i="7"/>
  <c r="M56" i="11"/>
  <c r="W73" i="11"/>
  <c r="R70" i="11"/>
  <c r="H49" i="11"/>
  <c r="M124" i="7"/>
  <c r="AB8" i="7"/>
  <c r="M87" i="7"/>
  <c r="AG123" i="7"/>
  <c r="AB57" i="7"/>
  <c r="H69" i="7"/>
  <c r="W90" i="7"/>
  <c r="AB20" i="7"/>
  <c r="AG102" i="7"/>
  <c r="AQ51" i="9"/>
  <c r="W57" i="7"/>
  <c r="M57" i="7"/>
  <c r="H57" i="7"/>
  <c r="W42" i="7"/>
  <c r="AG119" i="7"/>
  <c r="H42" i="7"/>
  <c r="M42" i="7"/>
  <c r="W45" i="7"/>
  <c r="AB45" i="7"/>
  <c r="W54" i="7"/>
  <c r="M54" i="7"/>
  <c r="AB54" i="7"/>
  <c r="R54" i="7"/>
  <c r="W52" i="7"/>
  <c r="AG72" i="7"/>
  <c r="AQ10" i="9"/>
  <c r="M62" i="7"/>
  <c r="AB62" i="7"/>
  <c r="R113" i="7"/>
  <c r="AB88" i="7"/>
  <c r="M42" i="11"/>
  <c r="H72" i="7"/>
  <c r="AB84" i="7"/>
  <c r="AB39" i="7"/>
  <c r="H20" i="11"/>
  <c r="AB86" i="9"/>
  <c r="AG19" i="7"/>
  <c r="AQ12" i="9"/>
  <c r="AG113" i="9" l="1"/>
  <c r="AG114" i="9"/>
  <c r="A83" i="11"/>
  <c r="H5" i="11"/>
  <c r="R66" i="11"/>
  <c r="W104" i="11"/>
  <c r="AB42" i="7"/>
  <c r="AG97" i="7"/>
  <c r="AG83" i="7"/>
  <c r="M19" i="11"/>
  <c r="R50" i="11"/>
  <c r="R4" i="11"/>
  <c r="H70" i="11"/>
  <c r="M106" i="11"/>
  <c r="AG25" i="7"/>
  <c r="R52" i="7"/>
  <c r="AG55" i="11"/>
  <c r="H50" i="11"/>
  <c r="AB64" i="9"/>
  <c r="R85" i="7"/>
  <c r="W92" i="7"/>
  <c r="H89" i="7"/>
  <c r="H105" i="7"/>
  <c r="R41" i="11"/>
  <c r="AG77" i="7"/>
  <c r="AB78" i="11"/>
  <c r="R89" i="7"/>
  <c r="AB27" i="11"/>
  <c r="M75" i="7"/>
  <c r="AB14" i="7"/>
  <c r="M66" i="11"/>
  <c r="W56" i="11"/>
  <c r="W66" i="7"/>
  <c r="AB74" i="7"/>
  <c r="H103" i="7"/>
  <c r="AB10" i="7"/>
  <c r="M101" i="7"/>
  <c r="R90" i="7"/>
  <c r="AG105" i="7"/>
  <c r="M4" i="7"/>
  <c r="R93" i="7"/>
  <c r="AB17" i="11"/>
  <c r="AB86" i="11"/>
  <c r="H49" i="7"/>
  <c r="W105" i="7"/>
  <c r="W114" i="7"/>
  <c r="AG20" i="11"/>
  <c r="W117" i="7"/>
  <c r="W79" i="7"/>
  <c r="AG4" i="7"/>
  <c r="W19" i="7"/>
  <c r="R121" i="7"/>
  <c r="M22" i="7"/>
  <c r="W22" i="7"/>
  <c r="M99" i="7"/>
  <c r="W23" i="7"/>
  <c r="M23" i="7"/>
  <c r="AB23" i="7"/>
  <c r="AG48" i="11"/>
  <c r="AG17" i="11"/>
  <c r="H62" i="7"/>
  <c r="R62" i="7"/>
  <c r="W62" i="7"/>
  <c r="AB78" i="7"/>
  <c r="R36" i="7"/>
  <c r="R7" i="7"/>
  <c r="W35" i="7"/>
  <c r="W68" i="7"/>
  <c r="R43" i="11"/>
  <c r="M117" i="7"/>
  <c r="H110" i="7"/>
  <c r="W38" i="7"/>
  <c r="AG129" i="7"/>
  <c r="M88" i="7"/>
  <c r="H44" i="7"/>
  <c r="M121" i="7"/>
  <c r="AB99" i="7"/>
  <c r="AB106" i="11"/>
  <c r="AQ23" i="9"/>
  <c r="R105" i="7"/>
  <c r="M35" i="7"/>
  <c r="H35" i="7"/>
  <c r="AQ26" i="9"/>
  <c r="AB83" i="7"/>
  <c r="AQ3" i="9"/>
  <c r="AG61" i="9" l="1"/>
  <c r="A84" i="11"/>
  <c r="AL114" i="9" s="1"/>
  <c r="AB50" i="9"/>
  <c r="W148" i="11"/>
  <c r="M93" i="11"/>
  <c r="H53" i="11"/>
  <c r="R48" i="11"/>
  <c r="H108" i="11"/>
  <c r="AB38" i="11"/>
  <c r="W71" i="7"/>
  <c r="H40" i="7"/>
  <c r="H4" i="7"/>
  <c r="H16" i="7"/>
  <c r="AG39" i="7"/>
  <c r="H17" i="7"/>
  <c r="R53" i="11"/>
  <c r="W94" i="7"/>
  <c r="W100" i="7"/>
  <c r="R55" i="7"/>
  <c r="W26" i="7"/>
  <c r="R103" i="11"/>
  <c r="M93" i="7"/>
  <c r="R82" i="7"/>
  <c r="M110" i="7"/>
  <c r="AB17" i="7"/>
  <c r="AG62" i="7"/>
  <c r="AG16" i="7"/>
  <c r="H64" i="7"/>
  <c r="AG46" i="7"/>
  <c r="M73" i="11"/>
  <c r="AB56" i="7"/>
  <c r="AG19" i="11"/>
  <c r="AB71" i="9"/>
  <c r="R42" i="7"/>
  <c r="R84" i="7"/>
  <c r="H131" i="7"/>
  <c r="M59" i="11"/>
  <c r="AB124" i="9"/>
  <c r="AG17" i="7"/>
  <c r="AB79" i="7"/>
  <c r="AG21" i="7"/>
  <c r="H11" i="7"/>
  <c r="AB95" i="7"/>
  <c r="R96" i="7"/>
  <c r="W135" i="7"/>
  <c r="H36" i="7"/>
  <c r="M41" i="11"/>
  <c r="AB36" i="7"/>
  <c r="R65" i="11"/>
  <c r="W36" i="7"/>
  <c r="AB53" i="11"/>
  <c r="AB83" i="11"/>
  <c r="AG81" i="7"/>
  <c r="H38" i="7"/>
  <c r="R118" i="7"/>
  <c r="R86" i="11"/>
  <c r="M26" i="7"/>
  <c r="R72" i="7"/>
  <c r="AB116" i="7"/>
  <c r="H26" i="7"/>
  <c r="AG3" i="7"/>
  <c r="AB103" i="7"/>
  <c r="AB66" i="7"/>
  <c r="W76" i="7"/>
  <c r="W7" i="7"/>
  <c r="AQ20" i="9"/>
  <c r="AQ28" i="9"/>
  <c r="R38" i="11"/>
  <c r="AB35" i="7"/>
  <c r="AB129" i="7"/>
  <c r="M103" i="11"/>
  <c r="AB75" i="11"/>
  <c r="H90" i="7"/>
  <c r="W109" i="7"/>
  <c r="M39" i="11"/>
  <c r="AG35" i="7"/>
  <c r="AG121" i="7"/>
  <c r="M105" i="7"/>
  <c r="H137" i="7"/>
  <c r="AB108" i="7"/>
  <c r="AQ73" i="9"/>
  <c r="AQ29" i="9"/>
  <c r="AG33" i="9" l="1"/>
  <c r="AL146" i="9"/>
  <c r="A85" i="11"/>
  <c r="AB144" i="9" s="1"/>
  <c r="AB38" i="9"/>
  <c r="AB85" i="11"/>
  <c r="M25" i="11"/>
  <c r="W105" i="11"/>
  <c r="M36" i="7"/>
  <c r="M40" i="7"/>
  <c r="M64" i="11"/>
  <c r="AG95" i="7"/>
  <c r="R119" i="7"/>
  <c r="R82" i="11"/>
  <c r="H57" i="11"/>
  <c r="AB117" i="7"/>
  <c r="H58" i="7"/>
  <c r="AG110" i="7"/>
  <c r="AG69" i="7"/>
  <c r="R68" i="7"/>
  <c r="R92" i="11"/>
  <c r="H60" i="11"/>
  <c r="R83" i="7"/>
  <c r="H133" i="7"/>
  <c r="W82" i="7"/>
  <c r="M25" i="7"/>
  <c r="W97" i="11"/>
  <c r="H79" i="11"/>
  <c r="H122" i="7"/>
  <c r="W96" i="7"/>
  <c r="AG107" i="7"/>
  <c r="AG31" i="11"/>
  <c r="AB22" i="7"/>
  <c r="AG9" i="7"/>
  <c r="R93" i="11"/>
  <c r="R72" i="11"/>
  <c r="AG38" i="7"/>
  <c r="M10" i="7"/>
  <c r="AG54" i="7"/>
  <c r="W99" i="7"/>
  <c r="W119" i="7"/>
  <c r="W65" i="11"/>
  <c r="R106" i="7"/>
  <c r="W102" i="7"/>
  <c r="M102" i="7"/>
  <c r="AG134" i="7"/>
  <c r="AQ92" i="9"/>
  <c r="W32" i="7"/>
  <c r="H32" i="7"/>
  <c r="AB61" i="7"/>
  <c r="M61" i="7"/>
  <c r="R115" i="7"/>
  <c r="H65" i="7"/>
  <c r="M39" i="7"/>
  <c r="AB32" i="7"/>
  <c r="AG96" i="7"/>
  <c r="R122" i="7"/>
  <c r="M53" i="7"/>
  <c r="H116" i="7"/>
  <c r="AB26" i="7"/>
  <c r="AG51" i="7"/>
  <c r="AB44" i="11"/>
  <c r="H80" i="7"/>
  <c r="M80" i="7"/>
  <c r="M56" i="7"/>
  <c r="AG53" i="7"/>
  <c r="H56" i="7"/>
  <c r="AG114" i="7"/>
  <c r="AG100" i="7"/>
  <c r="M118" i="7"/>
  <c r="H118" i="7"/>
  <c r="R29" i="7"/>
  <c r="W84" i="11"/>
  <c r="R64" i="7"/>
  <c r="AG12" i="7"/>
  <c r="AG106" i="7"/>
  <c r="W101" i="7"/>
  <c r="M32" i="7"/>
  <c r="AB104" i="7"/>
  <c r="AB63" i="7"/>
  <c r="W63" i="7"/>
  <c r="AB93" i="11"/>
  <c r="M123" i="7"/>
  <c r="H111" i="7"/>
  <c r="M108" i="7"/>
  <c r="W110" i="7"/>
  <c r="AB124" i="7"/>
  <c r="H22" i="7"/>
  <c r="H88" i="7"/>
  <c r="AB71" i="7"/>
  <c r="AB109" i="7"/>
  <c r="AG73" i="7"/>
  <c r="H123" i="7"/>
  <c r="H127" i="7"/>
  <c r="H114" i="7"/>
  <c r="AG40" i="7"/>
  <c r="W115" i="7"/>
  <c r="W93" i="11"/>
  <c r="AQ95" i="9"/>
  <c r="W101" i="11"/>
  <c r="AG3" i="11"/>
  <c r="AG37" i="7"/>
  <c r="AB80" i="7"/>
  <c r="AL29" i="9"/>
  <c r="M107" i="7"/>
  <c r="W107" i="7"/>
  <c r="AG9" i="11"/>
  <c r="AG140" i="9" l="1"/>
  <c r="A86" i="11"/>
  <c r="AG160" i="9" s="1"/>
  <c r="M21" i="11"/>
  <c r="AL110" i="9"/>
  <c r="AB56" i="11"/>
  <c r="AB92" i="7"/>
  <c r="M30" i="7"/>
  <c r="W47" i="11"/>
  <c r="H75" i="11"/>
  <c r="H68" i="7"/>
  <c r="AG5" i="11"/>
  <c r="R90" i="11"/>
  <c r="AG27" i="7"/>
  <c r="H101" i="7"/>
  <c r="W34" i="7"/>
  <c r="W81" i="7"/>
  <c r="W95" i="7"/>
  <c r="W64" i="7"/>
  <c r="M124" i="11"/>
  <c r="AB116" i="9"/>
  <c r="R81" i="11"/>
  <c r="AG65" i="7"/>
  <c r="AB7" i="11"/>
  <c r="W29" i="7"/>
  <c r="M104" i="7"/>
  <c r="AB97" i="7"/>
  <c r="M115" i="7"/>
  <c r="R71" i="11"/>
  <c r="AG100" i="11"/>
  <c r="H86" i="7"/>
  <c r="R102" i="7"/>
  <c r="R59" i="7"/>
  <c r="M58" i="7"/>
  <c r="AG98" i="11"/>
  <c r="AB115" i="9"/>
  <c r="AG112" i="7"/>
  <c r="M11" i="7"/>
  <c r="W113" i="7"/>
  <c r="M3" i="7"/>
  <c r="M50" i="7"/>
  <c r="AB127" i="7"/>
  <c r="R97" i="11"/>
  <c r="W121" i="7"/>
  <c r="AG103" i="7"/>
  <c r="H100" i="7"/>
  <c r="R127" i="7"/>
  <c r="M66" i="7"/>
  <c r="H107" i="7"/>
  <c r="M45" i="7"/>
  <c r="M33" i="7"/>
  <c r="R112" i="7"/>
  <c r="AB93" i="7"/>
  <c r="H14" i="7"/>
  <c r="M14" i="7"/>
  <c r="W89" i="7"/>
  <c r="W118" i="7"/>
  <c r="M116" i="7"/>
  <c r="AG26" i="7"/>
  <c r="R31" i="7"/>
  <c r="AB33" i="7"/>
  <c r="R48" i="7"/>
  <c r="H69" i="11"/>
  <c r="H94" i="7"/>
  <c r="M9" i="7"/>
  <c r="R81" i="7"/>
  <c r="AB15" i="7"/>
  <c r="AG71" i="7"/>
  <c r="AG79" i="7"/>
  <c r="H76" i="7"/>
  <c r="M76" i="7"/>
  <c r="W83" i="7"/>
  <c r="R8" i="11"/>
  <c r="AB23" i="11"/>
  <c r="H39" i="11"/>
  <c r="AB121" i="7"/>
  <c r="R58" i="7"/>
  <c r="M111" i="7"/>
  <c r="W85" i="7"/>
  <c r="AG24" i="7"/>
  <c r="AG29" i="7"/>
  <c r="H82" i="7"/>
  <c r="AG90" i="7"/>
  <c r="M114" i="7"/>
  <c r="AB98" i="7"/>
  <c r="W109" i="11"/>
  <c r="AQ68" i="9"/>
  <c r="M96" i="11"/>
  <c r="H113" i="7"/>
  <c r="W129" i="7"/>
  <c r="R138" i="7"/>
  <c r="AB72" i="7"/>
  <c r="M43" i="11"/>
  <c r="AG67" i="7"/>
  <c r="H45" i="7"/>
  <c r="AG70" i="7"/>
  <c r="M67" i="7"/>
  <c r="W67" i="7"/>
  <c r="AG64" i="11"/>
  <c r="W134" i="7"/>
  <c r="AB134" i="7"/>
  <c r="AB155" i="9" l="1"/>
  <c r="A87" i="11"/>
  <c r="AB58" i="11"/>
  <c r="W108" i="11"/>
  <c r="W61" i="7"/>
  <c r="R15" i="7"/>
  <c r="W66" i="11"/>
  <c r="R78" i="7"/>
  <c r="AG76" i="7"/>
  <c r="AB112" i="9"/>
  <c r="AG54" i="11"/>
  <c r="H104" i="11"/>
  <c r="AB39" i="11"/>
  <c r="H112" i="11"/>
  <c r="AG85" i="7"/>
  <c r="AB141" i="7"/>
  <c r="R91" i="7"/>
  <c r="M127" i="7"/>
  <c r="W126" i="7"/>
  <c r="H92" i="7"/>
  <c r="AG126" i="7"/>
  <c r="W24" i="11"/>
  <c r="M122" i="7"/>
  <c r="H134" i="7"/>
  <c r="AG60" i="7"/>
  <c r="H9" i="11"/>
  <c r="M119" i="7"/>
  <c r="H61" i="7"/>
  <c r="M132" i="7"/>
  <c r="R107" i="7"/>
  <c r="M81" i="7"/>
  <c r="AG59" i="11"/>
  <c r="H62" i="11"/>
  <c r="AB47" i="7"/>
  <c r="AG91" i="7"/>
  <c r="H132" i="7"/>
  <c r="AG108" i="7"/>
  <c r="R108" i="7"/>
  <c r="R86" i="7"/>
  <c r="M92" i="7"/>
  <c r="M43" i="7"/>
  <c r="AG88" i="7"/>
  <c r="M129" i="7"/>
  <c r="M69" i="11"/>
  <c r="AB120" i="7"/>
  <c r="R125" i="7"/>
  <c r="AG57" i="7"/>
  <c r="M120" i="7"/>
  <c r="M131" i="7"/>
  <c r="H8" i="7"/>
  <c r="R80" i="7"/>
  <c r="W104" i="7"/>
  <c r="AB7" i="7"/>
  <c r="AQ18" i="9"/>
  <c r="AB102" i="7"/>
  <c r="W106" i="7"/>
  <c r="W123" i="11"/>
  <c r="W97" i="7"/>
  <c r="W108" i="7"/>
  <c r="M97" i="7"/>
  <c r="AG117" i="7"/>
  <c r="R135" i="7"/>
  <c r="R111" i="7"/>
  <c r="R116" i="7"/>
  <c r="H130" i="7"/>
  <c r="AB48" i="7"/>
  <c r="W48" i="7"/>
  <c r="H48" i="7"/>
  <c r="AG140" i="7"/>
  <c r="W120" i="7"/>
  <c r="M7" i="7"/>
  <c r="AB125" i="7"/>
  <c r="AG138" i="7"/>
  <c r="R109" i="7"/>
  <c r="H7" i="7"/>
  <c r="M48" i="7"/>
  <c r="W78" i="7"/>
  <c r="AG8" i="7"/>
  <c r="H78" i="7"/>
  <c r="M78" i="7"/>
  <c r="AB51" i="7"/>
  <c r="AG131" i="7"/>
  <c r="H51" i="7"/>
  <c r="M51" i="7"/>
  <c r="R6" i="7"/>
  <c r="M6" i="7"/>
  <c r="H6" i="7"/>
  <c r="AB6" i="7"/>
  <c r="W6" i="7"/>
  <c r="AB41" i="11"/>
  <c r="W132" i="7"/>
  <c r="AG40" i="11"/>
  <c r="W75" i="7"/>
  <c r="R132" i="7"/>
  <c r="M126" i="7"/>
  <c r="AB107" i="7"/>
  <c r="M12" i="7"/>
  <c r="W137" i="7"/>
  <c r="M63" i="7"/>
  <c r="H63" i="7"/>
  <c r="AB52" i="11"/>
  <c r="AG41" i="11"/>
  <c r="H20" i="7"/>
  <c r="M20" i="7"/>
  <c r="R4" i="7"/>
  <c r="H83" i="7"/>
  <c r="R11" i="7"/>
  <c r="AG132" i="7"/>
  <c r="H128" i="7"/>
  <c r="AQ46" i="9"/>
  <c r="W130" i="7"/>
  <c r="W38" i="11"/>
  <c r="H23" i="7"/>
  <c r="R114" i="11"/>
  <c r="AB84" i="11"/>
  <c r="AB138" i="7"/>
  <c r="W72" i="11"/>
  <c r="AQ27" i="9"/>
  <c r="W136" i="7"/>
  <c r="AG44" i="11"/>
  <c r="H18" i="11"/>
  <c r="AG50" i="9" l="1"/>
  <c r="AL75" i="9"/>
  <c r="A88" i="11"/>
  <c r="AG37" i="9" s="1"/>
  <c r="AL107" i="9"/>
  <c r="W19" i="11"/>
  <c r="H154" i="11"/>
  <c r="AB65" i="11"/>
  <c r="R60" i="11"/>
  <c r="AB40" i="9"/>
  <c r="AB42" i="11"/>
  <c r="AG97" i="11"/>
  <c r="H3" i="11"/>
  <c r="AG125" i="7"/>
  <c r="H81" i="7"/>
  <c r="H59" i="7"/>
  <c r="AG83" i="11"/>
  <c r="AB100" i="9"/>
  <c r="M139" i="7"/>
  <c r="W125" i="7"/>
  <c r="M88" i="11"/>
  <c r="R124" i="7"/>
  <c r="M142" i="7"/>
  <c r="H33" i="7"/>
  <c r="AG111" i="7"/>
  <c r="H126" i="7"/>
  <c r="AG72" i="11"/>
  <c r="R131" i="7"/>
  <c r="M112" i="7"/>
  <c r="R67" i="7"/>
  <c r="W138" i="7"/>
  <c r="AG25" i="11"/>
  <c r="R52" i="11"/>
  <c r="H40" i="11"/>
  <c r="R19" i="7"/>
  <c r="M90" i="7"/>
  <c r="H124" i="7"/>
  <c r="R3" i="7"/>
  <c r="AB111" i="7"/>
  <c r="AB118" i="7"/>
  <c r="H136" i="7"/>
  <c r="R94" i="7"/>
  <c r="AB123" i="7"/>
  <c r="H138" i="7"/>
  <c r="R79" i="7"/>
  <c r="R14" i="7"/>
  <c r="R87" i="7"/>
  <c r="M125" i="7"/>
  <c r="W141" i="7"/>
  <c r="R126" i="7"/>
  <c r="AG135" i="7"/>
  <c r="M137" i="7"/>
  <c r="AB126" i="7"/>
  <c r="W128" i="7"/>
  <c r="R120" i="7"/>
  <c r="H71" i="7"/>
  <c r="R117" i="7"/>
  <c r="AB133" i="7"/>
  <c r="H77" i="7"/>
  <c r="H32" i="11"/>
  <c r="H87" i="7"/>
  <c r="AB128" i="7"/>
  <c r="W131" i="7"/>
  <c r="AG124" i="7"/>
  <c r="W91" i="7"/>
  <c r="M74" i="7"/>
  <c r="R140" i="7"/>
  <c r="H97" i="7"/>
  <c r="M83" i="7"/>
  <c r="W93" i="7"/>
  <c r="AB43" i="7"/>
  <c r="M19" i="7"/>
  <c r="AG93" i="7"/>
  <c r="H19" i="7"/>
  <c r="R89" i="11"/>
  <c r="R74" i="7"/>
  <c r="AB139" i="7"/>
  <c r="R95" i="7"/>
  <c r="M64" i="7"/>
  <c r="H102" i="7"/>
  <c r="H5" i="7"/>
  <c r="M128" i="7"/>
  <c r="AG120" i="7"/>
  <c r="W11" i="11"/>
  <c r="AG118" i="7"/>
  <c r="M109" i="7"/>
  <c r="H140" i="7"/>
  <c r="M136" i="7"/>
  <c r="AG127" i="7"/>
  <c r="W77" i="7"/>
  <c r="R128" i="7"/>
  <c r="R141" i="7"/>
  <c r="H135" i="7"/>
  <c r="AG116" i="7"/>
  <c r="AB115" i="7"/>
  <c r="M140" i="7"/>
  <c r="W116" i="7"/>
  <c r="AG87" i="7"/>
  <c r="M89" i="7"/>
  <c r="AB81" i="7"/>
  <c r="H121" i="7"/>
  <c r="H54" i="7"/>
  <c r="R130" i="7"/>
  <c r="AG104" i="7"/>
  <c r="AB137" i="7"/>
  <c r="R99" i="7"/>
  <c r="H12" i="7"/>
  <c r="AG130" i="7"/>
  <c r="AG128" i="7"/>
  <c r="R136" i="7"/>
  <c r="AB31" i="7"/>
  <c r="W127" i="7"/>
  <c r="W31" i="7"/>
  <c r="W18" i="11"/>
  <c r="M54" i="11"/>
  <c r="AB13" i="7"/>
  <c r="R13" i="7"/>
  <c r="M13" i="7"/>
  <c r="AG142" i="7"/>
  <c r="W36" i="11"/>
  <c r="AQ43" i="9"/>
  <c r="AB62" i="11"/>
  <c r="AG35" i="11"/>
  <c r="AQ59" i="9"/>
  <c r="M99" i="11"/>
  <c r="A89" i="11" l="1"/>
  <c r="AB34" i="9"/>
  <c r="AB100" i="11"/>
  <c r="R110" i="7"/>
  <c r="AB24" i="7"/>
  <c r="W31" i="11"/>
  <c r="W71" i="11"/>
  <c r="H139" i="7"/>
  <c r="M130" i="7"/>
  <c r="AB142" i="7"/>
  <c r="H4" i="11"/>
  <c r="H16" i="11"/>
  <c r="H120" i="7"/>
  <c r="R123" i="7"/>
  <c r="AG96" i="11"/>
  <c r="AB6" i="11"/>
  <c r="M120" i="11"/>
  <c r="W51" i="7"/>
  <c r="AB136" i="7"/>
  <c r="W100" i="11"/>
  <c r="M133" i="7"/>
  <c r="H117" i="7"/>
  <c r="M113" i="7"/>
  <c r="R33" i="7"/>
  <c r="W26" i="11"/>
  <c r="W94" i="11"/>
  <c r="R76" i="7"/>
  <c r="AB140" i="7"/>
  <c r="AB97" i="11"/>
  <c r="R42" i="11"/>
  <c r="R55" i="11"/>
  <c r="AB114" i="7"/>
  <c r="R75" i="7"/>
  <c r="AB122" i="7"/>
  <c r="AB67" i="7"/>
  <c r="R114" i="7"/>
  <c r="R137" i="7"/>
  <c r="R104" i="7"/>
  <c r="H67" i="7"/>
  <c r="H125" i="7"/>
  <c r="AG67" i="11"/>
  <c r="R133" i="7"/>
  <c r="R21" i="7"/>
  <c r="AB132" i="7"/>
  <c r="M18" i="7"/>
  <c r="AB31" i="11"/>
  <c r="AQ34" i="9"/>
  <c r="M51" i="11"/>
  <c r="H13" i="7"/>
  <c r="R129" i="7"/>
  <c r="M135" i="7"/>
  <c r="M141" i="7"/>
  <c r="AB135" i="7"/>
  <c r="AG133" i="7"/>
  <c r="H142" i="7"/>
  <c r="R134" i="7"/>
  <c r="AB143" i="7"/>
  <c r="H96" i="7"/>
  <c r="W142" i="7"/>
  <c r="M134" i="7"/>
  <c r="W122" i="7"/>
  <c r="AG136" i="7"/>
  <c r="AG139" i="7"/>
  <c r="H143" i="7"/>
  <c r="M138" i="7"/>
  <c r="H141" i="7"/>
  <c r="R142" i="7"/>
  <c r="W103" i="7"/>
  <c r="AG137" i="7"/>
  <c r="H66" i="7"/>
  <c r="AG141" i="7"/>
  <c r="H3" i="7"/>
  <c r="M143" i="7"/>
  <c r="W123" i="7"/>
  <c r="W133" i="7"/>
  <c r="AB131" i="7"/>
  <c r="W143" i="7"/>
  <c r="H31" i="7"/>
  <c r="M31" i="7"/>
  <c r="W139" i="7"/>
  <c r="AG122" i="7"/>
  <c r="R139" i="7"/>
  <c r="R143" i="7"/>
  <c r="W140" i="7"/>
  <c r="G3" i="13"/>
  <c r="H3" i="13" s="1"/>
  <c r="W13" i="7"/>
  <c r="AG143" i="7"/>
  <c r="AG47" i="11"/>
  <c r="AB130" i="7"/>
  <c r="AB3" i="7"/>
  <c r="W102" i="11"/>
  <c r="AG80" i="11"/>
  <c r="R40" i="11"/>
  <c r="AQ88" i="9"/>
  <c r="M82" i="11"/>
  <c r="AG121" i="11"/>
  <c r="AB94" i="11"/>
  <c r="AG23" i="11"/>
  <c r="W92" i="11"/>
  <c r="H132" i="11"/>
  <c r="AQ52" i="9"/>
  <c r="W48" i="11"/>
  <c r="AG12" i="11"/>
  <c r="AG129" i="11"/>
  <c r="AG88" i="9" l="1"/>
  <c r="A90" i="11"/>
  <c r="AG132" i="9" s="1"/>
  <c r="AB85" i="9"/>
  <c r="H150" i="11"/>
  <c r="R28" i="11"/>
  <c r="AB25" i="11"/>
  <c r="W99" i="11"/>
  <c r="M110" i="11"/>
  <c r="M40" i="11"/>
  <c r="M36" i="11"/>
  <c r="M83" i="11"/>
  <c r="H36" i="11"/>
  <c r="AG95" i="11"/>
  <c r="AG71" i="11"/>
  <c r="R68" i="11"/>
  <c r="AG69" i="11"/>
  <c r="H86" i="11"/>
  <c r="H61" i="11"/>
  <c r="AG109" i="11"/>
  <c r="H58" i="11"/>
  <c r="G4" i="13"/>
  <c r="G5" i="13" s="1"/>
  <c r="G6" i="13" s="1"/>
  <c r="G7" i="13" s="1"/>
  <c r="AQ58" i="9"/>
  <c r="AG103" i="11"/>
  <c r="AQ47" i="9"/>
  <c r="W8" i="11"/>
  <c r="W50" i="11"/>
  <c r="AG112" i="11"/>
  <c r="W90" i="11"/>
  <c r="W35" i="11"/>
  <c r="R126" i="11"/>
  <c r="AB110" i="9"/>
  <c r="AQ74" i="9"/>
  <c r="H88" i="11"/>
  <c r="AQ35" i="9"/>
  <c r="AG131" i="11"/>
  <c r="AQ5" i="9"/>
  <c r="AQ42" i="9"/>
  <c r="R118" i="11"/>
  <c r="M30" i="11"/>
  <c r="AL51" i="9" l="1"/>
  <c r="A91" i="11"/>
  <c r="AB131" i="9"/>
  <c r="M9" i="11"/>
  <c r="AL132" i="9"/>
  <c r="R109" i="11"/>
  <c r="AG94" i="11"/>
  <c r="W96" i="11"/>
  <c r="H44" i="11"/>
  <c r="W133" i="11"/>
  <c r="H101" i="11"/>
  <c r="H7" i="11"/>
  <c r="AG27" i="11"/>
  <c r="W34" i="11"/>
  <c r="AG65" i="11"/>
  <c r="W29" i="11"/>
  <c r="AG38" i="11"/>
  <c r="AQ75" i="9"/>
  <c r="AB134" i="11"/>
  <c r="AG79" i="11"/>
  <c r="AB26" i="11"/>
  <c r="AQ69" i="9"/>
  <c r="H115" i="11"/>
  <c r="AG50" i="11"/>
  <c r="M50" i="11"/>
  <c r="AQ38" i="9"/>
  <c r="R79" i="11"/>
  <c r="M23" i="11"/>
  <c r="AG88" i="11"/>
  <c r="AG57" i="11"/>
  <c r="AG86" i="11"/>
  <c r="AQ91" i="9"/>
  <c r="M107" i="11"/>
  <c r="W114" i="11"/>
  <c r="H4" i="13"/>
  <c r="I3" i="13" s="1"/>
  <c r="AQ62" i="9"/>
  <c r="AB115" i="11"/>
  <c r="AG128" i="11"/>
  <c r="M97" i="11"/>
  <c r="W103" i="11"/>
  <c r="AQ71" i="9"/>
  <c r="AG102" i="11"/>
  <c r="H114" i="11"/>
  <c r="H121" i="11"/>
  <c r="AG92" i="11"/>
  <c r="AG90" i="11"/>
  <c r="AB125" i="11"/>
  <c r="M65" i="11"/>
  <c r="AG107" i="11"/>
  <c r="AQ67" i="9"/>
  <c r="AQ39" i="9"/>
  <c r="AQ6" i="9"/>
  <c r="R15" i="11"/>
  <c r="AQ76" i="9"/>
  <c r="AG119" i="11"/>
  <c r="W45" i="11"/>
  <c r="G8" i="13"/>
  <c r="G9" i="13" s="1"/>
  <c r="AQ53" i="9"/>
  <c r="AL45" i="9" l="1"/>
  <c r="AL54" i="9"/>
  <c r="AG111" i="9"/>
  <c r="AL89" i="9"/>
  <c r="A92" i="11"/>
  <c r="AG71" i="9" s="1"/>
  <c r="AB99" i="9"/>
  <c r="AL88" i="9"/>
  <c r="W55" i="11"/>
  <c r="AG99" i="11"/>
  <c r="H5" i="13"/>
  <c r="H6" i="13" s="1"/>
  <c r="H7" i="13" s="1"/>
  <c r="H8" i="13" s="1"/>
  <c r="W61" i="11"/>
  <c r="R78" i="11"/>
  <c r="R91" i="11"/>
  <c r="W139" i="11"/>
  <c r="AG126" i="11"/>
  <c r="H59" i="11"/>
  <c r="G10" i="13"/>
  <c r="AG60" i="11"/>
  <c r="M102" i="11"/>
  <c r="M115" i="11"/>
  <c r="H46" i="11"/>
  <c r="AB46" i="11"/>
  <c r="R108" i="11"/>
  <c r="M129" i="11"/>
  <c r="W137" i="11"/>
  <c r="AB68" i="9"/>
  <c r="AB138" i="11"/>
  <c r="AB82" i="11"/>
  <c r="R138" i="11"/>
  <c r="H85" i="11"/>
  <c r="AQ70" i="9"/>
  <c r="AG32" i="11"/>
  <c r="R88" i="11"/>
  <c r="AQ56" i="9"/>
  <c r="AQ55" i="9"/>
  <c r="AQ72" i="9"/>
  <c r="AQ79" i="9"/>
  <c r="AQ87" i="9"/>
  <c r="AQ8" i="9"/>
  <c r="H111" i="11"/>
  <c r="R140" i="11"/>
  <c r="H29" i="11"/>
  <c r="AG73" i="11"/>
  <c r="H133" i="11"/>
  <c r="W81" i="11"/>
  <c r="AQ64" i="9"/>
  <c r="AQ57" i="9"/>
  <c r="W78" i="11"/>
  <c r="AB116" i="11"/>
  <c r="AG70" i="11"/>
  <c r="AQ40" i="9"/>
  <c r="H107" i="11"/>
  <c r="AB110" i="11"/>
  <c r="AQ31" i="9"/>
  <c r="AB132" i="11"/>
  <c r="W7" i="11"/>
  <c r="AL22" i="9"/>
  <c r="AB73" i="9" l="1"/>
  <c r="A93" i="11"/>
  <c r="R153" i="11"/>
  <c r="M145" i="11"/>
  <c r="AB30" i="11"/>
  <c r="AG43" i="11"/>
  <c r="W60" i="11"/>
  <c r="H43" i="11"/>
  <c r="I5" i="13"/>
  <c r="I6" i="13"/>
  <c r="I7" i="13"/>
  <c r="I4" i="13"/>
  <c r="H9" i="13"/>
  <c r="I8" i="13" s="1"/>
  <c r="H81" i="11"/>
  <c r="H33" i="11"/>
  <c r="AQ112" i="9"/>
  <c r="M112" i="11"/>
  <c r="AQ108" i="9"/>
  <c r="R67" i="11"/>
  <c r="G11" i="13"/>
  <c r="AB47" i="9"/>
  <c r="R94" i="11"/>
  <c r="AG120" i="11"/>
  <c r="AQ86" i="9"/>
  <c r="AQ98" i="9"/>
  <c r="H124" i="11"/>
  <c r="R3" i="11"/>
  <c r="AQ96" i="9"/>
  <c r="R17" i="11"/>
  <c r="M109" i="11"/>
  <c r="R18" i="11"/>
  <c r="AQ123" i="9"/>
  <c r="AQ83" i="9"/>
  <c r="AQ82" i="9"/>
  <c r="R20" i="11"/>
  <c r="R12" i="11"/>
  <c r="AQ80" i="9"/>
  <c r="AQ106" i="9"/>
  <c r="R49" i="11"/>
  <c r="AQ119" i="9"/>
  <c r="AQ93" i="9"/>
  <c r="AQ105" i="9"/>
  <c r="H65" i="11"/>
  <c r="AQ104" i="9"/>
  <c r="AQ102" i="9"/>
  <c r="AQ122" i="9"/>
  <c r="AQ85" i="9"/>
  <c r="AQ97" i="9"/>
  <c r="W68" i="11"/>
  <c r="AQ101" i="9"/>
  <c r="AG104" i="11"/>
  <c r="AQ94" i="9"/>
  <c r="AQ110" i="9"/>
  <c r="AQ90" i="9"/>
  <c r="AQ111" i="9"/>
  <c r="AQ89" i="9"/>
  <c r="R45" i="11"/>
  <c r="AQ78" i="9"/>
  <c r="AB69" i="11"/>
  <c r="H77" i="11"/>
  <c r="W46" i="11"/>
  <c r="AG101" i="11"/>
  <c r="AB95" i="9"/>
  <c r="AB104" i="11"/>
  <c r="AQ15" i="9"/>
  <c r="R44" i="11"/>
  <c r="H82" i="11"/>
  <c r="W83" i="11"/>
  <c r="R58" i="11"/>
  <c r="AB121" i="11"/>
  <c r="AB82" i="9"/>
  <c r="AG29" i="11"/>
  <c r="H22" i="11"/>
  <c r="AG24" i="11"/>
  <c r="W85" i="11"/>
  <c r="M121" i="11"/>
  <c r="AG58" i="11"/>
  <c r="AQ128" i="9"/>
  <c r="H118" i="11"/>
  <c r="W131" i="11"/>
  <c r="M136" i="11"/>
  <c r="W82" i="11"/>
  <c r="M138" i="11"/>
  <c r="AB81" i="9"/>
  <c r="M130" i="11"/>
  <c r="AQ100" i="9"/>
  <c r="AQ99" i="9"/>
  <c r="AQ77" i="9"/>
  <c r="M131" i="11"/>
  <c r="AQ81" i="9"/>
  <c r="AQ84" i="9"/>
  <c r="AQ16" i="9"/>
  <c r="AG13" i="11"/>
  <c r="AG117" i="9" l="1"/>
  <c r="A94" i="11"/>
  <c r="AB132" i="9"/>
  <c r="R31" i="11"/>
  <c r="AG75" i="11"/>
  <c r="H89" i="11"/>
  <c r="AB127" i="11"/>
  <c r="H10" i="13"/>
  <c r="H11" i="13" s="1"/>
  <c r="R123" i="11"/>
  <c r="AQ118" i="9"/>
  <c r="AQ116" i="9"/>
  <c r="AB136" i="11"/>
  <c r="R76" i="11"/>
  <c r="M113" i="11"/>
  <c r="H117" i="11"/>
  <c r="R33" i="11"/>
  <c r="W51" i="11"/>
  <c r="AQ133" i="9"/>
  <c r="R130" i="11"/>
  <c r="G12" i="13"/>
  <c r="R75" i="11"/>
  <c r="AQ113" i="9"/>
  <c r="H142" i="11"/>
  <c r="R135" i="11"/>
  <c r="AQ121" i="9"/>
  <c r="AQ117" i="9"/>
  <c r="AQ107" i="9"/>
  <c r="R134" i="11"/>
  <c r="H96" i="11"/>
  <c r="AQ114" i="9"/>
  <c r="R113" i="11"/>
  <c r="AQ103" i="9"/>
  <c r="AQ109" i="9"/>
  <c r="M139" i="11"/>
  <c r="H100" i="11"/>
  <c r="AG133" i="11"/>
  <c r="AB71" i="11"/>
  <c r="AQ127" i="9"/>
  <c r="W135" i="11"/>
  <c r="AQ124" i="9"/>
  <c r="AB141" i="11"/>
  <c r="AB88" i="11"/>
  <c r="R54" i="11"/>
  <c r="AQ120" i="9"/>
  <c r="AG18" i="11"/>
  <c r="AB122" i="11"/>
  <c r="AB67" i="11"/>
  <c r="AQ126" i="9"/>
  <c r="H23" i="11"/>
  <c r="AB113" i="11"/>
  <c r="AQ131" i="9"/>
  <c r="AQ132" i="9"/>
  <c r="AQ115" i="9"/>
  <c r="M143" i="11"/>
  <c r="AQ125" i="9"/>
  <c r="H125" i="11"/>
  <c r="AQ130" i="9"/>
  <c r="AB66" i="11"/>
  <c r="H91" i="11"/>
  <c r="AQ129" i="9"/>
  <c r="AQ134" i="9"/>
  <c r="I9" i="13"/>
  <c r="AG26" i="9" l="1"/>
  <c r="A95" i="11"/>
  <c r="AL39" i="9" s="1"/>
  <c r="W22" i="11"/>
  <c r="H148" i="11"/>
  <c r="AB28" i="9"/>
  <c r="M108" i="11"/>
  <c r="AG93" i="11"/>
  <c r="R127" i="11"/>
  <c r="H12" i="13"/>
  <c r="I10" i="13"/>
  <c r="AG32" i="9" l="1"/>
  <c r="A96" i="11"/>
  <c r="AG57" i="9" s="1"/>
  <c r="AB22" i="9"/>
  <c r="M95" i="11"/>
  <c r="AB99" i="11"/>
  <c r="H99" i="11"/>
  <c r="R96" i="11"/>
  <c r="W69" i="11"/>
  <c r="AG134" i="11"/>
  <c r="I11" i="13"/>
  <c r="A97" i="11" l="1"/>
  <c r="AL100" i="9"/>
  <c r="M144" i="11"/>
  <c r="H12" i="11"/>
  <c r="AB78" i="9"/>
  <c r="R59" i="11"/>
  <c r="AB89" i="11"/>
  <c r="AG85" i="11"/>
  <c r="W136" i="11"/>
  <c r="I12" i="13"/>
  <c r="AG151" i="9" l="1"/>
  <c r="A98" i="11"/>
  <c r="AB154" i="9"/>
  <c r="AL68" i="9"/>
  <c r="AB87" i="11"/>
  <c r="R77" i="11"/>
  <c r="AG62" i="11"/>
  <c r="M94" i="11"/>
  <c r="H102" i="11"/>
  <c r="W132" i="11"/>
  <c r="AG70" i="9" l="1"/>
  <c r="AL138" i="9"/>
  <c r="A99" i="11"/>
  <c r="AB42" i="9"/>
  <c r="M86" i="11"/>
  <c r="AB91" i="11"/>
  <c r="R47" i="11"/>
  <c r="H90" i="11"/>
  <c r="AG123" i="11"/>
  <c r="W120" i="11"/>
  <c r="AG54" i="9" l="1"/>
  <c r="AL126" i="9"/>
  <c r="A100" i="11"/>
  <c r="AB48" i="9"/>
  <c r="AG63" i="11"/>
  <c r="H14" i="11"/>
  <c r="M77" i="11"/>
  <c r="R62" i="11"/>
  <c r="W129" i="11"/>
  <c r="AB142" i="11"/>
  <c r="AG110" i="9" l="1"/>
  <c r="AL50" i="9"/>
  <c r="A101" i="11"/>
  <c r="AL129" i="9" s="1"/>
  <c r="AB153" i="11"/>
  <c r="M37" i="11"/>
  <c r="AG22" i="11"/>
  <c r="H11" i="11"/>
  <c r="AB87" i="9"/>
  <c r="W119" i="11"/>
  <c r="R101" i="11"/>
  <c r="AG101" i="9" l="1"/>
  <c r="A102" i="11"/>
  <c r="AL99" i="9" s="1"/>
  <c r="AG14" i="11"/>
  <c r="R19" i="11"/>
  <c r="H156" i="11"/>
  <c r="W150" i="11"/>
  <c r="AB107" i="9"/>
  <c r="AB63" i="11"/>
  <c r="M29" i="11"/>
  <c r="AG69" i="9" l="1"/>
  <c r="AL72" i="9"/>
  <c r="A103" i="11"/>
  <c r="M146" i="11"/>
  <c r="AL71" i="9"/>
  <c r="AB92" i="9"/>
  <c r="AB18" i="11"/>
  <c r="H119" i="11"/>
  <c r="W107" i="11"/>
  <c r="AG28" i="11"/>
  <c r="R111" i="11"/>
  <c r="AG45" i="9" l="1"/>
  <c r="A104" i="11"/>
  <c r="AG146" i="9" s="1"/>
  <c r="W152" i="11"/>
  <c r="AB29" i="11"/>
  <c r="M100" i="11"/>
  <c r="AB60" i="9"/>
  <c r="AG68" i="11"/>
  <c r="R116" i="11"/>
  <c r="H72" i="11"/>
  <c r="A105" i="11" l="1"/>
  <c r="AG155" i="9" s="1"/>
  <c r="AB151" i="9"/>
  <c r="R145" i="11"/>
  <c r="M7" i="11"/>
  <c r="W59" i="11"/>
  <c r="AB105" i="11"/>
  <c r="H110" i="11"/>
  <c r="AG127" i="11"/>
  <c r="AB150" i="9" l="1"/>
  <c r="A106" i="11"/>
  <c r="AG149" i="11"/>
  <c r="W30" i="11"/>
  <c r="H73" i="11"/>
  <c r="M114" i="11"/>
  <c r="R14" i="11"/>
  <c r="AB143" i="11"/>
  <c r="AG136" i="9" l="1"/>
  <c r="A107" i="11"/>
  <c r="AB111" i="9"/>
  <c r="M32" i="11"/>
  <c r="H106" i="11"/>
  <c r="R106" i="11"/>
  <c r="W95" i="11"/>
  <c r="AB120" i="11"/>
  <c r="AG125" i="11"/>
  <c r="AG25" i="9" l="1"/>
  <c r="AL165" i="9"/>
  <c r="A108" i="11"/>
  <c r="AL140" i="9"/>
  <c r="AB70" i="11"/>
  <c r="AB58" i="9"/>
  <c r="R69" i="11"/>
  <c r="AG82" i="11"/>
  <c r="H126" i="11"/>
  <c r="M135" i="11"/>
  <c r="W124" i="11"/>
  <c r="AL73" i="9" l="1"/>
  <c r="AB35" i="11"/>
  <c r="AG99" i="9"/>
  <c r="A109" i="11"/>
  <c r="AL124" i="9" s="1"/>
  <c r="H146" i="11"/>
  <c r="AB34" i="11"/>
  <c r="AB74" i="9"/>
  <c r="AG49" i="11"/>
  <c r="M87" i="11"/>
  <c r="R120" i="11"/>
  <c r="W126" i="11"/>
  <c r="AG158" i="9" l="1"/>
  <c r="AL136" i="9"/>
  <c r="A110" i="11"/>
  <c r="AB164" i="9"/>
  <c r="H157" i="11"/>
  <c r="R56" i="11"/>
  <c r="AB81" i="11"/>
  <c r="W80" i="11"/>
  <c r="AG113" i="11"/>
  <c r="M123" i="11"/>
  <c r="AL130" i="9" l="1"/>
  <c r="AL160" i="9"/>
  <c r="AG95" i="9"/>
  <c r="AL97" i="9"/>
  <c r="A111" i="11"/>
  <c r="AB120" i="9"/>
  <c r="R57" i="11"/>
  <c r="M111" i="11"/>
  <c r="H97" i="11"/>
  <c r="W134" i="11"/>
  <c r="AB24" i="11"/>
  <c r="AG142" i="11"/>
  <c r="AG17" i="9" l="1"/>
  <c r="AL86" i="9"/>
  <c r="A112" i="11"/>
  <c r="AL112" i="9" s="1"/>
  <c r="AB20" i="9"/>
  <c r="AG39" i="11"/>
  <c r="R119" i="11"/>
  <c r="AB102" i="11"/>
  <c r="W121" i="11"/>
  <c r="H92" i="11"/>
  <c r="M137" i="11"/>
  <c r="AG27" i="9" l="1"/>
  <c r="AL21" i="9"/>
  <c r="A113" i="11"/>
  <c r="AL47" i="9" s="1"/>
  <c r="AB80" i="11"/>
  <c r="R150" i="11"/>
  <c r="M104" i="11"/>
  <c r="W67" i="11"/>
  <c r="AG52" i="11"/>
  <c r="AB25" i="9"/>
  <c r="AL43" i="9"/>
  <c r="H140" i="11"/>
  <c r="AG49" i="9" l="1"/>
  <c r="AL133" i="9"/>
  <c r="A114" i="11"/>
  <c r="H149" i="11"/>
  <c r="R29" i="11"/>
  <c r="AB35" i="9"/>
  <c r="M89" i="11"/>
  <c r="W91" i="11"/>
  <c r="AB96" i="11"/>
  <c r="AG136" i="11"/>
  <c r="AG89" i="9" l="1"/>
  <c r="AL67" i="9"/>
  <c r="A115" i="11"/>
  <c r="AL32" i="9"/>
  <c r="M8" i="11"/>
  <c r="AG4" i="11"/>
  <c r="AB70" i="9"/>
  <c r="H135" i="11"/>
  <c r="R129" i="11"/>
  <c r="W138" i="11"/>
  <c r="AB118" i="11"/>
  <c r="AL87" i="9" l="1"/>
  <c r="AL25" i="9"/>
  <c r="AG30" i="9"/>
  <c r="AL162" i="9"/>
  <c r="A116" i="11"/>
  <c r="AB161" i="11"/>
  <c r="H34" i="11"/>
  <c r="M81" i="11"/>
  <c r="R98" i="11"/>
  <c r="AG34" i="11"/>
  <c r="W110" i="11"/>
  <c r="AB30" i="9"/>
  <c r="AG152" i="9" l="1"/>
  <c r="AL60" i="9"/>
  <c r="A117" i="11"/>
  <c r="AB127" i="9"/>
  <c r="M166" i="11"/>
  <c r="W41" i="11"/>
  <c r="AB79" i="11"/>
  <c r="AG135" i="11"/>
  <c r="R110" i="11"/>
  <c r="H30" i="11"/>
  <c r="AL64" i="9" l="1"/>
  <c r="AL102" i="9"/>
  <c r="AG107" i="9"/>
  <c r="AL78" i="9"/>
  <c r="A118" i="11"/>
  <c r="AG153" i="11"/>
  <c r="AB91" i="9"/>
  <c r="AL77" i="9"/>
  <c r="AB48" i="11"/>
  <c r="H105" i="11"/>
  <c r="M49" i="11"/>
  <c r="R105" i="11"/>
  <c r="W127" i="11"/>
  <c r="AL131" i="9" l="1"/>
  <c r="AL44" i="9"/>
  <c r="AG29" i="9"/>
  <c r="AL139" i="9"/>
  <c r="AL137" i="9"/>
  <c r="A119" i="11"/>
  <c r="AG122" i="9" s="1"/>
  <c r="AB148" i="11"/>
  <c r="H28" i="11"/>
  <c r="W79" i="11"/>
  <c r="R99" i="11"/>
  <c r="AG130" i="11"/>
  <c r="AB27" i="9"/>
  <c r="M140" i="11"/>
  <c r="AB128" i="9" l="1"/>
  <c r="A120" i="11"/>
  <c r="M74" i="11"/>
  <c r="AG117" i="11"/>
  <c r="R115" i="11"/>
  <c r="H113" i="11"/>
  <c r="AB131" i="11"/>
  <c r="W106" i="11"/>
  <c r="AG43" i="9" l="1"/>
  <c r="AL53" i="9"/>
  <c r="A121" i="11"/>
  <c r="AL121" i="9" s="1"/>
  <c r="AL58" i="9"/>
  <c r="M58" i="11"/>
  <c r="AB44" i="9"/>
  <c r="AB73" i="11"/>
  <c r="W118" i="11"/>
  <c r="AG116" i="11"/>
  <c r="R136" i="11"/>
  <c r="H139" i="11"/>
  <c r="AG24" i="9" l="1"/>
  <c r="AL164" i="9"/>
  <c r="A122" i="11"/>
  <c r="AB26" i="9"/>
  <c r="W154" i="11"/>
  <c r="H25" i="11"/>
  <c r="AG36" i="11"/>
  <c r="R95" i="11"/>
  <c r="M122" i="11"/>
  <c r="AB135" i="11"/>
  <c r="AG130" i="9" l="1"/>
  <c r="AB141" i="9"/>
  <c r="A123" i="11"/>
  <c r="H98" i="11"/>
  <c r="M90" i="11"/>
  <c r="AG37" i="11"/>
  <c r="W111" i="11"/>
  <c r="R139" i="11"/>
  <c r="AB137" i="11"/>
  <c r="AL10" i="9" l="1"/>
  <c r="AB143" i="9"/>
  <c r="AG109" i="9"/>
  <c r="AL134" i="9"/>
  <c r="A124" i="11"/>
  <c r="AL106" i="9" s="1"/>
  <c r="AB142" i="9"/>
  <c r="AG146" i="11"/>
  <c r="W33" i="11"/>
  <c r="M53" i="11"/>
  <c r="AL63" i="9"/>
  <c r="R128" i="11"/>
  <c r="H137" i="11"/>
  <c r="AB133" i="11"/>
  <c r="AG56" i="9" l="1"/>
  <c r="A125" i="11"/>
  <c r="H147" i="11"/>
  <c r="M34" i="11"/>
  <c r="AB54" i="9"/>
  <c r="AG81" i="11"/>
  <c r="W113" i="11"/>
  <c r="AB109" i="11"/>
  <c r="R142" i="11"/>
  <c r="AL166" i="9" l="1"/>
  <c r="AL108" i="9"/>
  <c r="AG40" i="9"/>
  <c r="AL122" i="9"/>
  <c r="A126" i="11"/>
  <c r="M68" i="11" s="1"/>
  <c r="AB145" i="11"/>
  <c r="W88" i="11"/>
  <c r="R64" i="11"/>
  <c r="AB43" i="9"/>
  <c r="M119" i="11"/>
  <c r="H130" i="11"/>
  <c r="AG124" i="11"/>
  <c r="AG73" i="9" l="1"/>
  <c r="AL48" i="9"/>
  <c r="A127" i="11"/>
  <c r="AG147" i="11"/>
  <c r="AB62" i="9"/>
  <c r="M67" i="11"/>
  <c r="H129" i="11"/>
  <c r="AB112" i="11"/>
  <c r="W117" i="11"/>
  <c r="R100" i="11"/>
  <c r="AL105" i="9" l="1"/>
  <c r="AL70" i="9"/>
  <c r="AG65" i="9"/>
  <c r="AL144" i="9"/>
  <c r="A128" i="11"/>
  <c r="AL142" i="9"/>
  <c r="H165" i="11"/>
  <c r="AG106" i="11"/>
  <c r="R112" i="11"/>
  <c r="W64" i="11"/>
  <c r="M60" i="11"/>
  <c r="AB45" i="9"/>
  <c r="AB129" i="11"/>
  <c r="AG153" i="9" l="1"/>
  <c r="A129" i="11"/>
  <c r="AB157" i="9"/>
  <c r="R80" i="11"/>
  <c r="M116" i="11"/>
  <c r="H109" i="11"/>
  <c r="AB117" i="11"/>
  <c r="AG137" i="11"/>
  <c r="W143" i="11"/>
  <c r="AG12" i="9" l="1"/>
  <c r="A130" i="11"/>
  <c r="M164" i="11"/>
  <c r="AL84" i="9"/>
  <c r="AG84" i="11"/>
  <c r="AB19" i="9"/>
  <c r="R85" i="11"/>
  <c r="H76" i="11"/>
  <c r="W115" i="11"/>
  <c r="AB140" i="11"/>
  <c r="AL31" i="9" l="1"/>
  <c r="AL66" i="9"/>
  <c r="AG41" i="9"/>
  <c r="A131" i="11"/>
  <c r="H166" i="11"/>
  <c r="M159" i="11"/>
  <c r="R73" i="11"/>
  <c r="AL95" i="9"/>
  <c r="W9" i="11"/>
  <c r="AB39" i="9"/>
  <c r="AB124" i="11"/>
  <c r="AG122" i="11"/>
  <c r="AG59" i="9" l="1"/>
  <c r="AL104" i="9"/>
  <c r="A132" i="11"/>
  <c r="M31" i="11"/>
  <c r="H162" i="11"/>
  <c r="R144" i="11"/>
  <c r="AB57" i="9"/>
  <c r="W116" i="11"/>
  <c r="AG53" i="11"/>
  <c r="AL27" i="9"/>
  <c r="AB126" i="11"/>
  <c r="AG68" i="9" l="1"/>
  <c r="A133" i="11"/>
  <c r="W155" i="11"/>
  <c r="AG157" i="11"/>
  <c r="AB97" i="9"/>
  <c r="M91" i="11"/>
  <c r="H17" i="11"/>
  <c r="AB130" i="11"/>
  <c r="R74" i="11"/>
  <c r="AG133" i="9" l="1"/>
  <c r="AB153" i="9"/>
  <c r="AL161" i="9"/>
  <c r="A134" i="11"/>
  <c r="AB146" i="11"/>
  <c r="W146" i="11"/>
  <c r="H35" i="11"/>
  <c r="R125" i="11"/>
  <c r="M142" i="11"/>
  <c r="AG115" i="11"/>
  <c r="AL23" i="9" l="1"/>
  <c r="M62" i="11"/>
  <c r="AG129" i="9"/>
  <c r="AL113" i="9"/>
  <c r="A135" i="11"/>
  <c r="AL135" i="9" s="1"/>
  <c r="AB151" i="11"/>
  <c r="W158" i="11"/>
  <c r="R147" i="11"/>
  <c r="M61" i="11"/>
  <c r="AB109" i="9"/>
  <c r="H26" i="11"/>
  <c r="AG61" i="11"/>
  <c r="AG28" i="9" l="1"/>
  <c r="AL76" i="9"/>
  <c r="A136" i="11"/>
  <c r="AL46" i="9"/>
  <c r="M151" i="11"/>
  <c r="AB150" i="11"/>
  <c r="AG144" i="11"/>
  <c r="AB36" i="9"/>
  <c r="W52" i="11"/>
  <c r="R102" i="11"/>
  <c r="H134" i="11"/>
  <c r="AG20" i="9" l="1"/>
  <c r="AL41" i="9"/>
  <c r="A137" i="11"/>
  <c r="AG154" i="11"/>
  <c r="R146" i="11"/>
  <c r="W77" i="11"/>
  <c r="AB114" i="11"/>
  <c r="M117" i="11"/>
  <c r="AB13" i="9"/>
  <c r="H138" i="11"/>
  <c r="AG53" i="9" l="1"/>
  <c r="AL153" i="9"/>
  <c r="A138" i="11"/>
  <c r="W151" i="11"/>
  <c r="H155" i="11"/>
  <c r="AG74" i="11"/>
  <c r="AL12" i="9"/>
  <c r="AB111" i="11"/>
  <c r="M134" i="11"/>
  <c r="AB67" i="9"/>
  <c r="R121" i="11"/>
  <c r="AG112" i="9" l="1"/>
  <c r="AL119" i="9"/>
  <c r="AB119" i="9"/>
  <c r="A139" i="11"/>
  <c r="AG152" i="11"/>
  <c r="W147" i="11"/>
  <c r="AB103" i="11"/>
  <c r="R122" i="11"/>
  <c r="H128" i="11"/>
  <c r="M126" i="11"/>
  <c r="AG78" i="9" l="1"/>
  <c r="AL38" i="9"/>
  <c r="AL116" i="9"/>
  <c r="A140" i="11"/>
  <c r="H151" i="11"/>
  <c r="AB156" i="11"/>
  <c r="AL90" i="9"/>
  <c r="AB55" i="9"/>
  <c r="AG77" i="11"/>
  <c r="R104" i="11"/>
  <c r="W112" i="11"/>
  <c r="M141" i="11"/>
  <c r="AG106" i="9" l="1"/>
  <c r="AL5" i="9"/>
  <c r="AB148" i="9"/>
  <c r="A141" i="11"/>
  <c r="AG156" i="11"/>
  <c r="R151" i="11"/>
  <c r="M28" i="11"/>
  <c r="AB95" i="11"/>
  <c r="AL52" i="9"/>
  <c r="H127" i="11"/>
  <c r="W122" i="11"/>
  <c r="AL28" i="9" l="1"/>
  <c r="AL20" i="9"/>
  <c r="AG55" i="9"/>
  <c r="AL154" i="9"/>
  <c r="A142" i="11"/>
  <c r="AB152" i="11"/>
  <c r="M158" i="11"/>
  <c r="AB52" i="9"/>
  <c r="AG132" i="11"/>
  <c r="R131" i="11"/>
  <c r="W74" i="11"/>
  <c r="H120" i="11"/>
  <c r="AG14" i="9" l="1"/>
  <c r="A143" i="11"/>
  <c r="R156" i="11"/>
  <c r="AB154" i="11"/>
  <c r="W57" i="11"/>
  <c r="AB11" i="9"/>
  <c r="AG114" i="11"/>
  <c r="H136" i="11"/>
  <c r="M133" i="11"/>
  <c r="AG16" i="9" l="1"/>
  <c r="A144" i="11"/>
  <c r="AL36" i="9" s="1"/>
  <c r="H159" i="11"/>
  <c r="W153" i="11"/>
  <c r="M48" i="11"/>
  <c r="AB92" i="11"/>
  <c r="R143" i="11"/>
  <c r="AB15" i="9"/>
  <c r="AG140" i="11"/>
  <c r="AG84" i="9" l="1"/>
  <c r="AL120" i="9"/>
  <c r="AL118" i="9"/>
  <c r="A145" i="11"/>
  <c r="AG38" i="9" s="1"/>
  <c r="AB165" i="11"/>
  <c r="AG148" i="11"/>
  <c r="H84" i="11"/>
  <c r="AB84" i="9"/>
  <c r="M92" i="11"/>
  <c r="R132" i="11"/>
  <c r="W125" i="11"/>
  <c r="AL117" i="9" l="1"/>
  <c r="A146" i="11"/>
  <c r="AL40" i="9" s="1"/>
  <c r="AB158" i="11"/>
  <c r="M147" i="11"/>
  <c r="AG150" i="11"/>
  <c r="H144" i="11"/>
  <c r="AB33" i="9"/>
  <c r="W89" i="11"/>
  <c r="R83" i="11"/>
  <c r="AG62" i="9" l="1"/>
  <c r="AL69" i="9"/>
  <c r="A147" i="11"/>
  <c r="AL35" i="9" s="1"/>
  <c r="AB59" i="9"/>
  <c r="R155" i="11"/>
  <c r="W160" i="11"/>
  <c r="AG145" i="11"/>
  <c r="H48" i="11"/>
  <c r="AB74" i="11"/>
  <c r="M125" i="11"/>
  <c r="AG21" i="9" l="1"/>
  <c r="AL57" i="9"/>
  <c r="A148" i="11"/>
  <c r="AL62" i="9"/>
  <c r="AB17" i="9"/>
  <c r="M157" i="11"/>
  <c r="AG161" i="11"/>
  <c r="R117" i="11"/>
  <c r="H67" i="11"/>
  <c r="AB119" i="11"/>
  <c r="W130" i="11"/>
  <c r="AG93" i="9" l="1"/>
  <c r="AL9" i="9"/>
  <c r="A149" i="11"/>
  <c r="AG7" i="9" s="1"/>
  <c r="AG155" i="11"/>
  <c r="AB144" i="11"/>
  <c r="AB93" i="9"/>
  <c r="R107" i="11"/>
  <c r="M105" i="11"/>
  <c r="AL13" i="9"/>
  <c r="W141" i="11"/>
  <c r="H141" i="11"/>
  <c r="A150" i="11" l="1"/>
  <c r="AL42" i="9" s="1"/>
  <c r="R164" i="11"/>
  <c r="M163" i="11"/>
  <c r="H158" i="11"/>
  <c r="W43" i="11"/>
  <c r="AB108" i="11"/>
  <c r="AG105" i="11"/>
  <c r="AB9" i="9"/>
  <c r="AG19" i="9" l="1"/>
  <c r="AL19" i="9"/>
  <c r="A151" i="11"/>
  <c r="AL17" i="9" s="1"/>
  <c r="M153" i="11"/>
  <c r="W145" i="11"/>
  <c r="AB16" i="9"/>
  <c r="H116" i="11"/>
  <c r="AB139" i="11"/>
  <c r="AL8" i="9"/>
  <c r="AG141" i="11"/>
  <c r="R137" i="11"/>
  <c r="AG35" i="9" l="1"/>
  <c r="AL157" i="9"/>
  <c r="AL155" i="9"/>
  <c r="A152" i="11"/>
  <c r="AG159" i="11"/>
  <c r="AB23" i="9"/>
  <c r="W140" i="11"/>
  <c r="AB123" i="11"/>
  <c r="M127" i="11"/>
  <c r="R133" i="11"/>
  <c r="H143" i="11"/>
  <c r="AL128" i="9" l="1"/>
  <c r="AL34" i="9"/>
  <c r="AG18" i="9"/>
  <c r="AL152" i="9"/>
  <c r="AL150" i="9"/>
  <c r="A153" i="11"/>
  <c r="AB18" i="9"/>
  <c r="AG165" i="11"/>
  <c r="M156" i="11"/>
  <c r="AB57" i="11"/>
  <c r="H122" i="11"/>
  <c r="W128" i="11"/>
  <c r="R124" i="11"/>
  <c r="AG85" i="9" l="1"/>
  <c r="A154" i="11"/>
  <c r="AL98" i="9" s="1"/>
  <c r="H161" i="11"/>
  <c r="AB162" i="11"/>
  <c r="W157" i="11"/>
  <c r="M45" i="11"/>
  <c r="AB51" i="9"/>
  <c r="AL49" i="9"/>
  <c r="AG76" i="11"/>
  <c r="R141" i="11"/>
  <c r="AL7" i="9" l="1"/>
  <c r="AG58" i="9"/>
  <c r="AL80" i="9"/>
  <c r="AL79" i="9"/>
  <c r="A155" i="11"/>
  <c r="AG10" i="9" s="1"/>
  <c r="R158" i="11"/>
  <c r="AB155" i="11"/>
  <c r="M149" i="11"/>
  <c r="W49" i="11"/>
  <c r="AB88" i="9"/>
  <c r="H123" i="11"/>
  <c r="AG143" i="11"/>
  <c r="AL141" i="9" l="1"/>
  <c r="AG163" i="11"/>
  <c r="W161" i="11"/>
  <c r="A156" i="11"/>
  <c r="R149" i="11"/>
  <c r="H66" i="11"/>
  <c r="AB77" i="11"/>
  <c r="AB10" i="9"/>
  <c r="M118" i="11"/>
  <c r="AL96" i="9" l="1"/>
  <c r="AL11" i="9"/>
  <c r="AG5" i="9"/>
  <c r="AL127" i="9"/>
  <c r="AL125" i="9"/>
  <c r="AB160" i="11"/>
  <c r="R165" i="11"/>
  <c r="M150" i="11"/>
  <c r="A157" i="11"/>
  <c r="AL4" i="9" s="1"/>
  <c r="H94" i="11"/>
  <c r="AB5" i="9"/>
  <c r="W75" i="11"/>
  <c r="AG111" i="11"/>
  <c r="AG92" i="9" l="1"/>
  <c r="AL37" i="9"/>
  <c r="AL147" i="9"/>
  <c r="AB136" i="9"/>
  <c r="AG160" i="11"/>
  <c r="AB166" i="11"/>
  <c r="A158" i="11"/>
  <c r="R148" i="11"/>
  <c r="M148" i="11"/>
  <c r="W98" i="11"/>
  <c r="H54" i="11"/>
  <c r="AL156" i="9" l="1"/>
  <c r="AL85" i="9"/>
  <c r="AG9" i="9"/>
  <c r="AL145" i="9"/>
  <c r="A159" i="11"/>
  <c r="AL143" i="9"/>
  <c r="R160" i="11"/>
  <c r="M154" i="11"/>
  <c r="W156" i="11"/>
  <c r="H163" i="11"/>
  <c r="AB107" i="11"/>
  <c r="AG138" i="11"/>
  <c r="AB7" i="9"/>
  <c r="AG22" i="9" l="1"/>
  <c r="AL115" i="9"/>
  <c r="H152" i="11"/>
  <c r="R154" i="11"/>
  <c r="AB164" i="11"/>
  <c r="M160" i="11"/>
  <c r="A160" i="11"/>
  <c r="AL55" i="9" s="1"/>
  <c r="AB21" i="9"/>
  <c r="AG139" i="11"/>
  <c r="W142" i="11"/>
  <c r="AG15" i="9" l="1"/>
  <c r="AL65" i="9"/>
  <c r="AB159" i="11"/>
  <c r="W166" i="11"/>
  <c r="R152" i="11"/>
  <c r="M155" i="11"/>
  <c r="AB12" i="9"/>
  <c r="A161" i="11"/>
  <c r="H68" i="11"/>
  <c r="AL16" i="9"/>
  <c r="AG118" i="11"/>
  <c r="AL6" i="9" l="1"/>
  <c r="AL163" i="9"/>
  <c r="AG4" i="9"/>
  <c r="AL103" i="9"/>
  <c r="R163" i="11"/>
  <c r="M165" i="11"/>
  <c r="AG151" i="11"/>
  <c r="W163" i="11"/>
  <c r="A162" i="11"/>
  <c r="AL101" i="9"/>
  <c r="AB8" i="9"/>
  <c r="AB128" i="11"/>
  <c r="H78" i="11"/>
  <c r="AL26" i="9" l="1"/>
  <c r="AL3" i="9"/>
  <c r="AG13" i="9"/>
  <c r="AL92" i="9"/>
  <c r="AG166" i="11"/>
  <c r="M162" i="11"/>
  <c r="R157" i="11"/>
  <c r="W159" i="11"/>
  <c r="A163" i="11"/>
  <c r="AB75" i="9"/>
  <c r="AB101" i="11"/>
  <c r="H131" i="11"/>
  <c r="AL91" i="9"/>
  <c r="AL59" i="9" l="1"/>
  <c r="AL15" i="9"/>
  <c r="AG3" i="9"/>
  <c r="AL83" i="9"/>
  <c r="AL81" i="9"/>
  <c r="AL82" i="9"/>
  <c r="AB157" i="11"/>
  <c r="R166" i="11"/>
  <c r="M152" i="11"/>
  <c r="H164" i="11"/>
  <c r="W149" i="11"/>
  <c r="A164" i="11"/>
  <c r="AG110" i="11"/>
  <c r="AB3" i="9"/>
  <c r="AL18" i="9" l="1"/>
  <c r="AL24" i="9"/>
  <c r="AG6" i="9"/>
  <c r="AL111" i="9"/>
  <c r="AL109" i="9"/>
  <c r="R162" i="11"/>
  <c r="AG164" i="11"/>
  <c r="W162" i="11"/>
  <c r="AB149" i="11"/>
  <c r="A165" i="11"/>
  <c r="AL33" i="9" s="1"/>
  <c r="H93" i="11"/>
  <c r="AB6" i="9"/>
  <c r="M128" i="11"/>
  <c r="AG11" i="9" l="1"/>
  <c r="AL61" i="9"/>
  <c r="H160" i="11"/>
  <c r="W164" i="11"/>
  <c r="AG162" i="11"/>
  <c r="R159" i="11"/>
  <c r="AB147" i="11"/>
  <c r="A166" i="11"/>
  <c r="AB14" i="9"/>
  <c r="AL30" i="9"/>
  <c r="M132" i="11"/>
  <c r="AL123" i="9" l="1"/>
  <c r="AL14" i="9"/>
  <c r="AG8" i="9"/>
  <c r="AL151" i="9"/>
  <c r="AL149" i="9"/>
  <c r="W165" i="11"/>
  <c r="R161" i="11"/>
  <c r="M161" i="11"/>
  <c r="AB163" i="11"/>
  <c r="AG158" i="11"/>
  <c r="H95" i="11"/>
  <c r="AB4" i="9"/>
  <c r="C3" i="13"/>
  <c r="D3" i="13" l="1"/>
  <c r="C4" i="13"/>
  <c r="C5" i="13" l="1"/>
  <c r="D4" i="13"/>
  <c r="E3" i="13" s="1"/>
  <c r="C6" i="13" l="1"/>
  <c r="C7" i="13" s="1"/>
  <c r="D5" i="13"/>
  <c r="D6" i="13" l="1"/>
  <c r="C8" i="13"/>
  <c r="D7" i="13"/>
  <c r="E6" i="13" s="1"/>
  <c r="E5" i="13"/>
  <c r="E4" i="13"/>
  <c r="C9" i="13" l="1"/>
  <c r="C10" i="13" s="1"/>
  <c r="D8" i="13"/>
  <c r="E7" i="13" s="1"/>
  <c r="D9" i="13" l="1"/>
  <c r="E8" i="13" s="1"/>
  <c r="D10" i="13"/>
  <c r="C11" i="13"/>
  <c r="C12" i="13" l="1"/>
  <c r="D12" i="13" s="1"/>
  <c r="D11" i="13"/>
  <c r="E10" i="13" s="1"/>
  <c r="E9" i="13"/>
  <c r="E12" i="13" l="1"/>
  <c r="E11" i="13"/>
</calcChain>
</file>

<file path=xl/sharedStrings.xml><?xml version="1.0" encoding="utf-8"?>
<sst xmlns="http://schemas.openxmlformats.org/spreadsheetml/2006/main" count="1876" uniqueCount="302">
  <si>
    <t>Number</t>
  </si>
  <si>
    <t>Event</t>
  </si>
  <si>
    <t>Date</t>
  </si>
  <si>
    <t>David Seif</t>
  </si>
  <si>
    <t>Average</t>
  </si>
  <si>
    <t>Category</t>
  </si>
  <si>
    <t>US Politics</t>
  </si>
  <si>
    <t>Sports</t>
  </si>
  <si>
    <t>Pop Culture</t>
  </si>
  <si>
    <t>Science</t>
  </si>
  <si>
    <t>Business</t>
  </si>
  <si>
    <t>International</t>
  </si>
  <si>
    <t>Std Dev</t>
  </si>
  <si>
    <t>Raw</t>
  </si>
  <si>
    <t>BlendYes</t>
  </si>
  <si>
    <t>BlendNo</t>
  </si>
  <si>
    <t>Resolved</t>
  </si>
  <si>
    <t>Result</t>
  </si>
  <si>
    <t>Res Rank</t>
  </si>
  <si>
    <t>Rank</t>
  </si>
  <si>
    <t>Name</t>
  </si>
  <si>
    <t>Score</t>
  </si>
  <si>
    <t>Most Correlated</t>
  </si>
  <si>
    <t>Correlation</t>
  </si>
  <si>
    <t>Fifties</t>
  </si>
  <si>
    <t>Player</t>
  </si>
  <si>
    <t>Event Std. Dev. Rank</t>
  </si>
  <si>
    <t>Std. Dev.</t>
  </si>
  <si>
    <t>Prob.</t>
  </si>
  <si>
    <t>Avg. Prob.</t>
  </si>
  <si>
    <t>Player Average Probability Rank</t>
  </si>
  <si>
    <t>Best &amp; Worse Case Scenarios</t>
  </si>
  <si>
    <t>Best</t>
  </si>
  <si>
    <t>Worst</t>
  </si>
  <si>
    <t>Bcalc</t>
  </si>
  <si>
    <t>Wcalc</t>
  </si>
  <si>
    <t>Range</t>
  </si>
  <si>
    <t>Std. Dev</t>
  </si>
  <si>
    <t>Player Std. Dev. Rank</t>
  </si>
  <si>
    <t>OVERALL</t>
  </si>
  <si>
    <t>Blended Median</t>
  </si>
  <si>
    <t>Blend Mdn</t>
  </si>
  <si>
    <t>BlendMdn</t>
  </si>
  <si>
    <t>Bmed Rank</t>
  </si>
  <si>
    <t>Event Median Rank</t>
  </si>
  <si>
    <t>Overall</t>
  </si>
  <si>
    <t>Median</t>
  </si>
  <si>
    <t>C_Count</t>
  </si>
  <si>
    <t>C_Points</t>
  </si>
  <si>
    <t>W_Count</t>
  </si>
  <si>
    <t>W_Points</t>
  </si>
  <si>
    <t>Place</t>
  </si>
  <si>
    <t>US</t>
  </si>
  <si>
    <t>Australia</t>
  </si>
  <si>
    <t>Dev. Med.</t>
  </si>
  <si>
    <t>Median Plus Resolved</t>
  </si>
  <si>
    <t>Event Average Rank</t>
  </si>
  <si>
    <t>Country</t>
  </si>
  <si>
    <t>Corr w Med'n</t>
  </si>
  <si>
    <t>Average Distance from 50 Rank</t>
  </si>
  <si>
    <t>Avg. Dist.</t>
  </si>
  <si>
    <t>Avg. Dist. 50</t>
  </si>
  <si>
    <t>Hit Rate</t>
  </si>
  <si>
    <t>H_Rate</t>
  </si>
  <si>
    <t>Proj Date</t>
  </si>
  <si>
    <t>Actual Date</t>
  </si>
  <si>
    <t>State</t>
  </si>
  <si>
    <t>NY</t>
  </si>
  <si>
    <t>IL</t>
  </si>
  <si>
    <t>NJ</t>
  </si>
  <si>
    <t>TX</t>
  </si>
  <si>
    <t>VA</t>
  </si>
  <si>
    <t>MA</t>
  </si>
  <si>
    <t>KY</t>
  </si>
  <si>
    <t>OH</t>
  </si>
  <si>
    <t>PR</t>
  </si>
  <si>
    <t>GA</t>
  </si>
  <si>
    <t>OR</t>
  </si>
  <si>
    <t>PA</t>
  </si>
  <si>
    <t>CA</t>
  </si>
  <si>
    <t>CT</t>
  </si>
  <si>
    <t>NC</t>
  </si>
  <si>
    <t>Candice Day</t>
  </si>
  <si>
    <t>NSW</t>
  </si>
  <si>
    <t>Kate Liggett</t>
  </si>
  <si>
    <t>Matt Balaban</t>
  </si>
  <si>
    <t>Mark Schiefelbein</t>
  </si>
  <si>
    <t>Lois Casaleggi</t>
  </si>
  <si>
    <t>MD</t>
  </si>
  <si>
    <t>CO</t>
  </si>
  <si>
    <t>TN</t>
  </si>
  <si>
    <t>MN</t>
  </si>
  <si>
    <t>Ben Carr</t>
  </si>
  <si>
    <t>Tim Lynch</t>
  </si>
  <si>
    <t>Brian Ecker</t>
  </si>
  <si>
    <t>FL</t>
  </si>
  <si>
    <t>Raj Dhuwalia</t>
  </si>
  <si>
    <t>Player Hit Rate Rank (50=half right)</t>
  </si>
  <si>
    <t>MI</t>
  </si>
  <si>
    <t>Chad Ice</t>
  </si>
  <si>
    <t>Nathan Mifsud</t>
  </si>
  <si>
    <t>Top 200 Correlations</t>
  </si>
  <si>
    <t>Jeff Garst</t>
  </si>
  <si>
    <t>Ken Levin</t>
  </si>
  <si>
    <t>Adam Broder</t>
  </si>
  <si>
    <t>Jenny Caplan</t>
  </si>
  <si>
    <t>Ella Seif</t>
  </si>
  <si>
    <t>Sam Leffell</t>
  </si>
  <si>
    <t>Kyle Condron</t>
  </si>
  <si>
    <t>NE</t>
  </si>
  <si>
    <t>Gary Gambino</t>
  </si>
  <si>
    <t>Ben Steger</t>
  </si>
  <si>
    <t>Brian Schaefer</t>
  </si>
  <si>
    <t>Mike Schramm</t>
  </si>
  <si>
    <t>Conor Thompson</t>
  </si>
  <si>
    <t>Ben Wiles</t>
  </si>
  <si>
    <t>Kaushik Iyer</t>
  </si>
  <si>
    <t>Sam Lubchansky</t>
  </si>
  <si>
    <t>Seth Moland-Kovash</t>
  </si>
  <si>
    <t>Mark Badros</t>
  </si>
  <si>
    <t>David Slater</t>
  </si>
  <si>
    <t>Jason Mann</t>
  </si>
  <si>
    <t>Katie Bruce</t>
  </si>
  <si>
    <t>MO</t>
  </si>
  <si>
    <t>Noah Burrows</t>
  </si>
  <si>
    <t>IA</t>
  </si>
  <si>
    <t>List of Past Winners</t>
  </si>
  <si>
    <t>Forecasting 2025 Standings</t>
  </si>
  <si>
    <t>The home team wins at least 5 of the 6 NFL Wild Card playoff games</t>
  </si>
  <si>
    <t>The market capitalization of Trump Media &amp; Technology Group is at least $10 billion on January 20 at 4 pm</t>
  </si>
  <si>
    <t>Sabrina Carpenter wins the Grammy Award for Best New Artist</t>
  </si>
  <si>
    <t>Any single party wins a majority of seats in Liechtenstein's Landtag elections</t>
  </si>
  <si>
    <t>Mike Johnson is Speaker of the House on February 20</t>
  </si>
  <si>
    <t>Astronauts Suni Williams and Butch Wilmore safely return to Earth by March 1</t>
  </si>
  <si>
    <t>The US cash price for a new Tesla Cybertruck "Cyberbeast" is at least $104,990 on March 15</t>
  </si>
  <si>
    <t>Taylor Swift and Travis Kelce announce their engagement by April 1</t>
  </si>
  <si>
    <t>Friedrich Merz is Chancellor of Germany at any time on or before April 22</t>
  </si>
  <si>
    <t>Kosovo is admitted to the UN by May 10</t>
  </si>
  <si>
    <t>Sean Combs is convicted of or pleads guilty to a felony by June 1</t>
  </si>
  <si>
    <t>The daily global sea surface temperature is at least 20.80 C on June 14</t>
  </si>
  <si>
    <t>Bulgaria adopts the euro as its official currency on or before July 1</t>
  </si>
  <si>
    <t>The winner of the World's Strongest Man competition represents a country from outside of North America</t>
  </si>
  <si>
    <t>The winning team of the FIFA Club World Cup is from the European Union</t>
  </si>
  <si>
    <t>A member of the US Supreme Court announces his/her retirement by July 20</t>
  </si>
  <si>
    <t>At least one US presidential cabinet member who assumed the position on or after January 20 has left the role by August 1</t>
  </si>
  <si>
    <t>A prime number with at least 50,000,000 digits is discovered by August 15</t>
  </si>
  <si>
    <t>The price return of MAGS (Magnificent 7 ETF) exceeds the price return of SPY (S&amp;P 500 ETF) through September 1</t>
  </si>
  <si>
    <t>A team representing France wins the Ocean Race Europe</t>
  </si>
  <si>
    <t>The Greens win at least 5 seats in the Australian House of Representatives in the next election</t>
  </si>
  <si>
    <t>The sum of Shohei Ohtani's wins (pitching), home runs (batting), and stolen bases (running) is at least 100 in the regular season</t>
  </si>
  <si>
    <t>Phoenix, Arizona experiences at least 75 consecutive days of a high temperature of at least 100 F by October 1</t>
  </si>
  <si>
    <t>At least one winner of the Nobel Prize is affiliated with the Massachusetts Institute of Technology (per the announcement)</t>
  </si>
  <si>
    <t>Justin Trudeau is Prime Minister of Canada continuously through October 25</t>
  </si>
  <si>
    <t>The Democratic Party nominee wins the Virginia gubernatorial election</t>
  </si>
  <si>
    <t>Monthly national inflation in Argentina is negative in any month through October</t>
  </si>
  <si>
    <t>The run time for Avatar Fire &amp; Ash is announced by November 25 and is at least 3 hours</t>
  </si>
  <si>
    <t>A law making the top US personal income tax rate no higher than 37% in 2026 is passed by December 10</t>
  </si>
  <si>
    <t>Bill Pennington</t>
  </si>
  <si>
    <t>Steven White</t>
  </si>
  <si>
    <t xml:space="preserve">Shrivats Iyer </t>
  </si>
  <si>
    <t>Andrew Whatley</t>
  </si>
  <si>
    <t>Dazzy Simpson</t>
  </si>
  <si>
    <t>Seb LoGiudice</t>
  </si>
  <si>
    <t>Errol Germon</t>
  </si>
  <si>
    <t>Sharky Laguana</t>
  </si>
  <si>
    <t>Benjamin Bleiman</t>
  </si>
  <si>
    <t>Dan Serino</t>
  </si>
  <si>
    <t>Daniel Holmes</t>
  </si>
  <si>
    <t>Donna Bowman</t>
  </si>
  <si>
    <t>Barbara Kryvko</t>
  </si>
  <si>
    <t>Donald Adamek</t>
  </si>
  <si>
    <t>Matt Milton</t>
  </si>
  <si>
    <t>Pam Winters</t>
  </si>
  <si>
    <t>John O'Laughlin</t>
  </si>
  <si>
    <t xml:space="preserve">Paul Culloty </t>
  </si>
  <si>
    <t>Seth Frumkin</t>
  </si>
  <si>
    <t>Hanson Koota</t>
  </si>
  <si>
    <t>Kate Bender</t>
  </si>
  <si>
    <t>Jeffrey Roth</t>
  </si>
  <si>
    <t>Shawn Wrobel</t>
  </si>
  <si>
    <t>John McGee</t>
  </si>
  <si>
    <t>Matt Penney</t>
  </si>
  <si>
    <t>Jim Sweeney</t>
  </si>
  <si>
    <t>Tate Greene</t>
  </si>
  <si>
    <t>Lennie Augustine</t>
  </si>
  <si>
    <t xml:space="preserve">Abigail Myers </t>
  </si>
  <si>
    <t>Bruce Hayek</t>
  </si>
  <si>
    <t>Anna Verwillow</t>
  </si>
  <si>
    <t>Ryan Segal</t>
  </si>
  <si>
    <t>Scott Kennedy</t>
  </si>
  <si>
    <t>Taylor Curtis</t>
  </si>
  <si>
    <t>Peter Schissel</t>
  </si>
  <si>
    <t>Amir Vardi</t>
  </si>
  <si>
    <t>Brad Smith</t>
  </si>
  <si>
    <t>France</t>
  </si>
  <si>
    <t>UK</t>
  </si>
  <si>
    <t>AR</t>
  </si>
  <si>
    <t>Ireland</t>
  </si>
  <si>
    <t>ChatGPT</t>
  </si>
  <si>
    <t>Joe Dudman</t>
  </si>
  <si>
    <t>David Namdar</t>
  </si>
  <si>
    <t>Kristian Schmidt</t>
  </si>
  <si>
    <t xml:space="preserve">Ethan Kay </t>
  </si>
  <si>
    <t>Benjamin Slater</t>
  </si>
  <si>
    <t>Shawn Gardner</t>
  </si>
  <si>
    <t>Ryan Magee</t>
  </si>
  <si>
    <t>Mike Bishop</t>
  </si>
  <si>
    <t>Eytan Lenko</t>
  </si>
  <si>
    <t>LA</t>
  </si>
  <si>
    <t>Maya Seif</t>
  </si>
  <si>
    <t>RI</t>
  </si>
  <si>
    <t>Matthew Hunt</t>
  </si>
  <si>
    <t>Andrew Magee</t>
  </si>
  <si>
    <t>Jonathan Huz</t>
  </si>
  <si>
    <t>Joel Rosner</t>
  </si>
  <si>
    <t>Michael Berman</t>
  </si>
  <si>
    <t>Avidan Rose</t>
  </si>
  <si>
    <t>Grand Theft Auto VI is released by October 6</t>
  </si>
  <si>
    <t>Craig Cepler</t>
  </si>
  <si>
    <t>Corey Stone</t>
  </si>
  <si>
    <t>VIC</t>
  </si>
  <si>
    <t>Hillary Seif</t>
  </si>
  <si>
    <t>Sarah Barker</t>
  </si>
  <si>
    <t>Eric Distad</t>
  </si>
  <si>
    <t>Michael Petkun</t>
  </si>
  <si>
    <t>Jim Ellwanger</t>
  </si>
  <si>
    <t>Arielle and Jason Kay</t>
  </si>
  <si>
    <t>Timothy Wright</t>
  </si>
  <si>
    <t>Matthew Russell</t>
  </si>
  <si>
    <t>Pip Butt</t>
  </si>
  <si>
    <t>William Friedland</t>
  </si>
  <si>
    <t>Jesse Langhoff</t>
  </si>
  <si>
    <t>Lila Friedland</t>
  </si>
  <si>
    <t>Sam Friedland</t>
  </si>
  <si>
    <t>Weian Wang</t>
  </si>
  <si>
    <t>William Boyle</t>
  </si>
  <si>
    <t>Mia Taylor</t>
  </si>
  <si>
    <t>Kit Sekelsky</t>
  </si>
  <si>
    <t>S.D. Thompson</t>
  </si>
  <si>
    <t>Kathryn Verwillow</t>
  </si>
  <si>
    <t>Steve Maxon</t>
  </si>
  <si>
    <t>James Bowes</t>
  </si>
  <si>
    <t>Michael Lewin</t>
  </si>
  <si>
    <t>Heath Silverman</t>
  </si>
  <si>
    <t>Elyssa Friedland</t>
  </si>
  <si>
    <t>Charlie Friedland</t>
  </si>
  <si>
    <t>Michael Kay</t>
  </si>
  <si>
    <t>Alex Rose</t>
  </si>
  <si>
    <t>Murat Tasan</t>
  </si>
  <si>
    <t>Matt Sokol</t>
  </si>
  <si>
    <t>Colin Guider</t>
  </si>
  <si>
    <t>Andrew Marquis</t>
  </si>
  <si>
    <t>Sam Tichnor</t>
  </si>
  <si>
    <t>Gideon Klionsky</t>
  </si>
  <si>
    <t>Anthony Dhanendran</t>
  </si>
  <si>
    <t xml:space="preserve">Daniel Michelson-Horowitz </t>
  </si>
  <si>
    <t>Will Levine</t>
  </si>
  <si>
    <t>Gemma Carr</t>
  </si>
  <si>
    <t>Travis Hamre</t>
  </si>
  <si>
    <t>Sia Carr</t>
  </si>
  <si>
    <t>David Steinberg</t>
  </si>
  <si>
    <t>Keith Waites</t>
  </si>
  <si>
    <t>Ben McIntyre</t>
  </si>
  <si>
    <t>Jeremy Tannenbaum</t>
  </si>
  <si>
    <t>Justin Rispler</t>
  </si>
  <si>
    <t>Danny Burrows</t>
  </si>
  <si>
    <t>Steve Charnick</t>
  </si>
  <si>
    <t>Andrew Levinson</t>
  </si>
  <si>
    <t>Rebecca Burrows</t>
  </si>
  <si>
    <t>Jacob Burrows</t>
  </si>
  <si>
    <t>Rachel Kay</t>
  </si>
  <si>
    <t>Gerald Larson</t>
  </si>
  <si>
    <t>Anna Kay</t>
  </si>
  <si>
    <t>Dakota Blair</t>
  </si>
  <si>
    <t>Stan Veuger</t>
  </si>
  <si>
    <t>Joshua Jaffe</t>
  </si>
  <si>
    <t>Lawrence Grone</t>
  </si>
  <si>
    <t>Joe Grzesiak</t>
  </si>
  <si>
    <t>John Stryker</t>
  </si>
  <si>
    <t xml:space="preserve">Ozzie Zourigui </t>
  </si>
  <si>
    <t>Peter Bergman</t>
  </si>
  <si>
    <t>Aaron Pisano</t>
  </si>
  <si>
    <t>Jason Friedlander</t>
  </si>
  <si>
    <t>Febin Melepura</t>
  </si>
  <si>
    <t>Daniel Ostrander</t>
  </si>
  <si>
    <t>Kirk Moore</t>
  </si>
  <si>
    <t>Canada</t>
  </si>
  <si>
    <t>Kerry</t>
  </si>
  <si>
    <t>AZ</t>
  </si>
  <si>
    <t>DC</t>
  </si>
  <si>
    <t xml:space="preserve">MA </t>
  </si>
  <si>
    <t>England</t>
  </si>
  <si>
    <t>Choyon Manjrekar</t>
  </si>
  <si>
    <t>NB</t>
  </si>
  <si>
    <t>ON</t>
  </si>
  <si>
    <t>Terynce Butts</t>
  </si>
  <si>
    <t>Mark Aronson</t>
  </si>
  <si>
    <t>David Gomel</t>
  </si>
  <si>
    <t>Barry (John) Rigal</t>
  </si>
  <si>
    <t>Don Knowles</t>
  </si>
  <si>
    <t>Gary Katz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</si>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</sst>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m/d/yy;@"/>
  </numFmts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14" fontId="0" fillId="0" borderId="0" xfId="0" applyNumberFormat="1" applyAlignment="1">
      <alignment horizontal="center" vertical="center" wrapText="1"/>
    </xf>
    <xf numFmtId="0" fontId="0" fillId="2" borderId="1" xfId="0" applyFill="1" applyBorder="1"/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0" xfId="0" applyFont="1" applyFill="1"/>
    <xf numFmtId="3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 applyAlignment="1">
      <alignment horizontal="right" wrapText="1"/>
    </xf>
    <xf numFmtId="0" fontId="0" fillId="3" borderId="1" xfId="0" applyFill="1" applyBorder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0.xml"/><Relationship Id="rId18" Type="http://schemas.microsoft.com/office/2017/10/relationships/person" Target="persons/person5.xml"/><Relationship Id="rId26" Type="http://schemas.microsoft.com/office/2017/10/relationships/person" Target="persons/person13.xml"/><Relationship Id="rId39" Type="http://schemas.microsoft.com/office/2017/10/relationships/person" Target="persons/person.xml"/><Relationship Id="rId21" Type="http://schemas.microsoft.com/office/2017/10/relationships/person" Target="persons/person8.xml"/><Relationship Id="rId34" Type="http://schemas.microsoft.com/office/2017/10/relationships/person" Target="persons/person21.xml"/><Relationship Id="rId7" Type="http://schemas.openxmlformats.org/officeDocument/2006/relationships/worksheet" Target="worksheets/sheet7.xml"/><Relationship Id="rId17" Type="http://schemas.microsoft.com/office/2017/10/relationships/person" Target="persons/person4.xml"/><Relationship Id="rId25" Type="http://schemas.microsoft.com/office/2017/10/relationships/person" Target="persons/person11.xml"/><Relationship Id="rId33" Type="http://schemas.microsoft.com/office/2017/10/relationships/person" Target="persons/person19.xml"/><Relationship Id="rId38" Type="http://schemas.microsoft.com/office/2017/10/relationships/person" Target="persons/person2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microsoft.com/office/2017/10/relationships/person" Target="persons/person10.xml"/><Relationship Id="rId32" Type="http://schemas.microsoft.com/office/2017/10/relationships/person" Target="persons/person18.xml"/><Relationship Id="rId37" Type="http://schemas.microsoft.com/office/2017/10/relationships/person" Target="persons/person23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4.xml"/><Relationship Id="rId36" Type="http://schemas.microsoft.com/office/2017/10/relationships/person" Target="persons/person22.xml"/><Relationship Id="rId10" Type="http://schemas.openxmlformats.org/officeDocument/2006/relationships/sharedStrings" Target="sharedStrings.xml"/><Relationship Id="rId19" Type="http://schemas.microsoft.com/office/2017/10/relationships/person" Target="persons/person7.xml"/><Relationship Id="rId31" Type="http://schemas.microsoft.com/office/2017/10/relationships/person" Target="persons/person1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5" Type="http://schemas.microsoft.com/office/2017/10/relationships/person" Target="persons/person25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P160"/>
  <sheetViews>
    <sheetView zoomScaleNormal="100" workbookViewId="0">
      <pane xSplit="10" ySplit="2" topLeftCell="K3" activePane="bottomRight" state="frozenSplit"/>
      <selection pane="topRight" activeCell="J1" sqref="J1"/>
      <selection pane="bottomLeft" activeCell="A3" sqref="A3"/>
      <selection pane="bottomRight" activeCell="L13" sqref="L13"/>
    </sheetView>
  </sheetViews>
  <sheetFormatPr defaultRowHeight="15" x14ac:dyDescent="0.25"/>
  <cols>
    <col min="1" max="1" width="8.28515625" style="2" bestFit="1" customWidth="1"/>
    <col min="2" max="2" width="99" customWidth="1"/>
    <col min="3" max="3" width="8.42578125" bestFit="1" customWidth="1"/>
    <col min="4" max="4" width="12.5703125" bestFit="1" customWidth="1"/>
    <col min="5" max="5" width="11.42578125" style="1" bestFit="1" customWidth="1"/>
    <col min="6" max="10" width="8.28515625" style="1" customWidth="1"/>
    <col min="11" max="12" width="6.5703125" style="2" bestFit="1" customWidth="1"/>
    <col min="13" max="13" width="8.42578125" style="2" bestFit="1" customWidth="1"/>
    <col min="14" max="14" width="11.28515625" style="2" bestFit="1" customWidth="1"/>
    <col min="15" max="15" width="7.140625" style="2" bestFit="1" customWidth="1"/>
    <col min="16" max="16" width="8.42578125" style="2" bestFit="1" customWidth="1"/>
    <col min="17" max="17" width="6.5703125" style="2" bestFit="1" customWidth="1"/>
    <col min="18" max="18" width="9" style="2" bestFit="1" customWidth="1"/>
    <col min="19" max="19" width="8.7109375" style="2" bestFit="1" customWidth="1"/>
    <col min="20" max="20" width="10.28515625" style="2" bestFit="1" customWidth="1"/>
    <col min="21" max="21" width="8.5703125" style="2" bestFit="1" customWidth="1"/>
    <col min="22" max="22" width="7.85546875" style="2" bestFit="1" customWidth="1"/>
    <col min="23" max="23" width="12.140625" style="2" bestFit="1" customWidth="1"/>
    <col min="24" max="24" width="6.5703125" style="2" bestFit="1" customWidth="1"/>
    <col min="25" max="25" width="8.85546875" style="2" bestFit="1" customWidth="1"/>
    <col min="26" max="26" width="9.7109375" style="2" bestFit="1" customWidth="1"/>
    <col min="27" max="27" width="8.85546875" style="2" bestFit="1" customWidth="1"/>
    <col min="28" max="28" width="9.42578125" style="2" bestFit="1" customWidth="1"/>
    <col min="29" max="29" width="9.28515625" style="2" bestFit="1" customWidth="1"/>
    <col min="30" max="30" width="6.7109375" style="2" bestFit="1" customWidth="1"/>
    <col min="31" max="31" width="7.7109375" style="2" bestFit="1" customWidth="1"/>
    <col min="32" max="32" width="8.7109375" style="2" bestFit="1" customWidth="1"/>
    <col min="33" max="33" width="7.7109375" style="2" bestFit="1" customWidth="1"/>
    <col min="34" max="34" width="8.28515625" style="2" bestFit="1" customWidth="1"/>
    <col min="35" max="35" width="7.5703125" style="2" bestFit="1" customWidth="1"/>
    <col min="36" max="36" width="6.85546875" style="2" bestFit="1" customWidth="1"/>
    <col min="37" max="37" width="8" style="2" bestFit="1" customWidth="1"/>
    <col min="38" max="38" width="10.28515625" style="2" bestFit="1" customWidth="1"/>
    <col min="39" max="39" width="7.28515625" style="2" bestFit="1" customWidth="1"/>
    <col min="40" max="40" width="8.28515625" style="2" bestFit="1" customWidth="1"/>
    <col min="41" max="41" width="7.5703125" style="2" bestFit="1" customWidth="1"/>
    <col min="42" max="42" width="7.42578125" style="2" bestFit="1" customWidth="1"/>
    <col min="43" max="43" width="7.140625" style="2" bestFit="1" customWidth="1"/>
    <col min="44" max="44" width="7.5703125" style="2" bestFit="1" customWidth="1"/>
    <col min="45" max="45" width="7.140625" style="2" bestFit="1" customWidth="1"/>
    <col min="46" max="46" width="7.7109375" style="2" bestFit="1" customWidth="1"/>
    <col min="47" max="47" width="9.140625" style="2" bestFit="1" customWidth="1"/>
    <col min="48" max="48" width="10" style="2" bestFit="1" customWidth="1"/>
    <col min="49" max="49" width="7.5703125" style="2" bestFit="1" customWidth="1"/>
    <col min="50" max="50" width="6.5703125" style="2" bestFit="1" customWidth="1"/>
    <col min="51" max="51" width="7.140625" style="2" bestFit="1" customWidth="1"/>
    <col min="52" max="52" width="9.140625" style="2" bestFit="1" customWidth="1"/>
    <col min="53" max="53" width="6.5703125" style="2" bestFit="1" customWidth="1"/>
    <col min="54" max="54" width="7.140625" style="2" bestFit="1" customWidth="1"/>
    <col min="55" max="55" width="10.140625" style="2" bestFit="1" customWidth="1"/>
    <col min="56" max="56" width="7" style="2" bestFit="1" customWidth="1"/>
    <col min="57" max="58" width="6.5703125" style="2" bestFit="1" customWidth="1"/>
    <col min="59" max="59" width="8.85546875" style="2" bestFit="1" customWidth="1"/>
    <col min="60" max="60" width="6.5703125" style="2" bestFit="1" customWidth="1"/>
    <col min="61" max="61" width="11.28515625" style="2" bestFit="1" customWidth="1"/>
    <col min="62" max="62" width="8" style="2" bestFit="1" customWidth="1"/>
    <col min="63" max="63" width="8.28515625" style="2" bestFit="1" customWidth="1"/>
    <col min="64" max="64" width="6.5703125" style="2" bestFit="1" customWidth="1"/>
    <col min="65" max="65" width="11.140625" style="2" bestFit="1" customWidth="1"/>
    <col min="66" max="66" width="7" style="2" bestFit="1" customWidth="1"/>
    <col min="67" max="67" width="7.5703125" style="2" bestFit="1" customWidth="1"/>
    <col min="68" max="68" width="8.85546875" style="2" bestFit="1" customWidth="1"/>
    <col min="69" max="69" width="8" style="2" bestFit="1" customWidth="1"/>
    <col min="70" max="70" width="8.42578125" style="2" bestFit="1" customWidth="1"/>
    <col min="71" max="71" width="7" style="2" bestFit="1" customWidth="1"/>
    <col min="72" max="72" width="8.85546875" style="2" bestFit="1" customWidth="1"/>
    <col min="73" max="73" width="6.5703125" style="2" bestFit="1" customWidth="1"/>
    <col min="74" max="74" width="8.140625" style="2" bestFit="1" customWidth="1"/>
    <col min="75" max="76" width="6.7109375" style="2" bestFit="1" customWidth="1"/>
    <col min="77" max="78" width="6.5703125" style="2" bestFit="1" customWidth="1"/>
    <col min="79" max="79" width="7" style="2" bestFit="1" customWidth="1"/>
    <col min="80" max="80" width="10" style="2" customWidth="1"/>
    <col min="81" max="81" width="8.140625" style="2" bestFit="1" customWidth="1"/>
    <col min="82" max="82" width="7" style="2" bestFit="1" customWidth="1"/>
    <col min="83" max="83" width="6.5703125" style="2" bestFit="1" customWidth="1"/>
    <col min="84" max="84" width="8.85546875" style="2" customWidth="1"/>
    <col min="85" max="85" width="6.5703125" style="2" bestFit="1" customWidth="1"/>
    <col min="86" max="86" width="8.7109375" style="2" customWidth="1"/>
    <col min="87" max="87" width="8" style="2" bestFit="1" customWidth="1"/>
    <col min="88" max="88" width="9.28515625" style="2" customWidth="1"/>
    <col min="89" max="89" width="7.140625" style="2" bestFit="1" customWidth="1"/>
    <col min="90" max="90" width="8" style="2" bestFit="1" customWidth="1"/>
    <col min="91" max="91" width="7.140625" style="2" bestFit="1" customWidth="1"/>
    <col min="92" max="92" width="6.85546875" style="2" bestFit="1" customWidth="1"/>
    <col min="93" max="93" width="6.7109375" style="2" bestFit="1" customWidth="1"/>
    <col min="94" max="94" width="7.42578125" style="2" bestFit="1" customWidth="1"/>
    <col min="95" max="96" width="8.85546875" style="2" bestFit="1" customWidth="1"/>
    <col min="97" max="97" width="7.5703125" style="2" bestFit="1" customWidth="1"/>
    <col min="98" max="98" width="8" style="2" bestFit="1" customWidth="1"/>
    <col min="99" max="99" width="9.7109375" style="2" bestFit="1" customWidth="1"/>
    <col min="100" max="100" width="6.5703125" style="2" bestFit="1" customWidth="1"/>
    <col min="101" max="101" width="7" style="2" bestFit="1" customWidth="1"/>
    <col min="102" max="102" width="10" style="2" bestFit="1" customWidth="1"/>
    <col min="103" max="103" width="10.7109375" style="2" bestFit="1" customWidth="1"/>
    <col min="104" max="104" width="8.28515625" style="2" bestFit="1" customWidth="1"/>
    <col min="105" max="105" width="9" style="2" bestFit="1" customWidth="1"/>
    <col min="106" max="106" width="8" style="2" bestFit="1" customWidth="1"/>
    <col min="107" max="107" width="9.42578125" style="2" bestFit="1" customWidth="1"/>
    <col min="108" max="108" width="8.7109375" style="2" bestFit="1" customWidth="1"/>
    <col min="109" max="109" width="6.5703125" style="2" bestFit="1" customWidth="1"/>
    <col min="110" max="111" width="9.42578125" style="2" bestFit="1" customWidth="1"/>
    <col min="112" max="112" width="6.7109375" style="2" bestFit="1" customWidth="1"/>
    <col min="113" max="113" width="7.85546875" style="2" bestFit="1" customWidth="1"/>
    <col min="114" max="114" width="12.140625" style="2" bestFit="1" customWidth="1"/>
    <col min="115" max="115" width="11.5703125" style="2" bestFit="1" customWidth="1"/>
    <col min="116" max="116" width="10.28515625" style="2" bestFit="1" customWidth="1"/>
    <col min="117" max="117" width="8.5703125" style="2" bestFit="1" customWidth="1"/>
    <col min="118" max="118" width="10.140625" style="2" bestFit="1" customWidth="1"/>
    <col min="119" max="119" width="7" style="2" bestFit="1" customWidth="1"/>
    <col min="120" max="120" width="6.85546875" bestFit="1" customWidth="1"/>
    <col min="121" max="121" width="8.85546875" bestFit="1" customWidth="1"/>
    <col min="122" max="122" width="9.85546875" bestFit="1" customWidth="1"/>
    <col min="123" max="124" width="9.42578125" bestFit="1" customWidth="1"/>
    <col min="125" max="125" width="8" bestFit="1" customWidth="1"/>
    <col min="126" max="127" width="6.5703125" bestFit="1" customWidth="1"/>
    <col min="128" max="128" width="10.42578125" bestFit="1" customWidth="1"/>
    <col min="129" max="129" width="7" bestFit="1" customWidth="1"/>
    <col min="130" max="130" width="8.140625" bestFit="1" customWidth="1"/>
    <col min="131" max="131" width="7.5703125" bestFit="1" customWidth="1"/>
    <col min="132" max="132" width="9.28515625" bestFit="1" customWidth="1"/>
    <col min="133" max="133" width="8.42578125" bestFit="1" customWidth="1"/>
    <col min="134" max="134" width="11.85546875" bestFit="1" customWidth="1"/>
    <col min="135" max="135" width="16.42578125" bestFit="1" customWidth="1"/>
    <col min="136" max="136" width="10.85546875" bestFit="1" customWidth="1"/>
    <col min="137" max="137" width="7.5703125" customWidth="1"/>
    <col min="138" max="138" width="6.85546875" bestFit="1" customWidth="1"/>
    <col min="139" max="139" width="7.5703125" bestFit="1" customWidth="1"/>
    <col min="140" max="140" width="9.5703125" bestFit="1" customWidth="1"/>
    <col min="141" max="141" width="7.140625" bestFit="1" customWidth="1"/>
    <col min="142" max="142" width="6.5703125" bestFit="1" customWidth="1"/>
    <col min="143" max="143" width="8.85546875" bestFit="1" customWidth="1"/>
    <col min="144" max="144" width="6.5703125" bestFit="1" customWidth="1"/>
    <col min="145" max="145" width="12.5703125" bestFit="1" customWidth="1"/>
    <col min="146" max="146" width="7.140625" bestFit="1" customWidth="1"/>
    <col min="147" max="147" width="8.28515625" bestFit="1" customWidth="1"/>
    <col min="148" max="148" width="6.5703125" bestFit="1" customWidth="1"/>
    <col min="149" max="149" width="8.5703125" bestFit="1" customWidth="1"/>
    <col min="150" max="150" width="8.85546875" bestFit="1" customWidth="1"/>
    <col min="151" max="152" width="8.28515625" bestFit="1" customWidth="1"/>
    <col min="153" max="153" width="8.140625" bestFit="1" customWidth="1"/>
    <col min="154" max="155" width="6.85546875" bestFit="1" customWidth="1"/>
    <col min="156" max="156" width="6.5703125" bestFit="1" customWidth="1"/>
    <col min="157" max="157" width="7.140625" bestFit="1" customWidth="1"/>
    <col min="158" max="158" width="7.42578125" bestFit="1" customWidth="1"/>
    <col min="159" max="159" width="7" bestFit="1" customWidth="1"/>
    <col min="160" max="160" width="9.42578125" customWidth="1"/>
    <col min="161" max="161" width="8.42578125" bestFit="1" customWidth="1"/>
    <col min="162" max="162" width="7.28515625" bestFit="1" customWidth="1"/>
    <col min="163" max="163" width="8.28515625" bestFit="1" customWidth="1"/>
    <col min="164" max="164" width="8.85546875" bestFit="1" customWidth="1"/>
    <col min="165" max="165" width="6.85546875" bestFit="1" customWidth="1"/>
    <col min="166" max="166" width="11.28515625" bestFit="1" customWidth="1"/>
    <col min="167" max="167" width="9.5703125" bestFit="1" customWidth="1"/>
    <col min="168" max="168" width="9.140625" bestFit="1" customWidth="1"/>
    <col min="169" max="169" width="9.85546875" bestFit="1" customWidth="1"/>
    <col min="170" max="171" width="6.85546875" bestFit="1" customWidth="1"/>
  </cols>
  <sheetData>
    <row r="1" spans="1:172" ht="13.5" customHeight="1" x14ac:dyDescent="0.25">
      <c r="I1" s="37"/>
      <c r="J1" s="34"/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  <c r="AO1" s="2">
        <v>31</v>
      </c>
      <c r="AP1" s="2">
        <v>32</v>
      </c>
      <c r="AQ1" s="2">
        <v>33</v>
      </c>
      <c r="AR1" s="2">
        <v>34</v>
      </c>
      <c r="AS1" s="2">
        <v>35</v>
      </c>
      <c r="AT1" s="2">
        <v>36</v>
      </c>
      <c r="AU1" s="2">
        <v>37</v>
      </c>
      <c r="AV1" s="2">
        <v>38</v>
      </c>
      <c r="AW1" s="2">
        <v>39</v>
      </c>
      <c r="AX1" s="2">
        <v>40</v>
      </c>
      <c r="AY1" s="2">
        <v>41</v>
      </c>
      <c r="AZ1" s="2">
        <v>42</v>
      </c>
      <c r="BA1" s="2">
        <v>43</v>
      </c>
      <c r="BB1" s="2">
        <v>44</v>
      </c>
      <c r="BC1" s="2">
        <v>45</v>
      </c>
      <c r="BD1" s="2">
        <v>46</v>
      </c>
      <c r="BE1" s="2">
        <v>47</v>
      </c>
      <c r="BF1" s="2">
        <v>48</v>
      </c>
      <c r="BG1" s="2">
        <v>49</v>
      </c>
      <c r="BH1" s="2">
        <v>50</v>
      </c>
      <c r="BI1" s="2">
        <v>51</v>
      </c>
      <c r="BJ1" s="2">
        <v>52</v>
      </c>
      <c r="BK1" s="2">
        <v>53</v>
      </c>
      <c r="BL1" s="2">
        <v>54</v>
      </c>
      <c r="BM1" s="2">
        <v>55</v>
      </c>
      <c r="BN1" s="2">
        <v>56</v>
      </c>
      <c r="BO1" s="2">
        <v>57</v>
      </c>
      <c r="BP1" s="2">
        <v>58</v>
      </c>
      <c r="BQ1" s="2">
        <v>59</v>
      </c>
      <c r="BR1" s="2">
        <v>60</v>
      </c>
      <c r="BS1" s="2">
        <v>61</v>
      </c>
      <c r="BT1" s="2">
        <v>62</v>
      </c>
      <c r="BU1" s="2">
        <v>63</v>
      </c>
      <c r="BV1" s="2">
        <v>64</v>
      </c>
      <c r="BW1" s="2">
        <v>65</v>
      </c>
      <c r="BX1" s="2">
        <v>66</v>
      </c>
      <c r="BY1" s="2">
        <v>67</v>
      </c>
      <c r="BZ1" s="2">
        <v>68</v>
      </c>
      <c r="CA1" s="2">
        <v>69</v>
      </c>
      <c r="CB1" s="2">
        <v>70</v>
      </c>
      <c r="CC1" s="2">
        <v>71</v>
      </c>
      <c r="CD1" s="2">
        <v>72</v>
      </c>
      <c r="CE1" s="2">
        <v>73</v>
      </c>
      <c r="CF1" s="2">
        <v>74</v>
      </c>
      <c r="CG1" s="2">
        <v>75</v>
      </c>
      <c r="CH1" s="2">
        <v>76</v>
      </c>
      <c r="CI1" s="2">
        <v>77</v>
      </c>
      <c r="CJ1" s="2">
        <v>78</v>
      </c>
      <c r="CK1" s="2">
        <v>79</v>
      </c>
      <c r="CL1" s="2">
        <v>80</v>
      </c>
      <c r="CM1" s="2">
        <v>81</v>
      </c>
      <c r="CN1" s="2">
        <v>82</v>
      </c>
      <c r="CO1" s="2">
        <v>83</v>
      </c>
      <c r="CP1" s="2">
        <v>84</v>
      </c>
      <c r="CQ1" s="2">
        <v>85</v>
      </c>
      <c r="CR1" s="2">
        <v>86</v>
      </c>
      <c r="CS1" s="2">
        <v>87</v>
      </c>
      <c r="CT1" s="2">
        <v>88</v>
      </c>
      <c r="CU1" s="2">
        <v>89</v>
      </c>
      <c r="CV1" s="2">
        <v>90</v>
      </c>
      <c r="CW1" s="2">
        <v>91</v>
      </c>
      <c r="CX1" s="2">
        <v>92</v>
      </c>
      <c r="CY1" s="2">
        <v>93</v>
      </c>
      <c r="CZ1" s="2">
        <v>94</v>
      </c>
      <c r="DA1" s="2">
        <v>95</v>
      </c>
      <c r="DB1" s="2">
        <v>96</v>
      </c>
      <c r="DC1" s="2">
        <v>97</v>
      </c>
      <c r="DD1" s="2">
        <v>98</v>
      </c>
      <c r="DE1" s="2">
        <v>99</v>
      </c>
      <c r="DF1" s="2">
        <v>100</v>
      </c>
      <c r="DG1" s="2">
        <v>101</v>
      </c>
      <c r="DH1" s="2">
        <v>102</v>
      </c>
      <c r="DI1" s="2">
        <v>103</v>
      </c>
      <c r="DJ1" s="2">
        <v>104</v>
      </c>
      <c r="DK1" s="2">
        <v>105</v>
      </c>
      <c r="DL1" s="2">
        <v>106</v>
      </c>
      <c r="DM1" s="2">
        <v>107</v>
      </c>
      <c r="DN1" s="2">
        <v>108</v>
      </c>
      <c r="DO1" s="2">
        <v>109</v>
      </c>
      <c r="DP1" s="2">
        <v>110</v>
      </c>
      <c r="DQ1" s="2">
        <v>111</v>
      </c>
      <c r="DR1" s="2">
        <v>112</v>
      </c>
      <c r="DS1" s="2">
        <v>113</v>
      </c>
      <c r="DT1" s="2">
        <v>114</v>
      </c>
      <c r="DU1" s="2">
        <v>115</v>
      </c>
      <c r="DV1" s="2">
        <v>116</v>
      </c>
      <c r="DW1" s="2">
        <v>117</v>
      </c>
      <c r="DX1" s="2">
        <v>118</v>
      </c>
      <c r="DY1" s="2">
        <v>119</v>
      </c>
      <c r="DZ1" s="2">
        <v>120</v>
      </c>
      <c r="EA1" s="2">
        <v>121</v>
      </c>
      <c r="EB1" s="2">
        <v>122</v>
      </c>
      <c r="EC1" s="2">
        <v>123</v>
      </c>
      <c r="ED1" s="2">
        <v>124</v>
      </c>
      <c r="EE1" s="2">
        <v>125</v>
      </c>
      <c r="EF1" s="2">
        <v>126</v>
      </c>
      <c r="EG1" s="2">
        <v>127</v>
      </c>
      <c r="EH1" s="2">
        <v>128</v>
      </c>
      <c r="EI1" s="2">
        <v>129</v>
      </c>
      <c r="EJ1" s="2">
        <v>130</v>
      </c>
      <c r="EK1" s="2">
        <v>131</v>
      </c>
      <c r="EL1" s="2">
        <v>132</v>
      </c>
      <c r="EM1" s="2">
        <v>133</v>
      </c>
      <c r="EN1" s="2">
        <v>134</v>
      </c>
      <c r="EO1" s="2">
        <v>135</v>
      </c>
      <c r="EP1" s="2">
        <v>136</v>
      </c>
      <c r="EQ1" s="2">
        <v>137</v>
      </c>
      <c r="ER1" s="2">
        <v>138</v>
      </c>
      <c r="ES1" s="2">
        <v>139</v>
      </c>
      <c r="ET1" s="2">
        <v>140</v>
      </c>
      <c r="EU1" s="2">
        <v>141</v>
      </c>
      <c r="EV1" s="2">
        <v>142</v>
      </c>
      <c r="EW1" s="2">
        <v>143</v>
      </c>
      <c r="EX1" s="2">
        <v>144</v>
      </c>
      <c r="EY1" s="2">
        <v>145</v>
      </c>
      <c r="EZ1" s="2">
        <v>146</v>
      </c>
      <c r="FA1" s="2">
        <v>147</v>
      </c>
      <c r="FB1" s="2">
        <v>148</v>
      </c>
      <c r="FC1" s="2">
        <v>149</v>
      </c>
      <c r="FD1" s="2">
        <v>150</v>
      </c>
      <c r="FE1" s="2">
        <v>151</v>
      </c>
      <c r="FF1" s="2">
        <v>152</v>
      </c>
      <c r="FG1" s="2">
        <v>153</v>
      </c>
      <c r="FH1" s="2">
        <v>154</v>
      </c>
      <c r="FI1" s="2">
        <v>155</v>
      </c>
      <c r="FJ1" s="2">
        <v>156</v>
      </c>
      <c r="FK1" s="2">
        <v>157</v>
      </c>
      <c r="FL1" s="2">
        <v>158</v>
      </c>
      <c r="FM1" s="2">
        <v>159</v>
      </c>
      <c r="FN1" s="2">
        <v>160</v>
      </c>
      <c r="FO1" s="2"/>
    </row>
    <row r="2" spans="1:172" ht="30" customHeight="1" x14ac:dyDescent="0.25">
      <c r="A2" s="5" t="s">
        <v>0</v>
      </c>
      <c r="B2" s="3" t="s">
        <v>1</v>
      </c>
      <c r="C2" s="3" t="s">
        <v>17</v>
      </c>
      <c r="D2" s="3" t="s">
        <v>5</v>
      </c>
      <c r="E2" s="9" t="s">
        <v>2</v>
      </c>
      <c r="F2" s="9" t="s">
        <v>12</v>
      </c>
      <c r="G2" s="9" t="s">
        <v>24</v>
      </c>
      <c r="H2" s="9" t="s">
        <v>198</v>
      </c>
      <c r="I2" s="9" t="s">
        <v>4</v>
      </c>
      <c r="J2" s="25" t="s">
        <v>46</v>
      </c>
      <c r="K2" s="6" t="s">
        <v>3</v>
      </c>
      <c r="L2" s="6" t="s">
        <v>92</v>
      </c>
      <c r="M2" s="6" t="s">
        <v>296</v>
      </c>
      <c r="N2" s="6" t="s">
        <v>157</v>
      </c>
      <c r="O2" s="6" t="s">
        <v>158</v>
      </c>
      <c r="P2" s="6" t="s">
        <v>160</v>
      </c>
      <c r="Q2" s="6" t="s">
        <v>121</v>
      </c>
      <c r="R2" s="6" t="s">
        <v>110</v>
      </c>
      <c r="S2" s="6" t="s">
        <v>112</v>
      </c>
      <c r="T2" s="6" t="s">
        <v>114</v>
      </c>
      <c r="U2" s="6" t="s">
        <v>161</v>
      </c>
      <c r="V2" s="6" t="s">
        <v>116</v>
      </c>
      <c r="W2" s="6" t="s">
        <v>118</v>
      </c>
      <c r="X2" s="6" t="s">
        <v>99</v>
      </c>
      <c r="Y2" s="6" t="s">
        <v>82</v>
      </c>
      <c r="Z2" s="6" t="s">
        <v>162</v>
      </c>
      <c r="AA2" s="6" t="s">
        <v>163</v>
      </c>
      <c r="AB2" s="6" t="s">
        <v>165</v>
      </c>
      <c r="AC2" s="6" t="s">
        <v>87</v>
      </c>
      <c r="AD2" s="6" t="s">
        <v>166</v>
      </c>
      <c r="AE2" s="6" t="s">
        <v>167</v>
      </c>
      <c r="AF2" s="6" t="s">
        <v>168</v>
      </c>
      <c r="AG2" s="6" t="s">
        <v>169</v>
      </c>
      <c r="AH2" s="6" t="s">
        <v>170</v>
      </c>
      <c r="AI2" s="6" t="s">
        <v>171</v>
      </c>
      <c r="AJ2" s="6" t="s">
        <v>297</v>
      </c>
      <c r="AK2" s="6" t="s">
        <v>172</v>
      </c>
      <c r="AL2" s="6" t="s">
        <v>173</v>
      </c>
      <c r="AM2" s="6" t="s">
        <v>174</v>
      </c>
      <c r="AN2" s="6" t="s">
        <v>175</v>
      </c>
      <c r="AO2" s="6" t="s">
        <v>176</v>
      </c>
      <c r="AP2" s="6" t="s">
        <v>177</v>
      </c>
      <c r="AQ2" s="6" t="s">
        <v>178</v>
      </c>
      <c r="AR2" s="6" t="s">
        <v>179</v>
      </c>
      <c r="AS2" s="6" t="s">
        <v>180</v>
      </c>
      <c r="AT2" s="6" t="s">
        <v>181</v>
      </c>
      <c r="AU2" s="6" t="s">
        <v>182</v>
      </c>
      <c r="AV2" s="6" t="s">
        <v>292</v>
      </c>
      <c r="AW2" s="6" t="s">
        <v>183</v>
      </c>
      <c r="AX2" s="6" t="s">
        <v>93</v>
      </c>
      <c r="AY2" s="6" t="s">
        <v>185</v>
      </c>
      <c r="AZ2" s="6" t="s">
        <v>113</v>
      </c>
      <c r="BA2" s="6" t="s">
        <v>115</v>
      </c>
      <c r="BB2" s="6" t="s">
        <v>295</v>
      </c>
      <c r="BC2" s="6" t="s">
        <v>187</v>
      </c>
      <c r="BD2" s="6" t="s">
        <v>119</v>
      </c>
      <c r="BE2" s="6" t="s">
        <v>188</v>
      </c>
      <c r="BF2" s="6" t="s">
        <v>102</v>
      </c>
      <c r="BG2" s="6" t="s">
        <v>189</v>
      </c>
      <c r="BH2" s="6" t="s">
        <v>190</v>
      </c>
      <c r="BI2" s="6" t="s">
        <v>298</v>
      </c>
      <c r="BJ2" s="6" t="s">
        <v>191</v>
      </c>
      <c r="BK2" s="6" t="s">
        <v>124</v>
      </c>
      <c r="BL2" s="6" t="s">
        <v>192</v>
      </c>
      <c r="BM2" s="6" t="s">
        <v>117</v>
      </c>
      <c r="BN2" s="6" t="s">
        <v>105</v>
      </c>
      <c r="BO2" s="6" t="s">
        <v>193</v>
      </c>
      <c r="BP2" s="6" t="s">
        <v>108</v>
      </c>
      <c r="BQ2" s="6" t="s">
        <v>85</v>
      </c>
      <c r="BR2" s="6" t="s">
        <v>199</v>
      </c>
      <c r="BS2" s="6" t="s">
        <v>104</v>
      </c>
      <c r="BT2" s="6" t="s">
        <v>200</v>
      </c>
      <c r="BU2" s="6" t="s">
        <v>94</v>
      </c>
      <c r="BV2" s="6" t="s">
        <v>201</v>
      </c>
      <c r="BW2" s="6" t="s">
        <v>111</v>
      </c>
      <c r="BX2" s="6" t="s">
        <v>107</v>
      </c>
      <c r="BY2" s="6" t="s">
        <v>202</v>
      </c>
      <c r="BZ2" s="6" t="s">
        <v>103</v>
      </c>
      <c r="CA2" s="6" t="s">
        <v>84</v>
      </c>
      <c r="CB2" s="6" t="s">
        <v>203</v>
      </c>
      <c r="CC2" s="6" t="s">
        <v>204</v>
      </c>
      <c r="CD2" s="6" t="s">
        <v>205</v>
      </c>
      <c r="CE2" s="6" t="s">
        <v>207</v>
      </c>
      <c r="CF2" s="6" t="s">
        <v>209</v>
      </c>
      <c r="CG2" s="6" t="s">
        <v>106</v>
      </c>
      <c r="CH2" s="6" t="s">
        <v>211</v>
      </c>
      <c r="CI2" s="6" t="s">
        <v>212</v>
      </c>
      <c r="CJ2" s="6" t="s">
        <v>213</v>
      </c>
      <c r="CK2" s="6" t="s">
        <v>214</v>
      </c>
      <c r="CL2" s="6" t="s">
        <v>215</v>
      </c>
      <c r="CM2" s="6" t="s">
        <v>216</v>
      </c>
      <c r="CN2" s="6" t="s">
        <v>218</v>
      </c>
      <c r="CO2" s="6" t="s">
        <v>221</v>
      </c>
      <c r="CP2" s="6" t="s">
        <v>100</v>
      </c>
      <c r="CQ2" s="6" t="s">
        <v>222</v>
      </c>
      <c r="CR2" s="6" t="s">
        <v>159</v>
      </c>
      <c r="CS2" s="6" t="s">
        <v>223</v>
      </c>
      <c r="CT2" s="6" t="s">
        <v>224</v>
      </c>
      <c r="CU2" s="6" t="s">
        <v>225</v>
      </c>
      <c r="CV2" s="6" t="s">
        <v>120</v>
      </c>
      <c r="CW2" s="6" t="s">
        <v>206</v>
      </c>
      <c r="CX2" s="6" t="s">
        <v>184</v>
      </c>
      <c r="CY2" s="6" t="s">
        <v>226</v>
      </c>
      <c r="CZ2" s="6" t="s">
        <v>227</v>
      </c>
      <c r="DA2" s="6" t="s">
        <v>228</v>
      </c>
      <c r="DB2" s="6" t="s">
        <v>229</v>
      </c>
      <c r="DC2" s="6" t="s">
        <v>230</v>
      </c>
      <c r="DD2" s="6" t="s">
        <v>231</v>
      </c>
      <c r="DE2" s="6" t="s">
        <v>122</v>
      </c>
      <c r="DF2" s="6" t="s">
        <v>232</v>
      </c>
      <c r="DG2" s="6" t="s">
        <v>233</v>
      </c>
      <c r="DH2" s="6" t="s">
        <v>234</v>
      </c>
      <c r="DI2" s="6" t="s">
        <v>235</v>
      </c>
      <c r="DJ2" s="6" t="s">
        <v>86</v>
      </c>
      <c r="DK2" s="6" t="s">
        <v>237</v>
      </c>
      <c r="DL2" s="6" t="s">
        <v>238</v>
      </c>
      <c r="DM2" s="6" t="s">
        <v>299</v>
      </c>
      <c r="DN2" s="6" t="s">
        <v>239</v>
      </c>
      <c r="DO2" s="6" t="s">
        <v>240</v>
      </c>
      <c r="DP2" s="6" t="s">
        <v>241</v>
      </c>
      <c r="DQ2" s="6" t="s">
        <v>242</v>
      </c>
      <c r="DR2" s="6" t="s">
        <v>243</v>
      </c>
      <c r="DS2" s="6" t="s">
        <v>244</v>
      </c>
      <c r="DT2" s="6" t="s">
        <v>245</v>
      </c>
      <c r="DU2" s="6" t="s">
        <v>246</v>
      </c>
      <c r="DV2" s="6" t="s">
        <v>247</v>
      </c>
      <c r="DW2" s="6" t="s">
        <v>248</v>
      </c>
      <c r="DX2" s="6" t="s">
        <v>249</v>
      </c>
      <c r="DY2" s="6" t="s">
        <v>250</v>
      </c>
      <c r="DZ2" s="6" t="s">
        <v>251</v>
      </c>
      <c r="EA2" s="6" t="s">
        <v>252</v>
      </c>
      <c r="EB2" s="6" t="s">
        <v>96</v>
      </c>
      <c r="EC2" s="6" t="s">
        <v>253</v>
      </c>
      <c r="ED2" s="6" t="s">
        <v>254</v>
      </c>
      <c r="EE2" s="6" t="s">
        <v>255</v>
      </c>
      <c r="EF2" s="6" t="s">
        <v>256</v>
      </c>
      <c r="EG2" s="6" t="s">
        <v>257</v>
      </c>
      <c r="EH2" s="6" t="s">
        <v>258</v>
      </c>
      <c r="EI2" s="6" t="s">
        <v>259</v>
      </c>
      <c r="EJ2" s="6" t="s">
        <v>260</v>
      </c>
      <c r="EK2" s="6" t="s">
        <v>261</v>
      </c>
      <c r="EL2" s="6" t="s">
        <v>186</v>
      </c>
      <c r="EM2" s="6" t="s">
        <v>262</v>
      </c>
      <c r="EN2" s="6" t="s">
        <v>236</v>
      </c>
      <c r="EO2" s="6" t="s">
        <v>263</v>
      </c>
      <c r="EP2" s="6" t="s">
        <v>264</v>
      </c>
      <c r="EQ2" s="6" t="s">
        <v>265</v>
      </c>
      <c r="ER2" s="6" t="s">
        <v>219</v>
      </c>
      <c r="ES2" s="6" t="s">
        <v>266</v>
      </c>
      <c r="ET2" s="6" t="s">
        <v>267</v>
      </c>
      <c r="EU2" s="6" t="s">
        <v>268</v>
      </c>
      <c r="EV2" s="6" t="s">
        <v>269</v>
      </c>
      <c r="EW2" s="6" t="s">
        <v>164</v>
      </c>
      <c r="EX2" s="6" t="s">
        <v>270</v>
      </c>
      <c r="EY2" s="6" t="s">
        <v>271</v>
      </c>
      <c r="EZ2" s="6" t="s">
        <v>272</v>
      </c>
      <c r="FA2" s="6" t="s">
        <v>273</v>
      </c>
      <c r="FB2" s="6" t="s">
        <v>274</v>
      </c>
      <c r="FC2" s="6" t="s">
        <v>275</v>
      </c>
      <c r="FD2" s="6" t="s">
        <v>276</v>
      </c>
      <c r="FE2" s="6" t="s">
        <v>277</v>
      </c>
      <c r="FF2" s="6" t="s">
        <v>278</v>
      </c>
      <c r="FG2" s="6" t="s">
        <v>279</v>
      </c>
      <c r="FH2" s="6" t="s">
        <v>280</v>
      </c>
      <c r="FI2" s="6" t="s">
        <v>281</v>
      </c>
      <c r="FJ2" s="6" t="s">
        <v>282</v>
      </c>
      <c r="FK2" s="6" t="s">
        <v>283</v>
      </c>
      <c r="FL2" s="6" t="s">
        <v>300</v>
      </c>
      <c r="FM2" s="6" t="s">
        <v>284</v>
      </c>
      <c r="FN2" s="6" t="s">
        <v>285</v>
      </c>
      <c r="FO2" s="6"/>
      <c r="FP2" s="6"/>
    </row>
    <row r="3" spans="1:172" s="5" customFormat="1" x14ac:dyDescent="0.25">
      <c r="A3" s="2">
        <v>1</v>
      </c>
      <c r="B3" s="44" t="s">
        <v>128</v>
      </c>
      <c r="C3" s="26" t="str">
        <f>IF(ISBLANK(LeaderCondensed!N2),"",LeaderCondensed!N2)</f>
        <v/>
      </c>
      <c r="D3" s="44" t="s">
        <v>7</v>
      </c>
      <c r="E3" s="49">
        <v>45670</v>
      </c>
      <c r="F3" s="10">
        <f t="shared" ref="F3:F32" si="0">STDEV(K3:HM3)</f>
        <v>20.787861381527684</v>
      </c>
      <c r="G3" s="5">
        <v>50</v>
      </c>
      <c r="H3" s="5">
        <v>32</v>
      </c>
      <c r="I3" s="37">
        <f t="shared" ref="I3:I32" si="1">AVERAGE(K3:CCC3)+A3/1000000000</f>
        <v>29.756250001000002</v>
      </c>
      <c r="J3" s="18">
        <f t="shared" ref="J3:J32" si="2">MEDIAN(K3:CCC3)+A3/1000000000</f>
        <v>25.000000001</v>
      </c>
      <c r="K3" s="14">
        <v>23</v>
      </c>
      <c r="L3" s="5">
        <v>30</v>
      </c>
      <c r="M3" s="14">
        <v>0</v>
      </c>
      <c r="N3" s="14">
        <v>25</v>
      </c>
      <c r="O3" s="14">
        <v>10</v>
      </c>
      <c r="P3" s="14">
        <v>15</v>
      </c>
      <c r="Q3" s="14">
        <v>15</v>
      </c>
      <c r="R3" s="14">
        <v>25</v>
      </c>
      <c r="S3" s="14">
        <v>15</v>
      </c>
      <c r="T3" s="14">
        <v>10</v>
      </c>
      <c r="U3" s="14">
        <v>25</v>
      </c>
      <c r="V3" s="14">
        <v>37</v>
      </c>
      <c r="W3" s="14">
        <v>15</v>
      </c>
      <c r="X3" s="14">
        <v>28</v>
      </c>
      <c r="Y3" s="14">
        <v>35</v>
      </c>
      <c r="Z3" s="14">
        <v>62</v>
      </c>
      <c r="AA3" s="14">
        <v>25</v>
      </c>
      <c r="AB3" s="14">
        <v>10</v>
      </c>
      <c r="AC3" s="14">
        <v>65</v>
      </c>
      <c r="AD3" s="14">
        <v>50</v>
      </c>
      <c r="AE3" s="14">
        <v>25</v>
      </c>
      <c r="AF3" s="14">
        <v>70</v>
      </c>
      <c r="AG3" s="14">
        <v>86</v>
      </c>
      <c r="AH3" s="14">
        <v>47</v>
      </c>
      <c r="AI3" s="14">
        <v>65</v>
      </c>
      <c r="AJ3" s="14">
        <v>30</v>
      </c>
      <c r="AK3" s="14">
        <v>39</v>
      </c>
      <c r="AL3" s="14">
        <v>42</v>
      </c>
      <c r="AM3" s="14">
        <v>30</v>
      </c>
      <c r="AN3" s="14">
        <v>20</v>
      </c>
      <c r="AO3" s="14">
        <v>20</v>
      </c>
      <c r="AP3" s="14">
        <v>60</v>
      </c>
      <c r="AQ3" s="14">
        <v>35</v>
      </c>
      <c r="AR3" s="14">
        <v>20</v>
      </c>
      <c r="AS3" s="14">
        <v>25</v>
      </c>
      <c r="AT3" s="14">
        <v>18</v>
      </c>
      <c r="AU3" s="14">
        <v>90</v>
      </c>
      <c r="AV3" s="14">
        <v>43</v>
      </c>
      <c r="AW3" s="14">
        <v>40</v>
      </c>
      <c r="AX3" s="14">
        <v>80</v>
      </c>
      <c r="AY3" s="14">
        <v>85</v>
      </c>
      <c r="AZ3" s="14">
        <v>0</v>
      </c>
      <c r="BA3" s="14">
        <v>35</v>
      </c>
      <c r="BB3" s="14">
        <v>65</v>
      </c>
      <c r="BC3" s="14">
        <v>10</v>
      </c>
      <c r="BD3" s="14">
        <v>30</v>
      </c>
      <c r="BE3" s="14">
        <v>20</v>
      </c>
      <c r="BF3" s="14">
        <v>23</v>
      </c>
      <c r="BG3" s="14">
        <v>75</v>
      </c>
      <c r="BH3" s="14">
        <v>25</v>
      </c>
      <c r="BI3" s="14">
        <v>0</v>
      </c>
      <c r="BJ3" s="14">
        <v>25</v>
      </c>
      <c r="BK3" s="14">
        <v>20</v>
      </c>
      <c r="BL3" s="14">
        <v>25</v>
      </c>
      <c r="BM3" s="14">
        <v>0</v>
      </c>
      <c r="BN3" s="14">
        <v>10</v>
      </c>
      <c r="BO3" s="14">
        <v>0</v>
      </c>
      <c r="BP3" s="14">
        <v>20</v>
      </c>
      <c r="BQ3" s="14">
        <v>20</v>
      </c>
      <c r="BR3" s="14">
        <v>25</v>
      </c>
      <c r="BS3" s="14">
        <v>90</v>
      </c>
      <c r="BT3" s="14">
        <v>0</v>
      </c>
      <c r="BU3" s="14">
        <v>15</v>
      </c>
      <c r="BV3" s="14">
        <v>35</v>
      </c>
      <c r="BW3" s="14">
        <v>25</v>
      </c>
      <c r="BX3" s="14">
        <v>40</v>
      </c>
      <c r="BY3" s="14">
        <v>32</v>
      </c>
      <c r="BZ3" s="2">
        <v>0</v>
      </c>
      <c r="CA3" s="2">
        <v>80</v>
      </c>
      <c r="CB3" s="2">
        <v>34</v>
      </c>
      <c r="CC3" s="2">
        <v>10</v>
      </c>
      <c r="CD3" s="2">
        <v>7</v>
      </c>
      <c r="CE3" s="2">
        <v>15</v>
      </c>
      <c r="CF3" s="2">
        <v>64</v>
      </c>
      <c r="CG3" s="2">
        <v>53</v>
      </c>
      <c r="CH3" s="2">
        <v>25</v>
      </c>
      <c r="CI3" s="2">
        <v>15</v>
      </c>
      <c r="CJ3" s="2">
        <v>20</v>
      </c>
      <c r="CK3" s="2">
        <v>25</v>
      </c>
      <c r="CL3" s="2">
        <v>25</v>
      </c>
      <c r="CM3" s="2">
        <v>64</v>
      </c>
      <c r="CN3" s="2">
        <v>10</v>
      </c>
      <c r="CO3" s="2">
        <v>20</v>
      </c>
      <c r="CP3" s="2">
        <v>33</v>
      </c>
      <c r="CQ3" s="2">
        <v>20</v>
      </c>
      <c r="CR3" s="2">
        <v>70</v>
      </c>
      <c r="CS3" s="2">
        <v>95</v>
      </c>
      <c r="CT3" s="2">
        <v>35</v>
      </c>
      <c r="CU3" s="2">
        <v>25</v>
      </c>
      <c r="CV3" s="2">
        <v>10</v>
      </c>
      <c r="CW3" s="2">
        <v>11</v>
      </c>
      <c r="CX3" s="2">
        <v>24</v>
      </c>
      <c r="CY3" s="2">
        <v>25</v>
      </c>
      <c r="CZ3" s="2">
        <v>20</v>
      </c>
      <c r="DA3" s="2">
        <v>30</v>
      </c>
      <c r="DB3" s="2">
        <v>12</v>
      </c>
      <c r="DC3" s="2">
        <v>27</v>
      </c>
      <c r="DD3" s="2">
        <v>20</v>
      </c>
      <c r="DE3" s="2">
        <v>23</v>
      </c>
      <c r="DF3" s="2">
        <v>33</v>
      </c>
      <c r="DG3" s="2">
        <v>32</v>
      </c>
      <c r="DH3" s="2">
        <v>42</v>
      </c>
      <c r="DI3" s="2">
        <v>49</v>
      </c>
      <c r="DJ3" s="2">
        <v>20</v>
      </c>
      <c r="DK3" s="2">
        <v>35</v>
      </c>
      <c r="DL3" s="2">
        <v>25</v>
      </c>
      <c r="DM3" s="2">
        <v>30</v>
      </c>
      <c r="DN3" s="2">
        <v>10</v>
      </c>
      <c r="DO3" s="2">
        <v>8</v>
      </c>
      <c r="DP3" s="5">
        <v>30</v>
      </c>
      <c r="DQ3" s="5">
        <v>0</v>
      </c>
      <c r="DR3" s="5">
        <v>0</v>
      </c>
      <c r="DS3" s="5">
        <v>60</v>
      </c>
      <c r="DT3" s="5">
        <v>30</v>
      </c>
      <c r="DU3" s="5">
        <v>25</v>
      </c>
      <c r="DV3" s="5">
        <v>15</v>
      </c>
      <c r="DW3" s="5">
        <v>7</v>
      </c>
      <c r="DX3" s="5">
        <v>35</v>
      </c>
      <c r="DY3" s="5">
        <v>20</v>
      </c>
      <c r="DZ3" s="5">
        <v>23</v>
      </c>
      <c r="EA3" s="5">
        <v>22</v>
      </c>
      <c r="EB3" s="5">
        <v>15</v>
      </c>
      <c r="EC3" s="5">
        <v>5</v>
      </c>
      <c r="ED3" s="5">
        <v>50</v>
      </c>
      <c r="EE3" s="5">
        <v>24</v>
      </c>
      <c r="EF3" s="5">
        <v>40</v>
      </c>
      <c r="EG3" s="5">
        <v>50</v>
      </c>
      <c r="EH3" s="5">
        <v>0</v>
      </c>
      <c r="EI3" s="5">
        <v>25</v>
      </c>
      <c r="EJ3" s="5">
        <v>17</v>
      </c>
      <c r="EK3" s="5">
        <v>10</v>
      </c>
      <c r="EL3" s="5">
        <v>23</v>
      </c>
      <c r="EM3" s="5">
        <v>25</v>
      </c>
      <c r="EN3" s="5">
        <v>20</v>
      </c>
      <c r="EO3" s="5">
        <v>15</v>
      </c>
      <c r="EP3" s="5">
        <v>30</v>
      </c>
      <c r="EQ3" s="5">
        <v>60</v>
      </c>
      <c r="ER3" s="5">
        <v>40</v>
      </c>
      <c r="ES3" s="5">
        <v>20</v>
      </c>
      <c r="ET3" s="5">
        <v>20</v>
      </c>
      <c r="EU3" s="5">
        <v>10</v>
      </c>
      <c r="EV3" s="5">
        <v>35</v>
      </c>
      <c r="EW3" s="5">
        <v>22</v>
      </c>
      <c r="EX3" s="5">
        <v>26</v>
      </c>
      <c r="EY3" s="5">
        <v>25</v>
      </c>
      <c r="EZ3" s="5">
        <v>29</v>
      </c>
      <c r="FA3" s="5">
        <v>60</v>
      </c>
      <c r="FB3" s="5">
        <v>75</v>
      </c>
      <c r="FC3" s="5">
        <v>25</v>
      </c>
      <c r="FD3" s="5">
        <v>20</v>
      </c>
      <c r="FE3" s="5">
        <v>25</v>
      </c>
      <c r="FF3" s="5">
        <v>20</v>
      </c>
      <c r="FG3" s="5">
        <v>15</v>
      </c>
      <c r="FH3" s="5">
        <v>30</v>
      </c>
      <c r="FI3" s="5">
        <v>70</v>
      </c>
      <c r="FJ3" s="5">
        <v>12</v>
      </c>
      <c r="FK3" s="5">
        <v>35</v>
      </c>
      <c r="FL3" s="5">
        <v>20</v>
      </c>
      <c r="FM3" s="5">
        <v>50</v>
      </c>
      <c r="FN3" s="5">
        <v>15</v>
      </c>
    </row>
    <row r="4" spans="1:172" s="5" customFormat="1" x14ac:dyDescent="0.25">
      <c r="A4" s="2">
        <v>2</v>
      </c>
      <c r="B4" s="44" t="s">
        <v>129</v>
      </c>
      <c r="C4" s="26" t="str">
        <f>IF(ISBLANK(LeaderCondensed!N3),"",LeaderCondensed!N3)</f>
        <v/>
      </c>
      <c r="D4" s="44" t="s">
        <v>10</v>
      </c>
      <c r="E4" s="49">
        <v>45677</v>
      </c>
      <c r="F4" s="10">
        <f t="shared" si="0"/>
        <v>25.941588959349602</v>
      </c>
      <c r="G4" s="5">
        <v>50</v>
      </c>
      <c r="H4" s="5">
        <v>10</v>
      </c>
      <c r="I4" s="37">
        <f t="shared" si="1"/>
        <v>25.800000002000001</v>
      </c>
      <c r="J4" s="18">
        <f t="shared" si="2"/>
        <v>15.500000002</v>
      </c>
      <c r="K4" s="14">
        <v>14</v>
      </c>
      <c r="L4" s="5">
        <v>13</v>
      </c>
      <c r="M4" s="14">
        <v>20</v>
      </c>
      <c r="N4" s="14">
        <v>0</v>
      </c>
      <c r="O4" s="14">
        <v>15</v>
      </c>
      <c r="P4" s="14">
        <v>10</v>
      </c>
      <c r="Q4" s="14">
        <v>15</v>
      </c>
      <c r="R4" s="14">
        <v>5</v>
      </c>
      <c r="S4" s="14">
        <v>75</v>
      </c>
      <c r="T4" s="14">
        <v>55</v>
      </c>
      <c r="U4" s="14">
        <v>0</v>
      </c>
      <c r="V4" s="14">
        <v>10</v>
      </c>
      <c r="W4" s="14">
        <v>28</v>
      </c>
      <c r="X4" s="14">
        <v>81</v>
      </c>
      <c r="Y4" s="14">
        <v>50</v>
      </c>
      <c r="Z4" s="14">
        <v>3</v>
      </c>
      <c r="AA4" s="14">
        <v>5</v>
      </c>
      <c r="AB4" s="14">
        <v>80</v>
      </c>
      <c r="AC4" s="14">
        <v>35</v>
      </c>
      <c r="AD4" s="14">
        <v>95</v>
      </c>
      <c r="AE4" s="14">
        <v>40</v>
      </c>
      <c r="AF4" s="14">
        <v>85</v>
      </c>
      <c r="AG4" s="14">
        <v>88</v>
      </c>
      <c r="AH4" s="14">
        <v>8</v>
      </c>
      <c r="AI4" s="14">
        <v>0</v>
      </c>
      <c r="AJ4" s="14">
        <v>10</v>
      </c>
      <c r="AK4" s="14">
        <v>39</v>
      </c>
      <c r="AL4" s="14">
        <v>20</v>
      </c>
      <c r="AM4" s="14">
        <v>60</v>
      </c>
      <c r="AN4" s="14">
        <v>10</v>
      </c>
      <c r="AO4" s="14">
        <v>72</v>
      </c>
      <c r="AP4" s="14">
        <v>20</v>
      </c>
      <c r="AQ4" s="14">
        <v>6</v>
      </c>
      <c r="AR4" s="14">
        <v>10</v>
      </c>
      <c r="AS4" s="14">
        <v>50</v>
      </c>
      <c r="AT4" s="14">
        <v>8</v>
      </c>
      <c r="AU4" s="14">
        <v>0</v>
      </c>
      <c r="AV4" s="14">
        <v>54</v>
      </c>
      <c r="AW4" s="14">
        <v>3</v>
      </c>
      <c r="AX4" s="14">
        <v>60</v>
      </c>
      <c r="AY4" s="14">
        <v>80</v>
      </c>
      <c r="AZ4" s="14">
        <v>0</v>
      </c>
      <c r="BA4" s="14">
        <v>6</v>
      </c>
      <c r="BB4" s="14">
        <v>70</v>
      </c>
      <c r="BC4" s="14">
        <v>10</v>
      </c>
      <c r="BD4" s="14">
        <v>15</v>
      </c>
      <c r="BE4" s="14">
        <v>10</v>
      </c>
      <c r="BF4" s="14">
        <v>5</v>
      </c>
      <c r="BG4" s="14">
        <v>35</v>
      </c>
      <c r="BH4" s="14">
        <v>0</v>
      </c>
      <c r="BI4" s="14">
        <v>0</v>
      </c>
      <c r="BJ4" s="14">
        <v>20</v>
      </c>
      <c r="BK4" s="14">
        <v>10</v>
      </c>
      <c r="BL4" s="14">
        <v>15</v>
      </c>
      <c r="BM4" s="14">
        <v>20</v>
      </c>
      <c r="BN4" s="14">
        <v>5</v>
      </c>
      <c r="BO4" s="14">
        <v>0</v>
      </c>
      <c r="BP4" s="14">
        <v>50</v>
      </c>
      <c r="BQ4" s="14">
        <v>1</v>
      </c>
      <c r="BR4" s="14">
        <v>60</v>
      </c>
      <c r="BS4" s="14">
        <v>0</v>
      </c>
      <c r="BT4" s="14">
        <v>0</v>
      </c>
      <c r="BU4" s="14">
        <v>15</v>
      </c>
      <c r="BV4" s="14">
        <v>13</v>
      </c>
      <c r="BW4" s="14">
        <v>10</v>
      </c>
      <c r="BX4" s="14">
        <v>20</v>
      </c>
      <c r="BY4" s="14">
        <v>22</v>
      </c>
      <c r="BZ4" s="2">
        <v>65</v>
      </c>
      <c r="CA4" s="2">
        <v>5</v>
      </c>
      <c r="CB4" s="2">
        <v>68</v>
      </c>
      <c r="CC4" s="2">
        <v>15</v>
      </c>
      <c r="CD4" s="2">
        <v>25</v>
      </c>
      <c r="CE4" s="2">
        <v>25</v>
      </c>
      <c r="CF4" s="2">
        <v>28</v>
      </c>
      <c r="CG4" s="2">
        <v>36</v>
      </c>
      <c r="CH4" s="2">
        <v>15</v>
      </c>
      <c r="CI4" s="2">
        <v>40</v>
      </c>
      <c r="CJ4" s="2">
        <v>10</v>
      </c>
      <c r="CK4" s="2">
        <v>67</v>
      </c>
      <c r="CL4" s="2">
        <v>10</v>
      </c>
      <c r="CM4" s="2">
        <v>23</v>
      </c>
      <c r="CN4" s="2">
        <v>30</v>
      </c>
      <c r="CO4" s="2">
        <v>0</v>
      </c>
      <c r="CP4" s="2">
        <v>0</v>
      </c>
      <c r="CQ4" s="2">
        <v>10</v>
      </c>
      <c r="CR4" s="2">
        <v>5</v>
      </c>
      <c r="CS4" s="2">
        <v>2</v>
      </c>
      <c r="CT4" s="2">
        <v>17</v>
      </c>
      <c r="CU4" s="2">
        <v>65</v>
      </c>
      <c r="CV4" s="2">
        <v>0</v>
      </c>
      <c r="CW4" s="2">
        <v>5</v>
      </c>
      <c r="CX4" s="2">
        <v>8</v>
      </c>
      <c r="CY4" s="2">
        <v>20</v>
      </c>
      <c r="CZ4" s="2">
        <v>15</v>
      </c>
      <c r="DA4" s="2">
        <v>10</v>
      </c>
      <c r="DB4" s="2">
        <v>9</v>
      </c>
      <c r="DC4" s="2">
        <v>18</v>
      </c>
      <c r="DD4" s="2">
        <v>5</v>
      </c>
      <c r="DE4" s="2">
        <v>10</v>
      </c>
      <c r="DF4" s="2">
        <v>23</v>
      </c>
      <c r="DG4" s="2">
        <v>15</v>
      </c>
      <c r="DH4" s="2">
        <v>30</v>
      </c>
      <c r="DI4" s="2">
        <v>65</v>
      </c>
      <c r="DJ4" s="2">
        <v>5</v>
      </c>
      <c r="DK4" s="2">
        <v>85</v>
      </c>
      <c r="DL4" s="2">
        <v>45</v>
      </c>
      <c r="DM4" s="2">
        <v>10</v>
      </c>
      <c r="DN4" s="2">
        <v>15</v>
      </c>
      <c r="DO4" s="2">
        <v>0</v>
      </c>
      <c r="DP4" s="5">
        <v>0</v>
      </c>
      <c r="DQ4" s="5">
        <v>0</v>
      </c>
      <c r="DR4" s="5">
        <v>0</v>
      </c>
      <c r="DS4" s="5">
        <v>0</v>
      </c>
      <c r="DT4" s="5">
        <v>5</v>
      </c>
      <c r="DU4" s="5">
        <v>5</v>
      </c>
      <c r="DV4" s="5">
        <v>25</v>
      </c>
      <c r="DW4" s="5">
        <v>40</v>
      </c>
      <c r="DX4" s="5">
        <v>2</v>
      </c>
      <c r="DY4" s="5">
        <v>15</v>
      </c>
      <c r="DZ4" s="5">
        <v>20</v>
      </c>
      <c r="EA4" s="5">
        <v>36</v>
      </c>
      <c r="EB4" s="5">
        <v>30</v>
      </c>
      <c r="EC4" s="5">
        <v>20</v>
      </c>
      <c r="ED4" s="5">
        <v>55</v>
      </c>
      <c r="EE4" s="5">
        <v>12</v>
      </c>
      <c r="EF4" s="5">
        <v>15</v>
      </c>
      <c r="EG4" s="5">
        <v>25</v>
      </c>
      <c r="EH4" s="5">
        <v>0</v>
      </c>
      <c r="EI4" s="5">
        <v>5</v>
      </c>
      <c r="EJ4" s="5">
        <v>8</v>
      </c>
      <c r="EK4" s="5">
        <v>85</v>
      </c>
      <c r="EL4" s="5">
        <v>16</v>
      </c>
      <c r="EM4" s="5">
        <v>70</v>
      </c>
      <c r="EN4" s="5">
        <v>20</v>
      </c>
      <c r="EO4" s="5">
        <v>95</v>
      </c>
      <c r="EP4" s="5">
        <v>10</v>
      </c>
      <c r="EQ4" s="5">
        <v>25</v>
      </c>
      <c r="ER4" s="5">
        <v>20</v>
      </c>
      <c r="ES4" s="5">
        <v>35</v>
      </c>
      <c r="ET4" s="5">
        <v>10</v>
      </c>
      <c r="EU4" s="5">
        <v>85</v>
      </c>
      <c r="EV4" s="5">
        <v>55</v>
      </c>
      <c r="EW4" s="5">
        <v>12</v>
      </c>
      <c r="EX4" s="5">
        <v>80</v>
      </c>
      <c r="EY4" s="5">
        <v>20</v>
      </c>
      <c r="EZ4" s="5">
        <v>75</v>
      </c>
      <c r="FA4" s="5">
        <v>20</v>
      </c>
      <c r="FB4" s="5">
        <v>10</v>
      </c>
      <c r="FC4" s="5">
        <v>20</v>
      </c>
      <c r="FD4" s="5">
        <v>75</v>
      </c>
      <c r="FE4" s="5">
        <v>75</v>
      </c>
      <c r="FF4" s="5">
        <v>20</v>
      </c>
      <c r="FG4" s="5">
        <v>5</v>
      </c>
      <c r="FH4" s="5">
        <v>25</v>
      </c>
      <c r="FI4" s="5">
        <v>20</v>
      </c>
      <c r="FJ4" s="5">
        <v>69</v>
      </c>
      <c r="FK4" s="5">
        <v>0</v>
      </c>
      <c r="FL4" s="5">
        <v>20</v>
      </c>
      <c r="FM4" s="5">
        <v>20</v>
      </c>
      <c r="FN4" s="5">
        <v>20</v>
      </c>
    </row>
    <row r="5" spans="1:172" s="5" customFormat="1" x14ac:dyDescent="0.25">
      <c r="A5" s="2">
        <v>3</v>
      </c>
      <c r="B5" s="44" t="s">
        <v>130</v>
      </c>
      <c r="C5" s="26" t="str">
        <f>IF(ISBLANK(LeaderCondensed!N4),"",LeaderCondensed!N4)</f>
        <v/>
      </c>
      <c r="D5" s="44" t="s">
        <v>8</v>
      </c>
      <c r="E5" s="49">
        <v>45692</v>
      </c>
      <c r="F5" s="10">
        <f t="shared" si="0"/>
        <v>29.771704069595128</v>
      </c>
      <c r="G5" s="5">
        <v>50</v>
      </c>
      <c r="H5" s="5">
        <v>20</v>
      </c>
      <c r="I5" s="37">
        <f t="shared" si="1"/>
        <v>47.281250002999997</v>
      </c>
      <c r="J5" s="18">
        <f t="shared" si="2"/>
        <v>40.000000002999997</v>
      </c>
      <c r="K5" s="14">
        <v>42</v>
      </c>
      <c r="L5" s="5">
        <v>29</v>
      </c>
      <c r="M5" s="14">
        <v>33</v>
      </c>
      <c r="N5" s="14">
        <v>20</v>
      </c>
      <c r="O5" s="14">
        <v>30</v>
      </c>
      <c r="P5" s="14">
        <v>80</v>
      </c>
      <c r="Q5" s="14">
        <v>40</v>
      </c>
      <c r="R5" s="14">
        <v>90</v>
      </c>
      <c r="S5" s="14">
        <v>20</v>
      </c>
      <c r="T5" s="14">
        <v>45</v>
      </c>
      <c r="U5" s="14">
        <v>60</v>
      </c>
      <c r="V5" s="14">
        <v>30</v>
      </c>
      <c r="W5" s="14">
        <v>95</v>
      </c>
      <c r="X5" s="14">
        <v>24</v>
      </c>
      <c r="Y5" s="14">
        <v>70</v>
      </c>
      <c r="Z5" s="14">
        <v>50</v>
      </c>
      <c r="AA5" s="14">
        <v>50</v>
      </c>
      <c r="AB5" s="14">
        <v>100</v>
      </c>
      <c r="AC5" s="14">
        <v>0</v>
      </c>
      <c r="AD5" s="14">
        <v>20</v>
      </c>
      <c r="AE5" s="14">
        <v>40</v>
      </c>
      <c r="AF5" s="14">
        <v>58</v>
      </c>
      <c r="AG5" s="14">
        <v>75</v>
      </c>
      <c r="AH5" s="14">
        <v>60</v>
      </c>
      <c r="AI5" s="14">
        <v>15</v>
      </c>
      <c r="AJ5" s="14">
        <v>50</v>
      </c>
      <c r="AK5" s="14">
        <v>79</v>
      </c>
      <c r="AL5" s="14">
        <v>57</v>
      </c>
      <c r="AM5" s="14">
        <v>70</v>
      </c>
      <c r="AN5" s="14">
        <v>15</v>
      </c>
      <c r="AO5" s="14">
        <v>10</v>
      </c>
      <c r="AP5" s="14">
        <v>35</v>
      </c>
      <c r="AQ5" s="14">
        <v>40</v>
      </c>
      <c r="AR5" s="14">
        <v>15</v>
      </c>
      <c r="AS5" s="14">
        <v>80</v>
      </c>
      <c r="AT5" s="14">
        <v>75</v>
      </c>
      <c r="AU5" s="14">
        <v>0</v>
      </c>
      <c r="AV5" s="14">
        <v>93</v>
      </c>
      <c r="AW5" s="14">
        <v>15</v>
      </c>
      <c r="AX5" s="14">
        <v>75</v>
      </c>
      <c r="AY5" s="14">
        <v>85</v>
      </c>
      <c r="AZ5" s="14">
        <v>0</v>
      </c>
      <c r="BA5" s="14">
        <v>36</v>
      </c>
      <c r="BB5" s="14">
        <v>40</v>
      </c>
      <c r="BC5" s="14">
        <v>90</v>
      </c>
      <c r="BD5" s="14">
        <v>40</v>
      </c>
      <c r="BE5" s="14">
        <v>10</v>
      </c>
      <c r="BF5" s="14">
        <v>25</v>
      </c>
      <c r="BG5" s="14">
        <v>80</v>
      </c>
      <c r="BH5" s="14">
        <v>100</v>
      </c>
      <c r="BI5" s="14">
        <v>100</v>
      </c>
      <c r="BJ5" s="14">
        <v>40</v>
      </c>
      <c r="BK5" s="14">
        <v>100</v>
      </c>
      <c r="BL5" s="14">
        <v>85</v>
      </c>
      <c r="BM5" s="14">
        <v>20</v>
      </c>
      <c r="BN5" s="14">
        <v>9</v>
      </c>
      <c r="BO5" s="14">
        <v>100</v>
      </c>
      <c r="BP5" s="14">
        <v>80</v>
      </c>
      <c r="BQ5" s="14">
        <v>30</v>
      </c>
      <c r="BR5" s="14">
        <v>75</v>
      </c>
      <c r="BS5" s="14">
        <v>80</v>
      </c>
      <c r="BT5" s="14">
        <v>100</v>
      </c>
      <c r="BU5" s="14">
        <v>65</v>
      </c>
      <c r="BV5" s="14">
        <v>28</v>
      </c>
      <c r="BW5" s="14">
        <v>5</v>
      </c>
      <c r="BX5" s="14">
        <v>70</v>
      </c>
      <c r="BY5" s="14">
        <v>36</v>
      </c>
      <c r="BZ5" s="2">
        <v>78</v>
      </c>
      <c r="CA5" s="2">
        <v>95</v>
      </c>
      <c r="CB5" s="2">
        <v>29</v>
      </c>
      <c r="CC5" s="2">
        <v>20</v>
      </c>
      <c r="CD5" s="2">
        <v>30</v>
      </c>
      <c r="CE5" s="2">
        <v>25</v>
      </c>
      <c r="CF5" s="2">
        <v>80</v>
      </c>
      <c r="CG5" s="2">
        <v>62</v>
      </c>
      <c r="CH5" s="2">
        <v>40</v>
      </c>
      <c r="CI5" s="2">
        <v>15</v>
      </c>
      <c r="CJ5" s="2">
        <v>0</v>
      </c>
      <c r="CK5" s="2">
        <v>75</v>
      </c>
      <c r="CL5" s="2">
        <v>20</v>
      </c>
      <c r="CM5" s="2">
        <v>78</v>
      </c>
      <c r="CN5" s="2">
        <v>40</v>
      </c>
      <c r="CO5" s="2">
        <v>50</v>
      </c>
      <c r="CP5" s="2">
        <v>0</v>
      </c>
      <c r="CQ5" s="2">
        <v>30</v>
      </c>
      <c r="CR5" s="2">
        <v>30</v>
      </c>
      <c r="CS5" s="2">
        <v>85</v>
      </c>
      <c r="CT5" s="2">
        <v>24</v>
      </c>
      <c r="CU5" s="2">
        <v>55</v>
      </c>
      <c r="CV5" s="2">
        <v>35</v>
      </c>
      <c r="CW5" s="2">
        <v>31</v>
      </c>
      <c r="CX5" s="2">
        <v>8</v>
      </c>
      <c r="CY5" s="2">
        <v>20</v>
      </c>
      <c r="CZ5" s="2">
        <v>30</v>
      </c>
      <c r="DA5" s="2">
        <v>50</v>
      </c>
      <c r="DB5" s="2">
        <v>67</v>
      </c>
      <c r="DC5" s="2">
        <v>27</v>
      </c>
      <c r="DD5" s="2">
        <v>10</v>
      </c>
      <c r="DE5" s="2">
        <v>60</v>
      </c>
      <c r="DF5" s="2">
        <v>80</v>
      </c>
      <c r="DG5" s="2">
        <v>99</v>
      </c>
      <c r="DH5" s="2">
        <v>23</v>
      </c>
      <c r="DI5" s="2">
        <v>35</v>
      </c>
      <c r="DJ5" s="2">
        <v>6</v>
      </c>
      <c r="DK5" s="2">
        <v>15</v>
      </c>
      <c r="DL5" s="2">
        <v>10</v>
      </c>
      <c r="DM5" s="2">
        <v>30</v>
      </c>
      <c r="DN5" s="2">
        <v>15</v>
      </c>
      <c r="DO5" s="2">
        <v>21</v>
      </c>
      <c r="DP5" s="5">
        <v>60</v>
      </c>
      <c r="DQ5" s="5">
        <v>20</v>
      </c>
      <c r="DR5" s="5">
        <v>100</v>
      </c>
      <c r="DS5" s="5">
        <v>60</v>
      </c>
      <c r="DT5" s="5">
        <v>99</v>
      </c>
      <c r="DU5" s="5">
        <v>65</v>
      </c>
      <c r="DV5" s="5">
        <v>35</v>
      </c>
      <c r="DW5" s="5">
        <v>65</v>
      </c>
      <c r="DX5" s="5">
        <v>8</v>
      </c>
      <c r="DY5" s="5">
        <v>70</v>
      </c>
      <c r="DZ5" s="5">
        <v>40</v>
      </c>
      <c r="EA5" s="5">
        <v>10</v>
      </c>
      <c r="EB5" s="5">
        <v>80</v>
      </c>
      <c r="EC5" s="5">
        <v>95</v>
      </c>
      <c r="ED5" s="5">
        <v>55</v>
      </c>
      <c r="EE5" s="5">
        <v>88</v>
      </c>
      <c r="EF5" s="5">
        <v>10</v>
      </c>
      <c r="EG5" s="5">
        <v>39</v>
      </c>
      <c r="EH5" s="5">
        <v>30</v>
      </c>
      <c r="EI5" s="5">
        <v>40</v>
      </c>
      <c r="EJ5" s="5">
        <v>9</v>
      </c>
      <c r="EK5" s="5">
        <v>85</v>
      </c>
      <c r="EL5" s="5">
        <v>32</v>
      </c>
      <c r="EM5" s="5">
        <v>25</v>
      </c>
      <c r="EN5" s="5">
        <v>9</v>
      </c>
      <c r="EO5" s="5">
        <v>75</v>
      </c>
      <c r="EP5" s="5">
        <v>60</v>
      </c>
      <c r="EQ5" s="5">
        <v>20</v>
      </c>
      <c r="ER5" s="5">
        <v>10</v>
      </c>
      <c r="ES5" s="5">
        <v>65</v>
      </c>
      <c r="ET5" s="5">
        <v>0</v>
      </c>
      <c r="EU5" s="5">
        <v>95</v>
      </c>
      <c r="EV5" s="5">
        <v>15</v>
      </c>
      <c r="EW5" s="5">
        <v>73</v>
      </c>
      <c r="EX5" s="5">
        <v>76</v>
      </c>
      <c r="EY5" s="5">
        <v>30</v>
      </c>
      <c r="EZ5" s="5">
        <v>87</v>
      </c>
      <c r="FA5" s="5">
        <v>30</v>
      </c>
      <c r="FB5" s="5">
        <v>30</v>
      </c>
      <c r="FC5" s="5">
        <v>33</v>
      </c>
      <c r="FD5" s="5">
        <v>75</v>
      </c>
      <c r="FE5" s="5">
        <v>50</v>
      </c>
      <c r="FF5" s="5">
        <v>60</v>
      </c>
      <c r="FG5" s="5">
        <v>35</v>
      </c>
      <c r="FH5" s="5">
        <v>75</v>
      </c>
      <c r="FI5" s="5">
        <v>80</v>
      </c>
      <c r="FJ5" s="5">
        <v>5</v>
      </c>
      <c r="FK5" s="5">
        <v>100</v>
      </c>
      <c r="FL5" s="5">
        <v>60</v>
      </c>
      <c r="FM5" s="5">
        <v>40</v>
      </c>
      <c r="FN5" s="5">
        <v>10</v>
      </c>
    </row>
    <row r="6" spans="1:172" s="5" customFormat="1" x14ac:dyDescent="0.25">
      <c r="A6" s="2">
        <v>4</v>
      </c>
      <c r="B6" s="44" t="s">
        <v>131</v>
      </c>
      <c r="C6" s="26" t="str">
        <f>IF(ISBLANK(LeaderCondensed!N5),"",LeaderCondensed!N5)</f>
        <v/>
      </c>
      <c r="D6" s="44" t="s">
        <v>11</v>
      </c>
      <c r="E6" s="49">
        <v>45697</v>
      </c>
      <c r="F6" s="10">
        <f t="shared" si="0"/>
        <v>20.927412734821878</v>
      </c>
      <c r="G6" s="5">
        <v>50</v>
      </c>
      <c r="H6" s="5">
        <v>55</v>
      </c>
      <c r="I6" s="37">
        <f t="shared" si="1"/>
        <v>27.075000004</v>
      </c>
      <c r="J6" s="18">
        <f t="shared" si="2"/>
        <v>20.000000004</v>
      </c>
      <c r="K6" s="14">
        <v>22</v>
      </c>
      <c r="L6" s="5">
        <v>12</v>
      </c>
      <c r="M6" s="14">
        <v>20</v>
      </c>
      <c r="N6" s="14">
        <v>10</v>
      </c>
      <c r="O6" s="14">
        <v>25</v>
      </c>
      <c r="P6" s="14">
        <v>5</v>
      </c>
      <c r="Q6" s="14">
        <v>50</v>
      </c>
      <c r="R6" s="14">
        <v>15</v>
      </c>
      <c r="S6" s="14">
        <v>15</v>
      </c>
      <c r="T6" s="14">
        <v>30</v>
      </c>
      <c r="U6" s="14">
        <v>65</v>
      </c>
      <c r="V6" s="14">
        <v>5</v>
      </c>
      <c r="W6" s="14">
        <v>40</v>
      </c>
      <c r="X6" s="14">
        <v>27</v>
      </c>
      <c r="Y6" s="14">
        <v>60</v>
      </c>
      <c r="Z6" s="14">
        <v>0</v>
      </c>
      <c r="AA6" s="14">
        <v>5</v>
      </c>
      <c r="AB6" s="14">
        <v>20</v>
      </c>
      <c r="AC6" s="14">
        <v>20</v>
      </c>
      <c r="AD6" s="14">
        <v>45</v>
      </c>
      <c r="AE6" s="14">
        <v>60</v>
      </c>
      <c r="AF6" s="14">
        <v>45</v>
      </c>
      <c r="AG6" s="14">
        <v>88</v>
      </c>
      <c r="AH6" s="14">
        <v>8</v>
      </c>
      <c r="AI6" s="14">
        <v>75</v>
      </c>
      <c r="AJ6" s="14">
        <v>10</v>
      </c>
      <c r="AK6" s="14">
        <v>56</v>
      </c>
      <c r="AL6" s="14">
        <v>28</v>
      </c>
      <c r="AM6" s="14">
        <v>20</v>
      </c>
      <c r="AN6" s="14">
        <v>33</v>
      </c>
      <c r="AO6" s="14">
        <v>60</v>
      </c>
      <c r="AP6" s="14">
        <v>40</v>
      </c>
      <c r="AQ6" s="14">
        <v>25</v>
      </c>
      <c r="AR6" s="14">
        <v>15</v>
      </c>
      <c r="AS6" s="14">
        <v>50</v>
      </c>
      <c r="AT6" s="14">
        <v>44</v>
      </c>
      <c r="AU6" s="14">
        <v>0</v>
      </c>
      <c r="AV6" s="14">
        <v>50</v>
      </c>
      <c r="AW6" s="14">
        <v>20</v>
      </c>
      <c r="AX6" s="14">
        <v>50</v>
      </c>
      <c r="AY6" s="14">
        <v>20</v>
      </c>
      <c r="AZ6" s="14">
        <v>0</v>
      </c>
      <c r="BA6" s="14">
        <v>8</v>
      </c>
      <c r="BB6" s="14">
        <v>88</v>
      </c>
      <c r="BC6" s="14">
        <v>90</v>
      </c>
      <c r="BD6" s="14">
        <v>45</v>
      </c>
      <c r="BE6" s="14">
        <v>30</v>
      </c>
      <c r="BF6" s="14">
        <v>25</v>
      </c>
      <c r="BG6" s="14">
        <v>55</v>
      </c>
      <c r="BH6" s="14">
        <v>50</v>
      </c>
      <c r="BI6" s="14">
        <v>75</v>
      </c>
      <c r="BJ6" s="14">
        <v>20</v>
      </c>
      <c r="BK6" s="14">
        <v>39</v>
      </c>
      <c r="BL6" s="14">
        <v>40</v>
      </c>
      <c r="BM6" s="14">
        <v>20</v>
      </c>
      <c r="BN6" s="14">
        <v>10</v>
      </c>
      <c r="BO6" s="14">
        <v>0</v>
      </c>
      <c r="BP6" s="14">
        <v>30</v>
      </c>
      <c r="BQ6" s="14">
        <v>50</v>
      </c>
      <c r="BR6" s="14">
        <v>75</v>
      </c>
      <c r="BS6" s="14">
        <v>50</v>
      </c>
      <c r="BT6" s="14">
        <v>0</v>
      </c>
      <c r="BU6" s="14">
        <v>10</v>
      </c>
      <c r="BV6" s="14">
        <v>15</v>
      </c>
      <c r="BW6" s="14">
        <v>20</v>
      </c>
      <c r="BX6" s="14">
        <v>30</v>
      </c>
      <c r="BY6" s="14">
        <v>13</v>
      </c>
      <c r="BZ6" s="2">
        <v>0</v>
      </c>
      <c r="CA6" s="2">
        <v>30</v>
      </c>
      <c r="CB6" s="2">
        <v>42</v>
      </c>
      <c r="CC6" s="2">
        <v>10</v>
      </c>
      <c r="CD6" s="2">
        <v>26</v>
      </c>
      <c r="CE6" s="2">
        <v>10</v>
      </c>
      <c r="CF6" s="2">
        <v>23</v>
      </c>
      <c r="CG6" s="2">
        <v>34</v>
      </c>
      <c r="CH6" s="2">
        <v>20</v>
      </c>
      <c r="CI6" s="2">
        <v>55</v>
      </c>
      <c r="CJ6" s="2">
        <v>5</v>
      </c>
      <c r="CK6" s="2">
        <v>15</v>
      </c>
      <c r="CL6" s="2">
        <v>20</v>
      </c>
      <c r="CM6" s="2">
        <v>33</v>
      </c>
      <c r="CN6" s="2">
        <v>30</v>
      </c>
      <c r="CO6" s="2">
        <v>25</v>
      </c>
      <c r="CP6" s="2">
        <v>0</v>
      </c>
      <c r="CQ6" s="2">
        <v>5</v>
      </c>
      <c r="CR6" s="2">
        <v>10</v>
      </c>
      <c r="CS6" s="2">
        <v>75</v>
      </c>
      <c r="CT6" s="2">
        <v>5</v>
      </c>
      <c r="CU6" s="2">
        <v>35</v>
      </c>
      <c r="CV6" s="2">
        <v>20</v>
      </c>
      <c r="CW6" s="2">
        <v>5</v>
      </c>
      <c r="CX6" s="2">
        <v>2</v>
      </c>
      <c r="CY6" s="2">
        <v>15</v>
      </c>
      <c r="CZ6" s="2">
        <v>40</v>
      </c>
      <c r="DA6" s="2">
        <v>55</v>
      </c>
      <c r="DB6" s="2">
        <v>10</v>
      </c>
      <c r="DC6" s="2">
        <v>17</v>
      </c>
      <c r="DD6" s="2">
        <v>5</v>
      </c>
      <c r="DE6" s="2">
        <v>10</v>
      </c>
      <c r="DF6" s="2">
        <v>22</v>
      </c>
      <c r="DG6" s="2">
        <v>21</v>
      </c>
      <c r="DH6" s="2">
        <v>15</v>
      </c>
      <c r="DI6" s="2">
        <v>49</v>
      </c>
      <c r="DJ6" s="2">
        <v>10</v>
      </c>
      <c r="DK6" s="2">
        <v>25</v>
      </c>
      <c r="DL6" s="2">
        <v>7</v>
      </c>
      <c r="DM6" s="2">
        <v>30</v>
      </c>
      <c r="DN6" s="2">
        <v>50</v>
      </c>
      <c r="DO6" s="2">
        <v>12</v>
      </c>
      <c r="DP6" s="5">
        <v>20</v>
      </c>
      <c r="DQ6" s="5">
        <v>14</v>
      </c>
      <c r="DR6" s="5">
        <v>50</v>
      </c>
      <c r="DS6" s="5">
        <v>15</v>
      </c>
      <c r="DT6" s="5">
        <v>25</v>
      </c>
      <c r="DU6" s="5">
        <v>15</v>
      </c>
      <c r="DV6" s="5">
        <v>20</v>
      </c>
      <c r="DW6" s="5">
        <v>0</v>
      </c>
      <c r="DX6" s="5">
        <v>5</v>
      </c>
      <c r="DY6" s="5">
        <v>15</v>
      </c>
      <c r="DZ6" s="5">
        <v>25</v>
      </c>
      <c r="EA6" s="5">
        <v>10</v>
      </c>
      <c r="EB6" s="5">
        <v>20</v>
      </c>
      <c r="EC6" s="5">
        <v>5</v>
      </c>
      <c r="ED6" s="5">
        <v>20</v>
      </c>
      <c r="EE6" s="5">
        <v>8</v>
      </c>
      <c r="EF6" s="5">
        <v>25</v>
      </c>
      <c r="EG6" s="5">
        <v>25</v>
      </c>
      <c r="EH6" s="5">
        <v>70</v>
      </c>
      <c r="EI6" s="5">
        <v>20</v>
      </c>
      <c r="EJ6" s="5">
        <v>4</v>
      </c>
      <c r="EK6" s="5">
        <v>10</v>
      </c>
      <c r="EL6" s="5">
        <v>2</v>
      </c>
      <c r="EM6" s="5">
        <v>12</v>
      </c>
      <c r="EN6" s="5">
        <v>8</v>
      </c>
      <c r="EO6" s="5">
        <v>50</v>
      </c>
      <c r="EP6" s="5">
        <v>30</v>
      </c>
      <c r="EQ6" s="5">
        <v>30</v>
      </c>
      <c r="ER6" s="5">
        <v>10</v>
      </c>
      <c r="ES6" s="5">
        <v>20</v>
      </c>
      <c r="ET6" s="5">
        <v>15</v>
      </c>
      <c r="EU6" s="5">
        <v>50</v>
      </c>
      <c r="EV6" s="5">
        <v>50</v>
      </c>
      <c r="EW6" s="5">
        <v>15</v>
      </c>
      <c r="EX6" s="5">
        <v>35</v>
      </c>
      <c r="EY6" s="5">
        <v>20</v>
      </c>
      <c r="EZ6" s="5">
        <v>69</v>
      </c>
      <c r="FA6" s="5">
        <v>5</v>
      </c>
      <c r="FB6" s="5">
        <v>0</v>
      </c>
      <c r="FC6" s="5">
        <v>21</v>
      </c>
      <c r="FD6" s="5">
        <v>35</v>
      </c>
      <c r="FE6" s="5">
        <v>25</v>
      </c>
      <c r="FF6" s="5">
        <v>50</v>
      </c>
      <c r="FG6" s="5">
        <v>50</v>
      </c>
      <c r="FH6" s="5">
        <v>60</v>
      </c>
      <c r="FI6" s="5">
        <v>30</v>
      </c>
      <c r="FJ6" s="5">
        <v>5</v>
      </c>
      <c r="FK6" s="5">
        <v>50</v>
      </c>
      <c r="FL6" s="5">
        <v>0</v>
      </c>
      <c r="FM6" s="5">
        <v>50</v>
      </c>
      <c r="FN6" s="5">
        <v>10</v>
      </c>
    </row>
    <row r="7" spans="1:172" s="5" customFormat="1" x14ac:dyDescent="0.25">
      <c r="A7" s="2">
        <v>5</v>
      </c>
      <c r="B7" s="44" t="s">
        <v>132</v>
      </c>
      <c r="C7" s="26" t="str">
        <f>IF(ISBLANK(LeaderCondensed!N6),"",LeaderCondensed!N6)</f>
        <v/>
      </c>
      <c r="D7" s="44" t="s">
        <v>6</v>
      </c>
      <c r="E7" s="49">
        <v>45708</v>
      </c>
      <c r="F7" s="10">
        <f t="shared" si="0"/>
        <v>23.193226314063029</v>
      </c>
      <c r="G7" s="5">
        <v>50</v>
      </c>
      <c r="H7" s="5">
        <v>80</v>
      </c>
      <c r="I7" s="37">
        <f t="shared" si="1"/>
        <v>76.793750005000007</v>
      </c>
      <c r="J7" s="18">
        <f t="shared" si="2"/>
        <v>84.500000005000004</v>
      </c>
      <c r="K7" s="14">
        <v>85</v>
      </c>
      <c r="L7" s="5">
        <v>84</v>
      </c>
      <c r="M7" s="14">
        <v>100</v>
      </c>
      <c r="N7" s="14">
        <v>100</v>
      </c>
      <c r="O7" s="14">
        <v>95</v>
      </c>
      <c r="P7" s="14">
        <v>90</v>
      </c>
      <c r="Q7" s="14">
        <v>90</v>
      </c>
      <c r="R7" s="14">
        <v>99</v>
      </c>
      <c r="S7" s="14">
        <v>100</v>
      </c>
      <c r="T7" s="14">
        <v>75</v>
      </c>
      <c r="U7" s="14">
        <v>80</v>
      </c>
      <c r="V7" s="14">
        <v>95</v>
      </c>
      <c r="W7" s="14">
        <v>95</v>
      </c>
      <c r="X7" s="14">
        <v>100</v>
      </c>
      <c r="Y7" s="14">
        <v>50</v>
      </c>
      <c r="Z7" s="14">
        <v>75</v>
      </c>
      <c r="AA7" s="14">
        <v>80</v>
      </c>
      <c r="AB7" s="14">
        <v>90</v>
      </c>
      <c r="AC7" s="14">
        <v>80</v>
      </c>
      <c r="AD7" s="14">
        <v>75</v>
      </c>
      <c r="AE7" s="14">
        <v>75</v>
      </c>
      <c r="AF7" s="14">
        <v>48</v>
      </c>
      <c r="AG7" s="14">
        <v>55</v>
      </c>
      <c r="AH7" s="14">
        <v>97</v>
      </c>
      <c r="AI7" s="14">
        <v>100</v>
      </c>
      <c r="AJ7" s="14">
        <v>95</v>
      </c>
      <c r="AK7" s="14">
        <v>79</v>
      </c>
      <c r="AL7" s="14">
        <v>70</v>
      </c>
      <c r="AM7" s="14">
        <v>89</v>
      </c>
      <c r="AN7" s="14">
        <v>75</v>
      </c>
      <c r="AO7" s="14">
        <v>90</v>
      </c>
      <c r="AP7" s="14">
        <v>80</v>
      </c>
      <c r="AQ7" s="14">
        <v>95</v>
      </c>
      <c r="AR7" s="14">
        <v>95</v>
      </c>
      <c r="AS7" s="14">
        <v>80</v>
      </c>
      <c r="AT7" s="14">
        <v>50</v>
      </c>
      <c r="AU7" s="14">
        <v>90</v>
      </c>
      <c r="AV7" s="14">
        <v>100</v>
      </c>
      <c r="AW7" s="14">
        <v>95</v>
      </c>
      <c r="AX7" s="14">
        <v>60</v>
      </c>
      <c r="AY7" s="14">
        <v>90</v>
      </c>
      <c r="AZ7" s="14">
        <v>100</v>
      </c>
      <c r="BA7" s="14">
        <v>96</v>
      </c>
      <c r="BB7" s="14">
        <v>100</v>
      </c>
      <c r="BC7" s="14">
        <v>90</v>
      </c>
      <c r="BD7" s="14">
        <v>85</v>
      </c>
      <c r="BE7" s="14">
        <v>65</v>
      </c>
      <c r="BF7" s="14">
        <v>70</v>
      </c>
      <c r="BG7" s="14">
        <v>75</v>
      </c>
      <c r="BH7" s="14">
        <v>100</v>
      </c>
      <c r="BI7" s="14">
        <v>100</v>
      </c>
      <c r="BJ7" s="14">
        <v>85</v>
      </c>
      <c r="BK7" s="14">
        <v>100</v>
      </c>
      <c r="BL7" s="14">
        <v>95</v>
      </c>
      <c r="BM7" s="14">
        <v>0</v>
      </c>
      <c r="BN7" s="14">
        <v>90</v>
      </c>
      <c r="BO7" s="14">
        <v>100</v>
      </c>
      <c r="BP7" s="14">
        <v>70</v>
      </c>
      <c r="BQ7" s="14">
        <v>95</v>
      </c>
      <c r="BR7" s="14">
        <v>95</v>
      </c>
      <c r="BS7" s="14">
        <v>90</v>
      </c>
      <c r="BT7" s="14">
        <v>100</v>
      </c>
      <c r="BU7" s="14">
        <v>85</v>
      </c>
      <c r="BV7" s="14">
        <v>80</v>
      </c>
      <c r="BW7" s="14">
        <v>75</v>
      </c>
      <c r="BX7" s="14">
        <v>80</v>
      </c>
      <c r="BY7" s="14">
        <v>84</v>
      </c>
      <c r="BZ7" s="2">
        <v>28</v>
      </c>
      <c r="CA7" s="2">
        <v>90</v>
      </c>
      <c r="CB7" s="2">
        <v>87</v>
      </c>
      <c r="CC7" s="2">
        <v>90</v>
      </c>
      <c r="CD7" s="2">
        <v>65</v>
      </c>
      <c r="CE7" s="2">
        <v>95</v>
      </c>
      <c r="CF7" s="2">
        <v>74</v>
      </c>
      <c r="CG7" s="2">
        <v>67</v>
      </c>
      <c r="CH7" s="2">
        <v>10</v>
      </c>
      <c r="CI7" s="2">
        <v>25</v>
      </c>
      <c r="CJ7" s="2">
        <v>85</v>
      </c>
      <c r="CK7" s="2">
        <v>80</v>
      </c>
      <c r="CL7" s="2">
        <v>70</v>
      </c>
      <c r="CM7" s="2">
        <v>78</v>
      </c>
      <c r="CN7" s="2">
        <v>75</v>
      </c>
      <c r="CO7" s="2">
        <v>40</v>
      </c>
      <c r="CP7" s="2">
        <v>77</v>
      </c>
      <c r="CQ7" s="2">
        <v>70</v>
      </c>
      <c r="CR7" s="2">
        <v>60</v>
      </c>
      <c r="CS7" s="2">
        <v>95</v>
      </c>
      <c r="CT7" s="2">
        <v>88</v>
      </c>
      <c r="CU7" s="2">
        <v>45</v>
      </c>
      <c r="CV7" s="2">
        <v>100</v>
      </c>
      <c r="CW7" s="2">
        <v>90</v>
      </c>
      <c r="CX7" s="2">
        <v>70</v>
      </c>
      <c r="CY7" s="2">
        <v>80</v>
      </c>
      <c r="CZ7" s="2">
        <v>35</v>
      </c>
      <c r="DA7" s="2">
        <v>95</v>
      </c>
      <c r="DB7" s="2">
        <v>89</v>
      </c>
      <c r="DC7" s="2">
        <v>90</v>
      </c>
      <c r="DD7" s="2">
        <v>80</v>
      </c>
      <c r="DE7" s="2">
        <v>75</v>
      </c>
      <c r="DF7" s="2">
        <v>91</v>
      </c>
      <c r="DG7" s="2">
        <v>92</v>
      </c>
      <c r="DH7" s="2">
        <v>85</v>
      </c>
      <c r="DI7" s="2">
        <v>75</v>
      </c>
      <c r="DJ7" s="2">
        <v>100</v>
      </c>
      <c r="DK7" s="2">
        <v>20</v>
      </c>
      <c r="DL7" s="2">
        <v>50</v>
      </c>
      <c r="DM7" s="2">
        <v>90</v>
      </c>
      <c r="DN7" s="2">
        <v>60</v>
      </c>
      <c r="DO7" s="2">
        <v>98</v>
      </c>
      <c r="DP7" s="5">
        <v>60</v>
      </c>
      <c r="DQ7" s="5">
        <v>89</v>
      </c>
      <c r="DR7" s="5">
        <v>100</v>
      </c>
      <c r="DS7" s="5">
        <v>80</v>
      </c>
      <c r="DT7" s="5">
        <v>65</v>
      </c>
      <c r="DU7" s="5">
        <v>85</v>
      </c>
      <c r="DV7" s="5">
        <v>40</v>
      </c>
      <c r="DW7" s="5">
        <v>85</v>
      </c>
      <c r="DX7" s="5">
        <v>87</v>
      </c>
      <c r="DY7" s="5">
        <v>90</v>
      </c>
      <c r="DZ7" s="5">
        <v>89</v>
      </c>
      <c r="EA7" s="5">
        <v>83</v>
      </c>
      <c r="EB7" s="5">
        <v>70</v>
      </c>
      <c r="EC7" s="5">
        <v>5</v>
      </c>
      <c r="ED7" s="5">
        <v>99</v>
      </c>
      <c r="EE7" s="5">
        <v>96</v>
      </c>
      <c r="EF7" s="5">
        <v>85</v>
      </c>
      <c r="EG7" s="5">
        <v>73</v>
      </c>
      <c r="EH7" s="5">
        <v>100</v>
      </c>
      <c r="EI7" s="5">
        <v>60</v>
      </c>
      <c r="EJ7" s="5">
        <v>92</v>
      </c>
      <c r="EK7" s="5">
        <v>87</v>
      </c>
      <c r="EL7" s="5">
        <v>55</v>
      </c>
      <c r="EM7" s="5">
        <v>99</v>
      </c>
      <c r="EN7" s="5">
        <v>70</v>
      </c>
      <c r="EO7" s="5">
        <v>15</v>
      </c>
      <c r="EP7" s="5">
        <v>30</v>
      </c>
      <c r="EQ7" s="5">
        <v>100</v>
      </c>
      <c r="ER7" s="5">
        <v>85</v>
      </c>
      <c r="ES7" s="5">
        <v>75</v>
      </c>
      <c r="ET7" s="5">
        <v>65</v>
      </c>
      <c r="EU7" s="5">
        <v>80</v>
      </c>
      <c r="EV7" s="5">
        <v>50</v>
      </c>
      <c r="EW7" s="5">
        <v>82</v>
      </c>
      <c r="EX7" s="5">
        <v>67</v>
      </c>
      <c r="EY7" s="5">
        <v>95</v>
      </c>
      <c r="EZ7" s="5">
        <v>25</v>
      </c>
      <c r="FA7" s="5">
        <v>20</v>
      </c>
      <c r="FB7" s="5">
        <v>90</v>
      </c>
      <c r="FC7" s="5">
        <v>95</v>
      </c>
      <c r="FD7" s="5">
        <v>15</v>
      </c>
      <c r="FE7" s="5">
        <v>75</v>
      </c>
      <c r="FF7" s="5">
        <v>95</v>
      </c>
      <c r="FG7" s="5">
        <v>50</v>
      </c>
      <c r="FH7" s="5">
        <v>30</v>
      </c>
      <c r="FI7" s="5">
        <v>72</v>
      </c>
      <c r="FJ7" s="5">
        <v>100</v>
      </c>
      <c r="FK7" s="5">
        <v>0</v>
      </c>
      <c r="FL7" s="5">
        <v>75</v>
      </c>
      <c r="FM7" s="5">
        <v>87</v>
      </c>
      <c r="FN7" s="5">
        <v>60</v>
      </c>
    </row>
    <row r="8" spans="1:172" s="5" customFormat="1" x14ac:dyDescent="0.25">
      <c r="A8" s="2">
        <v>6</v>
      </c>
      <c r="B8" s="44" t="s">
        <v>133</v>
      </c>
      <c r="C8" s="26" t="str">
        <f>IF(ISBLANK(LeaderCondensed!N7),"",LeaderCondensed!N7)</f>
        <v/>
      </c>
      <c r="D8" s="44" t="s">
        <v>9</v>
      </c>
      <c r="E8" s="49">
        <v>45717</v>
      </c>
      <c r="F8" s="10">
        <f t="shared" si="0"/>
        <v>39.15522598195691</v>
      </c>
      <c r="G8" s="5">
        <v>50</v>
      </c>
      <c r="H8" s="5">
        <v>95</v>
      </c>
      <c r="I8" s="37">
        <f t="shared" si="1"/>
        <v>35.081250005999998</v>
      </c>
      <c r="J8" s="18">
        <f t="shared" si="2"/>
        <v>10.000000006</v>
      </c>
      <c r="K8" s="14">
        <v>0</v>
      </c>
      <c r="L8" s="5">
        <v>0</v>
      </c>
      <c r="M8" s="14">
        <v>50</v>
      </c>
      <c r="N8" s="14">
        <v>80</v>
      </c>
      <c r="O8" s="14">
        <v>20</v>
      </c>
      <c r="P8" s="14">
        <v>70</v>
      </c>
      <c r="Q8" s="14">
        <v>70</v>
      </c>
      <c r="R8" s="14">
        <v>95</v>
      </c>
      <c r="S8" s="14">
        <v>80</v>
      </c>
      <c r="T8" s="14">
        <v>85</v>
      </c>
      <c r="U8" s="14">
        <v>10</v>
      </c>
      <c r="V8" s="14">
        <v>95</v>
      </c>
      <c r="W8" s="14">
        <v>70</v>
      </c>
      <c r="X8" s="14">
        <v>20</v>
      </c>
      <c r="Y8" s="14">
        <v>80</v>
      </c>
      <c r="Z8" s="14">
        <v>20</v>
      </c>
      <c r="AA8" s="14">
        <v>100</v>
      </c>
      <c r="AB8" s="14">
        <v>90</v>
      </c>
      <c r="AC8" s="14">
        <v>65</v>
      </c>
      <c r="AD8" s="14">
        <v>99</v>
      </c>
      <c r="AE8" s="14">
        <v>90</v>
      </c>
      <c r="AF8" s="14">
        <v>37</v>
      </c>
      <c r="AG8" s="14">
        <v>34</v>
      </c>
      <c r="AH8" s="14">
        <v>75</v>
      </c>
      <c r="AI8" s="14">
        <v>100</v>
      </c>
      <c r="AJ8" s="14">
        <v>15</v>
      </c>
      <c r="AK8" s="14">
        <v>92</v>
      </c>
      <c r="AL8" s="14">
        <v>90</v>
      </c>
      <c r="AM8" s="14">
        <v>64</v>
      </c>
      <c r="AN8" s="14">
        <v>80</v>
      </c>
      <c r="AO8" s="14">
        <v>100</v>
      </c>
      <c r="AP8" s="14">
        <v>90</v>
      </c>
      <c r="AQ8" s="14">
        <v>90</v>
      </c>
      <c r="AR8" s="14">
        <v>75</v>
      </c>
      <c r="AS8" s="14">
        <v>30</v>
      </c>
      <c r="AT8" s="14">
        <v>75</v>
      </c>
      <c r="AU8" s="14">
        <v>100</v>
      </c>
      <c r="AV8" s="14">
        <v>74</v>
      </c>
      <c r="AW8" s="14">
        <v>75</v>
      </c>
      <c r="AX8" s="14">
        <v>90</v>
      </c>
      <c r="AY8" s="14">
        <v>90</v>
      </c>
      <c r="AZ8" s="14">
        <v>100</v>
      </c>
      <c r="BA8" s="14">
        <v>98</v>
      </c>
      <c r="BB8" s="14">
        <v>15</v>
      </c>
      <c r="BC8" s="14">
        <v>90</v>
      </c>
      <c r="BD8" s="14">
        <v>70</v>
      </c>
      <c r="BE8" s="14">
        <v>0</v>
      </c>
      <c r="BF8" s="14">
        <v>0</v>
      </c>
      <c r="BG8" s="14">
        <v>0</v>
      </c>
      <c r="BH8" s="14">
        <v>0</v>
      </c>
      <c r="BI8" s="14">
        <v>100</v>
      </c>
      <c r="BJ8" s="14">
        <v>0</v>
      </c>
      <c r="BK8" s="14">
        <v>0</v>
      </c>
      <c r="BL8" s="14">
        <v>10</v>
      </c>
      <c r="BM8" s="14">
        <v>10</v>
      </c>
      <c r="BN8" s="14">
        <v>1</v>
      </c>
      <c r="BO8" s="14">
        <v>0</v>
      </c>
      <c r="BP8" s="14">
        <v>85</v>
      </c>
      <c r="BQ8" s="14">
        <v>0</v>
      </c>
      <c r="BR8" s="14">
        <v>95</v>
      </c>
      <c r="BS8" s="14">
        <v>0</v>
      </c>
      <c r="BT8" s="14">
        <v>0</v>
      </c>
      <c r="BU8" s="14">
        <v>0</v>
      </c>
      <c r="BV8" s="14">
        <v>85</v>
      </c>
      <c r="BW8" s="14">
        <v>0</v>
      </c>
      <c r="BX8" s="14">
        <v>10</v>
      </c>
      <c r="BY8" s="14">
        <v>37</v>
      </c>
      <c r="BZ8" s="2">
        <v>0</v>
      </c>
      <c r="CA8" s="2">
        <v>0</v>
      </c>
      <c r="CB8" s="2">
        <v>19</v>
      </c>
      <c r="CC8" s="2">
        <v>0</v>
      </c>
      <c r="CD8" s="2">
        <v>85</v>
      </c>
      <c r="CE8" s="2">
        <v>0</v>
      </c>
      <c r="CF8" s="2">
        <v>10</v>
      </c>
      <c r="CG8" s="2">
        <v>10</v>
      </c>
      <c r="CH8" s="2">
        <v>90</v>
      </c>
      <c r="CI8" s="2">
        <v>5</v>
      </c>
      <c r="CJ8" s="2">
        <v>0</v>
      </c>
      <c r="CK8" s="2">
        <v>0</v>
      </c>
      <c r="CL8" s="2">
        <v>0</v>
      </c>
      <c r="CM8" s="2">
        <v>84</v>
      </c>
      <c r="CN8" s="2">
        <v>0</v>
      </c>
      <c r="CO8" s="2">
        <v>10</v>
      </c>
      <c r="CP8" s="2">
        <v>0</v>
      </c>
      <c r="CQ8" s="2">
        <v>0</v>
      </c>
      <c r="CR8" s="2">
        <v>0</v>
      </c>
      <c r="CS8" s="2">
        <v>80</v>
      </c>
      <c r="CT8" s="2">
        <v>0</v>
      </c>
      <c r="CU8" s="2">
        <v>25</v>
      </c>
      <c r="CV8" s="2">
        <v>0</v>
      </c>
      <c r="CW8" s="2">
        <v>0</v>
      </c>
      <c r="CX8" s="2">
        <v>96</v>
      </c>
      <c r="CY8" s="2">
        <v>0</v>
      </c>
      <c r="CZ8" s="2">
        <v>5</v>
      </c>
      <c r="DA8" s="2">
        <v>5</v>
      </c>
      <c r="DB8" s="2">
        <v>75</v>
      </c>
      <c r="DC8" s="2">
        <v>5</v>
      </c>
      <c r="DD8" s="2">
        <v>90</v>
      </c>
      <c r="DE8" s="2">
        <v>5</v>
      </c>
      <c r="DF8" s="2">
        <v>2</v>
      </c>
      <c r="DG8" s="2">
        <v>2</v>
      </c>
      <c r="DH8" s="2">
        <v>0</v>
      </c>
      <c r="DI8" s="2">
        <v>5</v>
      </c>
      <c r="DJ8" s="2">
        <v>0</v>
      </c>
      <c r="DK8" s="2">
        <v>5</v>
      </c>
      <c r="DL8" s="2">
        <v>0</v>
      </c>
      <c r="DM8" s="2">
        <v>0</v>
      </c>
      <c r="DN8" s="2">
        <v>20</v>
      </c>
      <c r="DO8" s="2">
        <v>0</v>
      </c>
      <c r="DP8" s="5">
        <v>0</v>
      </c>
      <c r="DQ8" s="5">
        <v>0</v>
      </c>
      <c r="DR8" s="5">
        <v>100</v>
      </c>
      <c r="DS8" s="5">
        <v>0</v>
      </c>
      <c r="DT8" s="5">
        <v>5</v>
      </c>
      <c r="DU8" s="5">
        <v>5</v>
      </c>
      <c r="DV8" s="5">
        <v>0</v>
      </c>
      <c r="DW8" s="5">
        <v>0</v>
      </c>
      <c r="DX8" s="5">
        <v>0</v>
      </c>
      <c r="DY8" s="5">
        <v>1</v>
      </c>
      <c r="DZ8" s="5">
        <v>65</v>
      </c>
      <c r="EA8" s="5">
        <v>0</v>
      </c>
      <c r="EB8" s="5">
        <v>70</v>
      </c>
      <c r="EC8" s="5">
        <v>5</v>
      </c>
      <c r="ED8" s="5">
        <v>5</v>
      </c>
      <c r="EE8" s="5">
        <v>79</v>
      </c>
      <c r="EF8" s="5">
        <v>5</v>
      </c>
      <c r="EG8" s="5">
        <v>0</v>
      </c>
      <c r="EH8" s="5">
        <v>60</v>
      </c>
      <c r="EI8" s="5">
        <v>0</v>
      </c>
      <c r="EJ8" s="5">
        <v>0</v>
      </c>
      <c r="EK8" s="5">
        <v>80</v>
      </c>
      <c r="EL8" s="5">
        <v>3</v>
      </c>
      <c r="EM8" s="5">
        <v>99</v>
      </c>
      <c r="EN8" s="5">
        <v>0</v>
      </c>
      <c r="EO8" s="5">
        <v>85</v>
      </c>
      <c r="EP8" s="5">
        <v>40</v>
      </c>
      <c r="EQ8" s="5">
        <v>80</v>
      </c>
      <c r="ER8" s="5">
        <v>5</v>
      </c>
      <c r="ES8" s="5">
        <v>65</v>
      </c>
      <c r="ET8" s="5">
        <v>0</v>
      </c>
      <c r="EU8" s="5">
        <v>10</v>
      </c>
      <c r="EV8" s="5">
        <v>70</v>
      </c>
      <c r="EW8" s="5">
        <v>0</v>
      </c>
      <c r="EX8" s="5">
        <v>13</v>
      </c>
      <c r="EY8" s="5">
        <v>0</v>
      </c>
      <c r="EZ8" s="5">
        <v>34</v>
      </c>
      <c r="FA8" s="5">
        <v>0</v>
      </c>
      <c r="FB8" s="5">
        <v>0</v>
      </c>
      <c r="FC8" s="5">
        <v>5</v>
      </c>
      <c r="FD8" s="5">
        <v>90</v>
      </c>
      <c r="FE8" s="5">
        <v>75</v>
      </c>
      <c r="FF8" s="5">
        <v>5</v>
      </c>
      <c r="FG8" s="5">
        <v>25</v>
      </c>
      <c r="FH8" s="5">
        <v>35</v>
      </c>
      <c r="FI8" s="5">
        <v>0</v>
      </c>
      <c r="FJ8" s="5">
        <v>0</v>
      </c>
      <c r="FK8" s="5">
        <v>0</v>
      </c>
      <c r="FL8" s="5">
        <v>0</v>
      </c>
      <c r="FM8" s="5">
        <v>90</v>
      </c>
      <c r="FN8" s="5">
        <v>0</v>
      </c>
    </row>
    <row r="9" spans="1:172" s="5" customFormat="1" x14ac:dyDescent="0.25">
      <c r="A9" s="2">
        <v>7</v>
      </c>
      <c r="B9" s="44" t="s">
        <v>134</v>
      </c>
      <c r="C9" s="26" t="str">
        <f>IF(ISBLANK(LeaderCondensed!N8),"",LeaderCondensed!N8)</f>
        <v/>
      </c>
      <c r="D9" s="44" t="s">
        <v>10</v>
      </c>
      <c r="E9" s="49">
        <v>45731</v>
      </c>
      <c r="F9" s="10">
        <f t="shared" si="0"/>
        <v>28.577556395880816</v>
      </c>
      <c r="G9" s="5">
        <v>50</v>
      </c>
      <c r="H9" s="5">
        <v>40</v>
      </c>
      <c r="I9" s="37">
        <f t="shared" si="1"/>
        <v>35.300000006999994</v>
      </c>
      <c r="J9" s="18">
        <f t="shared" si="2"/>
        <v>25.000000007000001</v>
      </c>
      <c r="K9" s="14">
        <v>20</v>
      </c>
      <c r="L9" s="5">
        <v>20</v>
      </c>
      <c r="M9" s="14">
        <v>60</v>
      </c>
      <c r="N9" s="14">
        <v>50</v>
      </c>
      <c r="O9" s="14">
        <v>10</v>
      </c>
      <c r="P9" s="14">
        <v>20</v>
      </c>
      <c r="Q9" s="14">
        <v>40</v>
      </c>
      <c r="R9" s="14">
        <v>25</v>
      </c>
      <c r="S9" s="14">
        <v>85</v>
      </c>
      <c r="T9" s="14">
        <v>25</v>
      </c>
      <c r="U9" s="14">
        <v>75</v>
      </c>
      <c r="V9" s="14">
        <v>40</v>
      </c>
      <c r="W9" s="14">
        <v>35</v>
      </c>
      <c r="X9" s="14">
        <v>10</v>
      </c>
      <c r="Y9" s="14">
        <v>40</v>
      </c>
      <c r="Z9" s="14">
        <v>15</v>
      </c>
      <c r="AA9" s="14">
        <v>25</v>
      </c>
      <c r="AB9" s="14">
        <v>10</v>
      </c>
      <c r="AC9" s="14">
        <v>30</v>
      </c>
      <c r="AD9" s="14">
        <v>65</v>
      </c>
      <c r="AE9" s="14">
        <v>80</v>
      </c>
      <c r="AF9" s="14">
        <v>79</v>
      </c>
      <c r="AG9" s="14">
        <v>100</v>
      </c>
      <c r="AH9" s="14">
        <v>20</v>
      </c>
      <c r="AI9" s="14">
        <v>0</v>
      </c>
      <c r="AJ9" s="14">
        <v>10</v>
      </c>
      <c r="AK9" s="14">
        <v>72</v>
      </c>
      <c r="AL9" s="14">
        <v>20</v>
      </c>
      <c r="AM9" s="14">
        <v>49</v>
      </c>
      <c r="AN9" s="14">
        <v>70</v>
      </c>
      <c r="AO9" s="14">
        <v>100</v>
      </c>
      <c r="AP9" s="14">
        <v>75</v>
      </c>
      <c r="AQ9" s="14">
        <v>15</v>
      </c>
      <c r="AR9" s="14">
        <v>85</v>
      </c>
      <c r="AS9" s="14">
        <v>30</v>
      </c>
      <c r="AT9" s="14">
        <v>75</v>
      </c>
      <c r="AU9" s="14">
        <v>0</v>
      </c>
      <c r="AV9" s="14">
        <v>92</v>
      </c>
      <c r="AW9" s="14">
        <v>90</v>
      </c>
      <c r="AX9" s="14">
        <v>20</v>
      </c>
      <c r="AY9" s="14">
        <v>50</v>
      </c>
      <c r="AZ9" s="14">
        <v>0</v>
      </c>
      <c r="BA9" s="14">
        <v>7</v>
      </c>
      <c r="BB9" s="14">
        <v>0</v>
      </c>
      <c r="BC9" s="14">
        <v>10</v>
      </c>
      <c r="BD9" s="14">
        <v>65</v>
      </c>
      <c r="BE9" s="14">
        <v>25</v>
      </c>
      <c r="BF9" s="14">
        <v>5</v>
      </c>
      <c r="BG9" s="14">
        <v>40</v>
      </c>
      <c r="BH9" s="14">
        <v>0</v>
      </c>
      <c r="BI9" s="14">
        <v>25</v>
      </c>
      <c r="BJ9" s="14">
        <v>0</v>
      </c>
      <c r="BK9" s="14">
        <v>75</v>
      </c>
      <c r="BL9" s="14">
        <v>75</v>
      </c>
      <c r="BM9" s="14">
        <v>85</v>
      </c>
      <c r="BN9" s="14">
        <v>25</v>
      </c>
      <c r="BO9" s="14">
        <v>20</v>
      </c>
      <c r="BP9" s="14">
        <v>60</v>
      </c>
      <c r="BQ9" s="14">
        <v>85</v>
      </c>
      <c r="BR9" s="14">
        <v>30</v>
      </c>
      <c r="BS9" s="14">
        <v>0</v>
      </c>
      <c r="BT9" s="14">
        <v>0</v>
      </c>
      <c r="BU9" s="14">
        <v>30</v>
      </c>
      <c r="BV9" s="14">
        <v>8</v>
      </c>
      <c r="BW9" s="14">
        <v>20</v>
      </c>
      <c r="BX9" s="14">
        <v>50</v>
      </c>
      <c r="BY9" s="14">
        <v>78</v>
      </c>
      <c r="BZ9" s="2">
        <v>20</v>
      </c>
      <c r="CA9" s="2">
        <v>15</v>
      </c>
      <c r="CB9" s="2">
        <v>89</v>
      </c>
      <c r="CC9" s="2">
        <v>10</v>
      </c>
      <c r="CD9" s="2">
        <v>75</v>
      </c>
      <c r="CE9" s="2">
        <v>30</v>
      </c>
      <c r="CF9" s="2">
        <v>52</v>
      </c>
      <c r="CG9" s="2">
        <v>41</v>
      </c>
      <c r="CH9" s="2">
        <v>20</v>
      </c>
      <c r="CI9" s="2">
        <v>10</v>
      </c>
      <c r="CJ9" s="2">
        <v>10</v>
      </c>
      <c r="CK9" s="2">
        <v>75</v>
      </c>
      <c r="CL9" s="2">
        <v>50</v>
      </c>
      <c r="CM9" s="2">
        <v>32</v>
      </c>
      <c r="CN9" s="2">
        <v>2</v>
      </c>
      <c r="CO9" s="2">
        <v>50</v>
      </c>
      <c r="CP9" s="2">
        <v>22</v>
      </c>
      <c r="CQ9" s="2">
        <v>10</v>
      </c>
      <c r="CR9" s="2">
        <v>30</v>
      </c>
      <c r="CS9" s="2">
        <v>15</v>
      </c>
      <c r="CT9" s="2">
        <v>30</v>
      </c>
      <c r="CU9" s="2">
        <v>30</v>
      </c>
      <c r="CV9" s="2">
        <v>25</v>
      </c>
      <c r="CW9" s="2">
        <v>2</v>
      </c>
      <c r="CX9" s="2">
        <v>14</v>
      </c>
      <c r="CY9" s="2">
        <v>30</v>
      </c>
      <c r="CZ9" s="2">
        <v>52</v>
      </c>
      <c r="DA9" s="2">
        <v>60</v>
      </c>
      <c r="DB9" s="2">
        <v>32</v>
      </c>
      <c r="DC9" s="2">
        <v>35</v>
      </c>
      <c r="DD9" s="2">
        <v>30</v>
      </c>
      <c r="DE9" s="2">
        <v>10</v>
      </c>
      <c r="DF9" s="2">
        <v>20</v>
      </c>
      <c r="DG9" s="2">
        <v>17</v>
      </c>
      <c r="DH9" s="2">
        <v>20</v>
      </c>
      <c r="DI9" s="2">
        <v>95</v>
      </c>
      <c r="DJ9" s="2">
        <v>10</v>
      </c>
      <c r="DK9" s="2">
        <v>85</v>
      </c>
      <c r="DL9" s="2">
        <v>40</v>
      </c>
      <c r="DM9" s="2">
        <v>60</v>
      </c>
      <c r="DN9" s="2">
        <v>20</v>
      </c>
      <c r="DO9" s="2">
        <v>11</v>
      </c>
      <c r="DP9" s="5">
        <v>0</v>
      </c>
      <c r="DQ9" s="5">
        <v>0</v>
      </c>
      <c r="DR9" s="5">
        <v>0</v>
      </c>
      <c r="DS9" s="5">
        <v>35</v>
      </c>
      <c r="DT9" s="5">
        <v>12</v>
      </c>
      <c r="DU9" s="5">
        <v>27</v>
      </c>
      <c r="DV9" s="5">
        <v>0</v>
      </c>
      <c r="DW9" s="5">
        <v>100</v>
      </c>
      <c r="DX9" s="5">
        <v>15</v>
      </c>
      <c r="DY9" s="5">
        <v>85</v>
      </c>
      <c r="DZ9" s="5">
        <v>25</v>
      </c>
      <c r="EA9" s="5">
        <v>40</v>
      </c>
      <c r="EB9" s="5">
        <v>60</v>
      </c>
      <c r="EC9" s="5">
        <v>20</v>
      </c>
      <c r="ED9" s="5">
        <v>66</v>
      </c>
      <c r="EE9" s="5">
        <v>8</v>
      </c>
      <c r="EF9" s="5">
        <v>30</v>
      </c>
      <c r="EG9" s="5">
        <v>10</v>
      </c>
      <c r="EH9" s="5">
        <v>10</v>
      </c>
      <c r="EI9" s="5">
        <v>20</v>
      </c>
      <c r="EJ9" s="5">
        <v>18</v>
      </c>
      <c r="EK9" s="5">
        <v>80</v>
      </c>
      <c r="EL9" s="5">
        <v>22</v>
      </c>
      <c r="EM9" s="5">
        <v>21</v>
      </c>
      <c r="EN9" s="5">
        <v>9</v>
      </c>
      <c r="EO9" s="5">
        <v>65</v>
      </c>
      <c r="EP9" s="5">
        <v>50</v>
      </c>
      <c r="EQ9" s="5">
        <v>85</v>
      </c>
      <c r="ER9" s="5">
        <v>20</v>
      </c>
      <c r="ES9" s="5">
        <v>35</v>
      </c>
      <c r="ET9" s="5">
        <v>10</v>
      </c>
      <c r="EU9" s="5">
        <v>65</v>
      </c>
      <c r="EV9" s="5">
        <v>0</v>
      </c>
      <c r="EW9" s="5">
        <v>15</v>
      </c>
      <c r="EX9" s="5">
        <v>10</v>
      </c>
      <c r="EY9" s="5">
        <v>20</v>
      </c>
      <c r="EZ9" s="5">
        <v>76</v>
      </c>
      <c r="FA9" s="5">
        <v>0</v>
      </c>
      <c r="FB9" s="5">
        <v>20</v>
      </c>
      <c r="FC9" s="5">
        <v>10</v>
      </c>
      <c r="FD9" s="5">
        <v>10</v>
      </c>
      <c r="FE9" s="5">
        <v>25</v>
      </c>
      <c r="FF9" s="5">
        <v>30</v>
      </c>
      <c r="FG9" s="5">
        <v>30</v>
      </c>
      <c r="FH9" s="5">
        <v>35</v>
      </c>
      <c r="FI9" s="5">
        <v>90</v>
      </c>
      <c r="FJ9" s="5">
        <v>78</v>
      </c>
      <c r="FK9" s="5">
        <v>0</v>
      </c>
      <c r="FL9" s="5">
        <v>0</v>
      </c>
      <c r="FM9" s="5">
        <v>80</v>
      </c>
      <c r="FN9" s="5">
        <v>40</v>
      </c>
    </row>
    <row r="10" spans="1:172" s="5" customFormat="1" x14ac:dyDescent="0.25">
      <c r="A10" s="2">
        <v>8</v>
      </c>
      <c r="B10" s="44" t="s">
        <v>135</v>
      </c>
      <c r="C10" s="26" t="str">
        <f>IF(ISBLANK(LeaderCondensed!N9),"",LeaderCondensed!N9)</f>
        <v/>
      </c>
      <c r="D10" s="44" t="s">
        <v>8</v>
      </c>
      <c r="E10" s="49">
        <v>45748</v>
      </c>
      <c r="F10" s="10">
        <f t="shared" si="0"/>
        <v>25.462510980042897</v>
      </c>
      <c r="G10" s="5">
        <v>50</v>
      </c>
      <c r="H10" s="5">
        <v>5</v>
      </c>
      <c r="I10" s="37">
        <f t="shared" si="1"/>
        <v>28.887500008</v>
      </c>
      <c r="J10" s="18">
        <f t="shared" si="2"/>
        <v>21.000000008000001</v>
      </c>
      <c r="K10" s="14">
        <v>28</v>
      </c>
      <c r="L10" s="5">
        <v>22</v>
      </c>
      <c r="M10" s="14">
        <v>5</v>
      </c>
      <c r="N10" s="14">
        <v>50</v>
      </c>
      <c r="O10" s="14">
        <v>20</v>
      </c>
      <c r="P10" s="14">
        <v>10</v>
      </c>
      <c r="Q10" s="14">
        <v>20</v>
      </c>
      <c r="R10" s="14">
        <v>35</v>
      </c>
      <c r="S10" s="14">
        <v>10</v>
      </c>
      <c r="T10" s="14">
        <v>20</v>
      </c>
      <c r="U10" s="14">
        <v>0</v>
      </c>
      <c r="V10" s="14">
        <v>10</v>
      </c>
      <c r="W10" s="14">
        <v>5</v>
      </c>
      <c r="X10" s="14">
        <v>20</v>
      </c>
      <c r="Y10" s="14">
        <v>20</v>
      </c>
      <c r="Z10" s="14">
        <v>0</v>
      </c>
      <c r="AA10" s="14">
        <v>90</v>
      </c>
      <c r="AB10" s="14">
        <v>10</v>
      </c>
      <c r="AC10" s="14">
        <v>75</v>
      </c>
      <c r="AD10" s="14">
        <v>15</v>
      </c>
      <c r="AE10" s="14">
        <v>15</v>
      </c>
      <c r="AF10" s="14">
        <v>25</v>
      </c>
      <c r="AG10" s="14">
        <v>45</v>
      </c>
      <c r="AH10" s="14">
        <v>20</v>
      </c>
      <c r="AI10" s="14">
        <v>0</v>
      </c>
      <c r="AJ10" s="14">
        <v>25</v>
      </c>
      <c r="AK10" s="14">
        <v>84</v>
      </c>
      <c r="AL10" s="14">
        <v>25</v>
      </c>
      <c r="AM10" s="14">
        <v>24</v>
      </c>
      <c r="AN10" s="14">
        <v>15</v>
      </c>
      <c r="AO10" s="14">
        <v>10</v>
      </c>
      <c r="AP10" s="14">
        <v>70</v>
      </c>
      <c r="AQ10" s="14">
        <v>33</v>
      </c>
      <c r="AR10" s="14">
        <v>40</v>
      </c>
      <c r="AS10" s="14">
        <v>50</v>
      </c>
      <c r="AT10" s="14">
        <v>25</v>
      </c>
      <c r="AU10" s="14">
        <v>30</v>
      </c>
      <c r="AV10" s="14">
        <v>33</v>
      </c>
      <c r="AW10" s="14">
        <v>10</v>
      </c>
      <c r="AX10" s="14">
        <v>35</v>
      </c>
      <c r="AY10" s="14">
        <v>10</v>
      </c>
      <c r="AZ10" s="14">
        <v>0</v>
      </c>
      <c r="BA10" s="14">
        <v>12</v>
      </c>
      <c r="BB10" s="14">
        <v>10</v>
      </c>
      <c r="BC10" s="14">
        <v>90</v>
      </c>
      <c r="BD10" s="14">
        <v>30</v>
      </c>
      <c r="BE10" s="14">
        <v>10</v>
      </c>
      <c r="BF10" s="14">
        <v>30</v>
      </c>
      <c r="BG10" s="14">
        <v>14</v>
      </c>
      <c r="BH10" s="14">
        <v>15</v>
      </c>
      <c r="BI10" s="14">
        <v>0</v>
      </c>
      <c r="BJ10" s="14">
        <v>0</v>
      </c>
      <c r="BK10" s="14">
        <v>15</v>
      </c>
      <c r="BL10" s="14">
        <v>15</v>
      </c>
      <c r="BM10" s="14">
        <v>20</v>
      </c>
      <c r="BN10" s="14">
        <v>5</v>
      </c>
      <c r="BO10" s="14">
        <v>100</v>
      </c>
      <c r="BP10" s="14">
        <v>15</v>
      </c>
      <c r="BQ10" s="14">
        <v>30</v>
      </c>
      <c r="BR10" s="14">
        <v>75</v>
      </c>
      <c r="BS10" s="14">
        <v>0</v>
      </c>
      <c r="BT10" s="14">
        <v>100</v>
      </c>
      <c r="BU10" s="14">
        <v>30</v>
      </c>
      <c r="BV10" s="14">
        <v>17</v>
      </c>
      <c r="BW10" s="14">
        <v>25</v>
      </c>
      <c r="BX10" s="14">
        <v>60</v>
      </c>
      <c r="BY10" s="14">
        <v>24</v>
      </c>
      <c r="BZ10" s="2">
        <v>12</v>
      </c>
      <c r="CA10" s="2">
        <v>20</v>
      </c>
      <c r="CB10" s="2">
        <v>32</v>
      </c>
      <c r="CC10" s="2">
        <v>90</v>
      </c>
      <c r="CD10" s="2">
        <v>90</v>
      </c>
      <c r="CE10" s="2">
        <v>65</v>
      </c>
      <c r="CF10" s="2">
        <v>24</v>
      </c>
      <c r="CG10" s="2">
        <v>36</v>
      </c>
      <c r="CH10" s="2">
        <v>40</v>
      </c>
      <c r="CI10" s="2">
        <v>60</v>
      </c>
      <c r="CJ10" s="2">
        <v>10</v>
      </c>
      <c r="CK10" s="2">
        <v>20</v>
      </c>
      <c r="CL10" s="2">
        <v>10</v>
      </c>
      <c r="CM10" s="2">
        <v>24</v>
      </c>
      <c r="CN10" s="2">
        <v>5</v>
      </c>
      <c r="CO10" s="2">
        <v>0</v>
      </c>
      <c r="CP10" s="2">
        <v>0</v>
      </c>
      <c r="CQ10" s="2">
        <v>30</v>
      </c>
      <c r="CR10" s="2">
        <v>30</v>
      </c>
      <c r="CS10" s="2">
        <v>10</v>
      </c>
      <c r="CT10" s="2">
        <v>27</v>
      </c>
      <c r="CU10" s="2">
        <v>60</v>
      </c>
      <c r="CV10" s="2">
        <v>30</v>
      </c>
      <c r="CW10" s="2">
        <v>30</v>
      </c>
      <c r="CX10" s="2">
        <v>26</v>
      </c>
      <c r="CY10" s="2">
        <v>13</v>
      </c>
      <c r="CZ10" s="2">
        <v>10</v>
      </c>
      <c r="DA10" s="2">
        <v>30</v>
      </c>
      <c r="DB10" s="2">
        <v>0</v>
      </c>
      <c r="DC10" s="2">
        <v>72</v>
      </c>
      <c r="DD10" s="2">
        <v>15</v>
      </c>
      <c r="DE10" s="2">
        <v>50</v>
      </c>
      <c r="DF10" s="2">
        <v>75</v>
      </c>
      <c r="DG10" s="2">
        <v>45</v>
      </c>
      <c r="DH10" s="2">
        <v>5</v>
      </c>
      <c r="DI10" s="2">
        <v>51</v>
      </c>
      <c r="DJ10" s="2">
        <v>5</v>
      </c>
      <c r="DK10" s="2">
        <v>0</v>
      </c>
      <c r="DL10" s="2">
        <v>20</v>
      </c>
      <c r="DM10" s="2">
        <v>30</v>
      </c>
      <c r="DN10" s="2">
        <v>10</v>
      </c>
      <c r="DO10" s="2">
        <v>86</v>
      </c>
      <c r="DP10" s="5">
        <v>0</v>
      </c>
      <c r="DQ10" s="5">
        <v>100</v>
      </c>
      <c r="DR10" s="5">
        <v>0</v>
      </c>
      <c r="DS10" s="5">
        <v>20</v>
      </c>
      <c r="DT10" s="5">
        <v>90</v>
      </c>
      <c r="DU10" s="5">
        <v>36</v>
      </c>
      <c r="DV10" s="5">
        <v>35</v>
      </c>
      <c r="DW10" s="5">
        <v>33</v>
      </c>
      <c r="DX10" s="5">
        <v>27</v>
      </c>
      <c r="DY10" s="5">
        <v>40</v>
      </c>
      <c r="DZ10" s="5">
        <v>20</v>
      </c>
      <c r="EA10" s="5">
        <v>20</v>
      </c>
      <c r="EB10" s="5">
        <v>20</v>
      </c>
      <c r="EC10" s="5">
        <v>75</v>
      </c>
      <c r="ED10" s="5">
        <v>50</v>
      </c>
      <c r="EE10" s="5">
        <v>23</v>
      </c>
      <c r="EF10" s="5">
        <v>15</v>
      </c>
      <c r="EG10" s="5">
        <v>17</v>
      </c>
      <c r="EH10" s="5">
        <v>0</v>
      </c>
      <c r="EI10" s="5">
        <v>20</v>
      </c>
      <c r="EJ10" s="5">
        <v>32</v>
      </c>
      <c r="EK10" s="5">
        <v>10</v>
      </c>
      <c r="EL10" s="5">
        <v>22</v>
      </c>
      <c r="EM10" s="5">
        <v>5</v>
      </c>
      <c r="EN10" s="5">
        <v>55</v>
      </c>
      <c r="EO10" s="5">
        <v>0</v>
      </c>
      <c r="EP10" s="5">
        <v>10</v>
      </c>
      <c r="EQ10" s="5">
        <v>20</v>
      </c>
      <c r="ER10" s="5">
        <v>25</v>
      </c>
      <c r="ES10" s="5">
        <v>35</v>
      </c>
      <c r="ET10" s="5">
        <v>15</v>
      </c>
      <c r="EU10" s="5">
        <v>95</v>
      </c>
      <c r="EV10" s="5">
        <v>25</v>
      </c>
      <c r="EW10" s="5">
        <v>10</v>
      </c>
      <c r="EX10" s="5">
        <v>67</v>
      </c>
      <c r="EY10" s="5">
        <v>20</v>
      </c>
      <c r="EZ10" s="5">
        <v>36</v>
      </c>
      <c r="FA10" s="5">
        <v>20</v>
      </c>
      <c r="FB10" s="5">
        <v>50</v>
      </c>
      <c r="FC10" s="5">
        <v>25</v>
      </c>
      <c r="FD10" s="5">
        <v>20</v>
      </c>
      <c r="FE10" s="5">
        <v>25</v>
      </c>
      <c r="FF10" s="5">
        <v>20</v>
      </c>
      <c r="FG10" s="5">
        <v>50</v>
      </c>
      <c r="FH10" s="5">
        <v>75</v>
      </c>
      <c r="FI10" s="5">
        <v>75</v>
      </c>
      <c r="FJ10" s="5">
        <v>0</v>
      </c>
      <c r="FK10" s="5">
        <v>0</v>
      </c>
      <c r="FL10" s="5">
        <v>0</v>
      </c>
      <c r="FM10" s="5">
        <v>0</v>
      </c>
      <c r="FN10" s="5">
        <v>10</v>
      </c>
    </row>
    <row r="11" spans="1:172" s="5" customFormat="1" x14ac:dyDescent="0.25">
      <c r="A11" s="2">
        <v>9</v>
      </c>
      <c r="B11" s="44" t="s">
        <v>136</v>
      </c>
      <c r="C11" s="26" t="str">
        <f>IF(ISBLANK(LeaderCondensed!N10),"",LeaderCondensed!N10)</f>
        <v/>
      </c>
      <c r="D11" s="44" t="s">
        <v>11</v>
      </c>
      <c r="E11" s="49">
        <v>45769</v>
      </c>
      <c r="F11" s="10">
        <f t="shared" si="0"/>
        <v>26.365398487817014</v>
      </c>
      <c r="G11" s="5">
        <v>50</v>
      </c>
      <c r="H11" s="5">
        <v>10</v>
      </c>
      <c r="I11" s="37">
        <f t="shared" si="1"/>
        <v>63.281250008999997</v>
      </c>
      <c r="J11" s="18">
        <f t="shared" si="2"/>
        <v>70.000000009000004</v>
      </c>
      <c r="K11" s="2">
        <v>28</v>
      </c>
      <c r="L11" s="5">
        <v>31</v>
      </c>
      <c r="M11" s="2">
        <v>70</v>
      </c>
      <c r="N11" s="2">
        <v>0</v>
      </c>
      <c r="O11" s="2">
        <v>85</v>
      </c>
      <c r="P11" s="2">
        <v>25</v>
      </c>
      <c r="Q11" s="2">
        <v>60</v>
      </c>
      <c r="R11" s="2">
        <v>80</v>
      </c>
      <c r="S11" s="2">
        <v>80</v>
      </c>
      <c r="T11" s="2">
        <v>15</v>
      </c>
      <c r="U11" s="2">
        <v>100</v>
      </c>
      <c r="V11" s="2">
        <v>60</v>
      </c>
      <c r="W11" s="2">
        <v>68</v>
      </c>
      <c r="X11" s="2">
        <v>20</v>
      </c>
      <c r="Y11" s="2">
        <v>40</v>
      </c>
      <c r="Z11" s="2">
        <v>50</v>
      </c>
      <c r="AA11" s="2">
        <v>5</v>
      </c>
      <c r="AB11" s="2">
        <v>10</v>
      </c>
      <c r="AC11" s="2">
        <v>65</v>
      </c>
      <c r="AD11" s="2">
        <v>50</v>
      </c>
      <c r="AE11" s="2">
        <v>30</v>
      </c>
      <c r="AF11" s="2">
        <v>42</v>
      </c>
      <c r="AG11" s="2">
        <v>56</v>
      </c>
      <c r="AH11" s="2">
        <v>25</v>
      </c>
      <c r="AI11" s="2">
        <v>25</v>
      </c>
      <c r="AJ11" s="2">
        <v>80</v>
      </c>
      <c r="AK11" s="2">
        <v>89</v>
      </c>
      <c r="AL11" s="2">
        <v>50</v>
      </c>
      <c r="AM11" s="2">
        <v>15</v>
      </c>
      <c r="AN11" s="2">
        <v>30</v>
      </c>
      <c r="AO11" s="2">
        <v>100</v>
      </c>
      <c r="AP11" s="2">
        <v>50</v>
      </c>
      <c r="AQ11" s="2">
        <v>40</v>
      </c>
      <c r="AR11" s="2">
        <v>60</v>
      </c>
      <c r="AS11" s="2">
        <v>50</v>
      </c>
      <c r="AT11" s="2">
        <v>75</v>
      </c>
      <c r="AU11" s="2">
        <v>90</v>
      </c>
      <c r="AV11" s="2">
        <v>72</v>
      </c>
      <c r="AW11" s="2">
        <v>40</v>
      </c>
      <c r="AX11" s="2">
        <v>20</v>
      </c>
      <c r="AY11" s="2">
        <v>60</v>
      </c>
      <c r="AZ11" s="2">
        <v>0</v>
      </c>
      <c r="BA11" s="2">
        <v>98</v>
      </c>
      <c r="BB11" s="2">
        <v>61</v>
      </c>
      <c r="BC11" s="2">
        <v>90</v>
      </c>
      <c r="BD11" s="2">
        <v>80</v>
      </c>
      <c r="BE11" s="2">
        <v>75</v>
      </c>
      <c r="BF11" s="2">
        <v>85</v>
      </c>
      <c r="BG11" s="2">
        <v>50</v>
      </c>
      <c r="BH11" s="2">
        <v>70</v>
      </c>
      <c r="BI11" s="2">
        <v>100</v>
      </c>
      <c r="BJ11" s="2">
        <v>85</v>
      </c>
      <c r="BK11" s="2">
        <v>100</v>
      </c>
      <c r="BL11" s="2">
        <v>90</v>
      </c>
      <c r="BM11" s="2">
        <v>75</v>
      </c>
      <c r="BN11" s="2">
        <v>85</v>
      </c>
      <c r="BO11" s="2">
        <v>100</v>
      </c>
      <c r="BP11" s="2">
        <v>40</v>
      </c>
      <c r="BQ11" s="2">
        <v>35</v>
      </c>
      <c r="BR11" s="2">
        <v>65</v>
      </c>
      <c r="BS11" s="2">
        <v>100</v>
      </c>
      <c r="BT11" s="2">
        <v>100</v>
      </c>
      <c r="BU11" s="2">
        <v>100</v>
      </c>
      <c r="BV11" s="2">
        <v>75</v>
      </c>
      <c r="BW11" s="2">
        <v>90</v>
      </c>
      <c r="BX11" s="2">
        <v>90</v>
      </c>
      <c r="BY11" s="2">
        <v>56</v>
      </c>
      <c r="BZ11" s="2">
        <v>40</v>
      </c>
      <c r="CA11" s="2">
        <v>66</v>
      </c>
      <c r="CB11" s="2">
        <v>79</v>
      </c>
      <c r="CC11" s="2">
        <v>75</v>
      </c>
      <c r="CD11" s="2">
        <v>55</v>
      </c>
      <c r="CE11" s="2">
        <v>95</v>
      </c>
      <c r="CF11" s="2">
        <v>50</v>
      </c>
      <c r="CG11" s="2">
        <v>57</v>
      </c>
      <c r="CH11" s="2">
        <v>80</v>
      </c>
      <c r="CI11" s="2">
        <v>45</v>
      </c>
      <c r="CJ11" s="2">
        <v>95</v>
      </c>
      <c r="CK11" s="2">
        <v>80</v>
      </c>
      <c r="CL11" s="2">
        <v>70</v>
      </c>
      <c r="CM11" s="2">
        <v>69</v>
      </c>
      <c r="CN11" s="2">
        <v>75</v>
      </c>
      <c r="CO11" s="2">
        <v>60</v>
      </c>
      <c r="CP11" s="2">
        <v>66</v>
      </c>
      <c r="CQ11" s="2">
        <v>30</v>
      </c>
      <c r="CR11" s="2">
        <v>90</v>
      </c>
      <c r="CS11" s="2">
        <v>20</v>
      </c>
      <c r="CT11" s="2">
        <v>88</v>
      </c>
      <c r="CU11" s="2">
        <v>30</v>
      </c>
      <c r="CV11" s="2">
        <v>80</v>
      </c>
      <c r="CW11" s="2">
        <v>84</v>
      </c>
      <c r="CX11" s="2">
        <v>78</v>
      </c>
      <c r="CY11" s="2">
        <v>90</v>
      </c>
      <c r="CZ11" s="2">
        <v>70</v>
      </c>
      <c r="DA11" s="2">
        <v>70</v>
      </c>
      <c r="DB11" s="2">
        <v>27</v>
      </c>
      <c r="DC11" s="2">
        <v>95</v>
      </c>
      <c r="DD11" s="2">
        <v>5</v>
      </c>
      <c r="DE11" s="2">
        <v>20</v>
      </c>
      <c r="DF11" s="2">
        <v>90</v>
      </c>
      <c r="DG11" s="2">
        <v>91</v>
      </c>
      <c r="DH11" s="2">
        <v>77</v>
      </c>
      <c r="DI11" s="2">
        <v>95</v>
      </c>
      <c r="DJ11" s="2">
        <v>77</v>
      </c>
      <c r="DK11" s="2">
        <v>25</v>
      </c>
      <c r="DL11" s="2">
        <v>25</v>
      </c>
      <c r="DM11" s="2">
        <v>70</v>
      </c>
      <c r="DN11" s="2">
        <v>78</v>
      </c>
      <c r="DO11" s="2">
        <v>97</v>
      </c>
      <c r="DP11" s="5">
        <v>80</v>
      </c>
      <c r="DQ11" s="5">
        <v>70</v>
      </c>
      <c r="DR11" s="5">
        <v>50</v>
      </c>
      <c r="DS11" s="5">
        <v>90</v>
      </c>
      <c r="DT11" s="5">
        <v>75</v>
      </c>
      <c r="DU11" s="5">
        <v>80</v>
      </c>
      <c r="DV11" s="5">
        <v>80</v>
      </c>
      <c r="DW11" s="5">
        <v>75</v>
      </c>
      <c r="DX11" s="5">
        <v>94</v>
      </c>
      <c r="DY11" s="5">
        <v>90</v>
      </c>
      <c r="DZ11" s="5">
        <v>93</v>
      </c>
      <c r="EA11" s="5">
        <v>50</v>
      </c>
      <c r="EB11" s="5">
        <v>60</v>
      </c>
      <c r="EC11" s="5">
        <v>95</v>
      </c>
      <c r="ED11" s="5">
        <v>87</v>
      </c>
      <c r="EE11" s="5">
        <v>37</v>
      </c>
      <c r="EF11" s="5">
        <v>90</v>
      </c>
      <c r="EG11" s="5">
        <v>35</v>
      </c>
      <c r="EH11" s="5">
        <v>70</v>
      </c>
      <c r="EI11" s="5">
        <v>50</v>
      </c>
      <c r="EJ11" s="5">
        <v>87</v>
      </c>
      <c r="EK11" s="5">
        <v>90</v>
      </c>
      <c r="EL11" s="5">
        <v>92</v>
      </c>
      <c r="EM11" s="5">
        <v>92</v>
      </c>
      <c r="EN11" s="5">
        <v>90</v>
      </c>
      <c r="EO11" s="5">
        <v>35</v>
      </c>
      <c r="EP11" s="5">
        <v>60</v>
      </c>
      <c r="EQ11" s="5">
        <v>30</v>
      </c>
      <c r="ER11" s="5">
        <v>80</v>
      </c>
      <c r="ES11" s="5">
        <v>65</v>
      </c>
      <c r="ET11" s="5">
        <v>60</v>
      </c>
      <c r="EU11" s="5">
        <v>45</v>
      </c>
      <c r="EV11" s="5">
        <v>50</v>
      </c>
      <c r="EW11" s="5">
        <v>90</v>
      </c>
      <c r="EX11" s="5">
        <v>70</v>
      </c>
      <c r="EY11" s="5">
        <v>80</v>
      </c>
      <c r="EZ11" s="5">
        <v>78</v>
      </c>
      <c r="FA11" s="5">
        <v>70</v>
      </c>
      <c r="FB11" s="5">
        <v>40</v>
      </c>
      <c r="FC11" s="5">
        <v>81</v>
      </c>
      <c r="FD11" s="5">
        <v>25</v>
      </c>
      <c r="FE11" s="5">
        <v>25</v>
      </c>
      <c r="FF11" s="5">
        <v>80</v>
      </c>
      <c r="FG11" s="5">
        <v>30</v>
      </c>
      <c r="FH11" s="5">
        <v>25</v>
      </c>
      <c r="FI11" s="5">
        <v>65</v>
      </c>
      <c r="FJ11" s="5">
        <v>79</v>
      </c>
      <c r="FK11" s="5">
        <v>50</v>
      </c>
      <c r="FL11" s="5">
        <v>80</v>
      </c>
      <c r="FM11" s="5">
        <v>25</v>
      </c>
      <c r="FN11" s="5">
        <v>10</v>
      </c>
    </row>
    <row r="12" spans="1:172" s="5" customFormat="1" x14ac:dyDescent="0.25">
      <c r="A12" s="2">
        <v>10</v>
      </c>
      <c r="B12" s="44" t="s">
        <v>137</v>
      </c>
      <c r="C12" s="26" t="str">
        <f>IF(ISBLANK(LeaderCondensed!N11),"",LeaderCondensed!N11)</f>
        <v/>
      </c>
      <c r="D12" s="44" t="s">
        <v>11</v>
      </c>
      <c r="E12" s="49">
        <v>45787</v>
      </c>
      <c r="F12" s="10">
        <f t="shared" si="0"/>
        <v>25.946482778084953</v>
      </c>
      <c r="G12" s="5">
        <v>50</v>
      </c>
      <c r="H12" s="5">
        <v>15</v>
      </c>
      <c r="I12" s="37">
        <f t="shared" si="1"/>
        <v>23.112500010000002</v>
      </c>
      <c r="J12" s="18">
        <f t="shared" si="2"/>
        <v>13.500000010000001</v>
      </c>
      <c r="K12" s="14">
        <v>0</v>
      </c>
      <c r="L12" s="5">
        <v>2</v>
      </c>
      <c r="M12" s="14">
        <v>60</v>
      </c>
      <c r="N12" s="14">
        <v>0</v>
      </c>
      <c r="O12" s="14">
        <v>50</v>
      </c>
      <c r="P12" s="14">
        <v>20</v>
      </c>
      <c r="Q12" s="14">
        <v>40</v>
      </c>
      <c r="R12" s="14">
        <v>15</v>
      </c>
      <c r="S12" s="14">
        <v>0</v>
      </c>
      <c r="T12" s="14">
        <v>10</v>
      </c>
      <c r="U12" s="14">
        <v>30</v>
      </c>
      <c r="V12" s="14">
        <v>5</v>
      </c>
      <c r="W12" s="14">
        <v>5</v>
      </c>
      <c r="X12" s="14">
        <v>5</v>
      </c>
      <c r="Y12" s="14">
        <v>10</v>
      </c>
      <c r="Z12" s="14">
        <v>50</v>
      </c>
      <c r="AA12" s="14">
        <v>5</v>
      </c>
      <c r="AB12" s="14">
        <v>90</v>
      </c>
      <c r="AC12" s="14">
        <v>15</v>
      </c>
      <c r="AD12" s="14">
        <v>30</v>
      </c>
      <c r="AE12" s="14">
        <v>75</v>
      </c>
      <c r="AF12" s="14">
        <v>65</v>
      </c>
      <c r="AG12" s="14">
        <v>78</v>
      </c>
      <c r="AH12" s="14">
        <v>14</v>
      </c>
      <c r="AI12" s="14">
        <v>0</v>
      </c>
      <c r="AJ12" s="14">
        <v>10</v>
      </c>
      <c r="AK12" s="14">
        <v>73</v>
      </c>
      <c r="AL12" s="14">
        <v>25</v>
      </c>
      <c r="AM12" s="14">
        <v>0</v>
      </c>
      <c r="AN12" s="14">
        <v>40</v>
      </c>
      <c r="AO12" s="14">
        <v>20</v>
      </c>
      <c r="AP12" s="14">
        <v>78</v>
      </c>
      <c r="AQ12" s="14">
        <v>10</v>
      </c>
      <c r="AR12" s="14">
        <v>40</v>
      </c>
      <c r="AS12" s="14">
        <v>60</v>
      </c>
      <c r="AT12" s="14">
        <v>75</v>
      </c>
      <c r="AU12" s="14">
        <v>75</v>
      </c>
      <c r="AV12" s="14">
        <v>25</v>
      </c>
      <c r="AW12" s="14">
        <v>40</v>
      </c>
      <c r="AX12" s="14">
        <v>55</v>
      </c>
      <c r="AY12" s="14">
        <v>60</v>
      </c>
      <c r="AZ12" s="14">
        <v>0</v>
      </c>
      <c r="BA12" s="14">
        <v>4</v>
      </c>
      <c r="BB12" s="14">
        <v>25</v>
      </c>
      <c r="BC12" s="14">
        <v>90</v>
      </c>
      <c r="BD12" s="14">
        <v>10</v>
      </c>
      <c r="BE12" s="14">
        <v>30</v>
      </c>
      <c r="BF12" s="14">
        <v>0</v>
      </c>
      <c r="BG12" s="14">
        <v>50</v>
      </c>
      <c r="BH12" s="14">
        <v>100</v>
      </c>
      <c r="BI12" s="14">
        <v>100</v>
      </c>
      <c r="BJ12" s="14">
        <v>15</v>
      </c>
      <c r="BK12" s="14">
        <v>10</v>
      </c>
      <c r="BL12" s="14">
        <v>35</v>
      </c>
      <c r="BM12" s="14">
        <v>20</v>
      </c>
      <c r="BN12" s="14">
        <v>50</v>
      </c>
      <c r="BO12" s="14">
        <v>0</v>
      </c>
      <c r="BP12" s="14">
        <v>10</v>
      </c>
      <c r="BQ12" s="14">
        <v>5</v>
      </c>
      <c r="BR12" s="14">
        <v>75</v>
      </c>
      <c r="BS12" s="14">
        <v>10</v>
      </c>
      <c r="BT12" s="14">
        <v>0</v>
      </c>
      <c r="BU12" s="14">
        <v>0</v>
      </c>
      <c r="BV12" s="14">
        <v>13</v>
      </c>
      <c r="BW12" s="14">
        <v>30</v>
      </c>
      <c r="BX12" s="14">
        <v>20</v>
      </c>
      <c r="BY12" s="14">
        <v>34</v>
      </c>
      <c r="BZ12" s="2">
        <v>0</v>
      </c>
      <c r="CA12" s="2">
        <v>0</v>
      </c>
      <c r="CB12" s="2">
        <v>82</v>
      </c>
      <c r="CC12" s="2">
        <v>5</v>
      </c>
      <c r="CD12" s="2">
        <v>32</v>
      </c>
      <c r="CE12" s="2">
        <v>10</v>
      </c>
      <c r="CF12" s="2">
        <v>5</v>
      </c>
      <c r="CG12" s="2">
        <v>15</v>
      </c>
      <c r="CH12" s="2">
        <v>15</v>
      </c>
      <c r="CI12" s="2">
        <v>5</v>
      </c>
      <c r="CJ12" s="2">
        <v>15</v>
      </c>
      <c r="CK12" s="2">
        <v>5</v>
      </c>
      <c r="CL12" s="2">
        <v>0</v>
      </c>
      <c r="CM12" s="2">
        <v>44</v>
      </c>
      <c r="CN12" s="2">
        <v>2</v>
      </c>
      <c r="CO12" s="2">
        <v>20</v>
      </c>
      <c r="CP12" s="2">
        <v>0</v>
      </c>
      <c r="CQ12" s="2">
        <v>5</v>
      </c>
      <c r="CR12" s="2">
        <v>10</v>
      </c>
      <c r="CS12" s="2">
        <v>90</v>
      </c>
      <c r="CT12" s="2">
        <v>4</v>
      </c>
      <c r="CU12" s="2">
        <v>35</v>
      </c>
      <c r="CV12" s="2">
        <v>5</v>
      </c>
      <c r="CW12" s="2">
        <v>0</v>
      </c>
      <c r="CX12" s="2">
        <v>1</v>
      </c>
      <c r="CY12" s="2">
        <v>15</v>
      </c>
      <c r="CZ12" s="2">
        <v>15</v>
      </c>
      <c r="DA12" s="2">
        <v>15</v>
      </c>
      <c r="DB12" s="2">
        <v>23</v>
      </c>
      <c r="DC12" s="2">
        <v>9</v>
      </c>
      <c r="DD12" s="2">
        <v>3</v>
      </c>
      <c r="DE12" s="2">
        <v>10</v>
      </c>
      <c r="DF12" s="2">
        <v>8</v>
      </c>
      <c r="DG12" s="2">
        <v>7</v>
      </c>
      <c r="DH12" s="2">
        <v>33</v>
      </c>
      <c r="DI12" s="2">
        <v>5</v>
      </c>
      <c r="DJ12" s="2">
        <v>0</v>
      </c>
      <c r="DK12" s="2">
        <v>15</v>
      </c>
      <c r="DL12" s="2">
        <v>1</v>
      </c>
      <c r="DM12" s="2">
        <v>10</v>
      </c>
      <c r="DN12" s="2">
        <v>5</v>
      </c>
      <c r="DO12" s="2">
        <v>0</v>
      </c>
      <c r="DP12" s="5">
        <v>0</v>
      </c>
      <c r="DQ12" s="5">
        <v>0</v>
      </c>
      <c r="DR12" s="5">
        <v>0</v>
      </c>
      <c r="DS12" s="5">
        <v>0</v>
      </c>
      <c r="DT12" s="5">
        <v>27</v>
      </c>
      <c r="DU12" s="5">
        <v>18</v>
      </c>
      <c r="DV12" s="5">
        <v>5</v>
      </c>
      <c r="DW12" s="5">
        <v>25</v>
      </c>
      <c r="DX12" s="5">
        <v>2</v>
      </c>
      <c r="DY12" s="5">
        <v>20</v>
      </c>
      <c r="DZ12" s="5">
        <v>25</v>
      </c>
      <c r="EA12" s="5">
        <v>5</v>
      </c>
      <c r="EB12" s="5">
        <v>70</v>
      </c>
      <c r="EC12" s="5">
        <v>5</v>
      </c>
      <c r="ED12" s="5">
        <v>50</v>
      </c>
      <c r="EE12" s="5">
        <v>19</v>
      </c>
      <c r="EF12" s="5">
        <v>4</v>
      </c>
      <c r="EG12" s="5">
        <v>4</v>
      </c>
      <c r="EH12" s="5">
        <v>30</v>
      </c>
      <c r="EI12" s="5">
        <v>4</v>
      </c>
      <c r="EJ12" s="5">
        <v>14</v>
      </c>
      <c r="EK12" s="5">
        <v>10</v>
      </c>
      <c r="EL12" s="5">
        <v>7</v>
      </c>
      <c r="EM12" s="5">
        <v>0</v>
      </c>
      <c r="EN12" s="5">
        <v>3</v>
      </c>
      <c r="EO12" s="5">
        <v>20</v>
      </c>
      <c r="EP12" s="5">
        <v>60</v>
      </c>
      <c r="EQ12" s="5">
        <v>45</v>
      </c>
      <c r="ER12" s="5">
        <v>10</v>
      </c>
      <c r="ES12" s="5">
        <v>65</v>
      </c>
      <c r="ET12" s="5">
        <v>20</v>
      </c>
      <c r="EU12" s="5">
        <v>75</v>
      </c>
      <c r="EV12" s="5">
        <v>0</v>
      </c>
      <c r="EW12" s="5">
        <v>30</v>
      </c>
      <c r="EX12" s="5">
        <v>32</v>
      </c>
      <c r="EY12" s="5">
        <v>10</v>
      </c>
      <c r="EZ12" s="5">
        <v>77</v>
      </c>
      <c r="FA12" s="5">
        <v>10</v>
      </c>
      <c r="FB12" s="5">
        <v>0</v>
      </c>
      <c r="FC12" s="5">
        <v>7</v>
      </c>
      <c r="FD12" s="5">
        <v>10</v>
      </c>
      <c r="FE12" s="5">
        <v>25</v>
      </c>
      <c r="FF12" s="5">
        <v>20</v>
      </c>
      <c r="FG12" s="5">
        <v>50</v>
      </c>
      <c r="FH12" s="5">
        <v>25</v>
      </c>
      <c r="FI12" s="5">
        <v>80</v>
      </c>
      <c r="FJ12" s="5">
        <v>0</v>
      </c>
      <c r="FK12" s="5">
        <v>0</v>
      </c>
      <c r="FL12" s="5">
        <v>0</v>
      </c>
      <c r="FM12" s="5">
        <v>0</v>
      </c>
      <c r="FN12" s="5">
        <v>5</v>
      </c>
    </row>
    <row r="13" spans="1:172" s="5" customFormat="1" x14ac:dyDescent="0.25">
      <c r="A13" s="2">
        <v>11</v>
      </c>
      <c r="B13" s="44" t="s">
        <v>138</v>
      </c>
      <c r="C13" s="26" t="str">
        <f>IF(ISBLANK(LeaderCondensed!N12),"",LeaderCondensed!N12)</f>
        <v/>
      </c>
      <c r="D13" s="44" t="s">
        <v>8</v>
      </c>
      <c r="E13" s="49">
        <v>45809</v>
      </c>
      <c r="F13" s="10">
        <f t="shared" si="0"/>
        <v>31.640566246354329</v>
      </c>
      <c r="G13" s="5">
        <v>50</v>
      </c>
      <c r="H13" s="5">
        <v>1</v>
      </c>
      <c r="I13" s="37">
        <f t="shared" si="1"/>
        <v>44.581250010999995</v>
      </c>
      <c r="J13" s="18">
        <f t="shared" si="2"/>
        <v>40.000000010999997</v>
      </c>
      <c r="K13" s="14">
        <v>30</v>
      </c>
      <c r="L13" s="5">
        <v>40</v>
      </c>
      <c r="M13" s="14">
        <v>75</v>
      </c>
      <c r="N13" s="14">
        <v>50</v>
      </c>
      <c r="O13" s="14">
        <v>30</v>
      </c>
      <c r="P13" s="14">
        <v>75</v>
      </c>
      <c r="Q13" s="14">
        <v>30</v>
      </c>
      <c r="R13" s="14">
        <v>90</v>
      </c>
      <c r="S13" s="14">
        <v>10</v>
      </c>
      <c r="T13" s="14">
        <v>25</v>
      </c>
      <c r="U13" s="14">
        <v>20</v>
      </c>
      <c r="V13" s="14">
        <v>10</v>
      </c>
      <c r="W13" s="14">
        <v>65</v>
      </c>
      <c r="X13" s="14">
        <v>80</v>
      </c>
      <c r="Y13" s="14">
        <v>90</v>
      </c>
      <c r="Z13" s="14">
        <v>50</v>
      </c>
      <c r="AA13" s="14">
        <v>95</v>
      </c>
      <c r="AB13" s="14">
        <v>90</v>
      </c>
      <c r="AC13" s="14">
        <v>40</v>
      </c>
      <c r="AD13" s="14">
        <v>80</v>
      </c>
      <c r="AE13" s="14">
        <v>20</v>
      </c>
      <c r="AF13" s="14">
        <v>32</v>
      </c>
      <c r="AG13" s="14">
        <v>88</v>
      </c>
      <c r="AH13" s="14">
        <v>18</v>
      </c>
      <c r="AI13" s="14">
        <v>0</v>
      </c>
      <c r="AJ13" s="14">
        <v>2</v>
      </c>
      <c r="AK13" s="14">
        <v>88</v>
      </c>
      <c r="AL13" s="14">
        <v>90</v>
      </c>
      <c r="AM13" s="14">
        <v>75</v>
      </c>
      <c r="AN13" s="14">
        <v>10</v>
      </c>
      <c r="AO13" s="14">
        <v>90</v>
      </c>
      <c r="AP13" s="14">
        <v>75</v>
      </c>
      <c r="AQ13" s="14">
        <v>50</v>
      </c>
      <c r="AR13" s="14">
        <v>5</v>
      </c>
      <c r="AS13" s="14">
        <v>80</v>
      </c>
      <c r="AT13" s="14">
        <v>50</v>
      </c>
      <c r="AU13" s="14">
        <v>0</v>
      </c>
      <c r="AV13" s="14">
        <v>62</v>
      </c>
      <c r="AW13" s="14">
        <v>65</v>
      </c>
      <c r="AX13" s="14">
        <v>70</v>
      </c>
      <c r="AY13" s="14">
        <v>85</v>
      </c>
      <c r="AZ13" s="14">
        <v>100</v>
      </c>
      <c r="BA13" s="14">
        <v>97</v>
      </c>
      <c r="BB13" s="14">
        <v>90</v>
      </c>
      <c r="BC13" s="14">
        <v>90</v>
      </c>
      <c r="BD13" s="14">
        <v>20</v>
      </c>
      <c r="BE13" s="14">
        <v>65</v>
      </c>
      <c r="BF13" s="14">
        <v>75</v>
      </c>
      <c r="BG13" s="14">
        <v>85</v>
      </c>
      <c r="BH13" s="14">
        <v>100</v>
      </c>
      <c r="BI13" s="14">
        <v>0</v>
      </c>
      <c r="BJ13" s="14">
        <v>0</v>
      </c>
      <c r="BK13" s="14">
        <v>20</v>
      </c>
      <c r="BL13" s="14">
        <v>15</v>
      </c>
      <c r="BM13" s="14">
        <v>15</v>
      </c>
      <c r="BN13" s="14">
        <v>75</v>
      </c>
      <c r="BO13" s="14">
        <v>100</v>
      </c>
      <c r="BP13" s="14">
        <v>35</v>
      </c>
      <c r="BQ13" s="14">
        <v>25</v>
      </c>
      <c r="BR13" s="14">
        <v>98</v>
      </c>
      <c r="BS13" s="14">
        <v>10</v>
      </c>
      <c r="BT13" s="14">
        <v>100</v>
      </c>
      <c r="BU13" s="14">
        <v>50</v>
      </c>
      <c r="BV13" s="14">
        <v>69</v>
      </c>
      <c r="BW13" s="14">
        <v>10</v>
      </c>
      <c r="BX13" s="14">
        <v>40</v>
      </c>
      <c r="BY13" s="14">
        <v>9</v>
      </c>
      <c r="BZ13" s="2">
        <v>60</v>
      </c>
      <c r="CA13" s="2">
        <v>25</v>
      </c>
      <c r="CB13" s="2">
        <v>11</v>
      </c>
      <c r="CC13" s="2">
        <v>40</v>
      </c>
      <c r="CD13" s="2">
        <v>89</v>
      </c>
      <c r="CE13" s="2">
        <v>30</v>
      </c>
      <c r="CF13" s="2">
        <v>50</v>
      </c>
      <c r="CG13" s="2">
        <v>44</v>
      </c>
      <c r="CH13" s="2">
        <v>15</v>
      </c>
      <c r="CI13" s="2">
        <v>40</v>
      </c>
      <c r="CJ13" s="2">
        <v>90</v>
      </c>
      <c r="CK13" s="2">
        <v>20</v>
      </c>
      <c r="CL13" s="2">
        <v>70</v>
      </c>
      <c r="CM13" s="2">
        <v>17</v>
      </c>
      <c r="CN13" s="2">
        <v>20</v>
      </c>
      <c r="CO13" s="2">
        <v>40</v>
      </c>
      <c r="CP13" s="2">
        <v>0</v>
      </c>
      <c r="CQ13" s="2">
        <v>15</v>
      </c>
      <c r="CR13" s="2">
        <v>15</v>
      </c>
      <c r="CS13" s="2">
        <v>10</v>
      </c>
      <c r="CT13" s="2">
        <v>33</v>
      </c>
      <c r="CU13" s="2">
        <v>40</v>
      </c>
      <c r="CV13" s="2">
        <v>20</v>
      </c>
      <c r="CW13" s="2">
        <v>3</v>
      </c>
      <c r="CX13" s="2">
        <v>12</v>
      </c>
      <c r="CY13" s="2">
        <v>30</v>
      </c>
      <c r="CZ13" s="2">
        <v>60</v>
      </c>
      <c r="DA13" s="2">
        <v>95</v>
      </c>
      <c r="DB13" s="2">
        <v>54</v>
      </c>
      <c r="DC13" s="2">
        <v>55</v>
      </c>
      <c r="DD13" s="2">
        <v>5</v>
      </c>
      <c r="DE13" s="2">
        <v>15</v>
      </c>
      <c r="DF13" s="2">
        <v>40</v>
      </c>
      <c r="DG13" s="2">
        <v>39</v>
      </c>
      <c r="DH13" s="2">
        <v>10</v>
      </c>
      <c r="DI13" s="2">
        <v>20</v>
      </c>
      <c r="DJ13" s="2">
        <v>25</v>
      </c>
      <c r="DK13" s="2">
        <v>15</v>
      </c>
      <c r="DL13" s="2">
        <v>25</v>
      </c>
      <c r="DM13" s="2">
        <v>10</v>
      </c>
      <c r="DN13" s="2">
        <v>10</v>
      </c>
      <c r="DO13" s="2">
        <v>12</v>
      </c>
      <c r="DP13" s="5">
        <v>10</v>
      </c>
      <c r="DQ13" s="5">
        <v>90</v>
      </c>
      <c r="DR13" s="5">
        <v>100</v>
      </c>
      <c r="DS13" s="5">
        <v>40</v>
      </c>
      <c r="DT13" s="5">
        <v>80</v>
      </c>
      <c r="DU13" s="5">
        <v>77</v>
      </c>
      <c r="DV13" s="5">
        <v>20</v>
      </c>
      <c r="DW13" s="5">
        <v>80</v>
      </c>
      <c r="DX13" s="5">
        <v>30</v>
      </c>
      <c r="DY13" s="5">
        <v>20</v>
      </c>
      <c r="DZ13" s="5">
        <v>40</v>
      </c>
      <c r="EA13" s="5">
        <v>15</v>
      </c>
      <c r="EB13" s="5">
        <v>30</v>
      </c>
      <c r="EC13" s="5">
        <v>95</v>
      </c>
      <c r="ED13" s="5">
        <v>50</v>
      </c>
      <c r="EE13" s="5">
        <v>11</v>
      </c>
      <c r="EF13" s="5">
        <v>70</v>
      </c>
      <c r="EG13" s="5">
        <v>50</v>
      </c>
      <c r="EH13" s="5">
        <v>90</v>
      </c>
      <c r="EI13" s="5">
        <v>40</v>
      </c>
      <c r="EJ13" s="5">
        <v>22</v>
      </c>
      <c r="EK13" s="5">
        <v>15</v>
      </c>
      <c r="EL13" s="5">
        <v>13</v>
      </c>
      <c r="EM13" s="5">
        <v>1</v>
      </c>
      <c r="EN13" s="5">
        <v>55</v>
      </c>
      <c r="EO13" s="5">
        <v>85</v>
      </c>
      <c r="EP13" s="5">
        <v>80</v>
      </c>
      <c r="EQ13" s="5">
        <v>20</v>
      </c>
      <c r="ER13" s="5">
        <v>30</v>
      </c>
      <c r="ES13" s="5">
        <v>35</v>
      </c>
      <c r="ET13" s="5">
        <v>70</v>
      </c>
      <c r="EU13" s="5">
        <v>90</v>
      </c>
      <c r="EV13" s="5">
        <v>100</v>
      </c>
      <c r="EW13" s="5">
        <v>50</v>
      </c>
      <c r="EX13" s="5">
        <v>35</v>
      </c>
      <c r="EY13" s="5">
        <v>10</v>
      </c>
      <c r="EZ13" s="5">
        <v>80</v>
      </c>
      <c r="FA13" s="5">
        <v>30</v>
      </c>
      <c r="FB13" s="5">
        <v>20</v>
      </c>
      <c r="FC13" s="5">
        <v>37</v>
      </c>
      <c r="FD13" s="5">
        <v>90</v>
      </c>
      <c r="FE13" s="5">
        <v>75</v>
      </c>
      <c r="FF13" s="5">
        <v>5</v>
      </c>
      <c r="FG13" s="5">
        <v>75</v>
      </c>
      <c r="FH13" s="5">
        <v>15</v>
      </c>
      <c r="FI13" s="5">
        <v>35</v>
      </c>
      <c r="FJ13" s="5">
        <v>15</v>
      </c>
      <c r="FK13" s="5">
        <v>0</v>
      </c>
      <c r="FL13" s="5">
        <v>50</v>
      </c>
      <c r="FM13" s="5">
        <v>0</v>
      </c>
      <c r="FN13" s="5">
        <v>5</v>
      </c>
    </row>
    <row r="14" spans="1:172" s="5" customFormat="1" x14ac:dyDescent="0.25">
      <c r="A14" s="2">
        <v>12</v>
      </c>
      <c r="B14" s="44" t="s">
        <v>139</v>
      </c>
      <c r="C14" s="26" t="str">
        <f>IF(ISBLANK(LeaderCondensed!N13),"",LeaderCondensed!N13)</f>
        <v/>
      </c>
      <c r="D14" s="44" t="s">
        <v>9</v>
      </c>
      <c r="E14" s="49">
        <v>45823</v>
      </c>
      <c r="F14" s="10">
        <f t="shared" si="0"/>
        <v>25.499068147975411</v>
      </c>
      <c r="G14" s="5">
        <v>50</v>
      </c>
      <c r="H14" s="5">
        <v>90</v>
      </c>
      <c r="I14" s="37">
        <f t="shared" si="1"/>
        <v>64.393750011999998</v>
      </c>
      <c r="J14" s="18">
        <f t="shared" si="2"/>
        <v>70.000000012000001</v>
      </c>
      <c r="K14" s="2">
        <v>35</v>
      </c>
      <c r="L14" s="5">
        <v>35</v>
      </c>
      <c r="M14" s="2">
        <v>40</v>
      </c>
      <c r="N14" s="2">
        <v>100</v>
      </c>
      <c r="O14" s="2">
        <v>95</v>
      </c>
      <c r="P14" s="2">
        <v>90</v>
      </c>
      <c r="Q14" s="2">
        <v>80</v>
      </c>
      <c r="R14" s="2">
        <v>30</v>
      </c>
      <c r="S14" s="2">
        <v>80</v>
      </c>
      <c r="T14" s="2">
        <v>70</v>
      </c>
      <c r="U14" s="2">
        <v>100</v>
      </c>
      <c r="V14" s="2">
        <v>85</v>
      </c>
      <c r="W14" s="2">
        <v>65</v>
      </c>
      <c r="X14" s="2">
        <v>80</v>
      </c>
      <c r="Y14" s="2">
        <v>70</v>
      </c>
      <c r="Z14" s="2">
        <v>50</v>
      </c>
      <c r="AA14" s="2">
        <v>50</v>
      </c>
      <c r="AB14" s="2">
        <v>70</v>
      </c>
      <c r="AC14" s="2">
        <v>80</v>
      </c>
      <c r="AD14" s="2">
        <v>60</v>
      </c>
      <c r="AE14" s="2">
        <v>86</v>
      </c>
      <c r="AF14" s="2">
        <v>67</v>
      </c>
      <c r="AG14" s="2">
        <v>79</v>
      </c>
      <c r="AH14" s="2">
        <v>28</v>
      </c>
      <c r="AI14" s="2">
        <v>100</v>
      </c>
      <c r="AJ14" s="2">
        <v>0</v>
      </c>
      <c r="AK14" s="2">
        <v>79</v>
      </c>
      <c r="AL14" s="2">
        <v>80</v>
      </c>
      <c r="AM14" s="2">
        <v>50</v>
      </c>
      <c r="AN14" s="2">
        <v>50</v>
      </c>
      <c r="AO14" s="2">
        <v>95</v>
      </c>
      <c r="AP14" s="2">
        <v>90</v>
      </c>
      <c r="AQ14" s="2">
        <v>65</v>
      </c>
      <c r="AR14" s="2">
        <v>70</v>
      </c>
      <c r="AS14" s="2">
        <v>60</v>
      </c>
      <c r="AT14" s="2">
        <v>50</v>
      </c>
      <c r="AU14" s="2">
        <v>85</v>
      </c>
      <c r="AV14" s="2">
        <v>85</v>
      </c>
      <c r="AW14" s="2">
        <v>83</v>
      </c>
      <c r="AX14" s="2">
        <v>60</v>
      </c>
      <c r="AY14" s="2">
        <v>90</v>
      </c>
      <c r="AZ14" s="2">
        <v>0</v>
      </c>
      <c r="BA14" s="2">
        <v>96</v>
      </c>
      <c r="BB14" s="2">
        <v>90</v>
      </c>
      <c r="BC14" s="2">
        <v>90</v>
      </c>
      <c r="BD14" s="2">
        <v>30</v>
      </c>
      <c r="BE14" s="2">
        <v>80</v>
      </c>
      <c r="BF14" s="2">
        <v>80</v>
      </c>
      <c r="BG14" s="2">
        <v>50</v>
      </c>
      <c r="BH14" s="2">
        <v>50</v>
      </c>
      <c r="BI14" s="2">
        <v>25</v>
      </c>
      <c r="BJ14" s="2">
        <v>85</v>
      </c>
      <c r="BK14" s="2">
        <v>80</v>
      </c>
      <c r="BL14" s="2">
        <v>81</v>
      </c>
      <c r="BM14" s="2">
        <v>75</v>
      </c>
      <c r="BN14" s="2">
        <v>99</v>
      </c>
      <c r="BO14" s="2">
        <v>100</v>
      </c>
      <c r="BP14" s="2">
        <v>40</v>
      </c>
      <c r="BQ14" s="2">
        <v>95</v>
      </c>
      <c r="BR14" s="2">
        <v>80</v>
      </c>
      <c r="BS14" s="2">
        <v>80</v>
      </c>
      <c r="BT14" s="2">
        <v>100</v>
      </c>
      <c r="BU14" s="2">
        <v>40</v>
      </c>
      <c r="BV14" s="2">
        <v>20</v>
      </c>
      <c r="BW14" s="2">
        <v>90</v>
      </c>
      <c r="BX14" s="2">
        <v>75</v>
      </c>
      <c r="BY14" s="2">
        <v>46</v>
      </c>
      <c r="BZ14" s="2">
        <v>88</v>
      </c>
      <c r="CA14" s="2">
        <v>58</v>
      </c>
      <c r="CB14" s="2">
        <v>75</v>
      </c>
      <c r="CC14" s="2">
        <v>90</v>
      </c>
      <c r="CD14" s="2">
        <v>80</v>
      </c>
      <c r="CE14" s="2">
        <v>30</v>
      </c>
      <c r="CF14" s="2">
        <v>55</v>
      </c>
      <c r="CG14" s="2">
        <v>35</v>
      </c>
      <c r="CH14" s="2">
        <v>45</v>
      </c>
      <c r="CI14" s="2">
        <v>90</v>
      </c>
      <c r="CJ14" s="2">
        <v>80</v>
      </c>
      <c r="CK14" s="2">
        <v>90</v>
      </c>
      <c r="CL14" s="2">
        <v>90</v>
      </c>
      <c r="CM14" s="2">
        <v>38</v>
      </c>
      <c r="CN14" s="2">
        <v>15</v>
      </c>
      <c r="CO14" s="2">
        <v>75</v>
      </c>
      <c r="CP14" s="2">
        <v>77</v>
      </c>
      <c r="CQ14" s="2">
        <v>85</v>
      </c>
      <c r="CR14" s="2">
        <v>30</v>
      </c>
      <c r="CS14" s="2">
        <v>95</v>
      </c>
      <c r="CT14" s="2">
        <v>85</v>
      </c>
      <c r="CU14" s="2">
        <v>40</v>
      </c>
      <c r="CV14" s="2">
        <v>20</v>
      </c>
      <c r="CW14" s="2">
        <v>15</v>
      </c>
      <c r="CX14" s="2">
        <v>69</v>
      </c>
      <c r="CY14" s="2">
        <v>80</v>
      </c>
      <c r="CZ14" s="2">
        <v>60</v>
      </c>
      <c r="DA14" s="2">
        <v>70</v>
      </c>
      <c r="DB14" s="2">
        <v>78</v>
      </c>
      <c r="DC14" s="2">
        <v>36</v>
      </c>
      <c r="DD14" s="2">
        <v>50</v>
      </c>
      <c r="DE14" s="2">
        <v>85</v>
      </c>
      <c r="DF14" s="2">
        <v>25</v>
      </c>
      <c r="DG14" s="2">
        <v>23</v>
      </c>
      <c r="DH14" s="2">
        <v>62</v>
      </c>
      <c r="DI14" s="2">
        <v>80</v>
      </c>
      <c r="DJ14" s="2">
        <v>30</v>
      </c>
      <c r="DK14" s="2">
        <v>75</v>
      </c>
      <c r="DL14" s="2">
        <v>59</v>
      </c>
      <c r="DM14" s="2">
        <v>60</v>
      </c>
      <c r="DN14" s="2">
        <v>92</v>
      </c>
      <c r="DO14" s="2">
        <v>25</v>
      </c>
      <c r="DP14" s="5">
        <v>70</v>
      </c>
      <c r="DQ14" s="5">
        <v>71</v>
      </c>
      <c r="DR14" s="5">
        <v>100</v>
      </c>
      <c r="DS14" s="5">
        <v>0</v>
      </c>
      <c r="DT14" s="5">
        <v>40</v>
      </c>
      <c r="DU14" s="5">
        <v>90</v>
      </c>
      <c r="DV14" s="5">
        <v>30</v>
      </c>
      <c r="DW14" s="5">
        <v>20</v>
      </c>
      <c r="DX14" s="5">
        <v>85</v>
      </c>
      <c r="DY14" s="5">
        <v>80</v>
      </c>
      <c r="DZ14" s="5">
        <v>35</v>
      </c>
      <c r="EA14" s="5">
        <v>17</v>
      </c>
      <c r="EB14" s="5">
        <v>80</v>
      </c>
      <c r="EC14" s="5">
        <v>95</v>
      </c>
      <c r="ED14" s="5">
        <v>80</v>
      </c>
      <c r="EE14" s="5">
        <v>69</v>
      </c>
      <c r="EF14" s="5">
        <v>15</v>
      </c>
      <c r="EG14" s="5">
        <v>49</v>
      </c>
      <c r="EH14" s="5">
        <v>80</v>
      </c>
      <c r="EI14" s="5">
        <v>20</v>
      </c>
      <c r="EJ14" s="5">
        <v>78</v>
      </c>
      <c r="EK14" s="5">
        <v>90</v>
      </c>
      <c r="EL14" s="5">
        <v>35</v>
      </c>
      <c r="EM14" s="5">
        <v>61</v>
      </c>
      <c r="EN14" s="5">
        <v>80</v>
      </c>
      <c r="EO14" s="5">
        <v>50</v>
      </c>
      <c r="EP14" s="5">
        <v>70</v>
      </c>
      <c r="EQ14" s="5">
        <v>70</v>
      </c>
      <c r="ER14" s="5">
        <v>70</v>
      </c>
      <c r="ES14" s="5">
        <v>75</v>
      </c>
      <c r="ET14" s="5">
        <v>65</v>
      </c>
      <c r="EU14" s="5">
        <v>45</v>
      </c>
      <c r="EV14" s="5">
        <v>5</v>
      </c>
      <c r="EW14" s="5">
        <v>85</v>
      </c>
      <c r="EX14" s="5">
        <v>30</v>
      </c>
      <c r="EY14" s="5">
        <v>60</v>
      </c>
      <c r="EZ14" s="5">
        <v>75</v>
      </c>
      <c r="FA14" s="5">
        <v>100</v>
      </c>
      <c r="FB14" s="5">
        <v>80</v>
      </c>
      <c r="FC14" s="5">
        <v>60</v>
      </c>
      <c r="FD14" s="5">
        <v>75</v>
      </c>
      <c r="FE14" s="5">
        <v>75</v>
      </c>
      <c r="FF14" s="5">
        <v>50</v>
      </c>
      <c r="FG14" s="5">
        <v>50</v>
      </c>
      <c r="FH14" s="5">
        <v>75</v>
      </c>
      <c r="FI14" s="5">
        <v>85</v>
      </c>
      <c r="FJ14" s="5">
        <v>23</v>
      </c>
      <c r="FK14" s="5">
        <v>100</v>
      </c>
      <c r="FL14" s="5">
        <v>90</v>
      </c>
      <c r="FM14" s="5">
        <v>66</v>
      </c>
      <c r="FN14" s="5">
        <v>70</v>
      </c>
    </row>
    <row r="15" spans="1:172" s="5" customFormat="1" x14ac:dyDescent="0.25">
      <c r="A15" s="2">
        <v>13</v>
      </c>
      <c r="B15" s="44" t="s">
        <v>140</v>
      </c>
      <c r="C15" s="26" t="str">
        <f>IF(ISBLANK(LeaderCondensed!N14),"",LeaderCondensed!N14)</f>
        <v/>
      </c>
      <c r="D15" s="44" t="s">
        <v>10</v>
      </c>
      <c r="E15" s="49">
        <v>45839</v>
      </c>
      <c r="F15" s="10">
        <f t="shared" si="0"/>
        <v>31.847903453799209</v>
      </c>
      <c r="G15" s="5">
        <v>50</v>
      </c>
      <c r="H15" s="5">
        <v>75</v>
      </c>
      <c r="I15" s="37">
        <f t="shared" si="1"/>
        <v>45.081250012999995</v>
      </c>
      <c r="J15" s="18">
        <f t="shared" si="2"/>
        <v>38.000000012999998</v>
      </c>
      <c r="K15" s="14">
        <v>30</v>
      </c>
      <c r="L15" s="5">
        <v>11</v>
      </c>
      <c r="M15" s="14">
        <v>20</v>
      </c>
      <c r="N15" s="14">
        <v>100</v>
      </c>
      <c r="O15" s="14">
        <v>50</v>
      </c>
      <c r="P15" s="14">
        <v>85</v>
      </c>
      <c r="Q15" s="14">
        <v>20</v>
      </c>
      <c r="R15" s="14">
        <v>95</v>
      </c>
      <c r="S15" s="14">
        <v>70</v>
      </c>
      <c r="T15" s="14">
        <v>20</v>
      </c>
      <c r="U15" s="14">
        <v>65</v>
      </c>
      <c r="V15" s="14">
        <v>5</v>
      </c>
      <c r="W15" s="14">
        <v>8</v>
      </c>
      <c r="X15" s="14">
        <v>100</v>
      </c>
      <c r="Y15" s="14">
        <v>50</v>
      </c>
      <c r="Z15" s="14">
        <v>50</v>
      </c>
      <c r="AA15" s="14">
        <v>80</v>
      </c>
      <c r="AB15" s="14">
        <v>10</v>
      </c>
      <c r="AC15" s="14">
        <v>85</v>
      </c>
      <c r="AD15" s="14">
        <v>60</v>
      </c>
      <c r="AE15" s="14">
        <v>80</v>
      </c>
      <c r="AF15" s="14">
        <v>21</v>
      </c>
      <c r="AG15" s="14">
        <v>89</v>
      </c>
      <c r="AH15" s="14">
        <v>16</v>
      </c>
      <c r="AI15" s="14">
        <v>0</v>
      </c>
      <c r="AJ15" s="14">
        <v>50</v>
      </c>
      <c r="AK15" s="14">
        <v>53</v>
      </c>
      <c r="AL15" s="14">
        <v>30</v>
      </c>
      <c r="AM15" s="14">
        <v>70</v>
      </c>
      <c r="AN15" s="14">
        <v>80</v>
      </c>
      <c r="AO15" s="14">
        <v>10</v>
      </c>
      <c r="AP15" s="14">
        <v>45</v>
      </c>
      <c r="AQ15" s="14">
        <v>35</v>
      </c>
      <c r="AR15" s="14">
        <v>85</v>
      </c>
      <c r="AS15" s="14">
        <v>40</v>
      </c>
      <c r="AT15" s="14">
        <v>25</v>
      </c>
      <c r="AU15" s="14">
        <v>90</v>
      </c>
      <c r="AV15" s="14">
        <v>64</v>
      </c>
      <c r="AW15" s="14">
        <v>20</v>
      </c>
      <c r="AX15" s="14">
        <v>80</v>
      </c>
      <c r="AY15" s="14">
        <v>90</v>
      </c>
      <c r="AZ15" s="14">
        <v>0</v>
      </c>
      <c r="BA15" s="14">
        <v>76</v>
      </c>
      <c r="BB15" s="14">
        <v>100</v>
      </c>
      <c r="BC15" s="14">
        <v>90</v>
      </c>
      <c r="BD15" s="14">
        <v>35</v>
      </c>
      <c r="BE15" s="14">
        <v>35</v>
      </c>
      <c r="BF15" s="14">
        <v>65</v>
      </c>
      <c r="BG15" s="14">
        <v>25</v>
      </c>
      <c r="BH15" s="14">
        <v>100</v>
      </c>
      <c r="BI15" s="14">
        <v>100</v>
      </c>
      <c r="BJ15" s="14">
        <v>85</v>
      </c>
      <c r="BK15" s="14">
        <v>80</v>
      </c>
      <c r="BL15" s="14">
        <v>75</v>
      </c>
      <c r="BM15" s="14">
        <v>75</v>
      </c>
      <c r="BN15" s="14">
        <v>95</v>
      </c>
      <c r="BO15" s="14">
        <v>100</v>
      </c>
      <c r="BP15" s="14">
        <v>20</v>
      </c>
      <c r="BQ15" s="14">
        <v>75</v>
      </c>
      <c r="BR15" s="14">
        <v>20</v>
      </c>
      <c r="BS15" s="14">
        <v>70</v>
      </c>
      <c r="BT15" s="14">
        <v>0</v>
      </c>
      <c r="BU15" s="14">
        <v>85</v>
      </c>
      <c r="BV15" s="14">
        <v>65</v>
      </c>
      <c r="BW15" s="14">
        <v>10</v>
      </c>
      <c r="BX15" s="14">
        <v>20</v>
      </c>
      <c r="BY15" s="14">
        <v>78</v>
      </c>
      <c r="BZ15" s="2">
        <v>34</v>
      </c>
      <c r="CA15" s="2">
        <v>30</v>
      </c>
      <c r="CB15" s="2">
        <v>22</v>
      </c>
      <c r="CC15" s="2">
        <v>0</v>
      </c>
      <c r="CD15" s="2">
        <v>64</v>
      </c>
      <c r="CE15" s="2">
        <v>0</v>
      </c>
      <c r="CF15" s="2">
        <v>59</v>
      </c>
      <c r="CG15" s="2">
        <v>70</v>
      </c>
      <c r="CH15" s="2">
        <v>60</v>
      </c>
      <c r="CI15" s="2">
        <v>40</v>
      </c>
      <c r="CJ15" s="2">
        <v>90</v>
      </c>
      <c r="CK15" s="2">
        <v>67</v>
      </c>
      <c r="CL15" s="2">
        <v>20</v>
      </c>
      <c r="CM15" s="2">
        <v>27</v>
      </c>
      <c r="CN15" s="2">
        <v>80</v>
      </c>
      <c r="CO15" s="2">
        <v>40</v>
      </c>
      <c r="CP15" s="2">
        <v>0</v>
      </c>
      <c r="CQ15" s="2">
        <v>5</v>
      </c>
      <c r="CR15" s="2">
        <v>30</v>
      </c>
      <c r="CS15" s="2">
        <v>70</v>
      </c>
      <c r="CT15" s="2">
        <v>10</v>
      </c>
      <c r="CU15" s="2">
        <v>55</v>
      </c>
      <c r="CV15" s="2">
        <v>20</v>
      </c>
      <c r="CW15" s="2">
        <v>0</v>
      </c>
      <c r="CX15" s="2">
        <v>15</v>
      </c>
      <c r="CY15" s="2">
        <v>15</v>
      </c>
      <c r="CZ15" s="2">
        <v>72</v>
      </c>
      <c r="DA15" s="2">
        <v>80</v>
      </c>
      <c r="DB15" s="2">
        <v>65</v>
      </c>
      <c r="DC15" s="2">
        <v>18</v>
      </c>
      <c r="DD15" s="2">
        <v>15</v>
      </c>
      <c r="DE15" s="2">
        <v>25</v>
      </c>
      <c r="DF15" s="2">
        <v>20</v>
      </c>
      <c r="DG15" s="2">
        <v>16</v>
      </c>
      <c r="DH15" s="2">
        <v>72</v>
      </c>
      <c r="DI15" s="2">
        <v>45</v>
      </c>
      <c r="DJ15" s="2">
        <v>0</v>
      </c>
      <c r="DK15" s="2">
        <v>35</v>
      </c>
      <c r="DL15" s="2">
        <v>5</v>
      </c>
      <c r="DM15" s="2">
        <v>10</v>
      </c>
      <c r="DN15" s="2">
        <v>78</v>
      </c>
      <c r="DO15" s="2">
        <v>28</v>
      </c>
      <c r="DP15" s="5">
        <v>0</v>
      </c>
      <c r="DQ15" s="5">
        <v>0</v>
      </c>
      <c r="DR15" s="5">
        <v>100</v>
      </c>
      <c r="DS15" s="5">
        <v>0</v>
      </c>
      <c r="DT15" s="5">
        <v>10</v>
      </c>
      <c r="DU15" s="5">
        <v>82</v>
      </c>
      <c r="DV15" s="5">
        <v>10</v>
      </c>
      <c r="DW15" s="5">
        <v>85</v>
      </c>
      <c r="DX15" s="5">
        <v>25</v>
      </c>
      <c r="DY15" s="5">
        <v>20</v>
      </c>
      <c r="DZ15" s="5">
        <v>35</v>
      </c>
      <c r="EA15" s="5">
        <v>10</v>
      </c>
      <c r="EB15" s="5">
        <v>30</v>
      </c>
      <c r="EC15" s="5">
        <v>2</v>
      </c>
      <c r="ED15" s="5">
        <v>50</v>
      </c>
      <c r="EE15" s="5">
        <v>21</v>
      </c>
      <c r="EF15" s="5">
        <v>15</v>
      </c>
      <c r="EG15" s="5">
        <v>45</v>
      </c>
      <c r="EH15" s="5">
        <v>90</v>
      </c>
      <c r="EI15" s="5">
        <v>50</v>
      </c>
      <c r="EJ15" s="5">
        <v>95</v>
      </c>
      <c r="EK15" s="5">
        <v>90</v>
      </c>
      <c r="EL15" s="5">
        <v>8</v>
      </c>
      <c r="EM15" s="5">
        <v>95</v>
      </c>
      <c r="EN15" s="5">
        <v>11</v>
      </c>
      <c r="EO15" s="5">
        <v>75</v>
      </c>
      <c r="EP15" s="5">
        <v>50</v>
      </c>
      <c r="EQ15" s="5">
        <v>20</v>
      </c>
      <c r="ER15" s="5">
        <v>50</v>
      </c>
      <c r="ES15" s="5">
        <v>65</v>
      </c>
      <c r="ET15" s="5">
        <v>20</v>
      </c>
      <c r="EU15" s="5">
        <v>30</v>
      </c>
      <c r="EV15" s="5">
        <v>100</v>
      </c>
      <c r="EW15" s="5">
        <v>72</v>
      </c>
      <c r="EX15" s="5">
        <v>75</v>
      </c>
      <c r="EY15" s="5">
        <v>20</v>
      </c>
      <c r="EZ15" s="5">
        <v>36</v>
      </c>
      <c r="FA15" s="5">
        <v>40</v>
      </c>
      <c r="FB15" s="5">
        <v>0</v>
      </c>
      <c r="FC15" s="5">
        <v>27</v>
      </c>
      <c r="FD15" s="5">
        <v>20</v>
      </c>
      <c r="FE15" s="5">
        <v>75</v>
      </c>
      <c r="FF15" s="5">
        <v>35</v>
      </c>
      <c r="FG15" s="5">
        <v>25</v>
      </c>
      <c r="FH15" s="5">
        <v>80</v>
      </c>
      <c r="FI15" s="5">
        <v>25</v>
      </c>
      <c r="FJ15" s="5">
        <v>6</v>
      </c>
      <c r="FK15" s="5">
        <v>0</v>
      </c>
      <c r="FL15" s="5">
        <v>75</v>
      </c>
      <c r="FM15" s="5">
        <v>20</v>
      </c>
      <c r="FN15" s="5">
        <v>20</v>
      </c>
    </row>
    <row r="16" spans="1:172" s="5" customFormat="1" x14ac:dyDescent="0.25">
      <c r="A16" s="2">
        <v>14</v>
      </c>
      <c r="B16" s="44" t="s">
        <v>141</v>
      </c>
      <c r="C16" s="26" t="str">
        <f>IF(ISBLANK(LeaderCondensed!N15),"",LeaderCondensed!N15)</f>
        <v/>
      </c>
      <c r="D16" s="44" t="s">
        <v>7</v>
      </c>
      <c r="E16" s="49">
        <v>45843</v>
      </c>
      <c r="F16" s="10">
        <f t="shared" si="0"/>
        <v>21.301569870101538</v>
      </c>
      <c r="G16" s="5">
        <v>50</v>
      </c>
      <c r="H16" s="5">
        <v>60</v>
      </c>
      <c r="I16" s="37">
        <f t="shared" si="1"/>
        <v>68.781250013999994</v>
      </c>
      <c r="J16" s="18">
        <f t="shared" si="2"/>
        <v>74.000000013999994</v>
      </c>
      <c r="K16" s="2">
        <v>75</v>
      </c>
      <c r="L16" s="5">
        <v>62</v>
      </c>
      <c r="M16" s="2">
        <v>80</v>
      </c>
      <c r="N16" s="2">
        <v>80</v>
      </c>
      <c r="O16" s="2">
        <v>50</v>
      </c>
      <c r="P16" s="2">
        <v>85</v>
      </c>
      <c r="Q16" s="2">
        <v>70</v>
      </c>
      <c r="R16" s="2">
        <v>70</v>
      </c>
      <c r="S16" s="2">
        <v>85</v>
      </c>
      <c r="T16" s="2">
        <v>55</v>
      </c>
      <c r="U16" s="2">
        <v>100</v>
      </c>
      <c r="V16" s="2">
        <v>33</v>
      </c>
      <c r="W16" s="2">
        <v>55</v>
      </c>
      <c r="X16" s="2">
        <v>73</v>
      </c>
      <c r="Y16" s="2">
        <v>50</v>
      </c>
      <c r="Z16" s="2">
        <v>50</v>
      </c>
      <c r="AA16" s="2">
        <v>1</v>
      </c>
      <c r="AB16" s="2">
        <v>90</v>
      </c>
      <c r="AC16" s="2">
        <v>75</v>
      </c>
      <c r="AD16" s="2">
        <v>80</v>
      </c>
      <c r="AE16" s="2">
        <v>80</v>
      </c>
      <c r="AF16" s="2">
        <v>65</v>
      </c>
      <c r="AG16" s="2">
        <v>88</v>
      </c>
      <c r="AH16" s="2">
        <v>83</v>
      </c>
      <c r="AI16" s="2">
        <v>100</v>
      </c>
      <c r="AJ16" s="2">
        <v>85</v>
      </c>
      <c r="AK16" s="2">
        <v>91</v>
      </c>
      <c r="AL16" s="2">
        <v>50</v>
      </c>
      <c r="AM16" s="2">
        <v>80</v>
      </c>
      <c r="AN16" s="2">
        <v>90</v>
      </c>
      <c r="AO16" s="2">
        <v>100</v>
      </c>
      <c r="AP16" s="2">
        <v>60</v>
      </c>
      <c r="AQ16" s="2">
        <v>80</v>
      </c>
      <c r="AR16" s="2">
        <v>80</v>
      </c>
      <c r="AS16" s="2">
        <v>75</v>
      </c>
      <c r="AT16" s="2">
        <v>90</v>
      </c>
      <c r="AU16" s="2">
        <v>100</v>
      </c>
      <c r="AV16" s="2">
        <v>95</v>
      </c>
      <c r="AW16" s="2">
        <v>90</v>
      </c>
      <c r="AX16" s="2">
        <v>90</v>
      </c>
      <c r="AY16" s="2">
        <v>70</v>
      </c>
      <c r="AZ16" s="2">
        <v>0</v>
      </c>
      <c r="BA16" s="2">
        <v>75</v>
      </c>
      <c r="BB16" s="2">
        <v>30</v>
      </c>
      <c r="BC16" s="2">
        <v>90</v>
      </c>
      <c r="BD16" s="2">
        <v>75</v>
      </c>
      <c r="BE16" s="2">
        <v>70</v>
      </c>
      <c r="BF16" s="2">
        <v>85</v>
      </c>
      <c r="BG16" s="2">
        <v>20</v>
      </c>
      <c r="BH16" s="2">
        <v>100</v>
      </c>
      <c r="BI16" s="2">
        <v>100</v>
      </c>
      <c r="BJ16" s="2">
        <v>85</v>
      </c>
      <c r="BK16" s="2">
        <v>75</v>
      </c>
      <c r="BL16" s="2">
        <v>80</v>
      </c>
      <c r="BM16" s="2">
        <v>15</v>
      </c>
      <c r="BN16" s="2">
        <v>90</v>
      </c>
      <c r="BO16" s="2">
        <v>80</v>
      </c>
      <c r="BP16" s="2">
        <v>50</v>
      </c>
      <c r="BQ16" s="2">
        <v>80</v>
      </c>
      <c r="BR16" s="2">
        <v>60</v>
      </c>
      <c r="BS16" s="2">
        <v>80</v>
      </c>
      <c r="BT16" s="2">
        <v>100</v>
      </c>
      <c r="BU16" s="2">
        <v>70</v>
      </c>
      <c r="BV16" s="2">
        <v>55</v>
      </c>
      <c r="BW16" s="2">
        <v>60</v>
      </c>
      <c r="BX16" s="2">
        <v>65</v>
      </c>
      <c r="BY16" s="2">
        <v>14</v>
      </c>
      <c r="BZ16" s="2">
        <v>76</v>
      </c>
      <c r="CA16" s="2">
        <v>90</v>
      </c>
      <c r="CB16" s="2">
        <v>88</v>
      </c>
      <c r="CC16" s="2">
        <v>75</v>
      </c>
      <c r="CD16" s="2">
        <v>99</v>
      </c>
      <c r="CE16" s="2">
        <v>85</v>
      </c>
      <c r="CF16" s="2">
        <v>38</v>
      </c>
      <c r="CG16" s="2">
        <v>58</v>
      </c>
      <c r="CH16" s="2">
        <v>70</v>
      </c>
      <c r="CI16" s="2">
        <v>45</v>
      </c>
      <c r="CJ16" s="2">
        <v>80</v>
      </c>
      <c r="CK16" s="2">
        <v>80</v>
      </c>
      <c r="CL16" s="2">
        <v>65</v>
      </c>
      <c r="CM16" s="2">
        <v>72</v>
      </c>
      <c r="CN16" s="2">
        <v>65</v>
      </c>
      <c r="CO16" s="2">
        <v>65</v>
      </c>
      <c r="CP16" s="2">
        <v>66</v>
      </c>
      <c r="CQ16" s="2">
        <v>70</v>
      </c>
      <c r="CR16" s="2">
        <v>70</v>
      </c>
      <c r="CS16" s="2">
        <v>99</v>
      </c>
      <c r="CT16" s="2">
        <v>60</v>
      </c>
      <c r="CU16" s="2">
        <v>65</v>
      </c>
      <c r="CV16" s="2">
        <v>65</v>
      </c>
      <c r="CW16" s="2">
        <v>50</v>
      </c>
      <c r="CX16" s="2">
        <v>64</v>
      </c>
      <c r="CY16" s="2">
        <v>85</v>
      </c>
      <c r="CZ16" s="2">
        <v>60</v>
      </c>
      <c r="DA16" s="2">
        <v>60</v>
      </c>
      <c r="DB16" s="2">
        <v>22</v>
      </c>
      <c r="DC16" s="2">
        <v>65</v>
      </c>
      <c r="DD16" s="2">
        <v>65</v>
      </c>
      <c r="DE16" s="2">
        <v>80</v>
      </c>
      <c r="DF16" s="2">
        <v>60</v>
      </c>
      <c r="DG16" s="2">
        <v>44</v>
      </c>
      <c r="DH16" s="2">
        <v>73</v>
      </c>
      <c r="DI16" s="2">
        <v>75</v>
      </c>
      <c r="DJ16" s="2">
        <v>50</v>
      </c>
      <c r="DK16" s="2">
        <v>85</v>
      </c>
      <c r="DL16" s="2">
        <v>90</v>
      </c>
      <c r="DM16" s="2">
        <v>80</v>
      </c>
      <c r="DN16" s="2">
        <v>50</v>
      </c>
      <c r="DO16" s="2">
        <v>75</v>
      </c>
      <c r="DP16" s="5">
        <v>70</v>
      </c>
      <c r="DQ16" s="5">
        <v>90</v>
      </c>
      <c r="DR16" s="5">
        <v>0</v>
      </c>
      <c r="DS16" s="5">
        <v>60</v>
      </c>
      <c r="DT16" s="5">
        <v>50</v>
      </c>
      <c r="DU16" s="5">
        <v>87</v>
      </c>
      <c r="DV16" s="5">
        <v>60</v>
      </c>
      <c r="DW16" s="5">
        <v>80</v>
      </c>
      <c r="DX16" s="5">
        <v>69</v>
      </c>
      <c r="DY16" s="5">
        <v>70</v>
      </c>
      <c r="DZ16" s="5">
        <v>40</v>
      </c>
      <c r="EA16" s="5">
        <v>75</v>
      </c>
      <c r="EB16" s="5">
        <v>70</v>
      </c>
      <c r="EC16" s="5">
        <v>75</v>
      </c>
      <c r="ED16" s="5">
        <v>55</v>
      </c>
      <c r="EE16" s="5">
        <v>77</v>
      </c>
      <c r="EF16" s="5">
        <v>65</v>
      </c>
      <c r="EG16" s="5">
        <v>57</v>
      </c>
      <c r="EH16" s="5">
        <v>70</v>
      </c>
      <c r="EI16" s="5">
        <v>51</v>
      </c>
      <c r="EJ16" s="5">
        <v>84</v>
      </c>
      <c r="EK16" s="5">
        <v>90</v>
      </c>
      <c r="EL16" s="5">
        <v>58</v>
      </c>
      <c r="EM16" s="5">
        <v>85</v>
      </c>
      <c r="EN16" s="5">
        <v>25</v>
      </c>
      <c r="EO16" s="5">
        <v>95</v>
      </c>
      <c r="EP16" s="5">
        <v>100</v>
      </c>
      <c r="EQ16" s="5">
        <v>30</v>
      </c>
      <c r="ER16" s="5">
        <v>75</v>
      </c>
      <c r="ES16" s="5">
        <v>75</v>
      </c>
      <c r="ET16" s="5">
        <v>80</v>
      </c>
      <c r="EU16" s="5">
        <v>82</v>
      </c>
      <c r="EV16" s="5">
        <v>75</v>
      </c>
      <c r="EW16" s="5">
        <v>63</v>
      </c>
      <c r="EX16" s="5">
        <v>80</v>
      </c>
      <c r="EY16" s="5">
        <v>75</v>
      </c>
      <c r="EZ16" s="5">
        <v>40</v>
      </c>
      <c r="FA16" s="5">
        <v>60</v>
      </c>
      <c r="FB16" s="5">
        <v>80</v>
      </c>
      <c r="FC16" s="5">
        <v>65</v>
      </c>
      <c r="FD16" s="5">
        <v>90</v>
      </c>
      <c r="FE16" s="5">
        <v>75</v>
      </c>
      <c r="FF16" s="5">
        <v>50</v>
      </c>
      <c r="FG16" s="5">
        <v>75</v>
      </c>
      <c r="FH16" s="5">
        <v>70</v>
      </c>
      <c r="FI16" s="5">
        <v>16</v>
      </c>
      <c r="FJ16" s="5">
        <v>12</v>
      </c>
      <c r="FK16" s="5">
        <v>100</v>
      </c>
      <c r="FL16" s="5">
        <v>50</v>
      </c>
      <c r="FM16" s="5">
        <v>75</v>
      </c>
      <c r="FN16" s="5">
        <v>60</v>
      </c>
    </row>
    <row r="17" spans="1:170" s="5" customFormat="1" x14ac:dyDescent="0.25">
      <c r="A17" s="2">
        <v>15</v>
      </c>
      <c r="B17" s="44" t="s">
        <v>142</v>
      </c>
      <c r="C17" s="26" t="str">
        <f>IF(ISBLANK(LeaderCondensed!N16),"",LeaderCondensed!N16)</f>
        <v/>
      </c>
      <c r="D17" s="44" t="s">
        <v>7</v>
      </c>
      <c r="E17" s="49">
        <v>45851</v>
      </c>
      <c r="F17" s="10">
        <f t="shared" si="0"/>
        <v>22.668265817155767</v>
      </c>
      <c r="G17" s="5">
        <v>50</v>
      </c>
      <c r="H17" s="5">
        <v>70</v>
      </c>
      <c r="I17" s="37">
        <f t="shared" si="1"/>
        <v>70.793750015000001</v>
      </c>
      <c r="J17" s="18">
        <f t="shared" si="2"/>
        <v>75.000000014999998</v>
      </c>
      <c r="K17" s="2">
        <v>52</v>
      </c>
      <c r="L17" s="5">
        <v>65</v>
      </c>
      <c r="M17" s="2">
        <v>75</v>
      </c>
      <c r="N17" s="2">
        <v>100</v>
      </c>
      <c r="O17" s="2">
        <v>75</v>
      </c>
      <c r="P17" s="2">
        <v>90</v>
      </c>
      <c r="Q17" s="2">
        <v>50</v>
      </c>
      <c r="R17" s="2">
        <v>60</v>
      </c>
      <c r="S17" s="2">
        <v>60</v>
      </c>
      <c r="T17" s="2">
        <v>85</v>
      </c>
      <c r="U17" s="2">
        <v>100</v>
      </c>
      <c r="V17" s="2">
        <v>80</v>
      </c>
      <c r="W17" s="2">
        <v>68</v>
      </c>
      <c r="X17" s="2">
        <v>10</v>
      </c>
      <c r="Y17" s="2">
        <v>70</v>
      </c>
      <c r="Z17" s="2">
        <v>50</v>
      </c>
      <c r="AA17" s="2">
        <v>90</v>
      </c>
      <c r="AB17" s="2">
        <v>20</v>
      </c>
      <c r="AC17" s="2">
        <v>80</v>
      </c>
      <c r="AD17" s="2">
        <v>55</v>
      </c>
      <c r="AE17" s="2">
        <v>90</v>
      </c>
      <c r="AF17" s="2">
        <v>43</v>
      </c>
      <c r="AG17" s="2">
        <v>34</v>
      </c>
      <c r="AH17" s="2">
        <v>97</v>
      </c>
      <c r="AI17" s="2">
        <v>50</v>
      </c>
      <c r="AJ17" s="2">
        <v>90</v>
      </c>
      <c r="AK17" s="2">
        <v>86</v>
      </c>
      <c r="AL17" s="2">
        <v>70</v>
      </c>
      <c r="AM17" s="2">
        <v>90</v>
      </c>
      <c r="AN17" s="2">
        <v>60</v>
      </c>
      <c r="AO17" s="2">
        <v>100</v>
      </c>
      <c r="AP17" s="2">
        <v>25</v>
      </c>
      <c r="AQ17" s="2">
        <v>96</v>
      </c>
      <c r="AR17" s="2">
        <v>65</v>
      </c>
      <c r="AS17" s="2">
        <v>50</v>
      </c>
      <c r="AT17" s="2">
        <v>75</v>
      </c>
      <c r="AU17" s="2">
        <v>90</v>
      </c>
      <c r="AV17" s="2">
        <v>97</v>
      </c>
      <c r="AW17" s="2">
        <v>80</v>
      </c>
      <c r="AX17" s="2">
        <v>60</v>
      </c>
      <c r="AY17" s="2">
        <v>50</v>
      </c>
      <c r="AZ17" s="2">
        <v>100</v>
      </c>
      <c r="BA17" s="2">
        <v>68</v>
      </c>
      <c r="BB17" s="2">
        <v>82</v>
      </c>
      <c r="BC17" s="2">
        <v>10</v>
      </c>
      <c r="BD17" s="2">
        <v>65</v>
      </c>
      <c r="BE17" s="2">
        <v>90</v>
      </c>
      <c r="BF17" s="2">
        <v>70</v>
      </c>
      <c r="BG17" s="2">
        <v>60</v>
      </c>
      <c r="BH17" s="2">
        <v>100</v>
      </c>
      <c r="BI17" s="2">
        <v>100</v>
      </c>
      <c r="BJ17" s="2">
        <v>85</v>
      </c>
      <c r="BK17" s="2">
        <v>100</v>
      </c>
      <c r="BL17" s="2">
        <v>100</v>
      </c>
      <c r="BM17" s="2">
        <v>85</v>
      </c>
      <c r="BN17" s="2">
        <v>85</v>
      </c>
      <c r="BO17" s="2">
        <v>20</v>
      </c>
      <c r="BP17" s="2">
        <v>80</v>
      </c>
      <c r="BQ17" s="2">
        <v>85</v>
      </c>
      <c r="BR17" s="2">
        <v>97</v>
      </c>
      <c r="BS17" s="2">
        <v>90</v>
      </c>
      <c r="BT17" s="2">
        <v>100</v>
      </c>
      <c r="BU17" s="2">
        <v>80</v>
      </c>
      <c r="BV17" s="2">
        <v>75</v>
      </c>
      <c r="BW17" s="2">
        <v>90</v>
      </c>
      <c r="BX17" s="2">
        <v>65</v>
      </c>
      <c r="BY17" s="2">
        <v>76</v>
      </c>
      <c r="BZ17" s="2">
        <v>88</v>
      </c>
      <c r="CA17" s="2">
        <v>85</v>
      </c>
      <c r="CB17" s="2">
        <v>32</v>
      </c>
      <c r="CC17" s="2">
        <v>33</v>
      </c>
      <c r="CD17" s="2">
        <v>69</v>
      </c>
      <c r="CE17" s="2">
        <v>90</v>
      </c>
      <c r="CF17" s="2">
        <v>50</v>
      </c>
      <c r="CG17" s="2">
        <v>55</v>
      </c>
      <c r="CH17" s="2">
        <v>60</v>
      </c>
      <c r="CI17" s="2">
        <v>65</v>
      </c>
      <c r="CJ17" s="2">
        <v>100</v>
      </c>
      <c r="CK17" s="2">
        <v>70</v>
      </c>
      <c r="CL17" s="2">
        <v>80</v>
      </c>
      <c r="CM17" s="2">
        <v>84</v>
      </c>
      <c r="CN17" s="2">
        <v>50</v>
      </c>
      <c r="CO17" s="2">
        <v>80</v>
      </c>
      <c r="CP17" s="2">
        <v>66</v>
      </c>
      <c r="CQ17" s="2">
        <v>65</v>
      </c>
      <c r="CR17" s="2">
        <v>40</v>
      </c>
      <c r="CS17" s="2">
        <v>95</v>
      </c>
      <c r="CT17" s="2">
        <v>57</v>
      </c>
      <c r="CU17" s="2">
        <v>40</v>
      </c>
      <c r="CV17" s="2">
        <v>90</v>
      </c>
      <c r="CW17" s="2">
        <v>57</v>
      </c>
      <c r="CX17" s="2">
        <v>95</v>
      </c>
      <c r="CY17" s="2">
        <v>85</v>
      </c>
      <c r="CZ17" s="2">
        <v>70</v>
      </c>
      <c r="DA17" s="2">
        <v>90</v>
      </c>
      <c r="DB17" s="2">
        <v>86</v>
      </c>
      <c r="DC17" s="2">
        <v>70</v>
      </c>
      <c r="DD17" s="2">
        <v>70</v>
      </c>
      <c r="DE17" s="2">
        <v>95</v>
      </c>
      <c r="DF17" s="2">
        <v>66</v>
      </c>
      <c r="DG17" s="2">
        <v>34</v>
      </c>
      <c r="DH17" s="2">
        <v>60</v>
      </c>
      <c r="DI17" s="2">
        <v>75</v>
      </c>
      <c r="DJ17" s="2">
        <v>75</v>
      </c>
      <c r="DK17" s="2">
        <v>30</v>
      </c>
      <c r="DL17" s="2">
        <v>100</v>
      </c>
      <c r="DM17" s="2">
        <v>60</v>
      </c>
      <c r="DN17" s="2">
        <v>88</v>
      </c>
      <c r="DO17" s="2">
        <v>93</v>
      </c>
      <c r="DP17" s="5">
        <v>80</v>
      </c>
      <c r="DQ17" s="5">
        <v>0</v>
      </c>
      <c r="DR17" s="5">
        <v>100</v>
      </c>
      <c r="DS17" s="5">
        <v>75</v>
      </c>
      <c r="DT17" s="5">
        <v>69</v>
      </c>
      <c r="DU17" s="5">
        <v>65</v>
      </c>
      <c r="DV17" s="5">
        <v>85</v>
      </c>
      <c r="DW17" s="5">
        <v>60</v>
      </c>
      <c r="DX17" s="5">
        <v>55</v>
      </c>
      <c r="DY17" s="5">
        <v>80</v>
      </c>
      <c r="DZ17" s="5">
        <v>84</v>
      </c>
      <c r="EA17" s="5">
        <v>85</v>
      </c>
      <c r="EB17" s="5">
        <v>80</v>
      </c>
      <c r="EC17" s="5">
        <v>75</v>
      </c>
      <c r="ED17" s="5">
        <v>75</v>
      </c>
      <c r="EE17" s="5">
        <v>93</v>
      </c>
      <c r="EF17" s="5">
        <v>65</v>
      </c>
      <c r="EG17" s="5">
        <v>80</v>
      </c>
      <c r="EH17" s="5">
        <v>100</v>
      </c>
      <c r="EI17" s="5">
        <v>70</v>
      </c>
      <c r="EJ17" s="5">
        <v>82</v>
      </c>
      <c r="EK17" s="5">
        <v>50</v>
      </c>
      <c r="EL17" s="5">
        <v>61</v>
      </c>
      <c r="EM17" s="5">
        <v>75</v>
      </c>
      <c r="EN17" s="5">
        <v>89</v>
      </c>
      <c r="EO17" s="5">
        <v>15</v>
      </c>
      <c r="EP17" s="5">
        <v>70</v>
      </c>
      <c r="EQ17" s="5">
        <v>70</v>
      </c>
      <c r="ER17" s="5">
        <v>70</v>
      </c>
      <c r="ES17" s="5">
        <v>75</v>
      </c>
      <c r="ET17" s="5">
        <v>65</v>
      </c>
      <c r="EU17" s="5">
        <v>10</v>
      </c>
      <c r="EV17" s="5">
        <v>100</v>
      </c>
      <c r="EW17" s="5">
        <v>85</v>
      </c>
      <c r="EX17" s="5">
        <v>90</v>
      </c>
      <c r="EY17" s="5">
        <v>70</v>
      </c>
      <c r="EZ17" s="5">
        <v>70</v>
      </c>
      <c r="FA17" s="5">
        <v>70</v>
      </c>
      <c r="FB17" s="5">
        <v>75</v>
      </c>
      <c r="FC17" s="5">
        <v>96</v>
      </c>
      <c r="FD17" s="5">
        <v>70</v>
      </c>
      <c r="FE17" s="5">
        <v>25</v>
      </c>
      <c r="FF17" s="5">
        <v>80</v>
      </c>
      <c r="FG17" s="5">
        <v>50</v>
      </c>
      <c r="FH17" s="5">
        <v>80</v>
      </c>
      <c r="FI17" s="5">
        <v>88</v>
      </c>
      <c r="FJ17" s="5">
        <v>21</v>
      </c>
      <c r="FK17" s="5">
        <v>0</v>
      </c>
      <c r="FL17" s="5">
        <v>60</v>
      </c>
      <c r="FM17" s="5">
        <v>85</v>
      </c>
      <c r="FN17" s="5">
        <v>70</v>
      </c>
    </row>
    <row r="18" spans="1:170" s="5" customFormat="1" x14ac:dyDescent="0.25">
      <c r="A18" s="2">
        <v>16</v>
      </c>
      <c r="B18" s="44" t="s">
        <v>143</v>
      </c>
      <c r="C18" s="26" t="str">
        <f>IF(ISBLANK(LeaderCondensed!N17),"",LeaderCondensed!N17)</f>
        <v/>
      </c>
      <c r="D18" s="44" t="s">
        <v>6</v>
      </c>
      <c r="E18" s="49">
        <v>45858</v>
      </c>
      <c r="F18" s="10">
        <f t="shared" si="0"/>
        <v>28.22153767389802</v>
      </c>
      <c r="G18" s="5">
        <v>50</v>
      </c>
      <c r="H18" s="5">
        <v>20</v>
      </c>
      <c r="I18" s="37">
        <f t="shared" si="1"/>
        <v>31.312500016000001</v>
      </c>
      <c r="J18" s="18">
        <f t="shared" si="2"/>
        <v>25.000000016000001</v>
      </c>
      <c r="K18" s="2">
        <v>38</v>
      </c>
      <c r="L18" s="5">
        <v>34</v>
      </c>
      <c r="M18" s="2">
        <v>90</v>
      </c>
      <c r="N18" s="2">
        <v>0</v>
      </c>
      <c r="O18" s="2">
        <v>65</v>
      </c>
      <c r="P18" s="2">
        <v>70</v>
      </c>
      <c r="Q18" s="2">
        <v>30</v>
      </c>
      <c r="R18" s="2">
        <v>25</v>
      </c>
      <c r="S18" s="2">
        <v>10</v>
      </c>
      <c r="T18" s="2">
        <v>20</v>
      </c>
      <c r="U18" s="2">
        <v>0</v>
      </c>
      <c r="V18" s="2">
        <v>5</v>
      </c>
      <c r="W18" s="2">
        <v>2</v>
      </c>
      <c r="X18" s="2">
        <v>10</v>
      </c>
      <c r="Y18" s="2">
        <v>30</v>
      </c>
      <c r="Z18" s="2">
        <v>50</v>
      </c>
      <c r="AA18" s="2">
        <v>95</v>
      </c>
      <c r="AB18" s="2">
        <v>100</v>
      </c>
      <c r="AC18" s="2">
        <v>10</v>
      </c>
      <c r="AD18" s="2">
        <v>95</v>
      </c>
      <c r="AE18" s="2">
        <v>20</v>
      </c>
      <c r="AF18" s="2">
        <v>55</v>
      </c>
      <c r="AG18" s="2">
        <v>33</v>
      </c>
      <c r="AH18" s="2">
        <v>10</v>
      </c>
      <c r="AI18" s="2">
        <v>0</v>
      </c>
      <c r="AJ18" s="2">
        <v>33</v>
      </c>
      <c r="AK18" s="2">
        <v>88</v>
      </c>
      <c r="AL18" s="2">
        <v>65</v>
      </c>
      <c r="AM18" s="2">
        <v>15</v>
      </c>
      <c r="AN18" s="2">
        <v>70</v>
      </c>
      <c r="AO18" s="2">
        <v>10</v>
      </c>
      <c r="AP18" s="2">
        <v>35</v>
      </c>
      <c r="AQ18" s="2">
        <v>20</v>
      </c>
      <c r="AR18" s="2">
        <v>15</v>
      </c>
      <c r="AS18" s="2">
        <v>25</v>
      </c>
      <c r="AT18" s="2">
        <v>75</v>
      </c>
      <c r="AU18" s="2">
        <v>0</v>
      </c>
      <c r="AV18" s="2">
        <v>82</v>
      </c>
      <c r="AW18" s="2">
        <v>5</v>
      </c>
      <c r="AX18" s="2">
        <v>75</v>
      </c>
      <c r="AY18" s="2">
        <v>50</v>
      </c>
      <c r="AZ18" s="2">
        <v>0</v>
      </c>
      <c r="BA18" s="2">
        <v>2</v>
      </c>
      <c r="BB18" s="2">
        <v>90</v>
      </c>
      <c r="BC18" s="2">
        <v>90</v>
      </c>
      <c r="BD18" s="2">
        <v>55</v>
      </c>
      <c r="BE18" s="2">
        <v>10</v>
      </c>
      <c r="BF18" s="2">
        <v>0</v>
      </c>
      <c r="BG18" s="2">
        <v>25</v>
      </c>
      <c r="BH18" s="2">
        <v>50</v>
      </c>
      <c r="BI18" s="2">
        <v>0</v>
      </c>
      <c r="BJ18" s="2">
        <v>15</v>
      </c>
      <c r="BK18" s="2">
        <v>20</v>
      </c>
      <c r="BL18" s="2">
        <v>10</v>
      </c>
      <c r="BM18" s="2">
        <v>85</v>
      </c>
      <c r="BN18" s="2">
        <v>51</v>
      </c>
      <c r="BO18" s="2">
        <v>0</v>
      </c>
      <c r="BP18" s="2">
        <v>10</v>
      </c>
      <c r="BQ18" s="2">
        <v>40</v>
      </c>
      <c r="BR18" s="2">
        <v>10</v>
      </c>
      <c r="BS18" s="2">
        <v>0</v>
      </c>
      <c r="BT18" s="2">
        <v>0</v>
      </c>
      <c r="BU18" s="2">
        <v>10</v>
      </c>
      <c r="BV18" s="2">
        <v>40</v>
      </c>
      <c r="BW18" s="2">
        <v>90</v>
      </c>
      <c r="BX18" s="2">
        <v>20</v>
      </c>
      <c r="BY18" s="2">
        <v>25</v>
      </c>
      <c r="BZ18" s="2">
        <v>70</v>
      </c>
      <c r="CA18" s="2">
        <v>66</v>
      </c>
      <c r="CB18" s="2">
        <v>78</v>
      </c>
      <c r="CC18" s="2">
        <v>10</v>
      </c>
      <c r="CD18" s="2">
        <v>25</v>
      </c>
      <c r="CE18" s="2">
        <v>60</v>
      </c>
      <c r="CF18" s="2">
        <v>47</v>
      </c>
      <c r="CG18" s="2">
        <v>31</v>
      </c>
      <c r="CH18" s="2">
        <v>75</v>
      </c>
      <c r="CI18" s="2">
        <v>35</v>
      </c>
      <c r="CJ18" s="2">
        <v>10</v>
      </c>
      <c r="CK18" s="2">
        <v>33</v>
      </c>
      <c r="CL18" s="2">
        <v>50</v>
      </c>
      <c r="CM18" s="2">
        <v>34</v>
      </c>
      <c r="CN18" s="2">
        <v>70</v>
      </c>
      <c r="CO18" s="2">
        <v>35</v>
      </c>
      <c r="CP18" s="2">
        <v>0</v>
      </c>
      <c r="CQ18" s="2">
        <v>35</v>
      </c>
      <c r="CR18" s="2">
        <v>30</v>
      </c>
      <c r="CS18" s="2">
        <v>10</v>
      </c>
      <c r="CT18" s="2">
        <v>20</v>
      </c>
      <c r="CU18" s="2">
        <v>70</v>
      </c>
      <c r="CV18" s="2">
        <v>20</v>
      </c>
      <c r="CW18" s="2">
        <v>5</v>
      </c>
      <c r="CX18" s="2">
        <v>20</v>
      </c>
      <c r="CY18" s="2">
        <v>15</v>
      </c>
      <c r="CZ18" s="2">
        <v>30</v>
      </c>
      <c r="DA18" s="2">
        <v>5</v>
      </c>
      <c r="DB18" s="2">
        <v>2</v>
      </c>
      <c r="DC18" s="2">
        <v>25</v>
      </c>
      <c r="DD18" s="2">
        <v>15</v>
      </c>
      <c r="DE18" s="2">
        <v>10</v>
      </c>
      <c r="DF18" s="2">
        <v>30</v>
      </c>
      <c r="DG18" s="2">
        <v>0</v>
      </c>
      <c r="DH18" s="2">
        <v>15</v>
      </c>
      <c r="DI18" s="2">
        <v>10</v>
      </c>
      <c r="DJ18" s="2">
        <v>0</v>
      </c>
      <c r="DK18" s="2">
        <v>40</v>
      </c>
      <c r="DL18" s="2">
        <v>25</v>
      </c>
      <c r="DM18" s="2">
        <v>10</v>
      </c>
      <c r="DN18" s="2">
        <v>65</v>
      </c>
      <c r="DO18" s="2">
        <v>27</v>
      </c>
      <c r="DP18" s="5">
        <v>0</v>
      </c>
      <c r="DQ18" s="5">
        <v>0</v>
      </c>
      <c r="DR18" s="5">
        <v>0</v>
      </c>
      <c r="DS18" s="5">
        <v>30</v>
      </c>
      <c r="DT18" s="5">
        <v>10</v>
      </c>
      <c r="DU18" s="5">
        <v>29</v>
      </c>
      <c r="DV18" s="5">
        <v>15</v>
      </c>
      <c r="DW18" s="5">
        <v>10</v>
      </c>
      <c r="DX18" s="5">
        <v>8</v>
      </c>
      <c r="DY18" s="5">
        <v>45</v>
      </c>
      <c r="DZ18" s="5">
        <v>25</v>
      </c>
      <c r="EA18" s="5">
        <v>10</v>
      </c>
      <c r="EB18" s="5">
        <v>60</v>
      </c>
      <c r="EC18" s="5">
        <v>20</v>
      </c>
      <c r="ED18" s="5">
        <v>15</v>
      </c>
      <c r="EE18" s="5">
        <v>9</v>
      </c>
      <c r="EF18" s="5">
        <v>30</v>
      </c>
      <c r="EG18" s="5">
        <v>37</v>
      </c>
      <c r="EH18" s="5">
        <v>0</v>
      </c>
      <c r="EI18" s="5">
        <v>1</v>
      </c>
      <c r="EJ18" s="5">
        <v>9</v>
      </c>
      <c r="EK18" s="5">
        <v>10</v>
      </c>
      <c r="EL18" s="5">
        <v>8</v>
      </c>
      <c r="EM18" s="5">
        <v>2</v>
      </c>
      <c r="EN18" s="5">
        <v>10</v>
      </c>
      <c r="EO18" s="5">
        <v>65</v>
      </c>
      <c r="EP18" s="5">
        <v>30</v>
      </c>
      <c r="EQ18" s="5">
        <v>20</v>
      </c>
      <c r="ER18" s="5">
        <v>25</v>
      </c>
      <c r="ES18" s="5">
        <v>65</v>
      </c>
      <c r="ET18" s="5">
        <v>27</v>
      </c>
      <c r="EU18" s="5">
        <v>90</v>
      </c>
      <c r="EV18" s="5">
        <v>60</v>
      </c>
      <c r="EW18" s="5">
        <v>50</v>
      </c>
      <c r="EX18" s="5">
        <v>20</v>
      </c>
      <c r="EY18" s="5">
        <v>75</v>
      </c>
      <c r="EZ18" s="5">
        <v>66</v>
      </c>
      <c r="FA18" s="5">
        <v>80</v>
      </c>
      <c r="FB18" s="5">
        <v>10</v>
      </c>
      <c r="FC18" s="5">
        <v>23</v>
      </c>
      <c r="FD18" s="5">
        <v>0</v>
      </c>
      <c r="FE18" s="5">
        <v>25</v>
      </c>
      <c r="FF18" s="5">
        <v>95</v>
      </c>
      <c r="FG18" s="5">
        <v>50</v>
      </c>
      <c r="FH18" s="5">
        <v>60</v>
      </c>
      <c r="FI18" s="5">
        <v>90</v>
      </c>
      <c r="FJ18" s="5">
        <v>0</v>
      </c>
      <c r="FK18" s="5">
        <v>0</v>
      </c>
      <c r="FL18" s="5">
        <v>0</v>
      </c>
      <c r="FM18" s="5">
        <v>0</v>
      </c>
      <c r="FN18" s="5">
        <v>20</v>
      </c>
    </row>
    <row r="19" spans="1:170" s="5" customFormat="1" ht="15" customHeight="1" x14ac:dyDescent="0.25">
      <c r="A19" s="2">
        <v>17</v>
      </c>
      <c r="B19" s="47" t="s">
        <v>144</v>
      </c>
      <c r="C19" s="26" t="str">
        <f>IF(ISBLANK(LeaderCondensed!N18),"",LeaderCondensed!N18)</f>
        <v/>
      </c>
      <c r="D19" s="44" t="s">
        <v>6</v>
      </c>
      <c r="E19" s="49">
        <v>45870</v>
      </c>
      <c r="F19" s="10">
        <f t="shared" si="0"/>
        <v>29.554551948566282</v>
      </c>
      <c r="G19" s="5">
        <v>50</v>
      </c>
      <c r="H19" s="5">
        <v>30</v>
      </c>
      <c r="I19" s="37">
        <f t="shared" si="1"/>
        <v>64.887500017000008</v>
      </c>
      <c r="J19" s="18">
        <f t="shared" si="2"/>
        <v>75.000000017000005</v>
      </c>
      <c r="K19" s="2">
        <v>25</v>
      </c>
      <c r="L19" s="5">
        <v>36</v>
      </c>
      <c r="M19" s="2">
        <v>90</v>
      </c>
      <c r="N19" s="2">
        <v>100</v>
      </c>
      <c r="O19" s="2">
        <v>80</v>
      </c>
      <c r="P19" s="2">
        <v>70</v>
      </c>
      <c r="Q19" s="2">
        <v>70</v>
      </c>
      <c r="R19" s="2">
        <v>30</v>
      </c>
      <c r="S19" s="2">
        <v>80</v>
      </c>
      <c r="T19" s="2">
        <v>90</v>
      </c>
      <c r="U19" s="2">
        <v>80</v>
      </c>
      <c r="V19" s="2">
        <v>95</v>
      </c>
      <c r="W19" s="2">
        <v>35</v>
      </c>
      <c r="X19" s="2">
        <v>100</v>
      </c>
      <c r="Y19" s="2">
        <v>50</v>
      </c>
      <c r="Z19" s="2">
        <v>50</v>
      </c>
      <c r="AA19" s="2">
        <v>95</v>
      </c>
      <c r="AB19" s="2">
        <v>100</v>
      </c>
      <c r="AC19" s="2">
        <v>90</v>
      </c>
      <c r="AD19" s="2">
        <v>100</v>
      </c>
      <c r="AE19" s="2">
        <v>95</v>
      </c>
      <c r="AF19" s="2">
        <v>87</v>
      </c>
      <c r="AG19" s="2">
        <v>100</v>
      </c>
      <c r="AH19" s="2">
        <v>70</v>
      </c>
      <c r="AI19" s="2">
        <v>100</v>
      </c>
      <c r="AJ19" s="2">
        <v>40</v>
      </c>
      <c r="AK19" s="2">
        <v>97</v>
      </c>
      <c r="AL19" s="2">
        <v>90</v>
      </c>
      <c r="AM19" s="2">
        <v>95</v>
      </c>
      <c r="AN19" s="2">
        <v>90</v>
      </c>
      <c r="AO19" s="2">
        <v>100</v>
      </c>
      <c r="AP19" s="2">
        <v>95</v>
      </c>
      <c r="AQ19" s="2">
        <v>20</v>
      </c>
      <c r="AR19" s="2">
        <v>10</v>
      </c>
      <c r="AS19" s="2">
        <v>75</v>
      </c>
      <c r="AT19" s="2">
        <v>90</v>
      </c>
      <c r="AU19" s="2">
        <v>60</v>
      </c>
      <c r="AV19" s="2">
        <v>80</v>
      </c>
      <c r="AW19" s="2">
        <v>10</v>
      </c>
      <c r="AX19" s="2">
        <v>95</v>
      </c>
      <c r="AY19" s="2">
        <v>90</v>
      </c>
      <c r="AZ19" s="2">
        <v>100</v>
      </c>
      <c r="BA19" s="2">
        <v>5</v>
      </c>
      <c r="BB19" s="2">
        <v>100</v>
      </c>
      <c r="BC19" s="2">
        <v>90</v>
      </c>
      <c r="BD19" s="2">
        <v>85</v>
      </c>
      <c r="BE19" s="2">
        <v>80</v>
      </c>
      <c r="BF19" s="2">
        <v>100</v>
      </c>
      <c r="BG19" s="2">
        <v>80</v>
      </c>
      <c r="BH19" s="2">
        <v>100</v>
      </c>
      <c r="BI19" s="2">
        <v>100</v>
      </c>
      <c r="BJ19" s="2">
        <v>20</v>
      </c>
      <c r="BK19" s="2">
        <v>95</v>
      </c>
      <c r="BL19" s="2">
        <v>95</v>
      </c>
      <c r="BM19" s="2">
        <v>100</v>
      </c>
      <c r="BN19" s="2">
        <v>85</v>
      </c>
      <c r="BO19" s="2">
        <v>100</v>
      </c>
      <c r="BP19" s="2">
        <v>40</v>
      </c>
      <c r="BQ19" s="2">
        <v>60</v>
      </c>
      <c r="BR19" s="2">
        <v>96</v>
      </c>
      <c r="BS19" s="2">
        <v>100</v>
      </c>
      <c r="BT19" s="2">
        <v>0</v>
      </c>
      <c r="BU19" s="2">
        <v>35</v>
      </c>
      <c r="BV19" s="2">
        <v>20</v>
      </c>
      <c r="BW19" s="2">
        <v>80</v>
      </c>
      <c r="BX19" s="2">
        <v>50</v>
      </c>
      <c r="BY19" s="2">
        <v>68</v>
      </c>
      <c r="BZ19" s="2">
        <v>98</v>
      </c>
      <c r="CA19" s="2">
        <v>25</v>
      </c>
      <c r="CB19" s="2">
        <v>86</v>
      </c>
      <c r="CC19" s="2">
        <v>5</v>
      </c>
      <c r="CD19" s="2">
        <v>75</v>
      </c>
      <c r="CE19" s="2">
        <v>75</v>
      </c>
      <c r="CF19" s="2">
        <v>50</v>
      </c>
      <c r="CG19" s="2">
        <v>45</v>
      </c>
      <c r="CH19" s="2">
        <v>70</v>
      </c>
      <c r="CI19" s="2">
        <v>85</v>
      </c>
      <c r="CJ19" s="2">
        <v>25</v>
      </c>
      <c r="CK19" s="2">
        <v>50</v>
      </c>
      <c r="CL19" s="2">
        <v>65</v>
      </c>
      <c r="CM19" s="2">
        <v>88</v>
      </c>
      <c r="CN19" s="2">
        <v>10</v>
      </c>
      <c r="CO19" s="2">
        <v>60</v>
      </c>
      <c r="CP19" s="2">
        <v>33</v>
      </c>
      <c r="CQ19" s="2">
        <v>5</v>
      </c>
      <c r="CR19" s="2">
        <v>70</v>
      </c>
      <c r="CS19" s="2">
        <v>98</v>
      </c>
      <c r="CT19" s="2">
        <v>15</v>
      </c>
      <c r="CU19" s="2">
        <v>30</v>
      </c>
      <c r="CV19" s="2">
        <v>80</v>
      </c>
      <c r="CW19" s="2">
        <v>10</v>
      </c>
      <c r="CX19" s="2">
        <v>83</v>
      </c>
      <c r="CY19" s="2">
        <v>30</v>
      </c>
      <c r="CZ19" s="2">
        <v>80</v>
      </c>
      <c r="DA19" s="2">
        <v>80</v>
      </c>
      <c r="DB19" s="2">
        <v>43</v>
      </c>
      <c r="DC19" s="2">
        <v>42</v>
      </c>
      <c r="DD19" s="2">
        <v>40</v>
      </c>
      <c r="DE19" s="2">
        <v>60</v>
      </c>
      <c r="DF19" s="2">
        <v>75</v>
      </c>
      <c r="DG19" s="2">
        <v>23</v>
      </c>
      <c r="DH19" s="2">
        <v>88</v>
      </c>
      <c r="DI19" s="2">
        <v>75</v>
      </c>
      <c r="DJ19" s="2">
        <v>65</v>
      </c>
      <c r="DK19" s="2">
        <v>100</v>
      </c>
      <c r="DL19" s="2">
        <v>50</v>
      </c>
      <c r="DM19" s="2">
        <v>30</v>
      </c>
      <c r="DN19" s="2">
        <v>90</v>
      </c>
      <c r="DO19" s="2">
        <v>75</v>
      </c>
      <c r="DP19" s="5">
        <v>60</v>
      </c>
      <c r="DQ19" s="5">
        <v>100</v>
      </c>
      <c r="DR19" s="5">
        <v>100</v>
      </c>
      <c r="DS19" s="5">
        <v>50</v>
      </c>
      <c r="DT19" s="5">
        <v>75</v>
      </c>
      <c r="DU19" s="5">
        <v>35</v>
      </c>
      <c r="DV19" s="5">
        <v>40</v>
      </c>
      <c r="DW19" s="5">
        <v>80</v>
      </c>
      <c r="DX19" s="5">
        <v>64</v>
      </c>
      <c r="DY19" s="5">
        <v>10</v>
      </c>
      <c r="DZ19" s="5">
        <v>35</v>
      </c>
      <c r="EA19" s="5">
        <v>20</v>
      </c>
      <c r="EB19" s="5">
        <v>85</v>
      </c>
      <c r="EC19" s="5">
        <v>75</v>
      </c>
      <c r="ED19" s="5">
        <v>55</v>
      </c>
      <c r="EE19" s="5">
        <v>21</v>
      </c>
      <c r="EF19" s="5">
        <v>20</v>
      </c>
      <c r="EG19" s="5">
        <v>52</v>
      </c>
      <c r="EH19" s="5">
        <v>90</v>
      </c>
      <c r="EI19" s="5">
        <v>60</v>
      </c>
      <c r="EJ19" s="5">
        <v>68</v>
      </c>
      <c r="EK19" s="5">
        <v>75</v>
      </c>
      <c r="EL19" s="5">
        <v>21</v>
      </c>
      <c r="EM19" s="5">
        <v>75</v>
      </c>
      <c r="EN19" s="5">
        <v>24</v>
      </c>
      <c r="EO19" s="5">
        <v>99</v>
      </c>
      <c r="EP19" s="5">
        <v>85</v>
      </c>
      <c r="EQ19" s="5">
        <v>65</v>
      </c>
      <c r="ER19" s="5">
        <v>30</v>
      </c>
      <c r="ES19" s="5">
        <v>65</v>
      </c>
      <c r="ET19" s="5">
        <v>60</v>
      </c>
      <c r="EU19" s="5">
        <v>70</v>
      </c>
      <c r="EV19" s="5">
        <v>20</v>
      </c>
      <c r="EW19" s="5">
        <v>75</v>
      </c>
      <c r="EX19" s="5">
        <v>70</v>
      </c>
      <c r="EY19" s="5">
        <v>30</v>
      </c>
      <c r="EZ19" s="5">
        <v>87</v>
      </c>
      <c r="FA19" s="5">
        <v>70</v>
      </c>
      <c r="FB19" s="5">
        <v>35</v>
      </c>
      <c r="FC19" s="5">
        <v>42</v>
      </c>
      <c r="FD19" s="5">
        <v>90</v>
      </c>
      <c r="FE19" s="5">
        <v>75</v>
      </c>
      <c r="FF19" s="5">
        <v>20</v>
      </c>
      <c r="FG19" s="5">
        <v>65</v>
      </c>
      <c r="FH19" s="5">
        <v>90</v>
      </c>
      <c r="FI19" s="5">
        <v>99</v>
      </c>
      <c r="FJ19" s="5">
        <v>90</v>
      </c>
      <c r="FK19" s="5">
        <v>100</v>
      </c>
      <c r="FL19" s="5">
        <v>0</v>
      </c>
      <c r="FM19" s="5">
        <v>99</v>
      </c>
      <c r="FN19" s="5">
        <v>40</v>
      </c>
    </row>
    <row r="20" spans="1:170" s="5" customFormat="1" x14ac:dyDescent="0.25">
      <c r="A20" s="2">
        <v>18</v>
      </c>
      <c r="B20" s="44" t="s">
        <v>145</v>
      </c>
      <c r="C20" s="26" t="str">
        <f>IF(ISBLANK(LeaderCondensed!N19),"",LeaderCondensed!N19)</f>
        <v/>
      </c>
      <c r="D20" s="44" t="s">
        <v>9</v>
      </c>
      <c r="E20" s="49">
        <v>45884</v>
      </c>
      <c r="F20" s="10">
        <f t="shared" si="0"/>
        <v>28.112307758067047</v>
      </c>
      <c r="G20" s="5">
        <v>50</v>
      </c>
      <c r="H20" s="5">
        <v>10</v>
      </c>
      <c r="I20" s="37">
        <f t="shared" si="1"/>
        <v>31.693750018000003</v>
      </c>
      <c r="J20" s="18">
        <f t="shared" si="2"/>
        <v>20.000000018000001</v>
      </c>
      <c r="K20" s="14">
        <v>12</v>
      </c>
      <c r="L20" s="5">
        <v>25</v>
      </c>
      <c r="M20" s="14">
        <v>49</v>
      </c>
      <c r="N20" s="14">
        <v>50</v>
      </c>
      <c r="O20" s="14">
        <v>50</v>
      </c>
      <c r="P20" s="14">
        <v>65</v>
      </c>
      <c r="Q20" s="14">
        <v>50</v>
      </c>
      <c r="R20" s="14">
        <v>33</v>
      </c>
      <c r="S20" s="14">
        <v>60</v>
      </c>
      <c r="T20" s="14">
        <v>10</v>
      </c>
      <c r="U20" s="14">
        <v>0</v>
      </c>
      <c r="V20" s="14">
        <v>60</v>
      </c>
      <c r="W20" s="14">
        <v>82</v>
      </c>
      <c r="X20" s="14">
        <v>5</v>
      </c>
      <c r="Y20" s="14">
        <v>60</v>
      </c>
      <c r="Z20" s="14">
        <v>50</v>
      </c>
      <c r="AA20" s="14">
        <v>25</v>
      </c>
      <c r="AB20" s="14">
        <v>100</v>
      </c>
      <c r="AC20" s="14">
        <v>20</v>
      </c>
      <c r="AD20" s="14">
        <v>50</v>
      </c>
      <c r="AE20" s="14">
        <v>80</v>
      </c>
      <c r="AF20" s="14">
        <v>12</v>
      </c>
      <c r="AG20" s="14">
        <v>89</v>
      </c>
      <c r="AH20" s="14">
        <v>12</v>
      </c>
      <c r="AI20" s="14">
        <v>75</v>
      </c>
      <c r="AJ20" s="14">
        <v>50</v>
      </c>
      <c r="AK20" s="14">
        <v>40</v>
      </c>
      <c r="AL20" s="14">
        <v>25</v>
      </c>
      <c r="AM20" s="14">
        <v>30</v>
      </c>
      <c r="AN20" s="14">
        <v>10</v>
      </c>
      <c r="AO20" s="14">
        <v>100</v>
      </c>
      <c r="AP20" s="14">
        <v>69</v>
      </c>
      <c r="AQ20" s="14">
        <v>15</v>
      </c>
      <c r="AR20" s="14">
        <v>45</v>
      </c>
      <c r="AS20" s="14">
        <v>60</v>
      </c>
      <c r="AT20" s="14">
        <v>25</v>
      </c>
      <c r="AU20" s="14">
        <v>50</v>
      </c>
      <c r="AV20" s="14">
        <v>67</v>
      </c>
      <c r="AW20" s="14">
        <v>40</v>
      </c>
      <c r="AX20" s="14">
        <v>70</v>
      </c>
      <c r="AY20" s="14">
        <v>70</v>
      </c>
      <c r="AZ20" s="14">
        <v>0</v>
      </c>
      <c r="BA20" s="14">
        <v>1</v>
      </c>
      <c r="BB20" s="14">
        <v>13</v>
      </c>
      <c r="BC20" s="14">
        <v>90</v>
      </c>
      <c r="BD20" s="14">
        <v>10</v>
      </c>
      <c r="BE20" s="14">
        <v>20</v>
      </c>
      <c r="BF20" s="14">
        <v>30</v>
      </c>
      <c r="BG20" s="14">
        <v>50</v>
      </c>
      <c r="BH20" s="14">
        <v>0</v>
      </c>
      <c r="BI20" s="14">
        <v>66</v>
      </c>
      <c r="BJ20" s="14">
        <v>10</v>
      </c>
      <c r="BK20" s="14">
        <v>50</v>
      </c>
      <c r="BL20" s="14">
        <v>50</v>
      </c>
      <c r="BM20" s="14">
        <v>30</v>
      </c>
      <c r="BN20" s="14">
        <v>1</v>
      </c>
      <c r="BO20" s="14">
        <v>0</v>
      </c>
      <c r="BP20" s="14">
        <v>28</v>
      </c>
      <c r="BQ20" s="14">
        <v>40</v>
      </c>
      <c r="BR20" s="14">
        <v>89</v>
      </c>
      <c r="BS20" s="14">
        <v>0</v>
      </c>
      <c r="BT20" s="14">
        <v>100</v>
      </c>
      <c r="BU20" s="14">
        <v>10</v>
      </c>
      <c r="BV20" s="14">
        <v>31</v>
      </c>
      <c r="BW20" s="14">
        <v>25</v>
      </c>
      <c r="BX20" s="14">
        <v>20</v>
      </c>
      <c r="BY20" s="14">
        <v>22</v>
      </c>
      <c r="BZ20" s="2">
        <v>6</v>
      </c>
      <c r="CA20" s="2">
        <v>5</v>
      </c>
      <c r="CB20" s="2">
        <v>78</v>
      </c>
      <c r="CC20" s="2">
        <v>5</v>
      </c>
      <c r="CD20" s="2">
        <v>97</v>
      </c>
      <c r="CE20" s="2">
        <v>10</v>
      </c>
      <c r="CF20" s="2">
        <v>39</v>
      </c>
      <c r="CG20" s="2">
        <v>25</v>
      </c>
      <c r="CH20" s="2">
        <v>10</v>
      </c>
      <c r="CI20" s="2">
        <v>20</v>
      </c>
      <c r="CJ20" s="2">
        <v>90</v>
      </c>
      <c r="CK20" s="2">
        <v>15</v>
      </c>
      <c r="CL20" s="2">
        <v>25</v>
      </c>
      <c r="CM20" s="2">
        <v>28</v>
      </c>
      <c r="CN20" s="2">
        <v>10</v>
      </c>
      <c r="CO20" s="2">
        <v>10</v>
      </c>
      <c r="CP20" s="2">
        <v>0</v>
      </c>
      <c r="CQ20" s="2">
        <v>5</v>
      </c>
      <c r="CR20" s="2">
        <v>20</v>
      </c>
      <c r="CS20" s="2">
        <v>2</v>
      </c>
      <c r="CT20" s="2">
        <v>11</v>
      </c>
      <c r="CU20" s="2">
        <v>60</v>
      </c>
      <c r="CV20" s="2">
        <v>10</v>
      </c>
      <c r="CW20" s="2">
        <v>25</v>
      </c>
      <c r="CX20" s="2">
        <v>24</v>
      </c>
      <c r="CY20" s="2">
        <v>15</v>
      </c>
      <c r="CZ20" s="2">
        <v>3</v>
      </c>
      <c r="DA20" s="2">
        <v>30</v>
      </c>
      <c r="DB20" s="2">
        <v>5</v>
      </c>
      <c r="DC20" s="2">
        <v>25</v>
      </c>
      <c r="DD20" s="2">
        <v>30</v>
      </c>
      <c r="DE20" s="2">
        <v>20</v>
      </c>
      <c r="DF20" s="2">
        <v>25</v>
      </c>
      <c r="DG20" s="2">
        <v>13</v>
      </c>
      <c r="DH20" s="2">
        <v>15</v>
      </c>
      <c r="DI20" s="2">
        <v>75</v>
      </c>
      <c r="DJ20" s="2">
        <v>5</v>
      </c>
      <c r="DK20" s="2">
        <v>2</v>
      </c>
      <c r="DL20" s="2">
        <v>89</v>
      </c>
      <c r="DM20" s="2">
        <v>10</v>
      </c>
      <c r="DN20" s="2">
        <v>18</v>
      </c>
      <c r="DO20" s="2">
        <v>16</v>
      </c>
      <c r="DP20" s="5">
        <v>0</v>
      </c>
      <c r="DQ20" s="5">
        <v>0</v>
      </c>
      <c r="DR20" s="5">
        <v>100</v>
      </c>
      <c r="DS20" s="5">
        <v>20</v>
      </c>
      <c r="DT20" s="5">
        <v>0</v>
      </c>
      <c r="DU20" s="5">
        <v>18</v>
      </c>
      <c r="DV20" s="5">
        <v>20</v>
      </c>
      <c r="DW20" s="5">
        <v>75</v>
      </c>
      <c r="DX20" s="5">
        <v>6</v>
      </c>
      <c r="DY20" s="5">
        <v>20</v>
      </c>
      <c r="DZ20" s="5">
        <v>15</v>
      </c>
      <c r="EA20" s="5">
        <v>15</v>
      </c>
      <c r="EB20" s="5">
        <v>80</v>
      </c>
      <c r="EC20" s="5">
        <v>5</v>
      </c>
      <c r="ED20" s="5">
        <v>51</v>
      </c>
      <c r="EE20" s="5">
        <v>7</v>
      </c>
      <c r="EF20" s="5">
        <v>20</v>
      </c>
      <c r="EG20" s="5">
        <v>35</v>
      </c>
      <c r="EH20" s="5">
        <v>10</v>
      </c>
      <c r="EI20" s="5">
        <v>10</v>
      </c>
      <c r="EJ20" s="5">
        <v>5</v>
      </c>
      <c r="EK20" s="5">
        <v>50</v>
      </c>
      <c r="EL20" s="5">
        <v>7</v>
      </c>
      <c r="EM20" s="5">
        <v>15</v>
      </c>
      <c r="EN20" s="5">
        <v>12</v>
      </c>
      <c r="EO20" s="5">
        <v>1</v>
      </c>
      <c r="EP20" s="5">
        <v>10</v>
      </c>
      <c r="EQ20" s="5">
        <v>10</v>
      </c>
      <c r="ER20" s="5">
        <v>20</v>
      </c>
      <c r="ES20" s="5">
        <v>65</v>
      </c>
      <c r="ET20" s="5">
        <v>15</v>
      </c>
      <c r="EU20" s="5">
        <v>30</v>
      </c>
      <c r="EV20" s="5">
        <v>70</v>
      </c>
      <c r="EW20" s="5">
        <v>20</v>
      </c>
      <c r="EX20" s="5">
        <v>80</v>
      </c>
      <c r="EY20" s="5">
        <v>20</v>
      </c>
      <c r="EZ20" s="5">
        <v>34</v>
      </c>
      <c r="FA20" s="5">
        <v>70</v>
      </c>
      <c r="FB20" s="5">
        <v>0</v>
      </c>
      <c r="FC20" s="5">
        <v>17</v>
      </c>
      <c r="FD20" s="5">
        <v>10</v>
      </c>
      <c r="FE20" s="5">
        <v>25</v>
      </c>
      <c r="FF20" s="5">
        <v>10</v>
      </c>
      <c r="FG20" s="5">
        <v>15</v>
      </c>
      <c r="FH20" s="5">
        <v>60</v>
      </c>
      <c r="FI20" s="5">
        <v>21</v>
      </c>
      <c r="FJ20" s="5">
        <v>0</v>
      </c>
      <c r="FK20" s="5">
        <v>100</v>
      </c>
      <c r="FL20" s="5">
        <v>10</v>
      </c>
      <c r="FM20" s="5">
        <v>50</v>
      </c>
      <c r="FN20" s="5">
        <v>10</v>
      </c>
    </row>
    <row r="21" spans="1:170" s="5" customFormat="1" ht="15" customHeight="1" x14ac:dyDescent="0.25">
      <c r="A21" s="2">
        <v>19</v>
      </c>
      <c r="B21" s="44" t="s">
        <v>146</v>
      </c>
      <c r="C21" s="26" t="str">
        <f>IF(ISBLANK(LeaderCondensed!N20),"",LeaderCondensed!N20)</f>
        <v/>
      </c>
      <c r="D21" s="44" t="s">
        <v>10</v>
      </c>
      <c r="E21" s="49">
        <v>45901</v>
      </c>
      <c r="F21" s="10">
        <f t="shared" si="0"/>
        <v>24.475581465009455</v>
      </c>
      <c r="G21" s="5">
        <v>50</v>
      </c>
      <c r="H21" s="5">
        <v>55</v>
      </c>
      <c r="I21" s="37">
        <f t="shared" si="1"/>
        <v>56.550000018999995</v>
      </c>
      <c r="J21" s="18">
        <f t="shared" si="2"/>
        <v>60.000000018999998</v>
      </c>
      <c r="K21" s="14">
        <v>45</v>
      </c>
      <c r="L21" s="5">
        <v>66</v>
      </c>
      <c r="M21" s="14">
        <v>80</v>
      </c>
      <c r="N21" s="14">
        <v>50</v>
      </c>
      <c r="O21" s="14">
        <v>25</v>
      </c>
      <c r="P21" s="14">
        <v>55</v>
      </c>
      <c r="Q21" s="14">
        <v>20</v>
      </c>
      <c r="R21" s="14">
        <v>20</v>
      </c>
      <c r="S21" s="14">
        <v>55</v>
      </c>
      <c r="T21" s="14">
        <v>55</v>
      </c>
      <c r="U21" s="14">
        <v>75</v>
      </c>
      <c r="V21" s="14">
        <v>85</v>
      </c>
      <c r="W21" s="14">
        <v>50</v>
      </c>
      <c r="X21" s="14">
        <v>35</v>
      </c>
      <c r="Y21" s="14">
        <v>40</v>
      </c>
      <c r="Z21" s="14">
        <v>50</v>
      </c>
      <c r="AA21" s="14">
        <v>1</v>
      </c>
      <c r="AB21" s="14">
        <v>0</v>
      </c>
      <c r="AC21" s="14">
        <v>75</v>
      </c>
      <c r="AD21" s="14">
        <v>50</v>
      </c>
      <c r="AE21" s="14">
        <v>30</v>
      </c>
      <c r="AF21" s="14">
        <v>39</v>
      </c>
      <c r="AG21" s="14">
        <v>67</v>
      </c>
      <c r="AH21" s="14">
        <v>8</v>
      </c>
      <c r="AI21" s="14">
        <v>66</v>
      </c>
      <c r="AJ21" s="14">
        <v>50</v>
      </c>
      <c r="AK21" s="14">
        <v>40</v>
      </c>
      <c r="AL21" s="14">
        <v>79</v>
      </c>
      <c r="AM21" s="14">
        <v>45</v>
      </c>
      <c r="AN21" s="14">
        <v>30</v>
      </c>
      <c r="AO21" s="14">
        <v>100</v>
      </c>
      <c r="AP21" s="14">
        <v>23</v>
      </c>
      <c r="AQ21" s="14">
        <v>25</v>
      </c>
      <c r="AR21" s="14">
        <v>65</v>
      </c>
      <c r="AS21" s="14">
        <v>50</v>
      </c>
      <c r="AT21" s="14">
        <v>75</v>
      </c>
      <c r="AU21" s="14">
        <v>0</v>
      </c>
      <c r="AV21" s="14">
        <v>82</v>
      </c>
      <c r="AW21" s="14">
        <v>60</v>
      </c>
      <c r="AX21" s="14">
        <v>50</v>
      </c>
      <c r="AY21" s="14">
        <v>80</v>
      </c>
      <c r="AZ21" s="14">
        <v>0</v>
      </c>
      <c r="BA21" s="14">
        <v>96</v>
      </c>
      <c r="BB21" s="14">
        <v>31</v>
      </c>
      <c r="BC21" s="14">
        <v>90</v>
      </c>
      <c r="BD21" s="14">
        <v>25</v>
      </c>
      <c r="BE21" s="14">
        <v>65</v>
      </c>
      <c r="BF21" s="14">
        <v>65</v>
      </c>
      <c r="BG21" s="14">
        <v>50</v>
      </c>
      <c r="BH21" s="14">
        <v>50</v>
      </c>
      <c r="BI21" s="14">
        <v>0</v>
      </c>
      <c r="BJ21" s="14">
        <v>65</v>
      </c>
      <c r="BK21" s="14">
        <v>75</v>
      </c>
      <c r="BL21" s="14">
        <v>60</v>
      </c>
      <c r="BM21" s="14">
        <v>40</v>
      </c>
      <c r="BN21" s="14">
        <v>1</v>
      </c>
      <c r="BO21" s="14">
        <v>75</v>
      </c>
      <c r="BP21" s="14">
        <v>65</v>
      </c>
      <c r="BQ21" s="14">
        <v>65</v>
      </c>
      <c r="BR21" s="14">
        <v>65</v>
      </c>
      <c r="BS21" s="14">
        <v>100</v>
      </c>
      <c r="BT21" s="14">
        <v>100</v>
      </c>
      <c r="BU21" s="14">
        <v>50</v>
      </c>
      <c r="BV21" s="14">
        <v>50</v>
      </c>
      <c r="BW21" s="14">
        <v>65</v>
      </c>
      <c r="BX21" s="14">
        <v>65</v>
      </c>
      <c r="BY21" s="14">
        <v>50</v>
      </c>
      <c r="BZ21" s="2">
        <v>32</v>
      </c>
      <c r="CA21" s="2">
        <v>20</v>
      </c>
      <c r="CB21" s="2">
        <v>21</v>
      </c>
      <c r="CC21" s="2">
        <v>85</v>
      </c>
      <c r="CD21" s="2">
        <v>30</v>
      </c>
      <c r="CE21" s="2">
        <v>40</v>
      </c>
      <c r="CF21" s="2">
        <v>55</v>
      </c>
      <c r="CG21" s="2">
        <v>63</v>
      </c>
      <c r="CH21" s="2">
        <v>20</v>
      </c>
      <c r="CI21" s="2">
        <v>10</v>
      </c>
      <c r="CJ21" s="2">
        <v>90</v>
      </c>
      <c r="CK21" s="2">
        <v>80</v>
      </c>
      <c r="CL21" s="2">
        <v>60</v>
      </c>
      <c r="CM21" s="2">
        <v>64</v>
      </c>
      <c r="CN21" s="2">
        <v>90</v>
      </c>
      <c r="CO21" s="2">
        <v>50</v>
      </c>
      <c r="CP21" s="2">
        <v>66</v>
      </c>
      <c r="CQ21" s="2">
        <v>80</v>
      </c>
      <c r="CR21" s="2">
        <v>80</v>
      </c>
      <c r="CS21" s="2">
        <v>85</v>
      </c>
      <c r="CT21" s="2">
        <v>55</v>
      </c>
      <c r="CU21" s="2">
        <v>50</v>
      </c>
      <c r="CV21" s="2">
        <v>70</v>
      </c>
      <c r="CW21" s="2">
        <v>60</v>
      </c>
      <c r="CX21" s="2">
        <v>76</v>
      </c>
      <c r="CY21" s="2">
        <v>20</v>
      </c>
      <c r="CZ21" s="2">
        <v>30</v>
      </c>
      <c r="DA21" s="2">
        <v>80</v>
      </c>
      <c r="DB21" s="2">
        <v>65</v>
      </c>
      <c r="DC21" s="2">
        <v>55</v>
      </c>
      <c r="DD21" s="2">
        <v>50</v>
      </c>
      <c r="DE21" s="2">
        <v>55</v>
      </c>
      <c r="DF21" s="2">
        <v>63</v>
      </c>
      <c r="DG21" s="2">
        <v>60</v>
      </c>
      <c r="DH21" s="2">
        <v>55</v>
      </c>
      <c r="DI21" s="2">
        <v>75</v>
      </c>
      <c r="DJ21" s="2">
        <v>65</v>
      </c>
      <c r="DK21" s="2">
        <v>75</v>
      </c>
      <c r="DL21" s="2">
        <v>50</v>
      </c>
      <c r="DM21" s="2">
        <v>50</v>
      </c>
      <c r="DN21" s="2">
        <v>80</v>
      </c>
      <c r="DO21" s="2">
        <v>88</v>
      </c>
      <c r="DP21" s="5">
        <v>60</v>
      </c>
      <c r="DQ21" s="5">
        <v>100</v>
      </c>
      <c r="DR21" s="5">
        <v>50</v>
      </c>
      <c r="DS21" s="5">
        <v>55</v>
      </c>
      <c r="DT21" s="5">
        <v>60</v>
      </c>
      <c r="DU21" s="5">
        <v>72</v>
      </c>
      <c r="DV21" s="5">
        <v>35</v>
      </c>
      <c r="DW21" s="5">
        <v>75</v>
      </c>
      <c r="DX21" s="5">
        <v>73</v>
      </c>
      <c r="DY21" s="5">
        <v>40</v>
      </c>
      <c r="DZ21" s="5">
        <v>65</v>
      </c>
      <c r="EA21" s="5">
        <v>75</v>
      </c>
      <c r="EB21" s="5">
        <v>65</v>
      </c>
      <c r="EC21" s="5">
        <v>95</v>
      </c>
      <c r="ED21" s="5">
        <v>50</v>
      </c>
      <c r="EE21" s="5">
        <v>12</v>
      </c>
      <c r="EF21" s="5">
        <v>50</v>
      </c>
      <c r="EG21" s="5">
        <v>80</v>
      </c>
      <c r="EH21" s="5">
        <v>20</v>
      </c>
      <c r="EI21" s="5">
        <v>80</v>
      </c>
      <c r="EJ21" s="5">
        <v>42</v>
      </c>
      <c r="EK21" s="5">
        <v>90</v>
      </c>
      <c r="EL21" s="5">
        <v>34</v>
      </c>
      <c r="EM21" s="5">
        <v>83</v>
      </c>
      <c r="EN21" s="5">
        <v>79</v>
      </c>
      <c r="EO21" s="5">
        <v>25</v>
      </c>
      <c r="EP21" s="5">
        <v>40</v>
      </c>
      <c r="EQ21" s="5">
        <v>30</v>
      </c>
      <c r="ER21" s="5">
        <v>55</v>
      </c>
      <c r="ES21" s="5">
        <v>65</v>
      </c>
      <c r="ET21" s="5">
        <v>65</v>
      </c>
      <c r="EU21" s="5">
        <v>95</v>
      </c>
      <c r="EV21" s="5">
        <v>100</v>
      </c>
      <c r="EW21" s="5">
        <v>72</v>
      </c>
      <c r="EX21" s="5">
        <v>25</v>
      </c>
      <c r="EY21" s="5">
        <v>30</v>
      </c>
      <c r="EZ21" s="5">
        <v>82</v>
      </c>
      <c r="FA21" s="5">
        <v>60</v>
      </c>
      <c r="FB21" s="5">
        <v>80</v>
      </c>
      <c r="FC21" s="5">
        <v>70</v>
      </c>
      <c r="FD21" s="5">
        <v>75</v>
      </c>
      <c r="FE21" s="5">
        <v>25</v>
      </c>
      <c r="FF21" s="5">
        <v>50</v>
      </c>
      <c r="FG21" s="5">
        <v>50</v>
      </c>
      <c r="FH21" s="5">
        <v>75</v>
      </c>
      <c r="FI21" s="5">
        <v>80</v>
      </c>
      <c r="FJ21" s="5">
        <v>89</v>
      </c>
      <c r="FK21" s="5">
        <v>100</v>
      </c>
      <c r="FL21" s="5">
        <v>20</v>
      </c>
      <c r="FM21" s="5">
        <v>88</v>
      </c>
      <c r="FN21" s="5">
        <v>55</v>
      </c>
    </row>
    <row r="22" spans="1:170" s="5" customFormat="1" x14ac:dyDescent="0.25">
      <c r="A22" s="2">
        <v>20</v>
      </c>
      <c r="B22" s="44" t="s">
        <v>147</v>
      </c>
      <c r="C22" s="26" t="str">
        <f>IF(ISBLANK(LeaderCondensed!N21),"",LeaderCondensed!N21)</f>
        <v/>
      </c>
      <c r="D22" s="44" t="s">
        <v>7</v>
      </c>
      <c r="E22" s="49">
        <v>45910</v>
      </c>
      <c r="F22" s="10">
        <f t="shared" si="0"/>
        <v>21.360693932618833</v>
      </c>
      <c r="G22" s="5">
        <v>50</v>
      </c>
      <c r="H22" s="5">
        <v>35</v>
      </c>
      <c r="I22" s="37">
        <f t="shared" si="1"/>
        <v>40.90000002</v>
      </c>
      <c r="J22" s="18">
        <f t="shared" si="2"/>
        <v>38.000000020000002</v>
      </c>
      <c r="K22" s="14">
        <v>40</v>
      </c>
      <c r="L22" s="5">
        <v>21</v>
      </c>
      <c r="M22" s="14">
        <v>40</v>
      </c>
      <c r="N22" s="14">
        <v>80</v>
      </c>
      <c r="O22" s="14">
        <v>50</v>
      </c>
      <c r="P22" s="14">
        <v>15</v>
      </c>
      <c r="Q22" s="14">
        <v>60</v>
      </c>
      <c r="R22" s="14">
        <v>35</v>
      </c>
      <c r="S22" s="14">
        <v>70</v>
      </c>
      <c r="T22" s="14">
        <v>35</v>
      </c>
      <c r="U22" s="14">
        <v>60</v>
      </c>
      <c r="V22" s="14">
        <v>60</v>
      </c>
      <c r="W22" s="14">
        <v>35</v>
      </c>
      <c r="X22" s="14">
        <v>35</v>
      </c>
      <c r="Y22" s="14">
        <v>50</v>
      </c>
      <c r="Z22" s="14">
        <v>50</v>
      </c>
      <c r="AA22" s="14">
        <v>50</v>
      </c>
      <c r="AB22" s="14">
        <v>20</v>
      </c>
      <c r="AC22" s="14">
        <v>70</v>
      </c>
      <c r="AD22" s="14">
        <v>80</v>
      </c>
      <c r="AE22" s="14">
        <v>25</v>
      </c>
      <c r="AF22" s="14">
        <v>50</v>
      </c>
      <c r="AG22" s="14">
        <v>54</v>
      </c>
      <c r="AH22" s="14">
        <v>9</v>
      </c>
      <c r="AI22" s="14">
        <v>25</v>
      </c>
      <c r="AJ22" s="14">
        <v>25</v>
      </c>
      <c r="AK22" s="14">
        <v>49</v>
      </c>
      <c r="AL22" s="14">
        <v>80</v>
      </c>
      <c r="AM22" s="14">
        <v>60</v>
      </c>
      <c r="AN22" s="14">
        <v>5</v>
      </c>
      <c r="AO22" s="14">
        <v>10</v>
      </c>
      <c r="AP22" s="14">
        <v>28</v>
      </c>
      <c r="AQ22" s="14">
        <v>65</v>
      </c>
      <c r="AR22" s="14">
        <v>30</v>
      </c>
      <c r="AS22" s="14">
        <v>60</v>
      </c>
      <c r="AT22" s="14">
        <v>75</v>
      </c>
      <c r="AU22" s="14">
        <v>10</v>
      </c>
      <c r="AV22" s="14">
        <v>56</v>
      </c>
      <c r="AW22" s="14">
        <v>35</v>
      </c>
      <c r="AX22" s="14">
        <v>30</v>
      </c>
      <c r="AY22" s="14">
        <v>60</v>
      </c>
      <c r="AZ22" s="14">
        <v>0</v>
      </c>
      <c r="BA22" s="14">
        <v>17</v>
      </c>
      <c r="BB22" s="14">
        <v>79</v>
      </c>
      <c r="BC22" s="14">
        <v>90</v>
      </c>
      <c r="BD22" s="14">
        <v>15</v>
      </c>
      <c r="BE22" s="14">
        <v>30</v>
      </c>
      <c r="BF22" s="14">
        <v>20</v>
      </c>
      <c r="BG22" s="14">
        <v>50</v>
      </c>
      <c r="BH22" s="14">
        <v>0</v>
      </c>
      <c r="BI22" s="14">
        <v>0</v>
      </c>
      <c r="BJ22" s="14">
        <v>15</v>
      </c>
      <c r="BK22" s="14">
        <v>70</v>
      </c>
      <c r="BL22" s="14">
        <v>80</v>
      </c>
      <c r="BM22" s="14">
        <v>20</v>
      </c>
      <c r="BN22" s="14">
        <v>20</v>
      </c>
      <c r="BO22" s="14">
        <v>80</v>
      </c>
      <c r="BP22" s="14">
        <v>40</v>
      </c>
      <c r="BQ22" s="14">
        <v>70</v>
      </c>
      <c r="BR22" s="14">
        <v>20</v>
      </c>
      <c r="BS22" s="14">
        <v>50</v>
      </c>
      <c r="BT22" s="14">
        <v>100</v>
      </c>
      <c r="BU22" s="14">
        <v>50</v>
      </c>
      <c r="BV22" s="14">
        <v>50</v>
      </c>
      <c r="BW22" s="14">
        <v>25</v>
      </c>
      <c r="BX22" s="14">
        <v>38</v>
      </c>
      <c r="BY22" s="14">
        <v>4</v>
      </c>
      <c r="BZ22" s="2">
        <v>41</v>
      </c>
      <c r="CA22" s="2">
        <v>45</v>
      </c>
      <c r="CB22" s="2">
        <v>31</v>
      </c>
      <c r="CC22" s="2">
        <v>70</v>
      </c>
      <c r="CD22" s="2">
        <v>45</v>
      </c>
      <c r="CE22" s="2">
        <v>40</v>
      </c>
      <c r="CF22" s="2">
        <v>44</v>
      </c>
      <c r="CG22" s="2">
        <v>58</v>
      </c>
      <c r="CH22" s="2">
        <v>15</v>
      </c>
      <c r="CI22" s="2">
        <v>35</v>
      </c>
      <c r="CJ22" s="2">
        <v>15</v>
      </c>
      <c r="CK22" s="2">
        <v>25</v>
      </c>
      <c r="CL22" s="2">
        <v>55</v>
      </c>
      <c r="CM22" s="2">
        <v>41</v>
      </c>
      <c r="CN22" s="2">
        <v>75</v>
      </c>
      <c r="CO22" s="2">
        <v>40</v>
      </c>
      <c r="CP22" s="2">
        <v>66</v>
      </c>
      <c r="CQ22" s="2">
        <v>55</v>
      </c>
      <c r="CR22" s="2">
        <v>30</v>
      </c>
      <c r="CS22" s="2">
        <v>10</v>
      </c>
      <c r="CT22" s="2">
        <v>38</v>
      </c>
      <c r="CU22" s="2">
        <v>30</v>
      </c>
      <c r="CV22" s="2">
        <v>35</v>
      </c>
      <c r="CW22" s="2">
        <v>45</v>
      </c>
      <c r="CX22" s="2">
        <v>31</v>
      </c>
      <c r="CY22" s="2">
        <v>70</v>
      </c>
      <c r="CZ22" s="2">
        <v>30</v>
      </c>
      <c r="DA22" s="2">
        <v>40</v>
      </c>
      <c r="DB22" s="2">
        <v>31</v>
      </c>
      <c r="DC22" s="2">
        <v>30</v>
      </c>
      <c r="DD22" s="2">
        <v>25</v>
      </c>
      <c r="DE22" s="2">
        <v>38</v>
      </c>
      <c r="DF22" s="2">
        <v>30</v>
      </c>
      <c r="DG22" s="2">
        <v>25</v>
      </c>
      <c r="DH22" s="2">
        <v>70</v>
      </c>
      <c r="DI22" s="2">
        <v>65</v>
      </c>
      <c r="DJ22" s="2">
        <v>35</v>
      </c>
      <c r="DK22" s="2">
        <v>75</v>
      </c>
      <c r="DL22" s="2">
        <v>12</v>
      </c>
      <c r="DM22" s="2">
        <v>70</v>
      </c>
      <c r="DN22" s="2">
        <v>70</v>
      </c>
      <c r="DO22" s="2">
        <v>71</v>
      </c>
      <c r="DP22" s="5">
        <v>70</v>
      </c>
      <c r="DQ22" s="5">
        <v>10</v>
      </c>
      <c r="DR22" s="5">
        <v>50</v>
      </c>
      <c r="DS22" s="5">
        <v>35</v>
      </c>
      <c r="DT22" s="5">
        <v>26</v>
      </c>
      <c r="DU22" s="5">
        <v>50</v>
      </c>
      <c r="DV22" s="5">
        <v>33</v>
      </c>
      <c r="DW22" s="5">
        <v>50</v>
      </c>
      <c r="DX22" s="5">
        <v>40</v>
      </c>
      <c r="DY22" s="5">
        <v>40</v>
      </c>
      <c r="DZ22" s="5">
        <v>40</v>
      </c>
      <c r="EA22" s="5">
        <v>37</v>
      </c>
      <c r="EB22" s="5">
        <v>30</v>
      </c>
      <c r="EC22" s="5">
        <v>50</v>
      </c>
      <c r="ED22" s="5">
        <v>50</v>
      </c>
      <c r="EE22" s="5">
        <v>25</v>
      </c>
      <c r="EF22" s="5">
        <v>40</v>
      </c>
      <c r="EG22" s="5">
        <v>38</v>
      </c>
      <c r="EH22" s="5">
        <v>30</v>
      </c>
      <c r="EI22" s="5">
        <v>40</v>
      </c>
      <c r="EJ22" s="5">
        <v>22</v>
      </c>
      <c r="EK22" s="5">
        <v>15</v>
      </c>
      <c r="EL22" s="5">
        <v>27</v>
      </c>
      <c r="EM22" s="5">
        <v>23</v>
      </c>
      <c r="EN22" s="5">
        <v>40</v>
      </c>
      <c r="EO22" s="5">
        <v>65</v>
      </c>
      <c r="EP22" s="5">
        <v>25</v>
      </c>
      <c r="EQ22" s="5">
        <v>25</v>
      </c>
      <c r="ER22" s="5">
        <v>60</v>
      </c>
      <c r="ES22" s="5">
        <v>65</v>
      </c>
      <c r="ET22" s="5">
        <v>25</v>
      </c>
      <c r="EU22" s="5">
        <v>75</v>
      </c>
      <c r="EV22" s="5">
        <v>20</v>
      </c>
      <c r="EW22" s="5">
        <v>10</v>
      </c>
      <c r="EX22" s="5">
        <v>30</v>
      </c>
      <c r="EY22" s="5">
        <v>60</v>
      </c>
      <c r="EZ22" s="5">
        <v>32</v>
      </c>
      <c r="FA22" s="5">
        <v>25</v>
      </c>
      <c r="FB22" s="5">
        <v>20</v>
      </c>
      <c r="FC22" s="5">
        <v>50</v>
      </c>
      <c r="FD22" s="5">
        <v>60</v>
      </c>
      <c r="FE22" s="5">
        <v>25</v>
      </c>
      <c r="FF22" s="5">
        <v>25</v>
      </c>
      <c r="FG22" s="5">
        <v>25</v>
      </c>
      <c r="FH22" s="5">
        <v>35</v>
      </c>
      <c r="FI22" s="5">
        <v>5</v>
      </c>
      <c r="FJ22" s="5">
        <v>9</v>
      </c>
      <c r="FK22" s="5">
        <v>50</v>
      </c>
      <c r="FL22" s="5">
        <v>60</v>
      </c>
      <c r="FM22" s="5">
        <v>90</v>
      </c>
      <c r="FN22" s="5">
        <v>30</v>
      </c>
    </row>
    <row r="23" spans="1:170" s="5" customFormat="1" x14ac:dyDescent="0.25">
      <c r="A23" s="2">
        <v>21</v>
      </c>
      <c r="B23" s="44" t="s">
        <v>148</v>
      </c>
      <c r="C23" s="26" t="str">
        <f>IF(ISBLANK(LeaderCondensed!N22),"",LeaderCondensed!N22)</f>
        <v/>
      </c>
      <c r="D23" s="44" t="s">
        <v>11</v>
      </c>
      <c r="E23" s="49">
        <v>45927</v>
      </c>
      <c r="F23" s="10">
        <f t="shared" si="0"/>
        <v>26.338727703593147</v>
      </c>
      <c r="G23" s="5">
        <v>50</v>
      </c>
      <c r="H23" s="5">
        <v>60</v>
      </c>
      <c r="I23" s="37">
        <f t="shared" si="1"/>
        <v>44.968750020999998</v>
      </c>
      <c r="J23" s="18">
        <f t="shared" si="2"/>
        <v>40.000000020999998</v>
      </c>
      <c r="K23" s="14">
        <v>60</v>
      </c>
      <c r="L23" s="5">
        <v>26</v>
      </c>
      <c r="M23" s="14">
        <v>75</v>
      </c>
      <c r="N23" s="14">
        <v>0</v>
      </c>
      <c r="O23" s="14">
        <v>50</v>
      </c>
      <c r="P23" s="14">
        <v>20</v>
      </c>
      <c r="Q23" s="14">
        <v>70</v>
      </c>
      <c r="R23" s="14">
        <v>40</v>
      </c>
      <c r="S23" s="14">
        <v>80</v>
      </c>
      <c r="T23" s="14">
        <v>65</v>
      </c>
      <c r="U23" s="14">
        <v>70</v>
      </c>
      <c r="V23" s="14">
        <v>70</v>
      </c>
      <c r="W23" s="14">
        <v>72</v>
      </c>
      <c r="X23" s="14">
        <v>5</v>
      </c>
      <c r="Y23" s="14">
        <v>30</v>
      </c>
      <c r="Z23" s="14">
        <v>12</v>
      </c>
      <c r="AA23" s="14">
        <v>1</v>
      </c>
      <c r="AB23" s="14">
        <v>90</v>
      </c>
      <c r="AC23" s="14">
        <v>55</v>
      </c>
      <c r="AD23" s="14">
        <v>95</v>
      </c>
      <c r="AE23" s="14">
        <v>70</v>
      </c>
      <c r="AF23" s="14">
        <v>72</v>
      </c>
      <c r="AG23" s="14">
        <v>66</v>
      </c>
      <c r="AH23" s="14">
        <v>60</v>
      </c>
      <c r="AI23" s="14">
        <v>0</v>
      </c>
      <c r="AJ23" s="14">
        <v>40</v>
      </c>
      <c r="AK23" s="14">
        <v>69</v>
      </c>
      <c r="AL23" s="14">
        <v>40</v>
      </c>
      <c r="AM23" s="14">
        <v>57</v>
      </c>
      <c r="AN23" s="14">
        <v>85</v>
      </c>
      <c r="AO23" s="14">
        <v>55</v>
      </c>
      <c r="AP23" s="14">
        <v>78</v>
      </c>
      <c r="AQ23" s="14">
        <v>30</v>
      </c>
      <c r="AR23" s="14">
        <v>12</v>
      </c>
      <c r="AS23" s="14">
        <v>30</v>
      </c>
      <c r="AT23" s="14">
        <v>50</v>
      </c>
      <c r="AU23" s="14">
        <v>36</v>
      </c>
      <c r="AV23" s="14">
        <v>34</v>
      </c>
      <c r="AW23" s="14">
        <v>25</v>
      </c>
      <c r="AX23" s="14">
        <v>60</v>
      </c>
      <c r="AY23" s="14">
        <v>80</v>
      </c>
      <c r="AZ23" s="14">
        <v>0</v>
      </c>
      <c r="BA23" s="14">
        <v>7</v>
      </c>
      <c r="BB23" s="14">
        <v>12</v>
      </c>
      <c r="BC23" s="14">
        <v>90</v>
      </c>
      <c r="BD23" s="14">
        <v>40</v>
      </c>
      <c r="BE23" s="14">
        <v>25</v>
      </c>
      <c r="BF23" s="14">
        <v>90</v>
      </c>
      <c r="BG23" s="14">
        <v>75</v>
      </c>
      <c r="BH23" s="14">
        <v>50</v>
      </c>
      <c r="BI23" s="14">
        <v>75</v>
      </c>
      <c r="BJ23" s="14">
        <v>45</v>
      </c>
      <c r="BK23" s="14">
        <v>80</v>
      </c>
      <c r="BL23" s="14">
        <v>65</v>
      </c>
      <c r="BM23" s="14">
        <v>70</v>
      </c>
      <c r="BN23" s="14">
        <v>30</v>
      </c>
      <c r="BO23" s="14">
        <v>0</v>
      </c>
      <c r="BP23" s="14">
        <v>33</v>
      </c>
      <c r="BQ23" s="14">
        <v>55</v>
      </c>
      <c r="BR23" s="14">
        <v>15</v>
      </c>
      <c r="BS23" s="14">
        <v>0</v>
      </c>
      <c r="BT23" s="14">
        <v>0</v>
      </c>
      <c r="BU23" s="14">
        <v>75</v>
      </c>
      <c r="BV23" s="14">
        <v>50</v>
      </c>
      <c r="BW23" s="14">
        <v>70</v>
      </c>
      <c r="BX23" s="14">
        <v>65</v>
      </c>
      <c r="BY23" s="14">
        <v>75</v>
      </c>
      <c r="BZ23" s="2">
        <v>38</v>
      </c>
      <c r="CA23" s="2">
        <v>75</v>
      </c>
      <c r="CB23" s="2">
        <v>89</v>
      </c>
      <c r="CC23" s="2">
        <v>85</v>
      </c>
      <c r="CD23" s="2">
        <v>40</v>
      </c>
      <c r="CE23" s="2">
        <v>0</v>
      </c>
      <c r="CF23" s="2">
        <v>50</v>
      </c>
      <c r="CG23" s="2">
        <v>40</v>
      </c>
      <c r="CH23" s="2">
        <v>40</v>
      </c>
      <c r="CI23" s="2">
        <v>40</v>
      </c>
      <c r="CJ23" s="2">
        <v>25</v>
      </c>
      <c r="CK23" s="2">
        <v>33</v>
      </c>
      <c r="CL23" s="2">
        <v>55</v>
      </c>
      <c r="CM23" s="2">
        <v>22</v>
      </c>
      <c r="CN23" s="2">
        <v>80</v>
      </c>
      <c r="CO23" s="2">
        <v>37</v>
      </c>
      <c r="CP23" s="2">
        <v>22</v>
      </c>
      <c r="CQ23" s="2">
        <v>25</v>
      </c>
      <c r="CR23" s="2">
        <v>50</v>
      </c>
      <c r="CS23" s="2">
        <v>10</v>
      </c>
      <c r="CT23" s="2">
        <v>10</v>
      </c>
      <c r="CU23" s="2">
        <v>25</v>
      </c>
      <c r="CV23" s="2">
        <v>50</v>
      </c>
      <c r="CW23" s="2">
        <v>5</v>
      </c>
      <c r="CX23" s="2">
        <v>22</v>
      </c>
      <c r="CY23" s="2">
        <v>70</v>
      </c>
      <c r="CZ23" s="2">
        <v>30</v>
      </c>
      <c r="DA23" s="2">
        <v>35</v>
      </c>
      <c r="DB23" s="2">
        <v>67</v>
      </c>
      <c r="DC23" s="2">
        <v>34</v>
      </c>
      <c r="DD23" s="2">
        <v>40</v>
      </c>
      <c r="DE23" s="2">
        <v>60</v>
      </c>
      <c r="DF23" s="2">
        <v>34</v>
      </c>
      <c r="DG23" s="2">
        <v>33</v>
      </c>
      <c r="DH23" s="2">
        <v>22</v>
      </c>
      <c r="DI23" s="2">
        <v>15</v>
      </c>
      <c r="DJ23" s="2">
        <v>15</v>
      </c>
      <c r="DK23" s="2">
        <v>85</v>
      </c>
      <c r="DL23" s="2">
        <v>0</v>
      </c>
      <c r="DM23" s="2">
        <v>30</v>
      </c>
      <c r="DN23" s="2">
        <v>25</v>
      </c>
      <c r="DO23" s="2">
        <v>22</v>
      </c>
      <c r="DP23" s="5">
        <v>20</v>
      </c>
      <c r="DQ23" s="5">
        <v>90</v>
      </c>
      <c r="DR23" s="5">
        <v>100</v>
      </c>
      <c r="DS23" s="5">
        <v>0</v>
      </c>
      <c r="DT23" s="5">
        <v>5</v>
      </c>
      <c r="DU23" s="5">
        <v>20</v>
      </c>
      <c r="DV23" s="5">
        <v>35</v>
      </c>
      <c r="DW23" s="5">
        <v>50</v>
      </c>
      <c r="DX23" s="5">
        <v>35</v>
      </c>
      <c r="DY23" s="5">
        <v>40</v>
      </c>
      <c r="DZ23" s="5">
        <v>60</v>
      </c>
      <c r="EA23" s="5">
        <v>30</v>
      </c>
      <c r="EB23" s="5">
        <v>60</v>
      </c>
      <c r="EC23" s="5">
        <v>20</v>
      </c>
      <c r="ED23" s="5">
        <v>60</v>
      </c>
      <c r="EE23" s="5">
        <v>19</v>
      </c>
      <c r="EF23" s="5">
        <v>25</v>
      </c>
      <c r="EG23" s="5">
        <v>45</v>
      </c>
      <c r="EH23" s="5">
        <v>80</v>
      </c>
      <c r="EI23" s="5">
        <v>40</v>
      </c>
      <c r="EJ23" s="5">
        <v>78</v>
      </c>
      <c r="EK23" s="5">
        <v>60</v>
      </c>
      <c r="EL23" s="5">
        <v>33</v>
      </c>
      <c r="EM23" s="5">
        <v>21</v>
      </c>
      <c r="EN23" s="5">
        <v>39</v>
      </c>
      <c r="EO23" s="5">
        <v>50</v>
      </c>
      <c r="EP23" s="5">
        <v>75</v>
      </c>
      <c r="EQ23" s="5">
        <v>15</v>
      </c>
      <c r="ER23" s="5">
        <v>35</v>
      </c>
      <c r="ES23" s="5">
        <v>75</v>
      </c>
      <c r="ET23" s="5">
        <v>37</v>
      </c>
      <c r="EU23" s="5">
        <v>80</v>
      </c>
      <c r="EV23" s="5">
        <v>30</v>
      </c>
      <c r="EW23" s="5">
        <v>20</v>
      </c>
      <c r="EX23" s="5">
        <v>80</v>
      </c>
      <c r="EY23" s="5">
        <v>35</v>
      </c>
      <c r="EZ23" s="5">
        <v>73</v>
      </c>
      <c r="FA23" s="5">
        <v>60</v>
      </c>
      <c r="FB23" s="5">
        <v>5</v>
      </c>
      <c r="FC23" s="5">
        <v>65</v>
      </c>
      <c r="FD23" s="5">
        <v>30</v>
      </c>
      <c r="FE23" s="5">
        <v>25</v>
      </c>
      <c r="FF23" s="5">
        <v>85</v>
      </c>
      <c r="FG23" s="5">
        <v>35</v>
      </c>
      <c r="FH23" s="5">
        <v>75</v>
      </c>
      <c r="FI23" s="5">
        <v>65</v>
      </c>
      <c r="FJ23" s="5">
        <v>3</v>
      </c>
      <c r="FK23" s="5">
        <v>50</v>
      </c>
      <c r="FL23" s="5">
        <v>70</v>
      </c>
      <c r="FM23" s="5">
        <v>90</v>
      </c>
      <c r="FN23" s="5">
        <v>55</v>
      </c>
    </row>
    <row r="24" spans="1:170" s="5" customFormat="1" x14ac:dyDescent="0.25">
      <c r="A24" s="2">
        <v>22</v>
      </c>
      <c r="B24" s="48" t="s">
        <v>149</v>
      </c>
      <c r="C24" s="26" t="str">
        <f>IF(ISBLANK(LeaderCondensed!N23),"",LeaderCondensed!N23)</f>
        <v/>
      </c>
      <c r="D24" s="44" t="s">
        <v>7</v>
      </c>
      <c r="E24" s="49">
        <v>45929</v>
      </c>
      <c r="F24" s="10">
        <f t="shared" si="0"/>
        <v>29.919112652062267</v>
      </c>
      <c r="G24" s="5">
        <v>50</v>
      </c>
      <c r="H24" s="5">
        <v>40</v>
      </c>
      <c r="I24" s="37">
        <f t="shared" si="1"/>
        <v>60.937500022000002</v>
      </c>
      <c r="J24" s="18">
        <f t="shared" si="2"/>
        <v>70.000000021999995</v>
      </c>
      <c r="K24" s="14">
        <v>62</v>
      </c>
      <c r="L24" s="5">
        <v>41</v>
      </c>
      <c r="M24" s="14">
        <v>60</v>
      </c>
      <c r="N24" s="14">
        <v>0</v>
      </c>
      <c r="O24" s="14">
        <v>60</v>
      </c>
      <c r="P24" s="14">
        <v>90</v>
      </c>
      <c r="Q24" s="14">
        <v>30</v>
      </c>
      <c r="R24" s="14">
        <v>80</v>
      </c>
      <c r="S24" s="14">
        <v>90</v>
      </c>
      <c r="T24" s="14">
        <v>60</v>
      </c>
      <c r="U24" s="14">
        <v>100</v>
      </c>
      <c r="V24" s="14">
        <v>85</v>
      </c>
      <c r="W24" s="14">
        <v>27</v>
      </c>
      <c r="X24" s="14">
        <v>23</v>
      </c>
      <c r="Y24" s="14">
        <v>80</v>
      </c>
      <c r="Z24" s="14">
        <v>50</v>
      </c>
      <c r="AA24" s="14">
        <v>25</v>
      </c>
      <c r="AB24" s="14">
        <v>100</v>
      </c>
      <c r="AC24" s="14">
        <v>90</v>
      </c>
      <c r="AD24" s="14">
        <v>85</v>
      </c>
      <c r="AE24" s="14">
        <v>25</v>
      </c>
      <c r="AF24" s="14">
        <v>79</v>
      </c>
      <c r="AG24" s="14">
        <v>89</v>
      </c>
      <c r="AH24" s="14">
        <v>12</v>
      </c>
      <c r="AI24" s="14">
        <v>95</v>
      </c>
      <c r="AJ24" s="14">
        <v>5</v>
      </c>
      <c r="AK24" s="14">
        <v>77</v>
      </c>
      <c r="AL24" s="14">
        <v>33</v>
      </c>
      <c r="AM24" s="14">
        <v>76</v>
      </c>
      <c r="AN24" s="14">
        <v>65</v>
      </c>
      <c r="AO24" s="14">
        <v>0</v>
      </c>
      <c r="AP24" s="14">
        <v>65</v>
      </c>
      <c r="AQ24" s="14">
        <v>45</v>
      </c>
      <c r="AR24" s="14">
        <v>94</v>
      </c>
      <c r="AS24" s="14">
        <v>75</v>
      </c>
      <c r="AT24" s="14">
        <v>80</v>
      </c>
      <c r="AU24" s="14">
        <v>100</v>
      </c>
      <c r="AV24" s="14">
        <v>41</v>
      </c>
      <c r="AW24" s="14">
        <v>5</v>
      </c>
      <c r="AX24" s="14">
        <v>75</v>
      </c>
      <c r="AY24" s="14">
        <v>90</v>
      </c>
      <c r="AZ24" s="14">
        <v>100</v>
      </c>
      <c r="BA24" s="14">
        <v>94</v>
      </c>
      <c r="BB24" s="14">
        <v>100</v>
      </c>
      <c r="BC24" s="14">
        <v>90</v>
      </c>
      <c r="BD24" s="14">
        <v>65</v>
      </c>
      <c r="BE24" s="14">
        <v>85</v>
      </c>
      <c r="BF24" s="14">
        <v>80</v>
      </c>
      <c r="BG24" s="14">
        <v>0</v>
      </c>
      <c r="BH24" s="14">
        <v>100</v>
      </c>
      <c r="BI24" s="14">
        <v>100</v>
      </c>
      <c r="BJ24" s="14">
        <v>75</v>
      </c>
      <c r="BK24" s="14">
        <v>90</v>
      </c>
      <c r="BL24" s="14">
        <v>90</v>
      </c>
      <c r="BM24" s="14">
        <v>15</v>
      </c>
      <c r="BN24" s="14">
        <v>98</v>
      </c>
      <c r="BO24" s="14">
        <v>100</v>
      </c>
      <c r="BP24" s="14">
        <v>26</v>
      </c>
      <c r="BQ24" s="14">
        <v>60</v>
      </c>
      <c r="BR24" s="14">
        <v>15</v>
      </c>
      <c r="BS24" s="14">
        <v>80</v>
      </c>
      <c r="BT24" s="14">
        <v>100</v>
      </c>
      <c r="BU24" s="14">
        <v>45</v>
      </c>
      <c r="BV24" s="14">
        <v>73</v>
      </c>
      <c r="BW24" s="14">
        <v>35</v>
      </c>
      <c r="BX24" s="14">
        <v>80</v>
      </c>
      <c r="BY24" s="14">
        <v>79</v>
      </c>
      <c r="BZ24" s="2">
        <v>75</v>
      </c>
      <c r="CA24" s="2">
        <v>65</v>
      </c>
      <c r="CB24" s="2">
        <v>89</v>
      </c>
      <c r="CC24" s="2">
        <v>80</v>
      </c>
      <c r="CD24" s="2">
        <v>50</v>
      </c>
      <c r="CE24" s="2">
        <v>75</v>
      </c>
      <c r="CF24" s="2">
        <v>53</v>
      </c>
      <c r="CG24" s="2">
        <v>69</v>
      </c>
      <c r="CH24" s="2">
        <v>67</v>
      </c>
      <c r="CI24" s="2">
        <v>50</v>
      </c>
      <c r="CJ24" s="2">
        <v>10</v>
      </c>
      <c r="CK24" s="2">
        <v>33</v>
      </c>
      <c r="CL24" s="2">
        <v>60</v>
      </c>
      <c r="CM24" s="2">
        <v>76</v>
      </c>
      <c r="CN24" s="2">
        <v>80</v>
      </c>
      <c r="CO24" s="2">
        <v>70</v>
      </c>
      <c r="CP24" s="2">
        <v>44</v>
      </c>
      <c r="CQ24" s="2">
        <v>20</v>
      </c>
      <c r="CR24" s="2">
        <v>75</v>
      </c>
      <c r="CS24" s="2">
        <v>90</v>
      </c>
      <c r="CT24" s="2">
        <v>23</v>
      </c>
      <c r="CU24" s="2">
        <v>20</v>
      </c>
      <c r="CV24" s="2">
        <v>30</v>
      </c>
      <c r="CW24" s="2">
        <v>10</v>
      </c>
      <c r="CX24" s="2">
        <v>22</v>
      </c>
      <c r="CY24" s="2">
        <v>75</v>
      </c>
      <c r="CZ24" s="2">
        <v>80</v>
      </c>
      <c r="DA24" s="2">
        <v>95</v>
      </c>
      <c r="DB24" s="2">
        <v>79</v>
      </c>
      <c r="DC24" s="2">
        <v>35</v>
      </c>
      <c r="DD24" s="2">
        <v>15</v>
      </c>
      <c r="DE24" s="2">
        <v>75</v>
      </c>
      <c r="DF24" s="2">
        <v>45</v>
      </c>
      <c r="DG24" s="2">
        <v>12</v>
      </c>
      <c r="DH24" s="2">
        <v>65</v>
      </c>
      <c r="DI24" s="2">
        <v>15</v>
      </c>
      <c r="DJ24" s="2">
        <v>45</v>
      </c>
      <c r="DK24" s="2">
        <v>80</v>
      </c>
      <c r="DL24" s="2">
        <v>95</v>
      </c>
      <c r="DM24" s="2">
        <v>10</v>
      </c>
      <c r="DN24" s="2">
        <v>99</v>
      </c>
      <c r="DO24" s="2">
        <v>71</v>
      </c>
      <c r="DP24" s="5">
        <v>80</v>
      </c>
      <c r="DQ24" s="5">
        <v>100</v>
      </c>
      <c r="DR24" s="5">
        <v>100</v>
      </c>
      <c r="DS24" s="5">
        <v>45</v>
      </c>
      <c r="DT24" s="5">
        <v>0</v>
      </c>
      <c r="DU24" s="5">
        <v>75</v>
      </c>
      <c r="DV24" s="5">
        <v>5</v>
      </c>
      <c r="DW24" s="5">
        <v>85</v>
      </c>
      <c r="DX24" s="5">
        <v>32</v>
      </c>
      <c r="DY24" s="5">
        <v>25</v>
      </c>
      <c r="DZ24" s="5">
        <v>60</v>
      </c>
      <c r="EA24" s="5">
        <v>75</v>
      </c>
      <c r="EB24" s="5">
        <v>90</v>
      </c>
      <c r="EC24" s="5">
        <v>20</v>
      </c>
      <c r="ED24" s="5">
        <v>90</v>
      </c>
      <c r="EE24" s="5">
        <v>86</v>
      </c>
      <c r="EF24" s="5">
        <v>18</v>
      </c>
      <c r="EG24" s="5">
        <v>53</v>
      </c>
      <c r="EH24" s="5">
        <v>10</v>
      </c>
      <c r="EI24" s="5">
        <v>75</v>
      </c>
      <c r="EJ24" s="5">
        <v>96</v>
      </c>
      <c r="EK24" s="5">
        <v>90</v>
      </c>
      <c r="EL24" s="5">
        <v>37</v>
      </c>
      <c r="EM24" s="5">
        <v>11</v>
      </c>
      <c r="EN24" s="5">
        <v>20</v>
      </c>
      <c r="EO24" s="5">
        <v>85</v>
      </c>
      <c r="EP24" s="5">
        <v>60</v>
      </c>
      <c r="EQ24" s="5">
        <v>70</v>
      </c>
      <c r="ER24" s="5">
        <v>70</v>
      </c>
      <c r="ES24" s="5">
        <v>50</v>
      </c>
      <c r="ET24" s="5">
        <v>85</v>
      </c>
      <c r="EU24" s="5">
        <v>90</v>
      </c>
      <c r="EV24" s="5">
        <v>80</v>
      </c>
      <c r="EW24" s="5">
        <v>82</v>
      </c>
      <c r="EX24" s="5">
        <v>75</v>
      </c>
      <c r="EY24" s="5">
        <v>20</v>
      </c>
      <c r="EZ24" s="5">
        <v>76</v>
      </c>
      <c r="FA24" s="5">
        <v>70</v>
      </c>
      <c r="FB24" s="5">
        <v>60</v>
      </c>
      <c r="FC24" s="5">
        <v>35</v>
      </c>
      <c r="FD24" s="5">
        <v>60</v>
      </c>
      <c r="FE24" s="5">
        <v>25</v>
      </c>
      <c r="FF24" s="5">
        <v>95</v>
      </c>
      <c r="FG24" s="5">
        <v>50</v>
      </c>
      <c r="FH24" s="5">
        <v>55</v>
      </c>
      <c r="FI24" s="5">
        <v>100</v>
      </c>
      <c r="FJ24" s="5">
        <v>100</v>
      </c>
      <c r="FK24" s="5">
        <v>50</v>
      </c>
      <c r="FL24" s="5">
        <v>20</v>
      </c>
      <c r="FM24" s="5">
        <v>98</v>
      </c>
      <c r="FN24" s="5">
        <v>45</v>
      </c>
    </row>
    <row r="25" spans="1:170" s="5" customFormat="1" ht="15" customHeight="1" x14ac:dyDescent="0.25">
      <c r="A25" s="2">
        <v>23</v>
      </c>
      <c r="B25" s="44" t="s">
        <v>150</v>
      </c>
      <c r="C25" s="26" t="str">
        <f>IF(ISBLANK(LeaderCondensed!N24),"",LeaderCondensed!N24)</f>
        <v/>
      </c>
      <c r="D25" s="44" t="s">
        <v>9</v>
      </c>
      <c r="E25" s="49">
        <v>45931</v>
      </c>
      <c r="F25" s="10">
        <f t="shared" si="0"/>
        <v>31.033860083755503</v>
      </c>
      <c r="G25" s="5">
        <v>50</v>
      </c>
      <c r="H25" s="5">
        <v>65</v>
      </c>
      <c r="I25" s="37">
        <f t="shared" si="1"/>
        <v>55.862500022999996</v>
      </c>
      <c r="J25" s="18">
        <f t="shared" si="2"/>
        <v>65.000000022999998</v>
      </c>
      <c r="K25" s="14">
        <v>25</v>
      </c>
      <c r="L25" s="5">
        <v>8</v>
      </c>
      <c r="M25" s="14">
        <v>25</v>
      </c>
      <c r="N25" s="14">
        <v>100</v>
      </c>
      <c r="O25" s="14">
        <v>85</v>
      </c>
      <c r="P25" s="14">
        <v>95</v>
      </c>
      <c r="Q25" s="14">
        <v>65</v>
      </c>
      <c r="R25" s="14">
        <v>70</v>
      </c>
      <c r="S25" s="14">
        <v>100</v>
      </c>
      <c r="T25" s="14">
        <v>20</v>
      </c>
      <c r="U25" s="14">
        <v>100</v>
      </c>
      <c r="V25" s="14">
        <v>90</v>
      </c>
      <c r="W25" s="14">
        <v>47</v>
      </c>
      <c r="X25" s="14">
        <v>85</v>
      </c>
      <c r="Y25" s="14">
        <v>70</v>
      </c>
      <c r="Z25" s="14">
        <v>50</v>
      </c>
      <c r="AA25" s="14">
        <v>75</v>
      </c>
      <c r="AB25" s="14">
        <v>0</v>
      </c>
      <c r="AC25" s="14">
        <v>80</v>
      </c>
      <c r="AD25" s="14">
        <v>85</v>
      </c>
      <c r="AE25" s="14">
        <v>90</v>
      </c>
      <c r="AF25" s="14">
        <v>41</v>
      </c>
      <c r="AG25" s="14">
        <v>65</v>
      </c>
      <c r="AH25" s="14">
        <v>12</v>
      </c>
      <c r="AI25" s="14">
        <v>0</v>
      </c>
      <c r="AJ25" s="14">
        <v>10</v>
      </c>
      <c r="AK25" s="14">
        <v>79</v>
      </c>
      <c r="AL25" s="14">
        <v>40</v>
      </c>
      <c r="AM25" s="14">
        <v>40</v>
      </c>
      <c r="AN25" s="14">
        <v>40</v>
      </c>
      <c r="AO25" s="14">
        <v>10</v>
      </c>
      <c r="AP25" s="14">
        <v>92</v>
      </c>
      <c r="AQ25" s="14">
        <v>30</v>
      </c>
      <c r="AR25" s="14">
        <v>25</v>
      </c>
      <c r="AS25" s="14">
        <v>60</v>
      </c>
      <c r="AT25" s="14">
        <v>25</v>
      </c>
      <c r="AU25" s="14">
        <v>70</v>
      </c>
      <c r="AV25" s="14">
        <v>70</v>
      </c>
      <c r="AW25" s="14">
        <v>10</v>
      </c>
      <c r="AX25" s="14">
        <v>80</v>
      </c>
      <c r="AY25" s="14">
        <v>50</v>
      </c>
      <c r="AZ25" s="14">
        <v>100</v>
      </c>
      <c r="BA25" s="14">
        <v>92</v>
      </c>
      <c r="BB25" s="14">
        <v>35</v>
      </c>
      <c r="BC25" s="14">
        <v>90</v>
      </c>
      <c r="BD25" s="14">
        <v>80</v>
      </c>
      <c r="BE25" s="14">
        <v>15</v>
      </c>
      <c r="BF25" s="14">
        <v>90</v>
      </c>
      <c r="BG25" s="14">
        <v>80</v>
      </c>
      <c r="BH25" s="14">
        <v>100</v>
      </c>
      <c r="BI25" s="14">
        <v>100</v>
      </c>
      <c r="BJ25" s="14">
        <v>85</v>
      </c>
      <c r="BK25" s="14">
        <v>80</v>
      </c>
      <c r="BL25" s="14">
        <v>70</v>
      </c>
      <c r="BM25" s="14">
        <v>75</v>
      </c>
      <c r="BN25" s="14">
        <v>49</v>
      </c>
      <c r="BO25" s="14">
        <v>100</v>
      </c>
      <c r="BP25" s="14">
        <v>23</v>
      </c>
      <c r="BQ25" s="14">
        <v>60</v>
      </c>
      <c r="BR25" s="14">
        <v>75</v>
      </c>
      <c r="BS25" s="14">
        <v>80</v>
      </c>
      <c r="BT25" s="14">
        <v>100</v>
      </c>
      <c r="BU25" s="14">
        <v>65</v>
      </c>
      <c r="BV25" s="14">
        <v>79</v>
      </c>
      <c r="BW25" s="14">
        <v>30</v>
      </c>
      <c r="BX25" s="14">
        <v>80</v>
      </c>
      <c r="BY25" s="14">
        <v>35</v>
      </c>
      <c r="BZ25" s="2">
        <v>95</v>
      </c>
      <c r="CA25" s="2">
        <v>30</v>
      </c>
      <c r="CB25" s="2">
        <v>8</v>
      </c>
      <c r="CC25" s="2">
        <v>85</v>
      </c>
      <c r="CD25" s="2">
        <v>100</v>
      </c>
      <c r="CE25" s="2">
        <v>10</v>
      </c>
      <c r="CF25" s="2">
        <v>40</v>
      </c>
      <c r="CG25" s="2">
        <v>36</v>
      </c>
      <c r="CH25" s="2">
        <v>15</v>
      </c>
      <c r="CI25" s="2">
        <v>95</v>
      </c>
      <c r="CJ25" s="2">
        <v>90</v>
      </c>
      <c r="CK25" s="2">
        <v>75</v>
      </c>
      <c r="CL25" s="2">
        <v>15</v>
      </c>
      <c r="CM25" s="2">
        <v>81</v>
      </c>
      <c r="CN25" s="2">
        <v>95</v>
      </c>
      <c r="CO25" s="2">
        <v>30</v>
      </c>
      <c r="CP25" s="2">
        <v>66</v>
      </c>
      <c r="CQ25" s="2">
        <v>25</v>
      </c>
      <c r="CR25" s="2">
        <v>95</v>
      </c>
      <c r="CS25" s="2">
        <v>25</v>
      </c>
      <c r="CT25" s="2">
        <v>25</v>
      </c>
      <c r="CU25" s="2">
        <v>45</v>
      </c>
      <c r="CV25" s="2">
        <v>15</v>
      </c>
      <c r="CW25" s="2">
        <v>2</v>
      </c>
      <c r="CX25" s="2">
        <v>12</v>
      </c>
      <c r="CY25" s="2">
        <v>90</v>
      </c>
      <c r="CZ25" s="2">
        <v>55</v>
      </c>
      <c r="DA25" s="2">
        <v>30</v>
      </c>
      <c r="DB25" s="2">
        <v>38</v>
      </c>
      <c r="DC25" s="2">
        <v>40</v>
      </c>
      <c r="DD25" s="2">
        <v>22</v>
      </c>
      <c r="DE25" s="2">
        <v>80</v>
      </c>
      <c r="DF25" s="2">
        <v>35</v>
      </c>
      <c r="DG25" s="2">
        <v>0</v>
      </c>
      <c r="DH25" s="2">
        <v>72</v>
      </c>
      <c r="DI25" s="2">
        <v>75</v>
      </c>
      <c r="DJ25" s="2">
        <v>20</v>
      </c>
      <c r="DK25" s="2">
        <v>15</v>
      </c>
      <c r="DL25" s="2">
        <v>75</v>
      </c>
      <c r="DM25" s="2">
        <v>60</v>
      </c>
      <c r="DN25" s="2">
        <v>85</v>
      </c>
      <c r="DO25" s="2">
        <v>22</v>
      </c>
      <c r="DP25" s="5">
        <v>0</v>
      </c>
      <c r="DQ25" s="5">
        <v>90</v>
      </c>
      <c r="DR25" s="5">
        <v>0</v>
      </c>
      <c r="DS25" s="5">
        <v>15</v>
      </c>
      <c r="DT25" s="5">
        <v>26</v>
      </c>
      <c r="DU25" s="5">
        <v>92</v>
      </c>
      <c r="DV25" s="5">
        <v>80</v>
      </c>
      <c r="DW25" s="5">
        <v>40</v>
      </c>
      <c r="DX25" s="5">
        <v>6</v>
      </c>
      <c r="DY25" s="5">
        <v>75</v>
      </c>
      <c r="DZ25" s="5">
        <v>30</v>
      </c>
      <c r="EA25" s="5">
        <v>70</v>
      </c>
      <c r="EB25" s="5">
        <v>40</v>
      </c>
      <c r="EC25" s="5">
        <v>20</v>
      </c>
      <c r="ED25" s="5">
        <v>75</v>
      </c>
      <c r="EE25" s="5">
        <v>88</v>
      </c>
      <c r="EF25" s="5">
        <v>10</v>
      </c>
      <c r="EG25" s="5">
        <v>18</v>
      </c>
      <c r="EH25" s="5">
        <v>80</v>
      </c>
      <c r="EI25" s="5">
        <v>10</v>
      </c>
      <c r="EJ25" s="5">
        <v>87</v>
      </c>
      <c r="EK25" s="5">
        <v>90</v>
      </c>
      <c r="EL25" s="5">
        <v>38</v>
      </c>
      <c r="EM25" s="5">
        <v>19</v>
      </c>
      <c r="EN25" s="5">
        <v>30</v>
      </c>
      <c r="EO25" s="5">
        <v>85</v>
      </c>
      <c r="EP25" s="5">
        <v>50</v>
      </c>
      <c r="EQ25" s="5">
        <v>60</v>
      </c>
      <c r="ER25" s="5">
        <v>80</v>
      </c>
      <c r="ES25" s="5">
        <v>75</v>
      </c>
      <c r="ET25" s="5">
        <v>90</v>
      </c>
      <c r="EU25" s="5">
        <v>40</v>
      </c>
      <c r="EV25" s="5">
        <v>30</v>
      </c>
      <c r="EW25" s="5">
        <v>72</v>
      </c>
      <c r="EX25" s="5">
        <v>60</v>
      </c>
      <c r="EY25" s="5">
        <v>70</v>
      </c>
      <c r="EZ25" s="5">
        <v>86</v>
      </c>
      <c r="FA25" s="5">
        <v>40</v>
      </c>
      <c r="FB25" s="5">
        <v>50</v>
      </c>
      <c r="FC25" s="5">
        <v>85</v>
      </c>
      <c r="FD25" s="5">
        <v>80</v>
      </c>
      <c r="FE25" s="5">
        <v>75</v>
      </c>
      <c r="FF25" s="5">
        <v>30</v>
      </c>
      <c r="FG25" s="5">
        <v>45</v>
      </c>
      <c r="FH25" s="5">
        <v>70</v>
      </c>
      <c r="FI25" s="5">
        <v>65</v>
      </c>
      <c r="FJ25" s="5">
        <v>5</v>
      </c>
      <c r="FK25" s="5">
        <v>100</v>
      </c>
      <c r="FL25" s="5">
        <v>100</v>
      </c>
      <c r="FM25" s="5">
        <v>90</v>
      </c>
      <c r="FN25" s="5">
        <v>70</v>
      </c>
    </row>
    <row r="26" spans="1:170" s="5" customFormat="1" x14ac:dyDescent="0.25">
      <c r="A26" s="2">
        <v>24</v>
      </c>
      <c r="B26" s="44" t="s">
        <v>217</v>
      </c>
      <c r="C26" s="26" t="str">
        <f>IF(ISBLANK(LeaderCondensed!N25),"",LeaderCondensed!N25)</f>
        <v/>
      </c>
      <c r="D26" s="44" t="s">
        <v>8</v>
      </c>
      <c r="E26" s="49">
        <v>45936</v>
      </c>
      <c r="F26" s="10">
        <f t="shared" si="0"/>
        <v>30.442413286885781</v>
      </c>
      <c r="G26" s="5">
        <v>50</v>
      </c>
      <c r="H26" s="5">
        <v>85</v>
      </c>
      <c r="I26" s="37">
        <f t="shared" si="1"/>
        <v>46.381250024000003</v>
      </c>
      <c r="J26" s="18">
        <f t="shared" si="2"/>
        <v>40.000000024000002</v>
      </c>
      <c r="K26" s="14">
        <v>30</v>
      </c>
      <c r="L26" s="5">
        <v>18</v>
      </c>
      <c r="M26" s="14">
        <v>30</v>
      </c>
      <c r="N26" s="14">
        <v>100</v>
      </c>
      <c r="O26" s="14">
        <v>1</v>
      </c>
      <c r="P26" s="14">
        <v>30</v>
      </c>
      <c r="Q26" s="14">
        <v>40</v>
      </c>
      <c r="R26" s="14">
        <v>65</v>
      </c>
      <c r="S26" s="14">
        <v>10</v>
      </c>
      <c r="T26" s="14">
        <v>30</v>
      </c>
      <c r="U26" s="14">
        <v>0</v>
      </c>
      <c r="V26" s="14">
        <v>10</v>
      </c>
      <c r="W26" s="14">
        <v>60</v>
      </c>
      <c r="X26" s="14">
        <v>10</v>
      </c>
      <c r="Y26" s="14">
        <v>80</v>
      </c>
      <c r="Z26" s="14">
        <v>50</v>
      </c>
      <c r="AA26" s="14">
        <v>85</v>
      </c>
      <c r="AB26" s="14">
        <v>100</v>
      </c>
      <c r="AC26" s="14">
        <v>35</v>
      </c>
      <c r="AD26" s="14">
        <v>0</v>
      </c>
      <c r="AE26" s="14">
        <v>85</v>
      </c>
      <c r="AF26" s="14">
        <v>39</v>
      </c>
      <c r="AG26" s="14">
        <v>100</v>
      </c>
      <c r="AH26" s="14">
        <v>14</v>
      </c>
      <c r="AI26" s="14">
        <v>0</v>
      </c>
      <c r="AJ26" s="14">
        <v>20</v>
      </c>
      <c r="AK26" s="14">
        <v>77</v>
      </c>
      <c r="AL26" s="14">
        <v>60</v>
      </c>
      <c r="AM26" s="14">
        <v>85</v>
      </c>
      <c r="AN26" s="14">
        <v>80</v>
      </c>
      <c r="AO26" s="14">
        <v>0</v>
      </c>
      <c r="AP26" s="14">
        <v>79</v>
      </c>
      <c r="AQ26" s="14">
        <v>60</v>
      </c>
      <c r="AR26" s="14">
        <v>95</v>
      </c>
      <c r="AS26" s="14">
        <v>90</v>
      </c>
      <c r="AT26" s="14">
        <v>75</v>
      </c>
      <c r="AU26" s="14">
        <v>100</v>
      </c>
      <c r="AV26" s="14">
        <v>100</v>
      </c>
      <c r="AW26" s="14">
        <v>5</v>
      </c>
      <c r="AX26" s="14">
        <v>65</v>
      </c>
      <c r="AY26" s="14">
        <v>75</v>
      </c>
      <c r="AZ26" s="14">
        <v>100</v>
      </c>
      <c r="BA26" s="14">
        <v>3</v>
      </c>
      <c r="BB26" s="14">
        <v>20</v>
      </c>
      <c r="BC26" s="14">
        <v>90</v>
      </c>
      <c r="BD26" s="14">
        <v>70</v>
      </c>
      <c r="BE26" s="14">
        <v>25</v>
      </c>
      <c r="BF26" s="14">
        <v>15</v>
      </c>
      <c r="BG26" s="14">
        <v>60</v>
      </c>
      <c r="BH26" s="14">
        <v>50</v>
      </c>
      <c r="BI26" s="14">
        <v>100</v>
      </c>
      <c r="BJ26" s="14">
        <v>65</v>
      </c>
      <c r="BK26" s="14">
        <v>20</v>
      </c>
      <c r="BL26" s="14">
        <v>25</v>
      </c>
      <c r="BM26" s="14">
        <v>80</v>
      </c>
      <c r="BN26" s="14">
        <v>25</v>
      </c>
      <c r="BO26" s="14">
        <v>100</v>
      </c>
      <c r="BP26" s="14">
        <v>29</v>
      </c>
      <c r="BQ26" s="14">
        <v>25</v>
      </c>
      <c r="BR26" s="14">
        <v>17</v>
      </c>
      <c r="BS26" s="14">
        <v>100</v>
      </c>
      <c r="BT26" s="14">
        <v>100</v>
      </c>
      <c r="BU26" s="14">
        <v>5</v>
      </c>
      <c r="BV26" s="14">
        <v>83</v>
      </c>
      <c r="BW26" s="14">
        <v>60</v>
      </c>
      <c r="BX26" s="14">
        <v>70</v>
      </c>
      <c r="BY26" s="14">
        <v>84</v>
      </c>
      <c r="BZ26" s="2">
        <v>55</v>
      </c>
      <c r="CA26" s="2">
        <v>25</v>
      </c>
      <c r="CB26" s="2">
        <v>92</v>
      </c>
      <c r="CC26" s="2">
        <v>25</v>
      </c>
      <c r="CD26" s="2">
        <v>15</v>
      </c>
      <c r="CE26" s="2">
        <v>35</v>
      </c>
      <c r="CF26" s="2">
        <v>47</v>
      </c>
      <c r="CG26" s="2">
        <v>70</v>
      </c>
      <c r="CH26" s="2">
        <v>30</v>
      </c>
      <c r="CI26" s="2">
        <v>70</v>
      </c>
      <c r="CJ26" s="2">
        <v>15</v>
      </c>
      <c r="CK26" s="2">
        <v>40</v>
      </c>
      <c r="CL26" s="2">
        <v>25</v>
      </c>
      <c r="CM26" s="2">
        <v>67</v>
      </c>
      <c r="CN26" s="2">
        <v>25</v>
      </c>
      <c r="CO26" s="2">
        <v>40</v>
      </c>
      <c r="CP26" s="2">
        <v>0</v>
      </c>
      <c r="CQ26" s="2">
        <v>20</v>
      </c>
      <c r="CR26" s="2">
        <v>30</v>
      </c>
      <c r="CS26" s="2">
        <v>85</v>
      </c>
      <c r="CT26" s="2">
        <v>25</v>
      </c>
      <c r="CU26" s="2">
        <v>20</v>
      </c>
      <c r="CV26" s="2">
        <v>35</v>
      </c>
      <c r="CW26" s="2">
        <v>5</v>
      </c>
      <c r="CX26" s="2">
        <v>10</v>
      </c>
      <c r="CY26" s="2">
        <v>15</v>
      </c>
      <c r="CZ26" s="2">
        <v>50</v>
      </c>
      <c r="DA26" s="2">
        <v>20</v>
      </c>
      <c r="DB26" s="2">
        <v>42</v>
      </c>
      <c r="DC26" s="2">
        <v>60</v>
      </c>
      <c r="DD26" s="2">
        <v>38</v>
      </c>
      <c r="DE26" s="2">
        <v>65</v>
      </c>
      <c r="DF26" s="2">
        <v>77</v>
      </c>
      <c r="DG26" s="2">
        <v>28</v>
      </c>
      <c r="DH26" s="2">
        <v>24</v>
      </c>
      <c r="DI26" s="2">
        <v>45</v>
      </c>
      <c r="DJ26" s="2">
        <v>20</v>
      </c>
      <c r="DK26" s="2">
        <v>20</v>
      </c>
      <c r="DL26" s="2">
        <v>50</v>
      </c>
      <c r="DM26" s="2">
        <v>30</v>
      </c>
      <c r="DN26" s="2">
        <v>20</v>
      </c>
      <c r="DO26" s="2">
        <v>68</v>
      </c>
      <c r="DP26" s="5">
        <v>40</v>
      </c>
      <c r="DQ26" s="5">
        <v>95</v>
      </c>
      <c r="DR26" s="5">
        <v>0</v>
      </c>
      <c r="DS26" s="5">
        <v>70</v>
      </c>
      <c r="DT26" s="5">
        <v>30</v>
      </c>
      <c r="DU26" s="5">
        <v>30</v>
      </c>
      <c r="DV26" s="5">
        <v>0</v>
      </c>
      <c r="DW26" s="5">
        <v>50</v>
      </c>
      <c r="DX26" s="5">
        <v>20</v>
      </c>
      <c r="DY26" s="5">
        <v>20</v>
      </c>
      <c r="DZ26" s="5">
        <v>60</v>
      </c>
      <c r="EA26" s="5">
        <v>20</v>
      </c>
      <c r="EB26" s="5">
        <v>75</v>
      </c>
      <c r="EC26" s="5">
        <v>20</v>
      </c>
      <c r="ED26" s="5">
        <v>40</v>
      </c>
      <c r="EE26" s="5">
        <v>74</v>
      </c>
      <c r="EF26" s="5">
        <v>40</v>
      </c>
      <c r="EG26" s="5">
        <v>11</v>
      </c>
      <c r="EH26" s="5">
        <v>70</v>
      </c>
      <c r="EI26" s="5">
        <v>30</v>
      </c>
      <c r="EJ26" s="5">
        <v>22</v>
      </c>
      <c r="EK26" s="5">
        <v>10</v>
      </c>
      <c r="EL26" s="5">
        <v>24</v>
      </c>
      <c r="EM26" s="5">
        <v>2</v>
      </c>
      <c r="EN26" s="5">
        <v>55</v>
      </c>
      <c r="EO26" s="5">
        <v>25</v>
      </c>
      <c r="EP26" s="5">
        <v>60</v>
      </c>
      <c r="EQ26" s="5">
        <v>80</v>
      </c>
      <c r="ER26" s="5">
        <v>40</v>
      </c>
      <c r="ES26" s="5">
        <v>75</v>
      </c>
      <c r="ET26" s="5">
        <v>70</v>
      </c>
      <c r="EU26" s="5">
        <v>80</v>
      </c>
      <c r="EV26" s="5">
        <v>85</v>
      </c>
      <c r="EW26" s="5">
        <v>65</v>
      </c>
      <c r="EX26" s="5">
        <v>30</v>
      </c>
      <c r="EY26" s="5">
        <v>15</v>
      </c>
      <c r="EZ26" s="5">
        <v>79</v>
      </c>
      <c r="FA26" s="5">
        <v>75</v>
      </c>
      <c r="FB26" s="5">
        <v>20</v>
      </c>
      <c r="FC26" s="5">
        <v>50</v>
      </c>
      <c r="FD26" s="5">
        <v>25</v>
      </c>
      <c r="FE26" s="5">
        <v>25</v>
      </c>
      <c r="FF26" s="5">
        <v>90</v>
      </c>
      <c r="FG26" s="5">
        <v>25</v>
      </c>
      <c r="FH26" s="5">
        <v>80</v>
      </c>
      <c r="FI26" s="5">
        <v>72</v>
      </c>
      <c r="FJ26" s="5">
        <v>16</v>
      </c>
      <c r="FK26" s="5">
        <v>100</v>
      </c>
      <c r="FL26" s="5">
        <v>10</v>
      </c>
      <c r="FM26" s="5">
        <v>99</v>
      </c>
      <c r="FN26" s="5">
        <v>35</v>
      </c>
    </row>
    <row r="27" spans="1:170" s="5" customFormat="1" ht="16.5" customHeight="1" x14ac:dyDescent="0.25">
      <c r="A27" s="2">
        <v>25</v>
      </c>
      <c r="B27" s="47" t="s">
        <v>151</v>
      </c>
      <c r="C27" s="26" t="str">
        <f>IF(ISBLANK(LeaderCondensed!N26),"",LeaderCondensed!N26)</f>
        <v/>
      </c>
      <c r="D27" s="44" t="s">
        <v>9</v>
      </c>
      <c r="E27" s="49">
        <v>45943</v>
      </c>
      <c r="F27" s="10">
        <f t="shared" si="0"/>
        <v>26.501298621319524</v>
      </c>
      <c r="G27" s="5">
        <v>50</v>
      </c>
      <c r="H27" s="5">
        <v>40</v>
      </c>
      <c r="I27" s="37">
        <f t="shared" si="1"/>
        <v>54.643750024999996</v>
      </c>
      <c r="J27" s="18">
        <f t="shared" si="2"/>
        <v>59.000000024999999</v>
      </c>
      <c r="K27" s="14">
        <v>55</v>
      </c>
      <c r="L27" s="5">
        <v>61</v>
      </c>
      <c r="M27" s="14">
        <v>30</v>
      </c>
      <c r="N27" s="14">
        <v>80</v>
      </c>
      <c r="O27" s="14">
        <v>50</v>
      </c>
      <c r="P27" s="14">
        <v>80</v>
      </c>
      <c r="Q27" s="14">
        <v>65</v>
      </c>
      <c r="R27" s="14">
        <v>40</v>
      </c>
      <c r="S27" s="14">
        <v>40</v>
      </c>
      <c r="T27" s="14">
        <v>25</v>
      </c>
      <c r="U27" s="14">
        <v>33</v>
      </c>
      <c r="V27" s="14">
        <v>40</v>
      </c>
      <c r="W27" s="14">
        <v>72</v>
      </c>
      <c r="X27" s="14">
        <v>20</v>
      </c>
      <c r="Y27" s="14">
        <v>50</v>
      </c>
      <c r="Z27" s="14">
        <v>50</v>
      </c>
      <c r="AA27" s="14">
        <v>90</v>
      </c>
      <c r="AB27" s="14">
        <v>100</v>
      </c>
      <c r="AC27" s="14">
        <v>40</v>
      </c>
      <c r="AD27" s="14">
        <v>75</v>
      </c>
      <c r="AE27" s="14">
        <v>90</v>
      </c>
      <c r="AF27" s="14">
        <v>48</v>
      </c>
      <c r="AG27" s="14">
        <v>67</v>
      </c>
      <c r="AH27" s="14">
        <v>48</v>
      </c>
      <c r="AI27" s="14">
        <v>75</v>
      </c>
      <c r="AJ27" s="14">
        <v>75</v>
      </c>
      <c r="AK27" s="14">
        <v>79</v>
      </c>
      <c r="AL27" s="14">
        <v>20</v>
      </c>
      <c r="AM27" s="14">
        <v>24</v>
      </c>
      <c r="AN27" s="14">
        <v>25</v>
      </c>
      <c r="AO27" s="14">
        <v>0</v>
      </c>
      <c r="AP27" s="14">
        <v>68</v>
      </c>
      <c r="AQ27" s="14">
        <v>15</v>
      </c>
      <c r="AR27" s="14">
        <v>85</v>
      </c>
      <c r="AS27" s="14">
        <v>80</v>
      </c>
      <c r="AT27" s="14">
        <v>75</v>
      </c>
      <c r="AU27" s="14">
        <v>80</v>
      </c>
      <c r="AV27" s="14">
        <v>42</v>
      </c>
      <c r="AW27" s="14">
        <v>5</v>
      </c>
      <c r="AX27" s="14">
        <v>40</v>
      </c>
      <c r="AY27" s="14">
        <v>80</v>
      </c>
      <c r="AZ27" s="14">
        <v>0</v>
      </c>
      <c r="BA27" s="14">
        <v>17</v>
      </c>
      <c r="BB27" s="14">
        <v>0</v>
      </c>
      <c r="BC27" s="14">
        <v>90</v>
      </c>
      <c r="BD27" s="14">
        <v>20</v>
      </c>
      <c r="BE27" s="14">
        <v>25</v>
      </c>
      <c r="BF27" s="14">
        <v>80</v>
      </c>
      <c r="BG27" s="14">
        <v>80</v>
      </c>
      <c r="BH27" s="14">
        <v>100</v>
      </c>
      <c r="BI27" s="14">
        <v>0</v>
      </c>
      <c r="BJ27" s="14">
        <v>20</v>
      </c>
      <c r="BK27" s="14">
        <v>80</v>
      </c>
      <c r="BL27" s="14">
        <v>80</v>
      </c>
      <c r="BM27" s="14">
        <v>75</v>
      </c>
      <c r="BN27" s="14">
        <v>40</v>
      </c>
      <c r="BO27" s="14">
        <v>90</v>
      </c>
      <c r="BP27" s="14">
        <v>41</v>
      </c>
      <c r="BQ27" s="14">
        <v>80</v>
      </c>
      <c r="BR27" s="14">
        <v>20</v>
      </c>
      <c r="BS27" s="14">
        <v>100</v>
      </c>
      <c r="BT27" s="14">
        <v>100</v>
      </c>
      <c r="BU27" s="14">
        <v>60</v>
      </c>
      <c r="BV27" s="14">
        <v>26</v>
      </c>
      <c r="BW27" s="14">
        <v>35</v>
      </c>
      <c r="BX27" s="14">
        <v>67</v>
      </c>
      <c r="BY27" s="14">
        <v>75</v>
      </c>
      <c r="BZ27" s="2">
        <v>34</v>
      </c>
      <c r="CA27" s="2">
        <v>66</v>
      </c>
      <c r="CB27" s="2">
        <v>24</v>
      </c>
      <c r="CC27" s="2">
        <v>70</v>
      </c>
      <c r="CD27" s="2">
        <v>55</v>
      </c>
      <c r="CE27" s="2">
        <v>75</v>
      </c>
      <c r="CF27" s="2">
        <v>54</v>
      </c>
      <c r="CG27" s="2">
        <v>58</v>
      </c>
      <c r="CH27" s="2">
        <v>30</v>
      </c>
      <c r="CI27" s="2">
        <v>55</v>
      </c>
      <c r="CJ27" s="2">
        <v>15</v>
      </c>
      <c r="CK27" s="2">
        <v>25</v>
      </c>
      <c r="CL27" s="2">
        <v>65</v>
      </c>
      <c r="CM27" s="2">
        <v>57</v>
      </c>
      <c r="CN27" s="2">
        <v>30</v>
      </c>
      <c r="CO27" s="2">
        <v>25</v>
      </c>
      <c r="CP27" s="2">
        <v>66</v>
      </c>
      <c r="CQ27" s="2">
        <v>65</v>
      </c>
      <c r="CR27" s="2">
        <v>20</v>
      </c>
      <c r="CS27" s="2">
        <v>85</v>
      </c>
      <c r="CT27" s="2">
        <v>60</v>
      </c>
      <c r="CU27" s="2">
        <v>30</v>
      </c>
      <c r="CV27" s="2">
        <v>70</v>
      </c>
      <c r="CW27" s="2">
        <v>87</v>
      </c>
      <c r="CX27" s="2">
        <v>82</v>
      </c>
      <c r="CY27" s="2">
        <v>20</v>
      </c>
      <c r="CZ27" s="2">
        <v>45</v>
      </c>
      <c r="DA27" s="2">
        <v>20</v>
      </c>
      <c r="DB27" s="2">
        <v>76</v>
      </c>
      <c r="DC27" s="2">
        <v>43</v>
      </c>
      <c r="DD27" s="2">
        <v>65</v>
      </c>
      <c r="DE27" s="2">
        <v>90</v>
      </c>
      <c r="DF27" s="2">
        <v>60</v>
      </c>
      <c r="DG27" s="2">
        <v>65</v>
      </c>
      <c r="DH27" s="2">
        <v>88</v>
      </c>
      <c r="DI27" s="2">
        <v>45</v>
      </c>
      <c r="DJ27" s="2">
        <v>23</v>
      </c>
      <c r="DK27" s="2">
        <v>15</v>
      </c>
      <c r="DL27" s="2">
        <v>10</v>
      </c>
      <c r="DM27" s="2">
        <v>60</v>
      </c>
      <c r="DN27" s="2">
        <v>70</v>
      </c>
      <c r="DO27" s="2">
        <v>90</v>
      </c>
      <c r="DP27" s="5">
        <v>60</v>
      </c>
      <c r="DQ27" s="5">
        <v>90</v>
      </c>
      <c r="DR27" s="5">
        <v>100</v>
      </c>
      <c r="DS27" s="5">
        <v>40</v>
      </c>
      <c r="DT27" s="5">
        <v>60</v>
      </c>
      <c r="DU27" s="5">
        <v>70</v>
      </c>
      <c r="DV27" s="5">
        <v>80</v>
      </c>
      <c r="DW27" s="5">
        <v>25</v>
      </c>
      <c r="DX27" s="5">
        <v>41</v>
      </c>
      <c r="DY27" s="5">
        <v>75</v>
      </c>
      <c r="DZ27" s="5">
        <v>65</v>
      </c>
      <c r="EA27" s="5">
        <v>80</v>
      </c>
      <c r="EB27" s="5">
        <v>30</v>
      </c>
      <c r="EC27" s="5">
        <v>75</v>
      </c>
      <c r="ED27" s="5">
        <v>50</v>
      </c>
      <c r="EE27" s="5">
        <v>31</v>
      </c>
      <c r="EF27" s="5">
        <v>55</v>
      </c>
      <c r="EG27" s="5">
        <v>49</v>
      </c>
      <c r="EH27" s="5">
        <v>90</v>
      </c>
      <c r="EI27" s="5">
        <v>70</v>
      </c>
      <c r="EJ27" s="5">
        <v>72</v>
      </c>
      <c r="EK27" s="5">
        <v>55</v>
      </c>
      <c r="EL27" s="5">
        <v>27</v>
      </c>
      <c r="EM27" s="5">
        <v>19</v>
      </c>
      <c r="EN27" s="5">
        <v>55</v>
      </c>
      <c r="EO27" s="5">
        <v>50</v>
      </c>
      <c r="EP27" s="5">
        <v>50</v>
      </c>
      <c r="EQ27" s="5">
        <v>25</v>
      </c>
      <c r="ER27" s="5">
        <v>65</v>
      </c>
      <c r="ES27" s="5">
        <v>50</v>
      </c>
      <c r="ET27" s="5">
        <v>75</v>
      </c>
      <c r="EU27" s="5">
        <v>90</v>
      </c>
      <c r="EV27" s="5">
        <v>35</v>
      </c>
      <c r="EW27" s="5">
        <v>82</v>
      </c>
      <c r="EX27" s="5">
        <v>65</v>
      </c>
      <c r="EY27" s="5">
        <v>50</v>
      </c>
      <c r="EZ27" s="5">
        <v>80</v>
      </c>
      <c r="FA27" s="5">
        <v>77</v>
      </c>
      <c r="FB27" s="5">
        <v>25</v>
      </c>
      <c r="FC27" s="5">
        <v>35</v>
      </c>
      <c r="FD27" s="5">
        <v>70</v>
      </c>
      <c r="FE27" s="5">
        <v>75</v>
      </c>
      <c r="FF27" s="5">
        <v>95</v>
      </c>
      <c r="FG27" s="5">
        <v>25</v>
      </c>
      <c r="FH27" s="5">
        <v>80</v>
      </c>
      <c r="FI27" s="5">
        <v>3</v>
      </c>
      <c r="FJ27" s="5">
        <v>87</v>
      </c>
      <c r="FK27" s="5">
        <v>0</v>
      </c>
      <c r="FL27" s="5">
        <v>20</v>
      </c>
      <c r="FM27" s="5">
        <v>99</v>
      </c>
      <c r="FN27" s="5">
        <v>65</v>
      </c>
    </row>
    <row r="28" spans="1:170" s="5" customFormat="1" x14ac:dyDescent="0.25">
      <c r="A28" s="2">
        <v>26</v>
      </c>
      <c r="B28" s="44" t="s">
        <v>152</v>
      </c>
      <c r="C28" s="26" t="str">
        <f>IF(ISBLANK(LeaderCondensed!N27),"",LeaderCondensed!N27)</f>
        <v/>
      </c>
      <c r="D28" s="44" t="s">
        <v>11</v>
      </c>
      <c r="E28" s="49">
        <v>45955</v>
      </c>
      <c r="F28" s="10">
        <f t="shared" si="0"/>
        <v>30.833897028673537</v>
      </c>
      <c r="G28" s="5">
        <v>50</v>
      </c>
      <c r="H28" s="5">
        <v>85</v>
      </c>
      <c r="I28" s="37">
        <f t="shared" si="1"/>
        <v>37.081250025999999</v>
      </c>
      <c r="J28" s="18">
        <f t="shared" si="2"/>
        <v>29.000000025999999</v>
      </c>
      <c r="K28" s="14">
        <v>16</v>
      </c>
      <c r="L28" s="5">
        <v>24</v>
      </c>
      <c r="M28" s="14">
        <v>10</v>
      </c>
      <c r="N28" s="14">
        <v>100</v>
      </c>
      <c r="O28" s="14">
        <v>90</v>
      </c>
      <c r="P28" s="14">
        <v>70</v>
      </c>
      <c r="Q28" s="14">
        <v>80</v>
      </c>
      <c r="R28" s="14">
        <v>20</v>
      </c>
      <c r="S28" s="14">
        <v>30</v>
      </c>
      <c r="T28" s="14">
        <v>20</v>
      </c>
      <c r="U28" s="14">
        <v>70</v>
      </c>
      <c r="V28" s="14">
        <v>60</v>
      </c>
      <c r="W28" s="14">
        <v>20</v>
      </c>
      <c r="X28" s="14">
        <v>88</v>
      </c>
      <c r="Y28" s="14">
        <v>50</v>
      </c>
      <c r="Z28" s="14">
        <v>50</v>
      </c>
      <c r="AA28" s="14">
        <v>1</v>
      </c>
      <c r="AB28" s="14">
        <v>29</v>
      </c>
      <c r="AC28" s="14">
        <v>75</v>
      </c>
      <c r="AD28" s="14">
        <v>95</v>
      </c>
      <c r="AE28" s="14">
        <v>75</v>
      </c>
      <c r="AF28" s="14">
        <v>81</v>
      </c>
      <c r="AG28" s="14">
        <v>67</v>
      </c>
      <c r="AH28" s="14">
        <v>15</v>
      </c>
      <c r="AI28" s="14">
        <v>100</v>
      </c>
      <c r="AJ28" s="14">
        <v>5</v>
      </c>
      <c r="AK28" s="14">
        <v>90</v>
      </c>
      <c r="AL28" s="14">
        <v>33</v>
      </c>
      <c r="AM28" s="14">
        <v>67</v>
      </c>
      <c r="AN28" s="14">
        <v>85</v>
      </c>
      <c r="AO28" s="14">
        <v>70</v>
      </c>
      <c r="AP28" s="14">
        <v>70</v>
      </c>
      <c r="AQ28" s="14">
        <v>9</v>
      </c>
      <c r="AR28" s="14">
        <v>40</v>
      </c>
      <c r="AS28" s="14">
        <v>60</v>
      </c>
      <c r="AT28" s="14">
        <v>25</v>
      </c>
      <c r="AU28" s="14">
        <v>80</v>
      </c>
      <c r="AV28" s="14">
        <v>42</v>
      </c>
      <c r="AW28" s="14">
        <v>5</v>
      </c>
      <c r="AX28" s="14">
        <v>60</v>
      </c>
      <c r="AY28" s="14">
        <v>50</v>
      </c>
      <c r="AZ28" s="14">
        <v>0</v>
      </c>
      <c r="BA28" s="14">
        <v>98</v>
      </c>
      <c r="BB28" s="14">
        <v>77</v>
      </c>
      <c r="BC28" s="14">
        <v>90</v>
      </c>
      <c r="BD28" s="14">
        <v>25</v>
      </c>
      <c r="BE28" s="14">
        <v>85</v>
      </c>
      <c r="BF28" s="14">
        <v>20</v>
      </c>
      <c r="BG28" s="14">
        <v>70</v>
      </c>
      <c r="BH28" s="14">
        <v>25</v>
      </c>
      <c r="BI28" s="14">
        <v>0</v>
      </c>
      <c r="BJ28" s="14">
        <v>15</v>
      </c>
      <c r="BK28" s="14">
        <v>30</v>
      </c>
      <c r="BL28" s="14">
        <v>30</v>
      </c>
      <c r="BM28" s="14">
        <v>90</v>
      </c>
      <c r="BN28" s="14">
        <v>40</v>
      </c>
      <c r="BO28" s="14">
        <v>0</v>
      </c>
      <c r="BP28" s="14">
        <v>58</v>
      </c>
      <c r="BQ28" s="14">
        <v>20</v>
      </c>
      <c r="BR28" s="14">
        <v>25</v>
      </c>
      <c r="BS28" s="14">
        <v>0</v>
      </c>
      <c r="BT28" s="14">
        <v>0</v>
      </c>
      <c r="BU28" s="14">
        <v>5</v>
      </c>
      <c r="BV28" s="14">
        <v>70</v>
      </c>
      <c r="BW28" s="14">
        <v>25</v>
      </c>
      <c r="BX28" s="14">
        <v>70</v>
      </c>
      <c r="BY28" s="14">
        <v>67</v>
      </c>
      <c r="BZ28" s="2">
        <v>25</v>
      </c>
      <c r="CA28" s="2">
        <v>33</v>
      </c>
      <c r="CB28" s="2">
        <v>34</v>
      </c>
      <c r="CC28" s="2">
        <v>0</v>
      </c>
      <c r="CD28" s="2">
        <v>65</v>
      </c>
      <c r="CE28" s="2">
        <v>0</v>
      </c>
      <c r="CF28" s="2">
        <v>27</v>
      </c>
      <c r="CG28" s="2">
        <v>32</v>
      </c>
      <c r="CH28" s="2">
        <v>10</v>
      </c>
      <c r="CI28" s="2">
        <v>65</v>
      </c>
      <c r="CJ28" s="2">
        <v>15</v>
      </c>
      <c r="CK28" s="2">
        <v>10</v>
      </c>
      <c r="CL28" s="2">
        <v>57</v>
      </c>
      <c r="CM28" s="2">
        <v>43</v>
      </c>
      <c r="CN28" s="2">
        <v>95</v>
      </c>
      <c r="CO28" s="2">
        <v>20</v>
      </c>
      <c r="CP28" s="2">
        <v>0</v>
      </c>
      <c r="CQ28" s="2">
        <v>50</v>
      </c>
      <c r="CR28" s="2">
        <v>10</v>
      </c>
      <c r="CS28" s="2">
        <v>90</v>
      </c>
      <c r="CT28" s="2">
        <v>15</v>
      </c>
      <c r="CU28" s="2">
        <v>70</v>
      </c>
      <c r="CV28" s="2">
        <v>25</v>
      </c>
      <c r="CW28" s="2">
        <v>2</v>
      </c>
      <c r="CX28" s="2">
        <v>65</v>
      </c>
      <c r="CY28" s="2">
        <v>15</v>
      </c>
      <c r="CZ28" s="2">
        <v>20</v>
      </c>
      <c r="DA28" s="2">
        <v>15</v>
      </c>
      <c r="DB28" s="2">
        <v>22</v>
      </c>
      <c r="DC28" s="2">
        <v>20</v>
      </c>
      <c r="DD28" s="2">
        <v>80</v>
      </c>
      <c r="DE28" s="2">
        <v>25</v>
      </c>
      <c r="DF28" s="2">
        <v>45</v>
      </c>
      <c r="DG28" s="2">
        <v>45</v>
      </c>
      <c r="DH28" s="2">
        <v>80</v>
      </c>
      <c r="DI28" s="2">
        <v>35</v>
      </c>
      <c r="DJ28" s="2">
        <v>0</v>
      </c>
      <c r="DK28" s="2">
        <v>2</v>
      </c>
      <c r="DL28" s="2">
        <v>0</v>
      </c>
      <c r="DM28" s="2">
        <v>30</v>
      </c>
      <c r="DN28" s="2">
        <v>90</v>
      </c>
      <c r="DO28" s="2">
        <v>0</v>
      </c>
      <c r="DP28" s="5">
        <v>100</v>
      </c>
      <c r="DQ28" s="5">
        <v>0</v>
      </c>
      <c r="DR28" s="5">
        <v>100</v>
      </c>
      <c r="DS28" s="5">
        <v>30</v>
      </c>
      <c r="DT28" s="5">
        <v>25</v>
      </c>
      <c r="DU28" s="5">
        <v>21</v>
      </c>
      <c r="DV28" s="5">
        <v>10</v>
      </c>
      <c r="DW28" s="5">
        <v>30</v>
      </c>
      <c r="DX28" s="5">
        <v>7</v>
      </c>
      <c r="DY28" s="5">
        <v>5</v>
      </c>
      <c r="DZ28" s="5">
        <v>35</v>
      </c>
      <c r="EA28" s="5">
        <v>15</v>
      </c>
      <c r="EB28" s="5">
        <v>60</v>
      </c>
      <c r="EC28" s="5">
        <v>10</v>
      </c>
      <c r="ED28" s="5">
        <v>5</v>
      </c>
      <c r="EE28" s="5">
        <v>5</v>
      </c>
      <c r="EF28" s="5">
        <v>30</v>
      </c>
      <c r="EG28" s="5">
        <v>9</v>
      </c>
      <c r="EH28" s="5">
        <v>0</v>
      </c>
      <c r="EI28" s="5">
        <v>30</v>
      </c>
      <c r="EJ28" s="5">
        <v>29</v>
      </c>
      <c r="EK28" s="5">
        <v>12</v>
      </c>
      <c r="EL28" s="5">
        <v>38</v>
      </c>
      <c r="EM28" s="5">
        <v>18</v>
      </c>
      <c r="EN28" s="5">
        <v>0</v>
      </c>
      <c r="EO28" s="5">
        <v>15</v>
      </c>
      <c r="EP28" s="5">
        <v>30</v>
      </c>
      <c r="EQ28" s="5">
        <v>15</v>
      </c>
      <c r="ER28" s="5">
        <v>37</v>
      </c>
      <c r="ES28" s="5">
        <v>65</v>
      </c>
      <c r="ET28" s="5">
        <v>15</v>
      </c>
      <c r="EU28" s="5">
        <v>10</v>
      </c>
      <c r="EV28" s="5">
        <v>0</v>
      </c>
      <c r="EW28" s="5">
        <v>5</v>
      </c>
      <c r="EX28" s="5">
        <v>60</v>
      </c>
      <c r="EY28" s="5">
        <v>20</v>
      </c>
      <c r="EZ28" s="5">
        <v>36</v>
      </c>
      <c r="FA28" s="5">
        <v>80</v>
      </c>
      <c r="FB28" s="5">
        <v>0</v>
      </c>
      <c r="FC28" s="5">
        <v>8</v>
      </c>
      <c r="FD28" s="5">
        <v>15</v>
      </c>
      <c r="FE28" s="5">
        <v>25</v>
      </c>
      <c r="FF28" s="5">
        <v>5</v>
      </c>
      <c r="FG28" s="5">
        <v>15</v>
      </c>
      <c r="FH28" s="5">
        <v>40</v>
      </c>
      <c r="FI28" s="5">
        <v>5</v>
      </c>
      <c r="FJ28" s="5">
        <v>0</v>
      </c>
      <c r="FK28" s="5">
        <v>100</v>
      </c>
      <c r="FL28" s="5">
        <v>10</v>
      </c>
      <c r="FM28" s="5">
        <v>99</v>
      </c>
      <c r="FN28" s="5">
        <v>55</v>
      </c>
    </row>
    <row r="29" spans="1:170" s="5" customFormat="1" x14ac:dyDescent="0.25">
      <c r="A29" s="2">
        <v>27</v>
      </c>
      <c r="B29" s="44" t="s">
        <v>153</v>
      </c>
      <c r="C29" s="26" t="str">
        <f>IF(ISBLANK(LeaderCondensed!N28),"",LeaderCondensed!N28)</f>
        <v/>
      </c>
      <c r="D29" s="44" t="s">
        <v>6</v>
      </c>
      <c r="E29" s="49">
        <v>45965</v>
      </c>
      <c r="F29" s="10">
        <f t="shared" si="0"/>
        <v>25.522206387143033</v>
      </c>
      <c r="G29" s="5">
        <v>50</v>
      </c>
      <c r="H29" s="5">
        <v>50</v>
      </c>
      <c r="I29" s="37">
        <f t="shared" si="1"/>
        <v>60.275000026999997</v>
      </c>
      <c r="J29" s="18">
        <f t="shared" si="2"/>
        <v>63.000000026999999</v>
      </c>
      <c r="K29" s="14">
        <v>62</v>
      </c>
      <c r="L29" s="5">
        <v>73</v>
      </c>
      <c r="M29" s="14">
        <v>80</v>
      </c>
      <c r="N29" s="14">
        <v>50</v>
      </c>
      <c r="O29" s="14">
        <v>95</v>
      </c>
      <c r="P29" s="14">
        <v>90</v>
      </c>
      <c r="Q29" s="14">
        <v>70</v>
      </c>
      <c r="R29" s="14">
        <v>5</v>
      </c>
      <c r="S29" s="14">
        <v>80</v>
      </c>
      <c r="T29" s="14">
        <v>90</v>
      </c>
      <c r="U29" s="14">
        <v>100</v>
      </c>
      <c r="V29" s="14">
        <v>30</v>
      </c>
      <c r="W29" s="14">
        <v>90</v>
      </c>
      <c r="X29" s="14">
        <v>65</v>
      </c>
      <c r="Y29" s="14">
        <v>40</v>
      </c>
      <c r="Z29" s="14">
        <v>50</v>
      </c>
      <c r="AA29" s="14">
        <v>25</v>
      </c>
      <c r="AB29" s="14">
        <v>10</v>
      </c>
      <c r="AC29" s="14">
        <v>50</v>
      </c>
      <c r="AD29" s="14">
        <v>50</v>
      </c>
      <c r="AE29" s="14">
        <v>80</v>
      </c>
      <c r="AF29" s="14">
        <v>50</v>
      </c>
      <c r="AG29" s="14">
        <v>67</v>
      </c>
      <c r="AH29" s="14">
        <v>80</v>
      </c>
      <c r="AI29" s="14">
        <v>75</v>
      </c>
      <c r="AJ29" s="14">
        <v>55</v>
      </c>
      <c r="AK29" s="14">
        <v>87</v>
      </c>
      <c r="AL29" s="14">
        <v>60</v>
      </c>
      <c r="AM29" s="14">
        <v>45</v>
      </c>
      <c r="AN29" s="14">
        <v>90</v>
      </c>
      <c r="AO29" s="14">
        <v>75</v>
      </c>
      <c r="AP29" s="14">
        <v>90</v>
      </c>
      <c r="AQ29" s="14">
        <v>50</v>
      </c>
      <c r="AR29" s="14">
        <v>9</v>
      </c>
      <c r="AS29" s="14">
        <v>35</v>
      </c>
      <c r="AT29" s="14">
        <v>90</v>
      </c>
      <c r="AU29" s="14">
        <v>0</v>
      </c>
      <c r="AV29" s="14">
        <v>78</v>
      </c>
      <c r="AW29" s="14">
        <v>5</v>
      </c>
      <c r="AX29" s="14">
        <v>90</v>
      </c>
      <c r="AY29" s="14">
        <v>75</v>
      </c>
      <c r="AZ29" s="14">
        <v>35</v>
      </c>
      <c r="BA29" s="14">
        <v>60</v>
      </c>
      <c r="BB29" s="14">
        <v>30</v>
      </c>
      <c r="BC29" s="14">
        <v>90</v>
      </c>
      <c r="BD29" s="14">
        <v>75</v>
      </c>
      <c r="BE29" s="14">
        <v>35</v>
      </c>
      <c r="BF29" s="14">
        <v>95</v>
      </c>
      <c r="BG29" s="14">
        <v>50</v>
      </c>
      <c r="BH29" s="14">
        <v>0</v>
      </c>
      <c r="BI29" s="14">
        <v>100</v>
      </c>
      <c r="BJ29" s="14">
        <v>30</v>
      </c>
      <c r="BK29" s="14">
        <v>30</v>
      </c>
      <c r="BL29" s="14">
        <v>35</v>
      </c>
      <c r="BM29" s="14">
        <v>85</v>
      </c>
      <c r="BN29" s="14">
        <v>60</v>
      </c>
      <c r="BO29" s="14">
        <v>100</v>
      </c>
      <c r="BP29" s="14">
        <v>61</v>
      </c>
      <c r="BQ29" s="14">
        <v>40</v>
      </c>
      <c r="BR29" s="14">
        <v>60</v>
      </c>
      <c r="BS29" s="14">
        <v>60</v>
      </c>
      <c r="BT29" s="14">
        <v>0</v>
      </c>
      <c r="BU29" s="14">
        <v>75</v>
      </c>
      <c r="BV29" s="14">
        <v>52</v>
      </c>
      <c r="BW29" s="14">
        <v>80</v>
      </c>
      <c r="BX29" s="14">
        <v>70</v>
      </c>
      <c r="BY29" s="14">
        <v>95</v>
      </c>
      <c r="BZ29" s="2">
        <v>90</v>
      </c>
      <c r="CA29" s="2">
        <v>80</v>
      </c>
      <c r="CB29" s="2">
        <v>43</v>
      </c>
      <c r="CC29" s="2">
        <v>70</v>
      </c>
      <c r="CD29" s="2">
        <v>45</v>
      </c>
      <c r="CE29" s="2">
        <v>80</v>
      </c>
      <c r="CF29" s="2">
        <v>71</v>
      </c>
      <c r="CG29" s="2">
        <v>68</v>
      </c>
      <c r="CH29" s="2">
        <v>80</v>
      </c>
      <c r="CI29" s="2">
        <v>45</v>
      </c>
      <c r="CJ29" s="2">
        <v>90</v>
      </c>
      <c r="CK29" s="2">
        <v>80</v>
      </c>
      <c r="CL29" s="2">
        <v>60</v>
      </c>
      <c r="CM29" s="2">
        <v>23</v>
      </c>
      <c r="CN29" s="2">
        <v>100</v>
      </c>
      <c r="CO29" s="2">
        <v>50</v>
      </c>
      <c r="CP29" s="2">
        <v>66</v>
      </c>
      <c r="CQ29" s="2">
        <v>55</v>
      </c>
      <c r="CR29" s="2">
        <v>75</v>
      </c>
      <c r="CS29" s="2">
        <v>15</v>
      </c>
      <c r="CT29" s="2">
        <v>73</v>
      </c>
      <c r="CU29" s="2">
        <v>50</v>
      </c>
      <c r="CV29" s="2">
        <v>70</v>
      </c>
      <c r="CW29" s="2">
        <v>50</v>
      </c>
      <c r="CX29" s="2">
        <v>70</v>
      </c>
      <c r="CY29" s="2">
        <v>80</v>
      </c>
      <c r="CZ29" s="2">
        <v>62</v>
      </c>
      <c r="DA29" s="2">
        <v>73</v>
      </c>
      <c r="DB29" s="2">
        <v>15</v>
      </c>
      <c r="DC29" s="2">
        <v>34</v>
      </c>
      <c r="DD29" s="2">
        <v>50</v>
      </c>
      <c r="DE29" s="2">
        <v>30</v>
      </c>
      <c r="DF29" s="2">
        <v>34</v>
      </c>
      <c r="DG29" s="2">
        <v>22</v>
      </c>
      <c r="DH29" s="2">
        <v>90</v>
      </c>
      <c r="DI29" s="2">
        <v>75</v>
      </c>
      <c r="DJ29" s="2">
        <v>65</v>
      </c>
      <c r="DK29" s="2">
        <v>85</v>
      </c>
      <c r="DL29" s="2">
        <v>100</v>
      </c>
      <c r="DM29" s="2">
        <v>60</v>
      </c>
      <c r="DN29" s="2">
        <v>15</v>
      </c>
      <c r="DO29" s="2">
        <v>32</v>
      </c>
      <c r="DP29" s="5">
        <v>80</v>
      </c>
      <c r="DQ29" s="5">
        <v>10</v>
      </c>
      <c r="DR29" s="5">
        <v>100</v>
      </c>
      <c r="DS29" s="5">
        <v>30</v>
      </c>
      <c r="DT29" s="5">
        <v>30</v>
      </c>
      <c r="DU29" s="5">
        <v>50</v>
      </c>
      <c r="DV29" s="5">
        <v>55</v>
      </c>
      <c r="DW29" s="5">
        <v>85</v>
      </c>
      <c r="DX29" s="5">
        <v>51</v>
      </c>
      <c r="DY29" s="5">
        <v>85</v>
      </c>
      <c r="DZ29" s="5">
        <v>60</v>
      </c>
      <c r="EA29" s="5">
        <v>70</v>
      </c>
      <c r="EB29" s="5">
        <v>85</v>
      </c>
      <c r="EC29" s="5">
        <v>60</v>
      </c>
      <c r="ED29" s="5">
        <v>60</v>
      </c>
      <c r="EE29" s="5">
        <v>96</v>
      </c>
      <c r="EF29" s="5">
        <v>85</v>
      </c>
      <c r="EG29" s="5">
        <v>67</v>
      </c>
      <c r="EH29" s="5">
        <v>70</v>
      </c>
      <c r="EI29" s="5">
        <v>60</v>
      </c>
      <c r="EJ29" s="5">
        <v>41</v>
      </c>
      <c r="EK29" s="5">
        <v>90</v>
      </c>
      <c r="EL29" s="5">
        <v>53</v>
      </c>
      <c r="EM29" s="5">
        <v>78</v>
      </c>
      <c r="EN29" s="5">
        <v>64</v>
      </c>
      <c r="EO29" s="5">
        <v>75</v>
      </c>
      <c r="EP29" s="5">
        <v>20</v>
      </c>
      <c r="EQ29" s="5">
        <v>60</v>
      </c>
      <c r="ER29" s="5">
        <v>60</v>
      </c>
      <c r="ES29" s="5">
        <v>35</v>
      </c>
      <c r="ET29" s="5">
        <v>90</v>
      </c>
      <c r="EU29" s="5">
        <v>80</v>
      </c>
      <c r="EV29" s="5">
        <v>20</v>
      </c>
      <c r="EW29" s="5">
        <v>64</v>
      </c>
      <c r="EX29" s="5">
        <v>78</v>
      </c>
      <c r="EY29" s="5">
        <v>75</v>
      </c>
      <c r="EZ29" s="5">
        <v>92</v>
      </c>
      <c r="FA29" s="5">
        <v>70</v>
      </c>
      <c r="FB29" s="5">
        <v>65</v>
      </c>
      <c r="FC29" s="5">
        <v>65</v>
      </c>
      <c r="FD29" s="5">
        <v>25</v>
      </c>
      <c r="FE29" s="5">
        <v>25</v>
      </c>
      <c r="FF29" s="5">
        <v>5</v>
      </c>
      <c r="FG29" s="5">
        <v>50</v>
      </c>
      <c r="FH29" s="5">
        <v>60</v>
      </c>
      <c r="FI29" s="5">
        <v>50</v>
      </c>
      <c r="FJ29" s="5">
        <v>30</v>
      </c>
      <c r="FK29" s="5">
        <v>100</v>
      </c>
      <c r="FL29" s="5">
        <v>75</v>
      </c>
      <c r="FM29" s="5">
        <v>90</v>
      </c>
      <c r="FN29" s="5">
        <v>55</v>
      </c>
    </row>
    <row r="30" spans="1:170" s="5" customFormat="1" x14ac:dyDescent="0.25">
      <c r="A30" s="2">
        <v>28</v>
      </c>
      <c r="B30" s="44" t="s">
        <v>154</v>
      </c>
      <c r="C30" s="26" t="str">
        <f>IF(ISBLANK(LeaderCondensed!N29),"",LeaderCondensed!N29)</f>
        <v/>
      </c>
      <c r="D30" s="44" t="s">
        <v>10</v>
      </c>
      <c r="E30" s="49">
        <v>45973</v>
      </c>
      <c r="F30" s="10">
        <f t="shared" si="0"/>
        <v>25.523570928770429</v>
      </c>
      <c r="G30" s="5">
        <v>50</v>
      </c>
      <c r="H30" s="5">
        <v>5</v>
      </c>
      <c r="I30" s="37">
        <f t="shared" si="1"/>
        <v>26.637500027999998</v>
      </c>
      <c r="J30" s="18">
        <f t="shared" si="2"/>
        <v>17.000000027999999</v>
      </c>
      <c r="K30" s="14">
        <v>30</v>
      </c>
      <c r="L30" s="5">
        <v>38</v>
      </c>
      <c r="M30" s="14">
        <v>0</v>
      </c>
      <c r="N30" s="14">
        <v>0</v>
      </c>
      <c r="O30" s="14">
        <v>50</v>
      </c>
      <c r="P30" s="14">
        <v>10</v>
      </c>
      <c r="Q30" s="14">
        <v>20</v>
      </c>
      <c r="R30" s="14">
        <v>25</v>
      </c>
      <c r="S30" s="14">
        <v>10</v>
      </c>
      <c r="T30" s="14">
        <v>30</v>
      </c>
      <c r="U30" s="14">
        <v>24</v>
      </c>
      <c r="V30" s="14">
        <v>15</v>
      </c>
      <c r="W30" s="14">
        <v>18</v>
      </c>
      <c r="X30" s="14">
        <v>10</v>
      </c>
      <c r="Y30" s="14">
        <v>30</v>
      </c>
      <c r="Z30" s="14">
        <v>50</v>
      </c>
      <c r="AA30" s="14">
        <v>100</v>
      </c>
      <c r="AB30" s="14">
        <v>20</v>
      </c>
      <c r="AC30" s="14">
        <v>25</v>
      </c>
      <c r="AD30" s="14">
        <v>15</v>
      </c>
      <c r="AE30" s="14">
        <v>20</v>
      </c>
      <c r="AF30" s="14">
        <v>21</v>
      </c>
      <c r="AG30" s="14">
        <v>4</v>
      </c>
      <c r="AH30" s="14">
        <v>16</v>
      </c>
      <c r="AI30" s="14">
        <v>0</v>
      </c>
      <c r="AJ30" s="14">
        <v>15</v>
      </c>
      <c r="AK30" s="14">
        <v>4</v>
      </c>
      <c r="AL30" s="14">
        <v>30</v>
      </c>
      <c r="AM30" s="14">
        <v>54</v>
      </c>
      <c r="AN30" s="14">
        <v>15</v>
      </c>
      <c r="AO30" s="14">
        <v>10</v>
      </c>
      <c r="AP30" s="14">
        <v>15</v>
      </c>
      <c r="AQ30" s="14">
        <v>15</v>
      </c>
      <c r="AR30" s="14">
        <v>8</v>
      </c>
      <c r="AS30" s="14">
        <v>60</v>
      </c>
      <c r="AT30" s="14">
        <v>75</v>
      </c>
      <c r="AU30" s="14">
        <v>10</v>
      </c>
      <c r="AV30" s="14">
        <v>22</v>
      </c>
      <c r="AW30" s="14">
        <v>20</v>
      </c>
      <c r="AX30" s="14">
        <v>50</v>
      </c>
      <c r="AY30" s="14">
        <v>45</v>
      </c>
      <c r="AZ30" s="14">
        <v>0</v>
      </c>
      <c r="BA30" s="14">
        <v>3</v>
      </c>
      <c r="BB30" s="14">
        <v>69</v>
      </c>
      <c r="BC30" s="14">
        <v>10</v>
      </c>
      <c r="BD30" s="14">
        <v>20</v>
      </c>
      <c r="BE30" s="14">
        <v>10</v>
      </c>
      <c r="BF30" s="14">
        <v>70</v>
      </c>
      <c r="BG30" s="14">
        <v>60</v>
      </c>
      <c r="BH30" s="14">
        <v>10</v>
      </c>
      <c r="BI30" s="14">
        <v>50</v>
      </c>
      <c r="BJ30" s="14">
        <v>40</v>
      </c>
      <c r="BK30" s="14">
        <v>0</v>
      </c>
      <c r="BL30" s="14">
        <v>5</v>
      </c>
      <c r="BM30" s="14">
        <v>10</v>
      </c>
      <c r="BN30" s="14">
        <v>15</v>
      </c>
      <c r="BO30" s="14">
        <v>100</v>
      </c>
      <c r="BP30" s="14">
        <v>37</v>
      </c>
      <c r="BQ30" s="14">
        <v>35</v>
      </c>
      <c r="BR30" s="14">
        <v>10</v>
      </c>
      <c r="BS30" s="14">
        <v>100</v>
      </c>
      <c r="BT30" s="14">
        <v>100</v>
      </c>
      <c r="BU30" s="14">
        <v>70</v>
      </c>
      <c r="BV30" s="14">
        <v>7</v>
      </c>
      <c r="BW30" s="14">
        <v>20</v>
      </c>
      <c r="BX30" s="14">
        <v>30</v>
      </c>
      <c r="BY30" s="14">
        <v>68</v>
      </c>
      <c r="BZ30" s="2">
        <v>25</v>
      </c>
      <c r="CA30" s="2">
        <v>20</v>
      </c>
      <c r="CB30" s="2">
        <v>78</v>
      </c>
      <c r="CC30" s="2">
        <v>15</v>
      </c>
      <c r="CD30" s="2">
        <v>88</v>
      </c>
      <c r="CE30" s="2">
        <v>15</v>
      </c>
      <c r="CF30" s="2">
        <v>45</v>
      </c>
      <c r="CG30" s="2">
        <v>43</v>
      </c>
      <c r="CH30" s="2">
        <v>10</v>
      </c>
      <c r="CI30" s="2">
        <v>60</v>
      </c>
      <c r="CJ30" s="2">
        <v>10</v>
      </c>
      <c r="CK30" s="2">
        <v>5</v>
      </c>
      <c r="CL30" s="2">
        <v>10</v>
      </c>
      <c r="CM30" s="2">
        <v>12</v>
      </c>
      <c r="CN30" s="2">
        <v>2</v>
      </c>
      <c r="CO30" s="2">
        <v>40</v>
      </c>
      <c r="CP30" s="2">
        <v>0</v>
      </c>
      <c r="CQ30" s="2">
        <v>5</v>
      </c>
      <c r="CR30" s="2">
        <v>20</v>
      </c>
      <c r="CS30" s="2">
        <v>5</v>
      </c>
      <c r="CT30" s="2">
        <v>5</v>
      </c>
      <c r="CU30" s="2">
        <v>20</v>
      </c>
      <c r="CV30" s="2">
        <v>10</v>
      </c>
      <c r="CW30" s="2">
        <v>4</v>
      </c>
      <c r="CX30" s="2">
        <v>7</v>
      </c>
      <c r="CY30" s="2">
        <v>15</v>
      </c>
      <c r="CZ30" s="2">
        <v>27</v>
      </c>
      <c r="DA30" s="2">
        <v>10</v>
      </c>
      <c r="DB30" s="2">
        <v>15</v>
      </c>
      <c r="DC30" s="2">
        <v>5</v>
      </c>
      <c r="DD30" s="2">
        <v>10</v>
      </c>
      <c r="DE30" s="2">
        <v>10</v>
      </c>
      <c r="DF30" s="2">
        <v>7</v>
      </c>
      <c r="DG30" s="2">
        <v>6</v>
      </c>
      <c r="DH30" s="2">
        <v>15</v>
      </c>
      <c r="DI30" s="2">
        <v>15</v>
      </c>
      <c r="DJ30" s="2">
        <v>5</v>
      </c>
      <c r="DK30" s="2">
        <v>15</v>
      </c>
      <c r="DL30" s="2">
        <v>50</v>
      </c>
      <c r="DM30" s="2">
        <v>20</v>
      </c>
      <c r="DN30" s="2">
        <v>5</v>
      </c>
      <c r="DO30" s="2">
        <v>9</v>
      </c>
      <c r="DP30" s="5">
        <v>20</v>
      </c>
      <c r="DQ30" s="5">
        <v>0</v>
      </c>
      <c r="DR30" s="5">
        <v>100</v>
      </c>
      <c r="DS30" s="5">
        <v>0</v>
      </c>
      <c r="DT30" s="5">
        <v>12</v>
      </c>
      <c r="DU30" s="5">
        <v>24</v>
      </c>
      <c r="DV30" s="5">
        <v>15</v>
      </c>
      <c r="DW30" s="5">
        <v>50</v>
      </c>
      <c r="DX30" s="5">
        <v>5</v>
      </c>
      <c r="DY30" s="5">
        <v>30</v>
      </c>
      <c r="DZ30" s="5">
        <v>25</v>
      </c>
      <c r="EA30" s="5">
        <v>15</v>
      </c>
      <c r="EB30" s="5">
        <v>40</v>
      </c>
      <c r="EC30" s="5">
        <v>5</v>
      </c>
      <c r="ED30" s="5">
        <v>33</v>
      </c>
      <c r="EE30" s="5">
        <v>11</v>
      </c>
      <c r="EF30" s="5">
        <v>20</v>
      </c>
      <c r="EG30" s="5">
        <v>18</v>
      </c>
      <c r="EH30" s="5">
        <v>80</v>
      </c>
      <c r="EI30" s="5">
        <v>60</v>
      </c>
      <c r="EJ30" s="5">
        <v>16</v>
      </c>
      <c r="EK30" s="5">
        <v>5</v>
      </c>
      <c r="EL30" s="5">
        <v>14</v>
      </c>
      <c r="EM30" s="5">
        <v>0</v>
      </c>
      <c r="EN30" s="5">
        <v>5</v>
      </c>
      <c r="EO30" s="5">
        <v>25</v>
      </c>
      <c r="EP30" s="5">
        <v>10</v>
      </c>
      <c r="EQ30" s="5">
        <v>15</v>
      </c>
      <c r="ER30" s="5">
        <v>20</v>
      </c>
      <c r="ES30" s="5">
        <v>35</v>
      </c>
      <c r="ET30" s="5">
        <v>15</v>
      </c>
      <c r="EU30" s="5">
        <v>70</v>
      </c>
      <c r="EV30" s="5">
        <v>80</v>
      </c>
      <c r="EW30" s="5">
        <v>76</v>
      </c>
      <c r="EX30" s="5">
        <v>30</v>
      </c>
      <c r="EY30" s="5">
        <v>20</v>
      </c>
      <c r="EZ30" s="5">
        <v>20</v>
      </c>
      <c r="FA30" s="5">
        <v>50</v>
      </c>
      <c r="FB30" s="5">
        <v>0</v>
      </c>
      <c r="FC30" s="5">
        <v>30</v>
      </c>
      <c r="FD30" s="5">
        <v>10</v>
      </c>
      <c r="FE30" s="5">
        <v>25</v>
      </c>
      <c r="FF30" s="5">
        <v>95</v>
      </c>
      <c r="FG30" s="5">
        <v>45</v>
      </c>
      <c r="FH30" s="5">
        <v>60</v>
      </c>
      <c r="FI30" s="5">
        <v>87</v>
      </c>
      <c r="FJ30" s="5">
        <v>15</v>
      </c>
      <c r="FK30" s="5">
        <v>0</v>
      </c>
      <c r="FL30" s="5">
        <v>0</v>
      </c>
      <c r="FM30" s="5">
        <v>50</v>
      </c>
      <c r="FN30" s="5">
        <v>5</v>
      </c>
    </row>
    <row r="31" spans="1:170" s="5" customFormat="1" ht="15" customHeight="1" x14ac:dyDescent="0.25">
      <c r="A31" s="2">
        <v>29</v>
      </c>
      <c r="B31" s="44" t="s">
        <v>155</v>
      </c>
      <c r="C31" s="26" t="str">
        <f>IF(ISBLANK(LeaderCondensed!N30),"",LeaderCondensed!N30)</f>
        <v/>
      </c>
      <c r="D31" s="44" t="s">
        <v>8</v>
      </c>
      <c r="E31" s="49">
        <v>45986</v>
      </c>
      <c r="F31" s="10">
        <f t="shared" si="0"/>
        <v>27.000928821666566</v>
      </c>
      <c r="G31" s="5">
        <v>50</v>
      </c>
      <c r="H31" s="5">
        <v>70</v>
      </c>
      <c r="I31" s="37">
        <f t="shared" si="1"/>
        <v>62.237500028999996</v>
      </c>
      <c r="J31" s="18">
        <f t="shared" si="2"/>
        <v>70.000000029000006</v>
      </c>
      <c r="K31" s="14">
        <v>60</v>
      </c>
      <c r="L31" s="5">
        <v>60</v>
      </c>
      <c r="M31" s="14">
        <v>60</v>
      </c>
      <c r="N31" s="14">
        <v>80</v>
      </c>
      <c r="O31" s="14">
        <v>80</v>
      </c>
      <c r="P31" s="14">
        <v>10</v>
      </c>
      <c r="Q31" s="14">
        <v>75</v>
      </c>
      <c r="R31" s="14">
        <v>65</v>
      </c>
      <c r="S31" s="14">
        <v>80</v>
      </c>
      <c r="T31" s="14">
        <v>20</v>
      </c>
      <c r="U31" s="14">
        <v>40</v>
      </c>
      <c r="V31" s="14">
        <v>70</v>
      </c>
      <c r="W31" s="14">
        <v>98</v>
      </c>
      <c r="X31" s="14">
        <v>33</v>
      </c>
      <c r="Y31" s="14">
        <v>90</v>
      </c>
      <c r="Z31" s="14">
        <v>50</v>
      </c>
      <c r="AA31" s="14">
        <v>99</v>
      </c>
      <c r="AB31" s="14">
        <v>10</v>
      </c>
      <c r="AC31" s="14">
        <v>75</v>
      </c>
      <c r="AD31" s="14">
        <v>95</v>
      </c>
      <c r="AE31" s="14">
        <v>90</v>
      </c>
      <c r="AF31" s="14">
        <v>90</v>
      </c>
      <c r="AG31" s="14">
        <v>100</v>
      </c>
      <c r="AH31" s="14">
        <v>43</v>
      </c>
      <c r="AI31" s="14">
        <v>0</v>
      </c>
      <c r="AJ31" s="14">
        <v>85</v>
      </c>
      <c r="AK31" s="14">
        <v>44</v>
      </c>
      <c r="AL31" s="14">
        <v>72</v>
      </c>
      <c r="AM31" s="14">
        <v>80</v>
      </c>
      <c r="AN31" s="14">
        <v>100</v>
      </c>
      <c r="AO31" s="14">
        <v>0</v>
      </c>
      <c r="AP31" s="14">
        <v>77</v>
      </c>
      <c r="AQ31" s="14">
        <v>85</v>
      </c>
      <c r="AR31" s="14">
        <v>20</v>
      </c>
      <c r="AS31" s="14">
        <v>50</v>
      </c>
      <c r="AT31" s="14">
        <v>25</v>
      </c>
      <c r="AU31" s="14">
        <v>75</v>
      </c>
      <c r="AV31" s="14">
        <v>62</v>
      </c>
      <c r="AW31" s="14">
        <v>20</v>
      </c>
      <c r="AX31" s="14">
        <v>65</v>
      </c>
      <c r="AY31" s="14">
        <v>70</v>
      </c>
      <c r="AZ31" s="14">
        <v>0</v>
      </c>
      <c r="BA31" s="14">
        <v>16</v>
      </c>
      <c r="BB31" s="14">
        <v>70</v>
      </c>
      <c r="BC31" s="14">
        <v>90</v>
      </c>
      <c r="BD31" s="14">
        <v>60</v>
      </c>
      <c r="BE31" s="14">
        <v>25</v>
      </c>
      <c r="BF31" s="14">
        <v>95</v>
      </c>
      <c r="BG31" s="14">
        <v>50</v>
      </c>
      <c r="BH31" s="14">
        <v>100</v>
      </c>
      <c r="BI31" s="14">
        <v>0</v>
      </c>
      <c r="BJ31" s="14">
        <v>85</v>
      </c>
      <c r="BK31" s="14">
        <v>80</v>
      </c>
      <c r="BL31" s="14">
        <v>70</v>
      </c>
      <c r="BM31" s="14">
        <v>85</v>
      </c>
      <c r="BN31" s="14">
        <v>90</v>
      </c>
      <c r="BO31" s="14">
        <v>100</v>
      </c>
      <c r="BP31" s="14">
        <v>36</v>
      </c>
      <c r="BQ31" s="14">
        <v>50</v>
      </c>
      <c r="BR31" s="14">
        <v>17</v>
      </c>
      <c r="BS31" s="14">
        <v>0</v>
      </c>
      <c r="BT31" s="14">
        <v>100</v>
      </c>
      <c r="BU31" s="14">
        <v>80</v>
      </c>
      <c r="BV31" s="14">
        <v>80</v>
      </c>
      <c r="BW31" s="14">
        <v>30</v>
      </c>
      <c r="BX31" s="14">
        <v>65</v>
      </c>
      <c r="BY31" s="14">
        <v>94</v>
      </c>
      <c r="BZ31" s="2">
        <v>77</v>
      </c>
      <c r="CA31" s="2">
        <v>80</v>
      </c>
      <c r="CB31" s="2">
        <v>23</v>
      </c>
      <c r="CC31" s="2">
        <v>85</v>
      </c>
      <c r="CD31" s="2">
        <v>45</v>
      </c>
      <c r="CE31" s="2">
        <v>85</v>
      </c>
      <c r="CF31" s="2">
        <v>50</v>
      </c>
      <c r="CG31" s="2">
        <v>59</v>
      </c>
      <c r="CH31" s="2">
        <v>65</v>
      </c>
      <c r="CI31" s="2">
        <v>90</v>
      </c>
      <c r="CJ31" s="2">
        <v>85</v>
      </c>
      <c r="CK31" s="2">
        <v>50</v>
      </c>
      <c r="CL31" s="2">
        <v>62</v>
      </c>
      <c r="CM31" s="2">
        <v>79</v>
      </c>
      <c r="CN31" s="2">
        <v>45</v>
      </c>
      <c r="CO31" s="2">
        <v>60</v>
      </c>
      <c r="CP31" s="2">
        <v>77</v>
      </c>
      <c r="CQ31" s="2">
        <v>80</v>
      </c>
      <c r="CR31" s="2">
        <v>30</v>
      </c>
      <c r="CS31" s="2">
        <v>85</v>
      </c>
      <c r="CT31" s="2">
        <v>68</v>
      </c>
      <c r="CU31" s="2">
        <v>60</v>
      </c>
      <c r="CV31" s="2">
        <v>70</v>
      </c>
      <c r="CW31" s="2">
        <v>70</v>
      </c>
      <c r="CX31" s="2">
        <v>25</v>
      </c>
      <c r="CY31" s="2">
        <v>75</v>
      </c>
      <c r="CZ31" s="2">
        <v>44</v>
      </c>
      <c r="DA31" s="2">
        <v>69</v>
      </c>
      <c r="DB31" s="2">
        <v>81</v>
      </c>
      <c r="DC31" s="2">
        <v>73</v>
      </c>
      <c r="DD31" s="2">
        <v>60</v>
      </c>
      <c r="DE31" s="2">
        <v>70</v>
      </c>
      <c r="DF31" s="2">
        <v>65</v>
      </c>
      <c r="DG31" s="2">
        <v>87</v>
      </c>
      <c r="DH31" s="2">
        <v>78</v>
      </c>
      <c r="DI31" s="2">
        <v>45</v>
      </c>
      <c r="DJ31" s="2">
        <v>15</v>
      </c>
      <c r="DK31" s="2">
        <v>90</v>
      </c>
      <c r="DL31" s="2">
        <v>98</v>
      </c>
      <c r="DM31" s="2">
        <v>60</v>
      </c>
      <c r="DN31" s="2">
        <v>88</v>
      </c>
      <c r="DO31" s="2">
        <v>89</v>
      </c>
      <c r="DP31" s="5">
        <v>70</v>
      </c>
      <c r="DQ31" s="5">
        <v>20</v>
      </c>
      <c r="DR31" s="5">
        <v>0</v>
      </c>
      <c r="DS31" s="5">
        <v>70</v>
      </c>
      <c r="DT31" s="5">
        <v>86</v>
      </c>
      <c r="DU31" s="5">
        <v>80</v>
      </c>
      <c r="DV31" s="5">
        <v>35</v>
      </c>
      <c r="DW31" s="5">
        <v>30</v>
      </c>
      <c r="DX31" s="5">
        <v>86</v>
      </c>
      <c r="DY31" s="5">
        <v>80</v>
      </c>
      <c r="DZ31" s="5">
        <v>75</v>
      </c>
      <c r="EA31" s="5">
        <v>75</v>
      </c>
      <c r="EB31" s="5">
        <v>77</v>
      </c>
      <c r="EC31" s="5">
        <v>75</v>
      </c>
      <c r="ED31" s="5">
        <v>40</v>
      </c>
      <c r="EE31" s="5">
        <v>77</v>
      </c>
      <c r="EF31" s="5">
        <v>60</v>
      </c>
      <c r="EG31" s="5">
        <v>66</v>
      </c>
      <c r="EH31" s="5">
        <v>80</v>
      </c>
      <c r="EI31" s="5">
        <v>75</v>
      </c>
      <c r="EJ31" s="5">
        <v>73</v>
      </c>
      <c r="EK31" s="5">
        <v>87</v>
      </c>
      <c r="EL31" s="5">
        <v>26</v>
      </c>
      <c r="EM31" s="5">
        <v>57</v>
      </c>
      <c r="EN31" s="5">
        <v>90</v>
      </c>
      <c r="EO31" s="5">
        <v>85</v>
      </c>
      <c r="EP31" s="5">
        <v>2</v>
      </c>
      <c r="EQ31" s="5">
        <v>60</v>
      </c>
      <c r="ER31" s="5">
        <v>75</v>
      </c>
      <c r="ES31" s="5">
        <v>50</v>
      </c>
      <c r="ET31" s="5">
        <v>80</v>
      </c>
      <c r="EU31" s="5">
        <v>88</v>
      </c>
      <c r="EV31" s="5">
        <v>40</v>
      </c>
      <c r="EW31" s="5">
        <v>77</v>
      </c>
      <c r="EX31" s="5">
        <v>40</v>
      </c>
      <c r="EY31" s="5">
        <v>70</v>
      </c>
      <c r="EZ31" s="5">
        <v>87</v>
      </c>
      <c r="FA31" s="5">
        <v>66</v>
      </c>
      <c r="FB31" s="5">
        <v>80</v>
      </c>
      <c r="FC31" s="5">
        <v>75</v>
      </c>
      <c r="FD31" s="5">
        <v>10</v>
      </c>
      <c r="FE31" s="5">
        <v>75</v>
      </c>
      <c r="FF31" s="5">
        <v>50</v>
      </c>
      <c r="FG31" s="5">
        <v>5</v>
      </c>
      <c r="FH31" s="5">
        <v>30</v>
      </c>
      <c r="FI31" s="5">
        <v>90</v>
      </c>
      <c r="FJ31" s="5">
        <v>85</v>
      </c>
      <c r="FK31" s="5">
        <v>0</v>
      </c>
      <c r="FL31" s="5">
        <v>75</v>
      </c>
      <c r="FM31" s="5">
        <v>40</v>
      </c>
      <c r="FN31" s="5">
        <v>70</v>
      </c>
    </row>
    <row r="32" spans="1:170" s="5" customFormat="1" x14ac:dyDescent="0.25">
      <c r="A32" s="2">
        <v>30</v>
      </c>
      <c r="B32" s="44" t="s">
        <v>156</v>
      </c>
      <c r="C32" s="26" t="str">
        <f>IF(ISBLANK(LeaderCondensed!N31),"",LeaderCondensed!N31)</f>
        <v/>
      </c>
      <c r="D32" s="44" t="s">
        <v>6</v>
      </c>
      <c r="E32" s="49">
        <v>46001</v>
      </c>
      <c r="F32" s="10">
        <f t="shared" si="0"/>
        <v>28.54672876654066</v>
      </c>
      <c r="G32" s="5">
        <v>50</v>
      </c>
      <c r="H32" s="5">
        <v>25</v>
      </c>
      <c r="I32" s="37">
        <f t="shared" si="1"/>
        <v>62.200000030000005</v>
      </c>
      <c r="J32" s="18">
        <f t="shared" si="2"/>
        <v>70.000000029999995</v>
      </c>
      <c r="K32" s="14">
        <v>85</v>
      </c>
      <c r="L32" s="5">
        <v>82</v>
      </c>
      <c r="M32" s="14">
        <v>100</v>
      </c>
      <c r="N32" s="14">
        <v>100</v>
      </c>
      <c r="O32" s="14">
        <v>15</v>
      </c>
      <c r="P32" s="14">
        <v>10</v>
      </c>
      <c r="Q32" s="14">
        <v>90</v>
      </c>
      <c r="R32" s="14">
        <v>90</v>
      </c>
      <c r="S32" s="14">
        <v>80</v>
      </c>
      <c r="T32" s="14">
        <v>40</v>
      </c>
      <c r="U32" s="14">
        <v>25</v>
      </c>
      <c r="V32" s="14">
        <v>70</v>
      </c>
      <c r="W32" s="14">
        <v>3</v>
      </c>
      <c r="X32" s="14">
        <v>0</v>
      </c>
      <c r="Y32" s="14">
        <v>40</v>
      </c>
      <c r="Z32" s="14">
        <v>50</v>
      </c>
      <c r="AA32" s="14">
        <v>37</v>
      </c>
      <c r="AB32" s="14">
        <v>90</v>
      </c>
      <c r="AC32" s="14">
        <v>65</v>
      </c>
      <c r="AD32" s="14">
        <v>100</v>
      </c>
      <c r="AE32" s="14">
        <v>80</v>
      </c>
      <c r="AF32" s="14">
        <v>87</v>
      </c>
      <c r="AG32" s="14">
        <v>50</v>
      </c>
      <c r="AH32" s="14">
        <v>81</v>
      </c>
      <c r="AI32" s="14">
        <v>100</v>
      </c>
      <c r="AJ32" s="14">
        <v>75</v>
      </c>
      <c r="AK32" s="14">
        <v>50</v>
      </c>
      <c r="AL32" s="14">
        <v>80</v>
      </c>
      <c r="AM32" s="14">
        <v>11</v>
      </c>
      <c r="AN32" s="14">
        <v>20</v>
      </c>
      <c r="AO32" s="14">
        <v>30</v>
      </c>
      <c r="AP32" s="14">
        <v>5</v>
      </c>
      <c r="AQ32" s="14">
        <v>80</v>
      </c>
      <c r="AR32" s="14">
        <v>15</v>
      </c>
      <c r="AS32" s="14">
        <v>60</v>
      </c>
      <c r="AT32" s="14">
        <v>75</v>
      </c>
      <c r="AU32" s="14">
        <v>80</v>
      </c>
      <c r="AV32" s="14">
        <v>52</v>
      </c>
      <c r="AW32" s="14">
        <v>60</v>
      </c>
      <c r="AX32" s="14">
        <v>55</v>
      </c>
      <c r="AY32" s="14">
        <v>50</v>
      </c>
      <c r="AZ32" s="14">
        <v>40</v>
      </c>
      <c r="BA32" s="14">
        <v>8</v>
      </c>
      <c r="BB32" s="14">
        <v>100</v>
      </c>
      <c r="BC32" s="14">
        <v>90</v>
      </c>
      <c r="BD32" s="14">
        <v>25</v>
      </c>
      <c r="BE32" s="14">
        <v>65</v>
      </c>
      <c r="BF32" s="14">
        <v>20</v>
      </c>
      <c r="BG32" s="14">
        <v>100</v>
      </c>
      <c r="BH32" s="14">
        <v>100</v>
      </c>
      <c r="BI32" s="14">
        <v>100</v>
      </c>
      <c r="BJ32" s="14">
        <v>85</v>
      </c>
      <c r="BK32" s="14">
        <v>100</v>
      </c>
      <c r="BL32" s="14">
        <v>60</v>
      </c>
      <c r="BM32" s="14">
        <v>80</v>
      </c>
      <c r="BN32" s="14">
        <v>20</v>
      </c>
      <c r="BO32" s="14">
        <v>100</v>
      </c>
      <c r="BP32" s="14">
        <v>20</v>
      </c>
      <c r="BQ32" s="14">
        <v>55</v>
      </c>
      <c r="BR32" s="14">
        <v>37</v>
      </c>
      <c r="BS32" s="14">
        <v>0</v>
      </c>
      <c r="BT32" s="14">
        <v>100</v>
      </c>
      <c r="BU32" s="14">
        <v>85</v>
      </c>
      <c r="BV32" s="14">
        <v>77</v>
      </c>
      <c r="BW32" s="14">
        <v>85</v>
      </c>
      <c r="BX32" s="14">
        <v>50</v>
      </c>
      <c r="BY32" s="14">
        <v>69</v>
      </c>
      <c r="BZ32" s="2">
        <v>31</v>
      </c>
      <c r="CA32" s="2">
        <v>80</v>
      </c>
      <c r="CB32" s="2">
        <v>79</v>
      </c>
      <c r="CC32" s="2">
        <v>20</v>
      </c>
      <c r="CD32" s="2">
        <v>50</v>
      </c>
      <c r="CE32" s="2">
        <v>90</v>
      </c>
      <c r="CF32" s="2">
        <v>87</v>
      </c>
      <c r="CG32" s="2">
        <v>85</v>
      </c>
      <c r="CH32" s="2">
        <v>85</v>
      </c>
      <c r="CI32" s="2">
        <v>75</v>
      </c>
      <c r="CJ32" s="2">
        <v>85</v>
      </c>
      <c r="CK32" s="2">
        <v>75</v>
      </c>
      <c r="CL32" s="2">
        <v>20</v>
      </c>
      <c r="CM32" s="2">
        <v>91</v>
      </c>
      <c r="CN32" s="2">
        <v>80</v>
      </c>
      <c r="CO32" s="2">
        <v>70</v>
      </c>
      <c r="CP32" s="2">
        <v>77</v>
      </c>
      <c r="CQ32" s="2">
        <v>60</v>
      </c>
      <c r="CR32" s="2">
        <v>75</v>
      </c>
      <c r="CS32" s="2">
        <v>25</v>
      </c>
      <c r="CT32" s="2">
        <v>75</v>
      </c>
      <c r="CU32" s="2">
        <v>15</v>
      </c>
      <c r="CV32" s="2">
        <v>90</v>
      </c>
      <c r="CW32" s="2">
        <v>95</v>
      </c>
      <c r="CX32" s="2">
        <v>20</v>
      </c>
      <c r="CY32" s="2">
        <v>75</v>
      </c>
      <c r="CZ32" s="2">
        <v>85</v>
      </c>
      <c r="DA32" s="2">
        <v>10</v>
      </c>
      <c r="DB32" s="2">
        <v>7</v>
      </c>
      <c r="DC32" s="2">
        <v>66</v>
      </c>
      <c r="DD32" s="2">
        <v>20</v>
      </c>
      <c r="DE32" s="2">
        <v>90</v>
      </c>
      <c r="DF32" s="2">
        <v>66</v>
      </c>
      <c r="DG32" s="2">
        <v>65</v>
      </c>
      <c r="DH32" s="2">
        <v>70</v>
      </c>
      <c r="DI32" s="2">
        <v>45</v>
      </c>
      <c r="DJ32" s="2">
        <v>65</v>
      </c>
      <c r="DK32" s="2">
        <v>75</v>
      </c>
      <c r="DL32" s="2">
        <v>50</v>
      </c>
      <c r="DM32" s="2">
        <v>70</v>
      </c>
      <c r="DN32" s="2">
        <v>12</v>
      </c>
      <c r="DO32" s="2">
        <v>77</v>
      </c>
      <c r="DP32" s="5">
        <v>20</v>
      </c>
      <c r="DQ32" s="5">
        <v>0</v>
      </c>
      <c r="DR32" s="5">
        <v>100</v>
      </c>
      <c r="DS32" s="5">
        <v>60</v>
      </c>
      <c r="DT32" s="5">
        <v>65</v>
      </c>
      <c r="DU32" s="5">
        <v>38</v>
      </c>
      <c r="DV32" s="5">
        <v>75</v>
      </c>
      <c r="DW32" s="5">
        <v>75</v>
      </c>
      <c r="DX32" s="5">
        <v>60</v>
      </c>
      <c r="DY32" s="5">
        <v>75</v>
      </c>
      <c r="DZ32" s="5">
        <v>55</v>
      </c>
      <c r="EA32" s="5">
        <v>75</v>
      </c>
      <c r="EB32" s="5">
        <v>70</v>
      </c>
      <c r="EC32" s="5">
        <v>75</v>
      </c>
      <c r="ED32" s="5">
        <v>65</v>
      </c>
      <c r="EE32" s="5">
        <v>68</v>
      </c>
      <c r="EF32" s="5">
        <v>80</v>
      </c>
      <c r="EG32" s="5">
        <v>79</v>
      </c>
      <c r="EH32" s="5">
        <v>70</v>
      </c>
      <c r="EI32" s="5">
        <v>60</v>
      </c>
      <c r="EJ32" s="5">
        <v>82</v>
      </c>
      <c r="EK32" s="5">
        <v>90</v>
      </c>
      <c r="EL32" s="5">
        <v>37</v>
      </c>
      <c r="EM32" s="5">
        <v>82</v>
      </c>
      <c r="EN32" s="5">
        <v>64</v>
      </c>
      <c r="EO32" s="5">
        <v>95</v>
      </c>
      <c r="EP32" s="5">
        <v>70</v>
      </c>
      <c r="EQ32" s="5">
        <v>70</v>
      </c>
      <c r="ER32" s="5">
        <v>70</v>
      </c>
      <c r="ES32" s="5">
        <v>25</v>
      </c>
      <c r="ET32" s="5">
        <v>85</v>
      </c>
      <c r="EU32" s="5">
        <v>95</v>
      </c>
      <c r="EV32" s="5">
        <v>20</v>
      </c>
      <c r="EW32" s="5">
        <v>95</v>
      </c>
      <c r="EX32" s="5">
        <v>35</v>
      </c>
      <c r="EY32" s="5">
        <v>60</v>
      </c>
      <c r="EZ32" s="5">
        <v>78</v>
      </c>
      <c r="FA32" s="5">
        <v>75</v>
      </c>
      <c r="FB32" s="5">
        <v>80</v>
      </c>
      <c r="FC32" s="5">
        <v>68</v>
      </c>
      <c r="FD32" s="5">
        <v>90</v>
      </c>
      <c r="FE32" s="5">
        <v>25</v>
      </c>
      <c r="FF32" s="5">
        <v>95</v>
      </c>
      <c r="FG32" s="5">
        <v>25</v>
      </c>
      <c r="FH32" s="5">
        <v>65</v>
      </c>
      <c r="FI32" s="5">
        <v>69</v>
      </c>
      <c r="FJ32" s="5">
        <v>100</v>
      </c>
      <c r="FK32" s="5">
        <v>100</v>
      </c>
      <c r="FL32" s="5">
        <v>85</v>
      </c>
      <c r="FM32" s="5">
        <v>0</v>
      </c>
      <c r="FN32" s="5">
        <v>35</v>
      </c>
    </row>
    <row r="33" spans="1:172" ht="8.25" customHeight="1" x14ac:dyDescent="0.25">
      <c r="B33" s="43"/>
      <c r="L33"/>
      <c r="DP33" s="2"/>
    </row>
    <row r="34" spans="1:172" x14ac:dyDescent="0.25">
      <c r="B34" s="42"/>
      <c r="E34" s="7" t="s">
        <v>4</v>
      </c>
      <c r="F34" s="7"/>
      <c r="G34" s="5">
        <v>50</v>
      </c>
      <c r="H34" s="8">
        <f>IF(ISERROR(AVERAGE(H3:H32)),0,AVERAGE(H3:H32))+COLUMNS(H$1:$J$1)/1000000000</f>
        <v>44.433333336333327</v>
      </c>
      <c r="I34" s="8">
        <f>IF(ISERROR(AVERAGE(I3:I32)),0,AVERAGE(I3:I32))+COLUMNS(I$1:$J$1)/1000000000</f>
        <v>47.418958350833343</v>
      </c>
      <c r="J34" s="8">
        <f>IF(ISERROR(AVERAGE(J3:J32)),0,AVERAGE(J3:J32))+COLUMNS(J$1:$J$1)/1000000000</f>
        <v>45.416666683166653</v>
      </c>
      <c r="K34" s="8">
        <f>IF(ISERROR(AVERAGE(K3:K32)),0,AVERAGE(K3:K32))+COLUMNS($J$1:K$1)/1000000000</f>
        <v>37.633333335333333</v>
      </c>
      <c r="L34" s="8">
        <f>IF(ISERROR(AVERAGE(L3:L32)),0,AVERAGE(L3:L32))+COLUMNS($J$1:L$1)/1000000000</f>
        <v>35.63333333633333</v>
      </c>
      <c r="M34" s="8">
        <f>IF(ISERROR(AVERAGE(M3:M32)),0,AVERAGE(M3:M32))+COLUMNS($J$1:M$1)/1000000000</f>
        <v>50.900000003999999</v>
      </c>
      <c r="N34" s="8">
        <f>IF(ISERROR(AVERAGE(N3:N32)),0,AVERAGE(N3:N32))+COLUMNS($J$1:N$1)/1000000000</f>
        <v>55.166666671666661</v>
      </c>
      <c r="O34" s="8">
        <f>IF(ISERROR(AVERAGE(O3:O32)),0,AVERAGE(O3:O32))+COLUMNS($J$1:O$1)/1000000000</f>
        <v>50.200000006000003</v>
      </c>
      <c r="P34" s="8">
        <f>IF(ISERROR(AVERAGE(P3:P32)),0,AVERAGE(P3:P32))+COLUMNS($J$1:P$1)/1000000000</f>
        <v>51.666666673666661</v>
      </c>
      <c r="Q34" s="8">
        <f>IF(ISERROR(AVERAGE(Q3:Q32)),0,AVERAGE(Q3:Q32))+COLUMNS($J$1:Q$1)/1000000000</f>
        <v>50.833333341333336</v>
      </c>
      <c r="R34" s="8">
        <f>IF(ISERROR(AVERAGE(R3:R32)),0,AVERAGE(R3:R32))+COLUMNS($J$1:R$1)/1000000000</f>
        <v>49.066666675666667</v>
      </c>
      <c r="S34" s="8">
        <f>IF(ISERROR(AVERAGE(S3:S32)),0,AVERAGE(S3:S32))+COLUMNS($J$1:S$1)/1000000000</f>
        <v>55.333333343333337</v>
      </c>
      <c r="T34" s="8">
        <f>IF(ISERROR(AVERAGE(T3:T32)),0,AVERAGE(T3:T32))+COLUMNS($J$1:T$1)/1000000000</f>
        <v>41.166666677666662</v>
      </c>
      <c r="U34" s="8">
        <f>IF(ISERROR(AVERAGE(U3:U32)),0,AVERAGE(U3:U32))+COLUMNS($J$1:U$1)/1000000000</f>
        <v>53.566666678666671</v>
      </c>
      <c r="V34" s="8">
        <f>IF(ISERROR(AVERAGE(V3:V32)),0,AVERAGE(V3:V32))+COLUMNS($J$1:V$1)/1000000000</f>
        <v>48.166666679666662</v>
      </c>
      <c r="W34" s="8">
        <f>IF(ISERROR(AVERAGE(W3:W32)),0,AVERAGE(W3:W32))+COLUMNS($J$1:W$1)/1000000000</f>
        <v>47.600000014000003</v>
      </c>
      <c r="X34" s="8">
        <f>IF(ISERROR(AVERAGE(X3:X32)),0,AVERAGE(X3:X32))+COLUMNS($J$1:X$1)/1000000000</f>
        <v>40.066666681666668</v>
      </c>
      <c r="Y34" s="8">
        <f>IF(ISERROR(AVERAGE(Y3:Y32)),0,AVERAGE(Y3:Y32))+COLUMNS($J$1:Y$1)/1000000000</f>
        <v>52.500000016000001</v>
      </c>
      <c r="Z34" s="8">
        <f>IF(ISERROR(AVERAGE(Z3:Z32)),0,AVERAGE(Z3:Z32))+COLUMNS($J$1:Z$1)/1000000000</f>
        <v>42.900000016999996</v>
      </c>
      <c r="AA34" s="8">
        <f>IF(ISERROR(AVERAGE(AA3:AA32)),0,AVERAGE(AA3:AA32))+COLUMNS($J$1:AA$1)/1000000000</f>
        <v>50.333333351333337</v>
      </c>
      <c r="AB34" s="8">
        <f>IF(ISERROR(AVERAGE(AB3:AB32)),0,AVERAGE(AB3:AB32))+COLUMNS($J$1:AB$1)/1000000000</f>
        <v>55.300000018999995</v>
      </c>
      <c r="AC34" s="8">
        <f>IF(ISERROR(AVERAGE(AC3:AC32)),0,AVERAGE(AC3:AC32))+COLUMNS($J$1:AC$1)/1000000000</f>
        <v>55.500000020000002</v>
      </c>
      <c r="AD34" s="8">
        <f>IF(ISERROR(AVERAGE(AD3:AD32)),0,AVERAGE(AD3:AD32))+COLUMNS($J$1:AD$1)/1000000000</f>
        <v>64.966666687666674</v>
      </c>
      <c r="AE34" s="8">
        <f>IF(ISERROR(AVERAGE(AE3:AE32)),0,AVERAGE(AE3:AE32))+COLUMNS($J$1:AE$1)/1000000000</f>
        <v>61.366666688666669</v>
      </c>
      <c r="AF34" s="8">
        <f>IF(ISERROR(AVERAGE(AF3:AF32)),0,AVERAGE(AF3:AF32))+COLUMNS($J$1:AF$1)/1000000000</f>
        <v>54.433333356333328</v>
      </c>
      <c r="AG34" s="8">
        <f>IF(ISERROR(AVERAGE(AG3:AG32)),0,AVERAGE(AG3:AG32))+COLUMNS($J$1:AG$1)/1000000000</f>
        <v>70.033333357333333</v>
      </c>
      <c r="AH34" s="8">
        <f>IF(ISERROR(AVERAGE(AH3:AH32)),0,AVERAGE(AH3:AH32))+COLUMNS($J$1:AH$1)/1000000000</f>
        <v>36.866666691666666</v>
      </c>
      <c r="AI34" s="8">
        <f>IF(ISERROR(AVERAGE(AI3:AI32)),0,AVERAGE(AI3:AI32))+COLUMNS($J$1:AI$1)/1000000000</f>
        <v>44.700000026000005</v>
      </c>
      <c r="AJ34" s="8">
        <f>IF(ISERROR(AVERAGE(AJ3:AJ32)),0,AVERAGE(AJ3:AJ32))+COLUMNS($J$1:AJ$1)/1000000000</f>
        <v>38.166666693666663</v>
      </c>
      <c r="AK34" s="8">
        <f>IF(ISERROR(AVERAGE(AK3:AK32)),0,AVERAGE(AK3:AK32))+COLUMNS($J$1:AK$1)/1000000000</f>
        <v>68.966666694666671</v>
      </c>
      <c r="AL34" s="8">
        <f>IF(ISERROR(AVERAGE(AL3:AL32)),0,AVERAGE(AL3:AL32))+COLUMNS($J$1:AL$1)/1000000000</f>
        <v>51.800000028999996</v>
      </c>
      <c r="AM34" s="8">
        <f>IF(ISERROR(AVERAGE(AM3:AM32)),0,AVERAGE(AM3:AM32))+COLUMNS($J$1:AM$1)/1000000000</f>
        <v>52.333333363333338</v>
      </c>
      <c r="AN34" s="8">
        <f>IF(ISERROR(AVERAGE(AN3:AN32)),0,AVERAGE(AN3:AN32))+COLUMNS($J$1:AN$1)/1000000000</f>
        <v>49.600000031</v>
      </c>
      <c r="AO34" s="8">
        <f>IF(ISERROR(AVERAGE(AO3:AO32)),0,AVERAGE(AO3:AO32))+COLUMNS($J$1:AO$1)/1000000000</f>
        <v>51.566666698666673</v>
      </c>
      <c r="AP34" s="8">
        <f>IF(ISERROR(AVERAGE(AP3:AP32)),0,AVERAGE(AP3:AP32))+COLUMNS($J$1:AP$1)/1000000000</f>
        <v>59.400000032999998</v>
      </c>
      <c r="AQ34" s="8">
        <f>IF(ISERROR(AVERAGE(AQ3:AQ32)),0,AVERAGE(AQ3:AQ32))+COLUMNS($J$1:AQ$1)/1000000000</f>
        <v>42.633333367333336</v>
      </c>
      <c r="AR34" s="8">
        <f>IF(ISERROR(AVERAGE(AR3:AR32)),0,AVERAGE(AR3:AR32))+COLUMNS($J$1:AR$1)/1000000000</f>
        <v>44.266666701666665</v>
      </c>
      <c r="AS34" s="8">
        <f>IF(ISERROR(AVERAGE(AS3:AS32)),0,AVERAGE(AS3:AS32))+COLUMNS($J$1:AS$1)/1000000000</f>
        <v>56.000000036000003</v>
      </c>
      <c r="AT34" s="8">
        <f>IF(ISERROR(AVERAGE(AT3:AT32)),0,AVERAGE(AT3:AT32))+COLUMNS($J$1:AT$1)/1000000000</f>
        <v>58.166666703666664</v>
      </c>
      <c r="AU34" s="8">
        <f>IF(ISERROR(AVERAGE(AU3:AU32)),0,AVERAGE(AU3:AU32))+COLUMNS($J$1:AU$1)/1000000000</f>
        <v>53.033333371333335</v>
      </c>
      <c r="AV34" s="8">
        <f>IF(ISERROR(AVERAGE(AV3:AV32)),0,AVERAGE(AV3:AV32))+COLUMNS($J$1:AV$1)/1000000000</f>
        <v>64.966666705666668</v>
      </c>
      <c r="AW34" s="8">
        <f>IF(ISERROR(AVERAGE(AW3:AW32)),0,AVERAGE(AW3:AW32))+COLUMNS($J$1:AW$1)/1000000000</f>
        <v>35.86666670666667</v>
      </c>
      <c r="AX34" s="8">
        <f>IF(ISERROR(AVERAGE(AX3:AX32)),0,AVERAGE(AX3:AX32))+COLUMNS($J$1:AX$1)/1000000000</f>
        <v>62.166666707666664</v>
      </c>
      <c r="AY34" s="8">
        <f>IF(ISERROR(AVERAGE(AY3:AY32)),0,AVERAGE(AY3:AY32))+COLUMNS($J$1:AY$1)/1000000000</f>
        <v>67.666666708666668</v>
      </c>
      <c r="AZ34" s="8">
        <f>IF(ISERROR(AVERAGE(AZ3:AZ32)),0,AVERAGE(AZ3:AZ32))+COLUMNS($J$1:AZ$1)/1000000000</f>
        <v>29.166666709666668</v>
      </c>
      <c r="BA34" s="8">
        <f>IF(ISERROR(AVERAGE(BA3:BA32)),0,AVERAGE(BA3:BA32))+COLUMNS($J$1:BA$1)/1000000000</f>
        <v>44.366666710666664</v>
      </c>
      <c r="BB34" s="8">
        <f>IF(ISERROR(AVERAGE(BB3:BB32)),0,AVERAGE(BB3:BB32))+COLUMNS($J$1:BB$1)/1000000000</f>
        <v>56.400000044999999</v>
      </c>
      <c r="BC34" s="8">
        <f>IF(ISERROR(AVERAGE(BC3:BC32)),0,AVERAGE(BC3:BC32))+COLUMNS($J$1:BC$1)/1000000000</f>
        <v>76.666666712666668</v>
      </c>
      <c r="BD34" s="8">
        <f>IF(ISERROR(AVERAGE(BD3:BD32)),0,AVERAGE(BD3:BD32))+COLUMNS($J$1:BD$1)/1000000000</f>
        <v>45.500000047</v>
      </c>
      <c r="BE34" s="8">
        <f>IF(ISERROR(AVERAGE(BE3:BE32)),0,AVERAGE(BE3:BE32))+COLUMNS($J$1:BE$1)/1000000000</f>
        <v>40.500000047999997</v>
      </c>
      <c r="BF34" s="8">
        <f>IF(ISERROR(AVERAGE(BF3:BF32)),0,AVERAGE(BF3:BF32))+COLUMNS($J$1:BF$1)/1000000000</f>
        <v>50.433333382333331</v>
      </c>
      <c r="BG34" s="8">
        <f>IF(ISERROR(AVERAGE(BG3:BG32)),0,AVERAGE(BG3:BG32))+COLUMNS($J$1:BG$1)/1000000000</f>
        <v>53.13333338333333</v>
      </c>
      <c r="BH34" s="8">
        <f>IF(ISERROR(AVERAGE(BH3:BH32)),0,AVERAGE(BH3:BH32))+COLUMNS($J$1:BH$1)/1000000000</f>
        <v>58.166666717666665</v>
      </c>
      <c r="BI34" s="8">
        <f>IF(ISERROR(AVERAGE(BI3:BI32)),0,AVERAGE(BI3:BI32))+COLUMNS($J$1:BI$1)/1000000000</f>
        <v>57.200000052</v>
      </c>
      <c r="BJ34" s="8">
        <f>IF(ISERROR(AVERAGE(BJ3:BJ32)),0,AVERAGE(BJ3:BJ32))+COLUMNS($J$1:BJ$1)/1000000000</f>
        <v>43.333333386333337</v>
      </c>
      <c r="BK34" s="8">
        <f>IF(ISERROR(AVERAGE(BK3:BK32)),0,AVERAGE(BK3:BK32))+COLUMNS($J$1:BK$1)/1000000000</f>
        <v>57.466666720666666</v>
      </c>
      <c r="BL34" s="8">
        <f>IF(ISERROR(AVERAGE(BL3:BL32)),0,AVERAGE(BL3:BL32))+COLUMNS($J$1:BL$1)/1000000000</f>
        <v>55.366666721666668</v>
      </c>
      <c r="BM34" s="8">
        <f>IF(ISERROR(AVERAGE(BM3:BM32)),0,AVERAGE(BM3:BM32))+COLUMNS($J$1:BM$1)/1000000000</f>
        <v>49.166666722666662</v>
      </c>
      <c r="BN34" s="8">
        <f>IF(ISERROR(AVERAGE(BN3:BN32)),0,AVERAGE(BN3:BN32))+COLUMNS($J$1:BN$1)/1000000000</f>
        <v>45.300000056999998</v>
      </c>
      <c r="BO34" s="8">
        <f>IF(ISERROR(AVERAGE(BO3:BO32)),0,AVERAGE(BO3:BO32))+COLUMNS($J$1:BO$1)/1000000000</f>
        <v>62.166666724666662</v>
      </c>
      <c r="BP34" s="8">
        <f>IF(ISERROR(AVERAGE(BP3:BP32)),0,AVERAGE(BP3:BP32))+COLUMNS($J$1:BP$1)/1000000000</f>
        <v>41.066666725666671</v>
      </c>
      <c r="BQ34" s="8">
        <f>IF(ISERROR(AVERAGE(BQ3:BQ32)),0,AVERAGE(BQ3:BQ32))+COLUMNS($J$1:BQ$1)/1000000000</f>
        <v>48.866666726666665</v>
      </c>
      <c r="BR34" s="8">
        <f>IF(ISERROR(AVERAGE(BR3:BR32)),0,AVERAGE(BR3:BR32))+COLUMNS($J$1:BR$1)/1000000000</f>
        <v>53.200000061000004</v>
      </c>
      <c r="BS34" s="8">
        <f>IF(ISERROR(AVERAGE(BS3:BS32)),0,AVERAGE(BS3:BS32))+COLUMNS($J$1:BS$1)/1000000000</f>
        <v>50.666666728666662</v>
      </c>
      <c r="BT34" s="8">
        <f>IF(ISERROR(AVERAGE(BT3:BT32)),0,AVERAGE(BT3:BT32))+COLUMNS($J$1:BT$1)/1000000000</f>
        <v>60.000000063000002</v>
      </c>
      <c r="BU34" s="8">
        <f>IF(ISERROR(AVERAGE(BU3:BU32)),0,AVERAGE(BU3:BU32))+COLUMNS($J$1:BU$1)/1000000000</f>
        <v>46.500000063999998</v>
      </c>
      <c r="BV34" s="8">
        <f>IF(ISERROR(AVERAGE(BV3:BV32)),0,AVERAGE(BV3:BV32))+COLUMNS($J$1:BV$1)/1000000000</f>
        <v>48.033333398333333</v>
      </c>
      <c r="BW34" s="8">
        <f>IF(ISERROR(AVERAGE(BW3:BW32)),0,AVERAGE(BW3:BW32))+COLUMNS($J$1:BW$1)/1000000000</f>
        <v>43.833333399333334</v>
      </c>
      <c r="BX34" s="8">
        <f>IF(ISERROR(AVERAGE(BX3:BX32)),0,AVERAGE(BX3:BX32))+COLUMNS($J$1:BX$1)/1000000000</f>
        <v>52.500000067000002</v>
      </c>
      <c r="BY34" s="8">
        <f>IF(ISERROR(AVERAGE(BY3:BY32)),0,AVERAGE(BY3:BY32))+COLUMNS($J$1:BY$1)/1000000000</f>
        <v>51.633333401333331</v>
      </c>
      <c r="BZ34" s="8">
        <f>IF(ISERROR(AVERAGE(BZ3:BZ32)),0,AVERAGE(BZ3:BZ32))+COLUMNS($J$1:BZ$1)/1000000000</f>
        <v>46.033333402333334</v>
      </c>
      <c r="CA34" s="8">
        <f>IF(ISERROR(AVERAGE(CA3:CA32)),0,AVERAGE(CA3:CA32))+COLUMNS($J$1:CA$1)/1000000000</f>
        <v>46.800000069999996</v>
      </c>
      <c r="CB34" s="8">
        <f>IF(ISERROR(AVERAGE(CB3:CB32)),0,AVERAGE(CB3:CB32))+COLUMNS($J$1:CB$1)/1000000000</f>
        <v>54.733333404333337</v>
      </c>
      <c r="CC34" s="8">
        <f>IF(ISERROR(AVERAGE(CC3:CC32)),0,AVERAGE(CC3:CC32))+COLUMNS($J$1:CC$1)/1000000000</f>
        <v>42.433333405333329</v>
      </c>
      <c r="CD34" s="8">
        <f>IF(ISERROR(AVERAGE(CD3:CD32)),0,AVERAGE(CD3:CD32))+COLUMNS($J$1:CD$1)/1000000000</f>
        <v>57.200000073000005</v>
      </c>
      <c r="CE34" s="8">
        <f>IF(ISERROR(AVERAGE(CE3:CE32)),0,AVERAGE(CE3:CE32))+COLUMNS($J$1:CE$1)/1000000000</f>
        <v>43.166666740666663</v>
      </c>
      <c r="CF34" s="8">
        <f>IF(ISERROR(AVERAGE(CF3:CF32)),0,AVERAGE(CF3:CF32))+COLUMNS($J$1:CF$1)/1000000000</f>
        <v>47.36666674166667</v>
      </c>
      <c r="CG34" s="8">
        <f>IF(ISERROR(AVERAGE(CG3:CG32)),0,AVERAGE(CG3:CG32))+COLUMNS($J$1:CG$1)/1000000000</f>
        <v>48.500000075999999</v>
      </c>
      <c r="CH34" s="8">
        <f>IF(ISERROR(AVERAGE(CH3:CH32)),0,AVERAGE(CH3:CH32))+COLUMNS($J$1:CH$1)/1000000000</f>
        <v>40.900000077000001</v>
      </c>
      <c r="CI34" s="8">
        <f>IF(ISERROR(AVERAGE(CI3:CI32)),0,AVERAGE(CI3:CI32))+COLUMNS($J$1:CI$1)/1000000000</f>
        <v>46.166666744666664</v>
      </c>
      <c r="CJ34" s="8">
        <f>IF(ISERROR(AVERAGE(CJ3:CJ32)),0,AVERAGE(CJ3:CJ32))+COLUMNS($J$1:CJ$1)/1000000000</f>
        <v>45.333333412333339</v>
      </c>
      <c r="CK34" s="8">
        <f>IF(ISERROR(AVERAGE(CK3:CK32)),0,AVERAGE(CK3:CK32))+COLUMNS($J$1:CK$1)/1000000000</f>
        <v>46.600000080000001</v>
      </c>
      <c r="CL34" s="8">
        <f>IF(ISERROR(AVERAGE(CL3:CL32)),0,AVERAGE(CL3:CL32))+COLUMNS($J$1:CL$1)/1000000000</f>
        <v>42.800000081</v>
      </c>
      <c r="CM34" s="8">
        <f>IF(ISERROR(AVERAGE(CM3:CM32)),0,AVERAGE(CM3:CM32))+COLUMNS($J$1:CM$1)/1000000000</f>
        <v>52.43333341533333</v>
      </c>
      <c r="CN34" s="8">
        <f>IF(ISERROR(AVERAGE(CN3:CN32)),0,AVERAGE(CN3:CN32))+COLUMNS($J$1:CN$1)/1000000000</f>
        <v>46.200000083000006</v>
      </c>
      <c r="CO34" s="8">
        <f>IF(ISERROR(AVERAGE(CO3:CO32)),0,AVERAGE(CO3:CO32))+COLUMNS($J$1:CO$1)/1000000000</f>
        <v>40.400000083999998</v>
      </c>
      <c r="CP34" s="8">
        <f>IF(ISERROR(AVERAGE(CP3:CP32)),0,AVERAGE(CP3:CP32))+COLUMNS($J$1:CP$1)/1000000000</f>
        <v>33.000000085000003</v>
      </c>
      <c r="CQ34" s="8">
        <f>IF(ISERROR(AVERAGE(CQ3:CQ32)),0,AVERAGE(CQ3:CQ32))+COLUMNS($J$1:CQ$1)/1000000000</f>
        <v>34.500000086</v>
      </c>
      <c r="CR34" s="8">
        <f>IF(ISERROR(AVERAGE(CR3:CR32)),0,AVERAGE(CR3:CR32))+COLUMNS($J$1:CR$1)/1000000000</f>
        <v>41.000000086999997</v>
      </c>
      <c r="CS34" s="8">
        <f>IF(ISERROR(AVERAGE(CS3:CS32)),0,AVERAGE(CS3:CS32))+COLUMNS($J$1:CS$1)/1000000000</f>
        <v>55.200000088000003</v>
      </c>
      <c r="CT34" s="8">
        <f>IF(ISERROR(AVERAGE(CT3:CT32)),0,AVERAGE(CT3:CT32))+COLUMNS($J$1:CT$1)/1000000000</f>
        <v>36.033333422333328</v>
      </c>
      <c r="CU34" s="8">
        <f>IF(ISERROR(AVERAGE(CU3:CU32)),0,AVERAGE(CU3:CU32))+COLUMNS($J$1:CU$1)/1000000000</f>
        <v>41.333333423333336</v>
      </c>
      <c r="CV34" s="8">
        <f>IF(ISERROR(AVERAGE(CV3:CV32)),0,AVERAGE(CV3:CV32))+COLUMNS($J$1:CV$1)/1000000000</f>
        <v>40.000000090999997</v>
      </c>
      <c r="CW34" s="8">
        <f>IF(ISERROR(AVERAGE(CW3:CW32)),0,AVERAGE(CW3:CW32))+COLUMNS($J$1:CW$1)/1000000000</f>
        <v>28.600000092000002</v>
      </c>
      <c r="CX34" s="8">
        <f>IF(ISERROR(AVERAGE(CX3:CX32)),0,AVERAGE(CX3:CX32))+COLUMNS($J$1:CX$1)/1000000000</f>
        <v>38.366666759666664</v>
      </c>
      <c r="CY34" s="8">
        <f>IF(ISERROR(AVERAGE(CY3:CY32)),0,AVERAGE(CY3:CY32))+COLUMNS($J$1:CY$1)/1000000000</f>
        <v>42.766666760666666</v>
      </c>
      <c r="CZ34" s="8">
        <f>IF(ISERROR(AVERAGE(CZ3:CZ32)),0,AVERAGE(CZ3:CZ32))+COLUMNS($J$1:CZ$1)/1000000000</f>
        <v>42.833333428333333</v>
      </c>
      <c r="DA34" s="8">
        <f>IF(ISERROR(AVERAGE(DA3:DA32)),0,AVERAGE(DA3:DA32))+COLUMNS($J$1:DA$1)/1000000000</f>
        <v>47.566666762666671</v>
      </c>
      <c r="DB34" s="8">
        <f>IF(ISERROR(AVERAGE(DB3:DB32)),0,AVERAGE(DB3:DB32))+COLUMNS($J$1:DB$1)/1000000000</f>
        <v>41.233333430333332</v>
      </c>
      <c r="DC34" s="8">
        <f>IF(ISERROR(AVERAGE(DC3:DC32)),0,AVERAGE(DC3:DC32))+COLUMNS($J$1:DC$1)/1000000000</f>
        <v>40.866666764666668</v>
      </c>
      <c r="DD34" s="8">
        <f>IF(ISERROR(AVERAGE(DD3:DD32)),0,AVERAGE(DD3:DD32))+COLUMNS($J$1:DD$1)/1000000000</f>
        <v>34.266666765666663</v>
      </c>
      <c r="DE34" s="8">
        <f>IF(ISERROR(AVERAGE(DE3:DE32)),0,AVERAGE(DE3:DE32))+COLUMNS($J$1:DE$1)/1000000000</f>
        <v>45.033333433333333</v>
      </c>
      <c r="DF34" s="8">
        <f>IF(ISERROR(AVERAGE(DF3:DF32)),0,AVERAGE(DF3:DF32))+COLUMNS($J$1:DF$1)/1000000000</f>
        <v>44.866666767666665</v>
      </c>
      <c r="DG34" s="8">
        <f>IF(ISERROR(AVERAGE(DG3:DG32)),0,AVERAGE(DG3:DG32))+COLUMNS($J$1:DG$1)/1000000000</f>
        <v>35.366666768666668</v>
      </c>
      <c r="DH34" s="8">
        <f>IF(ISERROR(AVERAGE(DH3:DH32)),0,AVERAGE(DH3:DH32))+COLUMNS($J$1:DH$1)/1000000000</f>
        <v>48.466666769666666</v>
      </c>
      <c r="DI34" s="8">
        <f>IF(ISERROR(AVERAGE(DI3:DI32)),0,AVERAGE(DI3:DI32))+COLUMNS($J$1:DI$1)/1000000000</f>
        <v>50.96666677066667</v>
      </c>
      <c r="DJ34" s="8">
        <f>IF(ISERROR(AVERAGE(DJ3:DJ32)),0,AVERAGE(DJ3:DJ32))+COLUMNS($J$1:DJ$1)/1000000000</f>
        <v>28.533333438333337</v>
      </c>
      <c r="DK34" s="8">
        <f>IF(ISERROR(AVERAGE(DK3:DK32)),0,AVERAGE(DK3:DK32))+COLUMNS($J$1:DK$1)/1000000000</f>
        <v>44.133333439333335</v>
      </c>
      <c r="DL34" s="8">
        <f>IF(ISERROR(AVERAGE(DL3:DL32)),0,AVERAGE(DL3:DL32))+COLUMNS($J$1:DL$1)/1000000000</f>
        <v>41.866666773666665</v>
      </c>
      <c r="DM34" s="8">
        <f>IF(ISERROR(AVERAGE(DM3:DM32)),0,AVERAGE(DM3:DM32))+COLUMNS($J$1:DM$1)/1000000000</f>
        <v>39.333333441333338</v>
      </c>
      <c r="DN34" s="8">
        <f>IF(ISERROR(AVERAGE(DN3:DN32)),0,AVERAGE(DN3:DN32))+COLUMNS($J$1:DN$1)/1000000000</f>
        <v>47.766666775666664</v>
      </c>
      <c r="DO34" s="8">
        <f>IF(ISERROR(AVERAGE(DO3:DO32)),0,AVERAGE(DO3:DO32))+COLUMNS($J$1:DO$1)/1000000000</f>
        <v>44.100000110000003</v>
      </c>
      <c r="DP34" s="8">
        <f>IF(ISERROR(AVERAGE(DP3:DP32)),0,AVERAGE(DP3:DP32))+COLUMNS($J$1:DP$1)/1000000000</f>
        <v>38.666666777666663</v>
      </c>
      <c r="DQ34" s="8">
        <f>IF(ISERROR(AVERAGE(DQ3:DQ32)),0,AVERAGE(DQ3:DQ32))+COLUMNS($J$1:DQ$1)/1000000000</f>
        <v>41.633333445333335</v>
      </c>
      <c r="DR34" s="8">
        <f>IF(ISERROR(AVERAGE(DR3:DR32)),0,AVERAGE(DR3:DR32))+COLUMNS($J$1:DR$1)/1000000000</f>
        <v>60.000000112999999</v>
      </c>
      <c r="DS34" s="8">
        <f>IF(ISERROR(AVERAGE(DS3:DS32)),0,AVERAGE(DS3:DS32))+COLUMNS($J$1:DS$1)/1000000000</f>
        <v>36.166666780666667</v>
      </c>
      <c r="DT34" s="8">
        <f>IF(ISERROR(AVERAGE(DT3:DT32)),0,AVERAGE(DT3:DT32))+COLUMNS($J$1:DT$1)/1000000000</f>
        <v>39.733333448333333</v>
      </c>
      <c r="DU34" s="8">
        <f>IF(ISERROR(AVERAGE(DU3:DU32)),0,AVERAGE(DU3:DU32))+COLUMNS($J$1:DU$1)/1000000000</f>
        <v>48.86666678266667</v>
      </c>
      <c r="DV34" s="8">
        <f>IF(ISERROR(AVERAGE(DV3:DV32)),0,AVERAGE(DV3:DV32))+COLUMNS($J$1:DV$1)/1000000000</f>
        <v>33.100000117</v>
      </c>
      <c r="DW34" s="8">
        <f>IF(ISERROR(AVERAGE(DW3:DW32)),0,AVERAGE(DW3:DW32))+COLUMNS($J$1:DW$1)/1000000000</f>
        <v>52.166666784666667</v>
      </c>
      <c r="DX34" s="8">
        <f>IF(ISERROR(AVERAGE(DX3:DX32)),0,AVERAGE(DX3:DX32))+COLUMNS($J$1:DX$1)/1000000000</f>
        <v>35.766666785666665</v>
      </c>
      <c r="DY34" s="8">
        <f>IF(ISERROR(AVERAGE(DY3:DY32)),0,AVERAGE(DY3:DY32))+COLUMNS($J$1:DY$1)/1000000000</f>
        <v>46.033333453333334</v>
      </c>
      <c r="DZ34" s="8">
        <f>IF(ISERROR(AVERAGE(DZ3:DZ32)),0,AVERAGE(DZ3:DZ32))+COLUMNS($J$1:DZ$1)/1000000000</f>
        <v>45.466666787666668</v>
      </c>
      <c r="EA34" s="8">
        <f>IF(ISERROR(AVERAGE(EA3:EA32)),0,AVERAGE(EA3:EA32))+COLUMNS($J$1:EA$1)/1000000000</f>
        <v>38.666666788666667</v>
      </c>
      <c r="EB34" s="8">
        <f>IF(ISERROR(AVERAGE(EB3:EB32)),0,AVERAGE(EB3:EB32))+COLUMNS($J$1:EB$1)/1000000000</f>
        <v>57.733333456333334</v>
      </c>
      <c r="EC34" s="8">
        <f>IF(ISERROR(AVERAGE(EC3:EC32)),0,AVERAGE(EC3:EC32))+COLUMNS($J$1:EC$1)/1000000000</f>
        <v>43.233333457333337</v>
      </c>
      <c r="ED34" s="8">
        <f>IF(ISERROR(AVERAGE(ED3:ED32)),0,AVERAGE(ED3:ED32))+COLUMNS($J$1:ED$1)/1000000000</f>
        <v>52.866666791666667</v>
      </c>
      <c r="EE34" s="8">
        <f>IF(ISERROR(AVERAGE(EE3:EE32)),0,AVERAGE(EE3:EE32))+COLUMNS($J$1:EE$1)/1000000000</f>
        <v>43.133333459333336</v>
      </c>
      <c r="EF34" s="8">
        <f>IF(ISERROR(AVERAGE(EF3:EF32)),0,AVERAGE(EF3:EF32))+COLUMNS($J$1:EF$1)/1000000000</f>
        <v>37.733333460333334</v>
      </c>
      <c r="EG34" s="8">
        <f>IF(ISERROR(AVERAGE(EG3:EG32)),0,AVERAGE(EG3:EG32))+COLUMNS($J$1:EG$1)/1000000000</f>
        <v>40.533333461333335</v>
      </c>
      <c r="EH34" s="8">
        <f>IF(ISERROR(AVERAGE(EH3:EH32)),0,AVERAGE(EH3:EH32))+COLUMNS($J$1:EH$1)/1000000000</f>
        <v>52.666666795666664</v>
      </c>
      <c r="EI34" s="8">
        <f>IF(ISERROR(AVERAGE(EI3:EI32)),0,AVERAGE(EI3:EI32))+COLUMNS($J$1:EI$1)/1000000000</f>
        <v>39.200000129999999</v>
      </c>
      <c r="EJ34" s="8">
        <f>IF(ISERROR(AVERAGE(EJ3:EJ32)),0,AVERAGE(EJ3:EJ32))+COLUMNS($J$1:EJ$1)/1000000000</f>
        <v>46.133333464333333</v>
      </c>
      <c r="EK34" s="8">
        <f>IF(ISERROR(AVERAGE(EK3:EK32)),0,AVERAGE(EK3:EK32))+COLUMNS($J$1:EK$1)/1000000000</f>
        <v>57.033333465333328</v>
      </c>
      <c r="EL34" s="8">
        <f>IF(ISERROR(AVERAGE(EL3:EL32)),0,AVERAGE(EL3:EL32))+COLUMNS($J$1:EL$1)/1000000000</f>
        <v>29.100000133000002</v>
      </c>
      <c r="EM34" s="8">
        <f>IF(ISERROR(AVERAGE(EM3:EM32)),0,AVERAGE(EM3:EM32))+COLUMNS($J$1:EM$1)/1000000000</f>
        <v>42.333333467333333</v>
      </c>
      <c r="EN34" s="8">
        <f>IF(ISERROR(AVERAGE(EN3:EN32)),0,AVERAGE(EN3:EN32))+COLUMNS($J$1:EN$1)/1000000000</f>
        <v>37.700000135000003</v>
      </c>
      <c r="EO34" s="8">
        <f>IF(ISERROR(AVERAGE(EO3:EO32)),0,AVERAGE(EO3:EO32))+COLUMNS($J$1:EO$1)/1000000000</f>
        <v>54.000000135999997</v>
      </c>
      <c r="EP34" s="8">
        <f>IF(ISERROR(AVERAGE(EP3:EP32)),0,AVERAGE(EP3:EP32))+COLUMNS($J$1:EP$1)/1000000000</f>
        <v>45.566666803666671</v>
      </c>
      <c r="EQ34" s="8">
        <f>IF(ISERROR(AVERAGE(EQ3:EQ32)),0,AVERAGE(EQ3:EQ32))+COLUMNS($J$1:EQ$1)/1000000000</f>
        <v>44.166666804666662</v>
      </c>
      <c r="ER34" s="8">
        <f>IF(ISERROR(AVERAGE(ER3:ER32)),0,AVERAGE(ER3:ER32))+COLUMNS($J$1:ER$1)/1000000000</f>
        <v>44.733333472333335</v>
      </c>
      <c r="ES34" s="8">
        <f>IF(ISERROR(AVERAGE(ES3:ES32)),0,AVERAGE(ES3:ES32))+COLUMNS($J$1:ES$1)/1000000000</f>
        <v>55.500000139999997</v>
      </c>
      <c r="ET34" s="8">
        <f>IF(ISERROR(AVERAGE(ET3:ET32)),0,AVERAGE(ET3:ET32))+COLUMNS($J$1:ET$1)/1000000000</f>
        <v>44.96666680766667</v>
      </c>
      <c r="EU34" s="8">
        <f>IF(ISERROR(AVERAGE(EU3:EU32)),0,AVERAGE(EU3:EU32))+COLUMNS($J$1:EU$1)/1000000000</f>
        <v>65.000000142000005</v>
      </c>
      <c r="EV34" s="8">
        <f>IF(ISERROR(AVERAGE(EV3:EV32)),0,AVERAGE(EV3:EV32))+COLUMNS($J$1:EV$1)/1000000000</f>
        <v>47.333333476333337</v>
      </c>
      <c r="EW34" s="8">
        <f>IF(ISERROR(AVERAGE(EW3:EW32)),0,AVERAGE(EW3:EW32))+COLUMNS($J$1:EW$1)/1000000000</f>
        <v>52.300000143999995</v>
      </c>
      <c r="EX34" s="8">
        <f>IF(ISERROR(AVERAGE(EX3:EX32)),0,AVERAGE(EX3:EX32))+COLUMNS($J$1:EX$1)/1000000000</f>
        <v>52.133333478333334</v>
      </c>
      <c r="EY34" s="8">
        <f>IF(ISERROR(AVERAGE(EY3:EY32)),0,AVERAGE(EY3:EY32))+COLUMNS($J$1:EY$1)/1000000000</f>
        <v>40.166666812666662</v>
      </c>
      <c r="EZ34" s="8">
        <f>IF(ISERROR(AVERAGE(EZ3:EZ32)),0,AVERAGE(EZ3:EZ32))+COLUMNS($J$1:EZ$1)/1000000000</f>
        <v>63.166666813666666</v>
      </c>
      <c r="FA34" s="8">
        <f>IF(ISERROR(AVERAGE(FA3:FA32)),0,AVERAGE(FA3:FA32))+COLUMNS($J$1:FA$1)/1000000000</f>
        <v>50.100000147999999</v>
      </c>
      <c r="FB34" s="8">
        <f>IF(ISERROR(AVERAGE(FB3:FB32)),0,AVERAGE(FB3:FB32))+COLUMNS($J$1:FB$1)/1000000000</f>
        <v>36.666666815666666</v>
      </c>
      <c r="FC34" s="8">
        <f>IF(ISERROR(AVERAGE(FC3:FC32)),0,AVERAGE(FC3:FC32))+COLUMNS($J$1:FC$1)/1000000000</f>
        <v>44.166666816666662</v>
      </c>
      <c r="FD34" s="8">
        <f>IF(ISERROR(AVERAGE(FD3:FD32)),0,AVERAGE(FD3:FD32))+COLUMNS($J$1:FD$1)/1000000000</f>
        <v>45.666666817666666</v>
      </c>
      <c r="FE34" s="8">
        <f>IF(ISERROR(AVERAGE(FE3:FE32)),0,AVERAGE(FE3:FE32))+COLUMNS($J$1:FE$1)/1000000000</f>
        <v>44.166666818666663</v>
      </c>
      <c r="FF34" s="8">
        <f>IF(ISERROR(AVERAGE(FF3:FF32)),0,AVERAGE(FF3:FF32))+COLUMNS($J$1:FF$1)/1000000000</f>
        <v>48.833333486333338</v>
      </c>
      <c r="FG34" s="8">
        <f>IF(ISERROR(AVERAGE(FG3:FG32)),0,AVERAGE(FG3:FG32))+COLUMNS($J$1:FG$1)/1000000000</f>
        <v>38.000000153999999</v>
      </c>
      <c r="FH34" s="8">
        <f>IF(ISERROR(AVERAGE(FH3:FH32)),0,AVERAGE(FH3:FH32))+COLUMNS($J$1:FH$1)/1000000000</f>
        <v>55.666666821666666</v>
      </c>
      <c r="FI34" s="8">
        <f>IF(ISERROR(AVERAGE(FI3:FI32)),0,AVERAGE(FI3:FI32))+COLUMNS($J$1:FI$1)/1000000000</f>
        <v>57.733333489333333</v>
      </c>
      <c r="FJ34" s="8">
        <f>IF(ISERROR(AVERAGE(FJ3:FJ32)),0,AVERAGE(FJ3:FJ32))+COLUMNS($J$1:FJ$1)/1000000000</f>
        <v>35.133333490333335</v>
      </c>
      <c r="FK34" s="8">
        <f>IF(ISERROR(AVERAGE(FK3:FK32)),0,AVERAGE(FK3:FK32))+COLUMNS($J$1:FK$1)/1000000000</f>
        <v>46.166666824666663</v>
      </c>
      <c r="FL34" s="8">
        <f>IF(ISERROR(AVERAGE(FL3:FL32)),0,AVERAGE(FL3:FL32))+COLUMNS($J$1:FL$1)/1000000000</f>
        <v>37.833333492333338</v>
      </c>
      <c r="FM34" s="8">
        <f>IF(ISERROR(AVERAGE(FM3:FM32)),0,AVERAGE(FM3:FM32))+COLUMNS($J$1:FM$1)/1000000000</f>
        <v>59.000000159999999</v>
      </c>
      <c r="FN34" s="8">
        <f>IF(ISERROR(AVERAGE(FN3:FN32)),0,AVERAGE(FN3:FN32))+COLUMNS($J$1:FN$1)/1000000000</f>
        <v>35.000000161000003</v>
      </c>
      <c r="FO34" s="8"/>
      <c r="FP34" s="8"/>
    </row>
    <row r="35" spans="1:172" s="12" customFormat="1" x14ac:dyDescent="0.25">
      <c r="A35" s="13"/>
      <c r="B35" s="42"/>
      <c r="E35" s="12" t="s">
        <v>41</v>
      </c>
      <c r="G35" s="13">
        <f>Calculations!D128</f>
        <v>75000.000100000092</v>
      </c>
      <c r="H35" s="13">
        <f>Calculations!E128</f>
        <v>86485.000200302995</v>
      </c>
      <c r="I35" s="13">
        <f>Calculations!F128</f>
        <v>60783.000300213003</v>
      </c>
      <c r="J35" s="13">
        <f>Calculations!G128</f>
        <v>58588.00040027198</v>
      </c>
      <c r="K35" s="13">
        <f>Calculations!H128</f>
        <v>68463.000000301981</v>
      </c>
      <c r="L35" s="13">
        <f>Calculations!I128</f>
        <v>70332.999999692009</v>
      </c>
      <c r="M35" s="13">
        <f>Calculations!J128</f>
        <v>78685.000001949986</v>
      </c>
      <c r="N35" s="13">
        <f>Calculations!K128</f>
        <v>98815.000003399997</v>
      </c>
      <c r="O35" s="13">
        <f>Calculations!L128</f>
        <v>77386.000002592002</v>
      </c>
      <c r="P35" s="13">
        <f>Calculations!M128</f>
        <v>87090.000003503985</v>
      </c>
      <c r="Q35" s="13">
        <f>Calculations!N128</f>
        <v>74035.000003626003</v>
      </c>
      <c r="R35" s="13">
        <f>Calculations!O128</f>
        <v>85390.000003199995</v>
      </c>
      <c r="S35" s="13">
        <f>Calculations!P128</f>
        <v>82030.000006900023</v>
      </c>
      <c r="T35" s="13">
        <f>Calculations!Q128</f>
        <v>79004.99999909199</v>
      </c>
      <c r="U35" s="13">
        <f>Calculations!R128</f>
        <v>81805.000007118011</v>
      </c>
      <c r="V35" s="13">
        <f>Calculations!S128</f>
        <v>79439.000003815992</v>
      </c>
      <c r="W35" s="13">
        <f>Calculations!T128</f>
        <v>84290.000003636</v>
      </c>
      <c r="X35" s="13">
        <f>Calculations!U128</f>
        <v>93795.999997536012</v>
      </c>
      <c r="Y35" s="13">
        <f>Calculations!V128</f>
        <v>79995.000008501971</v>
      </c>
      <c r="Z35" s="13">
        <f>Calculations!W128</f>
        <v>71390.999999807973</v>
      </c>
      <c r="AA35" s="13">
        <f>Calculations!X128</f>
        <v>113598.00000733598</v>
      </c>
      <c r="AB35" s="13">
        <f>Calculations!Y128</f>
        <v>125519.00001309201</v>
      </c>
      <c r="AC35" s="13">
        <f>Calculations!Z128</f>
        <v>75835.000014009973</v>
      </c>
      <c r="AD35" s="13">
        <f>Calculations!AA128</f>
        <v>99261.000026072012</v>
      </c>
      <c r="AE35" s="13">
        <f>Calculations!AB128</f>
        <v>92871.00002280598</v>
      </c>
      <c r="AF35" s="13">
        <f>Calculations!AC128</f>
        <v>83279.000014707985</v>
      </c>
      <c r="AG35" s="13">
        <f>Calculations!AD128</f>
        <v>105559.00003687403</v>
      </c>
      <c r="AH35" s="13">
        <f>Calculations!AE128</f>
        <v>81961.999990688011</v>
      </c>
      <c r="AI35" s="13">
        <f>Calculations!AF128</f>
        <v>105011.000002022</v>
      </c>
      <c r="AJ35" s="13">
        <f>Calculations!AG128</f>
        <v>77422.999991883975</v>
      </c>
      <c r="AK35" s="13">
        <f>Calculations!AH128</f>
        <v>95701.000041441992</v>
      </c>
      <c r="AL35" s="13">
        <f>Calculations!AI128</f>
        <v>77886.000014112011</v>
      </c>
      <c r="AM35" s="13">
        <f>Calculations!AJ128</f>
        <v>83324.000015519981</v>
      </c>
      <c r="AN35" s="13">
        <f>Calculations!AK128</f>
        <v>89364.000011112003</v>
      </c>
      <c r="AO35" s="13">
        <f>Calculations!AL128</f>
        <v>115505.00001511798</v>
      </c>
      <c r="AP35" s="13">
        <f>Calculations!AM128</f>
        <v>95304.000030624011</v>
      </c>
      <c r="AQ35" s="13">
        <f>Calculations!AN128</f>
        <v>77296.999998362007</v>
      </c>
      <c r="AR35" s="13">
        <f>Calculations!AO128</f>
        <v>92274.000001624037</v>
      </c>
      <c r="AS35" s="13">
        <f>Calculations!AP128</f>
        <v>77750.000026291993</v>
      </c>
      <c r="AT35" s="13">
        <f>Calculations!AQ128</f>
        <v>86923.00003170401</v>
      </c>
      <c r="AU35" s="13">
        <f>Calculations!AR128</f>
        <v>101311.00002116997</v>
      </c>
      <c r="AV35" s="13">
        <f>Calculations!AS128</f>
        <v>87343.000048932008</v>
      </c>
      <c r="AW35" s="13">
        <f>Calculations!AT128</f>
        <v>94451.999982107998</v>
      </c>
      <c r="AX35" s="13">
        <f>Calculations!AU128</f>
        <v>90575.000044752014</v>
      </c>
      <c r="AY35" s="13">
        <f>Calculations!AV128</f>
        <v>93360.000059384023</v>
      </c>
      <c r="AZ35" s="13">
        <f>Calculations!AW128</f>
        <v>117214.99996379603</v>
      </c>
      <c r="BA35" s="13">
        <f>Calculations!AX128</f>
        <v>98301.000002133966</v>
      </c>
      <c r="BB35" s="13">
        <f>Calculations!AY128</f>
        <v>98538.000033935954</v>
      </c>
      <c r="BC35" s="13">
        <f>Calculations!AZ128</f>
        <v>119160.00008941199</v>
      </c>
      <c r="BD35" s="13">
        <f>Calculations!BA128</f>
        <v>74565.000005364011</v>
      </c>
      <c r="BE35" s="13">
        <f>Calculations!BB128</f>
        <v>72214.999991365956</v>
      </c>
      <c r="BF35" s="13">
        <f>Calculations!BC128</f>
        <v>75419.000019776009</v>
      </c>
      <c r="BG35" s="13">
        <f>Calculations!BD128</f>
        <v>85538.000028112001</v>
      </c>
      <c r="BH35" s="13">
        <f>Calculations!BE128</f>
        <v>93905.000043772015</v>
      </c>
      <c r="BI35" s="13">
        <f>Calculations!BF128</f>
        <v>119866.000041676</v>
      </c>
      <c r="BJ35" s="13">
        <f>Calculations!BG128</f>
        <v>72889.99999921603</v>
      </c>
      <c r="BK35" s="13">
        <f>Calculations!BH128</f>
        <v>77296.000044132001</v>
      </c>
      <c r="BL35" s="13">
        <f>Calculations!BI128</f>
        <v>73301.000038147977</v>
      </c>
      <c r="BM35" s="13">
        <f>Calculations!BJ128</f>
        <v>91625.000018381994</v>
      </c>
      <c r="BN35" s="13">
        <f>Calculations!BK128</f>
        <v>77251.000005712005</v>
      </c>
      <c r="BO35" s="13">
        <f>Calculations!BL128</f>
        <v>105385.00006348599</v>
      </c>
      <c r="BP35" s="13">
        <f>Calculations!BM128</f>
        <v>81983.999991160003</v>
      </c>
      <c r="BQ35" s="13">
        <f>Calculations!BN128</f>
        <v>71854.000018607985</v>
      </c>
      <c r="BR35" s="13">
        <f>Calculations!BO128</f>
        <v>98802.000034511977</v>
      </c>
      <c r="BS35" s="13">
        <f>Calculations!BP128</f>
        <v>98100.000025804009</v>
      </c>
      <c r="BT35" s="13">
        <f>Calculations!BQ128</f>
        <v>119600.00006093597</v>
      </c>
      <c r="BU35" s="13">
        <f>Calculations!BR128</f>
        <v>73065.000010878008</v>
      </c>
      <c r="BV35" s="13">
        <f>Calculations!BS128</f>
        <v>78187.000016927981</v>
      </c>
      <c r="BW35" s="13">
        <f>Calculations!BT128</f>
        <v>74185.000000801985</v>
      </c>
      <c r="BX35" s="13">
        <f>Calculations!BU128</f>
        <v>67879.000035123987</v>
      </c>
      <c r="BY35" s="13">
        <f>Calculations!BV128</f>
        <v>80973.000032161959</v>
      </c>
      <c r="BZ35" s="13">
        <f>Calculations!BW128</f>
        <v>76623.000009784009</v>
      </c>
      <c r="CA35" s="13">
        <f>Calculations!BX128</f>
        <v>75404.00001309198</v>
      </c>
      <c r="CB35" s="13">
        <f>Calculations!BY128</f>
        <v>98392.000046592002</v>
      </c>
      <c r="CC35" s="13">
        <f>Calculations!BZ128</f>
        <v>81628.999994850004</v>
      </c>
      <c r="CD35" s="13">
        <f>Calculations!CA128</f>
        <v>93632.000058560021</v>
      </c>
      <c r="CE35" s="13">
        <f>Calculations!CB128</f>
        <v>73804.99999789802</v>
      </c>
      <c r="CF35" s="13">
        <f>Calculations!CC128</f>
        <v>70049.000016508042</v>
      </c>
      <c r="CG35" s="13">
        <f>Calculations!CD128</f>
        <v>68517.000021822023</v>
      </c>
      <c r="CH35" s="13">
        <f>Calculations!CE128</f>
        <v>82228.999987448027</v>
      </c>
      <c r="CI35" s="13">
        <f>Calculations!CF128</f>
        <v>77355.000011606011</v>
      </c>
      <c r="CJ35" s="13">
        <f>Calculations!CG128</f>
        <v>85000.000007847979</v>
      </c>
      <c r="CK35" s="13">
        <f>Calculations!CH128</f>
        <v>72124.000013943994</v>
      </c>
      <c r="CL35" s="13">
        <f>Calculations!CI128</f>
        <v>69551.999995872</v>
      </c>
      <c r="CM35" s="13">
        <f>Calculations!CJ128</f>
        <v>74045.000042630025</v>
      </c>
      <c r="CN35" s="13">
        <f>Calculations!CK128</f>
        <v>85118.000012480014</v>
      </c>
      <c r="CO35" s="13">
        <f>Calculations!CL128</f>
        <v>66153.99998374001</v>
      </c>
      <c r="CP35" s="13">
        <f>Calculations!CM128</f>
        <v>72467.999946240001</v>
      </c>
      <c r="CQ35" s="13">
        <f>Calculations!CN128</f>
        <v>74864.999953242004</v>
      </c>
      <c r="CR35" s="13">
        <f>Calculations!CO128</f>
        <v>71009.999986223993</v>
      </c>
      <c r="CS35" s="13">
        <f>Calculations!CP128</f>
        <v>102312.00006018</v>
      </c>
      <c r="CT35" s="13">
        <f>Calculations!CQ128</f>
        <v>70476.999959664012</v>
      </c>
      <c r="CU35" s="13">
        <f>Calculations!CR128</f>
        <v>84509.999987500007</v>
      </c>
      <c r="CV35" s="13">
        <f>Calculations!CS128</f>
        <v>68329.999980151988</v>
      </c>
      <c r="CW35" s="13">
        <f>Calculations!CT128</f>
        <v>84269.999917680034</v>
      </c>
      <c r="CX35" s="13">
        <f>Calculations!CU128</f>
        <v>83060.999970679986</v>
      </c>
      <c r="CY35" s="13">
        <f>Calculations!CV128</f>
        <v>69602.999994905986</v>
      </c>
      <c r="CZ35" s="13">
        <f>Calculations!CW128</f>
        <v>67348.999995220016</v>
      </c>
      <c r="DA35" s="13">
        <f>Calculations!CX128</f>
        <v>75287.000022141976</v>
      </c>
      <c r="DB35" s="13">
        <f>Calculations!CY128</f>
        <v>80240.999985888004</v>
      </c>
      <c r="DC35" s="13">
        <f>Calculations!CZ128</f>
        <v>68897.999983600006</v>
      </c>
      <c r="DD35" s="13">
        <f>Calculations!DA128</f>
        <v>84977.999944616007</v>
      </c>
      <c r="DE35" s="13">
        <f>Calculations!DB128</f>
        <v>68555.000007998009</v>
      </c>
      <c r="DF35" s="13">
        <f>Calculations!DC128</f>
        <v>70700.000007071998</v>
      </c>
      <c r="DG35" s="13">
        <f>Calculations!DD128</f>
        <v>82374.99994956603</v>
      </c>
      <c r="DH35" s="13">
        <f>Calculations!DE128</f>
        <v>68760.000029231989</v>
      </c>
      <c r="DI35" s="13">
        <f>Calculations!DF128</f>
        <v>79221.000044961998</v>
      </c>
      <c r="DJ35" s="13">
        <f>Calculations!DG128</f>
        <v>74879.999905407982</v>
      </c>
      <c r="DK35" s="13">
        <f>Calculations!DH128</f>
        <v>88592.000002771994</v>
      </c>
      <c r="DL35" s="13">
        <f>Calculations!DI128</f>
        <v>82029.999988375988</v>
      </c>
      <c r="DM35" s="13">
        <f>Calculations!DJ128</f>
        <v>69759.999971995989</v>
      </c>
      <c r="DN35" s="13">
        <f>Calculations!DK128</f>
        <v>80181.000026376001</v>
      </c>
      <c r="DO35" s="13">
        <f>Calculations!DL128</f>
        <v>76495.000002633999</v>
      </c>
      <c r="DP35" s="13">
        <f>Calculations!DM128</f>
        <v>78579.999966792006</v>
      </c>
      <c r="DQ35" s="13">
        <f>Calculations!DN128</f>
        <v>100292.99998624198</v>
      </c>
      <c r="DR35" s="13">
        <f>Calculations!DO128</f>
        <v>127400.00010953602</v>
      </c>
      <c r="DS35" s="13">
        <f>Calculations!DP128</f>
        <v>76004.999948918005</v>
      </c>
      <c r="DT35" s="13">
        <f>Calculations!DQ128</f>
        <v>81611.999972856007</v>
      </c>
      <c r="DU35" s="13">
        <f>Calculations!DR128</f>
        <v>68392.000035632009</v>
      </c>
      <c r="DV35" s="13">
        <f>Calculations!DS128</f>
        <v>75170.999926199962</v>
      </c>
      <c r="DW35" s="13">
        <f>Calculations!DT128</f>
        <v>82147.000059405997</v>
      </c>
      <c r="DX35" s="13">
        <f>Calculations!DU128</f>
        <v>69592.999943796021</v>
      </c>
      <c r="DY35" s="13">
        <f>Calculations!DV128</f>
        <v>74071.000016618011</v>
      </c>
      <c r="DZ35" s="13">
        <f>Calculations!DW128</f>
        <v>68970.000012671968</v>
      </c>
      <c r="EA35" s="13">
        <f>Calculations!DX128</f>
        <v>69917.999963403956</v>
      </c>
      <c r="EB35" s="13">
        <f>Calculations!DY128</f>
        <v>79604.00010266398</v>
      </c>
      <c r="EC35" s="13">
        <f>Calculations!DZ128</f>
        <v>85036.999996489976</v>
      </c>
      <c r="ED35" s="13">
        <f>Calculations!EA128</f>
        <v>70444.000068127993</v>
      </c>
      <c r="EE35" s="13">
        <f>Calculations!EB128</f>
        <v>79539.999995671984</v>
      </c>
      <c r="EF35" s="13">
        <f>Calculations!EC128</f>
        <v>74777.999954807994</v>
      </c>
      <c r="EG35" s="13">
        <f>Calculations!ED128</f>
        <v>67309.999975779981</v>
      </c>
      <c r="EH35" s="13">
        <f>Calculations!EE128</f>
        <v>86520.000068768</v>
      </c>
      <c r="EI35" s="13">
        <f>Calculations!EF128</f>
        <v>69717.999965068011</v>
      </c>
      <c r="EJ35" s="13">
        <f>Calculations!EG128</f>
        <v>69172.000018872001</v>
      </c>
      <c r="EK35" s="13">
        <f>Calculations!EH128</f>
        <v>85521.000104685983</v>
      </c>
      <c r="EL35" s="13">
        <f>Calculations!EI128</f>
        <v>74310.999884248013</v>
      </c>
      <c r="EM35" s="13">
        <f>Calculations!EJ128</f>
        <v>87091.999988968004</v>
      </c>
      <c r="EN35" s="13">
        <f>Calculations!EK128</f>
        <v>74286.999951628022</v>
      </c>
      <c r="EO35" s="13">
        <f>Calculations!EL128</f>
        <v>95492.000083292005</v>
      </c>
      <c r="EP35" s="13">
        <f>Calculations!EM128</f>
        <v>77829.000015087993</v>
      </c>
      <c r="EQ35" s="13">
        <f>Calculations!EN128</f>
        <v>79375.000003686015</v>
      </c>
      <c r="ER35" s="13">
        <f>Calculations!EO128</f>
        <v>63208.00000840002</v>
      </c>
      <c r="ES35" s="13">
        <f>Calculations!EP128</f>
        <v>78765.000098250006</v>
      </c>
      <c r="ET35" s="13">
        <f>Calculations!EQ128</f>
        <v>66273.000010471966</v>
      </c>
      <c r="EU35" s="13">
        <f>Calculations!ER128</f>
        <v>102962.000180024</v>
      </c>
      <c r="EV35" s="13">
        <f>Calculations!ES128</f>
        <v>102850.00003077601</v>
      </c>
      <c r="EW35" s="13">
        <f>Calculations!ET128</f>
        <v>70447.000073602016</v>
      </c>
      <c r="EX35" s="13">
        <f>Calculations!EU128</f>
        <v>80664.000072671974</v>
      </c>
      <c r="EY35" s="13">
        <f>Calculations!EV128</f>
        <v>69894.999969062002</v>
      </c>
      <c r="EZ35" s="13">
        <f>Calculations!EW128</f>
        <v>87861.000170323983</v>
      </c>
      <c r="FA35" s="13">
        <f>Calculations!EX128</f>
        <v>78419.000056238001</v>
      </c>
      <c r="FB35" s="13">
        <f>Calculations!EY128</f>
        <v>73079.999937327986</v>
      </c>
      <c r="FC35" s="13">
        <f>Calculations!EZ128</f>
        <v>64857.000003950008</v>
      </c>
      <c r="FD35" s="13">
        <f>Calculations!FA128</f>
        <v>88360.00001747199</v>
      </c>
      <c r="FE35" s="13">
        <f>Calculations!FB128</f>
        <v>81625.000003993991</v>
      </c>
      <c r="FF35" s="13">
        <f>Calculations!FC128</f>
        <v>89465.000046576039</v>
      </c>
      <c r="FG35" s="13">
        <f>Calculations!FD128</f>
        <v>77989.99994742799</v>
      </c>
      <c r="FH35" s="13">
        <f>Calculations!FE128</f>
        <v>83190.000110320005</v>
      </c>
      <c r="FI35" s="13">
        <f>Calculations!FF128</f>
        <v>96094.000130251981</v>
      </c>
      <c r="FJ35" s="13">
        <f>Calculations!FG128</f>
        <v>90705.999919552036</v>
      </c>
      <c r="FK35" s="13">
        <f>Calculations!FH128</f>
        <v>113375.00002296605</v>
      </c>
      <c r="FL35" s="13">
        <f>Calculations!FI128</f>
        <v>80184.999944107985</v>
      </c>
      <c r="FM35" s="13">
        <f>Calculations!FJ128</f>
        <v>101358.00014567998</v>
      </c>
      <c r="FN35" s="13">
        <f>Calculations!FK128</f>
        <v>70709.999916192013</v>
      </c>
      <c r="FO35" s="13"/>
      <c r="FP35" s="13"/>
    </row>
    <row r="36" spans="1:172" x14ac:dyDescent="0.25">
      <c r="E36" s="7" t="s">
        <v>16</v>
      </c>
      <c r="G36" s="20">
        <f>Calculations!D130</f>
        <v>1E-4</v>
      </c>
      <c r="H36" s="20">
        <f>Calculations!E130</f>
        <v>2.0000000000000001E-4</v>
      </c>
      <c r="I36" s="20">
        <f>Calculations!F130</f>
        <v>2.9999999999999997E-4</v>
      </c>
      <c r="J36" s="20">
        <f>Calculations!G130</f>
        <v>4.0000000000000002E-4</v>
      </c>
      <c r="K36" s="20">
        <f>Calculations!H130</f>
        <v>4.9999999999999998E-8</v>
      </c>
      <c r="L36" s="20">
        <f>Calculations!I130</f>
        <v>5.9999999999999995E-8</v>
      </c>
      <c r="M36" s="20">
        <f>Calculations!J130</f>
        <v>7.0000000000000005E-8</v>
      </c>
      <c r="N36" s="20">
        <f>Calculations!K130</f>
        <v>8.0000000000000002E-8</v>
      </c>
      <c r="O36" s="20">
        <f>Calculations!L130</f>
        <v>8.9999999999999999E-8</v>
      </c>
      <c r="P36" s="20">
        <f>Calculations!M130</f>
        <v>9.9999999999999995E-8</v>
      </c>
      <c r="Q36" s="20">
        <f>Calculations!N130</f>
        <v>1.1000000000000001E-7</v>
      </c>
      <c r="R36" s="20">
        <f>Calculations!O130</f>
        <v>1.1999999999999999E-7</v>
      </c>
      <c r="S36" s="20">
        <f>Calculations!P130</f>
        <v>1.3E-7</v>
      </c>
      <c r="T36" s="20">
        <f>Calculations!Q130</f>
        <v>1.4000000000000001E-7</v>
      </c>
      <c r="U36" s="20">
        <f>Calculations!R130</f>
        <v>1.4999999999999999E-7</v>
      </c>
      <c r="V36" s="20">
        <f>Calculations!S130</f>
        <v>1.6E-7</v>
      </c>
      <c r="W36" s="20">
        <f>Calculations!T130</f>
        <v>1.6999999999999999E-7</v>
      </c>
      <c r="X36" s="20">
        <f>Calculations!U130</f>
        <v>1.8E-7</v>
      </c>
      <c r="Y36" s="20">
        <f>Calculations!V130</f>
        <v>1.9000000000000001E-7</v>
      </c>
      <c r="Z36" s="20">
        <f>Calculations!W130</f>
        <v>1.9999999999999999E-7</v>
      </c>
      <c r="AA36" s="20">
        <f>Calculations!X130</f>
        <v>2.1E-7</v>
      </c>
      <c r="AB36" s="20">
        <f>Calculations!Y130</f>
        <v>2.2000000000000001E-7</v>
      </c>
      <c r="AC36" s="20">
        <f>Calculations!Z130</f>
        <v>2.2999999999999999E-7</v>
      </c>
      <c r="AD36" s="20">
        <f>Calculations!AA130</f>
        <v>2.3999999999999998E-7</v>
      </c>
      <c r="AE36" s="20">
        <f>Calculations!AB130</f>
        <v>2.4999999999999999E-7</v>
      </c>
      <c r="AF36" s="20">
        <f>Calculations!AC130</f>
        <v>2.6E-7</v>
      </c>
      <c r="AG36" s="20">
        <f>Calculations!AD130</f>
        <v>2.7000000000000001E-7</v>
      </c>
      <c r="AH36" s="20">
        <f>Calculations!AE130</f>
        <v>2.8000000000000002E-7</v>
      </c>
      <c r="AI36" s="20">
        <f>Calculations!AF130</f>
        <v>2.8999999999999998E-7</v>
      </c>
      <c r="AJ36" s="20">
        <f>Calculations!AG130</f>
        <v>2.9999999999999999E-7</v>
      </c>
      <c r="AK36" s="20">
        <f>Calculations!AH130</f>
        <v>3.1E-7</v>
      </c>
      <c r="AL36" s="20">
        <f>Calculations!AI130</f>
        <v>3.2000000000000001E-7</v>
      </c>
      <c r="AM36" s="20">
        <f>Calculations!AJ130</f>
        <v>3.3000000000000002E-7</v>
      </c>
      <c r="AN36" s="20">
        <f>Calculations!AK130</f>
        <v>3.3999999999999997E-7</v>
      </c>
      <c r="AO36" s="20">
        <f>Calculations!AL130</f>
        <v>3.4999999999999998E-7</v>
      </c>
      <c r="AP36" s="20">
        <f>Calculations!AM130</f>
        <v>3.5999999999999999E-7</v>
      </c>
      <c r="AQ36" s="20">
        <f>Calculations!AN130</f>
        <v>3.7E-7</v>
      </c>
      <c r="AR36" s="20">
        <f>Calculations!AO130</f>
        <v>3.8000000000000001E-7</v>
      </c>
      <c r="AS36" s="20">
        <f>Calculations!AP130</f>
        <v>3.9000000000000002E-7</v>
      </c>
      <c r="AT36" s="20">
        <f>Calculations!AQ130</f>
        <v>3.9999999999999998E-7</v>
      </c>
      <c r="AU36" s="20">
        <f>Calculations!AR130</f>
        <v>4.0999999999999999E-7</v>
      </c>
      <c r="AV36" s="20">
        <f>Calculations!AS130</f>
        <v>4.2E-7</v>
      </c>
      <c r="AW36" s="20">
        <f>Calculations!AT130</f>
        <v>4.3000000000000001E-7</v>
      </c>
      <c r="AX36" s="20">
        <f>Calculations!AU130</f>
        <v>4.4000000000000002E-7</v>
      </c>
      <c r="AY36" s="20">
        <f>Calculations!AV130</f>
        <v>4.4999999999999998E-7</v>
      </c>
      <c r="AZ36" s="20">
        <f>Calculations!AW130</f>
        <v>4.5999999999999999E-7</v>
      </c>
      <c r="BA36" s="20">
        <f>Calculations!AX130</f>
        <v>4.7E-7</v>
      </c>
      <c r="BB36" s="20">
        <f>Calculations!AY130</f>
        <v>4.7999999999999996E-7</v>
      </c>
      <c r="BC36" s="20">
        <f>Calculations!AZ130</f>
        <v>4.8999999999999997E-7</v>
      </c>
      <c r="BD36" s="20">
        <f>Calculations!BA130</f>
        <v>4.9999999999999998E-7</v>
      </c>
      <c r="BE36" s="20">
        <f>Calculations!BB130</f>
        <v>5.0999999999999999E-7</v>
      </c>
      <c r="BF36" s="20">
        <f>Calculations!BC130</f>
        <v>5.2E-7</v>
      </c>
      <c r="BG36" s="20">
        <f>Calculations!BD130</f>
        <v>5.3000000000000001E-7</v>
      </c>
      <c r="BH36" s="20">
        <f>Calculations!BE130</f>
        <v>5.4000000000000002E-7</v>
      </c>
      <c r="BI36" s="20">
        <f>Calculations!BF130</f>
        <v>5.5000000000000003E-7</v>
      </c>
      <c r="BJ36" s="20">
        <f>Calculations!BG130</f>
        <v>5.6000000000000004E-7</v>
      </c>
      <c r="BK36" s="20">
        <f>Calculations!BH130</f>
        <v>5.7000000000000005E-7</v>
      </c>
      <c r="BL36" s="20">
        <f>Calculations!BI130</f>
        <v>5.7999999999999995E-7</v>
      </c>
      <c r="BM36" s="20">
        <f>Calculations!BJ130</f>
        <v>5.8999999999999996E-7</v>
      </c>
      <c r="BN36" s="20">
        <f>Calculations!BK130</f>
        <v>5.9999999999999997E-7</v>
      </c>
      <c r="BO36" s="20">
        <f>Calculations!BL130</f>
        <v>6.0999999999999998E-7</v>
      </c>
      <c r="BP36" s="20">
        <f>Calculations!BM130</f>
        <v>6.1999999999999999E-7</v>
      </c>
      <c r="BQ36" s="20">
        <f>Calculations!BN130</f>
        <v>6.3E-7</v>
      </c>
      <c r="BR36" s="20">
        <f>Calculations!BO130</f>
        <v>6.4000000000000001E-7</v>
      </c>
      <c r="BS36" s="20">
        <f>Calculations!BP130</f>
        <v>6.5000000000000002E-7</v>
      </c>
      <c r="BT36" s="20">
        <f>Calculations!BQ130</f>
        <v>6.6000000000000003E-7</v>
      </c>
      <c r="BU36" s="20">
        <f>Calculations!BR130</f>
        <v>6.7000000000000004E-7</v>
      </c>
      <c r="BV36" s="20">
        <f>Calculations!BS130</f>
        <v>6.7999999999999995E-7</v>
      </c>
      <c r="BW36" s="20">
        <f>Calculations!BT130</f>
        <v>6.8999999999999996E-7</v>
      </c>
      <c r="BX36" s="20">
        <f>Calculations!BU130</f>
        <v>6.9999999999999997E-7</v>
      </c>
      <c r="BY36" s="20">
        <f>Calculations!BV130</f>
        <v>7.0999999999999998E-7</v>
      </c>
      <c r="BZ36" s="20">
        <f>Calculations!BW130</f>
        <v>7.1999999999999999E-7</v>
      </c>
      <c r="CA36" s="20">
        <f>Calculations!BX130</f>
        <v>7.3E-7</v>
      </c>
      <c r="CB36" s="20">
        <f>Calculations!BY130</f>
        <v>7.4000000000000001E-7</v>
      </c>
      <c r="CC36" s="20">
        <f>Calculations!BZ130</f>
        <v>7.5000000000000002E-7</v>
      </c>
      <c r="CD36" s="20">
        <f>Calculations!CA130</f>
        <v>7.6000000000000003E-7</v>
      </c>
      <c r="CE36" s="20">
        <f>Calculations!CB130</f>
        <v>7.7000000000000004E-7</v>
      </c>
      <c r="CF36" s="20">
        <f>Calculations!CC130</f>
        <v>7.8000000000000005E-7</v>
      </c>
      <c r="CG36" s="20">
        <f>Calculations!CD130</f>
        <v>7.8999999999999995E-7</v>
      </c>
      <c r="CH36" s="20">
        <f>Calculations!CE130</f>
        <v>7.9999999999999996E-7</v>
      </c>
      <c r="CI36" s="20">
        <f>Calculations!CF130</f>
        <v>8.0999999999999997E-7</v>
      </c>
      <c r="CJ36" s="20">
        <f>Calculations!CG130</f>
        <v>8.1999999999999998E-7</v>
      </c>
      <c r="CK36" s="20">
        <f>Calculations!CH130</f>
        <v>8.2999999999999999E-7</v>
      </c>
      <c r="CL36" s="20">
        <f>Calculations!CI130</f>
        <v>8.4E-7</v>
      </c>
      <c r="CM36" s="20">
        <f>Calculations!CJ130</f>
        <v>8.5000000000000001E-7</v>
      </c>
      <c r="CN36" s="20">
        <f>Calculations!CK130</f>
        <v>8.6000000000000002E-7</v>
      </c>
      <c r="CO36" s="20">
        <f>Calculations!CL130</f>
        <v>8.7000000000000003E-7</v>
      </c>
      <c r="CP36" s="20">
        <f>Calculations!CM130</f>
        <v>8.8000000000000004E-7</v>
      </c>
      <c r="CQ36" s="20">
        <f>Calculations!CN130</f>
        <v>8.8999999999999995E-7</v>
      </c>
      <c r="CR36" s="20">
        <f>Calculations!CO130</f>
        <v>8.9999999999999996E-7</v>
      </c>
      <c r="CS36" s="20">
        <f>Calculations!CP130</f>
        <v>9.0999999999999997E-7</v>
      </c>
      <c r="CT36" s="20">
        <f>Calculations!CQ130</f>
        <v>9.1999999999999998E-7</v>
      </c>
      <c r="CU36" s="20">
        <f>Calculations!CR130</f>
        <v>9.2999999999999999E-7</v>
      </c>
      <c r="CV36" s="20">
        <f>Calculations!CS130</f>
        <v>9.4E-7</v>
      </c>
      <c r="CW36" s="20">
        <f>Calculations!CT130</f>
        <v>9.5000000000000001E-7</v>
      </c>
      <c r="CX36" s="20">
        <f>Calculations!CU130</f>
        <v>9.5999999999999991E-7</v>
      </c>
      <c r="CY36" s="20">
        <f>Calculations!CV130</f>
        <v>9.7000000000000003E-7</v>
      </c>
      <c r="CZ36" s="20">
        <f>Calculations!CW130</f>
        <v>9.7999999999999993E-7</v>
      </c>
      <c r="DA36" s="20">
        <f>Calculations!CX130</f>
        <v>9.9000000000000005E-7</v>
      </c>
      <c r="DB36" s="20">
        <f>Calculations!CY130</f>
        <v>9.9999999999999995E-7</v>
      </c>
      <c r="DC36" s="20">
        <f>Calculations!CZ130</f>
        <v>1.0100000000000001E-6</v>
      </c>
      <c r="DD36" s="20">
        <f>Calculations!DA130</f>
        <v>1.02E-6</v>
      </c>
      <c r="DE36" s="20">
        <f>Calculations!DB130</f>
        <v>1.0300000000000001E-6</v>
      </c>
      <c r="DF36" s="20">
        <f>Calculations!DC130</f>
        <v>1.04E-6</v>
      </c>
      <c r="DG36" s="20">
        <f>Calculations!DD130</f>
        <v>1.0499999999999999E-6</v>
      </c>
      <c r="DH36" s="20">
        <f>Calculations!DE130</f>
        <v>1.06E-6</v>
      </c>
      <c r="DI36" s="20">
        <f>Calculations!DF130</f>
        <v>1.0699999999999999E-6</v>
      </c>
      <c r="DJ36" s="20">
        <f>Calculations!DG130</f>
        <v>1.08E-6</v>
      </c>
      <c r="DK36" s="20">
        <f>Calculations!DH130</f>
        <v>1.0899999999999999E-6</v>
      </c>
      <c r="DL36" s="20">
        <f>Calculations!DI130</f>
        <v>1.1000000000000001E-6</v>
      </c>
      <c r="DM36" s="20">
        <f>Calculations!DJ130</f>
        <v>1.11E-6</v>
      </c>
      <c r="DN36" s="20">
        <f>Calculations!DK130</f>
        <v>1.1200000000000001E-6</v>
      </c>
      <c r="DO36" s="20">
        <f>Calculations!DL130</f>
        <v>1.13E-6</v>
      </c>
      <c r="DP36" s="20">
        <f>Calculations!DM130</f>
        <v>1.1400000000000001E-6</v>
      </c>
      <c r="DQ36" s="20">
        <f>Calculations!DN130</f>
        <v>1.15E-6</v>
      </c>
      <c r="DR36" s="20">
        <f>Calculations!DO130</f>
        <v>1.1599999999999999E-6</v>
      </c>
      <c r="DS36" s="20">
        <f>Calculations!DP130</f>
        <v>1.17E-6</v>
      </c>
      <c r="DT36" s="20">
        <f>Calculations!DQ130</f>
        <v>1.1799999999999999E-6</v>
      </c>
      <c r="DU36" s="20">
        <f>Calculations!DR130</f>
        <v>1.19E-6</v>
      </c>
      <c r="DV36" s="20">
        <f>Calculations!DS130</f>
        <v>1.1999999999999999E-6</v>
      </c>
      <c r="DW36" s="20">
        <f>Calculations!DT130</f>
        <v>1.2100000000000001E-6</v>
      </c>
      <c r="DX36" s="20">
        <f>Calculations!DU130</f>
        <v>1.22E-6</v>
      </c>
      <c r="DY36" s="20">
        <f>Calculations!DV130</f>
        <v>1.2300000000000001E-6</v>
      </c>
      <c r="DZ36" s="20">
        <f>Calculations!DW130</f>
        <v>1.24E-6</v>
      </c>
      <c r="EA36" s="20">
        <f>Calculations!DX130</f>
        <v>1.2500000000000001E-6</v>
      </c>
      <c r="EB36" s="20">
        <f>Calculations!DY130</f>
        <v>1.26E-6</v>
      </c>
      <c r="EC36" s="20">
        <f>Calculations!DZ130</f>
        <v>1.2699999999999999E-6</v>
      </c>
      <c r="ED36" s="20">
        <f>Calculations!EA130</f>
        <v>1.28E-6</v>
      </c>
      <c r="EE36" s="20">
        <f>Calculations!EB130</f>
        <v>1.2899999999999999E-6</v>
      </c>
      <c r="EF36" s="20">
        <f>Calculations!EC130</f>
        <v>1.3E-6</v>
      </c>
      <c r="EG36" s="20">
        <f>Calculations!ED130</f>
        <v>1.31E-6</v>
      </c>
      <c r="EH36" s="20">
        <f>Calculations!EE130</f>
        <v>1.3200000000000001E-6</v>
      </c>
      <c r="EI36" s="20">
        <f>Calculations!EF130</f>
        <v>1.33E-6</v>
      </c>
      <c r="EJ36" s="20">
        <f>Calculations!EG130</f>
        <v>1.3400000000000001E-6</v>
      </c>
      <c r="EK36" s="20">
        <f>Calculations!EH130</f>
        <v>1.35E-6</v>
      </c>
      <c r="EL36" s="20">
        <f>Calculations!EI130</f>
        <v>1.3599999999999999E-6</v>
      </c>
      <c r="EM36" s="20">
        <f>Calculations!EJ130</f>
        <v>1.37E-6</v>
      </c>
      <c r="EN36" s="20">
        <f>Calculations!EK130</f>
        <v>1.3799999999999999E-6</v>
      </c>
      <c r="EO36" s="20">
        <f>Calculations!EL130</f>
        <v>1.39E-6</v>
      </c>
      <c r="EP36" s="20">
        <f>Calculations!EM130</f>
        <v>1.3999999999999999E-6</v>
      </c>
      <c r="EQ36" s="20">
        <f>Calculations!EN130</f>
        <v>1.4100000000000001E-6</v>
      </c>
      <c r="ER36" s="20">
        <f>Calculations!EO130</f>
        <v>1.42E-6</v>
      </c>
      <c r="ES36" s="20">
        <f>Calculations!EP130</f>
        <v>1.4300000000000001E-6</v>
      </c>
      <c r="ET36" s="20">
        <f>Calculations!EQ130</f>
        <v>1.44E-6</v>
      </c>
      <c r="EU36" s="20">
        <f>Calculations!ER130</f>
        <v>1.4500000000000001E-6</v>
      </c>
      <c r="EV36" s="20">
        <f>Calculations!ES130</f>
        <v>1.46E-6</v>
      </c>
      <c r="EW36" s="20">
        <f>Calculations!ET130</f>
        <v>1.4699999999999999E-6</v>
      </c>
      <c r="EX36" s="20">
        <f>Calculations!EU130</f>
        <v>1.48E-6</v>
      </c>
      <c r="EY36" s="20">
        <f>Calculations!EV130</f>
        <v>1.4899999999999999E-6</v>
      </c>
      <c r="EZ36" s="20">
        <f>Calculations!EW130</f>
        <v>1.5E-6</v>
      </c>
      <c r="FA36" s="20">
        <f>Calculations!EX130</f>
        <v>1.5099999999999999E-6</v>
      </c>
      <c r="FB36" s="20">
        <f>Calculations!EY130</f>
        <v>1.5200000000000001E-6</v>
      </c>
      <c r="FC36" s="20">
        <f>Calculations!EZ130</f>
        <v>1.53E-6</v>
      </c>
      <c r="FD36" s="20">
        <f>Calculations!FA130</f>
        <v>1.5400000000000001E-6</v>
      </c>
      <c r="FE36" s="20">
        <f>Calculations!FB130</f>
        <v>1.55E-6</v>
      </c>
      <c r="FF36" s="20">
        <f>Calculations!FC130</f>
        <v>1.5600000000000001E-6</v>
      </c>
      <c r="FG36" s="20">
        <f>Calculations!FD130</f>
        <v>1.57E-6</v>
      </c>
      <c r="FH36" s="20">
        <f>Calculations!FE130</f>
        <v>1.5799999999999999E-6</v>
      </c>
      <c r="FI36" s="20">
        <f>Calculations!FF130</f>
        <v>1.59E-6</v>
      </c>
      <c r="FJ36" s="20">
        <f>Calculations!FG130</f>
        <v>1.5999999999999999E-6</v>
      </c>
      <c r="FK36" s="20">
        <f>Calculations!FH130</f>
        <v>1.61E-6</v>
      </c>
      <c r="FL36" s="20">
        <f>Calculations!FI130</f>
        <v>1.6199999999999999E-6</v>
      </c>
      <c r="FM36" s="20">
        <f>Calculations!FJ130</f>
        <v>1.6300000000000001E-6</v>
      </c>
      <c r="FN36" s="20">
        <f>Calculations!FK130</f>
        <v>1.64E-6</v>
      </c>
      <c r="FO36" s="20"/>
      <c r="FP36" s="20"/>
    </row>
    <row r="37" spans="1:172" ht="6.75" customHeight="1" x14ac:dyDescent="0.25">
      <c r="E37" s="2"/>
      <c r="F37" s="2"/>
      <c r="G37" s="36"/>
      <c r="H37" s="36"/>
      <c r="I37" s="36"/>
      <c r="J37" s="36"/>
      <c r="K37" s="36"/>
      <c r="L37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</row>
    <row r="38" spans="1:172" s="2" customFormat="1" x14ac:dyDescent="0.25">
      <c r="E38" s="2" t="s">
        <v>57</v>
      </c>
      <c r="K38" s="2" t="s">
        <v>52</v>
      </c>
      <c r="L38" s="2" t="s">
        <v>52</v>
      </c>
      <c r="M38" s="2" t="s">
        <v>52</v>
      </c>
      <c r="N38" s="2" t="s">
        <v>53</v>
      </c>
      <c r="O38" s="2" t="s">
        <v>195</v>
      </c>
      <c r="P38" s="2" t="s">
        <v>52</v>
      </c>
      <c r="Q38" s="2" t="s">
        <v>52</v>
      </c>
      <c r="R38" s="2" t="s">
        <v>52</v>
      </c>
      <c r="S38" s="2" t="s">
        <v>52</v>
      </c>
      <c r="T38" s="2" t="s">
        <v>52</v>
      </c>
      <c r="U38" s="2" t="s">
        <v>52</v>
      </c>
      <c r="V38" s="2" t="s">
        <v>52</v>
      </c>
      <c r="W38" s="2" t="s">
        <v>52</v>
      </c>
      <c r="X38" s="2" t="s">
        <v>52</v>
      </c>
      <c r="Y38" s="2" t="s">
        <v>53</v>
      </c>
      <c r="Z38" s="2" t="s">
        <v>53</v>
      </c>
      <c r="AA38" s="2" t="s">
        <v>53</v>
      </c>
      <c r="AC38" s="2" t="s">
        <v>52</v>
      </c>
      <c r="AD38" s="2" t="s">
        <v>52</v>
      </c>
      <c r="AE38" s="2" t="s">
        <v>52</v>
      </c>
      <c r="AF38" s="2" t="s">
        <v>52</v>
      </c>
      <c r="AG38" s="2" t="s">
        <v>52</v>
      </c>
      <c r="AH38" s="2" t="s">
        <v>52</v>
      </c>
      <c r="AI38" s="2" t="s">
        <v>52</v>
      </c>
      <c r="AJ38" s="2" t="s">
        <v>52</v>
      </c>
      <c r="AK38" s="2" t="s">
        <v>52</v>
      </c>
      <c r="AL38" s="2" t="s">
        <v>52</v>
      </c>
      <c r="AM38" s="2" t="s">
        <v>52</v>
      </c>
      <c r="AN38" s="2" t="s">
        <v>197</v>
      </c>
      <c r="AO38" s="2" t="s">
        <v>52</v>
      </c>
      <c r="AP38" s="2" t="s">
        <v>52</v>
      </c>
      <c r="AQ38" s="2" t="s">
        <v>52</v>
      </c>
      <c r="AR38" s="2" t="s">
        <v>52</v>
      </c>
      <c r="AS38" s="2" t="s">
        <v>52</v>
      </c>
      <c r="AT38" s="2" t="s">
        <v>52</v>
      </c>
      <c r="AU38" s="2" t="s">
        <v>52</v>
      </c>
      <c r="AV38" s="2" t="s">
        <v>52</v>
      </c>
      <c r="AW38" s="2" t="s">
        <v>52</v>
      </c>
      <c r="AX38" s="2" t="s">
        <v>52</v>
      </c>
      <c r="AY38" s="2" t="s">
        <v>52</v>
      </c>
      <c r="AZ38" s="2" t="s">
        <v>52</v>
      </c>
      <c r="BA38" s="2" t="s">
        <v>52</v>
      </c>
      <c r="BB38" s="2" t="s">
        <v>52</v>
      </c>
      <c r="BC38" s="2" t="s">
        <v>194</v>
      </c>
      <c r="BD38" s="2" t="s">
        <v>52</v>
      </c>
      <c r="BE38" s="2" t="s">
        <v>52</v>
      </c>
      <c r="BF38" s="2" t="s">
        <v>52</v>
      </c>
      <c r="BG38" s="2" t="s">
        <v>52</v>
      </c>
      <c r="BH38" s="2" t="s">
        <v>52</v>
      </c>
      <c r="BI38" s="2" t="s">
        <v>52</v>
      </c>
      <c r="BJ38" s="2" t="s">
        <v>52</v>
      </c>
      <c r="BK38" s="2" t="s">
        <v>52</v>
      </c>
      <c r="BL38" s="2" t="s">
        <v>52</v>
      </c>
      <c r="BM38" s="2" t="s">
        <v>52</v>
      </c>
      <c r="BN38" s="2" t="s">
        <v>52</v>
      </c>
      <c r="BO38" s="2" t="s">
        <v>52</v>
      </c>
      <c r="BP38" s="2" t="s">
        <v>53</v>
      </c>
      <c r="BQ38" s="2" t="s">
        <v>52</v>
      </c>
      <c r="BR38" s="2" t="s">
        <v>52</v>
      </c>
      <c r="BS38" s="2" t="s">
        <v>52</v>
      </c>
      <c r="BT38" s="2" t="s">
        <v>53</v>
      </c>
      <c r="BU38" s="2" t="s">
        <v>52</v>
      </c>
      <c r="BV38" s="2" t="s">
        <v>52</v>
      </c>
      <c r="BW38" s="2" t="s">
        <v>52</v>
      </c>
      <c r="BX38" s="2" t="s">
        <v>52</v>
      </c>
      <c r="BY38" s="2" t="s">
        <v>52</v>
      </c>
      <c r="BZ38" s="2" t="s">
        <v>52</v>
      </c>
      <c r="CA38" s="2" t="s">
        <v>52</v>
      </c>
      <c r="CB38" s="2" t="s">
        <v>53</v>
      </c>
      <c r="CC38" s="2" t="s">
        <v>52</v>
      </c>
      <c r="CD38" s="2" t="s">
        <v>52</v>
      </c>
      <c r="CE38" s="2" t="s">
        <v>52</v>
      </c>
      <c r="CF38" s="2" t="s">
        <v>53</v>
      </c>
      <c r="CG38" s="2" t="s">
        <v>52</v>
      </c>
      <c r="CH38" s="2" t="s">
        <v>52</v>
      </c>
      <c r="CI38" s="2" t="s">
        <v>52</v>
      </c>
      <c r="CJ38" s="2" t="s">
        <v>52</v>
      </c>
      <c r="CK38" s="2" t="s">
        <v>52</v>
      </c>
      <c r="CL38" s="2" t="s">
        <v>52</v>
      </c>
      <c r="CM38" s="2" t="s">
        <v>52</v>
      </c>
      <c r="CN38" s="2" t="s">
        <v>52</v>
      </c>
      <c r="CO38" s="2" t="s">
        <v>52</v>
      </c>
      <c r="CP38" s="2" t="s">
        <v>52</v>
      </c>
      <c r="CQ38" s="2" t="s">
        <v>53</v>
      </c>
      <c r="CR38" s="2" t="s">
        <v>53</v>
      </c>
      <c r="CS38" s="2" t="s">
        <v>52</v>
      </c>
      <c r="CT38" s="2" t="s">
        <v>52</v>
      </c>
      <c r="CU38" s="2" t="s">
        <v>52</v>
      </c>
      <c r="CV38" s="2" t="s">
        <v>52</v>
      </c>
      <c r="CW38" s="2" t="s">
        <v>52</v>
      </c>
      <c r="CX38" s="2" t="s">
        <v>52</v>
      </c>
      <c r="CY38" s="2" t="s">
        <v>52</v>
      </c>
      <c r="CZ38" s="2" t="s">
        <v>52</v>
      </c>
      <c r="DA38" s="2" t="s">
        <v>52</v>
      </c>
      <c r="DB38" s="2" t="s">
        <v>52</v>
      </c>
      <c r="DC38" s="2" t="s">
        <v>53</v>
      </c>
      <c r="DD38" s="2" t="s">
        <v>52</v>
      </c>
      <c r="DE38" s="2" t="s">
        <v>52</v>
      </c>
      <c r="DF38" s="2" t="s">
        <v>52</v>
      </c>
      <c r="DG38" s="2" t="s">
        <v>52</v>
      </c>
      <c r="DH38" s="2" t="s">
        <v>52</v>
      </c>
      <c r="DI38" s="2" t="s">
        <v>52</v>
      </c>
      <c r="DJ38" s="2" t="s">
        <v>52</v>
      </c>
      <c r="DK38" s="2" t="s">
        <v>52</v>
      </c>
      <c r="DL38" s="2" t="s">
        <v>52</v>
      </c>
      <c r="DM38" s="2" t="s">
        <v>286</v>
      </c>
      <c r="DN38" s="2" t="s">
        <v>52</v>
      </c>
      <c r="DO38" s="2" t="s">
        <v>52</v>
      </c>
      <c r="DP38" s="2" t="s">
        <v>52</v>
      </c>
      <c r="DQ38" s="2" t="s">
        <v>53</v>
      </c>
      <c r="DR38" s="2" t="s">
        <v>286</v>
      </c>
      <c r="DS38" s="2" t="s">
        <v>52</v>
      </c>
      <c r="DT38" s="2" t="s">
        <v>52</v>
      </c>
      <c r="DU38" s="2" t="s">
        <v>52</v>
      </c>
      <c r="DV38" s="2" t="s">
        <v>52</v>
      </c>
      <c r="DW38" s="2" t="s">
        <v>52</v>
      </c>
      <c r="DX38" s="2" t="s">
        <v>52</v>
      </c>
      <c r="DY38" s="2" t="s">
        <v>52</v>
      </c>
      <c r="DZ38" s="2" t="s">
        <v>52</v>
      </c>
      <c r="EA38" s="2" t="s">
        <v>52</v>
      </c>
      <c r="EB38" s="2" t="s">
        <v>52</v>
      </c>
      <c r="EC38" s="2" t="s">
        <v>52</v>
      </c>
      <c r="ED38" s="2" t="s">
        <v>52</v>
      </c>
      <c r="EE38" s="2" t="s">
        <v>195</v>
      </c>
      <c r="EF38" s="2" t="s">
        <v>52</v>
      </c>
      <c r="EG38" s="2" t="s">
        <v>52</v>
      </c>
      <c r="EH38" s="2" t="s">
        <v>52</v>
      </c>
      <c r="EI38" s="2" t="s">
        <v>52</v>
      </c>
      <c r="EJ38" s="2" t="s">
        <v>52</v>
      </c>
      <c r="EK38" s="2" t="s">
        <v>52</v>
      </c>
      <c r="EL38" s="2" t="s">
        <v>52</v>
      </c>
      <c r="EM38" s="2" t="s">
        <v>52</v>
      </c>
      <c r="EN38" s="2" t="s">
        <v>52</v>
      </c>
      <c r="EO38" s="2" t="s">
        <v>52</v>
      </c>
      <c r="EP38" s="2" t="s">
        <v>52</v>
      </c>
      <c r="EQ38" s="2" t="s">
        <v>52</v>
      </c>
      <c r="ER38" s="2" t="s">
        <v>52</v>
      </c>
      <c r="ES38" s="2" t="s">
        <v>52</v>
      </c>
      <c r="ET38" s="2" t="s">
        <v>52</v>
      </c>
      <c r="EU38" s="2" t="s">
        <v>52</v>
      </c>
      <c r="EV38" s="2" t="s">
        <v>52</v>
      </c>
      <c r="EW38" s="2" t="s">
        <v>52</v>
      </c>
      <c r="EX38" s="2" t="s">
        <v>52</v>
      </c>
      <c r="EY38" s="2" t="s">
        <v>52</v>
      </c>
      <c r="EZ38" s="2" t="s">
        <v>52</v>
      </c>
      <c r="FA38" s="2" t="s">
        <v>52</v>
      </c>
      <c r="FB38" s="2" t="s">
        <v>52</v>
      </c>
      <c r="FC38" s="2" t="s">
        <v>52</v>
      </c>
      <c r="FD38" s="2" t="s">
        <v>52</v>
      </c>
      <c r="FE38" s="2" t="s">
        <v>52</v>
      </c>
      <c r="FF38" s="2" t="s">
        <v>52</v>
      </c>
      <c r="FG38" s="2" t="s">
        <v>52</v>
      </c>
      <c r="FH38" s="2" t="s">
        <v>52</v>
      </c>
      <c r="FI38" s="2" t="s">
        <v>52</v>
      </c>
      <c r="FJ38" s="2" t="s">
        <v>52</v>
      </c>
      <c r="FK38" s="2" t="s">
        <v>52</v>
      </c>
      <c r="FL38" s="2" t="s">
        <v>52</v>
      </c>
      <c r="FM38" s="2" t="s">
        <v>52</v>
      </c>
      <c r="FN38" s="2" t="s">
        <v>52</v>
      </c>
      <c r="FP38" s="2" t="s">
        <v>52</v>
      </c>
    </row>
    <row r="39" spans="1:172" s="2" customFormat="1" x14ac:dyDescent="0.25">
      <c r="E39" s="2" t="s">
        <v>66</v>
      </c>
      <c r="K39" s="2" t="s">
        <v>67</v>
      </c>
      <c r="L39" s="2" t="s">
        <v>67</v>
      </c>
      <c r="M39" s="2" t="s">
        <v>79</v>
      </c>
      <c r="N39" s="2" t="s">
        <v>83</v>
      </c>
      <c r="P39" s="2" t="s">
        <v>68</v>
      </c>
      <c r="Q39" s="2" t="s">
        <v>67</v>
      </c>
      <c r="R39" s="2" t="s">
        <v>74</v>
      </c>
      <c r="S39" s="2" t="s">
        <v>73</v>
      </c>
      <c r="T39" s="2" t="s">
        <v>125</v>
      </c>
      <c r="U39" s="2" t="s">
        <v>71</v>
      </c>
      <c r="V39" s="2" t="s">
        <v>79</v>
      </c>
      <c r="W39" s="2" t="s">
        <v>68</v>
      </c>
      <c r="X39" s="2" t="s">
        <v>98</v>
      </c>
      <c r="Y39" s="2" t="s">
        <v>83</v>
      </c>
      <c r="Z39" s="2" t="s">
        <v>220</v>
      </c>
      <c r="AA39" s="2" t="s">
        <v>220</v>
      </c>
      <c r="AC39" s="2" t="s">
        <v>79</v>
      </c>
      <c r="AD39" s="2" t="s">
        <v>68</v>
      </c>
      <c r="AE39" s="2" t="s">
        <v>79</v>
      </c>
      <c r="AF39" s="2" t="s">
        <v>81</v>
      </c>
      <c r="AG39" s="2" t="s">
        <v>196</v>
      </c>
      <c r="AH39" s="2" t="s">
        <v>123</v>
      </c>
      <c r="AI39" s="2" t="s">
        <v>98</v>
      </c>
      <c r="AJ39" s="2" t="s">
        <v>79</v>
      </c>
      <c r="AK39" s="2" t="s">
        <v>76</v>
      </c>
      <c r="AL39" s="2" t="s">
        <v>88</v>
      </c>
      <c r="AM39" s="2" t="s">
        <v>79</v>
      </c>
      <c r="AN39" s="2" t="s">
        <v>287</v>
      </c>
      <c r="AO39" s="2" t="s">
        <v>88</v>
      </c>
      <c r="AP39" s="2" t="s">
        <v>72</v>
      </c>
      <c r="AQ39" s="2" t="s">
        <v>123</v>
      </c>
      <c r="AR39" s="2" t="s">
        <v>72</v>
      </c>
      <c r="AS39" s="2" t="s">
        <v>79</v>
      </c>
      <c r="AT39" s="2" t="s">
        <v>90</v>
      </c>
      <c r="AU39" s="2" t="s">
        <v>71</v>
      </c>
      <c r="AV39" s="2" t="s">
        <v>90</v>
      </c>
      <c r="AW39" s="2" t="s">
        <v>210</v>
      </c>
      <c r="AX39" s="2" t="s">
        <v>73</v>
      </c>
      <c r="AY39" s="2" t="s">
        <v>69</v>
      </c>
      <c r="AZ39" s="2" t="s">
        <v>67</v>
      </c>
      <c r="BA39" s="2" t="s">
        <v>79</v>
      </c>
      <c r="BB39" s="2" t="s">
        <v>90</v>
      </c>
      <c r="BD39" s="2" t="s">
        <v>72</v>
      </c>
      <c r="BE39" s="2" t="s">
        <v>69</v>
      </c>
      <c r="BF39" s="2" t="s">
        <v>67</v>
      </c>
      <c r="BG39" s="2" t="s">
        <v>109</v>
      </c>
      <c r="BH39" s="2" t="s">
        <v>79</v>
      </c>
      <c r="BI39" s="2" t="s">
        <v>70</v>
      </c>
      <c r="BJ39" s="2" t="s">
        <v>67</v>
      </c>
      <c r="BK39" s="2" t="s">
        <v>76</v>
      </c>
      <c r="BL39" s="2" t="s">
        <v>79</v>
      </c>
      <c r="BM39" s="2" t="s">
        <v>79</v>
      </c>
      <c r="BN39" s="2" t="s">
        <v>69</v>
      </c>
      <c r="BO39" s="2" t="s">
        <v>74</v>
      </c>
      <c r="BP39" s="2" t="s">
        <v>220</v>
      </c>
      <c r="BQ39" s="2" t="s">
        <v>67</v>
      </c>
      <c r="BR39" s="2" t="s">
        <v>67</v>
      </c>
      <c r="BS39" s="2" t="s">
        <v>77</v>
      </c>
      <c r="BT39" s="2" t="s">
        <v>220</v>
      </c>
      <c r="BU39" s="2" t="s">
        <v>75</v>
      </c>
      <c r="BV39" s="2" t="s">
        <v>95</v>
      </c>
      <c r="BW39" s="2" t="s">
        <v>71</v>
      </c>
      <c r="BX39" s="2" t="s">
        <v>67</v>
      </c>
      <c r="BY39" s="2" t="s">
        <v>67</v>
      </c>
      <c r="BZ39" s="2" t="s">
        <v>67</v>
      </c>
      <c r="CA39" s="2" t="s">
        <v>69</v>
      </c>
      <c r="CB39" s="2" t="s">
        <v>220</v>
      </c>
      <c r="CC39" s="2" t="s">
        <v>79</v>
      </c>
      <c r="CD39" s="2" t="s">
        <v>89</v>
      </c>
      <c r="CE39" s="2" t="s">
        <v>208</v>
      </c>
      <c r="CF39" s="2" t="s">
        <v>220</v>
      </c>
      <c r="CG39" s="2" t="s">
        <v>67</v>
      </c>
      <c r="CH39" s="2" t="s">
        <v>67</v>
      </c>
      <c r="CI39" s="2" t="s">
        <v>78</v>
      </c>
      <c r="CJ39" s="2" t="s">
        <v>288</v>
      </c>
      <c r="CK39" s="2" t="s">
        <v>67</v>
      </c>
      <c r="CL39" s="2" t="s">
        <v>78</v>
      </c>
      <c r="CM39" s="2" t="s">
        <v>71</v>
      </c>
      <c r="CN39" s="2" t="s">
        <v>79</v>
      </c>
      <c r="CO39" s="2" t="s">
        <v>67</v>
      </c>
      <c r="CP39" s="2" t="s">
        <v>67</v>
      </c>
      <c r="CQ39" s="2" t="s">
        <v>220</v>
      </c>
      <c r="CR39" s="2" t="s">
        <v>220</v>
      </c>
      <c r="CS39" s="2" t="s">
        <v>79</v>
      </c>
      <c r="CT39" s="2" t="s">
        <v>79</v>
      </c>
      <c r="CU39" s="2" t="s">
        <v>67</v>
      </c>
      <c r="CV39" s="2" t="s">
        <v>79</v>
      </c>
      <c r="CW39" s="2" t="s">
        <v>79</v>
      </c>
      <c r="CX39" s="2" t="s">
        <v>79</v>
      </c>
      <c r="CY39" s="2" t="s">
        <v>79</v>
      </c>
      <c r="CZ39" s="2" t="s">
        <v>80</v>
      </c>
      <c r="DA39" s="2" t="s">
        <v>72</v>
      </c>
      <c r="DB39" s="2" t="s">
        <v>80</v>
      </c>
      <c r="DC39" s="2" t="s">
        <v>83</v>
      </c>
      <c r="DD39" s="2" t="s">
        <v>67</v>
      </c>
      <c r="DE39" s="2" t="s">
        <v>91</v>
      </c>
      <c r="DF39" s="2" t="s">
        <v>80</v>
      </c>
      <c r="DG39" s="2" t="s">
        <v>67</v>
      </c>
      <c r="DH39" s="2" t="s">
        <v>67</v>
      </c>
      <c r="DI39" s="2" t="s">
        <v>67</v>
      </c>
      <c r="DJ39" s="2" t="s">
        <v>289</v>
      </c>
      <c r="DK39" s="2" t="s">
        <v>289</v>
      </c>
      <c r="DL39" s="2" t="s">
        <v>74</v>
      </c>
      <c r="DM39" s="2" t="s">
        <v>293</v>
      </c>
      <c r="DN39" s="2" t="s">
        <v>81</v>
      </c>
      <c r="DO39" s="2" t="s">
        <v>79</v>
      </c>
      <c r="DP39" s="2" t="s">
        <v>67</v>
      </c>
      <c r="DQ39" s="2" t="s">
        <v>220</v>
      </c>
      <c r="DR39" s="2" t="s">
        <v>294</v>
      </c>
      <c r="DS39" s="2" t="s">
        <v>79</v>
      </c>
      <c r="DT39" s="2" t="s">
        <v>67</v>
      </c>
      <c r="DU39" s="2" t="s">
        <v>67</v>
      </c>
      <c r="DV39" s="2" t="s">
        <v>67</v>
      </c>
      <c r="DW39" s="2" t="s">
        <v>89</v>
      </c>
      <c r="DX39" s="2" t="s">
        <v>89</v>
      </c>
      <c r="DY39" s="2" t="s">
        <v>70</v>
      </c>
      <c r="DZ39" s="2" t="s">
        <v>81</v>
      </c>
      <c r="EA39" s="2" t="s">
        <v>67</v>
      </c>
      <c r="EB39" s="2" t="s">
        <v>67</v>
      </c>
      <c r="EC39" s="2" t="s">
        <v>79</v>
      </c>
      <c r="ED39" s="2" t="s">
        <v>290</v>
      </c>
      <c r="EE39" s="2" t="s">
        <v>291</v>
      </c>
      <c r="EF39" s="2" t="s">
        <v>289</v>
      </c>
      <c r="EG39" s="2" t="s">
        <v>78</v>
      </c>
      <c r="EH39" s="2" t="s">
        <v>67</v>
      </c>
      <c r="EI39" s="2" t="s">
        <v>67</v>
      </c>
      <c r="EJ39" s="2" t="s">
        <v>67</v>
      </c>
      <c r="EK39" s="2" t="s">
        <v>67</v>
      </c>
      <c r="EL39" s="2" t="s">
        <v>88</v>
      </c>
      <c r="EM39" s="2" t="s">
        <v>79</v>
      </c>
      <c r="EN39" s="2" t="s">
        <v>98</v>
      </c>
      <c r="EO39" s="2" t="s">
        <v>79</v>
      </c>
      <c r="EP39" s="2" t="s">
        <v>67</v>
      </c>
      <c r="EQ39" s="2" t="s">
        <v>67</v>
      </c>
      <c r="ER39" s="2" t="s">
        <v>79</v>
      </c>
      <c r="ES39" s="2" t="s">
        <v>67</v>
      </c>
      <c r="ET39" s="2" t="s">
        <v>69</v>
      </c>
      <c r="EU39" s="2" t="s">
        <v>67</v>
      </c>
      <c r="EV39" s="2" t="s">
        <v>79</v>
      </c>
      <c r="EW39" s="2" t="s">
        <v>79</v>
      </c>
      <c r="EX39" s="2" t="s">
        <v>79</v>
      </c>
      <c r="EY39" s="2" t="s">
        <v>67</v>
      </c>
      <c r="EZ39" s="2" t="s">
        <v>88</v>
      </c>
      <c r="FA39" s="2" t="s">
        <v>67</v>
      </c>
      <c r="FB39" s="2" t="s">
        <v>67</v>
      </c>
      <c r="FC39" s="2" t="s">
        <v>289</v>
      </c>
      <c r="FD39" s="2" t="s">
        <v>67</v>
      </c>
      <c r="FE39" s="2" t="s">
        <v>72</v>
      </c>
      <c r="FF39" s="2" t="s">
        <v>91</v>
      </c>
      <c r="FG39" s="2" t="s">
        <v>68</v>
      </c>
      <c r="FH39" s="2" t="s">
        <v>67</v>
      </c>
      <c r="FI39" s="2" t="s">
        <v>67</v>
      </c>
      <c r="FJ39" s="2" t="s">
        <v>67</v>
      </c>
      <c r="FK39" s="2" t="s">
        <v>67</v>
      </c>
      <c r="FL39" s="2" t="s">
        <v>67</v>
      </c>
      <c r="FM39" s="2" t="s">
        <v>67</v>
      </c>
      <c r="FN39" s="2" t="s">
        <v>79</v>
      </c>
      <c r="FP39" s="2" t="s">
        <v>89</v>
      </c>
    </row>
    <row r="40" spans="1:172" x14ac:dyDescent="0.25">
      <c r="A40" s="5"/>
      <c r="C40" s="32"/>
      <c r="F40" s="2"/>
      <c r="G40" s="2"/>
      <c r="H40" s="2"/>
      <c r="I40" s="2"/>
      <c r="J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72" x14ac:dyDescent="0.25">
      <c r="A41" s="5"/>
      <c r="B41" s="33"/>
      <c r="C41" s="32"/>
      <c r="D41" s="2" t="s">
        <v>52</v>
      </c>
      <c r="E41" s="2">
        <f>COUNTIF($K$38:$CCC$38,D41)</f>
        <v>142</v>
      </c>
      <c r="F41" s="2"/>
      <c r="G41" s="2" t="s">
        <v>67</v>
      </c>
      <c r="H41" s="2">
        <f t="shared" ref="H41:H69" si="3">COUNTIF($K$39:$CCC$39,G41)</f>
        <v>45</v>
      </c>
      <c r="J41" s="2"/>
      <c r="DL41"/>
      <c r="DM41"/>
      <c r="DN41"/>
      <c r="DO41"/>
    </row>
    <row r="42" spans="1:172" x14ac:dyDescent="0.25">
      <c r="A42" s="5"/>
      <c r="B42" s="4"/>
      <c r="C42" s="32"/>
      <c r="D42" s="2" t="s">
        <v>53</v>
      </c>
      <c r="E42" s="2">
        <f t="shared" ref="E42:E46" si="4">COUNTIF($K$38:$CCC$38,D42)</f>
        <v>12</v>
      </c>
      <c r="F42" s="2"/>
      <c r="G42" s="2" t="s">
        <v>79</v>
      </c>
      <c r="H42" s="2">
        <f t="shared" si="3"/>
        <v>29</v>
      </c>
      <c r="J42" s="2"/>
      <c r="DL42"/>
      <c r="DM42"/>
      <c r="DN42"/>
      <c r="DO42"/>
    </row>
    <row r="43" spans="1:172" x14ac:dyDescent="0.25">
      <c r="A43" s="5"/>
      <c r="C43" s="32"/>
      <c r="D43" s="2" t="s">
        <v>195</v>
      </c>
      <c r="E43" s="2">
        <f t="shared" si="4"/>
        <v>2</v>
      </c>
      <c r="F43" s="2"/>
      <c r="G43" s="2" t="s">
        <v>72</v>
      </c>
      <c r="H43" s="2">
        <f t="shared" si="3"/>
        <v>5</v>
      </c>
      <c r="J43" s="2"/>
      <c r="DN43"/>
      <c r="DO43"/>
    </row>
    <row r="44" spans="1:172" x14ac:dyDescent="0.25">
      <c r="B44" s="33"/>
      <c r="C44" s="32"/>
      <c r="D44" s="2" t="s">
        <v>194</v>
      </c>
      <c r="E44" s="2">
        <f t="shared" si="4"/>
        <v>1</v>
      </c>
      <c r="F44" s="2"/>
      <c r="G44" s="2" t="s">
        <v>69</v>
      </c>
      <c r="H44" s="2">
        <f t="shared" si="3"/>
        <v>5</v>
      </c>
      <c r="J44" s="2"/>
      <c r="DN44"/>
      <c r="DO44"/>
    </row>
    <row r="45" spans="1:172" x14ac:dyDescent="0.25">
      <c r="B45" s="4"/>
      <c r="C45" s="32"/>
      <c r="D45" s="2" t="s">
        <v>197</v>
      </c>
      <c r="E45" s="2">
        <f t="shared" si="4"/>
        <v>1</v>
      </c>
      <c r="F45" s="2"/>
      <c r="G45" s="2" t="s">
        <v>89</v>
      </c>
      <c r="H45" s="2">
        <f t="shared" si="3"/>
        <v>4</v>
      </c>
      <c r="J45" s="2"/>
    </row>
    <row r="46" spans="1:172" x14ac:dyDescent="0.25">
      <c r="C46" s="32"/>
      <c r="D46" s="2" t="s">
        <v>286</v>
      </c>
      <c r="E46" s="2">
        <f t="shared" si="4"/>
        <v>2</v>
      </c>
      <c r="F46" s="2"/>
      <c r="G46" s="2" t="s">
        <v>68</v>
      </c>
      <c r="H46" s="2">
        <f t="shared" si="3"/>
        <v>4</v>
      </c>
      <c r="J46" s="2"/>
      <c r="DP46" s="2"/>
      <c r="DQ46" s="2"/>
      <c r="DR46" s="2"/>
      <c r="DS46" s="2"/>
      <c r="DT46" s="2"/>
      <c r="DU46" s="2"/>
      <c r="DV46" s="2"/>
    </row>
    <row r="47" spans="1:172" x14ac:dyDescent="0.25">
      <c r="B47" s="33"/>
      <c r="C47" s="32"/>
      <c r="D47" s="2"/>
      <c r="E47" s="2"/>
      <c r="F47" s="2"/>
      <c r="G47" s="2" t="s">
        <v>88</v>
      </c>
      <c r="H47" s="2">
        <f t="shared" si="3"/>
        <v>4</v>
      </c>
      <c r="J47" s="2"/>
      <c r="DP47" s="2"/>
      <c r="DQ47" s="2"/>
      <c r="DR47" s="2"/>
      <c r="DS47" s="2"/>
      <c r="DT47" s="2"/>
      <c r="DU47" s="2"/>
      <c r="DV47" s="2"/>
    </row>
    <row r="48" spans="1:172" x14ac:dyDescent="0.25">
      <c r="B48" s="4"/>
      <c r="C48" s="32"/>
      <c r="F48" s="2"/>
      <c r="G48" s="2" t="s">
        <v>71</v>
      </c>
      <c r="H48" s="2">
        <f t="shared" si="3"/>
        <v>4</v>
      </c>
      <c r="J48" s="2"/>
    </row>
    <row r="49" spans="2:10" x14ac:dyDescent="0.25">
      <c r="C49" s="32"/>
      <c r="F49" s="2"/>
      <c r="G49" s="2" t="s">
        <v>289</v>
      </c>
      <c r="H49" s="2">
        <f t="shared" si="3"/>
        <v>4</v>
      </c>
      <c r="J49" s="2"/>
    </row>
    <row r="50" spans="2:10" x14ac:dyDescent="0.25">
      <c r="B50" s="33"/>
      <c r="C50" s="32"/>
      <c r="F50" s="2"/>
      <c r="G50" s="2" t="s">
        <v>80</v>
      </c>
      <c r="H50" s="2">
        <f t="shared" si="3"/>
        <v>3</v>
      </c>
      <c r="J50" s="2"/>
    </row>
    <row r="51" spans="2:10" x14ac:dyDescent="0.25">
      <c r="B51" s="4"/>
      <c r="C51" s="32"/>
      <c r="F51" s="2"/>
      <c r="G51" s="2" t="s">
        <v>98</v>
      </c>
      <c r="H51" s="2">
        <f t="shared" si="3"/>
        <v>3</v>
      </c>
      <c r="J51" s="2"/>
    </row>
    <row r="52" spans="2:10" x14ac:dyDescent="0.25">
      <c r="C52" s="32"/>
      <c r="F52" s="2"/>
      <c r="G52" s="2" t="s">
        <v>81</v>
      </c>
      <c r="H52" s="2">
        <f t="shared" si="3"/>
        <v>3</v>
      </c>
      <c r="J52" s="2"/>
    </row>
    <row r="53" spans="2:10" x14ac:dyDescent="0.25">
      <c r="B53" s="33"/>
      <c r="C53" s="32"/>
      <c r="F53" s="2"/>
      <c r="G53" s="2" t="s">
        <v>74</v>
      </c>
      <c r="H53" s="2">
        <f t="shared" si="3"/>
        <v>3</v>
      </c>
      <c r="J53" s="2"/>
    </row>
    <row r="54" spans="2:10" x14ac:dyDescent="0.25">
      <c r="B54" s="4"/>
      <c r="C54" s="32"/>
      <c r="F54" s="2"/>
      <c r="G54" s="2" t="s">
        <v>78</v>
      </c>
      <c r="H54" s="2">
        <f t="shared" si="3"/>
        <v>3</v>
      </c>
      <c r="J54" s="2"/>
    </row>
    <row r="55" spans="2:10" x14ac:dyDescent="0.25">
      <c r="C55" s="32"/>
      <c r="F55" s="2"/>
      <c r="G55" s="2" t="s">
        <v>90</v>
      </c>
      <c r="H55" s="2">
        <f t="shared" si="3"/>
        <v>3</v>
      </c>
      <c r="J55" s="2"/>
    </row>
    <row r="56" spans="2:10" x14ac:dyDescent="0.25">
      <c r="B56" s="33"/>
      <c r="C56" s="32"/>
      <c r="F56" s="2"/>
      <c r="G56" s="2" t="s">
        <v>76</v>
      </c>
      <c r="H56" s="2">
        <f t="shared" si="3"/>
        <v>2</v>
      </c>
      <c r="J56" s="2"/>
    </row>
    <row r="57" spans="2:10" x14ac:dyDescent="0.25">
      <c r="B57" s="4"/>
      <c r="C57" s="32"/>
      <c r="F57" s="2"/>
      <c r="G57" s="2" t="s">
        <v>73</v>
      </c>
      <c r="H57" s="2">
        <f t="shared" si="3"/>
        <v>2</v>
      </c>
      <c r="J57" s="2"/>
    </row>
    <row r="58" spans="2:10" x14ac:dyDescent="0.25">
      <c r="C58" s="32"/>
      <c r="F58" s="2"/>
      <c r="G58" s="2" t="s">
        <v>91</v>
      </c>
      <c r="H58" s="2">
        <f t="shared" si="3"/>
        <v>2</v>
      </c>
      <c r="J58" s="2"/>
    </row>
    <row r="59" spans="2:10" x14ac:dyDescent="0.25">
      <c r="B59" s="33"/>
      <c r="C59" s="32"/>
      <c r="F59" s="2"/>
      <c r="G59" s="2" t="s">
        <v>123</v>
      </c>
      <c r="H59" s="2">
        <f t="shared" si="3"/>
        <v>2</v>
      </c>
      <c r="J59" s="2"/>
    </row>
    <row r="60" spans="2:10" x14ac:dyDescent="0.25">
      <c r="B60" s="4"/>
      <c r="C60" s="32"/>
      <c r="F60" s="2"/>
      <c r="G60" s="2" t="s">
        <v>70</v>
      </c>
      <c r="H60" s="2">
        <f t="shared" si="3"/>
        <v>2</v>
      </c>
      <c r="J60" s="2"/>
    </row>
    <row r="61" spans="2:10" x14ac:dyDescent="0.25">
      <c r="C61" s="32"/>
      <c r="F61" s="2"/>
      <c r="G61" s="2" t="s">
        <v>288</v>
      </c>
      <c r="H61" s="2">
        <f t="shared" si="3"/>
        <v>1</v>
      </c>
      <c r="J61" s="2"/>
    </row>
    <row r="62" spans="2:10" x14ac:dyDescent="0.25">
      <c r="B62" s="33"/>
      <c r="C62" s="32"/>
      <c r="F62" s="2"/>
      <c r="G62" s="2" t="s">
        <v>196</v>
      </c>
      <c r="H62" s="2">
        <f t="shared" si="3"/>
        <v>1</v>
      </c>
      <c r="J62" s="2"/>
    </row>
    <row r="63" spans="2:10" x14ac:dyDescent="0.25">
      <c r="B63" s="4"/>
      <c r="C63" s="32"/>
      <c r="F63" s="2"/>
      <c r="G63" s="2" t="s">
        <v>95</v>
      </c>
      <c r="H63" s="2">
        <f t="shared" si="3"/>
        <v>1</v>
      </c>
      <c r="J63" s="2"/>
    </row>
    <row r="64" spans="2:10" x14ac:dyDescent="0.25">
      <c r="C64" s="32"/>
      <c r="F64" s="2"/>
      <c r="G64" s="2" t="s">
        <v>125</v>
      </c>
      <c r="H64" s="2">
        <f t="shared" si="3"/>
        <v>1</v>
      </c>
      <c r="J64" s="2"/>
    </row>
    <row r="65" spans="2:10" x14ac:dyDescent="0.25">
      <c r="B65" s="33"/>
      <c r="C65" s="32"/>
      <c r="F65" s="2"/>
      <c r="G65" s="2" t="s">
        <v>208</v>
      </c>
      <c r="H65" s="2">
        <f t="shared" si="3"/>
        <v>1</v>
      </c>
      <c r="J65" s="2"/>
    </row>
    <row r="66" spans="2:10" x14ac:dyDescent="0.25">
      <c r="B66" s="4"/>
      <c r="C66" s="32"/>
      <c r="F66" s="2"/>
      <c r="G66" s="2" t="s">
        <v>109</v>
      </c>
      <c r="H66" s="2">
        <f t="shared" si="3"/>
        <v>1</v>
      </c>
      <c r="J66" s="2"/>
    </row>
    <row r="67" spans="2:10" x14ac:dyDescent="0.25">
      <c r="C67" s="32"/>
      <c r="F67" s="2"/>
      <c r="G67" s="2" t="s">
        <v>77</v>
      </c>
      <c r="H67" s="2">
        <f t="shared" si="3"/>
        <v>1</v>
      </c>
      <c r="J67" s="2"/>
    </row>
    <row r="68" spans="2:10" x14ac:dyDescent="0.25">
      <c r="B68" s="6"/>
      <c r="C68" s="2"/>
      <c r="F68" s="2"/>
      <c r="G68" s="2" t="s">
        <v>75</v>
      </c>
      <c r="H68" s="2">
        <f t="shared" si="3"/>
        <v>1</v>
      </c>
      <c r="J68" s="2"/>
    </row>
    <row r="69" spans="2:10" x14ac:dyDescent="0.25">
      <c r="B69" s="6"/>
      <c r="C69" s="2"/>
      <c r="F69" s="2"/>
      <c r="G69" s="2" t="s">
        <v>210</v>
      </c>
      <c r="H69" s="2">
        <f t="shared" si="3"/>
        <v>1</v>
      </c>
      <c r="J69" s="2"/>
    </row>
    <row r="70" spans="2:10" x14ac:dyDescent="0.25">
      <c r="B70" s="6"/>
      <c r="C70" s="2"/>
      <c r="F70" s="2"/>
      <c r="G70" s="2"/>
      <c r="H70" s="2"/>
      <c r="J70" s="2"/>
    </row>
    <row r="71" spans="2:10" x14ac:dyDescent="0.25">
      <c r="B71" s="6"/>
      <c r="C71" s="2"/>
      <c r="F71" s="2"/>
      <c r="G71" s="2" t="s">
        <v>220</v>
      </c>
      <c r="H71" s="2">
        <f>COUNTIF($K$39:$CCC$39,G71)</f>
        <v>9</v>
      </c>
      <c r="J71" s="2"/>
    </row>
    <row r="72" spans="2:10" x14ac:dyDescent="0.25">
      <c r="B72" s="6"/>
      <c r="C72" s="2"/>
      <c r="F72" s="2"/>
      <c r="G72" s="2" t="s">
        <v>83</v>
      </c>
      <c r="H72" s="2">
        <f>COUNTIF($K$39:$CCC$39,G72)</f>
        <v>3</v>
      </c>
      <c r="J72" s="2"/>
    </row>
    <row r="73" spans="2:10" x14ac:dyDescent="0.25">
      <c r="B73" s="6"/>
      <c r="C73" s="2"/>
      <c r="F73" s="2"/>
      <c r="J73" s="2"/>
    </row>
    <row r="74" spans="2:10" x14ac:dyDescent="0.25">
      <c r="B74" s="6"/>
      <c r="C74" s="2"/>
      <c r="F74" s="2"/>
      <c r="G74" s="2" t="s">
        <v>294</v>
      </c>
      <c r="H74" s="2">
        <f>COUNTIF($K$39:$CCC$39,G74)</f>
        <v>1</v>
      </c>
      <c r="J74" s="2"/>
    </row>
    <row r="75" spans="2:10" x14ac:dyDescent="0.25">
      <c r="B75" s="6"/>
      <c r="C75" s="2"/>
      <c r="F75" s="2"/>
      <c r="G75" s="2" t="s">
        <v>293</v>
      </c>
      <c r="H75" s="2">
        <f>COUNTIF($K$39:$CCC$39,G75)</f>
        <v>1</v>
      </c>
      <c r="J75" s="2"/>
    </row>
    <row r="76" spans="2:10" x14ac:dyDescent="0.25">
      <c r="B76" s="6"/>
      <c r="C76" s="2"/>
      <c r="F76" s="2"/>
      <c r="J76" s="2"/>
    </row>
    <row r="77" spans="2:10" x14ac:dyDescent="0.25">
      <c r="B77" s="6"/>
      <c r="C77" s="2"/>
      <c r="F77" s="2"/>
      <c r="J77" s="2"/>
    </row>
    <row r="78" spans="2:10" x14ac:dyDescent="0.25">
      <c r="B78" s="6"/>
      <c r="C78" s="2"/>
      <c r="F78" s="2"/>
      <c r="I78" s="2"/>
      <c r="J78" s="2"/>
    </row>
    <row r="79" spans="2:10" x14ac:dyDescent="0.25">
      <c r="B79" s="6"/>
      <c r="C79" s="2"/>
      <c r="F79" s="2"/>
      <c r="G79"/>
      <c r="I79" s="2"/>
      <c r="J79" s="2"/>
    </row>
    <row r="80" spans="2:10" x14ac:dyDescent="0.25">
      <c r="B80" s="6"/>
      <c r="C80" s="2"/>
      <c r="F80" s="2"/>
      <c r="G80" s="2"/>
      <c r="H80" s="2"/>
      <c r="J80" s="2"/>
    </row>
    <row r="81" spans="2:10" x14ac:dyDescent="0.25">
      <c r="B81" s="6"/>
      <c r="C81" s="2"/>
      <c r="F81" s="2"/>
      <c r="G81" s="2"/>
      <c r="H81" s="2"/>
      <c r="I81" s="2"/>
      <c r="J81" s="2"/>
    </row>
    <row r="82" spans="2:10" x14ac:dyDescent="0.25">
      <c r="B82" s="6"/>
      <c r="C82" s="2"/>
      <c r="F82" s="2"/>
      <c r="G82" s="2"/>
      <c r="H82" s="2"/>
      <c r="I82" s="2"/>
      <c r="J82" s="2"/>
    </row>
    <row r="83" spans="2:10" x14ac:dyDescent="0.25">
      <c r="B83" s="6"/>
      <c r="C83" s="2"/>
      <c r="F83" s="2"/>
      <c r="G83" s="2"/>
      <c r="H83" s="2"/>
      <c r="I83" s="2"/>
      <c r="J83" s="2"/>
    </row>
    <row r="84" spans="2:10" x14ac:dyDescent="0.25">
      <c r="B84" s="6"/>
      <c r="C84" s="2"/>
      <c r="D84" s="2"/>
      <c r="E84" s="2"/>
      <c r="F84" s="2"/>
      <c r="G84" s="2"/>
      <c r="H84" s="2"/>
      <c r="I84" s="2"/>
      <c r="J84" s="2"/>
    </row>
    <row r="85" spans="2:10" x14ac:dyDescent="0.25">
      <c r="B85" s="6"/>
      <c r="C85" s="2"/>
      <c r="D85" s="2"/>
      <c r="E85" s="2"/>
      <c r="F85" s="2"/>
      <c r="I85" s="2"/>
      <c r="J85" s="2"/>
    </row>
    <row r="86" spans="2:10" x14ac:dyDescent="0.25">
      <c r="B86" s="6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6"/>
      <c r="C87" s="2"/>
      <c r="D87" s="2"/>
      <c r="E87" s="2"/>
      <c r="F87" s="2"/>
      <c r="G87" s="2"/>
      <c r="H87" s="2"/>
      <c r="I87" s="2"/>
      <c r="J87" s="2"/>
    </row>
    <row r="88" spans="2:10" x14ac:dyDescent="0.25">
      <c r="B88" s="6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6"/>
      <c r="C89" s="2"/>
      <c r="D89" s="2"/>
      <c r="E89" s="2"/>
      <c r="F89" s="2"/>
      <c r="G89" s="2"/>
      <c r="H89" s="2"/>
      <c r="I89" s="2"/>
      <c r="J89" s="2"/>
    </row>
    <row r="90" spans="2:10" x14ac:dyDescent="0.25">
      <c r="B90" s="6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6"/>
      <c r="C91" s="2"/>
      <c r="D91" s="2"/>
      <c r="E91" s="2"/>
      <c r="F91" s="2"/>
      <c r="G91" s="2"/>
      <c r="H91" s="2"/>
      <c r="I91" s="2"/>
      <c r="J91" s="2"/>
    </row>
    <row r="92" spans="2:10" x14ac:dyDescent="0.25">
      <c r="B92" s="6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6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6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6"/>
      <c r="C95" s="2"/>
      <c r="D95" s="2"/>
      <c r="E95" s="2"/>
      <c r="G95" s="2"/>
      <c r="H95" s="2"/>
      <c r="I95" s="2"/>
    </row>
    <row r="96" spans="2:10" x14ac:dyDescent="0.25">
      <c r="B96" s="6"/>
      <c r="C96" s="2"/>
      <c r="D96" s="2"/>
      <c r="E96" s="2"/>
      <c r="G96" s="2"/>
      <c r="H96" s="2"/>
      <c r="I96" s="2"/>
    </row>
    <row r="97" spans="2:9" x14ac:dyDescent="0.25">
      <c r="B97" s="6"/>
      <c r="D97" s="2"/>
      <c r="E97" s="2"/>
      <c r="G97" s="2"/>
      <c r="H97" s="2"/>
      <c r="I97" s="2"/>
    </row>
    <row r="98" spans="2:9" x14ac:dyDescent="0.25">
      <c r="B98" s="6"/>
      <c r="D98" s="2"/>
      <c r="E98" s="2"/>
      <c r="G98" s="2"/>
      <c r="H98" s="2"/>
      <c r="I98" s="2"/>
    </row>
    <row r="99" spans="2:9" x14ac:dyDescent="0.25">
      <c r="B99" s="6"/>
      <c r="D99" s="2"/>
      <c r="E99" s="2"/>
      <c r="G99" s="2"/>
      <c r="H99" s="2"/>
      <c r="I99" s="2"/>
    </row>
    <row r="100" spans="2:9" x14ac:dyDescent="0.25">
      <c r="B100" s="6"/>
      <c r="D100" s="2"/>
      <c r="E100" s="2"/>
      <c r="G100" s="2"/>
      <c r="H100" s="2"/>
    </row>
    <row r="101" spans="2:9" x14ac:dyDescent="0.25">
      <c r="B101" s="6"/>
      <c r="D101" s="2"/>
      <c r="E101" s="2"/>
      <c r="G101" s="2"/>
      <c r="H101" s="2"/>
    </row>
    <row r="102" spans="2:9" x14ac:dyDescent="0.25">
      <c r="E102" s="2"/>
      <c r="G102" s="2"/>
      <c r="H102" s="2"/>
    </row>
    <row r="103" spans="2:9" x14ac:dyDescent="0.25">
      <c r="E103" s="2"/>
      <c r="G103" s="2"/>
      <c r="H103" s="2"/>
    </row>
    <row r="104" spans="2:9" x14ac:dyDescent="0.25">
      <c r="E104" s="2"/>
      <c r="G104" s="2"/>
      <c r="H104" s="2"/>
    </row>
    <row r="105" spans="2:9" x14ac:dyDescent="0.25">
      <c r="E105" s="2"/>
    </row>
    <row r="106" spans="2:9" x14ac:dyDescent="0.25">
      <c r="E106" s="2"/>
    </row>
    <row r="107" spans="2:9" x14ac:dyDescent="0.25">
      <c r="E107" s="2"/>
    </row>
    <row r="108" spans="2:9" x14ac:dyDescent="0.25">
      <c r="E108" s="2"/>
    </row>
    <row r="109" spans="2:9" x14ac:dyDescent="0.25">
      <c r="E109" s="2"/>
    </row>
    <row r="110" spans="2:9" x14ac:dyDescent="0.25">
      <c r="E110" s="2"/>
    </row>
    <row r="111" spans="2:9" x14ac:dyDescent="0.25">
      <c r="E111" s="2"/>
    </row>
    <row r="112" spans="2:9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</sheetData>
  <sortState xmlns:xlrd2="http://schemas.microsoft.com/office/spreadsheetml/2017/richdata2" ref="G41:H69">
    <sortCondition descending="1" ref="H41:H69"/>
  </sortState>
  <pageMargins left="0.7" right="0.7" top="0.75" bottom="0.75" header="0.3" footer="0.3"/>
  <pageSetup orientation="portrait" r:id="rId1"/>
  <ignoredErrors>
    <ignoredError sqref="K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R52"/>
  <sheetViews>
    <sheetView tabSelected="1" zoomScaleNormal="100" workbookViewId="0">
      <selection activeCell="M16" sqref="M16"/>
    </sheetView>
  </sheetViews>
  <sheetFormatPr defaultRowHeight="15" x14ac:dyDescent="0.25"/>
  <cols>
    <col min="2" max="2" width="13.28515625" customWidth="1"/>
    <col min="3" max="3" width="20.28515625" bestFit="1" customWidth="1"/>
    <col min="4" max="4" width="8" style="2" customWidth="1"/>
    <col min="5" max="5" width="3.140625" customWidth="1"/>
    <col min="6" max="6" width="1.7109375" customWidth="1"/>
    <col min="7" max="7" width="17.7109375" bestFit="1" customWidth="1"/>
    <col min="8" max="8" width="8" style="2" customWidth="1"/>
    <col min="9" max="9" width="3.140625" customWidth="1"/>
    <col min="10" max="10" width="1.7109375" customWidth="1"/>
    <col min="11" max="11" width="3.7109375" customWidth="1"/>
    <col min="12" max="12" width="3" bestFit="1" customWidth="1"/>
    <col min="13" max="13" width="106.5703125" customWidth="1"/>
    <col min="14" max="14" width="6.5703125" style="2" bestFit="1" customWidth="1"/>
    <col min="15" max="15" width="9.140625" style="2"/>
    <col min="16" max="16" width="12.5703125" bestFit="1" customWidth="1"/>
    <col min="17" max="18" width="11.140625" style="41" bestFit="1" customWidth="1"/>
  </cols>
  <sheetData>
    <row r="1" spans="2:18" ht="21.75" customHeight="1" x14ac:dyDescent="0.25">
      <c r="B1" s="54" t="s">
        <v>127</v>
      </c>
      <c r="C1" s="54"/>
      <c r="D1" s="54"/>
      <c r="E1" s="54"/>
      <c r="F1" s="54"/>
      <c r="G1" s="54"/>
      <c r="H1" s="54"/>
      <c r="I1" s="54"/>
      <c r="J1" s="54"/>
      <c r="O1" s="2" t="s">
        <v>46</v>
      </c>
      <c r="P1" t="s">
        <v>5</v>
      </c>
      <c r="Q1" s="41" t="s">
        <v>64</v>
      </c>
      <c r="R1" s="41" t="s">
        <v>65</v>
      </c>
    </row>
    <row r="2" spans="2:18" ht="15" customHeight="1" x14ac:dyDescent="0.25">
      <c r="B2" s="30"/>
      <c r="C2" s="52" t="s">
        <v>40</v>
      </c>
      <c r="D2" s="52"/>
      <c r="E2" s="30"/>
      <c r="F2" s="30"/>
      <c r="G2" s="53" t="s">
        <v>16</v>
      </c>
      <c r="H2" s="53"/>
      <c r="I2" s="30"/>
      <c r="J2" s="30"/>
      <c r="L2" s="2">
        <v>1</v>
      </c>
      <c r="M2" s="42" t="str">
        <f>Master!B3</f>
        <v>The home team wins at least 5 of the 6 NFL Wild Card playoff games</v>
      </c>
      <c r="N2" s="46"/>
      <c r="O2" s="32">
        <f>Master!J3</f>
        <v>25.000000001</v>
      </c>
      <c r="P2" s="44" t="s">
        <v>7</v>
      </c>
      <c r="Q2" s="45">
        <v>45304</v>
      </c>
    </row>
    <row r="3" spans="2:18" ht="15" customHeight="1" x14ac:dyDescent="0.25">
      <c r="B3" s="31">
        <v>1</v>
      </c>
      <c r="C3" s="38" t="str">
        <f ca="1">IF(COUNTIF(LeaderMedian!$A$3:$A$500,$B3)&gt;(Calculations!$A$3-$B3),"Tie",IF(OR(LeaderMedian!$B3="Median",LeaderMedian!$B3="Fifties",LeaderMedian!$B3="Average"),IF(OR(LeaderMedian!$B4="Median",LeaderMedian!$B4="Fifties",LeaderMedian!$B4="Average"),IF(OR(LeaderMedian!$B5="Median",LeaderMedian!$B5="Fifties",LeaderMedian!$B5="Average"),LeaderMedian!$B6,LeaderMedian!$B5),LeaderMedian!$B4),LeaderMedian!$B3))</f>
        <v>Corey Stone</v>
      </c>
      <c r="D3" s="39">
        <f ca="1">IF(C3="Tie",VLOOKUP($B3,LeaderMedian!$A$3:$C$500,3,FALSE),VLOOKUP(C3,LeaderMedian!$B$3:$C$500,2,FALSE))</f>
        <v>63208.00000840002</v>
      </c>
      <c r="E3" s="27" t="str">
        <f ca="1">IF(C3="Tie","",IF(ROUND(D3,0)=ROUND(D4,0),"(t)",""))</f>
        <v/>
      </c>
      <c r="F3" s="27"/>
      <c r="G3" s="27" t="str">
        <f ca="1">IF(COUNTIF(LeaderResolved!$A$3:$A$500,$B3)&gt;(Calculations!$A$3-$B3),"Tie",IF(OR(LeaderResolved!$B3="Median",LeaderResolved!$B3="Fifties",LeaderResolved!$B3="Average"),IF(OR(LeaderResolved!$B4="Median",LeaderResolved!$B4="Fifties",LeaderResolved!$B4="Average"),IF(OR(LeaderResolved!$B5="Median",LeaderResolved!$B5="Fifties",LeaderResolved!$B5="Average"),LeaderResolved!$B6,LeaderResolved!$B5),LeaderResolved!$B4),LeaderResolved!$B3))</f>
        <v>Tie</v>
      </c>
      <c r="H3" s="28">
        <f ca="1">IF(G3="Tie",VLOOKUP($B3,LeaderResolved!$A$3:$C$500,3,FALSE),VLOOKUP(G3,LeaderResolved!$B$3:$C$500,2,FALSE))</f>
        <v>4.9999999999999998E-8</v>
      </c>
      <c r="I3" s="27" t="str">
        <f ca="1">IF(G3="Tie","",IF(ROUND(H3,0)=ROUND(H4,0),"(t)",""))</f>
        <v/>
      </c>
      <c r="J3" s="27"/>
      <c r="L3" s="2">
        <v>2</v>
      </c>
      <c r="M3" s="42" t="str">
        <f>Master!B4</f>
        <v>The market capitalization of Trump Media &amp; Technology Group is at least $10 billion on January 20 at 4 pm</v>
      </c>
      <c r="N3" s="46"/>
      <c r="O3" s="32">
        <f>Master!J4</f>
        <v>15.500000002</v>
      </c>
      <c r="P3" s="44" t="s">
        <v>10</v>
      </c>
      <c r="Q3" s="45">
        <v>45305</v>
      </c>
    </row>
    <row r="4" spans="2:18" ht="15" customHeight="1" x14ac:dyDescent="0.25">
      <c r="B4" s="31">
        <v>2</v>
      </c>
      <c r="C4" s="38" t="str">
        <f ca="1">IF(C3="Tie",C3,IF(COUNTIF(LeaderMedian!$A$3:$A$500,$B4)&gt;(Calculations!$A$3-$B4),"Tie",IF(OR(OFFSET(LeaderMedian!$B$3,MATCH(C3,LeaderMedian!$B$3:$B$500,0),0)="Median",OFFSET(LeaderMedian!$B$3,MATCH(C3,LeaderMedian!$B$3:$B$500,0),0)="Fifties",OFFSET(LeaderMedian!$B$3,MATCH(C3,LeaderMedian!$B$3:$B$500,0),0)="Average"),IF(OR(OFFSET(LeaderMedian!$B$4,MATCH(C3,LeaderMedian!$B$3:$B$500,0),0)="Median",OFFSET(LeaderMedian!$B$4,MATCH(C3,LeaderMedian!$B$3:$B$500,0),0)="Fifties",OFFSET(LeaderMedian!$B$4,MATCH(C3,LeaderMedian!$B$3:$B$500,0),0)="Average"),IF(OR(OFFSET(LeaderMedian!$B$5,MATCH(C3,LeaderMedian!$B$3:$B$500,0),0)="Median",OFFSET(LeaderMedian!$B$5,MATCH(C3,LeaderMedian!$B$3:$B$500,0),0)="Fifties",OFFSET(LeaderMedian!$B$5,MATCH(C3,LeaderMedian!$B$3:$B$500,0),0)="Average"),OFFSET(LeaderMedian!$B$6,MATCH(C3,LeaderMedian!$B$3:$B$500,0),0),OFFSET(LeaderMedian!$B$5,MATCH(C3,LeaderMedian!$B$3:$B$500,0),0)),OFFSET(LeaderMedian!$B$4,MATCH(C3,LeaderMedian!$B$3:$B$500,0),0)),OFFSET(LeaderMedian!$B$3,MATCH(C3,LeaderMedian!$B$3:$B$500,0),0))))</f>
        <v>Joshua Jaffe</v>
      </c>
      <c r="D4" s="39">
        <f ca="1">IF(C4="Tie",IF(C3="Tie",D3,VLOOKUP($B4,LeaderMedian!$A$3:$C$500,3,FALSE)),VLOOKUP(C4,LeaderMedian!$B$3:$C$500,2,FALSE))</f>
        <v>64857.000003950008</v>
      </c>
      <c r="E4" s="27" t="str">
        <f t="shared" ref="E4:E8" ca="1" si="0">IF(C4="Tie","",IF(OR(ROUND(D4,0)=ROUND(D3,0),ROUND(D4,0)=ROUND(D5,0)),"(t)",""))</f>
        <v/>
      </c>
      <c r="F4" s="27"/>
      <c r="G4" s="27" t="str">
        <f ca="1">IF(G3="Tie",G3,IF(COUNTIF(LeaderResolved!$A$3:$A$500,$B4)&gt;(Calculations!$A$3-$B4),"Tie",IF(OR(OFFSET(LeaderResolved!$B$3,MATCH(G3,LeaderResolved!$B$3:$B$500,0),0)="Median",OFFSET(LeaderResolved!$B$3,MATCH(G3,LeaderResolved!$B$3:$B$500,0),0)="Fifties",OFFSET(LeaderResolved!$B$3,MATCH(G3,LeaderResolved!$B$3:$B$500,0),0)="Average"),IF(OR(OFFSET(LeaderResolved!$B$4,MATCH(G3,LeaderResolved!$B$3:$B$500,0),0)="Median",OFFSET(LeaderResolved!$B$4,MATCH(G3,LeaderResolved!$B$3:$B$500,0),0)="Fifties",OFFSET(LeaderResolved!$B$4,MATCH(G3,LeaderResolved!$B$3:$B$500,0),0)="Average"),IF(OR(OFFSET(LeaderResolved!$B$5,MATCH(G3,LeaderResolved!$B$3:$B$500,0),0)="Median",OFFSET(LeaderResolved!$B$5,MATCH(G3,LeaderResolved!$B$3:$B$500,0),0)="Fifties",OFFSET(LeaderResolved!$B$5,MATCH(G3,LeaderResolved!$B$3:$B$500,0),0)="Average"),OFFSET(LeaderResolved!$B$6,MATCH(G3,LeaderResolved!$B$3:$B$500,0),0),OFFSET(LeaderResolved!$B$5,MATCH(G3,LeaderResolved!$B$3:$B$500,0),0)),OFFSET(LeaderResolved!$B$4,MATCH(G3,LeaderResolved!$B$3:$B$500,0),0)),OFFSET(LeaderResolved!$B$3,MATCH(G3,LeaderResolved!$B$3:$B$500,0),0))))</f>
        <v>Tie</v>
      </c>
      <c r="H4" s="28">
        <f ca="1">IF(G4="Tie",IF(G3="Tie",H3,VLOOKUP($B4,LeaderResolved!$A$3:$C$500,3,FALSE)),VLOOKUP(G4,LeaderResolved!$B$3:$C$500,2,FALSE))</f>
        <v>4.9999999999999998E-8</v>
      </c>
      <c r="I4" s="27" t="str">
        <f t="shared" ref="I4:I11" ca="1" si="1">IF(G4="Tie","",IF(OR(ROUND(H4,0)=ROUND(H3,0),ROUND(H4,0)=ROUND(H5,0)),"(t)",""))</f>
        <v/>
      </c>
      <c r="J4" s="27"/>
      <c r="L4" s="2">
        <v>3</v>
      </c>
      <c r="M4" s="42" t="str">
        <f>Master!B5</f>
        <v>Sabrina Carpenter wins the Grammy Award for Best New Artist</v>
      </c>
      <c r="N4" s="46"/>
      <c r="O4" s="32">
        <f>Master!J5</f>
        <v>40.000000002999997</v>
      </c>
      <c r="P4" s="44" t="s">
        <v>8</v>
      </c>
      <c r="Q4" s="45">
        <v>45323</v>
      </c>
    </row>
    <row r="5" spans="2:18" ht="15" customHeight="1" x14ac:dyDescent="0.25">
      <c r="B5" s="31">
        <v>3</v>
      </c>
      <c r="C5" s="38" t="str">
        <f ca="1">IF(C4="Tie",C4,IF(COUNTIF(LeaderMedian!$A$3:$A$500,$B5)&gt;(Calculations!$A$3-$B5),"Tie",IF(OR(OFFSET(LeaderMedian!$B$3,MATCH(C4,LeaderMedian!$B$3:$B$500,0),0)="Median",OFFSET(LeaderMedian!$B$3,MATCH(C4,LeaderMedian!$B$3:$B$500,0),0)="Fifties",OFFSET(LeaderMedian!$B$3,MATCH(C4,LeaderMedian!$B$3:$B$500,0),0)="Average"),IF(OR(OFFSET(LeaderMedian!$B$4,MATCH(C4,LeaderMedian!$B$3:$B$500,0),0)="Median",OFFSET(LeaderMedian!$B$4,MATCH(C4,LeaderMedian!$B$3:$B$500,0),0)="Fifties",OFFSET(LeaderMedian!$B$4,MATCH(C4,LeaderMedian!$B$3:$B$500,0),0)="Average"),IF(OR(OFFSET(LeaderMedian!$B$5,MATCH(C4,LeaderMedian!$B$3:$B$500,0),0)="Median",OFFSET(LeaderMedian!$B$5,MATCH(C4,LeaderMedian!$B$3:$B$500,0),0)="Fifties",OFFSET(LeaderMedian!$B$5,MATCH(C4,LeaderMedian!$B$3:$B$500,0),0)="Average"),OFFSET(LeaderMedian!$B$6,MATCH(C4,LeaderMedian!$B$3:$B$500,0),0),OFFSET(LeaderMedian!$B$5,MATCH(C4,LeaderMedian!$B$3:$B$500,0),0)),OFFSET(LeaderMedian!$B$4,MATCH(C4,LeaderMedian!$B$3:$B$500,0),0)),OFFSET(LeaderMedian!$B$3,MATCH(C4,LeaderMedian!$B$3:$B$500,0),0))))</f>
        <v>Hillary Seif</v>
      </c>
      <c r="D5" s="39">
        <f ca="1">IF(C5="Tie",IF(C4="Tie",D4,VLOOKUP($B5,LeaderMedian!$A$3:$C$500,3,FALSE)),VLOOKUP(C5,LeaderMedian!$B$3:$C$500,2,FALSE))</f>
        <v>66153.99998374001</v>
      </c>
      <c r="E5" s="27" t="str">
        <f t="shared" ca="1" si="0"/>
        <v/>
      </c>
      <c r="F5" s="27"/>
      <c r="G5" s="27" t="str">
        <f ca="1">IF(G4="Tie",G4,IF(COUNTIF(LeaderResolved!$A$3:$A$500,$B5)&gt;(Calculations!$A$3-$B5),"Tie",IF(OR(OFFSET(LeaderResolved!$B$3,MATCH(G4,LeaderResolved!$B$3:$B$500,0),0)="Median",OFFSET(LeaderResolved!$B$3,MATCH(G4,LeaderResolved!$B$3:$B$500,0),0)="Fifties",OFFSET(LeaderResolved!$B$3,MATCH(G4,LeaderResolved!$B$3:$B$500,0),0)="Average"),IF(OR(OFFSET(LeaderResolved!$B$4,MATCH(G4,LeaderResolved!$B$3:$B$500,0),0)="Median",OFFSET(LeaderResolved!$B$4,MATCH(G4,LeaderResolved!$B$3:$B$500,0),0)="Fifties",OFFSET(LeaderResolved!$B$4,MATCH(G4,LeaderResolved!$B$3:$B$500,0),0)="Average"),IF(OR(OFFSET(LeaderResolved!$B$5,MATCH(G4,LeaderResolved!$B$3:$B$500,0),0)="Median",OFFSET(LeaderResolved!$B$5,MATCH(G4,LeaderResolved!$B$3:$B$500,0),0)="Fifties",OFFSET(LeaderResolved!$B$5,MATCH(G4,LeaderResolved!$B$3:$B$500,0),0)="Average"),OFFSET(LeaderResolved!$B$6,MATCH(G4,LeaderResolved!$B$3:$B$500,0),0),OFFSET(LeaderResolved!$B$5,MATCH(G4,LeaderResolved!$B$3:$B$500,0),0)),OFFSET(LeaderResolved!$B$4,MATCH(G4,LeaderResolved!$B$3:$B$500,0),0)),OFFSET(LeaderResolved!$B$3,MATCH(G4,LeaderResolved!$B$3:$B$500,0),0))))</f>
        <v>Tie</v>
      </c>
      <c r="H5" s="28">
        <f ca="1">IF(G5="Tie",IF(G4="Tie",H4,VLOOKUP($B5,LeaderResolved!$A$3:$C$500,3,FALSE)),VLOOKUP(G5,LeaderResolved!$B$3:$C$500,2,FALSE))</f>
        <v>4.9999999999999998E-8</v>
      </c>
      <c r="I5" s="27" t="str">
        <f t="shared" ca="1" si="1"/>
        <v/>
      </c>
      <c r="J5" s="27"/>
      <c r="L5" s="2">
        <v>4</v>
      </c>
      <c r="M5" s="42" t="str">
        <f>Master!B6</f>
        <v>Any single party wins a majority of seats in Liechtenstein's Landtag elections</v>
      </c>
      <c r="N5" s="46"/>
      <c r="O5" s="32">
        <f>Master!J6</f>
        <v>20.000000004</v>
      </c>
      <c r="P5" s="44" t="s">
        <v>11</v>
      </c>
      <c r="Q5" s="45">
        <v>45337</v>
      </c>
    </row>
    <row r="6" spans="2:18" ht="15" customHeight="1" x14ac:dyDescent="0.25">
      <c r="B6" s="31">
        <v>4</v>
      </c>
      <c r="C6" s="38" t="str">
        <f ca="1">IF(C5="Tie",C5,IF(COUNTIF(LeaderMedian!$A$3:$A$500,$B6)&gt;(Calculations!$A$3-$B6),"Tie",IF(OR(OFFSET(LeaderMedian!$B$3,MATCH(C5,LeaderMedian!$B$3:$B$500,0),0)="Median",OFFSET(LeaderMedian!$B$3,MATCH(C5,LeaderMedian!$B$3:$B$500,0),0)="Fifties",OFFSET(LeaderMedian!$B$3,MATCH(C5,LeaderMedian!$B$3:$B$500,0),0)="Average"),IF(OR(OFFSET(LeaderMedian!$B$4,MATCH(C5,LeaderMedian!$B$3:$B$500,0),0)="Median",OFFSET(LeaderMedian!$B$4,MATCH(C5,LeaderMedian!$B$3:$B$500,0),0)="Fifties",OFFSET(LeaderMedian!$B$4,MATCH(C5,LeaderMedian!$B$3:$B$500,0),0)="Average"),IF(OR(OFFSET(LeaderMedian!$B$5,MATCH(C5,LeaderMedian!$B$3:$B$500,0),0)="Median",OFFSET(LeaderMedian!$B$5,MATCH(C5,LeaderMedian!$B$3:$B$500,0),0)="Fifties",OFFSET(LeaderMedian!$B$5,MATCH(C5,LeaderMedian!$B$3:$B$500,0),0)="Average"),OFFSET(LeaderMedian!$B$6,MATCH(C5,LeaderMedian!$B$3:$B$500,0),0),OFFSET(LeaderMedian!$B$5,MATCH(C5,LeaderMedian!$B$3:$B$500,0),0)),OFFSET(LeaderMedian!$B$4,MATCH(C5,LeaderMedian!$B$3:$B$500,0),0)),OFFSET(LeaderMedian!$B$3,MATCH(C5,LeaderMedian!$B$3:$B$500,0),0))))</f>
        <v>Andrew Levinson</v>
      </c>
      <c r="D6" s="39">
        <f ca="1">IF(C6="Tie",IF(C5="Tie",D5,VLOOKUP($B6,LeaderMedian!$A$3:$C$500,3,FALSE)),VLOOKUP(C6,LeaderMedian!$B$3:$C$500,2,FALSE))</f>
        <v>66273.000010471966</v>
      </c>
      <c r="E6" s="27" t="str">
        <f t="shared" ca="1" si="0"/>
        <v/>
      </c>
      <c r="F6" s="27"/>
      <c r="G6" s="27" t="str">
        <f ca="1">IF(G5="Tie",G5,IF(COUNTIF(LeaderResolved!$A$3:$A$500,$B6)&gt;(Calculations!$A$3-$B6),"Tie",IF(OR(OFFSET(LeaderResolved!$B$3,MATCH(G5,LeaderResolved!$B$3:$B$500,0),0)="Median",OFFSET(LeaderResolved!$B$3,MATCH(G5,LeaderResolved!$B$3:$B$500,0),0)="Fifties",OFFSET(LeaderResolved!$B$3,MATCH(G5,LeaderResolved!$B$3:$B$500,0),0)="Average"),IF(OR(OFFSET(LeaderResolved!$B$4,MATCH(G5,LeaderResolved!$B$3:$B$500,0),0)="Median",OFFSET(LeaderResolved!$B$4,MATCH(G5,LeaderResolved!$B$3:$B$500,0),0)="Fifties",OFFSET(LeaderResolved!$B$4,MATCH(G5,LeaderResolved!$B$3:$B$500,0),0)="Average"),IF(OR(OFFSET(LeaderResolved!$B$5,MATCH(G5,LeaderResolved!$B$3:$B$500,0),0)="Median",OFFSET(LeaderResolved!$B$5,MATCH(G5,LeaderResolved!$B$3:$B$500,0),0)="Fifties",OFFSET(LeaderResolved!$B$5,MATCH(G5,LeaderResolved!$B$3:$B$500,0),0)="Average"),OFFSET(LeaderResolved!$B$6,MATCH(G5,LeaderResolved!$B$3:$B$500,0),0),OFFSET(LeaderResolved!$B$5,MATCH(G5,LeaderResolved!$B$3:$B$500,0),0)),OFFSET(LeaderResolved!$B$4,MATCH(G5,LeaderResolved!$B$3:$B$500,0),0)),OFFSET(LeaderResolved!$B$3,MATCH(G5,LeaderResolved!$B$3:$B$500,0),0))))</f>
        <v>Tie</v>
      </c>
      <c r="H6" s="28">
        <f ca="1">IF(G6="Tie",IF(G5="Tie",H5,VLOOKUP($B6,LeaderResolved!$A$3:$C$500,3,FALSE)),VLOOKUP(G6,LeaderResolved!$B$3:$C$500,2,FALSE))</f>
        <v>4.9999999999999998E-8</v>
      </c>
      <c r="I6" s="27" t="str">
        <f t="shared" ca="1" si="1"/>
        <v/>
      </c>
      <c r="J6" s="27"/>
      <c r="L6" s="2">
        <v>5</v>
      </c>
      <c r="M6" s="42" t="str">
        <f>Master!B7</f>
        <v>Mike Johnson is Speaker of the House on February 20</v>
      </c>
      <c r="N6" s="46"/>
      <c r="O6" s="32">
        <f>Master!J7</f>
        <v>84.500000005000004</v>
      </c>
      <c r="P6" s="44" t="s">
        <v>6</v>
      </c>
      <c r="Q6" s="45">
        <v>45352</v>
      </c>
    </row>
    <row r="7" spans="2:18" ht="15" customHeight="1" x14ac:dyDescent="0.25">
      <c r="B7" s="31">
        <v>5</v>
      </c>
      <c r="C7" s="38" t="str">
        <f ca="1">IF(C6="Tie",C6,IF(COUNTIF(LeaderMedian!$A$3:$A$500,$B7)&gt;(Calculations!$A$3-$B7),"Tie",IF(OR(OFFSET(LeaderMedian!$B$3,MATCH(C6,LeaderMedian!$B$3:$B$500,0),0)="Median",OFFSET(LeaderMedian!$B$3,MATCH(C6,LeaderMedian!$B$3:$B$500,0),0)="Fifties",OFFSET(LeaderMedian!$B$3,MATCH(C6,LeaderMedian!$B$3:$B$500,0),0)="Average"),IF(OR(OFFSET(LeaderMedian!$B$4,MATCH(C6,LeaderMedian!$B$3:$B$500,0),0)="Median",OFFSET(LeaderMedian!$B$4,MATCH(C6,LeaderMedian!$B$3:$B$500,0),0)="Fifties",OFFSET(LeaderMedian!$B$4,MATCH(C6,LeaderMedian!$B$3:$B$500,0),0)="Average"),IF(OR(OFFSET(LeaderMedian!$B$5,MATCH(C6,LeaderMedian!$B$3:$B$500,0),0)="Median",OFFSET(LeaderMedian!$B$5,MATCH(C6,LeaderMedian!$B$3:$B$500,0),0)="Fifties",OFFSET(LeaderMedian!$B$5,MATCH(C6,LeaderMedian!$B$3:$B$500,0),0)="Average"),OFFSET(LeaderMedian!$B$6,MATCH(C6,LeaderMedian!$B$3:$B$500,0),0),OFFSET(LeaderMedian!$B$5,MATCH(C6,LeaderMedian!$B$3:$B$500,0),0)),OFFSET(LeaderMedian!$B$4,MATCH(C6,LeaderMedian!$B$3:$B$500,0),0)),OFFSET(LeaderMedian!$B$3,MATCH(C6,LeaderMedian!$B$3:$B$500,0),0))))</f>
        <v>Gemma Carr</v>
      </c>
      <c r="D7" s="39">
        <f ca="1">IF(C7="Tie",IF(C6="Tie",D6,VLOOKUP($B7,LeaderMedian!$A$3:$C$500,3,FALSE)),VLOOKUP(C7,LeaderMedian!$B$3:$C$500,2,FALSE))</f>
        <v>67309.999975779981</v>
      </c>
      <c r="E7" s="27" t="str">
        <f t="shared" ca="1" si="0"/>
        <v/>
      </c>
      <c r="F7" s="27"/>
      <c r="G7" s="27" t="str">
        <f ca="1">IF(G6="Tie",G6,IF(COUNTIF(LeaderResolved!$A$3:$A$500,$B7)&gt;(Calculations!$A$3-$B7),"Tie",IF(OR(OFFSET(LeaderResolved!$B$3,MATCH(G6,LeaderResolved!$B$3:$B$500,0),0)="Median",OFFSET(LeaderResolved!$B$3,MATCH(G6,LeaderResolved!$B$3:$B$500,0),0)="Fifties",OFFSET(LeaderResolved!$B$3,MATCH(G6,LeaderResolved!$B$3:$B$500,0),0)="Average"),IF(OR(OFFSET(LeaderResolved!$B$4,MATCH(G6,LeaderResolved!$B$3:$B$500,0),0)="Median",OFFSET(LeaderResolved!$B$4,MATCH(G6,LeaderResolved!$B$3:$B$500,0),0)="Fifties",OFFSET(LeaderResolved!$B$4,MATCH(G6,LeaderResolved!$B$3:$B$500,0),0)="Average"),IF(OR(OFFSET(LeaderResolved!$B$5,MATCH(G6,LeaderResolved!$B$3:$B$500,0),0)="Median",OFFSET(LeaderResolved!$B$5,MATCH(G6,LeaderResolved!$B$3:$B$500,0),0)="Fifties",OFFSET(LeaderResolved!$B$5,MATCH(G6,LeaderResolved!$B$3:$B$500,0),0)="Average"),OFFSET(LeaderResolved!$B$6,MATCH(G6,LeaderResolved!$B$3:$B$500,0),0),OFFSET(LeaderResolved!$B$5,MATCH(G6,LeaderResolved!$B$3:$B$500,0),0)),OFFSET(LeaderResolved!$B$4,MATCH(G6,LeaderResolved!$B$3:$B$500,0),0)),OFFSET(LeaderResolved!$B$3,MATCH(G6,LeaderResolved!$B$3:$B$500,0),0))))</f>
        <v>Tie</v>
      </c>
      <c r="H7" s="28">
        <f ca="1">IF(G7="Tie",IF(G6="Tie",H6,VLOOKUP($B7,LeaderResolved!$A$3:$C$500,3,FALSE)),VLOOKUP(G7,LeaderResolved!$B$3:$C$500,2,FALSE))</f>
        <v>4.9999999999999998E-8</v>
      </c>
      <c r="I7" s="27" t="str">
        <f t="shared" ca="1" si="1"/>
        <v/>
      </c>
      <c r="J7" s="27"/>
      <c r="L7" s="2">
        <v>6</v>
      </c>
      <c r="M7" s="42" t="str">
        <f>Master!B8</f>
        <v>Astronauts Suni Williams and Butch Wilmore safely return to Earth by March 1</v>
      </c>
      <c r="N7" s="46"/>
      <c r="O7" s="32">
        <f>Master!J8</f>
        <v>10.000000006</v>
      </c>
      <c r="P7" s="44" t="s">
        <v>9</v>
      </c>
      <c r="Q7" s="45">
        <v>45359</v>
      </c>
    </row>
    <row r="8" spans="2:18" ht="15" customHeight="1" x14ac:dyDescent="0.25">
      <c r="B8" s="31">
        <v>6</v>
      </c>
      <c r="C8" s="38" t="str">
        <f ca="1">IF(C7="Tie",C7,IF(COUNTIF(LeaderMedian!$A$3:$A$500,$B8)&gt;(Calculations!$A$3-$B8),"Tie",IF(OR(OFFSET(LeaderMedian!$B$3,MATCH(C7,LeaderMedian!$B$3:$B$500,0),0)="Median",OFFSET(LeaderMedian!$B$3,MATCH(C7,LeaderMedian!$B$3:$B$500,0),0)="Fifties",OFFSET(LeaderMedian!$B$3,MATCH(C7,LeaderMedian!$B$3:$B$500,0),0)="Average"),IF(OR(OFFSET(LeaderMedian!$B$4,MATCH(C7,LeaderMedian!$B$3:$B$500,0),0)="Median",OFFSET(LeaderMedian!$B$4,MATCH(C7,LeaderMedian!$B$3:$B$500,0),0)="Fifties",OFFSET(LeaderMedian!$B$4,MATCH(C7,LeaderMedian!$B$3:$B$500,0),0)="Average"),IF(OR(OFFSET(LeaderMedian!$B$5,MATCH(C7,LeaderMedian!$B$3:$B$500,0),0)="Median",OFFSET(LeaderMedian!$B$5,MATCH(C7,LeaderMedian!$B$3:$B$500,0),0)="Fifties",OFFSET(LeaderMedian!$B$5,MATCH(C7,LeaderMedian!$B$3:$B$500,0),0)="Average"),OFFSET(LeaderMedian!$B$6,MATCH(C7,LeaderMedian!$B$3:$B$500,0),0),OFFSET(LeaderMedian!$B$5,MATCH(C7,LeaderMedian!$B$3:$B$500,0),0)),OFFSET(LeaderMedian!$B$4,MATCH(C7,LeaderMedian!$B$3:$B$500,0),0)),OFFSET(LeaderMedian!$B$3,MATCH(C7,LeaderMedian!$B$3:$B$500,0),0))))</f>
        <v>Timothy Wright</v>
      </c>
      <c r="D8" s="39">
        <f ca="1">IF(C8="Tie",IF(C7="Tie",D7,VLOOKUP($B8,LeaderMedian!$A$3:$C$500,3,FALSE)),VLOOKUP(C8,LeaderMedian!$B$3:$C$500,2,FALSE))</f>
        <v>67348.999995220016</v>
      </c>
      <c r="E8" s="27" t="str">
        <f t="shared" ca="1" si="0"/>
        <v/>
      </c>
      <c r="F8" s="27"/>
      <c r="G8" s="27" t="str">
        <f ca="1">IF(G7="Tie",G7,IF(COUNTIF(LeaderResolved!$A$3:$A$500,$B8)&gt;(Calculations!$A$3-$B8),"Tie",IF(OR(OFFSET(LeaderResolved!$B$3,MATCH(G7,LeaderResolved!$B$3:$B$500,0),0)="Median",OFFSET(LeaderResolved!$B$3,MATCH(G7,LeaderResolved!$B$3:$B$500,0),0)="Fifties",OFFSET(LeaderResolved!$B$3,MATCH(G7,LeaderResolved!$B$3:$B$500,0),0)="Average"),IF(OR(OFFSET(LeaderResolved!$B$4,MATCH(G7,LeaderResolved!$B$3:$B$500,0),0)="Median",OFFSET(LeaderResolved!$B$4,MATCH(G7,LeaderResolved!$B$3:$B$500,0),0)="Fifties",OFFSET(LeaderResolved!$B$4,MATCH(G7,LeaderResolved!$B$3:$B$500,0),0)="Average"),IF(OR(OFFSET(LeaderResolved!$B$5,MATCH(G7,LeaderResolved!$B$3:$B$500,0),0)="Median",OFFSET(LeaderResolved!$B$5,MATCH(G7,LeaderResolved!$B$3:$B$500,0),0)="Fifties",OFFSET(LeaderResolved!$B$5,MATCH(G7,LeaderResolved!$B$3:$B$500,0),0)="Average"),OFFSET(LeaderResolved!$B$6,MATCH(G7,LeaderResolved!$B$3:$B$500,0),0),OFFSET(LeaderResolved!$B$5,MATCH(G7,LeaderResolved!$B$3:$B$500,0),0)),OFFSET(LeaderResolved!$B$4,MATCH(G7,LeaderResolved!$B$3:$B$500,0),0)),OFFSET(LeaderResolved!$B$3,MATCH(G7,LeaderResolved!$B$3:$B$500,0),0))))</f>
        <v>Tie</v>
      </c>
      <c r="H8" s="28">
        <f ca="1">IF(G8="Tie",IF(G7="Tie",H7,VLOOKUP($B8,LeaderResolved!$A$3:$C$500,3,FALSE)),VLOOKUP(G8,LeaderResolved!$B$3:$C$500,2,FALSE))</f>
        <v>4.9999999999999998E-8</v>
      </c>
      <c r="I8" s="27" t="str">
        <f t="shared" ca="1" si="1"/>
        <v/>
      </c>
      <c r="J8" s="27"/>
      <c r="L8" s="2">
        <v>7</v>
      </c>
      <c r="M8" s="42" t="str">
        <f>Master!B9</f>
        <v>The US cash price for a new Tesla Cybertruck "Cyberbeast" is at least $104,990 on March 15</v>
      </c>
      <c r="N8" s="46"/>
      <c r="O8" s="32">
        <f>Master!J9</f>
        <v>25.000000007000001</v>
      </c>
      <c r="P8" s="44" t="s">
        <v>10</v>
      </c>
      <c r="Q8" s="45">
        <v>45366</v>
      </c>
    </row>
    <row r="9" spans="2:18" ht="15" customHeight="1" x14ac:dyDescent="0.25">
      <c r="B9" s="31">
        <v>7</v>
      </c>
      <c r="C9" s="38" t="str">
        <f ca="1">IF(C8="Tie",C8,IF(COUNTIF(LeaderMedian!$A$3:$A$500,$B9)&gt;(Calculations!$A$3-$B9),"Tie",IF(OR(OFFSET(LeaderMedian!$B$3,MATCH(C8,LeaderMedian!$B$3:$B$500,0),0)="Median",OFFSET(LeaderMedian!$B$3,MATCH(C8,LeaderMedian!$B$3:$B$500,0),0)="Fifties",OFFSET(LeaderMedian!$B$3,MATCH(C8,LeaderMedian!$B$3:$B$500,0),0)="Average"),IF(OR(OFFSET(LeaderMedian!$B$4,MATCH(C8,LeaderMedian!$B$3:$B$500,0),0)="Median",OFFSET(LeaderMedian!$B$4,MATCH(C8,LeaderMedian!$B$3:$B$500,0),0)="Fifties",OFFSET(LeaderMedian!$B$4,MATCH(C8,LeaderMedian!$B$3:$B$500,0),0)="Average"),IF(OR(OFFSET(LeaderMedian!$B$5,MATCH(C8,LeaderMedian!$B$3:$B$500,0),0)="Median",OFFSET(LeaderMedian!$B$5,MATCH(C8,LeaderMedian!$B$3:$B$500,0),0)="Fifties",OFFSET(LeaderMedian!$B$5,MATCH(C8,LeaderMedian!$B$3:$B$500,0),0)="Average"),OFFSET(LeaderMedian!$B$6,MATCH(C8,LeaderMedian!$B$3:$B$500,0),0),OFFSET(LeaderMedian!$B$5,MATCH(C8,LeaderMedian!$B$3:$B$500,0),0)),OFFSET(LeaderMedian!$B$4,MATCH(C8,LeaderMedian!$B$3:$B$500,0),0)),OFFSET(LeaderMedian!$B$3,MATCH(C8,LeaderMedian!$B$3:$B$500,0),0))))</f>
        <v>Sam Leffell</v>
      </c>
      <c r="D9" s="39">
        <f ca="1">IF(C9="Tie",IF(C8="Tie",D8,VLOOKUP($B9,LeaderMedian!$A$3:$C$500,3,FALSE)),VLOOKUP(C9,LeaderMedian!$B$3:$C$500,2,FALSE))</f>
        <v>67879.000035123987</v>
      </c>
      <c r="E9" s="27" t="str">
        <f t="shared" ref="E9:E12" ca="1" si="2">IF(C9="Tie","",IF(OR(ROUND(D9,0)=ROUND(D8,0),ROUND(D9,0)=ROUND(D10,0)),"(t)",""))</f>
        <v/>
      </c>
      <c r="F9" s="27"/>
      <c r="G9" s="27" t="str">
        <f ca="1">IF(G8="Tie",G8,IF(COUNTIF(LeaderResolved!$A$3:$A$500,$B9)&gt;(Calculations!$A$3-$B9),"Tie",IF(OR(OFFSET(LeaderResolved!$B$3,MATCH(G8,LeaderResolved!$B$3:$B$500,0),0)="Median",OFFSET(LeaderResolved!$B$3,MATCH(G8,LeaderResolved!$B$3:$B$500,0),0)="Fifties",OFFSET(LeaderResolved!$B$3,MATCH(G8,LeaderResolved!$B$3:$B$500,0),0)="Average"),IF(OR(OFFSET(LeaderResolved!$B$4,MATCH(G8,LeaderResolved!$B$3:$B$500,0),0)="Median",OFFSET(LeaderResolved!$B$4,MATCH(G8,LeaderResolved!$B$3:$B$500,0),0)="Fifties",OFFSET(LeaderResolved!$B$4,MATCH(G8,LeaderResolved!$B$3:$B$500,0),0)="Average"),IF(OR(OFFSET(LeaderResolved!$B$5,MATCH(G8,LeaderResolved!$B$3:$B$500,0),0)="Median",OFFSET(LeaderResolved!$B$5,MATCH(G8,LeaderResolved!$B$3:$B$500,0),0)="Fifties",OFFSET(LeaderResolved!$B$5,MATCH(G8,LeaderResolved!$B$3:$B$500,0),0)="Average"),OFFSET(LeaderResolved!$B$6,MATCH(G8,LeaderResolved!$B$3:$B$500,0),0),OFFSET(LeaderResolved!$B$5,MATCH(G8,LeaderResolved!$B$3:$B$500,0),0)),OFFSET(LeaderResolved!$B$4,MATCH(G8,LeaderResolved!$B$3:$B$500,0),0)),OFFSET(LeaderResolved!$B$3,MATCH(G8,LeaderResolved!$B$3:$B$500,0),0))))</f>
        <v>Tie</v>
      </c>
      <c r="H9" s="28">
        <f ca="1">IF(G9="Tie",IF(G8="Tie",H8,VLOOKUP($B9,LeaderResolved!$A$3:$C$500,3,FALSE)),VLOOKUP(G9,LeaderResolved!$B$3:$C$500,2,FALSE))</f>
        <v>4.9999999999999998E-8</v>
      </c>
      <c r="I9" s="27" t="str">
        <f t="shared" ca="1" si="1"/>
        <v/>
      </c>
      <c r="J9" s="27"/>
      <c r="L9" s="2">
        <v>8</v>
      </c>
      <c r="M9" s="42" t="str">
        <f>Master!B10</f>
        <v>Taylor Swift and Travis Kelce announce their engagement by April 1</v>
      </c>
      <c r="N9" s="46"/>
      <c r="O9" s="32">
        <f>Master!J10</f>
        <v>21.000000008000001</v>
      </c>
      <c r="P9" s="44" t="s">
        <v>8</v>
      </c>
      <c r="Q9" s="45">
        <v>45382</v>
      </c>
    </row>
    <row r="10" spans="2:18" ht="15" customHeight="1" x14ac:dyDescent="0.25">
      <c r="B10" s="31">
        <v>8</v>
      </c>
      <c r="C10" s="38" t="str">
        <f ca="1">IF(C9="Tie",C9,IF(COUNTIF(LeaderMedian!$A$3:$A$500,$B10)&gt;(Calculations!$A$3-$B10),"Tie",IF(OR(OFFSET(LeaderMedian!$B$3,MATCH(C9,LeaderMedian!$B$3:$B$500,0),0)="Median",OFFSET(LeaderMedian!$B$3,MATCH(C9,LeaderMedian!$B$3:$B$500,0),0)="Fifties",OFFSET(LeaderMedian!$B$3,MATCH(C9,LeaderMedian!$B$3:$B$500,0),0)="Average"),IF(OR(OFFSET(LeaderMedian!$B$4,MATCH(C9,LeaderMedian!$B$3:$B$500,0),0)="Median",OFFSET(LeaderMedian!$B$4,MATCH(C9,LeaderMedian!$B$3:$B$500,0),0)="Fifties",OFFSET(LeaderMedian!$B$4,MATCH(C9,LeaderMedian!$B$3:$B$500,0),0)="Average"),IF(OR(OFFSET(LeaderMedian!$B$5,MATCH(C9,LeaderMedian!$B$3:$B$500,0),0)="Median",OFFSET(LeaderMedian!$B$5,MATCH(C9,LeaderMedian!$B$3:$B$500,0),0)="Fifties",OFFSET(LeaderMedian!$B$5,MATCH(C9,LeaderMedian!$B$3:$B$500,0),0)="Average"),OFFSET(LeaderMedian!$B$6,MATCH(C9,LeaderMedian!$B$3:$B$500,0),0),OFFSET(LeaderMedian!$B$5,MATCH(C9,LeaderMedian!$B$3:$B$500,0),0)),OFFSET(LeaderMedian!$B$4,MATCH(C9,LeaderMedian!$B$3:$B$500,0),0)),OFFSET(LeaderMedian!$B$3,MATCH(C9,LeaderMedian!$B$3:$B$500,0),0))))</f>
        <v>David Slater</v>
      </c>
      <c r="D10" s="39">
        <f ca="1">IF(C10="Tie",IF(C9="Tie",D9,VLOOKUP($B10,LeaderMedian!$A$3:$C$500,3,FALSE)),VLOOKUP(C10,LeaderMedian!$B$3:$C$500,2,FALSE))</f>
        <v>68329.999980151988</v>
      </c>
      <c r="E10" s="27" t="str">
        <f t="shared" ca="1" si="2"/>
        <v/>
      </c>
      <c r="F10" s="27"/>
      <c r="G10" s="27" t="str">
        <f ca="1">IF(G9="Tie",G9,IF(COUNTIF(LeaderResolved!$A$3:$A$500,$B10)&gt;(Calculations!$A$3-$B10),"Tie",IF(OR(OFFSET(LeaderResolved!$B$3,MATCH(G9,LeaderResolved!$B$3:$B$500,0),0)="Median",OFFSET(LeaderResolved!$B$3,MATCH(G9,LeaderResolved!$B$3:$B$500,0),0)="Fifties",OFFSET(LeaderResolved!$B$3,MATCH(G9,LeaderResolved!$B$3:$B$500,0),0)="Average"),IF(OR(OFFSET(LeaderResolved!$B$4,MATCH(G9,LeaderResolved!$B$3:$B$500,0),0)="Median",OFFSET(LeaderResolved!$B$4,MATCH(G9,LeaderResolved!$B$3:$B$500,0),0)="Fifties",OFFSET(LeaderResolved!$B$4,MATCH(G9,LeaderResolved!$B$3:$B$500,0),0)="Average"),IF(OR(OFFSET(LeaderResolved!$B$5,MATCH(G9,LeaderResolved!$B$3:$B$500,0),0)="Median",OFFSET(LeaderResolved!$B$5,MATCH(G9,LeaderResolved!$B$3:$B$500,0),0)="Fifties",OFFSET(LeaderResolved!$B$5,MATCH(G9,LeaderResolved!$B$3:$B$500,0),0)="Average"),OFFSET(LeaderResolved!$B$6,MATCH(G9,LeaderResolved!$B$3:$B$500,0),0),OFFSET(LeaderResolved!$B$5,MATCH(G9,LeaderResolved!$B$3:$B$500,0),0)),OFFSET(LeaderResolved!$B$4,MATCH(G9,LeaderResolved!$B$3:$B$500,0),0)),OFFSET(LeaderResolved!$B$3,MATCH(G9,LeaderResolved!$B$3:$B$500,0),0))))</f>
        <v>Tie</v>
      </c>
      <c r="H10" s="28">
        <f ca="1">IF(G10="Tie",IF(G9="Tie",H9,VLOOKUP($B10,LeaderResolved!$A$3:$C$500,3,FALSE)),VLOOKUP(G10,LeaderResolved!$B$3:$C$500,2,FALSE))</f>
        <v>4.9999999999999998E-8</v>
      </c>
      <c r="I10" s="27" t="str">
        <f t="shared" ca="1" si="1"/>
        <v/>
      </c>
      <c r="J10" s="27"/>
      <c r="L10" s="2">
        <v>9</v>
      </c>
      <c r="M10" s="42" t="str">
        <f>Master!B11</f>
        <v>Friedrich Merz is Chancellor of Germany at any time on or before April 22</v>
      </c>
      <c r="N10" s="46"/>
      <c r="O10" s="32">
        <f>Master!J11</f>
        <v>70.000000009000004</v>
      </c>
      <c r="P10" s="44" t="s">
        <v>11</v>
      </c>
      <c r="Q10" s="45">
        <v>45389</v>
      </c>
    </row>
    <row r="11" spans="2:18" ht="15" customHeight="1" x14ac:dyDescent="0.25">
      <c r="B11" s="31">
        <v>9</v>
      </c>
      <c r="C11" s="38" t="str">
        <f ca="1">IF(C10="Tie",C10,IF(COUNTIF(LeaderMedian!$A$3:$A$500,$B11)&gt;(Calculations!$A$3-$B11),"Tie",IF(OR(OFFSET(LeaderMedian!$B$3,MATCH(C10,LeaderMedian!$B$3:$B$500,0),0)="Median",OFFSET(LeaderMedian!$B$3,MATCH(C10,LeaderMedian!$B$3:$B$500,0),0)="Fifties",OFFSET(LeaderMedian!$B$3,MATCH(C10,LeaderMedian!$B$3:$B$500,0),0)="Average"),IF(OR(OFFSET(LeaderMedian!$B$4,MATCH(C10,LeaderMedian!$B$3:$B$500,0),0)="Median",OFFSET(LeaderMedian!$B$4,MATCH(C10,LeaderMedian!$B$3:$B$500,0),0)="Fifties",OFFSET(LeaderMedian!$B$4,MATCH(C10,LeaderMedian!$B$3:$B$500,0),0)="Average"),IF(OR(OFFSET(LeaderMedian!$B$5,MATCH(C10,LeaderMedian!$B$3:$B$500,0),0)="Median",OFFSET(LeaderMedian!$B$5,MATCH(C10,LeaderMedian!$B$3:$B$500,0),0)="Fifties",OFFSET(LeaderMedian!$B$5,MATCH(C10,LeaderMedian!$B$3:$B$500,0),0)="Average"),OFFSET(LeaderMedian!$B$6,MATCH(C10,LeaderMedian!$B$3:$B$500,0),0),OFFSET(LeaderMedian!$B$5,MATCH(C10,LeaderMedian!$B$3:$B$500,0),0)),OFFSET(LeaderMedian!$B$4,MATCH(C10,LeaderMedian!$B$3:$B$500,0),0)),OFFSET(LeaderMedian!$B$3,MATCH(C10,LeaderMedian!$B$3:$B$500,0),0))))</f>
        <v>Michael Kay</v>
      </c>
      <c r="D11" s="39">
        <f ca="1">IF(C11="Tie",IF(C10="Tie",D10,VLOOKUP($B11,LeaderMedian!$A$3:$C$500,3,FALSE)),VLOOKUP(C11,LeaderMedian!$B$3:$C$500,2,FALSE))</f>
        <v>68392.000035632009</v>
      </c>
      <c r="E11" s="27" t="str">
        <f t="shared" ca="1" si="2"/>
        <v/>
      </c>
      <c r="F11" s="27"/>
      <c r="G11" s="27" t="str">
        <f ca="1">IF(G10="Tie",G10,IF(COUNTIF(LeaderResolved!$A$3:$A$500,$B11)&gt;(Calculations!$A$3-$B11),"Tie",IF(OR(OFFSET(LeaderResolved!$B$3,MATCH(G10,LeaderResolved!$B$3:$B$500,0),0)="Median",OFFSET(LeaderResolved!$B$3,MATCH(G10,LeaderResolved!$B$3:$B$500,0),0)="Fifties",OFFSET(LeaderResolved!$B$3,MATCH(G10,LeaderResolved!$B$3:$B$500,0),0)="Average"),IF(OR(OFFSET(LeaderResolved!$B$4,MATCH(G10,LeaderResolved!$B$3:$B$500,0),0)="Median",OFFSET(LeaderResolved!$B$4,MATCH(G10,LeaderResolved!$B$3:$B$500,0),0)="Fifties",OFFSET(LeaderResolved!$B$4,MATCH(G10,LeaderResolved!$B$3:$B$500,0),0)="Average"),IF(OR(OFFSET(LeaderResolved!$B$5,MATCH(G10,LeaderResolved!$B$3:$B$500,0),0)="Median",OFFSET(LeaderResolved!$B$5,MATCH(G10,LeaderResolved!$B$3:$B$500,0),0)="Fifties",OFFSET(LeaderResolved!$B$5,MATCH(G10,LeaderResolved!$B$3:$B$500,0),0)="Average"),OFFSET(LeaderResolved!$B$6,MATCH(G10,LeaderResolved!$B$3:$B$500,0),0),OFFSET(LeaderResolved!$B$5,MATCH(G10,LeaderResolved!$B$3:$B$500,0),0)),OFFSET(LeaderResolved!$B$4,MATCH(G10,LeaderResolved!$B$3:$B$500,0),0)),OFFSET(LeaderResolved!$B$3,MATCH(G10,LeaderResolved!$B$3:$B$500,0),0))))</f>
        <v>Tie</v>
      </c>
      <c r="H11" s="28">
        <f ca="1">IF(G11="Tie",IF(G10="Tie",H10,VLOOKUP($B11,LeaderResolved!$A$3:$C$500,3,FALSE)),VLOOKUP(G11,LeaderResolved!$B$3:$C$500,2,FALSE))</f>
        <v>4.9999999999999998E-8</v>
      </c>
      <c r="I11" s="27" t="str">
        <f t="shared" ca="1" si="1"/>
        <v/>
      </c>
      <c r="J11" s="27"/>
      <c r="L11" s="2">
        <v>10</v>
      </c>
      <c r="M11" s="42" t="str">
        <f>Master!B12</f>
        <v>Kosovo is admitted to the UN by May 10</v>
      </c>
      <c r="N11" s="46"/>
      <c r="O11" s="32">
        <f>Master!J12</f>
        <v>13.500000010000001</v>
      </c>
      <c r="P11" s="44" t="s">
        <v>11</v>
      </c>
      <c r="Q11" s="45">
        <v>45396</v>
      </c>
    </row>
    <row r="12" spans="2:18" ht="15" customHeight="1" x14ac:dyDescent="0.25">
      <c r="B12" s="31">
        <v>10</v>
      </c>
      <c r="C12" s="38" t="str">
        <f ca="1">IF(C11="Tie",C11,IF(COUNTIF(LeaderMedian!$A$3:$A$500,$B12)&gt;(Calculations!$A$3-$B12),"Tie",IF(OR(OFFSET(LeaderMedian!$B$3,MATCH(C11,LeaderMedian!$B$3:$B$500,0),0)="Median",OFFSET(LeaderMedian!$B$3,MATCH(C11,LeaderMedian!$B$3:$B$500,0),0)="Fifties",OFFSET(LeaderMedian!$B$3,MATCH(C11,LeaderMedian!$B$3:$B$500,0),0)="Average"),IF(OR(OFFSET(LeaderMedian!$B$4,MATCH(C11,LeaderMedian!$B$3:$B$500,0),0)="Median",OFFSET(LeaderMedian!$B$4,MATCH(C11,LeaderMedian!$B$3:$B$500,0),0)="Fifties",OFFSET(LeaderMedian!$B$4,MATCH(C11,LeaderMedian!$B$3:$B$500,0),0)="Average"),IF(OR(OFFSET(LeaderMedian!$B$5,MATCH(C11,LeaderMedian!$B$3:$B$500,0),0)="Median",OFFSET(LeaderMedian!$B$5,MATCH(C11,LeaderMedian!$B$3:$B$500,0),0)="Fifties",OFFSET(LeaderMedian!$B$5,MATCH(C11,LeaderMedian!$B$3:$B$500,0),0)="Average"),OFFSET(LeaderMedian!$B$6,MATCH(C11,LeaderMedian!$B$3:$B$500,0),0),OFFSET(LeaderMedian!$B$5,MATCH(C11,LeaderMedian!$B$3:$B$500,0),0)),OFFSET(LeaderMedian!$B$4,MATCH(C11,LeaderMedian!$B$3:$B$500,0),0)),OFFSET(LeaderMedian!$B$3,MATCH(C11,LeaderMedian!$B$3:$B$500,0),0))))</f>
        <v>David Seif</v>
      </c>
      <c r="D12" s="39">
        <f ca="1">IF(C12="Tie",IF(C11="Tie",D11,VLOOKUP($B12,LeaderMedian!$A$3:$C$500,3,FALSE)),VLOOKUP(C12,LeaderMedian!$B$3:$C$500,2,FALSE))</f>
        <v>68463.000000301981</v>
      </c>
      <c r="E12" s="27" t="str">
        <f t="shared" ca="1" si="2"/>
        <v/>
      </c>
      <c r="F12" s="27"/>
      <c r="G12" s="27" t="str">
        <f ca="1">IF(G11="Tie",G11,IF(COUNTIF(LeaderResolved!$A$3:$A$500,$B12)&gt;(Calculations!$A$3-$B12),"Tie",IF(OR(OFFSET(LeaderResolved!$B$3,MATCH(G11,LeaderResolved!$B$3:$B$500,0),0)="Median",OFFSET(LeaderResolved!$B$3,MATCH(G11,LeaderResolved!$B$3:$B$500,0),0)="Fifties",OFFSET(LeaderResolved!$B$3,MATCH(G11,LeaderResolved!$B$3:$B$500,0),0)="Average"),IF(OR(OFFSET(LeaderResolved!$B$4,MATCH(G11,LeaderResolved!$B$3:$B$500,0),0)="Median",OFFSET(LeaderResolved!$B$4,MATCH(G11,LeaderResolved!$B$3:$B$500,0),0)="Fifties",OFFSET(LeaderResolved!$B$4,MATCH(G11,LeaderResolved!$B$3:$B$500,0),0)="Average"),IF(OR(OFFSET(LeaderResolved!$B$5,MATCH(G11,LeaderResolved!$B$3:$B$500,0),0)="Median",OFFSET(LeaderResolved!$B$5,MATCH(G11,LeaderResolved!$B$3:$B$500,0),0)="Fifties",OFFSET(LeaderResolved!$B$5,MATCH(G11,LeaderResolved!$B$3:$B$500,0),0)="Average"),OFFSET(LeaderResolved!$B$6,MATCH(G11,LeaderResolved!$B$3:$B$500,0),0),OFFSET(LeaderResolved!$B$5,MATCH(G11,LeaderResolved!$B$3:$B$500,0),0)),OFFSET(LeaderResolved!$B$4,MATCH(G11,LeaderResolved!$B$3:$B$500,0),0)),OFFSET(LeaderResolved!$B$3,MATCH(G11,LeaderResolved!$B$3:$B$500,0),0))))</f>
        <v>Tie</v>
      </c>
      <c r="H12" s="28">
        <f ca="1">IF(G12="Tie",IF(G11="Tie",H11,VLOOKUP($B12,LeaderResolved!$A$3:$C$500,3,FALSE)),VLOOKUP(G12,LeaderResolved!$B$3:$C$500,2,FALSE))</f>
        <v>4.9999999999999998E-8</v>
      </c>
      <c r="I12" s="27" t="str">
        <f ca="1">IF(G12="Tie","",IF(OR(ROUND(H12,0)=ROUND(H11,0)),"(t)",""))</f>
        <v/>
      </c>
      <c r="J12" s="27"/>
      <c r="L12" s="2">
        <v>11</v>
      </c>
      <c r="M12" s="42" t="str">
        <f>Master!B13</f>
        <v>Sean Combs is convicted of or pleads guilty to a felony by June 1</v>
      </c>
      <c r="N12" s="46"/>
      <c r="O12" s="32">
        <f>Master!J13</f>
        <v>40.000000010999997</v>
      </c>
      <c r="P12" s="44" t="s">
        <v>8</v>
      </c>
      <c r="Q12" s="45">
        <v>45413</v>
      </c>
    </row>
    <row r="13" spans="2:18" ht="15" customHeight="1" x14ac:dyDescent="0.25">
      <c r="B13" s="31"/>
      <c r="C13" s="38"/>
      <c r="D13" s="39"/>
      <c r="E13" s="27"/>
      <c r="F13" s="27"/>
      <c r="G13" s="27"/>
      <c r="H13" s="28"/>
      <c r="I13" s="27"/>
      <c r="J13" s="27"/>
      <c r="L13" s="2">
        <v>12</v>
      </c>
      <c r="M13" s="42" t="str">
        <f>Master!B14</f>
        <v>The daily global sea surface temperature is at least 20.80 C on June 14</v>
      </c>
      <c r="N13" s="46"/>
      <c r="O13" s="32">
        <f>Master!J14</f>
        <v>70.000000012000001</v>
      </c>
      <c r="P13" s="44" t="s">
        <v>9</v>
      </c>
      <c r="Q13" s="45">
        <v>45427</v>
      </c>
    </row>
    <row r="14" spans="2:18" ht="15" customHeight="1" x14ac:dyDescent="0.25">
      <c r="B14" s="31" t="s">
        <v>6</v>
      </c>
      <c r="C14" s="38" t="str">
        <f ca="1">IF(COUNTIF(LeaderMedian!$E$3:$E$55,1)&gt;1,"Tie",VLOOKUP(1,LeaderMedian!$E$3:$F$55,2,FALSE))</f>
        <v>Danny Burrows</v>
      </c>
      <c r="D14" s="39"/>
      <c r="E14" s="27"/>
      <c r="F14" s="27"/>
      <c r="G14" s="27" t="str">
        <f ca="1">IF(COUNTIF(LeaderResolved!$E$3:$E$55,1)&gt;1,"Tie",VLOOKUP(1,LeaderResolved!$E$3:$F$55,2,FALSE))</f>
        <v>Tie</v>
      </c>
      <c r="H14" s="29"/>
      <c r="I14" s="27"/>
      <c r="J14" s="27"/>
      <c r="L14" s="2">
        <v>13</v>
      </c>
      <c r="M14" s="42" t="str">
        <f>Master!B15</f>
        <v>Bulgaria adopts the euro as its official currency on or before July 1</v>
      </c>
      <c r="N14" s="46"/>
      <c r="O14" s="32">
        <f>Master!J15</f>
        <v>38.000000012999998</v>
      </c>
      <c r="P14" s="44" t="s">
        <v>10</v>
      </c>
      <c r="Q14" s="45">
        <v>45444</v>
      </c>
    </row>
    <row r="15" spans="2:18" ht="15" customHeight="1" x14ac:dyDescent="0.25">
      <c r="B15" s="31" t="s">
        <v>7</v>
      </c>
      <c r="C15" s="38" t="str">
        <f ca="1">IF(COUNTIF(LeaderMedian!$J$3:$J$55,1)&gt;1,"Tie",VLOOKUP(1,LeaderMedian!$J$3:$K$55,2,FALSE))</f>
        <v>Hillary Seif</v>
      </c>
      <c r="D15" s="40"/>
      <c r="E15" s="27"/>
      <c r="F15" s="27"/>
      <c r="G15" s="27" t="str">
        <f ca="1">IF(COUNTIF(LeaderResolved!$J$3:$J$55,1)&gt;1,"Tie",VLOOKUP(1,LeaderResolved!$J$3:$K$55,2,FALSE))</f>
        <v>Tie</v>
      </c>
      <c r="H15" s="29"/>
      <c r="I15" s="27"/>
      <c r="J15" s="27"/>
      <c r="L15" s="2">
        <v>14</v>
      </c>
      <c r="M15" s="42" t="str">
        <f>Master!B16</f>
        <v>The winner of the World's Strongest Man competition represents a country from outside of North America</v>
      </c>
      <c r="N15" s="46"/>
      <c r="O15" s="32">
        <f>Master!J16</f>
        <v>74.000000013999994</v>
      </c>
      <c r="P15" s="44" t="s">
        <v>7</v>
      </c>
      <c r="Q15" s="45">
        <v>45458</v>
      </c>
    </row>
    <row r="16" spans="2:18" ht="15" customHeight="1" x14ac:dyDescent="0.25">
      <c r="B16" s="31" t="s">
        <v>8</v>
      </c>
      <c r="C16" s="38" t="str">
        <f ca="1">IF(COUNTIF(LeaderMedian!$O$3:$O$55,1)&gt;1,"Tie",VLOOKUP(1,LeaderMedian!$O$3:$P$55,2,FALSE))</f>
        <v>Tie</v>
      </c>
      <c r="D16" s="40"/>
      <c r="E16" s="27"/>
      <c r="F16" s="27"/>
      <c r="G16" s="27" t="str">
        <f ca="1">IF(COUNTIF(LeaderResolved!$O$3:$O$55,1)&gt;1,"Tie",VLOOKUP(1,LeaderResolved!$O$3:$P$55,2,FALSE))</f>
        <v>Tie</v>
      </c>
      <c r="H16" s="29"/>
      <c r="I16" s="27"/>
      <c r="J16" s="27"/>
      <c r="L16" s="2">
        <v>15</v>
      </c>
      <c r="M16" s="42" t="str">
        <f>Master!B17</f>
        <v>The winning team of the FIFA Club World Cup is from the European Union</v>
      </c>
      <c r="N16" s="46"/>
      <c r="O16" s="32">
        <f>Master!J17</f>
        <v>75.000000014999998</v>
      </c>
      <c r="P16" s="44" t="s">
        <v>7</v>
      </c>
      <c r="Q16" s="45">
        <v>45473</v>
      </c>
    </row>
    <row r="17" spans="2:17" ht="15" customHeight="1" x14ac:dyDescent="0.25">
      <c r="B17" s="31" t="s">
        <v>9</v>
      </c>
      <c r="C17" s="38" t="str">
        <f ca="1">IF(COUNTIF(LeaderMedian!$T$3:$T$55,1)&gt;1,"Tie",VLOOKUP(1,LeaderMedian!$T$3:$U$55,2,FALSE))</f>
        <v>Kirk Moore</v>
      </c>
      <c r="D17" s="40"/>
      <c r="E17" s="27"/>
      <c r="F17" s="27"/>
      <c r="G17" s="27" t="str">
        <f ca="1">IF(COUNTIF(LeaderResolved!$T$3:$T$55,1)&gt;1,"Tie",VLOOKUP(1,LeaderResolved!$T$3:$U$55,2,FALSE))</f>
        <v>Tie</v>
      </c>
      <c r="H17" s="29"/>
      <c r="I17" s="27"/>
      <c r="J17" s="27"/>
      <c r="L17" s="2">
        <v>16</v>
      </c>
      <c r="M17" s="42" t="str">
        <f>Master!B18</f>
        <v>A member of the US Supreme Court announces his/her retirement by July 20</v>
      </c>
      <c r="N17" s="46"/>
      <c r="O17" s="32">
        <f>Master!J18</f>
        <v>25.000000016000001</v>
      </c>
      <c r="P17" s="44" t="s">
        <v>6</v>
      </c>
      <c r="Q17" s="45">
        <v>45488</v>
      </c>
    </row>
    <row r="18" spans="2:17" ht="15" customHeight="1" x14ac:dyDescent="0.25">
      <c r="B18" s="31" t="s">
        <v>10</v>
      </c>
      <c r="C18" s="38" t="str">
        <f ca="1">IF(COUNTIF(LeaderMedian!$Y$3:$Y$55,1)&gt;1,"Tie",VLOOKUP(1,LeaderMedian!$Y$3:$Z$55,2,FALSE))</f>
        <v>Andrew Marquis</v>
      </c>
      <c r="D18" s="40"/>
      <c r="E18" s="27"/>
      <c r="F18" s="27"/>
      <c r="G18" s="27" t="str">
        <f ca="1">IF(COUNTIF(LeaderResolved!$Y$3:$Y$55,1)&gt;1,"Tie",VLOOKUP(1,LeaderResolved!$Y$3:$Z$55,2,FALSE))</f>
        <v>Tie</v>
      </c>
      <c r="H18" s="29"/>
      <c r="I18" s="27"/>
      <c r="J18" s="27"/>
      <c r="L18" s="2">
        <v>17</v>
      </c>
      <c r="M18" s="42" t="str">
        <f>Master!B19</f>
        <v>At least one US presidential cabinet member who assumed the position on or after January 20 has left the role by August 1</v>
      </c>
      <c r="N18" s="46"/>
      <c r="O18" s="32">
        <f>Master!J19</f>
        <v>75.000000017000005</v>
      </c>
      <c r="P18" s="44" t="s">
        <v>6</v>
      </c>
      <c r="Q18" s="45">
        <v>45505</v>
      </c>
    </row>
    <row r="19" spans="2:17" ht="15" customHeight="1" x14ac:dyDescent="0.25">
      <c r="B19" s="31" t="s">
        <v>11</v>
      </c>
      <c r="C19" s="38" t="str">
        <f ca="1">IF(COUNTIF(LeaderMedian!$AD$3:$AD$55,1)&gt;1,"Tie",VLOOKUP(1,LeaderMedian!$AD$3:$AE$55,2,FALSE))</f>
        <v>Gary Gambino</v>
      </c>
      <c r="D19" s="40"/>
      <c r="E19" s="27"/>
      <c r="F19" s="27"/>
      <c r="G19" s="27" t="str">
        <f ca="1">IF(COUNTIF(LeaderResolved!$AD$3:$AD$55,1)&gt;1,"Tie",VLOOKUP(1,LeaderResolved!$AD$3:$AE$55,2,FALSE))</f>
        <v>Tie</v>
      </c>
      <c r="H19" s="29"/>
      <c r="I19" s="27"/>
      <c r="J19" s="27"/>
      <c r="L19" s="2">
        <v>18</v>
      </c>
      <c r="M19" s="42" t="str">
        <f>Master!B20</f>
        <v>A prime number with at least 50,000,000 digits is discovered by August 15</v>
      </c>
      <c r="N19" s="46"/>
      <c r="O19" s="32">
        <f>Master!J20</f>
        <v>20.000000018000001</v>
      </c>
      <c r="P19" s="44" t="s">
        <v>9</v>
      </c>
      <c r="Q19" s="45">
        <v>45524</v>
      </c>
    </row>
    <row r="20" spans="2:17" ht="15" customHeight="1" x14ac:dyDescent="0.25">
      <c r="L20" s="2">
        <v>19</v>
      </c>
      <c r="M20" s="42" t="str">
        <f>Master!B21</f>
        <v>The price return of MAGS (Magnificent 7 ETF) exceeds the price return of SPY (S&amp;P 500 ETF) through September 1</v>
      </c>
      <c r="N20" s="46"/>
      <c r="O20" s="32">
        <f>Master!J21</f>
        <v>60.000000018999998</v>
      </c>
      <c r="P20" s="44" t="s">
        <v>10</v>
      </c>
      <c r="Q20" s="45">
        <v>45540</v>
      </c>
    </row>
    <row r="21" spans="2:17" ht="15" customHeight="1" x14ac:dyDescent="0.25">
      <c r="B21" s="30"/>
      <c r="C21" s="30" t="s">
        <v>126</v>
      </c>
      <c r="L21" s="2">
        <v>20</v>
      </c>
      <c r="M21" s="42" t="str">
        <f>Master!B22</f>
        <v>A team representing France wins the Ocean Race Europe</v>
      </c>
      <c r="N21" s="46"/>
      <c r="O21" s="32">
        <f>Master!J22</f>
        <v>38.000000020000002</v>
      </c>
      <c r="P21" s="44" t="s">
        <v>7</v>
      </c>
      <c r="Q21" s="45">
        <v>45543</v>
      </c>
    </row>
    <row r="22" spans="2:17" ht="15" customHeight="1" x14ac:dyDescent="0.25">
      <c r="B22" s="30">
        <v>2019</v>
      </c>
      <c r="C22" s="27" t="s">
        <v>92</v>
      </c>
      <c r="L22" s="2">
        <v>21</v>
      </c>
      <c r="M22" s="42" t="str">
        <f>Master!B23</f>
        <v>The Greens win at least 5 seats in the Australian House of Representatives in the next election</v>
      </c>
      <c r="N22" s="46"/>
      <c r="O22" s="32">
        <f>Master!J23</f>
        <v>40.000000020999998</v>
      </c>
      <c r="P22" s="44" t="s">
        <v>11</v>
      </c>
      <c r="Q22" s="45">
        <v>45555</v>
      </c>
    </row>
    <row r="23" spans="2:17" ht="15" customHeight="1" x14ac:dyDescent="0.25">
      <c r="B23" s="30">
        <v>2020</v>
      </c>
      <c r="C23" s="27" t="s">
        <v>96</v>
      </c>
      <c r="L23" s="2">
        <v>22</v>
      </c>
      <c r="M23" s="42" t="str">
        <f>Master!B24</f>
        <v>The sum of Shohei Ohtani's wins (pitching), home runs (batting), and stolen bases (running) is at least 100 in the regular season</v>
      </c>
      <c r="N23" s="46"/>
      <c r="O23" s="32">
        <f>Master!J24</f>
        <v>70.000000021999995</v>
      </c>
      <c r="P23" s="44" t="s">
        <v>7</v>
      </c>
      <c r="Q23" s="45">
        <v>45564</v>
      </c>
    </row>
    <row r="24" spans="2:17" ht="15" customHeight="1" x14ac:dyDescent="0.25">
      <c r="B24" s="30">
        <v>2021</v>
      </c>
      <c r="C24" s="27" t="s">
        <v>94</v>
      </c>
      <c r="H24" s="35"/>
      <c r="L24" s="2">
        <v>23</v>
      </c>
      <c r="M24" s="42" t="str">
        <f>Master!B25</f>
        <v>Phoenix, Arizona experiences at least 75 consecutive days of a high temperature of at least 100 F by October 1</v>
      </c>
      <c r="N24" s="46"/>
      <c r="O24" s="32">
        <f>Master!J25</f>
        <v>65.000000022999998</v>
      </c>
      <c r="P24" s="44" t="s">
        <v>9</v>
      </c>
      <c r="Q24" s="45">
        <v>45575</v>
      </c>
    </row>
    <row r="25" spans="2:17" ht="15" customHeight="1" x14ac:dyDescent="0.25">
      <c r="B25" s="30">
        <v>2022</v>
      </c>
      <c r="C25" s="27" t="s">
        <v>86</v>
      </c>
      <c r="H25" s="35"/>
      <c r="L25" s="2">
        <v>24</v>
      </c>
      <c r="M25" s="42" t="str">
        <f>Master!B26</f>
        <v>Grand Theft Auto VI is released by October 6</v>
      </c>
      <c r="N25" s="46"/>
      <c r="O25" s="32">
        <f>Master!J26</f>
        <v>40.000000024000002</v>
      </c>
      <c r="P25" s="44" t="s">
        <v>8</v>
      </c>
      <c r="Q25" s="45">
        <v>45580</v>
      </c>
    </row>
    <row r="26" spans="2:17" ht="15" customHeight="1" x14ac:dyDescent="0.25">
      <c r="B26" s="30">
        <v>2023</v>
      </c>
      <c r="C26" s="27" t="s">
        <v>92</v>
      </c>
      <c r="H26" s="35"/>
      <c r="L26" s="2">
        <v>25</v>
      </c>
      <c r="M26" s="42" t="str">
        <f>Master!B27</f>
        <v>At least one winner of the Nobel Prize is affiliated with the Massachusetts Institute of Technology (per the announcement)</v>
      </c>
      <c r="N26" s="46"/>
      <c r="O26" s="32">
        <f>Master!J27</f>
        <v>59.000000024999999</v>
      </c>
      <c r="P26" s="44" t="s">
        <v>9</v>
      </c>
      <c r="Q26" s="45">
        <v>45590</v>
      </c>
    </row>
    <row r="27" spans="2:17" ht="15" customHeight="1" x14ac:dyDescent="0.25">
      <c r="B27" s="30">
        <v>2024</v>
      </c>
      <c r="C27" s="27" t="s">
        <v>94</v>
      </c>
      <c r="H27" s="35"/>
      <c r="L27" s="2">
        <v>26</v>
      </c>
      <c r="M27" s="42" t="str">
        <f>Master!B28</f>
        <v>Justin Trudeau is Prime Minister of Canada continuously through October 25</v>
      </c>
      <c r="N27" s="46"/>
      <c r="O27" s="32">
        <f>Master!J28</f>
        <v>29.000000025999999</v>
      </c>
      <c r="P27" s="44" t="s">
        <v>11</v>
      </c>
      <c r="Q27" s="45">
        <v>45602</v>
      </c>
    </row>
    <row r="28" spans="2:17" ht="15" customHeight="1" x14ac:dyDescent="0.25">
      <c r="H28" s="35"/>
      <c r="L28" s="2">
        <v>27</v>
      </c>
      <c r="M28" s="42" t="str">
        <f>Master!B29</f>
        <v>The Democratic Party nominee wins the Virginia gubernatorial election</v>
      </c>
      <c r="N28" s="46"/>
      <c r="O28" s="32">
        <f>Master!J29</f>
        <v>63.000000026999999</v>
      </c>
      <c r="P28" s="44" t="s">
        <v>6</v>
      </c>
      <c r="Q28" s="45">
        <v>45611</v>
      </c>
    </row>
    <row r="29" spans="2:17" ht="15" customHeight="1" x14ac:dyDescent="0.25">
      <c r="G29" s="34"/>
      <c r="H29" s="35"/>
      <c r="L29" s="2">
        <v>28</v>
      </c>
      <c r="M29" s="42" t="str">
        <f>Master!B30</f>
        <v>Monthly national inflation in Argentina is negative in any month through October</v>
      </c>
      <c r="N29" s="46"/>
      <c r="O29" s="32">
        <f>Master!J30</f>
        <v>17.000000027999999</v>
      </c>
      <c r="P29" s="44" t="s">
        <v>10</v>
      </c>
      <c r="Q29" s="45">
        <v>45622</v>
      </c>
    </row>
    <row r="30" spans="2:17" ht="15" customHeight="1" x14ac:dyDescent="0.25">
      <c r="G30" s="34"/>
      <c r="H30" s="35"/>
      <c r="L30" s="2">
        <v>29</v>
      </c>
      <c r="M30" s="42" t="str">
        <f>Master!B31</f>
        <v>The run time for Avatar Fire &amp; Ash is announced by November 25 and is at least 3 hours</v>
      </c>
      <c r="N30" s="46"/>
      <c r="O30" s="32">
        <f>Master!J31</f>
        <v>70.000000029000006</v>
      </c>
      <c r="P30" s="44" t="s">
        <v>8</v>
      </c>
      <c r="Q30" s="45">
        <v>45627</v>
      </c>
    </row>
    <row r="31" spans="2:17" ht="15" customHeight="1" x14ac:dyDescent="0.25">
      <c r="G31" s="34"/>
      <c r="H31" s="35"/>
      <c r="L31" s="2">
        <v>30</v>
      </c>
      <c r="M31" s="42" t="str">
        <f>Master!B32</f>
        <v>A law making the top US personal income tax rate no higher than 37% in 2026 is passed by December 10</v>
      </c>
      <c r="N31" s="46"/>
      <c r="O31" s="32">
        <f>Master!J32</f>
        <v>70.000000029999995</v>
      </c>
      <c r="P31" s="44" t="s">
        <v>6</v>
      </c>
      <c r="Q31" s="45">
        <v>45634</v>
      </c>
    </row>
    <row r="32" spans="2:17" x14ac:dyDescent="0.25">
      <c r="G32" s="34"/>
      <c r="H32" s="35"/>
    </row>
    <row r="33" spans="7:8" x14ac:dyDescent="0.25">
      <c r="G33" s="34"/>
      <c r="H33" s="35"/>
    </row>
    <row r="34" spans="7:8" x14ac:dyDescent="0.25">
      <c r="G34" s="34"/>
      <c r="H34" s="35"/>
    </row>
    <row r="35" spans="7:8" x14ac:dyDescent="0.25">
      <c r="G35" s="34"/>
      <c r="H35" s="35"/>
    </row>
    <row r="36" spans="7:8" x14ac:dyDescent="0.25">
      <c r="G36" s="34"/>
      <c r="H36" s="35"/>
    </row>
    <row r="37" spans="7:8" x14ac:dyDescent="0.25">
      <c r="G37" s="34"/>
      <c r="H37" s="35"/>
    </row>
    <row r="38" spans="7:8" x14ac:dyDescent="0.25">
      <c r="G38" s="34"/>
      <c r="H38" s="35"/>
    </row>
    <row r="39" spans="7:8" x14ac:dyDescent="0.25">
      <c r="G39" s="34"/>
      <c r="H39" s="35"/>
    </row>
    <row r="40" spans="7:8" x14ac:dyDescent="0.25">
      <c r="G40" s="34"/>
      <c r="H40" s="35"/>
    </row>
    <row r="41" spans="7:8" x14ac:dyDescent="0.25">
      <c r="G41" s="34"/>
      <c r="H41" s="35"/>
    </row>
    <row r="42" spans="7:8" x14ac:dyDescent="0.25">
      <c r="H42" s="35"/>
    </row>
    <row r="43" spans="7:8" x14ac:dyDescent="0.25">
      <c r="H43" s="35"/>
    </row>
    <row r="44" spans="7:8" x14ac:dyDescent="0.25">
      <c r="H44" s="35"/>
    </row>
    <row r="45" spans="7:8" x14ac:dyDescent="0.25">
      <c r="H45" s="35"/>
    </row>
    <row r="46" spans="7:8" x14ac:dyDescent="0.25">
      <c r="H46" s="35"/>
    </row>
    <row r="47" spans="7:8" x14ac:dyDescent="0.25">
      <c r="H47" s="35"/>
    </row>
    <row r="48" spans="7:8" x14ac:dyDescent="0.25">
      <c r="H48" s="35"/>
    </row>
    <row r="49" spans="8:8" x14ac:dyDescent="0.25">
      <c r="H49" s="35"/>
    </row>
    <row r="50" spans="8:8" x14ac:dyDescent="0.25">
      <c r="H50" s="35"/>
    </row>
    <row r="51" spans="8:8" x14ac:dyDescent="0.25">
      <c r="H51" s="35"/>
    </row>
    <row r="52" spans="8:8" x14ac:dyDescent="0.25">
      <c r="H52" s="35"/>
    </row>
  </sheetData>
  <mergeCells count="3">
    <mergeCell ref="C2:D2"/>
    <mergeCell ref="G2:H2"/>
    <mergeCell ref="B1:J1"/>
  </mergeCells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/>
  </sheetPr>
  <dimension ref="A1:AG170"/>
  <sheetViews>
    <sheetView topLeftCell="A2" workbookViewId="0">
      <selection activeCell="A2" sqref="A2"/>
    </sheetView>
  </sheetViews>
  <sheetFormatPr defaultRowHeight="15" x14ac:dyDescent="0.25"/>
  <cols>
    <col min="1" max="1" width="9.140625" style="21"/>
    <col min="2" max="2" width="19.42578125" style="21" customWidth="1"/>
    <col min="3" max="3" width="9.140625" style="22"/>
    <col min="4" max="4" width="7.140625" customWidth="1"/>
    <col min="6" max="6" width="16.42578125" bestFit="1" customWidth="1"/>
    <col min="7" max="8" width="9.140625" style="13"/>
    <col min="9" max="9" width="3.140625" customWidth="1"/>
    <col min="11" max="11" width="16.42578125" bestFit="1" customWidth="1"/>
    <col min="12" max="13" width="9.140625" style="13"/>
    <col min="14" max="14" width="3.140625" customWidth="1"/>
    <col min="16" max="16" width="16.42578125" bestFit="1" customWidth="1"/>
    <col min="17" max="18" width="9.140625" style="13"/>
    <col min="19" max="19" width="3.140625" customWidth="1"/>
    <col min="21" max="21" width="16.42578125" bestFit="1" customWidth="1"/>
    <col min="22" max="23" width="9.140625" style="13"/>
    <col min="24" max="24" width="3.140625" customWidth="1"/>
    <col min="26" max="26" width="16.42578125" bestFit="1" customWidth="1"/>
    <col min="27" max="28" width="9.140625" style="13"/>
    <col min="29" max="29" width="3.140625" customWidth="1"/>
    <col min="31" max="31" width="16.42578125" bestFit="1" customWidth="1"/>
    <col min="32" max="33" width="9.140625" style="13"/>
  </cols>
  <sheetData>
    <row r="1" spans="1:33" x14ac:dyDescent="0.25">
      <c r="A1" s="21" t="s">
        <v>55</v>
      </c>
      <c r="C1" s="22" t="s">
        <v>39</v>
      </c>
      <c r="G1" t="s">
        <v>6</v>
      </c>
      <c r="H1"/>
      <c r="L1" t="s">
        <v>7</v>
      </c>
      <c r="M1"/>
      <c r="Q1" t="s">
        <v>8</v>
      </c>
      <c r="R1"/>
      <c r="V1" t="s">
        <v>9</v>
      </c>
      <c r="W1"/>
      <c r="AA1" t="s">
        <v>10</v>
      </c>
      <c r="AB1"/>
      <c r="AF1" t="s">
        <v>11</v>
      </c>
      <c r="AG1"/>
    </row>
    <row r="2" spans="1:33" x14ac:dyDescent="0.25">
      <c r="A2" s="23" t="s">
        <v>19</v>
      </c>
      <c r="B2" s="21" t="s">
        <v>20</v>
      </c>
      <c r="C2" s="22" t="s">
        <v>21</v>
      </c>
      <c r="E2" s="2" t="s">
        <v>19</v>
      </c>
      <c r="F2" t="s">
        <v>20</v>
      </c>
      <c r="G2" s="13" t="s">
        <v>21</v>
      </c>
      <c r="H2" s="13" t="s">
        <v>45</v>
      </c>
      <c r="J2" s="2" t="s">
        <v>19</v>
      </c>
      <c r="K2" t="s">
        <v>20</v>
      </c>
      <c r="L2" s="13" t="s">
        <v>21</v>
      </c>
      <c r="M2" s="13" t="s">
        <v>45</v>
      </c>
      <c r="O2" s="2" t="s">
        <v>19</v>
      </c>
      <c r="P2" t="s">
        <v>20</v>
      </c>
      <c r="Q2" s="13" t="s">
        <v>21</v>
      </c>
      <c r="R2" s="13" t="s">
        <v>45</v>
      </c>
      <c r="S2" s="2"/>
      <c r="T2" s="2" t="s">
        <v>19</v>
      </c>
      <c r="U2" t="s">
        <v>20</v>
      </c>
      <c r="V2" s="13" t="s">
        <v>21</v>
      </c>
      <c r="W2" s="13" t="s">
        <v>45</v>
      </c>
      <c r="X2" s="2"/>
      <c r="Y2" s="2" t="s">
        <v>19</v>
      </c>
      <c r="Z2" t="s">
        <v>20</v>
      </c>
      <c r="AA2" s="13" t="s">
        <v>21</v>
      </c>
      <c r="AB2" s="13" t="s">
        <v>45</v>
      </c>
      <c r="AC2" s="2"/>
      <c r="AD2" s="2" t="s">
        <v>19</v>
      </c>
      <c r="AE2" t="s">
        <v>20</v>
      </c>
      <c r="AF2" s="13" t="s">
        <v>21</v>
      </c>
      <c r="AG2" s="13" t="s">
        <v>45</v>
      </c>
    </row>
    <row r="3" spans="1:33" x14ac:dyDescent="0.25">
      <c r="A3" s="23" t="str">
        <f ca="1">IF(OR(B3="ChatGPT",B3="Median",B3="Fifties",B3="Average",B3=""),"",1)</f>
        <v/>
      </c>
      <c r="B3" s="24" t="str">
        <f ca="1">IF(ISERROR(OFFSET(Calculations!$C$2,0,MATCH(ROWS($D$3:$D3),Calculations!$D$129:$CCE$129,0))),"",OFFSET(Calculations!$C$2,0,MATCH(ROWS($D$3:$D3),Calculations!$D$129:$CCE$129,0)))</f>
        <v>Median</v>
      </c>
      <c r="C3" s="22">
        <f ca="1">IF(ISERROR(ROUND(OFFSET(Calculations!$C$128,0,MATCH(ROWS($D$3:$D3),Calculations!$D$129:$CCE$129,0)),0)),"",OFFSET(Calculations!$C$128,0,MATCH(ROWS($D$3:$D3),Calculations!$D$129:$CCE$129,0)))</f>
        <v>58588.00040027198</v>
      </c>
      <c r="E3" s="2" t="str">
        <f ca="1">IF(OR(F3="ChatGPT",F3="Median",F3="Fifties",F3="Average",F3=""),"",1)</f>
        <v/>
      </c>
      <c r="F3" s="12" t="str">
        <f ca="1">IF(G3="","",OFFSET(Calculations!$C$2,0,MATCH(G3,Calculations!$D$137:$CCE$137,0)))</f>
        <v>Median</v>
      </c>
      <c r="G3" s="13">
        <f>IF(ISERROR(SMALL(Calculations!$D$137:$CCE$137,ROWS($D$3:$D3))),"",SMALL(Calculations!$D$137:$CCE$137,ROWS($D$3:$D3)))</f>
        <v>9456.0000038639992</v>
      </c>
      <c r="H3" s="13" t="str">
        <f ca="1">OFFSET($A$2,MATCH(F3,$B$3:$B$500,0),0)</f>
        <v/>
      </c>
      <c r="J3" s="2" t="str">
        <f ca="1">IF(OR(K3="ChatGPT",K3="Median",K3="Fifties",K3="Average",K3=""),"",1)</f>
        <v/>
      </c>
      <c r="K3" s="12" t="str">
        <f ca="1">IF(L3="","",OFFSET(Calculations!$C$2,0,MATCH(L3,Calculations!$D$138:$CCE$138,0)))</f>
        <v>Median</v>
      </c>
      <c r="L3" s="13">
        <f>IF(ISERROR(SMALL(Calculations!$D$138:$CCE$138,ROWS($D$3:$D3))),"",SMALL(Calculations!$D$138:$CCE$138,ROWS($D$3:$D3)))</f>
        <v>10130.000003935998</v>
      </c>
      <c r="M3" s="13" t="str">
        <f ca="1">OFFSET($A$2,MATCH(K3,$B$3:$B$500,0),0)</f>
        <v/>
      </c>
      <c r="O3" s="2" t="str">
        <f ca="1">IF(OR(P3="ChatGPT",P3="Median",P3="Fifties",P3="Average",P3=""),"",1)</f>
        <v/>
      </c>
      <c r="P3" s="12" t="str">
        <f ca="1">IF(Q3="","",OFFSET(Calculations!$C$2,0,MATCH(Q3,Calculations!$D$139:$CCE$139,0)))</f>
        <v>Median</v>
      </c>
      <c r="Q3" s="13">
        <f>IF(ISERROR(SMALL(Calculations!$D$139:$CCE$139,ROWS($D$3:$D3))),"",SMALL(Calculations!$D$139:$CCE$139,ROWS($D$3:$D3)))</f>
        <v>10959.000004077998</v>
      </c>
      <c r="R3" s="13" t="str">
        <f ca="1">OFFSET($A$2,MATCH(P3,$B$3:$B$500,0),0)</f>
        <v/>
      </c>
      <c r="S3" s="2"/>
      <c r="T3" s="2" t="str">
        <f ca="1">IF(OR(U3="ChatGPT",U3="Median",U3="Fifties",U3="Average",U3=""),"",1)</f>
        <v/>
      </c>
      <c r="U3" s="12" t="str">
        <f ca="1">IF(V3="","",OFFSET(Calculations!$C$2,0,MATCH(V3,Calculations!$D$140:$CCE$140,0)))</f>
        <v>Median</v>
      </c>
      <c r="V3" s="13">
        <f>IF(ISERROR(SMALL(Calculations!$D$140:$CCE$140,ROWS($D$3:$D3))),"",SMALL(Calculations!$D$140:$CCE$140,ROWS($D$3:$D3)))</f>
        <v>9294.000004051999</v>
      </c>
      <c r="W3" s="13" t="str">
        <f ca="1">OFFSET($A$2,MATCH(U3,$B$3:$B$500,0),0)</f>
        <v/>
      </c>
      <c r="X3" s="2"/>
      <c r="Y3" s="2" t="str">
        <f ca="1">IF(OR(Z3="ChatGPT",Z3="Median",Z3="Fifties",Z3="Average",Z3=""),"",1)</f>
        <v/>
      </c>
      <c r="Z3" s="12" t="str">
        <f ca="1">IF(AA3="","",OFFSET(Calculations!$C$2,0,MATCH(AA3,Calculations!$D$141:$CCE$141,0)))</f>
        <v>Median</v>
      </c>
      <c r="AA3" s="13">
        <f>IF(ISERROR(SMALL(Calculations!$D$141:$CCE$141,ROWS($D$3:$D3))),"",SMALL(Calculations!$D$141:$CCE$141,ROWS($D$3:$D3)))</f>
        <v>9386.0000041879994</v>
      </c>
      <c r="AB3" s="13" t="str">
        <f ca="1">OFFSET($A$2,MATCH(Z3,$B$3:$B$500,0),0)</f>
        <v/>
      </c>
      <c r="AC3" s="2"/>
      <c r="AD3" s="2" t="str">
        <f ca="1">IF(OR(AE3="ChatGPT",AE3="Median",AE3="Fifties",AE3="Average",AE3=""),"",1)</f>
        <v/>
      </c>
      <c r="AE3" s="12" t="str">
        <f ca="1">IF(AF3="","",OFFSET(Calculations!$C$2,0,MATCH(AF3,Calculations!$D$142:$CCE$142,0)))</f>
        <v>Median</v>
      </c>
      <c r="AF3" s="13">
        <f>IF(ISERROR(SMALL(Calculations!$D$142:$CCE$142,ROWS($D$3:$D3))),"",SMALL(Calculations!$D$142:$CCE$142,ROWS($D$3:$D3)))</f>
        <v>9363.0000041539988</v>
      </c>
      <c r="AG3" s="13" t="str">
        <f ca="1">OFFSET($A$2,MATCH(AE3,$B$3:$B$500,0),0)</f>
        <v/>
      </c>
    </row>
    <row r="4" spans="1:33" x14ac:dyDescent="0.25">
      <c r="A4" s="23" t="str">
        <f ca="1">IF(OR(B4="ChatGPT",B4="Median",B4="Fifties",B4="Average",B4=""),"",IF(ROUND(C4,3)=ROUND(C3,3),MAX(A$3:A3),COUNT(A$3:A3)+1))</f>
        <v/>
      </c>
      <c r="B4" s="24" t="str">
        <f ca="1">IF(ISERROR(OFFSET(Calculations!$C$2,0,MATCH(ROWS($D$3:$D4),Calculations!$D$129:$CCE$129,0))),"",OFFSET(Calculations!$C$2,0,MATCH(ROWS($D$3:$D4),Calculations!$D$129:$CCE$129,0)))</f>
        <v>Average</v>
      </c>
      <c r="C4" s="22">
        <f ca="1">IF(ISERROR(ROUND(OFFSET(Calculations!$C$128,0,MATCH(ROWS($D$3:$D4),Calculations!$D$129:$CCE$129,0)),0)),"",OFFSET(Calculations!$C$128,0,MATCH(ROWS($D$3:$D4),Calculations!$D$129:$CCE$129,0)))</f>
        <v>60783.000300213003</v>
      </c>
      <c r="E4" s="2" t="str">
        <f ca="1">IF(OR(F4="ChatGPT",F4="Median",F4="Fifties",F4="Average",F4=""),"",IF(ROUND(G4,3)=ROUND(G3,3),MAX(E$3:E3),COUNT(E$3:E3)+1))</f>
        <v/>
      </c>
      <c r="F4" s="12" t="str">
        <f ca="1">IF(G4="","",OFFSET(Calculations!$C$2,0,MATCH(G4,Calculations!$D$137:$CCE$137,0)))</f>
        <v>Average</v>
      </c>
      <c r="G4" s="13">
        <f>IF(ISERROR(SMALL(Calculations!$D$137:$CCE$137,ROWS($D$3:$D4))),"",SMALL(Calculations!$D$137:$CCE$137,ROWS($D$3:$D4)))</f>
        <v>9729.0000028869999</v>
      </c>
      <c r="H4" s="13" t="str">
        <f t="shared" ref="H4:H67" ca="1" si="0">OFFSET($A$2,MATCH(F4,$B$3:$B$500,0),0)</f>
        <v/>
      </c>
      <c r="J4" s="2">
        <f ca="1">IF(OR(K4="ChatGPT",K4="Median",K4="Fifties",K4="Average",K4=""),"",IF(ROUND(L4,3)=ROUND(L3,3),MAX(J$3:J3),COUNT(J$3:J3)+1))</f>
        <v>1</v>
      </c>
      <c r="K4" s="12" t="str">
        <f ca="1">IF(L4="","",OFFSET(Calculations!$C$2,0,MATCH(L4,Calculations!$D$138:$CCE$138,0)))</f>
        <v>Hillary Seif</v>
      </c>
      <c r="L4" s="13">
        <f>IF(ISERROR(SMALL(Calculations!$D$138:$CCE$138,ROWS($D$3:$D4))),"",SMALL(Calculations!$D$138:$CCE$138,ROWS($D$3:$D4)))</f>
        <v>10264.999998861</v>
      </c>
      <c r="M4" s="13">
        <f t="shared" ref="M4:M67" ca="1" si="1">OFFSET($A$2,MATCH(K4,$B$3:$B$500,0),0)</f>
        <v>3</v>
      </c>
      <c r="O4" s="2">
        <f ca="1">IF(OR(P4="ChatGPT",P4="Median",P4="Fifties",P4="Average",P4=""),"",IF(ROUND(Q4,3)=ROUND(Q3,3),MAX(O$3:O3),COUNT(O$3:O3)+1))</f>
        <v>1</v>
      </c>
      <c r="P4" s="12" t="str">
        <f ca="1">IF(Q4="","",OFFSET(Calculations!$C$2,0,MATCH(Q4,Calculations!$D$139:$CCE$139,0)))</f>
        <v>Sia Carr</v>
      </c>
      <c r="Q4" s="13">
        <f>IF(ISERROR(SMALL(Calculations!$D$139:$CCE$139,ROWS($D$3:$D4))),"",SMALL(Calculations!$D$139:$CCE$139,ROWS($D$3:$D4)))</f>
        <v>11084.999998662999</v>
      </c>
      <c r="R4" s="13">
        <f t="shared" ref="R4:R67" ca="1" si="2">OFFSET($A$2,MATCH(P4,$B$3:$B$500,0),0)</f>
        <v>20</v>
      </c>
      <c r="S4" s="2"/>
      <c r="T4" s="2">
        <f ca="1">IF(OR(U4="ChatGPT",U4="Median",U4="Fifties",U4="Average",U4=""),"",IF(ROUND(V4,3)=ROUND(V3,3),MAX(T$3:T3),COUNT(T$3:T3)+1))</f>
        <v>1</v>
      </c>
      <c r="U4" s="12" t="str">
        <f ca="1">IF(V4="","",OFFSET(Calculations!$C$2,0,MATCH(V4,Calculations!$D$140:$CCE$140,0)))</f>
        <v>Kirk Moore</v>
      </c>
      <c r="V4" s="13">
        <f>IF(ISERROR(SMALL(Calculations!$D$140:$CCE$140,ROWS($D$3:$D4))),"",SMALL(Calculations!$D$140:$CCE$140,ROWS($D$3:$D4)))</f>
        <v>9554.9999973359991</v>
      </c>
      <c r="W4" s="13">
        <f t="shared" ref="W4:W67" ca="1" si="3">OFFSET($A$2,MATCH(U4,$B$3:$B$500,0),0)</f>
        <v>30</v>
      </c>
      <c r="X4" s="2"/>
      <c r="Y4" s="2">
        <f ca="1">IF(OR(Z4="ChatGPT",Z4="Median",Z4="Fifties",Z4="Average",Z4=""),"",IF(ROUND(AA4,3)=ROUND(AA3,3),MAX(Y$3:Y3),COUNT(Y$3:Y3)+1))</f>
        <v>1</v>
      </c>
      <c r="Z4" s="12" t="str">
        <f ca="1">IF(AA4="","",OFFSET(Calculations!$C$2,0,MATCH(AA4,Calculations!$D$141:$CCE$141,0)))</f>
        <v>Andrew Marquis</v>
      </c>
      <c r="AA4" s="13">
        <f>IF(ISERROR(SMALL(Calculations!$D$141:$CCE$141,ROWS($D$3:$D4))),"",SMALL(Calculations!$D$141:$CCE$141,ROWS($D$3:$D4)))</f>
        <v>9500.0000036720012</v>
      </c>
      <c r="AB4" s="13">
        <f t="shared" ref="AB4:AB67" ca="1" si="4">OFFSET($A$2,MATCH(Z4,$B$3:$B$500,0),0)</f>
        <v>15</v>
      </c>
      <c r="AC4" s="2"/>
      <c r="AD4" s="2">
        <f ca="1">IF(OR(AE4="ChatGPT",AE4="Median",AE4="Fifties",AE4="Average",AE4=""),"",IF(ROUND(AF4,3)=ROUND(AF3,3),MAX(AD$3:AD3),COUNT(AD$3:AD3)+1))</f>
        <v>1</v>
      </c>
      <c r="AE4" s="12" t="str">
        <f ca="1">IF(AF4="","",OFFSET(Calculations!$C$2,0,MATCH(AF4,Calculations!$D$142:$CCE$142,0)))</f>
        <v>Gary Gambino</v>
      </c>
      <c r="AF4" s="13">
        <f>IF(ISERROR(SMALL(Calculations!$D$142:$CCE$142,ROWS($D$3:$D4))),"",SMALL(Calculations!$D$142:$CCE$142,ROWS($D$3:$D4)))</f>
        <v>9570.0000001179997</v>
      </c>
      <c r="AG4" s="13">
        <f t="shared" ref="AG4:AG67" ca="1" si="5">OFFSET($A$2,MATCH(AE4,$B$3:$B$500,0),0)</f>
        <v>109</v>
      </c>
    </row>
    <row r="5" spans="1:33" x14ac:dyDescent="0.25">
      <c r="A5" s="23">
        <f ca="1">IF(OR(B5="ChatGPT",B5="Median",B5="Fifties",B5="Average",B5=""),"",IF(ROUND(C5,3)=ROUND(C4,3),MAX(A$3:A4),COUNT(A$3:A4)+1))</f>
        <v>1</v>
      </c>
      <c r="B5" s="24" t="str">
        <f ca="1">IF(ISERROR(OFFSET(Calculations!$C$2,0,MATCH(ROWS($D$3:$D5),Calculations!$D$129:$CCE$129,0))),"",OFFSET(Calculations!$C$2,0,MATCH(ROWS($D$3:$D5),Calculations!$D$129:$CCE$129,0)))</f>
        <v>Corey Stone</v>
      </c>
      <c r="C5" s="22">
        <f ca="1">IF(ISERROR(ROUND(OFFSET(Calculations!$C$128,0,MATCH(ROWS($D$3:$D5),Calculations!$D$129:$CCE$129,0)),0)),"",OFFSET(Calculations!$C$128,0,MATCH(ROWS($D$3:$D5),Calculations!$D$129:$CCE$129,0)))</f>
        <v>63208.00000840002</v>
      </c>
      <c r="E5" s="2">
        <f ca="1">IF(OR(F5="ChatGPT",F5="Median",F5="Fifties",F5="Average",F5=""),"",IF(ROUND(G5,3)=ROUND(G4,3),MAX(E$3:E4),COUNT(E$3:E4)+1))</f>
        <v>1</v>
      </c>
      <c r="F5" s="12" t="str">
        <f ca="1">IF(G5="","",OFFSET(Calculations!$C$2,0,MATCH(G5,Calculations!$D$137:$CCE$137,0)))</f>
        <v>Danny Burrows</v>
      </c>
      <c r="G5" s="13">
        <f>IF(ISERROR(SMALL(Calculations!$D$137:$CCE$137,ROWS($D$3:$D5))),"",SMALL(Calculations!$D$137:$CCE$137,ROWS($D$3:$D5)))</f>
        <v>9814.9999991830009</v>
      </c>
      <c r="H5" s="13">
        <f t="shared" ca="1" si="0"/>
        <v>77</v>
      </c>
      <c r="J5" s="2">
        <f ca="1">IF(OR(K5="ChatGPT",K5="Median",K5="Fifties",K5="Average",K5=""),"",IF(ROUND(L5,3)=ROUND(L4,3),MAX(J$3:J4),COUNT(J$3:J4)+1))</f>
        <v>2</v>
      </c>
      <c r="K5" s="12" t="str">
        <f ca="1">IF(L5="","",OFFSET(Calculations!$C$2,0,MATCH(L5,Calculations!$D$138:$CCE$138,0)))</f>
        <v>Sam Tichnor</v>
      </c>
      <c r="L5" s="13">
        <f>IF(ISERROR(SMALL(Calculations!$D$138:$CCE$138,ROWS($D$3:$D5))),"",SMALL(Calculations!$D$138:$CCE$138,ROWS($D$3:$D5)))</f>
        <v>10266.000002964998</v>
      </c>
      <c r="M5" s="13">
        <f t="shared" ca="1" si="1"/>
        <v>23</v>
      </c>
      <c r="O5" s="2">
        <f ca="1">IF(OR(P5="ChatGPT",P5="Median",P5="Fifties",P5="Average",P5=""),"",IF(ROUND(Q5,3)=ROUND(Q4,3),MAX(O$3:O4),COUNT(O$3:O4)+1))</f>
        <v>1</v>
      </c>
      <c r="P5" s="12" t="str">
        <f ca="1">IF(Q5="","",OFFSET(Calculations!$C$2,0,MATCH(Q5,Calculations!$D$139:$CCE$139,0)))</f>
        <v>Jason Mann</v>
      </c>
      <c r="Q5" s="13">
        <f>IF(ISERROR(SMALL(Calculations!$D$139:$CCE$139,ROWS($D$3:$D5))),"",SMALL(Calculations!$D$139:$CCE$139,ROWS($D$3:$D5)))</f>
        <v>11085.000000005</v>
      </c>
      <c r="R5" s="13">
        <f t="shared" ca="1" si="2"/>
        <v>42</v>
      </c>
      <c r="S5" s="2"/>
      <c r="T5" s="2">
        <f ca="1">IF(OR(U5="ChatGPT",U5="Median",U5="Fifties",U5="Average",U5=""),"",IF(ROUND(V5,3)=ROUND(V4,3),MAX(T$3:T4),COUNT(T$3:T4)+1))</f>
        <v>2</v>
      </c>
      <c r="U5" s="12" t="str">
        <f ca="1">IF(V5="","",OFFSET(Calculations!$C$2,0,MATCH(V5,Calculations!$D$140:$CCE$140,0)))</f>
        <v>Corey Stone</v>
      </c>
      <c r="V5" s="13">
        <f>IF(ISERROR(SMALL(Calculations!$D$140:$CCE$140,ROWS($D$3:$D5))),"",SMALL(Calculations!$D$140:$CCE$140,ROWS($D$3:$D5)))</f>
        <v>9580.0000046099995</v>
      </c>
      <c r="W5" s="13">
        <f t="shared" ca="1" si="3"/>
        <v>1</v>
      </c>
      <c r="X5" s="2"/>
      <c r="Y5" s="2">
        <f ca="1">IF(OR(Z5="ChatGPT",Z5="Median",Z5="Fifties",Z5="Average",Z5=""),"",IF(ROUND(AA5,3)=ROUND(AA4,3),MAX(Y$3:Y4),COUNT(Y$3:Y4)+1))</f>
        <v>2</v>
      </c>
      <c r="Z5" s="12" t="str">
        <f ca="1">IF(AA5="","",OFFSET(Calculations!$C$2,0,MATCH(AA5,Calculations!$D$141:$CCE$141,0)))</f>
        <v>Ryan Segal</v>
      </c>
      <c r="AA5" s="13">
        <f>IF(ISERROR(SMALL(Calculations!$D$141:$CCE$141,ROWS($D$3:$D5))),"",SMALL(Calculations!$D$141:$CCE$141,ROWS($D$3:$D5)))</f>
        <v>9504.9999992050016</v>
      </c>
      <c r="AB5" s="13">
        <f t="shared" ca="1" si="4"/>
        <v>35</v>
      </c>
      <c r="AC5" s="2"/>
      <c r="AD5" s="2">
        <f ca="1">IF(OR(AE5="ChatGPT",AE5="Median",AE5="Fifties",AE5="Average",AE5=""),"",IF(ROUND(AF5,3)=ROUND(AF4,3),MAX(AD$3:AD4),COUNT(AD$3:AD4)+1))</f>
        <v>2</v>
      </c>
      <c r="AE5" s="12" t="str">
        <f ca="1">IF(AF5="","",OFFSET(Calculations!$C$2,0,MATCH(AF5,Calculations!$D$142:$CCE$142,0)))</f>
        <v>Don Knowles</v>
      </c>
      <c r="AF5" s="13">
        <f>IF(ISERROR(SMALL(Calculations!$D$142:$CCE$142,ROWS($D$3:$D5))),"",SMALL(Calculations!$D$142:$CCE$142,ROWS($D$3:$D5)))</f>
        <v>9579.9999996229999</v>
      </c>
      <c r="AG5" s="13">
        <f t="shared" ca="1" si="5"/>
        <v>21</v>
      </c>
    </row>
    <row r="6" spans="1:33" x14ac:dyDescent="0.25">
      <c r="A6" s="23">
        <f ca="1">IF(OR(B6="ChatGPT",B6="Median",B6="Fifties",B6="Average",B6=""),"",IF(ROUND(C6,3)=ROUND(C5,3),MAX(A$3:A5),COUNT(A$3:A5)+1))</f>
        <v>2</v>
      </c>
      <c r="B6" s="24" t="str">
        <f ca="1">IF(ISERROR(OFFSET(Calculations!$C$2,0,MATCH(ROWS($D$3:$D6),Calculations!$D$129:$CCE$129,0))),"",OFFSET(Calculations!$C$2,0,MATCH(ROWS($D$3:$D6),Calculations!$D$129:$CCE$129,0)))</f>
        <v>Joshua Jaffe</v>
      </c>
      <c r="C6" s="22">
        <f ca="1">IF(ISERROR(ROUND(OFFSET(Calculations!$C$128,0,MATCH(ROWS($D$3:$D6),Calculations!$D$129:$CCE$129,0)),0)),"",OFFSET(Calculations!$C$128,0,MATCH(ROWS($D$3:$D6),Calculations!$D$129:$CCE$129,0)))</f>
        <v>64857.000003950008</v>
      </c>
      <c r="E6" s="2">
        <f ca="1">IF(OR(F6="ChatGPT",F6="Median",F6="Fifties",F6="Average",F6=""),"",IF(ROUND(G6,3)=ROUND(G5,3),MAX(E$3:E5),COUNT(E$3:E5)+1))</f>
        <v>2</v>
      </c>
      <c r="F6" s="12" t="str">
        <f ca="1">IF(G6="","",OFFSET(Calculations!$C$2,0,MATCH(G6,Calculations!$D$137:$CCE$137,0)))</f>
        <v>Jason Mann</v>
      </c>
      <c r="G6" s="13">
        <f>IF(ISERROR(SMALL(Calculations!$D$137:$CCE$137,ROWS($D$3:$D6))),"",SMALL(Calculations!$D$137:$CCE$137,ROWS($D$3:$D6)))</f>
        <v>9980.0000003229979</v>
      </c>
      <c r="H6" s="13">
        <f t="shared" ca="1" si="0"/>
        <v>42</v>
      </c>
      <c r="J6" s="2" t="str">
        <f ca="1">IF(OR(K6="ChatGPT",K6="Median",K6="Fifties",K6="Average",K6=""),"",IF(ROUND(L6,3)=ROUND(L5,3),MAX(J$3:J5),COUNT(J$3:J5)+1))</f>
        <v/>
      </c>
      <c r="K6" s="12" t="str">
        <f ca="1">IF(L6="","",OFFSET(Calculations!$C$2,0,MATCH(L6,Calculations!$D$138:$CCE$138,0)))</f>
        <v>Average</v>
      </c>
      <c r="L6" s="13">
        <f>IF(ISERROR(SMALL(Calculations!$D$138:$CCE$138,ROWS($D$3:$D6))),"",SMALL(Calculations!$D$138:$CCE$138,ROWS($D$3:$D6)))</f>
        <v>10286.000002945999</v>
      </c>
      <c r="M6" s="13" t="str">
        <f t="shared" ca="1" si="1"/>
        <v/>
      </c>
      <c r="O6" s="2">
        <f ca="1">IF(OR(P6="ChatGPT",P6="Median",P6="Fifties",P6="Average",P6=""),"",IF(ROUND(Q6,3)=ROUND(Q5,3),MAX(O$3:O5),COUNT(O$3:O5)+1))</f>
        <v>3</v>
      </c>
      <c r="P6" s="12" t="str">
        <f ca="1">IF(Q6="","",OFFSET(Calculations!$C$2,0,MATCH(Q6,Calculations!$D$139:$CCE$139,0)))</f>
        <v>Joshua Jaffe</v>
      </c>
      <c r="Q6" s="13">
        <f>IF(ISERROR(SMALL(Calculations!$D$139:$CCE$139,ROWS($D$3:$D6))),"",SMALL(Calculations!$D$139:$CCE$139,ROWS($D$3:$D6)))</f>
        <v>11158.000002913001</v>
      </c>
      <c r="R6" s="13">
        <f t="shared" ca="1" si="2"/>
        <v>2</v>
      </c>
      <c r="S6" s="2"/>
      <c r="T6" s="2">
        <f ca="1">IF(OR(U6="ChatGPT",U6="Median",U6="Fifties",U6="Average",U6=""),"",IF(ROUND(V6,3)=ROUND(V5,3),MAX(T$3:T5),COUNT(T$3:T5)+1))</f>
        <v>3</v>
      </c>
      <c r="U6" s="12" t="str">
        <f ca="1">IF(V6="","",OFFSET(Calculations!$C$2,0,MATCH(V6,Calculations!$D$140:$CCE$140,0)))</f>
        <v>Gerald Larson</v>
      </c>
      <c r="V6" s="13">
        <f>IF(ISERROR(SMALL(Calculations!$D$140:$CCE$140,ROWS($D$3:$D6))),"",SMALL(Calculations!$D$140:$CCE$140,ROWS($D$3:$D6)))</f>
        <v>9599.9999932409992</v>
      </c>
      <c r="W6" s="13">
        <f t="shared" ca="1" si="3"/>
        <v>22</v>
      </c>
      <c r="X6" s="2"/>
      <c r="Y6" s="2">
        <f ca="1">IF(OR(Z6="ChatGPT",Z6="Median",Z6="Fifties",Z6="Average",Z6=""),"",IF(ROUND(AA6,3)=ROUND(AA5,3),MAX(Y$3:Y5),COUNT(Y$3:Y5)+1))</f>
        <v>3</v>
      </c>
      <c r="Z6" s="12" t="str">
        <f ca="1">IF(AA6="","",OFFSET(Calculations!$C$2,0,MATCH(AA6,Calculations!$D$141:$CCE$141,0)))</f>
        <v>Corey Stone</v>
      </c>
      <c r="AA6" s="13">
        <f>IF(ISERROR(SMALL(Calculations!$D$141:$CCE$141,ROWS($D$3:$D6))),"",SMALL(Calculations!$D$141:$CCE$141,ROWS($D$3:$D6)))</f>
        <v>9605.0000028140003</v>
      </c>
      <c r="AB6" s="13">
        <f t="shared" ca="1" si="4"/>
        <v>1</v>
      </c>
      <c r="AC6" s="2"/>
      <c r="AD6" s="2">
        <f ca="1">IF(OR(AE6="ChatGPT",AE6="Median",AE6="Fifties",AE6="Average",AE6=""),"",IF(ROUND(AF6,3)=ROUND(AF5,3),MAX(AD$3:AD5),COUNT(AD$3:AD5)+1))</f>
        <v>3</v>
      </c>
      <c r="AE6" s="12" t="str">
        <f ca="1">IF(AF6="","",OFFSET(Calculations!$C$2,0,MATCH(AF6,Calculations!$D$142:$CCE$142,0)))</f>
        <v>Gerald Larson</v>
      </c>
      <c r="AF6" s="13">
        <f>IF(ISERROR(SMALL(Calculations!$D$142:$CCE$142,ROWS($D$3:$D6))),"",SMALL(Calculations!$D$142:$CCE$142,ROWS($D$3:$D6)))</f>
        <v>9584.9999979830009</v>
      </c>
      <c r="AG6" s="13">
        <f t="shared" ca="1" si="5"/>
        <v>22</v>
      </c>
    </row>
    <row r="7" spans="1:33" x14ac:dyDescent="0.25">
      <c r="A7" s="23">
        <f ca="1">IF(OR(B7="ChatGPT",B7="Median",B7="Fifties",B7="Average",B7=""),"",IF(ROUND(C7,3)=ROUND(C6,3),MAX(A$3:A6),COUNT(A$3:A6)+1))</f>
        <v>3</v>
      </c>
      <c r="B7" s="24" t="str">
        <f ca="1">IF(ISERROR(OFFSET(Calculations!$C$2,0,MATCH(ROWS($D$3:$D7),Calculations!$D$129:$CCE$129,0))),"",OFFSET(Calculations!$C$2,0,MATCH(ROWS($D$3:$D7),Calculations!$D$129:$CCE$129,0)))</f>
        <v>Hillary Seif</v>
      </c>
      <c r="C7" s="22">
        <f ca="1">IF(ISERROR(ROUND(OFFSET(Calculations!$C$128,0,MATCH(ROWS($D$3:$D7),Calculations!$D$129:$CCE$129,0)),0)),"",OFFSET(Calculations!$C$128,0,MATCH(ROWS($D$3:$D7),Calculations!$D$129:$CCE$129,0)))</f>
        <v>66153.99998374001</v>
      </c>
      <c r="E7" s="2">
        <f ca="1">IF(OR(F7="ChatGPT",F7="Median",F7="Fifties",F7="Average",F7=""),"",IF(ROUND(G7,3)=ROUND(G6,3),MAX(E$3:E6),COUNT(E$3:E6)+1))</f>
        <v>3</v>
      </c>
      <c r="F7" s="12" t="str">
        <f ca="1">IF(G7="","",OFFSET(Calculations!$C$2,0,MATCH(G7,Calculations!$D$137:$CCE$137,0)))</f>
        <v>Matt Sokol</v>
      </c>
      <c r="G7" s="13">
        <f>IF(ISERROR(SMALL(Calculations!$D$137:$CCE$137,ROWS($D$3:$D7))),"",SMALL(Calculations!$D$137:$CCE$137,ROWS($D$3:$D7)))</f>
        <v>10113.999988658001</v>
      </c>
      <c r="H7" s="13">
        <f t="shared" ca="1" si="0"/>
        <v>18</v>
      </c>
      <c r="J7" s="2">
        <f ca="1">IF(OR(K7="ChatGPT",K7="Median",K7="Fifties",K7="Average",K7=""),"",IF(ROUND(L7,3)=ROUND(L6,3),MAX(J$3:J6),COUNT(J$3:J6)+1))</f>
        <v>3</v>
      </c>
      <c r="K7" s="12" t="str">
        <f ca="1">IF(L7="","",OFFSET(Calculations!$C$2,0,MATCH(L7,Calculations!$D$138:$CCE$138,0)))</f>
        <v>Peter Bergman</v>
      </c>
      <c r="L7" s="13">
        <f>IF(ISERROR(SMALL(Calculations!$D$138:$CCE$138,ROWS($D$3:$D7))),"",SMALL(Calculations!$D$138:$CCE$138,ROWS($D$3:$D7)))</f>
        <v>10429.999996397999</v>
      </c>
      <c r="M7" s="13">
        <f t="shared" ca="1" si="1"/>
        <v>99</v>
      </c>
      <c r="O7" s="2" t="str">
        <f ca="1">IF(OR(P7="ChatGPT",P7="Median",P7="Fifties",P7="Average",P7=""),"",IF(ROUND(Q7,3)=ROUND(Q6,3),MAX(O$3:O6),COUNT(O$3:O6)+1))</f>
        <v/>
      </c>
      <c r="P7" s="12" t="str">
        <f ca="1">IF(Q7="","",OFFSET(Calculations!$C$2,0,MATCH(Q7,Calculations!$D$139:$CCE$139,0)))</f>
        <v>Average</v>
      </c>
      <c r="Q7" s="13">
        <f>IF(ISERROR(SMALL(Calculations!$D$139:$CCE$139,ROWS($D$3:$D7))),"",SMALL(Calculations!$D$139:$CCE$139,ROWS($D$3:$D7)))</f>
        <v>11197.00000306</v>
      </c>
      <c r="R7" s="13" t="str">
        <f t="shared" ca="1" si="2"/>
        <v/>
      </c>
      <c r="S7" s="2"/>
      <c r="T7" s="2">
        <f ca="1">IF(OR(U7="ChatGPT",U7="Median",U7="Fifties",U7="Average",U7=""),"",IF(ROUND(V7,3)=ROUND(V6,3),MAX(T$3:T6),COUNT(T$3:T6)+1))</f>
        <v>4</v>
      </c>
      <c r="U7" s="12" t="str">
        <f ca="1">IF(V7="","",OFFSET(Calculations!$C$2,0,MATCH(V7,Calculations!$D$140:$CCE$140,0)))</f>
        <v>Sam Leffell</v>
      </c>
      <c r="V7" s="13">
        <f>IF(ISERROR(SMALL(Calculations!$D$140:$CCE$140,ROWS($D$3:$D7))),"",SMALL(Calculations!$D$140:$CCE$140,ROWS($D$3:$D7)))</f>
        <v>9608.0000038180006</v>
      </c>
      <c r="W7" s="13">
        <f t="shared" ca="1" si="3"/>
        <v>7</v>
      </c>
      <c r="X7" s="2"/>
      <c r="Y7" s="2">
        <f ca="1">IF(OR(Z7="ChatGPT",Z7="Median",Z7="Fifties",Z7="Average",Z7=""),"",IF(ROUND(AA7,3)=ROUND(AA6,3),MAX(Y$3:Y6),COUNT(Y$3:Y6)+1))</f>
        <v>4</v>
      </c>
      <c r="Z7" s="12" t="str">
        <f ca="1">IF(AA7="","",OFFSET(Calculations!$C$2,0,MATCH(AA7,Calculations!$D$141:$CCE$141,0)))</f>
        <v>Avidan Rose</v>
      </c>
      <c r="AA7" s="13">
        <f>IF(ISERROR(SMALL(Calculations!$D$141:$CCE$141,ROWS($D$3:$D7))),"",SMALL(Calculations!$D$141:$CCE$141,ROWS($D$3:$D7)))</f>
        <v>9646.0000005970014</v>
      </c>
      <c r="AB7" s="13">
        <f t="shared" ca="1" si="4"/>
        <v>43</v>
      </c>
      <c r="AC7" s="2"/>
      <c r="AD7" s="2">
        <f ca="1">IF(OR(AE7="ChatGPT",AE7="Median",AE7="Fifties",AE7="Average",AE7=""),"",IF(ROUND(AF7,3)=ROUND(AF6,3),MAX(AD$3:AD6),COUNT(AD$3:AD6)+1))</f>
        <v>4</v>
      </c>
      <c r="AE7" s="12" t="str">
        <f ca="1">IF(AF7="","",OFFSET(Calculations!$C$2,0,MATCH(AF7,Calculations!$D$142:$CCE$142,0)))</f>
        <v>Hillary Seif</v>
      </c>
      <c r="AF7" s="13">
        <f>IF(ISERROR(SMALL(Calculations!$D$142:$CCE$142,ROWS($D$3:$D7))),"",SMALL(Calculations!$D$142:$CCE$142,ROWS($D$3:$D7)))</f>
        <v>9613.9999984149999</v>
      </c>
      <c r="AG7" s="13">
        <f t="shared" ca="1" si="5"/>
        <v>3</v>
      </c>
    </row>
    <row r="8" spans="1:33" x14ac:dyDescent="0.25">
      <c r="A8" s="23">
        <f ca="1">IF(OR(B8="ChatGPT",B8="Median",B8="Fifties",B8="Average",B8=""),"",IF(ROUND(C8,3)=ROUND(C7,3),MAX(A$3:A7),COUNT(A$3:A7)+1))</f>
        <v>4</v>
      </c>
      <c r="B8" s="24" t="str">
        <f ca="1">IF(ISERROR(OFFSET(Calculations!$C$2,0,MATCH(ROWS($D$3:$D8),Calculations!$D$129:$CCE$129,0))),"",OFFSET(Calculations!$C$2,0,MATCH(ROWS($D$3:$D8),Calculations!$D$129:$CCE$129,0)))</f>
        <v>Andrew Levinson</v>
      </c>
      <c r="C8" s="22">
        <f ca="1">IF(ISERROR(ROUND(OFFSET(Calculations!$C$128,0,MATCH(ROWS($D$3:$D8),Calculations!$D$129:$CCE$129,0)),0)),"",OFFSET(Calculations!$C$128,0,MATCH(ROWS($D$3:$D8),Calculations!$D$129:$CCE$129,0)))</f>
        <v>66273.000010471966</v>
      </c>
      <c r="E8" s="2">
        <f ca="1">IF(OR(F8="ChatGPT",F8="Median",F8="Fifties",F8="Average",F8=""),"",IF(ROUND(G8,3)=ROUND(G7,3),MAX(E$3:E7),COUNT(E$3:E7)+1))</f>
        <v>4</v>
      </c>
      <c r="F8" s="12" t="str">
        <f ca="1">IF(G8="","",OFFSET(Calculations!$C$2,0,MATCH(G8,Calculations!$D$137:$CCE$137,0)))</f>
        <v>Lois Casaleggi</v>
      </c>
      <c r="G8" s="13">
        <f>IF(ISERROR(SMALL(Calculations!$D$137:$CCE$137,ROWS($D$3:$D8))),"",SMALL(Calculations!$D$137:$CCE$137,ROWS($D$3:$D8)))</f>
        <v>10124.999999012998</v>
      </c>
      <c r="H8" s="13">
        <f t="shared" ca="1" si="0"/>
        <v>56</v>
      </c>
      <c r="J8" s="2">
        <f ca="1">IF(OR(K8="ChatGPT",K8="Median",K8="Fifties",K8="Average",K8=""),"",IF(ROUND(L8,3)=ROUND(L7,3),MAX(J$3:J7),COUNT(J$3:J7)+1))</f>
        <v>4</v>
      </c>
      <c r="K8" s="12" t="str">
        <f ca="1">IF(L8="","",OFFSET(Calculations!$C$2,0,MATCH(L8,Calculations!$D$138:$CCE$138,0)))</f>
        <v>Gary Gambino</v>
      </c>
      <c r="L8" s="13">
        <f>IF(ISERROR(SMALL(Calculations!$D$138:$CCE$138,ROWS($D$3:$D8))),"",SMALL(Calculations!$D$138:$CCE$138,ROWS($D$3:$D8)))</f>
        <v>10479.999999755999</v>
      </c>
      <c r="M8" s="13">
        <f t="shared" ca="1" si="1"/>
        <v>109</v>
      </c>
      <c r="O8" s="2">
        <f ca="1">IF(OR(P8="ChatGPT",P8="Median",P8="Fifties",P8="Average",P8=""),"",IF(ROUND(Q8,3)=ROUND(Q7,3),MAX(O$3:O7),COUNT(O$3:O7)+1))</f>
        <v>4</v>
      </c>
      <c r="P8" s="12" t="str">
        <f ca="1">IF(Q8="","",OFFSET(Calculations!$C$2,0,MATCH(Q8,Calculations!$D$139:$CCE$139,0)))</f>
        <v>David Seif</v>
      </c>
      <c r="Q8" s="13">
        <f>IF(ISERROR(SMALL(Calculations!$D$139:$CCE$139,ROWS($D$3:$D8))),"",SMALL(Calculations!$D$139:$CCE$139,ROWS($D$3:$D8)))</f>
        <v>11312.000000041</v>
      </c>
      <c r="R8" s="13">
        <f t="shared" ca="1" si="2"/>
        <v>10</v>
      </c>
      <c r="S8" s="2"/>
      <c r="T8" s="2">
        <f ca="1">IF(OR(U8="ChatGPT",U8="Median",U8="Fifties",U8="Average",U8=""),"",IF(ROUND(V8,3)=ROUND(V7,3),MAX(T$3:T7),COUNT(T$3:T7)+1))</f>
        <v>5</v>
      </c>
      <c r="U8" s="12" t="str">
        <f ca="1">IF(V8="","",OFFSET(Calculations!$C$2,0,MATCH(V8,Calculations!$D$140:$CCE$140,0)))</f>
        <v>Don Knowles</v>
      </c>
      <c r="V8" s="13">
        <f>IF(ISERROR(SMALL(Calculations!$D$140:$CCE$140,ROWS($D$3:$D8))),"",SMALL(Calculations!$D$140:$CCE$140,ROWS($D$3:$D8)))</f>
        <v>9619.9999928870002</v>
      </c>
      <c r="W8" s="13">
        <f t="shared" ca="1" si="3"/>
        <v>21</v>
      </c>
      <c r="X8" s="2"/>
      <c r="Y8" s="2" t="str">
        <f ca="1">IF(OR(Z8="ChatGPT",Z8="Median",Z8="Fifties",Z8="Average",Z8=""),"",IF(ROUND(AA8,3)=ROUND(AA7,3),MAX(Y$3:Y7),COUNT(Y$3:Y7)+1))</f>
        <v/>
      </c>
      <c r="Z8" s="12" t="str">
        <f ca="1">IF(AA8="","",OFFSET(Calculations!$C$2,0,MATCH(AA8,Calculations!$D$141:$CCE$141,0)))</f>
        <v>Average</v>
      </c>
      <c r="AA8" s="13">
        <f>IF(ISERROR(SMALL(Calculations!$D$141:$CCE$141,ROWS($D$3:$D8))),"",SMALL(Calculations!$D$141:$CCE$141,ROWS($D$3:$D8)))</f>
        <v>9744.0000031540003</v>
      </c>
      <c r="AB8" s="13" t="str">
        <f t="shared" ca="1" si="4"/>
        <v/>
      </c>
      <c r="AC8" s="2"/>
      <c r="AD8" s="2" t="str">
        <f ca="1">IF(OR(AE8="ChatGPT",AE8="Median",AE8="Fifties",AE8="Average",AE8=""),"",IF(ROUND(AF8,3)=ROUND(AF7,3),MAX(AD$3:AD7),COUNT(AD$3:AD7)+1))</f>
        <v/>
      </c>
      <c r="AE8" s="12" t="str">
        <f ca="1">IF(AF8="","",OFFSET(Calculations!$C$2,0,MATCH(AF8,Calculations!$D$142:$CCE$142,0)))</f>
        <v>Average</v>
      </c>
      <c r="AF8" s="13">
        <f>IF(ISERROR(SMALL(Calculations!$D$142:$CCE$142,ROWS($D$3:$D8))),"",SMALL(Calculations!$D$142:$CCE$142,ROWS($D$3:$D8)))</f>
        <v>9631.0000031319978</v>
      </c>
      <c r="AG8" s="13" t="str">
        <f t="shared" ca="1" si="5"/>
        <v/>
      </c>
    </row>
    <row r="9" spans="1:33" x14ac:dyDescent="0.25">
      <c r="A9" s="23">
        <f ca="1">IF(OR(B9="ChatGPT",B9="Median",B9="Fifties",B9="Average",B9=""),"",IF(ROUND(C9,3)=ROUND(C8,3),MAX(A$3:A8),COUNT(A$3:A8)+1))</f>
        <v>5</v>
      </c>
      <c r="B9" s="24" t="str">
        <f ca="1">IF(ISERROR(OFFSET(Calculations!$C$2,0,MATCH(ROWS($D$3:$D9),Calculations!$D$129:$CCE$129,0))),"",OFFSET(Calculations!$C$2,0,MATCH(ROWS($D$3:$D9),Calculations!$D$129:$CCE$129,0)))</f>
        <v>Gemma Carr</v>
      </c>
      <c r="C9" s="22">
        <f ca="1">IF(ISERROR(ROUND(OFFSET(Calculations!$C$128,0,MATCH(ROWS($D$3:$D9),Calculations!$D$129:$CCE$129,0)),0)),"",OFFSET(Calculations!$C$128,0,MATCH(ROWS($D$3:$D9),Calculations!$D$129:$CCE$129,0)))</f>
        <v>67309.999975779981</v>
      </c>
      <c r="E9" s="2">
        <f ca="1">IF(OR(F9="ChatGPT",F9="Median",F9="Fifties",F9="Average",F9=""),"",IF(ROUND(G9,3)=ROUND(G8,3),MAX(E$3:E8),COUNT(E$3:E8)+1))</f>
        <v>5</v>
      </c>
      <c r="F9" s="12" t="str">
        <f ca="1">IF(G9="","",OFFSET(Calculations!$C$2,0,MATCH(G9,Calculations!$D$137:$CCE$137,0)))</f>
        <v>David Slater</v>
      </c>
      <c r="G9" s="13">
        <f>IF(ISERROR(SMALL(Calculations!$D$137:$CCE$137,ROWS($D$3:$D9))),"",SMALL(Calculations!$D$137:$CCE$137,ROWS($D$3:$D9)))</f>
        <v>10180.000007517998</v>
      </c>
      <c r="H9" s="13">
        <f t="shared" ca="1" si="0"/>
        <v>8</v>
      </c>
      <c r="J9" s="2">
        <f ca="1">IF(OR(K9="ChatGPT",K9="Median",K9="Fifties",K9="Average",K9=""),"",IF(ROUND(L9,3)=ROUND(L8,3),MAX(J$3:J8),COUNT(J$3:J8)+1))</f>
        <v>5</v>
      </c>
      <c r="K9" s="12" t="str">
        <f ca="1">IF(L9="","",OFFSET(Calculations!$C$2,0,MATCH(L9,Calculations!$D$138:$CCE$138,0)))</f>
        <v>Rachel Kay</v>
      </c>
      <c r="L9" s="13">
        <f>IF(ISERROR(SMALL(Calculations!$D$138:$CCE$138,ROWS($D$3:$D9))),"",SMALL(Calculations!$D$138:$CCE$138,ROWS($D$3:$D9)))</f>
        <v>10481.000005556001</v>
      </c>
      <c r="M9" s="13">
        <f t="shared" ca="1" si="1"/>
        <v>85</v>
      </c>
      <c r="O9" s="2">
        <f ca="1">IF(OR(P9="ChatGPT",P9="Median",P9="Fifties",P9="Average",P9=""),"",IF(ROUND(Q9,3)=ROUND(Q8,3),MAX(O$3:O8),COUNT(O$3:O8)+1))</f>
        <v>5</v>
      </c>
      <c r="P9" s="12" t="str">
        <f ca="1">IF(Q9="","",OFFSET(Calculations!$C$2,0,MATCH(Q9,Calculations!$D$139:$CCE$139,0)))</f>
        <v>Andrew Marquis</v>
      </c>
      <c r="Q9" s="13">
        <f>IF(ISERROR(SMALL(Calculations!$D$139:$CCE$139,ROWS($D$3:$D9))),"",SMALL(Calculations!$D$139:$CCE$139,ROWS($D$3:$D9)))</f>
        <v>11385.000005962002</v>
      </c>
      <c r="R9" s="13">
        <f t="shared" ca="1" si="2"/>
        <v>15</v>
      </c>
      <c r="S9" s="2"/>
      <c r="T9" s="2">
        <f ca="1">IF(OR(U9="ChatGPT",U9="Median",U9="Fifties",U9="Average",U9=""),"",IF(ROUND(V9,3)=ROUND(V8,3),MAX(T$3:T8),COUNT(T$3:T8)+1))</f>
        <v>6</v>
      </c>
      <c r="U9" s="12" t="str">
        <f ca="1">IF(V9="","",OFFSET(Calculations!$C$2,0,MATCH(V9,Calculations!$D$140:$CCE$140,0)))</f>
        <v>Sam Lubchansky</v>
      </c>
      <c r="V9" s="13">
        <f>IF(ISERROR(SMALL(Calculations!$D$140:$CCE$140,ROWS($D$3:$D9))),"",SMALL(Calculations!$D$140:$CCE$140,ROWS($D$3:$D9)))</f>
        <v>9775.0000046210007</v>
      </c>
      <c r="W9" s="13">
        <f t="shared" ca="1" si="3"/>
        <v>124</v>
      </c>
      <c r="X9" s="2"/>
      <c r="Y9" s="2">
        <f ca="1">IF(OR(Z9="ChatGPT",Z9="Median",Z9="Fifties",Z9="Average",Z9=""),"",IF(ROUND(AA9,3)=ROUND(AA8,3),MAX(Y$3:Y8),COUNT(Y$3:Y8)+1))</f>
        <v>5</v>
      </c>
      <c r="Z9" s="12" t="str">
        <f ca="1">IF(AA9="","",OFFSET(Calculations!$C$2,0,MATCH(AA9,Calculations!$D$141:$CCE$141,0)))</f>
        <v>David Seif</v>
      </c>
      <c r="AA9" s="13">
        <f>IF(ISERROR(SMALL(Calculations!$D$141:$CCE$141,ROWS($D$3:$D9))),"",SMALL(Calculations!$D$141:$CCE$141,ROWS($D$3:$D9)))</f>
        <v>9873.0000001589997</v>
      </c>
      <c r="AB9" s="13">
        <f t="shared" ca="1" si="4"/>
        <v>10</v>
      </c>
      <c r="AC9" s="2"/>
      <c r="AD9" s="2">
        <f ca="1">IF(OR(AE9="ChatGPT",AE9="Median",AE9="Fifties",AE9="Average",AE9=""),"",IF(ROUND(AF9,3)=ROUND(AF8,3),MAX(AD$3:AD8),COUNT(AD$3:AD8)+1))</f>
        <v>5</v>
      </c>
      <c r="AE9" s="12" t="str">
        <f ca="1">IF(AF9="","",OFFSET(Calculations!$C$2,0,MATCH(AF9,Calculations!$D$142:$CCE$142,0)))</f>
        <v>David Slater</v>
      </c>
      <c r="AF9" s="13">
        <f>IF(ISERROR(SMALL(Calculations!$D$142:$CCE$142,ROWS($D$3:$D9))),"",SMALL(Calculations!$D$142:$CCE$142,ROWS($D$3:$D9)))</f>
        <v>9660.0000015079986</v>
      </c>
      <c r="AG9" s="13">
        <f t="shared" ca="1" si="5"/>
        <v>8</v>
      </c>
    </row>
    <row r="10" spans="1:33" x14ac:dyDescent="0.25">
      <c r="A10" s="23">
        <f ca="1">IF(OR(B10="ChatGPT",B10="Median",B10="Fifties",B10="Average",B10=""),"",IF(ROUND(C10,3)=ROUND(C9,3),MAX(A$3:A9),COUNT(A$3:A9)+1))</f>
        <v>6</v>
      </c>
      <c r="B10" s="24" t="str">
        <f ca="1">IF(ISERROR(OFFSET(Calculations!$C$2,0,MATCH(ROWS($D$3:$D10),Calculations!$D$129:$CCE$129,0))),"",OFFSET(Calculations!$C$2,0,MATCH(ROWS($D$3:$D10),Calculations!$D$129:$CCE$129,0)))</f>
        <v>Timothy Wright</v>
      </c>
      <c r="C10" s="22">
        <f ca="1">IF(ISERROR(ROUND(OFFSET(Calculations!$C$128,0,MATCH(ROWS($D$3:$D10),Calculations!$D$129:$CCE$129,0)),0)),"",OFFSET(Calculations!$C$128,0,MATCH(ROWS($D$3:$D10),Calculations!$D$129:$CCE$129,0)))</f>
        <v>67348.999995220016</v>
      </c>
      <c r="E10" s="2">
        <f ca="1">IF(OR(F10="ChatGPT",F10="Median",F10="Fifties",F10="Average",F10=""),"",IF(ROUND(G10,3)=ROUND(G9,3),MAX(E$3:E9),COUNT(E$3:E9)+1))</f>
        <v>6</v>
      </c>
      <c r="F10" s="12" t="str">
        <f ca="1">IF(G10="","",OFFSET(Calculations!$C$2,0,MATCH(G10,Calculations!$D$137:$CCE$137,0)))</f>
        <v>Anthony Dhanendran</v>
      </c>
      <c r="G10" s="13">
        <f>IF(ISERROR(SMALL(Calculations!$D$137:$CCE$137,ROWS($D$3:$D10))),"",SMALL(Calculations!$D$137:$CCE$137,ROWS($D$3:$D10)))</f>
        <v>10185.999994039999</v>
      </c>
      <c r="H10" s="13">
        <f t="shared" ca="1" si="0"/>
        <v>26</v>
      </c>
      <c r="J10" s="2">
        <f ca="1">IF(OR(K10="ChatGPT",K10="Median",K10="Fifties",K10="Average",K10=""),"",IF(ROUND(L10,3)=ROUND(L9,3),MAX(J$3:J9),COUNT(J$3:J9)+1))</f>
        <v>6</v>
      </c>
      <c r="K10" s="12" t="str">
        <f ca="1">IF(L10="","",OFFSET(Calculations!$C$2,0,MATCH(L10,Calculations!$D$138:$CCE$138,0)))</f>
        <v>Timothy Wright</v>
      </c>
      <c r="L10" s="13">
        <f>IF(ISERROR(SMALL(Calculations!$D$138:$CCE$138,ROWS($D$3:$D10))),"",SMALL(Calculations!$D$138:$CCE$138,ROWS($D$3:$D10)))</f>
        <v>10539.999995897999</v>
      </c>
      <c r="M10" s="13">
        <f t="shared" ca="1" si="1"/>
        <v>6</v>
      </c>
      <c r="O10" s="2">
        <f ca="1">IF(OR(P10="ChatGPT",P10="Median",P10="Fifties",P10="Average",P10=""),"",IF(ROUND(Q10,3)=ROUND(Q9,3),MAX(O$3:O9),COUNT(O$3:O9)+1))</f>
        <v>6</v>
      </c>
      <c r="P10" s="12" t="str">
        <f ca="1">IF(Q10="","",OFFSET(Calculations!$C$2,0,MATCH(Q10,Calculations!$D$139:$CCE$139,0)))</f>
        <v>David Slater</v>
      </c>
      <c r="Q10" s="13">
        <f>IF(ISERROR(SMALL(Calculations!$D$139:$CCE$139,ROWS($D$3:$D10))),"",SMALL(Calculations!$D$139:$CCE$139,ROWS($D$3:$D10)))</f>
        <v>11489.999996391998</v>
      </c>
      <c r="R10" s="13">
        <f t="shared" ca="1" si="2"/>
        <v>8</v>
      </c>
      <c r="S10" s="2"/>
      <c r="T10" s="2">
        <f ca="1">IF(OR(U10="ChatGPT",U10="Median",U10="Fifties",U10="Average",U10=""),"",IF(ROUND(V10,3)=ROUND(V9,3),MAX(T$3:T9),COUNT(T$3:T9)+1))</f>
        <v>7</v>
      </c>
      <c r="U10" s="12" t="str">
        <f ca="1">IF(V10="","",OFFSET(Calculations!$C$2,0,MATCH(V10,Calculations!$D$140:$CCE$140,0)))</f>
        <v>Colin Guider</v>
      </c>
      <c r="V10" s="13">
        <f>IF(ISERROR(SMALL(Calculations!$D$140:$CCE$140,ROWS($D$3:$D10))),"",SMALL(Calculations!$D$140:$CCE$140,ROWS($D$3:$D10)))</f>
        <v>9831.0000066010016</v>
      </c>
      <c r="W10" s="13">
        <f t="shared" ca="1" si="3"/>
        <v>44</v>
      </c>
      <c r="X10" s="2"/>
      <c r="Y10" s="2">
        <f ca="1">IF(OR(Z10="ChatGPT",Z10="Median",Z10="Fifties",Z10="Average",Z10=""),"",IF(ROUND(AA10,3)=ROUND(AA9,3),MAX(Y$3:Y9),COUNT(Y$3:Y9)+1))</f>
        <v>6</v>
      </c>
      <c r="Z10" s="12" t="str">
        <f ca="1">IF(AA10="","",OFFSET(Calculations!$C$2,0,MATCH(AA10,Calculations!$D$141:$CCE$141,0)))</f>
        <v>Katie Bruce</v>
      </c>
      <c r="AA10" s="13">
        <f>IF(ISERROR(SMALL(Calculations!$D$141:$CCE$141,ROWS($D$3:$D10))),"",SMALL(Calculations!$D$141:$CCE$141,ROWS($D$3:$D10)))</f>
        <v>9889.9999911830037</v>
      </c>
      <c r="AB10" s="13">
        <f t="shared" ca="1" si="4"/>
        <v>12</v>
      </c>
      <c r="AC10" s="2"/>
      <c r="AD10" s="2">
        <f ca="1">IF(OR(AE10="ChatGPT",AE10="Median",AE10="Fifties",AE10="Average",AE10=""),"",IF(ROUND(AF10,3)=ROUND(AF9,3),MAX(AD$3:AD9),COUNT(AD$3:AD9)+1))</f>
        <v>6</v>
      </c>
      <c r="AE10" s="12" t="str">
        <f ca="1">IF(AF10="","",OFFSET(Calculations!$C$2,0,MATCH(AF10,Calculations!$D$142:$CCE$142,0)))</f>
        <v>Corey Stone</v>
      </c>
      <c r="AF10" s="13">
        <f>IF(ISERROR(SMALL(Calculations!$D$142:$CCE$142,ROWS($D$3:$D10))),"",SMALL(Calculations!$D$142:$CCE$142,ROWS($D$3:$D10)))</f>
        <v>9668.000000019998</v>
      </c>
      <c r="AG10" s="13">
        <f t="shared" ca="1" si="5"/>
        <v>1</v>
      </c>
    </row>
    <row r="11" spans="1:33" x14ac:dyDescent="0.25">
      <c r="A11" s="23">
        <f ca="1">IF(OR(B11="ChatGPT",B11="Median",B11="Fifties",B11="Average",B11=""),"",IF(ROUND(C11,3)=ROUND(C10,3),MAX(A$3:A10),COUNT(A$3:A10)+1))</f>
        <v>7</v>
      </c>
      <c r="B11" s="24" t="str">
        <f ca="1">IF(ISERROR(OFFSET(Calculations!$C$2,0,MATCH(ROWS($D$3:$D11),Calculations!$D$129:$CCE$129,0))),"",OFFSET(Calculations!$C$2,0,MATCH(ROWS($D$3:$D11),Calculations!$D$129:$CCE$129,0)))</f>
        <v>Sam Leffell</v>
      </c>
      <c r="C11" s="22">
        <f ca="1">IF(ISERROR(ROUND(OFFSET(Calculations!$C$128,0,MATCH(ROWS($D$3:$D11),Calculations!$D$129:$CCE$129,0)),0)),"",OFFSET(Calculations!$C$128,0,MATCH(ROWS($D$3:$D11),Calculations!$D$129:$CCE$129,0)))</f>
        <v>67879.000035123987</v>
      </c>
      <c r="E11" s="2">
        <f ca="1">IF(OR(F11="ChatGPT",F11="Median",F11="Fifties",F11="Average",F11=""),"",IF(ROUND(G11,3)=ROUND(G10,3),MAX(E$3:E10),COUNT(E$3:E10)+1))</f>
        <v>7</v>
      </c>
      <c r="F11" s="12" t="str">
        <f ca="1">IF(G11="","",OFFSET(Calculations!$C$2,0,MATCH(G11,Calculations!$D$137:$CCE$137,0)))</f>
        <v>Murat Tasan</v>
      </c>
      <c r="G11" s="13">
        <f>IF(ISERROR(SMALL(Calculations!$D$137:$CCE$137,ROWS($D$3:$D11))),"",SMALL(Calculations!$D$137:$CCE$137,ROWS($D$3:$D11)))</f>
        <v>10215.000003962999</v>
      </c>
      <c r="H11" s="13">
        <f t="shared" ca="1" si="0"/>
        <v>95</v>
      </c>
      <c r="J11" s="2">
        <f ca="1">IF(OR(K11="ChatGPT",K11="Median",K11="Fifties",K11="Average",K11=""),"",IF(ROUND(L11,3)=ROUND(L10,3),MAX(J$3:J10),COUNT(J$3:J10)+1))</f>
        <v>7</v>
      </c>
      <c r="K11" s="12" t="str">
        <f ca="1">IF(L11="","",OFFSET(Calculations!$C$2,0,MATCH(L11,Calculations!$D$138:$CCE$138,0)))</f>
        <v>Michael Kay</v>
      </c>
      <c r="L11" s="13">
        <f>IF(ISERROR(SMALL(Calculations!$D$138:$CCE$138,ROWS($D$3:$D11))),"",SMALL(Calculations!$D$138:$CCE$138,ROWS($D$3:$D11)))</f>
        <v>10568.000004654999</v>
      </c>
      <c r="M11" s="13">
        <f t="shared" ca="1" si="1"/>
        <v>9</v>
      </c>
      <c r="O11" s="2">
        <f ca="1">IF(OR(P11="ChatGPT",P11="Median",P11="Fifties",P11="Average",P11=""),"",IF(ROUND(Q11,3)=ROUND(Q10,3),MAX(O$3:O10),COUNT(O$3:O10)+1))</f>
        <v>7</v>
      </c>
      <c r="P11" s="12" t="str">
        <f ca="1">IF(Q11="","",OFFSET(Calculations!$C$2,0,MATCH(Q11,Calculations!$D$139:$CCE$139,0)))</f>
        <v>Michael Petkun</v>
      </c>
      <c r="Q11" s="13">
        <f>IF(ISERROR(SMALL(Calculations!$D$139:$CCE$139,ROWS($D$3:$D11))),"",SMALL(Calculations!$D$139:$CCE$139,ROWS($D$3:$D11)))</f>
        <v>11528.999994186001</v>
      </c>
      <c r="R11" s="13">
        <f t="shared" ca="1" si="2"/>
        <v>28</v>
      </c>
      <c r="S11" s="2"/>
      <c r="T11" s="2">
        <f ca="1">IF(OR(U11="ChatGPT",U11="Median",U11="Fifties",U11="Average",U11=""),"",IF(ROUND(V11,3)=ROUND(V10,3),MAX(T$3:T10),COUNT(T$3:T10)+1))</f>
        <v>8</v>
      </c>
      <c r="U11" s="12" t="str">
        <f ca="1">IF(V11="","",OFFSET(Calculations!$C$2,0,MATCH(V11,Calculations!$D$140:$CCE$140,0)))</f>
        <v>Nathan Mifsud</v>
      </c>
      <c r="V11" s="13">
        <f>IF(ISERROR(SMALL(Calculations!$D$140:$CCE$140,ROWS($D$3:$D11))),"",SMALL(Calculations!$D$140:$CCE$140,ROWS($D$3:$D11)))</f>
        <v>9892.9999976199997</v>
      </c>
      <c r="W11" s="13">
        <f t="shared" ca="1" si="3"/>
        <v>36</v>
      </c>
      <c r="X11" s="2"/>
      <c r="Y11" s="2">
        <f ca="1">IF(OR(Z11="ChatGPT",Z11="Median",Z11="Fifties",Z11="Average",Z11=""),"",IF(ROUND(AA11,3)=ROUND(AA10,3),MAX(Y$3:Y10),COUNT(Y$3:Y10)+1))</f>
        <v>7</v>
      </c>
      <c r="Z11" s="12" t="str">
        <f ca="1">IF(AA11="","",OFFSET(Calculations!$C$2,0,MATCH(AA11,Calculations!$D$141:$CCE$141,0)))</f>
        <v>Lila Friedland</v>
      </c>
      <c r="AA11" s="13">
        <f>IF(ISERROR(SMALL(Calculations!$D$141:$CCE$141,ROWS($D$3:$D11))),"",SMALL(Calculations!$D$141:$CCE$141,ROWS($D$3:$D11)))</f>
        <v>9892.9999956920019</v>
      </c>
      <c r="AB11" s="13">
        <f t="shared" ca="1" si="4"/>
        <v>29</v>
      </c>
      <c r="AC11" s="2"/>
      <c r="AD11" s="2">
        <f ca="1">IF(OR(AE11="ChatGPT",AE11="Median",AE11="Fifties",AE11="Average",AE11=""),"",IF(ROUND(AF11,3)=ROUND(AF10,3),MAX(AD$3:AD10),COUNT(AD$3:AD10)+1))</f>
        <v>7</v>
      </c>
      <c r="AE11" s="12" t="str">
        <f ca="1">IF(AF11="","",OFFSET(Calculations!$C$2,0,MATCH(AF11,Calculations!$D$142:$CCE$142,0)))</f>
        <v>Andrew Levinson</v>
      </c>
      <c r="AF11" s="13">
        <f>IF(ISERROR(SMALL(Calculations!$D$142:$CCE$142,ROWS($D$3:$D11))),"",SMALL(Calculations!$D$142:$CCE$142,ROWS($D$3:$D11)))</f>
        <v>9728.9999930180002</v>
      </c>
      <c r="AG11" s="13">
        <f t="shared" ca="1" si="5"/>
        <v>4</v>
      </c>
    </row>
    <row r="12" spans="1:33" x14ac:dyDescent="0.25">
      <c r="A12" s="23">
        <f ca="1">IF(OR(B12="ChatGPT",B12="Median",B12="Fifties",B12="Average",B12=""),"",IF(ROUND(C12,3)=ROUND(C11,3),MAX(A$3:A11),COUNT(A$3:A11)+1))</f>
        <v>8</v>
      </c>
      <c r="B12" s="24" t="str">
        <f ca="1">IF(ISERROR(OFFSET(Calculations!$C$2,0,MATCH(ROWS($D$3:$D12),Calculations!$D$129:$CCE$129,0))),"",OFFSET(Calculations!$C$2,0,MATCH(ROWS($D$3:$D12),Calculations!$D$129:$CCE$129,0)))</f>
        <v>David Slater</v>
      </c>
      <c r="C12" s="22">
        <f ca="1">IF(ISERROR(ROUND(OFFSET(Calculations!$C$128,0,MATCH(ROWS($D$3:$D12),Calculations!$D$129:$CCE$129,0)),0)),"",OFFSET(Calculations!$C$128,0,MATCH(ROWS($D$3:$D12),Calculations!$D$129:$CCE$129,0)))</f>
        <v>68329.999980151988</v>
      </c>
      <c r="E12" s="2">
        <f ca="1">IF(OR(F12="ChatGPT",F12="Median",F12="Fifties",F12="Average",F12=""),"",IF(ROUND(G12,3)=ROUND(G11,3),MAX(E$3:E11),COUNT(E$3:E11)+1))</f>
        <v>8</v>
      </c>
      <c r="F12" s="12" t="str">
        <f ca="1">IF(G12="","",OFFSET(Calculations!$C$2,0,MATCH(G12,Calculations!$D$137:$CCE$137,0)))</f>
        <v>Donald Adamek</v>
      </c>
      <c r="G12" s="13">
        <f>IF(ISERROR(SMALL(Calculations!$D$137:$CCE$137,ROWS($D$3:$D12))),"",SMALL(Calculations!$D$137:$CCE$137,ROWS($D$3:$D12)))</f>
        <v>10260.000000851998</v>
      </c>
      <c r="H12" s="13">
        <f t="shared" ca="1" si="0"/>
        <v>91</v>
      </c>
      <c r="J12" s="2">
        <f ca="1">IF(OR(K12="ChatGPT",K12="Median",K12="Fifties",K12="Average",K12=""),"",IF(ROUND(L12,3)=ROUND(L11,3),MAX(J$3:J11),COUNT(J$3:J11)+1))</f>
        <v>8</v>
      </c>
      <c r="K12" s="12" t="str">
        <f ca="1">IF(L12="","",OFFSET(Calculations!$C$2,0,MATCH(L12,Calculations!$D$138:$CCE$138,0)))</f>
        <v>Katie Bruce</v>
      </c>
      <c r="L12" s="13">
        <f>IF(ISERROR(SMALL(Calculations!$D$138:$CCE$138,ROWS($D$3:$D12))),"",SMALL(Calculations!$D$138:$CCE$138,ROWS($D$3:$D12)))</f>
        <v>10595.000005780998</v>
      </c>
      <c r="M12" s="13">
        <f t="shared" ca="1" si="1"/>
        <v>12</v>
      </c>
      <c r="O12" s="2">
        <f ca="1">IF(OR(P12="ChatGPT",P12="Median",P12="Fifties",P12="Average",P12=""),"",IF(ROUND(Q12,3)=ROUND(Q11,3),MAX(O$3:O11),COUNT(O$3:O11)+1))</f>
        <v>8</v>
      </c>
      <c r="P12" s="12" t="str">
        <f ca="1">IF(Q12="","",OFFSET(Calculations!$C$2,0,MATCH(Q12,Calculations!$D$139:$CCE$139,0)))</f>
        <v>Hillary Seif</v>
      </c>
      <c r="Q12" s="13">
        <f>IF(ISERROR(SMALL(Calculations!$D$139:$CCE$139,ROWS($D$3:$D12))),"",SMALL(Calculations!$D$139:$CCE$139,ROWS($D$3:$D12)))</f>
        <v>11599.999996679</v>
      </c>
      <c r="R12" s="13">
        <f t="shared" ca="1" si="2"/>
        <v>3</v>
      </c>
      <c r="S12" s="2"/>
      <c r="T12" s="2">
        <f ca="1">IF(OR(U12="ChatGPT",U12="Median",U12="Fifties",U12="Average",U12=""),"",IF(ROUND(V12,3)=ROUND(V11,3),MAX(T$3:T11),COUNT(T$3:T11)+1))</f>
        <v>9</v>
      </c>
      <c r="U12" s="12" t="str">
        <f ca="1">IF(V12="","",OFFSET(Calculations!$C$2,0,MATCH(V12,Calculations!$D$140:$CCE$140,0)))</f>
        <v>Timothy Wright</v>
      </c>
      <c r="V12" s="13">
        <f>IF(ISERROR(SMALL(Calculations!$D$140:$CCE$140,ROWS($D$3:$D12))),"",SMALL(Calculations!$D$140:$CCE$140,ROWS($D$3:$D12)))</f>
        <v>10003.999989622</v>
      </c>
      <c r="W12" s="13">
        <f t="shared" ca="1" si="3"/>
        <v>6</v>
      </c>
      <c r="X12" s="2"/>
      <c r="Y12" s="2">
        <f ca="1">IF(OR(Z12="ChatGPT",Z12="Median",Z12="Fifties",Z12="Average",Z12=""),"",IF(ROUND(AA12,3)=ROUND(AA11,3),MAX(Y$3:Y11),COUNT(Y$3:Y11)+1))</f>
        <v>8</v>
      </c>
      <c r="Z12" s="12" t="str">
        <f ca="1">IF(AA12="","",OFFSET(Calculations!$C$2,0,MATCH(AA12,Calculations!$D$141:$CCE$141,0)))</f>
        <v>David Gomel</v>
      </c>
      <c r="AA12" s="13">
        <f>IF(ISERROR(SMALL(Calculations!$D$141:$CCE$141,ROWS($D$3:$D12))),"",SMALL(Calculations!$D$141:$CCE$141,ROWS($D$3:$D12)))</f>
        <v>9894.9999991260011</v>
      </c>
      <c r="AB12" s="13">
        <f t="shared" ca="1" si="4"/>
        <v>65</v>
      </c>
      <c r="AC12" s="2"/>
      <c r="AD12" s="2">
        <f ca="1">IF(OR(AE12="ChatGPT",AE12="Median",AE12="Fifties",AE12="Average",AE12=""),"",IF(ROUND(AF12,3)=ROUND(AF11,3),MAX(AD$3:AD11),COUNT(AD$3:AD11)+1))</f>
        <v>8</v>
      </c>
      <c r="AE12" s="12" t="str">
        <f ca="1">IF(AF12="","",OFFSET(Calculations!$C$2,0,MATCH(AF12,Calculations!$D$142:$CCE$142,0)))</f>
        <v>Ella Seif</v>
      </c>
      <c r="AF12" s="13">
        <f>IF(ISERROR(SMALL(Calculations!$D$142:$CCE$142,ROWS($D$3:$D12))),"",SMALL(Calculations!$D$142:$CCE$142,ROWS($D$3:$D12)))</f>
        <v>9738.0000009830019</v>
      </c>
      <c r="AG12" s="13">
        <f t="shared" ca="1" si="5"/>
        <v>11</v>
      </c>
    </row>
    <row r="13" spans="1:33" x14ac:dyDescent="0.25">
      <c r="A13" s="23">
        <f ca="1">IF(OR(B13="ChatGPT",B13="Median",B13="Fifties",B13="Average",B13=""),"",IF(ROUND(C13,3)=ROUND(C12,3),MAX(A$3:A12),COUNT(A$3:A12)+1))</f>
        <v>9</v>
      </c>
      <c r="B13" s="24" t="str">
        <f ca="1">IF(ISERROR(OFFSET(Calculations!$C$2,0,MATCH(ROWS($D$3:$D13),Calculations!$D$129:$CCE$129,0))),"",OFFSET(Calculations!$C$2,0,MATCH(ROWS($D$3:$D13),Calculations!$D$129:$CCE$129,0)))</f>
        <v>Michael Kay</v>
      </c>
      <c r="C13" s="22">
        <f ca="1">IF(ISERROR(ROUND(OFFSET(Calculations!$C$128,0,MATCH(ROWS($D$3:$D13),Calculations!$D$129:$CCE$129,0)),0)),"",OFFSET(Calculations!$C$128,0,MATCH(ROWS($D$3:$D13),Calculations!$D$129:$CCE$129,0)))</f>
        <v>68392.000035632009</v>
      </c>
      <c r="E13" s="2">
        <f ca="1">IF(OR(F13="ChatGPT",F13="Median",F13="Fifties",F13="Average",F13=""),"",IF(ROUND(G13,3)=ROUND(G12,3),MAX(E$3:E12),COUNT(E$3:E12)+1))</f>
        <v>9</v>
      </c>
      <c r="F13" s="12" t="str">
        <f ca="1">IF(G13="","",OFFSET(Calculations!$C$2,0,MATCH(G13,Calculations!$D$137:$CCE$137,0)))</f>
        <v xml:space="preserve">Shrivats Iyer </v>
      </c>
      <c r="G13" s="13">
        <f>IF(ISERROR(SMALL(Calculations!$D$137:$CCE$137,ROWS($D$3:$D13))),"",SMALL(Calculations!$D$137:$CCE$137,ROWS($D$3:$D13)))</f>
        <v>10299.999998578</v>
      </c>
      <c r="H13" s="13">
        <f t="shared" ca="1" si="0"/>
        <v>31</v>
      </c>
      <c r="J13" s="2">
        <f ca="1">IF(OR(K13="ChatGPT",K13="Median",K13="Fifties",K13="Average",K13=""),"",IF(ROUND(L13,3)=ROUND(L12,3),MAX(J$3:J12),COUNT(J$3:J12)+1))</f>
        <v>9</v>
      </c>
      <c r="K13" s="12" t="str">
        <f ca="1">IF(L13="","",OFFSET(Calculations!$C$2,0,MATCH(L13,Calculations!$D$138:$CCE$138,0)))</f>
        <v>Eytan Lenko</v>
      </c>
      <c r="L13" s="13">
        <f>IF(ISERROR(SMALL(Calculations!$D$138:$CCE$138,ROWS($D$3:$D13))),"",SMALL(Calculations!$D$138:$CCE$138,ROWS($D$3:$D13)))</f>
        <v>10605.000003371</v>
      </c>
      <c r="M13" s="13">
        <f t="shared" ca="1" si="1"/>
        <v>41</v>
      </c>
      <c r="O13" s="2">
        <f ca="1">IF(OR(P13="ChatGPT",P13="Median",P13="Fifties",P13="Average",P13=""),"",IF(ROUND(Q13,3)=ROUND(Q12,3),MAX(O$3:O12),COUNT(O$3:O12)+1))</f>
        <v>9</v>
      </c>
      <c r="P13" s="12" t="str">
        <f ca="1">IF(Q13="","",OFFSET(Calculations!$C$2,0,MATCH(Q13,Calculations!$D$139:$CCE$139,0)))</f>
        <v>Ben Carr</v>
      </c>
      <c r="Q13" s="13">
        <f>IF(ISERROR(SMALL(Calculations!$D$139:$CCE$139,ROWS($D$3:$D13))),"",SMALL(Calculations!$D$139:$CCE$139,ROWS($D$3:$D13)))</f>
        <v>11664.999999916003</v>
      </c>
      <c r="R13" s="13">
        <f t="shared" ca="1" si="2"/>
        <v>25</v>
      </c>
      <c r="S13" s="2"/>
      <c r="T13" s="2" t="str">
        <f ca="1">IF(OR(U13="ChatGPT",U13="Median",U13="Fifties",U13="Average",U13=""),"",IF(ROUND(V13,3)=ROUND(V12,3),MAX(T$3:T12),COUNT(T$3:T12)+1))</f>
        <v/>
      </c>
      <c r="U13" s="12" t="str">
        <f ca="1">IF(V13="","",OFFSET(Calculations!$C$2,0,MATCH(V13,Calculations!$D$140:$CCE$140,0)))</f>
        <v>Average</v>
      </c>
      <c r="V13" s="13">
        <f>IF(ISERROR(SMALL(Calculations!$D$140:$CCE$140,ROWS($D$3:$D13))),"",SMALL(Calculations!$D$140:$CCE$140,ROWS($D$3:$D13)))</f>
        <v>10196.000003034</v>
      </c>
      <c r="W13" s="13" t="str">
        <f t="shared" ca="1" si="3"/>
        <v/>
      </c>
      <c r="X13" s="2"/>
      <c r="Y13" s="2">
        <f ca="1">IF(OR(Z13="ChatGPT",Z13="Median",Z13="Fifties",Z13="Average",Z13=""),"",IF(ROUND(AA13,3)=ROUND(AA12,3),MAX(Y$3:Y12),COUNT(Y$3:Y12)+1))</f>
        <v>9</v>
      </c>
      <c r="Z13" s="12" t="str">
        <f ca="1">IF(AA13="","",OFFSET(Calculations!$C$2,0,MATCH(AA13,Calculations!$D$141:$CCE$141,0)))</f>
        <v>Andrew Levinson</v>
      </c>
      <c r="AA13" s="13">
        <f>IF(ISERROR(SMALL(Calculations!$D$141:$CCE$141,ROWS($D$3:$D13))),"",SMALL(Calculations!$D$141:$CCE$141,ROWS($D$3:$D13)))</f>
        <v>9999.9999902520012</v>
      </c>
      <c r="AB13" s="13">
        <f t="shared" ca="1" si="4"/>
        <v>4</v>
      </c>
      <c r="AC13" s="2"/>
      <c r="AD13" s="2">
        <f ca="1">IF(OR(AE13="ChatGPT",AE13="Median",AE13="Fifties",AE13="Average",AE13=""),"",IF(ROUND(AF13,3)=ROUND(AF12,3),MAX(AD$3:AD12),COUNT(AD$3:AD12)+1))</f>
        <v>9</v>
      </c>
      <c r="AE13" s="12" t="str">
        <f ca="1">IF(AF13="","",OFFSET(Calculations!$C$2,0,MATCH(AF13,Calculations!$D$142:$CCE$142,0)))</f>
        <v>Peter Schissel</v>
      </c>
      <c r="AF13" s="13">
        <f>IF(ISERROR(SMALL(Calculations!$D$142:$CCE$142,ROWS($D$3:$D13))),"",SMALL(Calculations!$D$142:$CCE$142,ROWS($D$3:$D13)))</f>
        <v>9810.0000009379983</v>
      </c>
      <c r="AG13" s="13">
        <f t="shared" ca="1" si="5"/>
        <v>37</v>
      </c>
    </row>
    <row r="14" spans="1:33" x14ac:dyDescent="0.25">
      <c r="A14" s="23">
        <f ca="1">IF(OR(B14="ChatGPT",B14="Median",B14="Fifties",B14="Average",B14=""),"",IF(ROUND(C14,3)=ROUND(C13,3),MAX(A$3:A13),COUNT(A$3:A13)+1))</f>
        <v>10</v>
      </c>
      <c r="B14" s="24" t="str">
        <f ca="1">IF(ISERROR(OFFSET(Calculations!$C$2,0,MATCH(ROWS($D$3:$D14),Calculations!$D$129:$CCE$129,0))),"",OFFSET(Calculations!$C$2,0,MATCH(ROWS($D$3:$D14),Calculations!$D$129:$CCE$129,0)))</f>
        <v>David Seif</v>
      </c>
      <c r="C14" s="22">
        <f ca="1">IF(ISERROR(ROUND(OFFSET(Calculations!$C$128,0,MATCH(ROWS($D$3:$D14),Calculations!$D$129:$CCE$129,0)),0)),"",OFFSET(Calculations!$C$128,0,MATCH(ROWS($D$3:$D14),Calculations!$D$129:$CCE$129,0)))</f>
        <v>68463.000000301981</v>
      </c>
      <c r="E14" s="2">
        <f ca="1">IF(OR(F14="ChatGPT",F14="Median",F14="Fifties",F14="Average",F14=""),"",IF(ROUND(G14,3)=ROUND(G13,3),MAX(E$3:E13),COUNT(E$3:E13)+1))</f>
        <v>10</v>
      </c>
      <c r="F14" s="12" t="str">
        <f ca="1">IF(G14="","",OFFSET(Calculations!$C$2,0,MATCH(G14,Calculations!$D$137:$CCE$137,0)))</f>
        <v>Brian Schaefer</v>
      </c>
      <c r="G14" s="13">
        <f>IF(ISERROR(SMALL(Calculations!$D$137:$CCE$137,ROWS($D$3:$D14))),"",SMALL(Calculations!$D$137:$CCE$137,ROWS($D$3:$D14)))</f>
        <v>10320.000000452999</v>
      </c>
      <c r="H14" s="13">
        <f t="shared" ca="1" si="0"/>
        <v>93</v>
      </c>
      <c r="J14" s="2">
        <f ca="1">IF(OR(K14="ChatGPT",K14="Median",K14="Fifties",K14="Average",K14=""),"",IF(ROUND(L14,3)=ROUND(L13,3),MAX(J$3:J13),COUNT(J$3:J13)+1))</f>
        <v>10</v>
      </c>
      <c r="K14" s="12" t="str">
        <f ca="1">IF(L14="","",OFFSET(Calculations!$C$2,0,MATCH(L14,Calculations!$D$138:$CCE$138,0)))</f>
        <v>Michael Berman</v>
      </c>
      <c r="L14" s="13">
        <f>IF(ISERROR(SMALL(Calculations!$D$138:$CCE$138,ROWS($D$3:$D14))),"",SMALL(Calculations!$D$138:$CCE$138,ROWS($D$3:$D14)))</f>
        <v>10625.000000499998</v>
      </c>
      <c r="M14" s="13">
        <f t="shared" ca="1" si="1"/>
        <v>17</v>
      </c>
      <c r="O14" s="2">
        <f ca="1">IF(OR(P14="ChatGPT",P14="Median",P14="Fifties",P14="Average",P14=""),"",IF(ROUND(Q14,3)=ROUND(Q13,3),MAX(O$3:O13),COUNT(O$3:O13)+1))</f>
        <v>10</v>
      </c>
      <c r="P14" s="12" t="str">
        <f ca="1">IF(Q14="","",OFFSET(Calculations!$C$2,0,MATCH(Q14,Calculations!$D$139:$CCE$139,0)))</f>
        <v>Donna Bowman</v>
      </c>
      <c r="Q14" s="13">
        <f>IF(ISERROR(SMALL(Calculations!$D$139:$CCE$139,ROWS($D$3:$D14))),"",SMALL(Calculations!$D$139:$CCE$139,ROWS($D$3:$D14)))</f>
        <v>11764.000001556</v>
      </c>
      <c r="R14" s="13">
        <f t="shared" ca="1" si="2"/>
        <v>100</v>
      </c>
      <c r="S14" s="2"/>
      <c r="T14" s="2">
        <f ca="1">IF(OR(U14="ChatGPT",U14="Median",U14="Fifties",U14="Average",U14=""),"",IF(ROUND(V14,3)=ROUND(V13,3),MAX(T$3:T13),COUNT(T$3:T13)+1))</f>
        <v>10</v>
      </c>
      <c r="U14" s="12" t="str">
        <f ca="1">IF(V14="","",OFFSET(Calculations!$C$2,0,MATCH(V14,Calculations!$D$140:$CCE$140,0)))</f>
        <v>Sharky Laguana</v>
      </c>
      <c r="V14" s="13">
        <f>IF(ISERROR(SMALL(Calculations!$D$140:$CCE$140,ROWS($D$3:$D14))),"",SMALL(Calculations!$D$140:$CCE$140,ROWS($D$3:$D14)))</f>
        <v>10197.000010209</v>
      </c>
      <c r="W14" s="13">
        <f t="shared" ca="1" si="3"/>
        <v>27</v>
      </c>
      <c r="X14" s="2"/>
      <c r="Y14" s="2">
        <f ca="1">IF(OR(Z14="ChatGPT",Z14="Median",Z14="Fifties",Z14="Average",Z14=""),"",IF(ROUND(AA14,3)=ROUND(AA13,3),MAX(Y$3:Y13),COUNT(Y$3:Y13)+1))</f>
        <v>10</v>
      </c>
      <c r="Z14" s="12" t="str">
        <f ca="1">IF(AA14="","",OFFSET(Calculations!$C$2,0,MATCH(AA14,Calculations!$D$141:$CCE$141,0)))</f>
        <v xml:space="preserve">Shrivats Iyer </v>
      </c>
      <c r="AA14" s="13">
        <f>IF(ISERROR(SMALL(Calculations!$D$141:$CCE$141,ROWS($D$3:$D14))),"",SMALL(Calculations!$D$141:$CCE$141,ROWS($D$3:$D14)))</f>
        <v>10005.000001826</v>
      </c>
      <c r="AB14" s="13">
        <f t="shared" ca="1" si="4"/>
        <v>31</v>
      </c>
      <c r="AC14" s="2"/>
      <c r="AD14" s="2">
        <f ca="1">IF(OR(AE14="ChatGPT",AE14="Median",AE14="Fifties",AE14="Average",AE14=""),"",IF(ROUND(AF14,3)=ROUND(AF13,3),MAX(AD$3:AD13),COUNT(AD$3:AD13)+1))</f>
        <v>10</v>
      </c>
      <c r="AE14" s="12" t="str">
        <f ca="1">IF(AF14="","",OFFSET(Calculations!$C$2,0,MATCH(AF14,Calculations!$D$142:$CCE$142,0)))</f>
        <v>Matthew Hunt</v>
      </c>
      <c r="AF14" s="13">
        <f>IF(ISERROR(SMALL(Calculations!$D$142:$CCE$142,ROWS($D$3:$D14))),"",SMALL(Calculations!$D$142:$CCE$142,ROWS($D$3:$D14)))</f>
        <v>9824.9999990180004</v>
      </c>
      <c r="AG14" s="13">
        <f t="shared" ca="1" si="5"/>
        <v>96</v>
      </c>
    </row>
    <row r="15" spans="1:33" x14ac:dyDescent="0.25">
      <c r="A15" s="23">
        <f ca="1">IF(OR(B15="ChatGPT",B15="Median",B15="Fifties",B15="Average",B15=""),"",IF(ROUND(C15,3)=ROUND(C14,3),MAX(A$3:A14),COUNT(A$3:A14)+1))</f>
        <v>11</v>
      </c>
      <c r="B15" s="24" t="str">
        <f ca="1">IF(ISERROR(OFFSET(Calculations!$C$2,0,MATCH(ROWS($D$3:$D15),Calculations!$D$129:$CCE$129,0))),"",OFFSET(Calculations!$C$2,0,MATCH(ROWS($D$3:$D15),Calculations!$D$129:$CCE$129,0)))</f>
        <v>Ella Seif</v>
      </c>
      <c r="C15" s="22">
        <f ca="1">IF(ISERROR(ROUND(OFFSET(Calculations!$C$128,0,MATCH(ROWS($D$3:$D15),Calculations!$D$129:$CCE$129,0)),0)),"",OFFSET(Calculations!$C$128,0,MATCH(ROWS($D$3:$D15),Calculations!$D$129:$CCE$129,0)))</f>
        <v>68517.000021822023</v>
      </c>
      <c r="E15" s="2">
        <f ca="1">IF(OR(F15="ChatGPT",F15="Median",F15="Fifties",F15="Average",F15=""),"",IF(ROUND(G15,3)=ROUND(G14,3),MAX(E$3:E14),COUNT(E$3:E14)+1))</f>
        <v>11</v>
      </c>
      <c r="F15" s="12" t="str">
        <f ca="1">IF(G15="","",OFFSET(Calculations!$C$2,0,MATCH(G15,Calculations!$D$137:$CCE$137,0)))</f>
        <v>John McGee</v>
      </c>
      <c r="G15" s="13">
        <f>IF(ISERROR(SMALL(Calculations!$D$137:$CCE$137,ROWS($D$3:$D15))),"",SMALL(Calculations!$D$137:$CCE$137,ROWS($D$3:$D15)))</f>
        <v>10364.999996892999</v>
      </c>
      <c r="H15" s="13">
        <f t="shared" ca="1" si="0"/>
        <v>66</v>
      </c>
      <c r="J15" s="2">
        <f ca="1">IF(OR(K15="ChatGPT",K15="Median",K15="Fifties",K15="Average",K15=""),"",IF(ROUND(L15,3)=ROUND(L14,3),MAX(J$3:J14),COUNT(J$3:J14)+1))</f>
        <v>11</v>
      </c>
      <c r="K15" s="12" t="str">
        <f ca="1">IF(L15="","",OFFSET(Calculations!$C$2,0,MATCH(L15,Calculations!$D$138:$CCE$138,0)))</f>
        <v>Sam Leffell</v>
      </c>
      <c r="L15" s="13">
        <f>IF(ISERROR(SMALL(Calculations!$D$138:$CCE$138,ROWS($D$3:$D15))),"",SMALL(Calculations!$D$138:$CCE$138,ROWS($D$3:$D15)))</f>
        <v>10636.000000798</v>
      </c>
      <c r="M15" s="13">
        <f t="shared" ca="1" si="1"/>
        <v>7</v>
      </c>
      <c r="O15" s="2">
        <f ca="1">IF(OR(P15="ChatGPT",P15="Median",P15="Fifties",P15="Average",P15=""),"",IF(ROUND(Q15,3)=ROUND(Q14,3),MAX(O$3:O14),COUNT(O$3:O14)+1))</f>
        <v>11</v>
      </c>
      <c r="P15" s="12" t="str">
        <f ca="1">IF(Q15="","",OFFSET(Calculations!$C$2,0,MATCH(Q15,Calculations!$D$139:$CCE$139,0)))</f>
        <v>Jeffrey Roth</v>
      </c>
      <c r="Q15" s="13">
        <f>IF(ISERROR(SMALL(Calculations!$D$139:$CCE$139,ROWS($D$3:$D15))),"",SMALL(Calculations!$D$139:$CCE$139,ROWS($D$3:$D15)))</f>
        <v>11828.000003876999</v>
      </c>
      <c r="R15" s="13">
        <f t="shared" ca="1" si="2"/>
        <v>62</v>
      </c>
      <c r="S15" s="2"/>
      <c r="T15" s="2">
        <f ca="1">IF(OR(U15="ChatGPT",U15="Median",U15="Fifties",U15="Average",U15=""),"",IF(ROUND(V15,3)=ROUND(V14,3),MAX(T$3:T14),COUNT(T$3:T14)+1))</f>
        <v>11</v>
      </c>
      <c r="U15" s="12" t="str">
        <f ca="1">IF(V15="","",OFFSET(Calculations!$C$2,0,MATCH(V15,Calculations!$D$140:$CCE$140,0)))</f>
        <v>Andrew Levinson</v>
      </c>
      <c r="V15" s="13">
        <f>IF(ISERROR(SMALL(Calculations!$D$140:$CCE$140,ROWS($D$3:$D15))),"",SMALL(Calculations!$D$140:$CCE$140,ROWS($D$3:$D15)))</f>
        <v>10325.000006075999</v>
      </c>
      <c r="W15" s="13">
        <f t="shared" ca="1" si="3"/>
        <v>4</v>
      </c>
      <c r="X15" s="2"/>
      <c r="Y15" s="2">
        <f ca="1">IF(OR(Z15="ChatGPT",Z15="Median",Z15="Fifties",Z15="Average",Z15=""),"",IF(ROUND(AA15,3)=ROUND(AA14,3),MAX(Y$3:Y14),COUNT(Y$3:Y14)+1))</f>
        <v>11</v>
      </c>
      <c r="Z15" s="12" t="str">
        <f ca="1">IF(AA15="","",OFFSET(Calculations!$C$2,0,MATCH(AA15,Calculations!$D$141:$CCE$141,0)))</f>
        <v>Joshua Jaffe</v>
      </c>
      <c r="AA15" s="13">
        <f>IF(ISERROR(SMALL(Calculations!$D$141:$CCE$141,ROWS($D$3:$D15))),"",SMALL(Calculations!$D$141:$CCE$141,ROWS($D$3:$D15)))</f>
        <v>10017.000000639002</v>
      </c>
      <c r="AB15" s="13">
        <f t="shared" ca="1" si="4"/>
        <v>2</v>
      </c>
      <c r="AC15" s="2"/>
      <c r="AD15" s="2">
        <f ca="1">IF(OR(AE15="ChatGPT",AE15="Median",AE15="Fifties",AE15="Average",AE15=""),"",IF(ROUND(AF15,3)=ROUND(AF14,3),MAX(AD$3:AD14),COUNT(AD$3:AD14)+1))</f>
        <v>11</v>
      </c>
      <c r="AE15" s="12" t="str">
        <f ca="1">IF(AF15="","",OFFSET(Calculations!$C$2,0,MATCH(AF15,Calculations!$D$142:$CCE$142,0)))</f>
        <v>Sia Carr</v>
      </c>
      <c r="AF15" s="13">
        <f>IF(ISERROR(SMALL(Calculations!$D$142:$CCE$142,ROWS($D$3:$D15))),"",SMALL(Calculations!$D$142:$CCE$142,ROWS($D$3:$D15)))</f>
        <v>9863.999992805002</v>
      </c>
      <c r="AG15" s="13">
        <f t="shared" ca="1" si="5"/>
        <v>20</v>
      </c>
    </row>
    <row r="16" spans="1:33" x14ac:dyDescent="0.25">
      <c r="A16" s="23">
        <f ca="1">IF(OR(B16="ChatGPT",B16="Median",B16="Fifties",B16="Average",B16=""),"",IF(ROUND(C16,3)=ROUND(C15,3),MAX(A$3:A15),COUNT(A$3:A15)+1))</f>
        <v>12</v>
      </c>
      <c r="B16" s="24" t="str">
        <f ca="1">IF(ISERROR(OFFSET(Calculations!$C$2,0,MATCH(ROWS($D$3:$D16),Calculations!$D$129:$CCE$129,0))),"",OFFSET(Calculations!$C$2,0,MATCH(ROWS($D$3:$D16),Calculations!$D$129:$CCE$129,0)))</f>
        <v>Katie Bruce</v>
      </c>
      <c r="C16" s="22">
        <f ca="1">IF(ISERROR(ROUND(OFFSET(Calculations!$C$128,0,MATCH(ROWS($D$3:$D16),Calculations!$D$129:$CCE$129,0)),0)),"",OFFSET(Calculations!$C$128,0,MATCH(ROWS($D$3:$D16),Calculations!$D$129:$CCE$129,0)))</f>
        <v>68555.000007998009</v>
      </c>
      <c r="E16" s="2">
        <f ca="1">IF(OR(F16="ChatGPT",F16="Median",F16="Fifties",F16="Average",F16=""),"",IF(ROUND(G16,3)=ROUND(G15,3),MAX(E$3:E15),COUNT(E$3:E15)+1))</f>
        <v>12</v>
      </c>
      <c r="F16" s="12" t="str">
        <f ca="1">IF(G16="","",OFFSET(Calculations!$C$2,0,MATCH(G16,Calculations!$D$137:$CCE$137,0)))</f>
        <v>Gemma Carr</v>
      </c>
      <c r="G16" s="13">
        <f>IF(ISERROR(SMALL(Calculations!$D$137:$CCE$137,ROWS($D$3:$D16))),"",SMALL(Calculations!$D$137:$CCE$137,ROWS($D$3:$D16)))</f>
        <v>10369.999997454999</v>
      </c>
      <c r="H16" s="13">
        <f t="shared" ca="1" si="0"/>
        <v>5</v>
      </c>
      <c r="J16" s="2">
        <f ca="1">IF(OR(K16="ChatGPT",K16="Median",K16="Fifties",K16="Average",K16=""),"",IF(ROUND(L16,3)=ROUND(L15,3),MAX(J$3:J15),COUNT(J$3:J15)+1))</f>
        <v>12</v>
      </c>
      <c r="K16" s="12" t="str">
        <f ca="1">IF(L16="","",OFFSET(Calculations!$C$2,0,MATCH(L16,Calculations!$D$138:$CCE$138,0)))</f>
        <v>Andrew Levinson</v>
      </c>
      <c r="L16" s="13">
        <f>IF(ISERROR(SMALL(Calculations!$D$138:$CCE$138,ROWS($D$3:$D16))),"",SMALL(Calculations!$D$138:$CCE$138,ROWS($D$3:$D16)))</f>
        <v>10684.99999812</v>
      </c>
      <c r="M16" s="13">
        <f t="shared" ca="1" si="1"/>
        <v>4</v>
      </c>
      <c r="O16" s="2">
        <f ca="1">IF(OR(P16="ChatGPT",P16="Median",P16="Fifties",P16="Average",P16=""),"",IF(ROUND(Q16,3)=ROUND(Q15,3),MAX(O$3:O15),COUNT(O$3:O15)+1))</f>
        <v>12</v>
      </c>
      <c r="P16" s="12" t="str">
        <f ca="1">IF(Q16="","",OFFSET(Calculations!$C$2,0,MATCH(Q16,Calculations!$D$139:$CCE$139,0)))</f>
        <v>Gemma Carr</v>
      </c>
      <c r="Q16" s="13">
        <f>IF(ISERROR(SMALL(Calculations!$D$139:$CCE$139,ROWS($D$3:$D16))),"",SMALL(Calculations!$D$139:$CCE$139,ROWS($D$3:$D16)))</f>
        <v>11932.999993097001</v>
      </c>
      <c r="R16" s="13">
        <f t="shared" ca="1" si="2"/>
        <v>5</v>
      </c>
      <c r="S16" s="2"/>
      <c r="T16" s="2">
        <f ca="1">IF(OR(U16="ChatGPT",U16="Median",U16="Fifties",U16="Average",U16=""),"",IF(ROUND(V16,3)=ROUND(V15,3),MAX(T$3:T15),COUNT(T$3:T15)+1))</f>
        <v>12</v>
      </c>
      <c r="U16" s="12" t="str">
        <f ca="1">IF(V16="","",OFFSET(Calculations!$C$2,0,MATCH(V16,Calculations!$D$140:$CCE$140,0)))</f>
        <v>David Steinberg</v>
      </c>
      <c r="V16" s="13">
        <f>IF(ISERROR(SMALL(Calculations!$D$140:$CCE$140,ROWS($D$3:$D16))),"",SMALL(Calculations!$D$140:$CCE$140,ROWS($D$3:$D16)))</f>
        <v>10336.000004865999</v>
      </c>
      <c r="W16" s="13">
        <f t="shared" ca="1" si="3"/>
        <v>16</v>
      </c>
      <c r="X16" s="2"/>
      <c r="Y16" s="2">
        <f ca="1">IF(OR(Z16="ChatGPT",Z16="Median",Z16="Fifties",Z16="Average",Z16=""),"",IF(ROUND(AA16,3)=ROUND(AA15,3),MAX(Y$3:Y15),COUNT(Y$3:Y15)+1))</f>
        <v>12</v>
      </c>
      <c r="Z16" s="12" t="str">
        <f ca="1">IF(AA16="","",OFFSET(Calculations!$C$2,0,MATCH(AA16,Calculations!$D$141:$CCE$141,0)))</f>
        <v>John O'Laughlin</v>
      </c>
      <c r="AA16" s="13">
        <f>IF(ISERROR(SMALL(Calculations!$D$141:$CCE$141,ROWS($D$3:$D16))),"",SMALL(Calculations!$D$141:$CCE$141,ROWS($D$3:$D16)))</f>
        <v>10021.000001508</v>
      </c>
      <c r="AB16" s="13">
        <f t="shared" ca="1" si="4"/>
        <v>68</v>
      </c>
      <c r="AC16" s="2"/>
      <c r="AD16" s="2">
        <f ca="1">IF(OR(AE16="ChatGPT",AE16="Median",AE16="Fifties",AE16="Average",AE16=""),"",IF(ROUND(AF16,3)=ROUND(AF15,3),MAX(AD$3:AD15),COUNT(AD$3:AD15)+1))</f>
        <v>12</v>
      </c>
      <c r="AE16" s="12" t="str">
        <f ca="1">IF(AF16="","",OFFSET(Calculations!$C$2,0,MATCH(AF16,Calculations!$D$142:$CCE$142,0)))</f>
        <v>Alex Rose</v>
      </c>
      <c r="AF16" s="13">
        <f>IF(ISERROR(SMALL(Calculations!$D$142:$CCE$142,ROWS($D$3:$D16))),"",SMALL(Calculations!$D$142:$CCE$142,ROWS($D$3:$D16)))</f>
        <v>9929.9999949379999</v>
      </c>
      <c r="AG16" s="13">
        <f t="shared" ca="1" si="5"/>
        <v>52</v>
      </c>
    </row>
    <row r="17" spans="1:33" x14ac:dyDescent="0.25">
      <c r="A17" s="23">
        <f ca="1">IF(OR(B17="ChatGPT",B17="Median",B17="Fifties",B17="Average",B17=""),"",IF(ROUND(C17,3)=ROUND(C16,3),MAX(A$3:A16),COUNT(A$3:A16)+1))</f>
        <v>13</v>
      </c>
      <c r="B17" s="24" t="str">
        <f ca="1">IF(ISERROR(OFFSET(Calculations!$C$2,0,MATCH(ROWS($D$3:$D17),Calculations!$D$129:$CCE$129,0))),"",OFFSET(Calculations!$C$2,0,MATCH(ROWS($D$3:$D17),Calculations!$D$129:$CCE$129,0)))</f>
        <v>Weian Wang</v>
      </c>
      <c r="C17" s="22">
        <f ca="1">IF(ISERROR(ROUND(OFFSET(Calculations!$C$128,0,MATCH(ROWS($D$3:$D17),Calculations!$D$129:$CCE$129,0)),0)),"",OFFSET(Calculations!$C$128,0,MATCH(ROWS($D$3:$D17),Calculations!$D$129:$CCE$129,0)))</f>
        <v>68760.000029231989</v>
      </c>
      <c r="E17" s="2">
        <f ca="1">IF(OR(F17="ChatGPT",F17="Median",F17="Fifties",F17="Average",F17=""),"",IF(ROUND(G17,3)=ROUND(G16,3),MAX(E$3:E16),COUNT(E$3:E16)+1))</f>
        <v>12</v>
      </c>
      <c r="F17" s="12" t="str">
        <f ca="1">IF(G17="","",OFFSET(Calculations!$C$2,0,MATCH(G17,Calculations!$D$137:$CCE$137,0)))</f>
        <v>Daniel Holmes</v>
      </c>
      <c r="G17" s="13">
        <f>IF(ISERROR(SMALL(Calculations!$D$137:$CCE$137,ROWS($D$3:$D17))),"",SMALL(Calculations!$D$137:$CCE$137,ROWS($D$3:$D17)))</f>
        <v>10370.000001232998</v>
      </c>
      <c r="H17" s="13">
        <f t="shared" ca="1" si="0"/>
        <v>126</v>
      </c>
      <c r="J17" s="2">
        <f ca="1">IF(OR(K17="ChatGPT",K17="Median",K17="Fifties",K17="Average",K17=""),"",IF(ROUND(L17,3)=ROUND(L16,3),MAX(J$3:J16),COUNT(J$3:J16)+1))</f>
        <v>12</v>
      </c>
      <c r="K17" s="12" t="str">
        <f ca="1">IF(L17="","",OFFSET(Calculations!$C$2,0,MATCH(L17,Calculations!$D$138:$CCE$138,0)))</f>
        <v>Ryan Segal</v>
      </c>
      <c r="L17" s="13">
        <f>IF(ISERROR(SMALL(Calculations!$D$138:$CCE$138,ROWS($D$3:$D17))),"",SMALL(Calculations!$D$138:$CCE$138,ROWS($D$3:$D17)))</f>
        <v>10685.000001209</v>
      </c>
      <c r="M17" s="13">
        <f t="shared" ca="1" si="1"/>
        <v>35</v>
      </c>
      <c r="O17" s="2">
        <f ca="1">IF(OR(P17="ChatGPT",P17="Median",P17="Fifties",P17="Average",P17=""),"",IF(ROUND(Q17,3)=ROUND(Q16,3),MAX(O$3:O16),COUNT(O$3:O16)+1))</f>
        <v>13</v>
      </c>
      <c r="P17" s="12" t="str">
        <f ca="1">IF(Q17="","",OFFSET(Calculations!$C$2,0,MATCH(Q17,Calculations!$D$139:$CCE$139,0)))</f>
        <v>Matt Balaban</v>
      </c>
      <c r="Q17" s="13">
        <f>IF(ISERROR(SMALL(Calculations!$D$139:$CCE$139,ROWS($D$3:$D17))),"",SMALL(Calculations!$D$139:$CCE$139,ROWS($D$3:$D17)))</f>
        <v>11989.999994123</v>
      </c>
      <c r="R17" s="13">
        <f t="shared" ca="1" si="2"/>
        <v>33</v>
      </c>
      <c r="S17" s="2"/>
      <c r="T17" s="2">
        <f ca="1">IF(OR(U17="ChatGPT",U17="Median",U17="Fifties",U17="Average",U17=""),"",IF(ROUND(V17,3)=ROUND(V16,3),MAX(T$3:T16),COUNT(T$3:T16)+1))</f>
        <v>13</v>
      </c>
      <c r="U17" s="12" t="str">
        <f ca="1">IF(V17="","",OFFSET(Calculations!$C$2,0,MATCH(V17,Calculations!$D$140:$CCE$140,0)))</f>
        <v>Weian Wang</v>
      </c>
      <c r="V17" s="13">
        <f>IF(ISERROR(SMALL(Calculations!$D$140:$CCE$140,ROWS($D$3:$D17))),"",SMALL(Calculations!$D$140:$CCE$140,ROWS($D$3:$D17)))</f>
        <v>10373.00000281</v>
      </c>
      <c r="W17" s="13">
        <f t="shared" ca="1" si="3"/>
        <v>13</v>
      </c>
      <c r="X17" s="2"/>
      <c r="Y17" s="2">
        <f ca="1">IF(OR(Z17="ChatGPT",Z17="Median",Z17="Fifties",Z17="Average",Z17=""),"",IF(ROUND(AA17,3)=ROUND(AA16,3),MAX(Y$3:Y16),COUNT(Y$3:Y16)+1))</f>
        <v>13</v>
      </c>
      <c r="Z17" s="12" t="str">
        <f ca="1">IF(AA17="","",OFFSET(Calculations!$C$2,0,MATCH(AA17,Calculations!$D$141:$CCE$141,0)))</f>
        <v>Will Levine</v>
      </c>
      <c r="AA17" s="13">
        <f>IF(ISERROR(SMALL(Calculations!$D$141:$CCE$141,ROWS($D$3:$D17))),"",SMALL(Calculations!$D$141:$CCE$141,ROWS($D$3:$D17)))</f>
        <v>10049.999993766</v>
      </c>
      <c r="AB17" s="13">
        <f t="shared" ca="1" si="4"/>
        <v>49</v>
      </c>
      <c r="AC17" s="2"/>
      <c r="AD17" s="2">
        <f ca="1">IF(OR(AE17="ChatGPT",AE17="Median",AE17="Fifties",AE17="Average",AE17=""),"",IF(ROUND(AF17,3)=ROUND(AF16,3),MAX(AD$3:AD16),COUNT(AD$3:AD16)+1))</f>
        <v>13</v>
      </c>
      <c r="AE17" s="12" t="str">
        <f ca="1">IF(AF17="","",OFFSET(Calculations!$C$2,0,MATCH(AF17,Calculations!$D$142:$CCE$142,0)))</f>
        <v>Timothy Wright</v>
      </c>
      <c r="AF17" s="13">
        <f>IF(ISERROR(SMALL(Calculations!$D$142:$CCE$142,ROWS($D$3:$D17))),"",SMALL(Calculations!$D$142:$CCE$142,ROWS($D$3:$D17)))</f>
        <v>9945.0000006279988</v>
      </c>
      <c r="AG17" s="13">
        <f t="shared" ca="1" si="5"/>
        <v>6</v>
      </c>
    </row>
    <row r="18" spans="1:33" x14ac:dyDescent="0.25">
      <c r="A18" s="23">
        <f ca="1">IF(OR(B18="ChatGPT",B18="Median",B18="Fifties",B18="Average",B18=""),"",IF(ROUND(C18,3)=ROUND(C17,3),MAX(A$3:A17),COUNT(A$3:A17)+1))</f>
        <v>14</v>
      </c>
      <c r="B18" s="24" t="str">
        <f ca="1">IF(ISERROR(OFFSET(Calculations!$C$2,0,MATCH(ROWS($D$3:$D18),Calculations!$D$129:$CCE$129,0))),"",OFFSET(Calculations!$C$2,0,MATCH(ROWS($D$3:$D18),Calculations!$D$129:$CCE$129,0)))</f>
        <v>William Friedland</v>
      </c>
      <c r="C18" s="22">
        <f ca="1">IF(ISERROR(ROUND(OFFSET(Calculations!$C$128,0,MATCH(ROWS($D$3:$D18),Calculations!$D$129:$CCE$129,0)),0)),"",OFFSET(Calculations!$C$128,0,MATCH(ROWS($D$3:$D18),Calculations!$D$129:$CCE$129,0)))</f>
        <v>68897.999983600006</v>
      </c>
      <c r="E18" s="2">
        <f ca="1">IF(OR(F18="ChatGPT",F18="Median",F18="Fifties",F18="Average",F18=""),"",IF(ROUND(G18,3)=ROUND(G17,3),MAX(E$3:E17),COUNT(E$3:E17)+1))</f>
        <v>14</v>
      </c>
      <c r="F18" s="12" t="str">
        <f ca="1">IF(G18="","",OFFSET(Calculations!$C$2,0,MATCH(G18,Calculations!$D$137:$CCE$137,0)))</f>
        <v>Lila Friedland</v>
      </c>
      <c r="G18" s="13">
        <f>IF(ISERROR(SMALL(Calculations!$D$137:$CCE$137,ROWS($D$3:$D18))),"",SMALL(Calculations!$D$137:$CCE$137,ROWS($D$3:$D18)))</f>
        <v>10373.999995568001</v>
      </c>
      <c r="H18" s="13">
        <f t="shared" ca="1" si="0"/>
        <v>29</v>
      </c>
      <c r="J18" s="2">
        <f ca="1">IF(OR(K18="ChatGPT",K18="Median",K18="Fifties",K18="Average",K18=""),"",IF(ROUND(L18,3)=ROUND(L17,3),MAX(J$3:J17),COUNT(J$3:J17)+1))</f>
        <v>14</v>
      </c>
      <c r="K18" s="12" t="str">
        <f ca="1">IF(L18="","",OFFSET(Calculations!$C$2,0,MATCH(L18,Calculations!$D$138:$CCE$138,0)))</f>
        <v>Jeff Garst</v>
      </c>
      <c r="L18" s="13">
        <f>IF(ISERROR(SMALL(Calculations!$D$138:$CCE$138,ROWS($D$3:$D18))),"",SMALL(Calculations!$D$138:$CCE$138,ROWS($D$3:$D18)))</f>
        <v>10703.999999604001</v>
      </c>
      <c r="M18" s="13">
        <f t="shared" ca="1" si="1"/>
        <v>55</v>
      </c>
      <c r="O18" s="2">
        <f ca="1">IF(OR(P18="ChatGPT",P18="Median",P18="Fifties",P18="Average",P18=""),"",IF(ROUND(Q18,3)=ROUND(Q17,3),MAX(O$3:O17),COUNT(O$3:O17)+1))</f>
        <v>14</v>
      </c>
      <c r="P18" s="12" t="str">
        <f ca="1">IF(Q18="","",OFFSET(Calculations!$C$2,0,MATCH(Q18,Calculations!$D$139:$CCE$139,0)))</f>
        <v>Corey Stone</v>
      </c>
      <c r="Q18" s="13">
        <f>IF(ISERROR(SMALL(Calculations!$D$139:$CCE$139,ROWS($D$3:$D18))),"",SMALL(Calculations!$D$139:$CCE$139,ROWS($D$3:$D18)))</f>
        <v>11999.999991663997</v>
      </c>
      <c r="R18" s="13">
        <f t="shared" ca="1" si="2"/>
        <v>1</v>
      </c>
      <c r="S18" s="2"/>
      <c r="T18" s="2">
        <f ca="1">IF(OR(U18="ChatGPT",U18="Median",U18="Fifties",U18="Average",U18=""),"",IF(ROUND(V18,3)=ROUND(V17,3),MAX(T$3:T17),COUNT(T$3:T17)+1))</f>
        <v>14</v>
      </c>
      <c r="U18" s="12" t="str">
        <f ca="1">IF(V18="","",OFFSET(Calculations!$C$2,0,MATCH(V18,Calculations!$D$140:$CCE$140,0)))</f>
        <v>Brian Ecker</v>
      </c>
      <c r="V18" s="13">
        <f>IF(ISERROR(SMALL(Calculations!$D$140:$CCE$140,ROWS($D$3:$D18))),"",SMALL(Calculations!$D$140:$CCE$140,ROWS($D$3:$D18)))</f>
        <v>10394.999993945001</v>
      </c>
      <c r="W18" s="13">
        <f t="shared" ca="1" si="3"/>
        <v>38</v>
      </c>
      <c r="X18" s="2"/>
      <c r="Y18" s="2">
        <f ca="1">IF(OR(Z18="ChatGPT",Z18="Median",Z18="Fifties",Z18="Average",Z18=""),"",IF(ROUND(AA18,3)=ROUND(AA17,3),MAX(Y$3:Y17),COUNT(Y$3:Y17)+1))</f>
        <v>14</v>
      </c>
      <c r="Z18" s="12" t="str">
        <f ca="1">IF(AA18="","",OFFSET(Calculations!$C$2,0,MATCH(AA18,Calculations!$D$141:$CCE$141,0)))</f>
        <v>Sam Friedland</v>
      </c>
      <c r="AA18" s="13">
        <f>IF(ISERROR(SMALL(Calculations!$D$141:$CCE$141,ROWS($D$3:$D18))),"",SMALL(Calculations!$D$141:$CCE$141,ROWS($D$3:$D18)))</f>
        <v>10055.999991809</v>
      </c>
      <c r="AB18" s="13">
        <f t="shared" ca="1" si="4"/>
        <v>97</v>
      </c>
      <c r="AC18" s="2"/>
      <c r="AD18" s="2">
        <f ca="1">IF(OR(AE18="ChatGPT",AE18="Median",AE18="Fifties",AE18="Average",AE18=""),"",IF(ROUND(AF18,3)=ROUND(AF17,3),MAX(AD$3:AD17),COUNT(AD$3:AD17)+1))</f>
        <v>14</v>
      </c>
      <c r="AE18" s="12" t="str">
        <f ca="1">IF(AF18="","",OFFSET(Calculations!$C$2,0,MATCH(AF18,Calculations!$D$142:$CCE$142,0)))</f>
        <v>Maya Seif</v>
      </c>
      <c r="AF18" s="13">
        <f>IF(ISERROR(SMALL(Calculations!$D$142:$CCE$142,ROWS($D$3:$D18))),"",SMALL(Calculations!$D$142:$CCE$142,ROWS($D$3:$D18)))</f>
        <v>9956.9999975679984</v>
      </c>
      <c r="AG18" s="13">
        <f t="shared" ca="1" si="5"/>
        <v>24</v>
      </c>
    </row>
    <row r="19" spans="1:33" x14ac:dyDescent="0.25">
      <c r="A19" s="23">
        <f ca="1">IF(OR(B19="ChatGPT",B19="Median",B19="Fifties",B19="Average",B19=""),"",IF(ROUND(C19,3)=ROUND(C18,3),MAX(A$3:A18),COUNT(A$3:A18)+1))</f>
        <v>15</v>
      </c>
      <c r="B19" s="24" t="str">
        <f ca="1">IF(ISERROR(OFFSET(Calculations!$C$2,0,MATCH(ROWS($D$3:$D19),Calculations!$D$129:$CCE$129,0))),"",OFFSET(Calculations!$C$2,0,MATCH(ROWS($D$3:$D19),Calculations!$D$129:$CCE$129,0)))</f>
        <v>Andrew Marquis</v>
      </c>
      <c r="C19" s="22">
        <f ca="1">IF(ISERROR(ROUND(OFFSET(Calculations!$C$128,0,MATCH(ROWS($D$3:$D19),Calculations!$D$129:$CCE$129,0)),0)),"",OFFSET(Calculations!$C$128,0,MATCH(ROWS($D$3:$D19),Calculations!$D$129:$CCE$129,0)))</f>
        <v>68970.000012671968</v>
      </c>
      <c r="E19" s="2">
        <f ca="1">IF(OR(F19="ChatGPT",F19="Median",F19="Fifties",F19="Average",F19=""),"",IF(ROUND(G19,3)=ROUND(G18,3),MAX(E$3:E18),COUNT(E$3:E18)+1))</f>
        <v>15</v>
      </c>
      <c r="F19" s="12" t="str">
        <f ca="1">IF(G19="","",OFFSET(Calculations!$C$2,0,MATCH(G19,Calculations!$D$137:$CCE$137,0)))</f>
        <v>Mark Schiefelbein</v>
      </c>
      <c r="G19" s="13">
        <f>IF(ISERROR(SMALL(Calculations!$D$137:$CCE$137,ROWS($D$3:$D19))),"",SMALL(Calculations!$D$137:$CCE$137,ROWS($D$3:$D19)))</f>
        <v>10434.999995188002</v>
      </c>
      <c r="H19" s="13">
        <f t="shared" ca="1" si="0"/>
        <v>51</v>
      </c>
      <c r="J19" s="2">
        <f ca="1">IF(OR(K19="ChatGPT",K19="Median",K19="Fifties",K19="Average",K19=""),"",IF(ROUND(L19,3)=ROUND(L18,3),MAX(J$3:J18),COUNT(J$3:J18)+1))</f>
        <v>15</v>
      </c>
      <c r="K19" s="12" t="str">
        <f ca="1">IF(L19="","",OFFSET(Calculations!$C$2,0,MATCH(L19,Calculations!$D$138:$CCE$138,0)))</f>
        <v>Sia Carr</v>
      </c>
      <c r="L19" s="13">
        <f>IF(ISERROR(SMALL(Calculations!$D$138:$CCE$138,ROWS($D$3:$D19))),"",SMALL(Calculations!$D$138:$CCE$138,ROWS($D$3:$D19)))</f>
        <v>10712.999994651</v>
      </c>
      <c r="M19" s="13">
        <f t="shared" ca="1" si="1"/>
        <v>20</v>
      </c>
      <c r="O19" s="2">
        <f ca="1">IF(OR(P19="ChatGPT",P19="Median",P19="Fifties",P19="Average",P19=""),"",IF(ROUND(Q19,3)=ROUND(Q18,3),MAX(O$3:O18),COUNT(O$3:O18)+1))</f>
        <v>15</v>
      </c>
      <c r="P19" s="12" t="str">
        <f ca="1">IF(Q19="","",OFFSET(Calculations!$C$2,0,MATCH(Q19,Calculations!$D$139:$CCE$139,0)))</f>
        <v>Matthew Hunt</v>
      </c>
      <c r="Q19" s="13">
        <f>IF(ISERROR(SMALL(Calculations!$D$139:$CCE$139,ROWS($D$3:$D19))),"",SMALL(Calculations!$D$139:$CCE$139,ROWS($D$3:$D19)))</f>
        <v>12069.999996965998</v>
      </c>
      <c r="R19" s="13">
        <f t="shared" ca="1" si="2"/>
        <v>96</v>
      </c>
      <c r="S19" s="2"/>
      <c r="T19" s="2">
        <f ca="1">IF(OR(U19="ChatGPT",U19="Median",U19="Fifties",U19="Average",U19=""),"",IF(ROUND(V19,3)=ROUND(V18,3),MAX(T$3:T18),COUNT(T$3:T18)+1))</f>
        <v>15</v>
      </c>
      <c r="U19" s="12" t="str">
        <f ca="1">IF(V19="","",OFFSET(Calculations!$C$2,0,MATCH(V19,Calculations!$D$140:$CCE$140,0)))</f>
        <v>Kathryn Verwillow</v>
      </c>
      <c r="V19" s="13">
        <f>IF(ISERROR(SMALL(Calculations!$D$140:$CCE$140,ROWS($D$3:$D19))),"",SMALL(Calculations!$D$140:$CCE$140,ROWS($D$3:$D19)))</f>
        <v>10403.000013340001</v>
      </c>
      <c r="W19" s="13">
        <f t="shared" ca="1" si="3"/>
        <v>82</v>
      </c>
      <c r="X19" s="2"/>
      <c r="Y19" s="2">
        <f ca="1">IF(OR(Z19="ChatGPT",Z19="Median",Z19="Fifties",Z19="Average",Z19=""),"",IF(ROUND(AA19,3)=ROUND(AA18,3),MAX(Y$3:Y18),COUNT(Y$3:Y18)+1))</f>
        <v>15</v>
      </c>
      <c r="Z19" s="12" t="str">
        <f ca="1">IF(AA19="","",OFFSET(Calculations!$C$2,0,MATCH(AA19,Calculations!$D$141:$CCE$141,0)))</f>
        <v>William Friedland</v>
      </c>
      <c r="AA19" s="13">
        <f>IF(ISERROR(SMALL(Calculations!$D$141:$CCE$141,ROWS($D$3:$D19))),"",SMALL(Calculations!$D$141:$CCE$141,ROWS($D$3:$D19)))</f>
        <v>10058.999995438999</v>
      </c>
      <c r="AB19" s="13">
        <f t="shared" ca="1" si="4"/>
        <v>14</v>
      </c>
      <c r="AC19" s="2"/>
      <c r="AD19" s="2">
        <f ca="1">IF(OR(AE19="ChatGPT",AE19="Median",AE19="Fifties",AE19="Average",AE19=""),"",IF(ROUND(AF19,3)=ROUND(AF18,3),MAX(AD$3:AD18),COUNT(AD$3:AD18)+1))</f>
        <v>15</v>
      </c>
      <c r="AE19" s="12" t="str">
        <f ca="1">IF(AF19="","",OFFSET(Calculations!$C$2,0,MATCH(AF19,Calculations!$D$142:$CCE$142,0)))</f>
        <v>John O'Laughlin</v>
      </c>
      <c r="AF19" s="13">
        <f>IF(ISERROR(SMALL(Calculations!$D$142:$CCE$142,ROWS($D$3:$D19))),"",SMALL(Calculations!$D$142:$CCE$142,ROWS($D$3:$D19)))</f>
        <v>9964.000000353999</v>
      </c>
      <c r="AG19" s="13">
        <f t="shared" ca="1" si="5"/>
        <v>68</v>
      </c>
    </row>
    <row r="20" spans="1:33" x14ac:dyDescent="0.25">
      <c r="A20" s="23">
        <f ca="1">IF(OR(B20="ChatGPT",B20="Median",B20="Fifties",B20="Average",B20=""),"",IF(ROUND(C20,3)=ROUND(C19,3),MAX(A$3:A19),COUNT(A$3:A19)+1))</f>
        <v>16</v>
      </c>
      <c r="B20" s="24" t="str">
        <f ca="1">IF(ISERROR(OFFSET(Calculations!$C$2,0,MATCH(ROWS($D$3:$D20),Calculations!$D$129:$CCE$129,0))),"",OFFSET(Calculations!$C$2,0,MATCH(ROWS($D$3:$D20),Calculations!$D$129:$CCE$129,0)))</f>
        <v>David Steinberg</v>
      </c>
      <c r="C20" s="22">
        <f ca="1">IF(ISERROR(ROUND(OFFSET(Calculations!$C$128,0,MATCH(ROWS($D$3:$D20),Calculations!$D$129:$CCE$129,0)),0)),"",OFFSET(Calculations!$C$128,0,MATCH(ROWS($D$3:$D20),Calculations!$D$129:$CCE$129,0)))</f>
        <v>69172.000018872001</v>
      </c>
      <c r="E20" s="2">
        <f ca="1">IF(OR(F20="ChatGPT",F20="Median",F20="Fifties",F20="Average",F20=""),"",IF(ROUND(G20,3)=ROUND(G19,3),MAX(E$3:E19),COUNT(E$3:E19)+1))</f>
        <v>16</v>
      </c>
      <c r="F20" s="12" t="str">
        <f ca="1">IF(G20="","",OFFSET(Calculations!$C$2,0,MATCH(G20,Calculations!$D$137:$CCE$137,0)))</f>
        <v>David Steinberg</v>
      </c>
      <c r="G20" s="13">
        <f>IF(ISERROR(SMALL(Calculations!$D$137:$CCE$137,ROWS($D$3:$D20))),"",SMALL(Calculations!$D$137:$CCE$137,ROWS($D$3:$D20)))</f>
        <v>10437.999993238</v>
      </c>
      <c r="H20" s="13">
        <f t="shared" ca="1" si="0"/>
        <v>16</v>
      </c>
      <c r="J20" s="2">
        <f ca="1">IF(OR(K20="ChatGPT",K20="Median",K20="Fifties",K20="Average",K20=""),"",IF(ROUND(L20,3)=ROUND(L19,3),MAX(J$3:J19),COUNT(J$3:J19)+1))</f>
        <v>16</v>
      </c>
      <c r="K20" s="12" t="str">
        <f ca="1">IF(L20="","",OFFSET(Calculations!$C$2,0,MATCH(L20,Calculations!$D$138:$CCE$138,0)))</f>
        <v>David Seif</v>
      </c>
      <c r="L20" s="13">
        <f>IF(ISERROR(SMALL(Calculations!$D$138:$CCE$138,ROWS($D$3:$D20))),"",SMALL(Calculations!$D$138:$CCE$138,ROWS($D$3:$D20)))</f>
        <v>10731.999999881</v>
      </c>
      <c r="M20" s="13">
        <f t="shared" ca="1" si="1"/>
        <v>10</v>
      </c>
      <c r="O20" s="2">
        <f ca="1">IF(OR(P20="ChatGPT",P20="Median",P20="Fifties",P20="Average",P20=""),"",IF(ROUND(Q20,3)=ROUND(Q19,3),MAX(O$3:O19),COUNT(O$3:O19)+1))</f>
        <v>16</v>
      </c>
      <c r="P20" s="12" t="str">
        <f ca="1">IF(Q20="","",OFFSET(Calculations!$C$2,0,MATCH(Q20,Calculations!$D$139:$CCE$139,0)))</f>
        <v>Seb LoGiudice</v>
      </c>
      <c r="Q20" s="13">
        <f>IF(ISERROR(SMALL(Calculations!$D$139:$CCE$139,ROWS($D$3:$D20))),"",SMALL(Calculations!$D$139:$CCE$139,ROWS($D$3:$D20)))</f>
        <v>12099.999999745998</v>
      </c>
      <c r="R20" s="13">
        <f t="shared" ca="1" si="2"/>
        <v>32</v>
      </c>
      <c r="S20" s="2"/>
      <c r="T20" s="2">
        <f ca="1">IF(OR(U20="ChatGPT",U20="Median",U20="Fifties",U20="Average",U20=""),"",IF(ROUND(V20,3)=ROUND(V19,3),MAX(T$3:T19),COUNT(T$3:T19)+1))</f>
        <v>16</v>
      </c>
      <c r="U20" s="12" t="str">
        <f ca="1">IF(V20="","",OFFSET(Calculations!$C$2,0,MATCH(V20,Calculations!$D$140:$CCE$140,0)))</f>
        <v>Joshua Jaffe</v>
      </c>
      <c r="V20" s="13">
        <f>IF(ISERROR(SMALL(Calculations!$D$140:$CCE$140,ROWS($D$3:$D20))),"",SMALL(Calculations!$D$140:$CCE$140,ROWS($D$3:$D20)))</f>
        <v>10403.999993649</v>
      </c>
      <c r="W20" s="13">
        <f t="shared" ca="1" si="3"/>
        <v>2</v>
      </c>
      <c r="X20" s="2"/>
      <c r="Y20" s="2">
        <f ca="1">IF(OR(Z20="ChatGPT",Z20="Median",Z20="Fifties",Z20="Average",Z20=""),"",IF(ROUND(AA20,3)=ROUND(AA19,3),MAX(Y$3:Y19),COUNT(Y$3:Y19)+1))</f>
        <v>16</v>
      </c>
      <c r="Z20" s="12" t="str">
        <f ca="1">IF(AA20="","",OFFSET(Calculations!$C$2,0,MATCH(AA20,Calculations!$D$141:$CCE$141,0)))</f>
        <v>David Slater</v>
      </c>
      <c r="AA20" s="13">
        <f>IF(ISERROR(SMALL(Calculations!$D$141:$CCE$141,ROWS($D$3:$D20))),"",SMALL(Calculations!$D$141:$CCE$141,ROWS($D$3:$D20)))</f>
        <v>10114.999994701999</v>
      </c>
      <c r="AB20" s="13">
        <f t="shared" ca="1" si="4"/>
        <v>8</v>
      </c>
      <c r="AC20" s="2"/>
      <c r="AD20" s="2">
        <f ca="1">IF(OR(AE20="ChatGPT",AE20="Median",AE20="Fifties",AE20="Average",AE20=""),"",IF(ROUND(AF20,3)=ROUND(AF19,3),MAX(AD$3:AD19),COUNT(AD$3:AD19)+1))</f>
        <v>16</v>
      </c>
      <c r="AE20" s="12" t="str">
        <f ca="1">IF(AF20="","",OFFSET(Calculations!$C$2,0,MATCH(AF20,Calculations!$D$142:$CCE$142,0)))</f>
        <v>Michael Kay</v>
      </c>
      <c r="AF20" s="13">
        <f>IF(ISERROR(SMALL(Calculations!$D$142:$CCE$142,ROWS($D$3:$D20))),"",SMALL(Calculations!$D$142:$CCE$142,ROWS($D$3:$D20)))</f>
        <v>9967.999995903001</v>
      </c>
      <c r="AG20" s="13">
        <f t="shared" ca="1" si="5"/>
        <v>9</v>
      </c>
    </row>
    <row r="21" spans="1:33" x14ac:dyDescent="0.25">
      <c r="A21" s="23">
        <f ca="1">IF(OR(B21="ChatGPT",B21="Median",B21="Fifties",B21="Average",B21=""),"",IF(ROUND(C21,3)=ROUND(C20,3),MAX(A$3:A20),COUNT(A$3:A20)+1))</f>
        <v>17</v>
      </c>
      <c r="B21" s="24" t="str">
        <f ca="1">IF(ISERROR(OFFSET(Calculations!$C$2,0,MATCH(ROWS($D$3:$D21),Calculations!$D$129:$CCE$129,0))),"",OFFSET(Calculations!$C$2,0,MATCH(ROWS($D$3:$D21),Calculations!$D$129:$CCE$129,0)))</f>
        <v>Michael Berman</v>
      </c>
      <c r="C21" s="22">
        <f ca="1">IF(ISERROR(ROUND(OFFSET(Calculations!$C$128,0,MATCH(ROWS($D$3:$D21),Calculations!$D$129:$CCE$129,0)),0)),"",OFFSET(Calculations!$C$128,0,MATCH(ROWS($D$3:$D21),Calculations!$D$129:$CCE$129,0)))</f>
        <v>69551.999995872</v>
      </c>
      <c r="E21" s="2">
        <f ca="1">IF(OR(F21="ChatGPT",F21="Median",F21="Fifties",F21="Average",F21=""),"",IF(ROUND(G21,3)=ROUND(G20,3),MAX(E$3:E20),COUNT(E$3:E20)+1))</f>
        <v>17</v>
      </c>
      <c r="F21" s="12" t="str">
        <f ca="1">IF(G21="","",OFFSET(Calculations!$C$2,0,MATCH(G21,Calculations!$D$137:$CCE$137,0)))</f>
        <v>Weian Wang</v>
      </c>
      <c r="G21" s="13">
        <f>IF(ISERROR(SMALL(Calculations!$D$137:$CCE$137,ROWS($D$3:$D21))),"",SMALL(Calculations!$D$137:$CCE$137,ROWS($D$3:$D21)))</f>
        <v>10454.00000609</v>
      </c>
      <c r="H21" s="13">
        <f t="shared" ca="1" si="0"/>
        <v>13</v>
      </c>
      <c r="J21" s="2">
        <f ca="1">IF(OR(K21="ChatGPT",K21="Median",K21="Fifties",K21="Average",K21=""),"",IF(ROUND(L21,3)=ROUND(L20,3),MAX(J$3:J20),COUNT(J$3:J20)+1))</f>
        <v>17</v>
      </c>
      <c r="K21" s="12" t="str">
        <f ca="1">IF(L21="","",OFFSET(Calculations!$C$2,0,MATCH(L21,Calculations!$D$138:$CCE$138,0)))</f>
        <v>Raj Dhuwalia</v>
      </c>
      <c r="L21" s="13">
        <f>IF(ISERROR(SMALL(Calculations!$D$138:$CCE$138,ROWS($D$3:$D21))),"",SMALL(Calculations!$D$138:$CCE$138,ROWS($D$3:$D21)))</f>
        <v>10735.000000793998</v>
      </c>
      <c r="M21" s="13">
        <f t="shared" ca="1" si="1"/>
        <v>80</v>
      </c>
      <c r="O21" s="2">
        <f ca="1">IF(OR(P21="ChatGPT",P21="Median",P21="Fifties",P21="Average",P21=""),"",IF(ROUND(Q21,3)=ROUND(Q20,3),MAX(O$3:O20),COUNT(O$3:O20)+1))</f>
        <v>17</v>
      </c>
      <c r="P21" s="12" t="str">
        <f ca="1">IF(Q21="","",OFFSET(Calculations!$C$2,0,MATCH(Q21,Calculations!$D$139:$CCE$139,0)))</f>
        <v>Arielle and Jason Kay</v>
      </c>
      <c r="Q21" s="13">
        <f>IF(ISERROR(SMALL(Calculations!$D$139:$CCE$139,ROWS($D$3:$D21))),"",SMALL(Calculations!$D$139:$CCE$139,ROWS($D$3:$D21)))</f>
        <v>12172.999989387001</v>
      </c>
      <c r="R21" s="13">
        <f t="shared" ca="1" si="2"/>
        <v>19</v>
      </c>
      <c r="S21" s="2"/>
      <c r="T21" s="2">
        <f ca="1">IF(OR(U21="ChatGPT",U21="Median",U21="Fifties",U21="Average",U21=""),"",IF(ROUND(V21,3)=ROUND(V20,3),MAX(T$3:T20),COUNT(T$3:T20)+1))</f>
        <v>17</v>
      </c>
      <c r="U21" s="12" t="str">
        <f ca="1">IF(V21="","",OFFSET(Calculations!$C$2,0,MATCH(V21,Calculations!$D$140:$CCE$140,0)))</f>
        <v>Maya Seif</v>
      </c>
      <c r="V21" s="13">
        <f>IF(ISERROR(SMALL(Calculations!$D$140:$CCE$140,ROWS($D$3:$D21))),"",SMALL(Calculations!$D$140:$CCE$140,ROWS($D$3:$D21)))</f>
        <v>10529.999996282</v>
      </c>
      <c r="W21" s="13">
        <f t="shared" ca="1" si="3"/>
        <v>24</v>
      </c>
      <c r="X21" s="2"/>
      <c r="Y21" s="2">
        <f ca="1">IF(OR(Z21="ChatGPT",Z21="Median",Z21="Fifties",Z21="Average",Z21=""),"",IF(ROUND(AA21,3)=ROUND(AA20,3),MAX(Y$3:Y20),COUNT(Y$3:Y20)+1))</f>
        <v>17</v>
      </c>
      <c r="Z21" s="12" t="str">
        <f ca="1">IF(AA21="","",OFFSET(Calculations!$C$2,0,MATCH(AA21,Calculations!$D$141:$CCE$141,0)))</f>
        <v>Kirk Moore</v>
      </c>
      <c r="AA21" s="13">
        <f>IF(ISERROR(SMALL(Calculations!$D$141:$CCE$141,ROWS($D$3:$D21))),"",SMALL(Calculations!$D$141:$CCE$141,ROWS($D$3:$D21)))</f>
        <v>10119.999995231999</v>
      </c>
      <c r="AB21" s="13">
        <f t="shared" ca="1" si="4"/>
        <v>30</v>
      </c>
      <c r="AC21" s="2"/>
      <c r="AD21" s="2">
        <f ca="1">IF(OR(AE21="ChatGPT",AE21="Median",AE21="Fifties",AE21="Average",AE21=""),"",IF(ROUND(AF21,3)=ROUND(AF20,3),MAX(AD$3:AD20),COUNT(AD$3:AD20)+1))</f>
        <v>17</v>
      </c>
      <c r="AE21" s="12" t="str">
        <f ca="1">IF(AF21="","",OFFSET(Calculations!$C$2,0,MATCH(AF21,Calculations!$D$142:$CCE$142,0)))</f>
        <v>Joel Rosner</v>
      </c>
      <c r="AF21" s="13">
        <f>IF(ISERROR(SMALL(Calculations!$D$142:$CCE$142,ROWS($D$3:$D21))),"",SMALL(Calculations!$D$142:$CCE$142,ROWS($D$3:$D21)))</f>
        <v>9978.999995496999</v>
      </c>
      <c r="AG21" s="13">
        <f t="shared" ca="1" si="5"/>
        <v>34</v>
      </c>
    </row>
    <row r="22" spans="1:33" x14ac:dyDescent="0.25">
      <c r="A22" s="23">
        <f ca="1">IF(OR(B22="ChatGPT",B22="Median",B22="Fifties",B22="Average",B22=""),"",IF(ROUND(C22,3)=ROUND(C21,3),MAX(A$3:A21),COUNT(A$3:A21)+1))</f>
        <v>18</v>
      </c>
      <c r="B22" s="24" t="str">
        <f ca="1">IF(ISERROR(OFFSET(Calculations!$C$2,0,MATCH(ROWS($D$3:$D22),Calculations!$D$129:$CCE$129,0))),"",OFFSET(Calculations!$C$2,0,MATCH(ROWS($D$3:$D22),Calculations!$D$129:$CCE$129,0)))</f>
        <v>Matt Sokol</v>
      </c>
      <c r="C22" s="22">
        <f ca="1">IF(ISERROR(ROUND(OFFSET(Calculations!$C$128,0,MATCH(ROWS($D$3:$D22),Calculations!$D$129:$CCE$129,0)),0)),"",OFFSET(Calculations!$C$128,0,MATCH(ROWS($D$3:$D22),Calculations!$D$129:$CCE$129,0)))</f>
        <v>69592.999943796021</v>
      </c>
      <c r="E22" s="2">
        <f ca="1">IF(OR(F22="ChatGPT",F22="Median",F22="Fifties",F22="Average",F22=""),"",IF(ROUND(G22,3)=ROUND(G21,3),MAX(E$3:E21),COUNT(E$3:E21)+1))</f>
        <v>18</v>
      </c>
      <c r="F22" s="12" t="str">
        <f ca="1">IF(G22="","",OFFSET(Calculations!$C$2,0,MATCH(G22,Calculations!$D$137:$CCE$137,0)))</f>
        <v>Joel Rosner</v>
      </c>
      <c r="G22" s="13">
        <f>IF(ISERROR(SMALL(Calculations!$D$137:$CCE$137,ROWS($D$3:$D22))),"",SMALL(Calculations!$D$137:$CCE$137,ROWS($D$3:$D22)))</f>
        <v>10483.999999947</v>
      </c>
      <c r="H22" s="13">
        <f t="shared" ca="1" si="0"/>
        <v>34</v>
      </c>
      <c r="J22" s="2">
        <f ca="1">IF(OR(K22="ChatGPT",K22="Median",K22="Fifties",K22="Average",K22=""),"",IF(ROUND(L22,3)=ROUND(L21,3),MAX(J$3:J21),COUNT(J$3:J21)+1))</f>
        <v>18</v>
      </c>
      <c r="K22" s="12" t="str">
        <f ca="1">IF(L22="","",OFFSET(Calculations!$C$2,0,MATCH(L22,Calculations!$D$138:$CCE$138,0)))</f>
        <v>Kristian Schmidt</v>
      </c>
      <c r="L22" s="13">
        <f>IF(ISERROR(SMALL(Calculations!$D$138:$CCE$138,ROWS($D$3:$D22))),"",SMALL(Calculations!$D$138:$CCE$138,ROWS($D$3:$D22)))</f>
        <v>10744.000000771999</v>
      </c>
      <c r="M22" s="13">
        <f t="shared" ca="1" si="1"/>
        <v>70</v>
      </c>
      <c r="O22" s="2">
        <f ca="1">IF(OR(P22="ChatGPT",P22="Median",P22="Fifties",P22="Average",P22=""),"",IF(ROUND(Q22,3)=ROUND(Q21,3),MAX(O$3:O21),COUNT(O$3:O21)+1))</f>
        <v>18</v>
      </c>
      <c r="P22" s="12" t="str">
        <f ca="1">IF(Q22="","",OFFSET(Calculations!$C$2,0,MATCH(Q22,Calculations!$D$139:$CCE$139,0)))</f>
        <v>Don Knowles</v>
      </c>
      <c r="Q22" s="13">
        <f>IF(ISERROR(SMALL(Calculations!$D$139:$CCE$139,ROWS($D$3:$D22))),"",SMALL(Calculations!$D$139:$CCE$139,ROWS($D$3:$D22)))</f>
        <v>12239.999989275</v>
      </c>
      <c r="R22" s="13">
        <f t="shared" ca="1" si="2"/>
        <v>21</v>
      </c>
      <c r="S22" s="2"/>
      <c r="T22" s="2">
        <f ca="1">IF(OR(U22="ChatGPT",U22="Median",U22="Fifties",U22="Average",U22=""),"",IF(ROUND(V22,3)=ROUND(V21,3),MAX(T$3:T21),COUNT(T$3:T21)+1))</f>
        <v>18</v>
      </c>
      <c r="U22" s="12" t="str">
        <f ca="1">IF(V22="","",OFFSET(Calculations!$C$2,0,MATCH(V22,Calculations!$D$140:$CCE$140,0)))</f>
        <v>Shawn Gardner</v>
      </c>
      <c r="V22" s="13">
        <f>IF(ISERROR(SMALL(Calculations!$D$140:$CCE$140,ROWS($D$3:$D22))),"",SMALL(Calculations!$D$140:$CCE$140,ROWS($D$3:$D22)))</f>
        <v>10540.000003819001</v>
      </c>
      <c r="W22" s="13">
        <f t="shared" ca="1" si="3"/>
        <v>89</v>
      </c>
      <c r="X22" s="2"/>
      <c r="Y22" s="2">
        <f ca="1">IF(OR(Z22="ChatGPT",Z22="Median",Z22="Fifties",Z22="Average",Z22=""),"",IF(ROUND(AA22,3)=ROUND(AA21,3),MAX(Y$3:Y21),COUNT(Y$3:Y21)+1))</f>
        <v>18</v>
      </c>
      <c r="Z22" s="12" t="str">
        <f ca="1">IF(AA22="","",OFFSET(Calculations!$C$2,0,MATCH(AA22,Calculations!$D$141:$CCE$141,0)))</f>
        <v>Gemma Carr</v>
      </c>
      <c r="AA22" s="13">
        <f>IF(ISERROR(SMALL(Calculations!$D$141:$CCE$141,ROWS($D$3:$D22))),"",SMALL(Calculations!$D$141:$CCE$141,ROWS($D$3:$D22)))</f>
        <v>10142.000005907001</v>
      </c>
      <c r="AB22" s="13">
        <f t="shared" ca="1" si="4"/>
        <v>5</v>
      </c>
      <c r="AC22" s="2"/>
      <c r="AD22" s="2">
        <f ca="1">IF(OR(AE22="ChatGPT",AE22="Median",AE22="Fifties",AE22="Average",AE22=""),"",IF(ROUND(AF22,3)=ROUND(AF21,3),MAX(AD$3:AD21),COUNT(AD$3:AD21)+1))</f>
        <v>18</v>
      </c>
      <c r="AE22" s="12" t="str">
        <f ca="1">IF(AF22="","",OFFSET(Calculations!$C$2,0,MATCH(AF22,Calculations!$D$142:$CCE$142,0)))</f>
        <v>Murat Tasan</v>
      </c>
      <c r="AF22" s="13">
        <f>IF(ISERROR(SMALL(Calculations!$D$142:$CCE$142,ROWS($D$3:$D22))),"",SMALL(Calculations!$D$142:$CCE$142,ROWS($D$3:$D22)))</f>
        <v>10010.000001913</v>
      </c>
      <c r="AG22" s="13">
        <f t="shared" ca="1" si="5"/>
        <v>95</v>
      </c>
    </row>
    <row r="23" spans="1:33" x14ac:dyDescent="0.25">
      <c r="A23" s="23">
        <f ca="1">IF(OR(B23="ChatGPT",B23="Median",B23="Fifties",B23="Average",B23=""),"",IF(ROUND(C23,3)=ROUND(C22,3),MAX(A$3:A22),COUNT(A$3:A22)+1))</f>
        <v>19</v>
      </c>
      <c r="B23" s="24" t="str">
        <f ca="1">IF(ISERROR(OFFSET(Calculations!$C$2,0,MATCH(ROWS($D$3:$D23),Calculations!$D$129:$CCE$129,0))),"",OFFSET(Calculations!$C$2,0,MATCH(ROWS($D$3:$D23),Calculations!$D$129:$CCE$129,0)))</f>
        <v>Arielle and Jason Kay</v>
      </c>
      <c r="C23" s="22">
        <f ca="1">IF(ISERROR(ROUND(OFFSET(Calculations!$C$128,0,MATCH(ROWS($D$3:$D23),Calculations!$D$129:$CCE$129,0)),0)),"",OFFSET(Calculations!$C$128,0,MATCH(ROWS($D$3:$D23),Calculations!$D$129:$CCE$129,0)))</f>
        <v>69602.999994905986</v>
      </c>
      <c r="E23" s="2">
        <f ca="1">IF(OR(F23="ChatGPT",F23="Median",F23="Fifties",F23="Average",F23=""),"",IF(ROUND(G23,3)=ROUND(G22,3),MAX(E$3:E22),COUNT(E$3:E22)+1))</f>
        <v>19</v>
      </c>
      <c r="F23" s="12" t="str">
        <f ca="1">IF(G23="","",OFFSET(Calculations!$C$2,0,MATCH(G23,Calculations!$D$137:$CCE$137,0)))</f>
        <v xml:space="preserve">Ethan Kay </v>
      </c>
      <c r="G23" s="13">
        <f>IF(ISERROR(SMALL(Calculations!$D$137:$CCE$137,ROWS($D$3:$D23))),"",SMALL(Calculations!$D$137:$CCE$137,ROWS($D$3:$D23)))</f>
        <v>10531.000003017001</v>
      </c>
      <c r="H23" s="13">
        <f t="shared" ca="1" si="0"/>
        <v>86</v>
      </c>
      <c r="J23" s="2">
        <f ca="1">IF(OR(K23="ChatGPT",K23="Median",K23="Fifties",K23="Average",K23=""),"",IF(ROUND(L23,3)=ROUND(L22,3),MAX(J$3:J22),COUNT(J$3:J22)+1))</f>
        <v>19</v>
      </c>
      <c r="K23" s="12" t="str">
        <f ca="1">IF(L23="","",OFFSET(Calculations!$C$2,0,MATCH(L23,Calculations!$D$138:$CCE$138,0)))</f>
        <v>Mark Badros</v>
      </c>
      <c r="L23" s="13">
        <f>IF(ISERROR(SMALL(Calculations!$D$138:$CCE$138,ROWS($D$3:$D23))),"",SMALL(Calculations!$D$138:$CCE$138,ROWS($D$3:$D23)))</f>
        <v>10809.999997041999</v>
      </c>
      <c r="M23" s="13">
        <f t="shared" ca="1" si="1"/>
        <v>48</v>
      </c>
      <c r="O23" s="2">
        <f ca="1">IF(OR(P23="ChatGPT",P23="Median",P23="Fifties",P23="Average",P23=""),"",IF(ROUND(Q23,3)=ROUND(Q22,3),MAX(O$3:O22),COUNT(O$3:O22)+1))</f>
        <v>19</v>
      </c>
      <c r="P23" s="12" t="str">
        <f ca="1">IF(Q23="","",OFFSET(Calculations!$C$2,0,MATCH(Q23,Calculations!$D$139:$CCE$139,0)))</f>
        <v>Elyssa Friedland</v>
      </c>
      <c r="Q23" s="13">
        <f>IF(ISERROR(SMALL(Calculations!$D$139:$CCE$139,ROWS($D$3:$D23))),"",SMALL(Calculations!$D$139:$CCE$139,ROWS($D$3:$D23)))</f>
        <v>12260.000011268998</v>
      </c>
      <c r="R23" s="13">
        <f t="shared" ca="1" si="2"/>
        <v>57</v>
      </c>
      <c r="S23" s="2"/>
      <c r="T23" s="2">
        <f ca="1">IF(OR(U23="ChatGPT",U23="Median",U23="Fifties",U23="Average",U23=""),"",IF(ROUND(V23,3)=ROUND(V22,3),MAX(T$3:T22),COUNT(T$3:T22)+1))</f>
        <v>19</v>
      </c>
      <c r="U23" s="12" t="str">
        <f ca="1">IF(V23="","",OFFSET(Calculations!$C$2,0,MATCH(V23,Calculations!$D$140:$CCE$140,0)))</f>
        <v>Anthony Dhanendran</v>
      </c>
      <c r="V23" s="13">
        <f>IF(ISERROR(SMALL(Calculations!$D$140:$CCE$140,ROWS($D$3:$D23))),"",SMALL(Calculations!$D$140:$CCE$140,ROWS($D$3:$D23)))</f>
        <v>10561.000009355999</v>
      </c>
      <c r="W23" s="13">
        <f t="shared" ca="1" si="3"/>
        <v>26</v>
      </c>
      <c r="X23" s="2"/>
      <c r="Y23" s="2">
        <f ca="1">IF(OR(Z23="ChatGPT",Z23="Median",Z23="Fifties",Z23="Average",Z23=""),"",IF(ROUND(AA23,3)=ROUND(AA22,3),MAX(Y$3:Y22),COUNT(Y$3:Y22)+1))</f>
        <v>19</v>
      </c>
      <c r="Z23" s="12" t="str">
        <f ca="1">IF(AA23="","",OFFSET(Calculations!$C$2,0,MATCH(AA23,Calculations!$D$141:$CCE$141,0)))</f>
        <v>Matt Sokol</v>
      </c>
      <c r="AA23" s="13">
        <f>IF(ISERROR(SMALL(Calculations!$D$141:$CCE$141,ROWS($D$3:$D23))),"",SMALL(Calculations!$D$141:$CCE$141,ROWS($D$3:$D23)))</f>
        <v>10163.999991814</v>
      </c>
      <c r="AB23" s="13">
        <f t="shared" ca="1" si="4"/>
        <v>18</v>
      </c>
      <c r="AC23" s="2"/>
      <c r="AD23" s="2">
        <f ca="1">IF(OR(AE23="ChatGPT",AE23="Median",AE23="Fifties",AE23="Average",AE23=""),"",IF(ROUND(AF23,3)=ROUND(AF22,3),MAX(AD$3:AD22),COUNT(AD$3:AD22)+1))</f>
        <v>19</v>
      </c>
      <c r="AE23" s="12" t="str">
        <f ca="1">IF(AF23="","",OFFSET(Calculations!$C$2,0,MATCH(AF23,Calculations!$D$142:$CCE$142,0)))</f>
        <v>Lila Friedland</v>
      </c>
      <c r="AF23" s="13">
        <f>IF(ISERROR(SMALL(Calculations!$D$142:$CCE$142,ROWS($D$3:$D23))),"",SMALL(Calculations!$D$142:$CCE$142,ROWS($D$3:$D23)))</f>
        <v>10095.000005458</v>
      </c>
      <c r="AG23" s="13">
        <f t="shared" ca="1" si="5"/>
        <v>29</v>
      </c>
    </row>
    <row r="24" spans="1:33" x14ac:dyDescent="0.25">
      <c r="A24" s="23">
        <f ca="1">IF(OR(B24="ChatGPT",B24="Median",B24="Fifties",B24="Average",B24=""),"",IF(ROUND(C24,3)=ROUND(C23,3),MAX(A$3:A23),COUNT(A$3:A23)+1))</f>
        <v>20</v>
      </c>
      <c r="B24" s="24" t="str">
        <f ca="1">IF(ISERROR(OFFSET(Calculations!$C$2,0,MATCH(ROWS($D$3:$D24),Calculations!$D$129:$CCE$129,0))),"",OFFSET(Calculations!$C$2,0,MATCH(ROWS($D$3:$D24),Calculations!$D$129:$CCE$129,0)))</f>
        <v>Sia Carr</v>
      </c>
      <c r="C24" s="22">
        <f ca="1">IF(ISERROR(ROUND(OFFSET(Calculations!$C$128,0,MATCH(ROWS($D$3:$D24),Calculations!$D$129:$CCE$129,0)),0)),"",OFFSET(Calculations!$C$128,0,MATCH(ROWS($D$3:$D24),Calculations!$D$129:$CCE$129,0)))</f>
        <v>69717.999965068011</v>
      </c>
      <c r="E24" s="2">
        <f ca="1">IF(OR(F24="ChatGPT",F24="Median",F24="Fifties",F24="Average",F24=""),"",IF(ROUND(G24,3)=ROUND(G23,3),MAX(E$3:E23),COUNT(E$3:E23)+1))</f>
        <v>20</v>
      </c>
      <c r="F24" s="12" t="str">
        <f ca="1">IF(G24="","",OFFSET(Calculations!$C$2,0,MATCH(G24,Calculations!$D$137:$CCE$137,0)))</f>
        <v>William Boyle</v>
      </c>
      <c r="G24" s="13">
        <f>IF(ISERROR(SMALL(Calculations!$D$137:$CCE$137,ROWS($D$3:$D24))),"",SMALL(Calculations!$D$137:$CCE$137,ROWS($D$3:$D24)))</f>
        <v>10549.999992142999</v>
      </c>
      <c r="H24" s="13">
        <f t="shared" ca="1" si="0"/>
        <v>76</v>
      </c>
      <c r="J24" s="2">
        <f ca="1">IF(OR(K24="ChatGPT",K24="Median",K24="Fifties",K24="Average",K24=""),"",IF(ROUND(L24,3)=ROUND(L23,3),MAX(J$3:J23),COUNT(J$3:J23)+1))</f>
        <v>20</v>
      </c>
      <c r="K24" s="12" t="str">
        <f ca="1">IF(L24="","",OFFSET(Calculations!$C$2,0,MATCH(L24,Calculations!$D$138:$CCE$138,0)))</f>
        <v>Corey Stone</v>
      </c>
      <c r="L24" s="13">
        <f>IF(ISERROR(SMALL(Calculations!$D$138:$CCE$138,ROWS($D$3:$D24))),"",SMALL(Calculations!$D$138:$CCE$138,ROWS($D$3:$D24)))</f>
        <v>10865.000009186</v>
      </c>
      <c r="M24" s="13">
        <f t="shared" ca="1" si="1"/>
        <v>1</v>
      </c>
      <c r="O24" s="2">
        <f ca="1">IF(OR(P24="ChatGPT",P24="Median",P24="Fifties",P24="Average",P24=""),"",IF(ROUND(Q24,3)=ROUND(Q23,3),MAX(O$3:O23),COUNT(O$3:O23)+1))</f>
        <v>20</v>
      </c>
      <c r="P24" s="12" t="str">
        <f ca="1">IF(Q24="","",OFFSET(Calculations!$C$2,0,MATCH(Q24,Calculations!$D$139:$CCE$139,0)))</f>
        <v>Sarah Barker</v>
      </c>
      <c r="Q24" s="13">
        <f>IF(ISERROR(SMALL(Calculations!$D$139:$CCE$139,ROWS($D$3:$D24))),"",SMALL(Calculations!$D$139:$CCE$139,ROWS($D$3:$D24)))</f>
        <v>12264.999994047001</v>
      </c>
      <c r="R24" s="13">
        <f t="shared" ca="1" si="2"/>
        <v>50</v>
      </c>
      <c r="S24" s="2"/>
      <c r="T24" s="2">
        <f ca="1">IF(OR(U24="ChatGPT",U24="Median",U24="Fifties",U24="Average",U24=""),"",IF(ROUND(V24,3)=ROUND(V23,3),MAX(T$3:T23),COUNT(T$3:T23)+1))</f>
        <v>20</v>
      </c>
      <c r="U24" s="12" t="str">
        <f ca="1">IF(V24="","",OFFSET(Calculations!$C$2,0,MATCH(V24,Calculations!$D$140:$CCE$140,0)))</f>
        <v>Michael Kay</v>
      </c>
      <c r="V24" s="13">
        <f>IF(ISERROR(SMALL(Calculations!$D$140:$CCE$140,ROWS($D$3:$D24))),"",SMALL(Calculations!$D$140:$CCE$140,ROWS($D$3:$D24)))</f>
        <v>10573.000011900998</v>
      </c>
      <c r="W24" s="13">
        <f t="shared" ca="1" si="3"/>
        <v>9</v>
      </c>
      <c r="X24" s="2"/>
      <c r="Y24" s="2">
        <f ca="1">IF(OR(Z24="ChatGPT",Z24="Median",Z24="Fifties",Z24="Average",Z24=""),"",IF(ROUND(AA24,3)=ROUND(AA23,3),MAX(Y$3:Y23),COUNT(Y$3:Y23)+1))</f>
        <v>20</v>
      </c>
      <c r="Z24" s="12" t="str">
        <f ca="1">IF(AA24="","",OFFSET(Calculations!$C$2,0,MATCH(AA24,Calculations!$D$141:$CCE$141,0)))</f>
        <v>Jesse Langhoff</v>
      </c>
      <c r="AA24" s="13">
        <f>IF(ISERROR(SMALL(Calculations!$D$141:$CCE$141,ROWS($D$3:$D24))),"",SMALL(Calculations!$D$141:$CCE$141,ROWS($D$3:$D24)))</f>
        <v>10209.999991273999</v>
      </c>
      <c r="AB24" s="13">
        <f t="shared" ca="1" si="4"/>
        <v>105</v>
      </c>
      <c r="AC24" s="2"/>
      <c r="AD24" s="2">
        <f ca="1">IF(OR(AE24="ChatGPT",AE24="Median",AE24="Fifties",AE24="Average",AE24=""),"",IF(ROUND(AF24,3)=ROUND(AF23,3),MAX(AD$3:AD23),COUNT(AD$3:AD23)+1))</f>
        <v>20</v>
      </c>
      <c r="AE24" s="12" t="str">
        <f ca="1">IF(AF24="","",OFFSET(Calculations!$C$2,0,MATCH(AF24,Calculations!$D$142:$CCE$142,0)))</f>
        <v>Will Levine</v>
      </c>
      <c r="AF24" s="13">
        <f>IF(ISERROR(SMALL(Calculations!$D$142:$CCE$142,ROWS($D$3:$D24))),"",SMALL(Calculations!$D$142:$CCE$142,ROWS($D$3:$D24)))</f>
        <v>10114.000000536002</v>
      </c>
      <c r="AG24" s="13">
        <f t="shared" ca="1" si="5"/>
        <v>49</v>
      </c>
    </row>
    <row r="25" spans="1:33" x14ac:dyDescent="0.25">
      <c r="A25" s="23">
        <f ca="1">IF(OR(B25="ChatGPT",B25="Median",B25="Fifties",B25="Average",B25=""),"",IF(ROUND(C25,3)=ROUND(C24,3),MAX(A$3:A24),COUNT(A$3:A24)+1))</f>
        <v>21</v>
      </c>
      <c r="B25" s="24" t="str">
        <f ca="1">IF(ISERROR(OFFSET(Calculations!$C$2,0,MATCH(ROWS($D$3:$D25),Calculations!$D$129:$CCE$129,0))),"",OFFSET(Calculations!$C$2,0,MATCH(ROWS($D$3:$D25),Calculations!$D$129:$CCE$129,0)))</f>
        <v>Don Knowles</v>
      </c>
      <c r="C25" s="22">
        <f ca="1">IF(ISERROR(ROUND(OFFSET(Calculations!$C$128,0,MATCH(ROWS($D$3:$D25),Calculations!$D$129:$CCE$129,0)),0)),"",OFFSET(Calculations!$C$128,0,MATCH(ROWS($D$3:$D25),Calculations!$D$129:$CCE$129,0)))</f>
        <v>69759.999971995989</v>
      </c>
      <c r="E25" s="2">
        <f ca="1">IF(OR(F25="ChatGPT",F25="Median",F25="Fifties",F25="Average",F25=""),"",IF(ROUND(G25,3)=ROUND(G24,3),MAX(E$3:E24),COUNT(E$3:E24)+1))</f>
        <v>20</v>
      </c>
      <c r="F25" s="12" t="str">
        <f ca="1">IF(G25="","",OFFSET(Calculations!$C$2,0,MATCH(G25,Calculations!$D$137:$CCE$137,0)))</f>
        <v>Ben McIntyre</v>
      </c>
      <c r="G25" s="13">
        <f>IF(ISERROR(SMALL(Calculations!$D$137:$CCE$137,ROWS($D$3:$D25))),"",SMALL(Calculations!$D$137:$CCE$137,ROWS($D$3:$D25)))</f>
        <v>10550.000004789001</v>
      </c>
      <c r="H25" s="13">
        <f t="shared" ca="1" si="0"/>
        <v>115</v>
      </c>
      <c r="J25" s="2">
        <f ca="1">IF(OR(K25="ChatGPT",K25="Median",K25="Fifties",K25="Average",K25=""),"",IF(ROUND(L25,3)=ROUND(L24,3),MAX(J$3:J24),COUNT(J$3:J24)+1))</f>
        <v>21</v>
      </c>
      <c r="K25" s="12" t="str">
        <f ca="1">IF(L25="","",OFFSET(Calculations!$C$2,0,MATCH(L25,Calculations!$D$138:$CCE$138,0)))</f>
        <v xml:space="preserve">Daniel Michelson-Horowitz </v>
      </c>
      <c r="L25" s="13">
        <f>IF(ISERROR(SMALL(Calculations!$D$138:$CCE$138,ROWS($D$3:$D25))),"",SMALL(Calculations!$D$138:$CCE$138,ROWS($D$3:$D25)))</f>
        <v>10889.000005815</v>
      </c>
      <c r="M25" s="13">
        <f t="shared" ca="1" si="1"/>
        <v>79</v>
      </c>
      <c r="O25" s="2">
        <f ca="1">IF(OR(P25="ChatGPT",P25="Median",P25="Fifties",P25="Average",P25=""),"",IF(ROUND(Q25,3)=ROUND(Q24,3),MAX(O$3:O24),COUNT(O$3:O24)+1))</f>
        <v>21</v>
      </c>
      <c r="P25" s="12" t="str">
        <f ca="1">IF(Q25="","",OFFSET(Calculations!$C$2,0,MATCH(Q25,Calculations!$D$139:$CCE$139,0)))</f>
        <v>Timothy Wright</v>
      </c>
      <c r="Q25" s="13">
        <f>IF(ISERROR(SMALL(Calculations!$D$139:$CCE$139,ROWS($D$3:$D25))),"",SMALL(Calculations!$D$139:$CCE$139,ROWS($D$3:$D25)))</f>
        <v>12355.999996980001</v>
      </c>
      <c r="R25" s="13">
        <f t="shared" ca="1" si="2"/>
        <v>6</v>
      </c>
      <c r="S25" s="2"/>
      <c r="T25" s="2">
        <f ca="1">IF(OR(U25="ChatGPT",U25="Median",U25="Fifties",U25="Average",U25=""),"",IF(ROUND(V25,3)=ROUND(V24,3),MAX(T$3:T24),COUNT(T$3:T24)+1))</f>
        <v>21</v>
      </c>
      <c r="U25" s="12" t="str">
        <f ca="1">IF(V25="","",OFFSET(Calculations!$C$2,0,MATCH(V25,Calculations!$D$140:$CCE$140,0)))</f>
        <v>Justin Rispler</v>
      </c>
      <c r="V25" s="13">
        <f>IF(ISERROR(SMALL(Calculations!$D$140:$CCE$140,ROWS($D$3:$D25))),"",SMALL(Calculations!$D$140:$CCE$140,ROWS($D$3:$D25)))</f>
        <v>10599.999999103999</v>
      </c>
      <c r="W25" s="13">
        <f t="shared" ca="1" si="3"/>
        <v>67</v>
      </c>
      <c r="X25" s="2"/>
      <c r="Y25" s="2">
        <f ca="1">IF(OR(Z25="ChatGPT",Z25="Median",Z25="Fifties",Z25="Average",Z25=""),"",IF(ROUND(AA25,3)=ROUND(AA24,3),MAX(Y$3:Y24),COUNT(Y$3:Y24)+1))</f>
        <v>21</v>
      </c>
      <c r="Z25" s="12" t="str">
        <f ca="1">IF(AA25="","",OFFSET(Calculations!$C$2,0,MATCH(AA25,Calculations!$D$141:$CCE$141,0)))</f>
        <v>Pip Butt</v>
      </c>
      <c r="AA25" s="13">
        <f>IF(ISERROR(SMALL(Calculations!$D$141:$CCE$141,ROWS($D$3:$D25))),"",SMALL(Calculations!$D$141:$CCE$141,ROWS($D$3:$D25)))</f>
        <v>10242.000006048002</v>
      </c>
      <c r="AB25" s="13">
        <f t="shared" ca="1" si="4"/>
        <v>84</v>
      </c>
      <c r="AC25" s="2"/>
      <c r="AD25" s="2">
        <f ca="1">IF(OR(AE25="ChatGPT",AE25="Median",AE25="Fifties",AE25="Average",AE25=""),"",IF(ROUND(AF25,3)=ROUND(AF24,3),MAX(AD$3:AD24),COUNT(AD$3:AD24)+1))</f>
        <v>21</v>
      </c>
      <c r="AE25" s="12" t="str">
        <f ca="1">IF(AF25="","",OFFSET(Calculations!$C$2,0,MATCH(AF25,Calculations!$D$142:$CCE$142,0)))</f>
        <v>Mark Badros</v>
      </c>
      <c r="AF25" s="13">
        <f>IF(ISERROR(SMALL(Calculations!$D$142:$CCE$142,ROWS($D$3:$D25))),"",SMALL(Calculations!$D$142:$CCE$142,ROWS($D$3:$D25)))</f>
        <v>10120.000002688001</v>
      </c>
      <c r="AG25" s="13">
        <f t="shared" ca="1" si="5"/>
        <v>48</v>
      </c>
    </row>
    <row r="26" spans="1:33" x14ac:dyDescent="0.25">
      <c r="A26" s="23">
        <f ca="1">IF(OR(B26="ChatGPT",B26="Median",B26="Fifties",B26="Average",B26=""),"",IF(ROUND(C26,3)=ROUND(C25,3),MAX(A$3:A25),COUNT(A$3:A25)+1))</f>
        <v>22</v>
      </c>
      <c r="B26" s="24" t="str">
        <f ca="1">IF(ISERROR(OFFSET(Calculations!$C$2,0,MATCH(ROWS($D$3:$D26),Calculations!$D$129:$CCE$129,0))),"",OFFSET(Calculations!$C$2,0,MATCH(ROWS($D$3:$D26),Calculations!$D$129:$CCE$129,0)))</f>
        <v>Gerald Larson</v>
      </c>
      <c r="C26" s="22">
        <f ca="1">IF(ISERROR(ROUND(OFFSET(Calculations!$C$128,0,MATCH(ROWS($D$3:$D26),Calculations!$D$129:$CCE$129,0)),0)),"",OFFSET(Calculations!$C$128,0,MATCH(ROWS($D$3:$D26),Calculations!$D$129:$CCE$129,0)))</f>
        <v>69894.999969062002</v>
      </c>
      <c r="E26" s="2">
        <f ca="1">IF(OR(F26="ChatGPT",F26="Median",F26="Fifties",F26="Average",F26=""),"",IF(ROUND(G26,3)=ROUND(G25,3),MAX(E$3:E25),COUNT(E$3:E25)+1))</f>
        <v>22</v>
      </c>
      <c r="F26" s="12" t="str">
        <f ca="1">IF(G26="","",OFFSET(Calculations!$C$2,0,MATCH(G26,Calculations!$D$137:$CCE$137,0)))</f>
        <v>Ryan Magee</v>
      </c>
      <c r="G26" s="13">
        <f>IF(ISERROR(SMALL(Calculations!$D$137:$CCE$137,ROWS($D$3:$D26))),"",SMALL(Calculations!$D$137:$CCE$137,ROWS($D$3:$D26)))</f>
        <v>10579.999991588</v>
      </c>
      <c r="H26" s="13">
        <f t="shared" ca="1" si="0"/>
        <v>128</v>
      </c>
      <c r="J26" s="2">
        <f ca="1">IF(OR(K26="ChatGPT",K26="Median",K26="Fifties",K26="Average",K26=""),"",IF(ROUND(L26,3)=ROUND(L25,3),MAX(J$3:J25),COUNT(J$3:J25)+1))</f>
        <v>22</v>
      </c>
      <c r="K26" s="12" t="str">
        <f ca="1">IF(L26="","",OFFSET(Calculations!$C$2,0,MATCH(L26,Calculations!$D$138:$CCE$138,0)))</f>
        <v>Mark Aronson</v>
      </c>
      <c r="L26" s="13">
        <f>IF(ISERROR(SMALL(Calculations!$D$138:$CCE$138,ROWS($D$3:$D26))),"",SMALL(Calculations!$D$138:$CCE$138,ROWS($D$3:$D26)))</f>
        <v>10894.999999780997</v>
      </c>
      <c r="M26" s="13">
        <f t="shared" ca="1" si="1"/>
        <v>73</v>
      </c>
      <c r="O26" s="2">
        <f ca="1">IF(OR(P26="ChatGPT",P26="Median",P26="Fifties",P26="Average",P26=""),"",IF(ROUND(Q26,3)=ROUND(Q25,3),MAX(O$3:O25),COUNT(O$3:O25)+1))</f>
        <v>22</v>
      </c>
      <c r="P26" s="12" t="str">
        <f ca="1">IF(Q26="","",OFFSET(Calculations!$C$2,0,MATCH(Q26,Calculations!$D$139:$CCE$139,0)))</f>
        <v>Dakota Blair</v>
      </c>
      <c r="Q26" s="13">
        <f>IF(ISERROR(SMALL(Calculations!$D$139:$CCE$139,ROWS($D$3:$D26))),"",SMALL(Calculations!$D$139:$CCE$139,ROWS($D$3:$D26)))</f>
        <v>12401.000003169002</v>
      </c>
      <c r="R26" s="13">
        <f t="shared" ca="1" si="2"/>
        <v>71</v>
      </c>
      <c r="S26" s="2"/>
      <c r="T26" s="2">
        <f ca="1">IF(OR(U26="ChatGPT",U26="Median",U26="Fifties",U26="Average",U26=""),"",IF(ROUND(V26,3)=ROUND(V25,3),MAX(T$3:T25),COUNT(T$3:T25)+1))</f>
        <v>22</v>
      </c>
      <c r="U26" s="12" t="str">
        <f ca="1">IF(V26="","",OFFSET(Calculations!$C$2,0,MATCH(V26,Calculations!$D$140:$CCE$140,0)))</f>
        <v>Andrew Magee</v>
      </c>
      <c r="V26" s="13">
        <f>IF(ISERROR(SMALL(Calculations!$D$140:$CCE$140,ROWS($D$3:$D26))),"",SMALL(Calculations!$D$140:$CCE$140,ROWS($D$3:$D26)))</f>
        <v>10635.000006446999</v>
      </c>
      <c r="W26" s="13">
        <f t="shared" ca="1" si="3"/>
        <v>63</v>
      </c>
      <c r="X26" s="2"/>
      <c r="Y26" s="2">
        <f ca="1">IF(OR(Z26="ChatGPT",Z26="Median",Z26="Fifties",Z26="Average",Z26=""),"",IF(ROUND(AA26,3)=ROUND(AA25,3),MAX(Y$3:Y25),COUNT(Y$3:Y25)+1))</f>
        <v>22</v>
      </c>
      <c r="Z26" s="12" t="str">
        <f ca="1">IF(AA26="","",OFFSET(Calculations!$C$2,0,MATCH(AA26,Calculations!$D$141:$CCE$141,0)))</f>
        <v>Ben Steger</v>
      </c>
      <c r="AA26" s="13">
        <f>IF(ISERROR(SMALL(Calculations!$D$141:$CCE$141,ROWS($D$3:$D26))),"",SMALL(Calculations!$D$141:$CCE$141,ROWS($D$3:$D26)))</f>
        <v>10264.999996227001</v>
      </c>
      <c r="AB26" s="13">
        <f t="shared" ca="1" si="4"/>
        <v>45</v>
      </c>
      <c r="AC26" s="2"/>
      <c r="AD26" s="2">
        <f ca="1">IF(OR(AE26="ChatGPT",AE26="Median",AE26="Fifties",AE26="Average",AE26=""),"",IF(ROUND(AF26,3)=ROUND(AF25,3),MAX(AD$3:AD25),COUNT(AD$3:AD25)+1))</f>
        <v>22</v>
      </c>
      <c r="AE26" s="12" t="str">
        <f ca="1">IF(AF26="","",OFFSET(Calculations!$C$2,0,MATCH(AF26,Calculations!$D$142:$CCE$142,0)))</f>
        <v>William Friedland</v>
      </c>
      <c r="AF26" s="13">
        <f>IF(ISERROR(SMALL(Calculations!$D$142:$CCE$142,ROWS($D$3:$D26))),"",SMALL(Calculations!$D$142:$CCE$142,ROWS($D$3:$D26)))</f>
        <v>10139.000000642996</v>
      </c>
      <c r="AG26" s="13">
        <f t="shared" ca="1" si="5"/>
        <v>14</v>
      </c>
    </row>
    <row r="27" spans="1:33" x14ac:dyDescent="0.25">
      <c r="A27" s="23">
        <f ca="1">IF(OR(B27="ChatGPT",B27="Median",B27="Fifties",B27="Average",B27=""),"",IF(ROUND(C27,3)=ROUND(C26,3),MAX(A$3:A26),COUNT(A$3:A26)+1))</f>
        <v>23</v>
      </c>
      <c r="B27" s="24" t="str">
        <f ca="1">IF(ISERROR(OFFSET(Calculations!$C$2,0,MATCH(ROWS($D$3:$D27),Calculations!$D$129:$CCE$129,0))),"",OFFSET(Calculations!$C$2,0,MATCH(ROWS($D$3:$D27),Calculations!$D$129:$CCE$129,0)))</f>
        <v>Sam Tichnor</v>
      </c>
      <c r="C27" s="22">
        <f ca="1">IF(ISERROR(ROUND(OFFSET(Calculations!$C$128,0,MATCH(ROWS($D$3:$D27),Calculations!$D$129:$CCE$129,0)),0)),"",OFFSET(Calculations!$C$128,0,MATCH(ROWS($D$3:$D27),Calculations!$D$129:$CCE$129,0)))</f>
        <v>69917.999963403956</v>
      </c>
      <c r="E27" s="2">
        <f ca="1">IF(OR(F27="ChatGPT",F27="Median",F27="Fifties",F27="Average",F27=""),"",IF(ROUND(G27,3)=ROUND(G26,3),MAX(E$3:E26),COUNT(E$3:E26)+1))</f>
        <v>22</v>
      </c>
      <c r="F27" s="12" t="str">
        <f ca="1">IF(G27="","",OFFSET(Calculations!$C$2,0,MATCH(G27,Calculations!$D$137:$CCE$137,0)))</f>
        <v>Sam Leffell</v>
      </c>
      <c r="G27" s="13">
        <f>IF(ISERROR(SMALL(Calculations!$D$137:$CCE$137,ROWS($D$3:$D27))),"",SMALL(Calculations!$D$137:$CCE$137,ROWS($D$3:$D27)))</f>
        <v>10579.999993597999</v>
      </c>
      <c r="H27" s="13">
        <f t="shared" ca="1" si="0"/>
        <v>7</v>
      </c>
      <c r="J27" s="2">
        <f ca="1">IF(OR(K27="ChatGPT",K27="Median",K27="Fifties",K27="Average",K27=""),"",IF(ROUND(L27,3)=ROUND(L26,3),MAX(J$3:J26),COUNT(J$3:J26)+1))</f>
        <v>23</v>
      </c>
      <c r="K27" s="12" t="str">
        <f ca="1">IF(L27="","",OFFSET(Calculations!$C$2,0,MATCH(L27,Calculations!$D$138:$CCE$138,0)))</f>
        <v>Peter Schissel</v>
      </c>
      <c r="L27" s="13">
        <f>IF(ISERROR(SMALL(Calculations!$D$138:$CCE$138,ROWS($D$3:$D27))),"",SMALL(Calculations!$D$138:$CCE$138,ROWS($D$3:$D27)))</f>
        <v>10905.000000303997</v>
      </c>
      <c r="M27" s="13">
        <f t="shared" ca="1" si="1"/>
        <v>37</v>
      </c>
      <c r="O27" s="2">
        <f ca="1">IF(OR(P27="ChatGPT",P27="Median",P27="Fifties",P27="Average",P27=""),"",IF(ROUND(Q27,3)=ROUND(Q26,3),MAX(O$3:O26),COUNT(O$3:O26)+1))</f>
        <v>23</v>
      </c>
      <c r="P27" s="12" t="str">
        <f ca="1">IF(Q27="","",OFFSET(Calculations!$C$2,0,MATCH(Q27,Calculations!$D$139:$CCE$139,0)))</f>
        <v>Mark Badros</v>
      </c>
      <c r="Q27" s="13">
        <f>IF(ISERROR(SMALL(Calculations!$D$139:$CCE$139,ROWS($D$3:$D27))),"",SMALL(Calculations!$D$139:$CCE$139,ROWS($D$3:$D27)))</f>
        <v>12440.000000955999</v>
      </c>
      <c r="R27" s="13">
        <f t="shared" ca="1" si="2"/>
        <v>48</v>
      </c>
      <c r="S27" s="2"/>
      <c r="T27" s="2">
        <f ca="1">IF(OR(U27="ChatGPT",U27="Median",U27="Fifties",U27="Average",U27=""),"",IF(ROUND(V27,3)=ROUND(V26,3),MAX(T$3:T26),COUNT(T$3:T26)+1))</f>
        <v>23</v>
      </c>
      <c r="U27" s="12" t="str">
        <f ca="1">IF(V27="","",OFFSET(Calculations!$C$2,0,MATCH(V27,Calculations!$D$140:$CCE$140,0)))</f>
        <v>Jeff Garst</v>
      </c>
      <c r="V27" s="13">
        <f>IF(ISERROR(SMALL(Calculations!$D$140:$CCE$140,ROWS($D$3:$D27))),"",SMALL(Calculations!$D$140:$CCE$140,ROWS($D$3:$D27)))</f>
        <v>10660.000005479998</v>
      </c>
      <c r="W27" s="13">
        <f t="shared" ca="1" si="3"/>
        <v>55</v>
      </c>
      <c r="X27" s="2"/>
      <c r="Y27" s="2">
        <f ca="1">IF(OR(Z27="ChatGPT",Z27="Median",Z27="Fifties",Z27="Average",Z27=""),"",IF(ROUND(AA27,3)=ROUND(AA26,3),MAX(Y$3:Y26),COUNT(Y$3:Y26)+1))</f>
        <v>23</v>
      </c>
      <c r="Z27" s="12" t="str">
        <f ca="1">IF(AA27="","",OFFSET(Calculations!$C$2,0,MATCH(AA27,Calculations!$D$141:$CCE$141,0)))</f>
        <v>Michael Petkun</v>
      </c>
      <c r="AA27" s="13">
        <f>IF(ISERROR(SMALL(Calculations!$D$141:$CCE$141,ROWS($D$3:$D27))),"",SMALL(Calculations!$D$141:$CCE$141,ROWS($D$3:$D27)))</f>
        <v>10364.999993416001</v>
      </c>
      <c r="AB27" s="13">
        <f t="shared" ca="1" si="4"/>
        <v>28</v>
      </c>
      <c r="AC27" s="2"/>
      <c r="AD27" s="2">
        <f ca="1">IF(OR(AE27="ChatGPT",AE27="Median",AE27="Fifties",AE27="Average",AE27=""),"",IF(ROUND(AF27,3)=ROUND(AF26,3),MAX(AD$3:AD26),COUNT(AD$3:AD26)+1))</f>
        <v>23</v>
      </c>
      <c r="AE27" s="12" t="str">
        <f ca="1">IF(AF27="","",OFFSET(Calculations!$C$2,0,MATCH(AF27,Calculations!$D$142:$CCE$142,0)))</f>
        <v>David Gomel</v>
      </c>
      <c r="AF27" s="13">
        <f>IF(ISERROR(SMALL(Calculations!$D$142:$CCE$142,ROWS($D$3:$D27))),"",SMALL(Calculations!$D$142:$CCE$142,ROWS($D$3:$D27)))</f>
        <v>10154.999998728001</v>
      </c>
      <c r="AG27" s="13">
        <f t="shared" ca="1" si="5"/>
        <v>65</v>
      </c>
    </row>
    <row r="28" spans="1:33" x14ac:dyDescent="0.25">
      <c r="A28" s="23">
        <f ca="1">IF(OR(B28="ChatGPT",B28="Median",B28="Fifties",B28="Average",B28=""),"",IF(ROUND(C28,3)=ROUND(C27,3),MAX(A$3:A27),COUNT(A$3:A27)+1))</f>
        <v>24</v>
      </c>
      <c r="B28" s="24" t="str">
        <f ca="1">IF(ISERROR(OFFSET(Calculations!$C$2,0,MATCH(ROWS($D$3:$D28),Calculations!$D$129:$CCE$129,0))),"",OFFSET(Calculations!$C$2,0,MATCH(ROWS($D$3:$D28),Calculations!$D$129:$CCE$129,0)))</f>
        <v>Maya Seif</v>
      </c>
      <c r="C28" s="22">
        <f ca="1">IF(ISERROR(ROUND(OFFSET(Calculations!$C$128,0,MATCH(ROWS($D$3:$D28),Calculations!$D$129:$CCE$129,0)),0)),"",OFFSET(Calculations!$C$128,0,MATCH(ROWS($D$3:$D28),Calculations!$D$129:$CCE$129,0)))</f>
        <v>70049.000016508042</v>
      </c>
      <c r="E28" s="2">
        <f ca="1">IF(OR(F28="ChatGPT",F28="Median",F28="Fifties",F28="Average",F28=""),"",IF(ROUND(G28,3)=ROUND(G27,3),MAX(E$3:E27),COUNT(E$3:E27)+1))</f>
        <v>22</v>
      </c>
      <c r="F28" s="12" t="str">
        <f ca="1">IF(G28="","",OFFSET(Calculations!$C$2,0,MATCH(G28,Calculations!$D$137:$CCE$137,0)))</f>
        <v>Travis Hamre</v>
      </c>
      <c r="G28" s="13">
        <f>IF(ISERROR(SMALL(Calculations!$D$137:$CCE$137,ROWS($D$3:$D28))),"",SMALL(Calculations!$D$137:$CCE$137,ROWS($D$3:$D28)))</f>
        <v>10580.000003067998</v>
      </c>
      <c r="H28" s="13">
        <f t="shared" ca="1" si="0"/>
        <v>112</v>
      </c>
      <c r="J28" s="2">
        <f ca="1">IF(OR(K28="ChatGPT",K28="Median",K28="Fifties",K28="Average",K28=""),"",IF(ROUND(L28,3)=ROUND(L27,3),MAX(J$3:J27),COUNT(J$3:J27)+1))</f>
        <v>24</v>
      </c>
      <c r="K28" s="12" t="str">
        <f ca="1">IF(L28="","",OFFSET(Calculations!$C$2,0,MATCH(L28,Calculations!$D$138:$CCE$138,0)))</f>
        <v>Pam Winters</v>
      </c>
      <c r="L28" s="13">
        <f>IF(ISERROR(SMALL(Calculations!$D$138:$CCE$138,ROWS($D$3:$D28))),"",SMALL(Calculations!$D$138:$CCE$138,ROWS($D$3:$D28)))</f>
        <v>10906.000003206997</v>
      </c>
      <c r="M28" s="13">
        <f t="shared" ca="1" si="1"/>
        <v>134</v>
      </c>
      <c r="O28" s="2">
        <f ca="1">IF(OR(P28="ChatGPT",P28="Median",P28="Fifties",P28="Average",P28=""),"",IF(ROUND(Q28,3)=ROUND(Q27,3),MAX(O$3:O27),COUNT(O$3:O27)+1))</f>
        <v>24</v>
      </c>
      <c r="P28" s="12" t="str">
        <f ca="1">IF(Q28="","",OFFSET(Calculations!$C$2,0,MATCH(Q28,Calculations!$D$139:$CCE$139,0)))</f>
        <v>Pip Butt</v>
      </c>
      <c r="Q28" s="13">
        <f>IF(ISERROR(SMALL(Calculations!$D$139:$CCE$139,ROWS($D$3:$D28))),"",SMALL(Calculations!$D$139:$CCE$139,ROWS($D$3:$D28)))</f>
        <v>12450.000006514001</v>
      </c>
      <c r="R28" s="13">
        <f t="shared" ca="1" si="2"/>
        <v>84</v>
      </c>
      <c r="S28" s="2"/>
      <c r="T28" s="2">
        <f ca="1">IF(OR(U28="ChatGPT",U28="Median",U28="Fifties",U28="Average",U28=""),"",IF(ROUND(V28,3)=ROUND(V27,3),MAX(T$3:T27),COUNT(T$3:T27)+1))</f>
        <v>24</v>
      </c>
      <c r="U28" s="12" t="str">
        <f ca="1">IF(V28="","",OFFSET(Calculations!$C$2,0,MATCH(V28,Calculations!$D$140:$CCE$140,0)))</f>
        <v>Katie Bruce</v>
      </c>
      <c r="V28" s="13">
        <f>IF(ISERROR(SMALL(Calculations!$D$140:$CCE$140,ROWS($D$3:$D28))),"",SMALL(Calculations!$D$140:$CCE$140,ROWS($D$3:$D28)))</f>
        <v>10730.000011243001</v>
      </c>
      <c r="W28" s="13">
        <f t="shared" ca="1" si="3"/>
        <v>12</v>
      </c>
      <c r="X28" s="2"/>
      <c r="Y28" s="2">
        <f ca="1">IF(OR(Z28="ChatGPT",Z28="Median",Z28="Fifties",Z28="Average",Z28=""),"",IF(ROUND(AA28,3)=ROUND(AA27,3),MAX(Y$3:Y27),COUNT(Y$3:Y27)+1))</f>
        <v>24</v>
      </c>
      <c r="Z28" s="12" t="str">
        <f ca="1">IF(AA28="","",OFFSET(Calculations!$C$2,0,MATCH(AA28,Calculations!$D$141:$CCE$141,0)))</f>
        <v>Michael Berman</v>
      </c>
      <c r="AA28" s="13">
        <f>IF(ISERROR(SMALL(Calculations!$D$141:$CCE$141,ROWS($D$3:$D28))),"",SMALL(Calculations!$D$141:$CCE$141,ROWS($D$3:$D28)))</f>
        <v>10419.999999311998</v>
      </c>
      <c r="AB28" s="13">
        <f t="shared" ca="1" si="4"/>
        <v>17</v>
      </c>
      <c r="AC28" s="2"/>
      <c r="AD28" s="2">
        <f ca="1">IF(OR(AE28="ChatGPT",AE28="Median",AE28="Fifties",AE28="Average",AE28=""),"",IF(ROUND(AF28,3)=ROUND(AF27,3),MAX(AD$3:AD27),COUNT(AD$3:AD27)+1))</f>
        <v>24</v>
      </c>
      <c r="AE28" s="12" t="str">
        <f ca="1">IF(AF28="","",OFFSET(Calculations!$C$2,0,MATCH(AF28,Calculations!$D$142:$CCE$142,0)))</f>
        <v>Sam Friedland</v>
      </c>
      <c r="AF28" s="13">
        <f>IF(ISERROR(SMALL(Calculations!$D$142:$CCE$142,ROWS($D$3:$D28))),"",SMALL(Calculations!$D$142:$CCE$142,ROWS($D$3:$D28)))</f>
        <v>10159.000005106998</v>
      </c>
      <c r="AG28" s="13">
        <f t="shared" ca="1" si="5"/>
        <v>97</v>
      </c>
    </row>
    <row r="29" spans="1:33" x14ac:dyDescent="0.25">
      <c r="A29" s="23">
        <f ca="1">IF(OR(B29="ChatGPT",B29="Median",B29="Fifties",B29="Average",B29=""),"",IF(ROUND(C29,3)=ROUND(C28,3),MAX(A$3:A28),COUNT(A$3:A28)+1))</f>
        <v>25</v>
      </c>
      <c r="B29" s="24" t="str">
        <f ca="1">IF(ISERROR(OFFSET(Calculations!$C$2,0,MATCH(ROWS($D$3:$D29),Calculations!$D$129:$CCE$129,0))),"",OFFSET(Calculations!$C$2,0,MATCH(ROWS($D$3:$D29),Calculations!$D$129:$CCE$129,0)))</f>
        <v>Ben Carr</v>
      </c>
      <c r="C29" s="22">
        <f ca="1">IF(ISERROR(ROUND(OFFSET(Calculations!$C$128,0,MATCH(ROWS($D$3:$D29),Calculations!$D$129:$CCE$129,0)),0)),"",OFFSET(Calculations!$C$128,0,MATCH(ROWS($D$3:$D29),Calculations!$D$129:$CCE$129,0)))</f>
        <v>70332.999999692009</v>
      </c>
      <c r="E29" s="2">
        <f ca="1">IF(OR(F29="ChatGPT",F29="Median",F29="Fifties",F29="Average",F29=""),"",IF(ROUND(G29,3)=ROUND(G28,3),MAX(E$3:E28),COUNT(E$3:E28)+1))</f>
        <v>25</v>
      </c>
      <c r="F29" s="12" t="str">
        <f ca="1">IF(G29="","",OFFSET(Calculations!$C$2,0,MATCH(G29,Calculations!$D$137:$CCE$137,0)))</f>
        <v>Steve Maxon</v>
      </c>
      <c r="G29" s="13">
        <f>IF(ISERROR(SMALL(Calculations!$D$137:$CCE$137,ROWS($D$3:$D29))),"",SMALL(Calculations!$D$137:$CCE$137,ROWS($D$3:$D29)))</f>
        <v>10638.999998014999</v>
      </c>
      <c r="H29" s="13">
        <f t="shared" ca="1" si="0"/>
        <v>58</v>
      </c>
      <c r="J29" s="2">
        <f ca="1">IF(OR(K29="ChatGPT",K29="Median",K29="Fifties",K29="Average",K29=""),"",IF(ROUND(L29,3)=ROUND(L28,3),MAX(J$3:J28),COUNT(J$3:J28)+1))</f>
        <v>25</v>
      </c>
      <c r="K29" s="12" t="str">
        <f ca="1">IF(L29="","",OFFSET(Calculations!$C$2,0,MATCH(L29,Calculations!$D$138:$CCE$138,0)))</f>
        <v>Matthew Hunt</v>
      </c>
      <c r="L29" s="13">
        <f>IF(ISERROR(SMALL(Calculations!$D$138:$CCE$138,ROWS($D$3:$D29))),"",SMALL(Calculations!$D$138:$CCE$138,ROWS($D$3:$D29)))</f>
        <v>10908.999993175998</v>
      </c>
      <c r="M29" s="13">
        <f t="shared" ca="1" si="1"/>
        <v>96</v>
      </c>
      <c r="O29" s="2">
        <f ca="1">IF(OR(P29="ChatGPT",P29="Median",P29="Fifties",P29="Average",P29=""),"",IF(ROUND(Q29,3)=ROUND(Q28,3),MAX(O$3:O28),COUNT(O$3:O28)+1))</f>
        <v>25</v>
      </c>
      <c r="P29" s="12" t="str">
        <f ca="1">IF(Q29="","",OFFSET(Calculations!$C$2,0,MATCH(Q29,Calculations!$D$139:$CCE$139,0)))</f>
        <v>Craig Cepler</v>
      </c>
      <c r="Q29" s="13">
        <f>IF(ISERROR(SMALL(Calculations!$D$139:$CCE$139,ROWS($D$3:$D29))),"",SMALL(Calculations!$D$139:$CCE$139,ROWS($D$3:$D29)))</f>
        <v>12464.999987699999</v>
      </c>
      <c r="R29" s="13">
        <f t="shared" ca="1" si="2"/>
        <v>108</v>
      </c>
      <c r="S29" s="2"/>
      <c r="T29" s="2">
        <f ca="1">IF(OR(U29="ChatGPT",U29="Median",U29="Fifties",U29="Average",U29=""),"",IF(ROUND(V29,3)=ROUND(V28,3),MAX(T$3:T28),COUNT(T$3:T28)+1))</f>
        <v>25</v>
      </c>
      <c r="U29" s="12" t="str">
        <f ca="1">IF(V29="","",OFFSET(Calculations!$C$2,0,MATCH(V29,Calculations!$D$140:$CCE$140,0)))</f>
        <v>Amir Vardi</v>
      </c>
      <c r="V29" s="13">
        <f>IF(ISERROR(SMALL(Calculations!$D$140:$CCE$140,ROWS($D$3:$D29))),"",SMALL(Calculations!$D$140:$CCE$140,ROWS($D$3:$D29)))</f>
        <v>10781.000007346</v>
      </c>
      <c r="W29" s="13">
        <f t="shared" ca="1" si="3"/>
        <v>40</v>
      </c>
      <c r="X29" s="2"/>
      <c r="Y29" s="2">
        <f ca="1">IF(OR(Z29="ChatGPT",Z29="Median",Z29="Fifties",Z29="Average",Z29=""),"",IF(ROUND(AA29,3)=ROUND(AA28,3),MAX(Y$3:Y28),COUNT(Y$3:Y28)+1))</f>
        <v>25</v>
      </c>
      <c r="Z29" s="12" t="str">
        <f ca="1">IF(AA29="","",OFFSET(Calculations!$C$2,0,MATCH(AA29,Calculations!$D$141:$CCE$141,0)))</f>
        <v>Lennie Augustine</v>
      </c>
      <c r="AA29" s="13">
        <f>IF(ISERROR(SMALL(Calculations!$D$141:$CCE$141,ROWS($D$3:$D29))),"",SMALL(Calculations!$D$141:$CCE$141,ROWS($D$3:$D29)))</f>
        <v>10455.999993660002</v>
      </c>
      <c r="AB29" s="13">
        <f t="shared" ca="1" si="4"/>
        <v>98</v>
      </c>
      <c r="AC29" s="2"/>
      <c r="AD29" s="2">
        <f ca="1">IF(OR(AE29="ChatGPT",AE29="Median",AE29="Fifties",AE29="Average",AE29=""),"",IF(ROUND(AF29,3)=ROUND(AF28,3),MAX(AD$3:AD28),COUNT(AD$3:AD28)+1))</f>
        <v>25</v>
      </c>
      <c r="AE29" s="12" t="str">
        <f ca="1">IF(AF29="","",OFFSET(Calculations!$C$2,0,MATCH(AF29,Calculations!$D$142:$CCE$142,0)))</f>
        <v>Sam Tichnor</v>
      </c>
      <c r="AF29" s="13">
        <f>IF(ISERROR(SMALL(Calculations!$D$142:$CCE$142,ROWS($D$3:$D29))),"",SMALL(Calculations!$D$142:$CCE$142,ROWS($D$3:$D29)))</f>
        <v>10239.999985033</v>
      </c>
      <c r="AG29" s="13">
        <f t="shared" ca="1" si="5"/>
        <v>23</v>
      </c>
    </row>
    <row r="30" spans="1:33" x14ac:dyDescent="0.25">
      <c r="A30" s="23">
        <f ca="1">IF(OR(B30="ChatGPT",B30="Median",B30="Fifties",B30="Average",B30=""),"",IF(ROUND(C30,3)=ROUND(C29,3),MAX(A$3:A29),COUNT(A$3:A29)+1))</f>
        <v>26</v>
      </c>
      <c r="B30" s="24" t="str">
        <f ca="1">IF(ISERROR(OFFSET(Calculations!$C$2,0,MATCH(ROWS($D$3:$D30),Calculations!$D$129:$CCE$129,0))),"",OFFSET(Calculations!$C$2,0,MATCH(ROWS($D$3:$D30),Calculations!$D$129:$CCE$129,0)))</f>
        <v>Anthony Dhanendran</v>
      </c>
      <c r="C30" s="22">
        <f ca="1">IF(ISERROR(ROUND(OFFSET(Calculations!$C$128,0,MATCH(ROWS($D$3:$D30),Calculations!$D$129:$CCE$129,0)),0)),"",OFFSET(Calculations!$C$128,0,MATCH(ROWS($D$3:$D30),Calculations!$D$129:$CCE$129,0)))</f>
        <v>70444.000068127993</v>
      </c>
      <c r="E30" s="2">
        <f ca="1">IF(OR(F30="ChatGPT",F30="Median",F30="Fifties",F30="Average",F30=""),"",IF(ROUND(G30,3)=ROUND(G29,3),MAX(E$3:E29),COUNT(E$3:E29)+1))</f>
        <v>26</v>
      </c>
      <c r="F30" s="12" t="str">
        <f ca="1">IF(G30="","",OFFSET(Calculations!$C$2,0,MATCH(G30,Calculations!$D$137:$CCE$137,0)))</f>
        <v>Scott Kennedy</v>
      </c>
      <c r="G30" s="13">
        <f>IF(ISERROR(SMALL(Calculations!$D$137:$CCE$137,ROWS($D$3:$D30))),"",SMALL(Calculations!$D$137:$CCE$137,ROWS($D$3:$D30)))</f>
        <v>10650.000001093</v>
      </c>
      <c r="H30" s="13">
        <f t="shared" ca="1" si="0"/>
        <v>111</v>
      </c>
      <c r="J30" s="2">
        <f ca="1">IF(OR(K30="ChatGPT",K30="Median",K30="Fifties",K30="Average",K30=""),"",IF(ROUND(L30,3)=ROUND(L29,3),MAX(J$3:J29),COUNT(J$3:J29)+1))</f>
        <v>26</v>
      </c>
      <c r="K30" s="12" t="str">
        <f ca="1">IF(L30="","",OFFSET(Calculations!$C$2,0,MATCH(L30,Calculations!$D$138:$CCE$138,0)))</f>
        <v>Conor Thompson</v>
      </c>
      <c r="L30" s="13">
        <f>IF(ISERROR(SMALL(Calculations!$D$138:$CCE$138,ROWS($D$3:$D30))),"",SMALL(Calculations!$D$138:$CCE$138,ROWS($D$3:$D30)))</f>
        <v>10924.99999921</v>
      </c>
      <c r="M30" s="13">
        <f t="shared" ca="1" si="1"/>
        <v>75</v>
      </c>
      <c r="O30" s="2" t="str">
        <f ca="1">IF(OR(P30="ChatGPT",P30="Median",P30="Fifties",P30="Average",P30=""),"",IF(ROUND(Q30,3)=ROUND(Q29,3),MAX(O$3:O29),COUNT(O$3:O29)+1))</f>
        <v/>
      </c>
      <c r="P30" s="12" t="str">
        <f ca="1">IF(Q30="","",OFFSET(Calculations!$C$2,0,MATCH(Q30,Calculations!$D$139:$CCE$139,0)))</f>
        <v>Fifties</v>
      </c>
      <c r="Q30" s="13">
        <f>IF(ISERROR(SMALL(Calculations!$D$139:$CCE$139,ROWS($D$3:$D30))),"",SMALL(Calculations!$D$139:$CCE$139,ROWS($D$3:$D30)))</f>
        <v>12500.000001</v>
      </c>
      <c r="R30" s="13" t="str">
        <f t="shared" ca="1" si="2"/>
        <v/>
      </c>
      <c r="S30" s="2"/>
      <c r="T30" s="2">
        <f ca="1">IF(OR(U30="ChatGPT",U30="Median",U30="Fifties",U30="Average",U30=""),"",IF(ROUND(V30,3)=ROUND(V29,3),MAX(T$3:T29),COUNT(T$3:T29)+1))</f>
        <v>26</v>
      </c>
      <c r="U30" s="12" t="str">
        <f ca="1">IF(V30="","",OFFSET(Calculations!$C$2,0,MATCH(V30,Calculations!$D$140:$CCE$140,0)))</f>
        <v>Donna Bowman</v>
      </c>
      <c r="V30" s="13">
        <f>IF(ISERROR(SMALL(Calculations!$D$140:$CCE$140,ROWS($D$3:$D30))),"",SMALL(Calculations!$D$140:$CCE$140,ROWS($D$3:$D30)))</f>
        <v>10792.999999242002</v>
      </c>
      <c r="W30" s="13">
        <f t="shared" ca="1" si="3"/>
        <v>100</v>
      </c>
      <c r="X30" s="2"/>
      <c r="Y30" s="2">
        <f ca="1">IF(OR(Z30="ChatGPT",Z30="Median",Z30="Fifties",Z30="Average",Z30=""),"",IF(ROUND(AA30,3)=ROUND(AA29,3),MAX(Y$3:Y29),COUNT(Y$3:Y29)+1))</f>
        <v>26</v>
      </c>
      <c r="Z30" s="12" t="str">
        <f ca="1">IF(AA30="","",OFFSET(Calculations!$C$2,0,MATCH(AA30,Calculations!$D$141:$CCE$141,0)))</f>
        <v>Charlie Friedland</v>
      </c>
      <c r="AA30" s="13">
        <f>IF(ISERROR(SMALL(Calculations!$D$141:$CCE$141,ROWS($D$3:$D30))),"",SMALL(Calculations!$D$141:$CCE$141,ROWS($D$3:$D30)))</f>
        <v>10484.999987309999</v>
      </c>
      <c r="AB30" s="13">
        <f t="shared" ca="1" si="4"/>
        <v>87</v>
      </c>
      <c r="AC30" s="2"/>
      <c r="AD30" s="2">
        <f ca="1">IF(OR(AE30="ChatGPT",AE30="Median",AE30="Fifties",AE30="Average",AE30=""),"",IF(ROUND(AF30,3)=ROUND(AF29,3),MAX(AD$3:AD29),COUNT(AD$3:AD29)+1))</f>
        <v>26</v>
      </c>
      <c r="AE30" s="12" t="str">
        <f ca="1">IF(AF30="","",OFFSET(Calculations!$C$2,0,MATCH(AF30,Calculations!$D$142:$CCE$142,0)))</f>
        <v xml:space="preserve">Shrivats Iyer </v>
      </c>
      <c r="AF30" s="13">
        <f>IF(ISERROR(SMALL(Calculations!$D$142:$CCE$142,ROWS($D$3:$D30))),"",SMALL(Calculations!$D$142:$CCE$142,ROWS($D$3:$D30)))</f>
        <v>10339.999999727999</v>
      </c>
      <c r="AG30" s="13">
        <f t="shared" ca="1" si="5"/>
        <v>31</v>
      </c>
    </row>
    <row r="31" spans="1:33" x14ac:dyDescent="0.25">
      <c r="A31" s="23">
        <f ca="1">IF(OR(B31="ChatGPT",B31="Median",B31="Fifties",B31="Average",B31=""),"",IF(ROUND(C31,3)=ROUND(C30,3),MAX(A$3:A30),COUNT(A$3:A30)+1))</f>
        <v>27</v>
      </c>
      <c r="B31" s="24" t="str">
        <f ca="1">IF(ISERROR(OFFSET(Calculations!$C$2,0,MATCH(ROWS($D$3:$D31),Calculations!$D$129:$CCE$129,0))),"",OFFSET(Calculations!$C$2,0,MATCH(ROWS($D$3:$D31),Calculations!$D$129:$CCE$129,0)))</f>
        <v>Sharky Laguana</v>
      </c>
      <c r="C31" s="22">
        <f ca="1">IF(ISERROR(ROUND(OFFSET(Calculations!$C$128,0,MATCH(ROWS($D$3:$D31),Calculations!$D$129:$CCE$129,0)),0)),"",OFFSET(Calculations!$C$128,0,MATCH(ROWS($D$3:$D31),Calculations!$D$129:$CCE$129,0)))</f>
        <v>70447.000073602016</v>
      </c>
      <c r="E31" s="2">
        <f ca="1">IF(OR(F31="ChatGPT",F31="Median",F31="Fifties",F31="Average",F31=""),"",IF(ROUND(G31,3)=ROUND(G30,3),MAX(E$3:E30),COUNT(E$3:E30)+1))</f>
        <v>27</v>
      </c>
      <c r="F31" s="12" t="str">
        <f ca="1">IF(G31="","",OFFSET(Calculations!$C$2,0,MATCH(G31,Calculations!$D$137:$CCE$137,0)))</f>
        <v>Joshua Jaffe</v>
      </c>
      <c r="G31" s="13">
        <f>IF(ISERROR(SMALL(Calculations!$D$137:$CCE$137,ROWS($D$3:$D31))),"",SMALL(Calculations!$D$137:$CCE$137,ROWS($D$3:$D31)))</f>
        <v>10656.999992567002</v>
      </c>
      <c r="H31" s="13">
        <f t="shared" ca="1" si="0"/>
        <v>2</v>
      </c>
      <c r="J31" s="2">
        <f ca="1">IF(OR(K31="ChatGPT",K31="Median",K31="Fifties",K31="Average",K31=""),"",IF(ROUND(L31,3)=ROUND(L30,3),MAX(J$3:J30),COUNT(J$3:J30)+1))</f>
        <v>27</v>
      </c>
      <c r="K31" s="12" t="str">
        <f ca="1">IF(L31="","",OFFSET(Calculations!$C$2,0,MATCH(L31,Calculations!$D$138:$CCE$138,0)))</f>
        <v>Shawn Wrobel</v>
      </c>
      <c r="L31" s="13">
        <f>IF(ISERROR(SMALL(Calculations!$D$138:$CCE$138,ROWS($D$3:$D31))),"",SMALL(Calculations!$D$138:$CCE$138,ROWS($D$3:$D31)))</f>
        <v>10931.00000045</v>
      </c>
      <c r="M31" s="13">
        <f t="shared" ca="1" si="1"/>
        <v>125</v>
      </c>
      <c r="O31" s="2">
        <f ca="1">IF(OR(P31="ChatGPT",P31="Median",P31="Fifties",P31="Average",P31=""),"",IF(ROUND(Q31,3)=ROUND(Q30,3),MAX(O$3:O30),COUNT(O$3:O30)+1))</f>
        <v>26</v>
      </c>
      <c r="P31" s="12" t="str">
        <f ca="1">IF(Q31="","",OFFSET(Calculations!$C$2,0,MATCH(Q31,Calculations!$D$139:$CCE$139,0)))</f>
        <v>Joe Grzesiak</v>
      </c>
      <c r="Q31" s="13">
        <f>IF(ISERROR(SMALL(Calculations!$D$139:$CCE$139,ROWS($D$3:$D31))),"",SMALL(Calculations!$D$139:$CCE$139,ROWS($D$3:$D31)))</f>
        <v>12550.000012011</v>
      </c>
      <c r="R31" s="13">
        <f t="shared" ca="1" si="2"/>
        <v>88</v>
      </c>
      <c r="S31" s="2"/>
      <c r="T31" s="2">
        <f ca="1">IF(OR(U31="ChatGPT",U31="Median",U31="Fifties",U31="Average",U31=""),"",IF(ROUND(V31,3)=ROUND(V30,3),MAX(T$3:T30),COUNT(T$3:T30)+1))</f>
        <v>27</v>
      </c>
      <c r="U31" s="12" t="str">
        <f ca="1">IF(V31="","",OFFSET(Calculations!$C$2,0,MATCH(V31,Calculations!$D$140:$CCE$140,0)))</f>
        <v>Mia Taylor</v>
      </c>
      <c r="V31" s="13">
        <f>IF(ISERROR(SMALL(Calculations!$D$140:$CCE$140,ROWS($D$3:$D31))),"",SMALL(Calculations!$D$140:$CCE$140,ROWS($D$3:$D31)))</f>
        <v>10798.999987593999</v>
      </c>
      <c r="W31" s="13">
        <f t="shared" ca="1" si="3"/>
        <v>46</v>
      </c>
      <c r="X31" s="2"/>
      <c r="Y31" s="2">
        <f ca="1">IF(OR(Z31="ChatGPT",Z31="Median",Z31="Fifties",Z31="Average",Z31=""),"",IF(ROUND(AA31,3)=ROUND(AA30,3),MAX(Y$3:Y30),COUNT(Y$3:Y30)+1))</f>
        <v>27</v>
      </c>
      <c r="Z31" s="12" t="str">
        <f ca="1">IF(AA31="","",OFFSET(Calculations!$C$2,0,MATCH(AA31,Calculations!$D$141:$CCE$141,0)))</f>
        <v>Sam Leffell</v>
      </c>
      <c r="AA31" s="13">
        <f>IF(ISERROR(SMALL(Calculations!$D$141:$CCE$141,ROWS($D$3:$D31))),"",SMALL(Calculations!$D$141:$CCE$141,ROWS($D$3:$D31)))</f>
        <v>10545.000004086</v>
      </c>
      <c r="AB31" s="13">
        <f t="shared" ca="1" si="4"/>
        <v>7</v>
      </c>
      <c r="AC31" s="2"/>
      <c r="AD31" s="2">
        <f ca="1">IF(OR(AE31="ChatGPT",AE31="Median",AE31="Fifties",AE31="Average",AE31=""),"",IF(ROUND(AF31,3)=ROUND(AF30,3),MAX(AD$3:AD30),COUNT(AD$3:AD30)+1))</f>
        <v>27</v>
      </c>
      <c r="AE31" s="12" t="str">
        <f ca="1">IF(AF31="","",OFFSET(Calculations!$C$2,0,MATCH(AF31,Calculations!$D$142:$CCE$142,0)))</f>
        <v>Bruce Hayek</v>
      </c>
      <c r="AF31" s="13">
        <f>IF(ISERROR(SMALL(Calculations!$D$142:$CCE$142,ROWS($D$3:$D31))),"",SMALL(Calculations!$D$142:$CCE$142,ROWS($D$3:$D31)))</f>
        <v>10350.000000025999</v>
      </c>
      <c r="AG31" s="13">
        <f t="shared" ca="1" si="5"/>
        <v>47</v>
      </c>
    </row>
    <row r="32" spans="1:33" x14ac:dyDescent="0.25">
      <c r="A32" s="23">
        <f ca="1">IF(OR(B32="ChatGPT",B32="Median",B32="Fifties",B32="Average",B32=""),"",IF(ROUND(C32,3)=ROUND(C31,3),MAX(A$3:A31),COUNT(A$3:A31)+1))</f>
        <v>28</v>
      </c>
      <c r="B32" s="24" t="str">
        <f ca="1">IF(ISERROR(OFFSET(Calculations!$C$2,0,MATCH(ROWS($D$3:$D32),Calculations!$D$129:$CCE$129,0))),"",OFFSET(Calculations!$C$2,0,MATCH(ROWS($D$3:$D32),Calculations!$D$129:$CCE$129,0)))</f>
        <v>Michael Petkun</v>
      </c>
      <c r="C32" s="22">
        <f ca="1">IF(ISERROR(ROUND(OFFSET(Calculations!$C$128,0,MATCH(ROWS($D$3:$D32),Calculations!$D$129:$CCE$129,0)),0)),"",OFFSET(Calculations!$C$128,0,MATCH(ROWS($D$3:$D32),Calculations!$D$129:$CCE$129,0)))</f>
        <v>70476.999959664012</v>
      </c>
      <c r="E32" s="2">
        <f ca="1">IF(OR(F32="ChatGPT",F32="Median",F32="Fifties",F32="Average",F32=""),"",IF(ROUND(G32,3)=ROUND(G31,3),MAX(E$3:E31),COUNT(E$3:E31)+1))</f>
        <v>28</v>
      </c>
      <c r="F32" s="12" t="str">
        <f ca="1">IF(G32="","",OFFSET(Calculations!$C$2,0,MATCH(G32,Calculations!$D$137:$CCE$137,0)))</f>
        <v>Sharky Laguana</v>
      </c>
      <c r="G32" s="13">
        <f>IF(ISERROR(SMALL(Calculations!$D$137:$CCE$137,ROWS($D$3:$D32))),"",SMALL(Calculations!$D$137:$CCE$137,ROWS($D$3:$D32)))</f>
        <v>10716.000013739</v>
      </c>
      <c r="H32" s="13">
        <f t="shared" ca="1" si="0"/>
        <v>27</v>
      </c>
      <c r="J32" s="2">
        <f ca="1">IF(OR(K32="ChatGPT",K32="Median",K32="Fifties",K32="Average",K32=""),"",IF(ROUND(L32,3)=ROUND(L31,3),MAX(J$3:J31),COUNT(J$3:J31)+1))</f>
        <v>28</v>
      </c>
      <c r="K32" s="12" t="str">
        <f ca="1">IF(L32="","",OFFSET(Calculations!$C$2,0,MATCH(L32,Calculations!$D$138:$CCE$138,0)))</f>
        <v xml:space="preserve">Paul Culloty </v>
      </c>
      <c r="L32" s="13">
        <f>IF(ISERROR(SMALL(Calculations!$D$138:$CCE$138,ROWS($D$3:$D32))),"",SMALL(Calculations!$D$138:$CCE$138,ROWS($D$3:$D32)))</f>
        <v>10936.000003100999</v>
      </c>
      <c r="M32" s="13">
        <f t="shared" ca="1" si="1"/>
        <v>101</v>
      </c>
      <c r="O32" s="2">
        <f ca="1">IF(OR(P32="ChatGPT",P32="Median",P32="Fifties",P32="Average",P32=""),"",IF(ROUND(Q32,3)=ROUND(Q31,3),MAX(O$3:O31),COUNT(O$3:O31)+1))</f>
        <v>27</v>
      </c>
      <c r="P32" s="12" t="str">
        <f ca="1">IF(Q32="","",OFFSET(Calculations!$C$2,0,MATCH(Q32,Calculations!$D$139:$CCE$139,0)))</f>
        <v>Gerald Larson</v>
      </c>
      <c r="Q32" s="13">
        <f>IF(ISERROR(SMALL(Calculations!$D$139:$CCE$139,ROWS($D$3:$D32))),"",SMALL(Calculations!$D$139:$CCE$139,ROWS($D$3:$D32)))</f>
        <v>12584.999981086999</v>
      </c>
      <c r="R32" s="13">
        <f t="shared" ca="1" si="2"/>
        <v>22</v>
      </c>
      <c r="S32" s="2"/>
      <c r="T32" s="2">
        <f ca="1">IF(OR(U32="ChatGPT",U32="Median",U32="Fifties",U32="Average",U32=""),"",IF(ROUND(V32,3)=ROUND(V31,3),MAX(T$3:T31),COUNT(T$3:T31)+1))</f>
        <v>28</v>
      </c>
      <c r="U32" s="12" t="str">
        <f ca="1">IF(V32="","",OFFSET(Calculations!$C$2,0,MATCH(V32,Calculations!$D$140:$CCE$140,0)))</f>
        <v>Matt Balaban</v>
      </c>
      <c r="V32" s="13">
        <f>IF(ISERROR(SMALL(Calculations!$D$140:$CCE$140,ROWS($D$3:$D32))),"",SMALL(Calculations!$D$140:$CCE$140,ROWS($D$3:$D32)))</f>
        <v>10885.000006133003</v>
      </c>
      <c r="W32" s="13">
        <f t="shared" ca="1" si="3"/>
        <v>33</v>
      </c>
      <c r="X32" s="2"/>
      <c r="Y32" s="2">
        <f ca="1">IF(OR(Z32="ChatGPT",Z32="Median",Z32="Fifties",Z32="Average",Z32=""),"",IF(ROUND(AA32,3)=ROUND(AA31,3),MAX(Y$3:Y31),COUNT(Y$3:Y31)+1))</f>
        <v>28</v>
      </c>
      <c r="Z32" s="12" t="str">
        <f ca="1">IF(AA32="","",OFFSET(Calculations!$C$2,0,MATCH(AA32,Calculations!$D$141:$CCE$141,0)))</f>
        <v xml:space="preserve">Ozzie Zourigui </v>
      </c>
      <c r="AA32" s="13">
        <f>IF(ISERROR(SMALL(Calculations!$D$141:$CCE$141,ROWS($D$3:$D32))),"",SMALL(Calculations!$D$141:$CCE$141,ROWS($D$3:$D32)))</f>
        <v>10585.000000039001</v>
      </c>
      <c r="AB32" s="13">
        <f t="shared" ca="1" si="4"/>
        <v>69</v>
      </c>
      <c r="AC32" s="2"/>
      <c r="AD32" s="2">
        <f ca="1">IF(OR(AE32="ChatGPT",AE32="Median",AE32="Fifties",AE32="Average",AE32=""),"",IF(ROUND(AF32,3)=ROUND(AF31,3),MAX(AD$3:AD31),COUNT(AD$3:AD31)+1))</f>
        <v>28</v>
      </c>
      <c r="AE32" s="12" t="str">
        <f ca="1">IF(AF32="","",OFFSET(Calculations!$C$2,0,MATCH(AF32,Calculations!$D$142:$CCE$142,0)))</f>
        <v>Colin Guider</v>
      </c>
      <c r="AF32" s="13">
        <f>IF(ISERROR(SMALL(Calculations!$D$142:$CCE$142,ROWS($D$3:$D32))),"",SMALL(Calculations!$D$142:$CCE$142,ROWS($D$3:$D32)))</f>
        <v>10399.999999563001</v>
      </c>
      <c r="AG32" s="13">
        <f t="shared" ca="1" si="5"/>
        <v>44</v>
      </c>
    </row>
    <row r="33" spans="1:33" x14ac:dyDescent="0.25">
      <c r="A33" s="23">
        <f ca="1">IF(OR(B33="ChatGPT",B33="Median",B33="Fifties",B33="Average",B33=""),"",IF(ROUND(C33,3)=ROUND(C32,3),MAX(A$3:A32),COUNT(A$3:A32)+1))</f>
        <v>29</v>
      </c>
      <c r="B33" s="24" t="str">
        <f ca="1">IF(ISERROR(OFFSET(Calculations!$C$2,0,MATCH(ROWS($D$3:$D33),Calculations!$D$129:$CCE$129,0))),"",OFFSET(Calculations!$C$2,0,MATCH(ROWS($D$3:$D33),Calculations!$D$129:$CCE$129,0)))</f>
        <v>Lila Friedland</v>
      </c>
      <c r="C33" s="22">
        <f ca="1">IF(ISERROR(ROUND(OFFSET(Calculations!$C$128,0,MATCH(ROWS($D$3:$D33),Calculations!$D$129:$CCE$129,0)),0)),"",OFFSET(Calculations!$C$128,0,MATCH(ROWS($D$3:$D33),Calculations!$D$129:$CCE$129,0)))</f>
        <v>70700.000007071998</v>
      </c>
      <c r="E33" s="2">
        <f ca="1">IF(OR(F33="ChatGPT",F33="Median",F33="Fifties",F33="Average",F33=""),"",IF(ROUND(G33,3)=ROUND(G32,3),MAX(E$3:E32),COUNT(E$3:E32)+1))</f>
        <v>29</v>
      </c>
      <c r="F33" s="12" t="str">
        <f ca="1">IF(G33="","",OFFSET(Calculations!$C$2,0,MATCH(G33,Calculations!$D$137:$CCE$137,0)))</f>
        <v>Matt Balaban</v>
      </c>
      <c r="G33" s="13">
        <f>IF(ISERROR(SMALL(Calculations!$D$137:$CCE$137,ROWS($D$3:$D33))),"",SMALL(Calculations!$D$137:$CCE$137,ROWS($D$3:$D33)))</f>
        <v>10759.999996623001</v>
      </c>
      <c r="H33" s="13">
        <f t="shared" ca="1" si="0"/>
        <v>33</v>
      </c>
      <c r="J33" s="2">
        <f ca="1">IF(OR(K33="ChatGPT",K33="Median",K33="Fifties",K33="Average",K33=""),"",IF(ROUND(L33,3)=ROUND(L32,3),MAX(J$3:J32),COUNT(J$3:J32)+1))</f>
        <v>29</v>
      </c>
      <c r="K33" s="12" t="str">
        <f ca="1">IF(L33="","",OFFSET(Calculations!$C$2,0,MATCH(L33,Calculations!$D$138:$CCE$138,0)))</f>
        <v>Ken Levin</v>
      </c>
      <c r="L33" s="13">
        <f>IF(ISERROR(SMALL(Calculations!$D$138:$CCE$138,ROWS($D$3:$D33))),"",SMALL(Calculations!$D$138:$CCE$138,ROWS($D$3:$D33)))</f>
        <v>10961.999999735997</v>
      </c>
      <c r="M33" s="13">
        <f t="shared" ca="1" si="1"/>
        <v>59</v>
      </c>
      <c r="O33" s="2">
        <f ca="1">IF(OR(P33="ChatGPT",P33="Median",P33="Fifties",P33="Average",P33=""),"",IF(ROUND(Q33,3)=ROUND(Q32,3),MAX(O$3:O32),COUNT(O$3:O32)+1))</f>
        <v>28</v>
      </c>
      <c r="P33" s="12" t="str">
        <f ca="1">IF(Q33="","",OFFSET(Calculations!$C$2,0,MATCH(Q33,Calculations!$D$139:$CCE$139,0)))</f>
        <v>Michael Berman</v>
      </c>
      <c r="Q33" s="13">
        <f>IF(ISERROR(SMALL(Calculations!$D$139:$CCE$139,ROWS($D$3:$D33))),"",SMALL(Calculations!$D$139:$CCE$139,ROWS($D$3:$D33)))</f>
        <v>12668.999996321998</v>
      </c>
      <c r="R33" s="13">
        <f t="shared" ca="1" si="2"/>
        <v>17</v>
      </c>
      <c r="S33" s="2"/>
      <c r="T33" s="2">
        <f ca="1">IF(OR(U33="ChatGPT",U33="Median",U33="Fifties",U33="Average",U33=""),"",IF(ROUND(V33,3)=ROUND(V32,3),MAX(T$3:T32),COUNT(T$3:T32)+1))</f>
        <v>29</v>
      </c>
      <c r="U33" s="12" t="str">
        <f ca="1">IF(V33="","",OFFSET(Calculations!$C$2,0,MATCH(V33,Calculations!$D$140:$CCE$140,0)))</f>
        <v>Anna Kay</v>
      </c>
      <c r="V33" s="13">
        <f>IF(ISERROR(SMALL(Calculations!$D$140:$CCE$140,ROWS($D$3:$D33))),"",SMALL(Calculations!$D$140:$CCE$140,ROWS($D$3:$D33)))</f>
        <v>10973.000025021998</v>
      </c>
      <c r="W33" s="13">
        <f t="shared" ca="1" si="3"/>
        <v>117</v>
      </c>
      <c r="X33" s="2"/>
      <c r="Y33" s="2">
        <f ca="1">IF(OR(Z33="ChatGPT",Z33="Median",Z33="Fifties",Z33="Average",Z33=""),"",IF(ROUND(AA33,3)=ROUND(AA32,3),MAX(Y$3:Y32),COUNT(Y$3:Y32)+1))</f>
        <v>29</v>
      </c>
      <c r="Z33" s="12" t="str">
        <f ca="1">IF(AA33="","",OFFSET(Calculations!$C$2,0,MATCH(AA33,Calculations!$D$141:$CCE$141,0)))</f>
        <v>Kristian Schmidt</v>
      </c>
      <c r="AA33" s="13">
        <f>IF(ISERROR(SMALL(Calculations!$D$141:$CCE$141,ROWS($D$3:$D33))),"",SMALL(Calculations!$D$141:$CCE$141,ROWS($D$3:$D33)))</f>
        <v>10612.999998592</v>
      </c>
      <c r="AB33" s="13">
        <f t="shared" ca="1" si="4"/>
        <v>70</v>
      </c>
      <c r="AC33" s="2"/>
      <c r="AD33" s="2">
        <f ca="1">IF(OR(AE33="ChatGPT",AE33="Median",AE33="Fifties",AE33="Average",AE33=""),"",IF(ROUND(AF33,3)=ROUND(AF32,3),MAX(AD$3:AD32),COUNT(AD$3:AD32)+1))</f>
        <v>29</v>
      </c>
      <c r="AE33" s="12" t="str">
        <f ca="1">IF(AF33="","",OFFSET(Calculations!$C$2,0,MATCH(AF33,Calculations!$D$142:$CCE$142,0)))</f>
        <v>Andrew Marquis</v>
      </c>
      <c r="AF33" s="13">
        <f>IF(ISERROR(SMALL(Calculations!$D$142:$CCE$142,ROWS($D$3:$D33))),"",SMALL(Calculations!$D$142:$CCE$142,ROWS($D$3:$D33)))</f>
        <v>10474.000015877999</v>
      </c>
      <c r="AG33" s="13">
        <f t="shared" ca="1" si="5"/>
        <v>15</v>
      </c>
    </row>
    <row r="34" spans="1:33" x14ac:dyDescent="0.25">
      <c r="A34" s="23">
        <f ca="1">IF(OR(B34="ChatGPT",B34="Median",B34="Fifties",B34="Average",B34=""),"",IF(ROUND(C34,3)=ROUND(C33,3),MAX(A$3:A33),COUNT(A$3:A33)+1))</f>
        <v>30</v>
      </c>
      <c r="B34" s="24" t="str">
        <f ca="1">IF(ISERROR(OFFSET(Calculations!$C$2,0,MATCH(ROWS($D$3:$D34),Calculations!$D$129:$CCE$129,0))),"",OFFSET(Calculations!$C$2,0,MATCH(ROWS($D$3:$D34),Calculations!$D$129:$CCE$129,0)))</f>
        <v>Kirk Moore</v>
      </c>
      <c r="C34" s="22">
        <f ca="1">IF(ISERROR(ROUND(OFFSET(Calculations!$C$128,0,MATCH(ROWS($D$3:$D34),Calculations!$D$129:$CCE$129,0)),0)),"",OFFSET(Calculations!$C$128,0,MATCH(ROWS($D$3:$D34),Calculations!$D$129:$CCE$129,0)))</f>
        <v>70709.999916192013</v>
      </c>
      <c r="E34" s="2">
        <f ca="1">IF(OR(F34="ChatGPT",F34="Median",F34="Fifties",F34="Average",F34=""),"",IF(ROUND(G34,3)=ROUND(G33,3),MAX(E$3:E33),COUNT(E$3:E33)+1))</f>
        <v>30</v>
      </c>
      <c r="F34" s="12" t="str">
        <f ca="1">IF(G34="","",OFFSET(Calculations!$C$2,0,MATCH(G34,Calculations!$D$137:$CCE$137,0)))</f>
        <v>Keith Waites</v>
      </c>
      <c r="G34" s="13">
        <f>IF(ISERROR(SMALL(Calculations!$D$137:$CCE$137,ROWS($D$3:$D34))),"",SMALL(Calculations!$D$137:$CCE$137,ROWS($D$3:$D34)))</f>
        <v>10814.000008907</v>
      </c>
      <c r="H34" s="13">
        <f t="shared" ca="1" si="0"/>
        <v>110</v>
      </c>
      <c r="J34" s="2">
        <f ca="1">IF(OR(K34="ChatGPT",K34="Median",K34="Fifties",K34="Average",K34=""),"",IF(ROUND(L34,3)=ROUND(L33,3),MAX(J$3:J33),COUNT(J$3:J33)+1))</f>
        <v>30</v>
      </c>
      <c r="K34" s="12" t="str">
        <f ca="1">IF(L34="","",OFFSET(Calculations!$C$2,0,MATCH(L34,Calculations!$D$138:$CCE$138,0)))</f>
        <v>Lawrence Grone</v>
      </c>
      <c r="L34" s="13">
        <f>IF(ISERROR(SMALL(Calculations!$D$138:$CCE$138,ROWS($D$3:$D34))),"",SMALL(Calculations!$D$138:$CCE$138,ROWS($D$3:$D34)))</f>
        <v>11020.000005489999</v>
      </c>
      <c r="M34" s="13">
        <f t="shared" ca="1" si="1"/>
        <v>118</v>
      </c>
      <c r="O34" s="2">
        <f ca="1">IF(OR(P34="ChatGPT",P34="Median",P34="Fifties",P34="Average",P34=""),"",IF(ROUND(Q34,3)=ROUND(Q33,3),MAX(O$3:O33),COUNT(O$3:O33)+1))</f>
        <v>29</v>
      </c>
      <c r="P34" s="12" t="str">
        <f ca="1">IF(Q34="","",OFFSET(Calculations!$C$2,0,MATCH(Q34,Calculations!$D$139:$CCE$139,0)))</f>
        <v>Mark Aronson</v>
      </c>
      <c r="Q34" s="13">
        <f>IF(ISERROR(SMALL(Calculations!$D$139:$CCE$139,ROWS($D$3:$D34))),"",SMALL(Calculations!$D$139:$CCE$139,ROWS($D$3:$D34)))</f>
        <v>12689.000000036998</v>
      </c>
      <c r="R34" s="13">
        <f t="shared" ca="1" si="2"/>
        <v>73</v>
      </c>
      <c r="S34" s="2"/>
      <c r="T34" s="2">
        <f ca="1">IF(OR(U34="ChatGPT",U34="Median",U34="Fifties",U34="Average",U34=""),"",IF(ROUND(V34,3)=ROUND(V33,3),MAX(T$3:T33),COUNT(T$3:T33)+1))</f>
        <v>30</v>
      </c>
      <c r="U34" s="12" t="str">
        <f ca="1">IF(V34="","",OFFSET(Calculations!$C$2,0,MATCH(V34,Calculations!$D$140:$CCE$140,0)))</f>
        <v>Seb LoGiudice</v>
      </c>
      <c r="V34" s="13">
        <f>IF(ISERROR(SMALL(Calculations!$D$140:$CCE$140,ROWS($D$3:$D34))),"",SMALL(Calculations!$D$140:$CCE$140,ROWS($D$3:$D34)))</f>
        <v>10999.999999943999</v>
      </c>
      <c r="W34" s="13">
        <f t="shared" ca="1" si="3"/>
        <v>32</v>
      </c>
      <c r="X34" s="2"/>
      <c r="Y34" s="2">
        <f ca="1">IF(OR(Z34="ChatGPT",Z34="Median",Z34="Fifties",Z34="Average",Z34=""),"",IF(ROUND(AA34,3)=ROUND(AA33,3),MAX(Y$3:Y33),COUNT(Y$3:Y33)+1))</f>
        <v>30</v>
      </c>
      <c r="Z34" s="12" t="str">
        <f ca="1">IF(AA34="","",OFFSET(Calculations!$C$2,0,MATCH(AA34,Calculations!$D$141:$CCE$141,0)))</f>
        <v>Ben Carr</v>
      </c>
      <c r="AA34" s="13">
        <f>IF(ISERROR(SMALL(Calculations!$D$141:$CCE$141,ROWS($D$3:$D34))),"",SMALL(Calculations!$D$141:$CCE$141,ROWS($D$3:$D34)))</f>
        <v>10626.000000162001</v>
      </c>
      <c r="AB34" s="13">
        <f t="shared" ca="1" si="4"/>
        <v>25</v>
      </c>
      <c r="AC34" s="2"/>
      <c r="AD34" s="2">
        <f ca="1">IF(OR(AE34="ChatGPT",AE34="Median",AE34="Fifties",AE34="Average",AE34=""),"",IF(ROUND(AF34,3)=ROUND(AF33,3),MAX(AD$3:AD33),COUNT(AD$3:AD33)+1))</f>
        <v>30</v>
      </c>
      <c r="AE34" s="12" t="str">
        <f ca="1">IF(AF34="","",OFFSET(Calculations!$C$2,0,MATCH(AF34,Calculations!$D$142:$CCE$142,0)))</f>
        <v>Keith Waites</v>
      </c>
      <c r="AF34" s="13">
        <f>IF(ISERROR(SMALL(Calculations!$D$142:$CCE$142,ROWS($D$3:$D34))),"",SMALL(Calculations!$D$142:$CCE$142,ROWS($D$3:$D34)))</f>
        <v>10568.000002646999</v>
      </c>
      <c r="AG34" s="13">
        <f t="shared" ca="1" si="5"/>
        <v>110</v>
      </c>
    </row>
    <row r="35" spans="1:33" x14ac:dyDescent="0.25">
      <c r="A35" s="23">
        <f ca="1">IF(OR(B35="ChatGPT",B35="Median",B35="Fifties",B35="Average",B35=""),"",IF(ROUND(C35,3)=ROUND(C34,3),MAX(A$3:A34),COUNT(A$3:A34)+1))</f>
        <v>31</v>
      </c>
      <c r="B35" s="24" t="str">
        <f ca="1">IF(ISERROR(OFFSET(Calculations!$C$2,0,MATCH(ROWS($D$3:$D35),Calculations!$D$129:$CCE$129,0))),"",OFFSET(Calculations!$C$2,0,MATCH(ROWS($D$3:$D35),Calculations!$D$129:$CCE$129,0)))</f>
        <v xml:space="preserve">Shrivats Iyer </v>
      </c>
      <c r="C35" s="22">
        <f ca="1">IF(ISERROR(ROUND(OFFSET(Calculations!$C$128,0,MATCH(ROWS($D$3:$D35),Calculations!$D$129:$CCE$129,0)),0)),"",OFFSET(Calculations!$C$128,0,MATCH(ROWS($D$3:$D35),Calculations!$D$129:$CCE$129,0)))</f>
        <v>71009.999986223993</v>
      </c>
      <c r="E35" s="2">
        <f ca="1">IF(OR(F35="ChatGPT",F35="Median",F35="Fifties",F35="Average",F35=""),"",IF(ROUND(G35,3)=ROUND(G34,3),MAX(E$3:E34),COUNT(E$3:E34)+1))</f>
        <v>31</v>
      </c>
      <c r="F35" s="12" t="str">
        <f ca="1">IF(G35="","",OFFSET(Calculations!$C$2,0,MATCH(G35,Calculations!$D$137:$CCE$137,0)))</f>
        <v xml:space="preserve">Abigail Myers </v>
      </c>
      <c r="G35" s="13">
        <f>IF(ISERROR(SMALL(Calculations!$D$137:$CCE$137,ROWS($D$3:$D35))),"",SMALL(Calculations!$D$137:$CCE$137,ROWS($D$3:$D35)))</f>
        <v>10875.000002942999</v>
      </c>
      <c r="H35" s="13">
        <f t="shared" ca="1" si="0"/>
        <v>127</v>
      </c>
      <c r="J35" s="2">
        <f ca="1">IF(OR(K35="ChatGPT",K35="Median",K35="Fifties",K35="Average",K35=""),"",IF(ROUND(L35,3)=ROUND(L34,3),MAX(J$3:J34),COUNT(J$3:J34)+1))</f>
        <v>31</v>
      </c>
      <c r="K35" s="12" t="str">
        <f ca="1">IF(L35="","",OFFSET(Calculations!$C$2,0,MATCH(L35,Calculations!$D$138:$CCE$138,0)))</f>
        <v>Brian Ecker</v>
      </c>
      <c r="L35" s="13">
        <f>IF(ISERROR(SMALL(Calculations!$D$138:$CCE$138,ROWS($D$3:$D35))),"",SMALL(Calculations!$D$138:$CCE$138,ROWS($D$3:$D35)))</f>
        <v>11039.999997231</v>
      </c>
      <c r="M35" s="13">
        <f t="shared" ca="1" si="1"/>
        <v>38</v>
      </c>
      <c r="O35" s="2">
        <f ca="1">IF(OR(P35="ChatGPT",P35="Median",P35="Fifties",P35="Average",P35=""),"",IF(ROUND(Q35,3)=ROUND(Q34,3),MAX(O$3:O34),COUNT(O$3:O34)+1))</f>
        <v>30</v>
      </c>
      <c r="P35" s="12" t="str">
        <f ca="1">IF(Q35="","",OFFSET(Calculations!$C$2,0,MATCH(Q35,Calculations!$D$139:$CCE$139,0)))</f>
        <v>David Steinberg</v>
      </c>
      <c r="Q35" s="13">
        <f>IF(ISERROR(SMALL(Calculations!$D$139:$CCE$139,ROWS($D$3:$D35))),"",SMALL(Calculations!$D$139:$CCE$139,ROWS($D$3:$D35)))</f>
        <v>12697.999986431996</v>
      </c>
      <c r="R35" s="13">
        <f t="shared" ca="1" si="2"/>
        <v>16</v>
      </c>
      <c r="S35" s="2"/>
      <c r="T35" s="2">
        <f ca="1">IF(OR(U35="ChatGPT",U35="Median",U35="Fifties",U35="Average",U35=""),"",IF(ROUND(V35,3)=ROUND(V34,3),MAX(T$3:T34),COUNT(T$3:T34)+1))</f>
        <v>31</v>
      </c>
      <c r="U35" s="12" t="str">
        <f ca="1">IF(V35="","",OFFSET(Calculations!$C$2,0,MATCH(V35,Calculations!$D$140:$CCE$140,0)))</f>
        <v>Kate Liggett</v>
      </c>
      <c r="V35" s="13">
        <f>IF(ISERROR(SMALL(Calculations!$D$140:$CCE$140,ROWS($D$3:$D35))),"",SMALL(Calculations!$D$140:$CCE$140,ROWS($D$3:$D35)))</f>
        <v>11036.999991155</v>
      </c>
      <c r="W35" s="13">
        <f t="shared" ca="1" si="3"/>
        <v>54</v>
      </c>
      <c r="X35" s="2"/>
      <c r="Y35" s="2">
        <f ca="1">IF(OR(Z35="ChatGPT",Z35="Median",Z35="Fifties",Z35="Average",Z35=""),"",IF(ROUND(AA35,3)=ROUND(AA34,3),MAX(Y$3:Y34),COUNT(Y$3:Y34)+1))</f>
        <v>31</v>
      </c>
      <c r="Z35" s="12" t="str">
        <f ca="1">IF(AA35="","",OFFSET(Calculations!$C$2,0,MATCH(AA35,Calculations!$D$141:$CCE$141,0)))</f>
        <v>Seth Moland-Kovash</v>
      </c>
      <c r="AA35" s="13">
        <f>IF(ISERROR(SMALL(Calculations!$D$141:$CCE$141,ROWS($D$3:$D35))),"",SMALL(Calculations!$D$141:$CCE$141,ROWS($D$3:$D35)))</f>
        <v>10630.999999763</v>
      </c>
      <c r="AB35" s="13">
        <f t="shared" ca="1" si="4"/>
        <v>103</v>
      </c>
      <c r="AC35" s="2"/>
      <c r="AD35" s="2">
        <f ca="1">IF(OR(AE35="ChatGPT",AE35="Median",AE35="Fifties",AE35="Average",AE35=""),"",IF(ROUND(AF35,3)=ROUND(AF34,3),MAX(AD$3:AD34),COUNT(AD$3:AD34)+1))</f>
        <v>30</v>
      </c>
      <c r="AE35" s="12" t="str">
        <f ca="1">IF(AF35="","",OFFSET(Calculations!$C$2,0,MATCH(AF35,Calculations!$D$142:$CCE$142,0)))</f>
        <v>Michael Berman</v>
      </c>
      <c r="AF35" s="13">
        <f>IF(ISERROR(SMALL(Calculations!$D$142:$CCE$142,ROWS($D$3:$D35))),"",SMALL(Calculations!$D$142:$CCE$142,ROWS($D$3:$D35)))</f>
        <v>10568.000004878</v>
      </c>
      <c r="AG35" s="13">
        <f t="shared" ca="1" si="5"/>
        <v>17</v>
      </c>
    </row>
    <row r="36" spans="1:33" x14ac:dyDescent="0.25">
      <c r="A36" s="23">
        <f ca="1">IF(OR(B36="ChatGPT",B36="Median",B36="Fifties",B36="Average",B36=""),"",IF(ROUND(C36,3)=ROUND(C35,3),MAX(A$3:A35),COUNT(A$3:A35)+1))</f>
        <v>32</v>
      </c>
      <c r="B36" s="24" t="str">
        <f ca="1">IF(ISERROR(OFFSET(Calculations!$C$2,0,MATCH(ROWS($D$3:$D36),Calculations!$D$129:$CCE$129,0))),"",OFFSET(Calculations!$C$2,0,MATCH(ROWS($D$3:$D36),Calculations!$D$129:$CCE$129,0)))</f>
        <v>Seb LoGiudice</v>
      </c>
      <c r="C36" s="22">
        <f ca="1">IF(ISERROR(ROUND(OFFSET(Calculations!$C$128,0,MATCH(ROWS($D$3:$D36),Calculations!$D$129:$CCE$129,0)),0)),"",OFFSET(Calculations!$C$128,0,MATCH(ROWS($D$3:$D36),Calculations!$D$129:$CCE$129,0)))</f>
        <v>71390.999999807973</v>
      </c>
      <c r="E36" s="2">
        <f ca="1">IF(OR(F36="ChatGPT",F36="Median",F36="Fifties",F36="Average",F36=""),"",IF(ROUND(G36,3)=ROUND(G35,3),MAX(E$3:E35),COUNT(E$3:E35)+1))</f>
        <v>32</v>
      </c>
      <c r="F36" s="12" t="str">
        <f ca="1">IF(G36="","",OFFSET(Calculations!$C$2,0,MATCH(G36,Calculations!$D$137:$CCE$137,0)))</f>
        <v>Ryan Segal</v>
      </c>
      <c r="G36" s="13">
        <f>IF(ISERROR(SMALL(Calculations!$D$137:$CCE$137,ROWS($D$3:$D36))),"",SMALL(Calculations!$D$137:$CCE$137,ROWS($D$3:$D36)))</f>
        <v>10914.999993993</v>
      </c>
      <c r="H36" s="13">
        <f t="shared" ca="1" si="0"/>
        <v>35</v>
      </c>
      <c r="J36" s="2">
        <f ca="1">IF(OR(K36="ChatGPT",K36="Median",K36="Fifties",K36="Average",K36=""),"",IF(ROUND(L36,3)=ROUND(L35,3),MAX(J$3:J35),COUNT(J$3:J35)+1))</f>
        <v>32</v>
      </c>
      <c r="K36" s="12" t="str">
        <f ca="1">IF(L36="","",OFFSET(Calculations!$C$2,0,MATCH(L36,Calculations!$D$138:$CCE$138,0)))</f>
        <v>Candice Day</v>
      </c>
      <c r="L36" s="13">
        <f>IF(ISERROR(SMALL(Calculations!$D$138:$CCE$138,ROWS($D$3:$D36))),"",SMALL(Calculations!$D$138:$CCE$138,ROWS($D$3:$D36)))</f>
        <v>11075.000000045</v>
      </c>
      <c r="M36" s="13">
        <f t="shared" ca="1" si="1"/>
        <v>81</v>
      </c>
      <c r="O36" s="2">
        <f ca="1">IF(OR(P36="ChatGPT",P36="Median",P36="Fifties",P36="Average",P36=""),"",IF(ROUND(Q36,3)=ROUND(Q35,3),MAX(O$3:O35),COUNT(O$3:O35)+1))</f>
        <v>31</v>
      </c>
      <c r="P36" s="12" t="str">
        <f ca="1">IF(Q36="","",OFFSET(Calculations!$C$2,0,MATCH(Q36,Calculations!$D$139:$CCE$139,0)))</f>
        <v>James Bowes</v>
      </c>
      <c r="Q36" s="13">
        <f>IF(ISERROR(SMALL(Calculations!$D$139:$CCE$139,ROWS($D$3:$D36))),"",SMALL(Calculations!$D$139:$CCE$139,ROWS($D$3:$D36)))</f>
        <v>12699.999993371999</v>
      </c>
      <c r="R36" s="13">
        <f t="shared" ca="1" si="2"/>
        <v>72</v>
      </c>
      <c r="S36" s="2"/>
      <c r="T36" s="2">
        <f ca="1">IF(OR(U36="ChatGPT",U36="Median",U36="Fifties",U36="Average",U36=""),"",IF(ROUND(V36,3)=ROUND(V35,3),MAX(T$3:T35),COUNT(T$3:T35)+1))</f>
        <v>32</v>
      </c>
      <c r="U36" s="12" t="str">
        <f ca="1">IF(V36="","",OFFSET(Calculations!$C$2,0,MATCH(V36,Calculations!$D$140:$CCE$140,0)))</f>
        <v>Noah Burrows</v>
      </c>
      <c r="V36" s="13">
        <f>IF(ISERROR(SMALL(Calculations!$D$140:$CCE$140,ROWS($D$3:$D36))),"",SMALL(Calculations!$D$140:$CCE$140,ROWS($D$3:$D36)))</f>
        <v>11060.000007104998</v>
      </c>
      <c r="W36" s="13">
        <f t="shared" ca="1" si="3"/>
        <v>61</v>
      </c>
      <c r="X36" s="2"/>
      <c r="Y36" s="2">
        <f ca="1">IF(OR(Z36="ChatGPT",Z36="Median",Z36="Fifties",Z36="Average",Z36=""),"",IF(ROUND(AA36,3)=ROUND(AA35,3),MAX(Y$3:Y35),COUNT(Y$3:Y35)+1))</f>
        <v>32</v>
      </c>
      <c r="Z36" s="12" t="str">
        <f ca="1">IF(AA36="","",OFFSET(Calculations!$C$2,0,MATCH(AA36,Calculations!$D$141:$CCE$141,0)))</f>
        <v>Justin Rispler</v>
      </c>
      <c r="AA36" s="13">
        <f>IF(ISERROR(SMALL(Calculations!$D$141:$CCE$141,ROWS($D$3:$D36))),"",SMALL(Calculations!$D$141:$CCE$141,ROWS($D$3:$D36)))</f>
        <v>10640.000001416</v>
      </c>
      <c r="AB36" s="13">
        <f t="shared" ca="1" si="4"/>
        <v>67</v>
      </c>
      <c r="AC36" s="2"/>
      <c r="AD36" s="2">
        <f ca="1">IF(OR(AE36="ChatGPT",AE36="Median",AE36="Fifties",AE36="Average",AE36=""),"",IF(ROUND(AF36,3)=ROUND(AF35,3),MAX(AD$3:AD35),COUNT(AD$3:AD35)+1))</f>
        <v>32</v>
      </c>
      <c r="AE36" s="12" t="str">
        <f ca="1">IF(AF36="","",OFFSET(Calculations!$C$2,0,MATCH(AF36,Calculations!$D$142:$CCE$142,0)))</f>
        <v>Ben McIntyre</v>
      </c>
      <c r="AF36" s="13">
        <f>IF(ISERROR(SMALL(Calculations!$D$142:$CCE$142,ROWS($D$3:$D36))),"",SMALL(Calculations!$D$142:$CCE$142,ROWS($D$3:$D36)))</f>
        <v>10588.999992311001</v>
      </c>
      <c r="AG36" s="13">
        <f t="shared" ca="1" si="5"/>
        <v>115</v>
      </c>
    </row>
    <row r="37" spans="1:33" x14ac:dyDescent="0.25">
      <c r="A37" s="23">
        <f ca="1">IF(OR(B37="ChatGPT",B37="Median",B37="Fifties",B37="Average",B37=""),"",IF(ROUND(C37,3)=ROUND(C36,3),MAX(A$3:A36),COUNT(A$3:A36)+1))</f>
        <v>33</v>
      </c>
      <c r="B37" s="24" t="str">
        <f ca="1">IF(ISERROR(OFFSET(Calculations!$C$2,0,MATCH(ROWS($D$3:$D37),Calculations!$D$129:$CCE$129,0))),"",OFFSET(Calculations!$C$2,0,MATCH(ROWS($D$3:$D37),Calculations!$D$129:$CCE$129,0)))</f>
        <v>Matt Balaban</v>
      </c>
      <c r="C37" s="22">
        <f ca="1">IF(ISERROR(ROUND(OFFSET(Calculations!$C$128,0,MATCH(ROWS($D$3:$D37),Calculations!$D$129:$CCE$129,0)),0)),"",OFFSET(Calculations!$C$128,0,MATCH(ROWS($D$3:$D37),Calculations!$D$129:$CCE$129,0)))</f>
        <v>71854.000018607985</v>
      </c>
      <c r="E37" s="2">
        <f ca="1">IF(OR(F37="ChatGPT",F37="Median",F37="Fifties",F37="Average",F37=""),"",IF(ROUND(G37,3)=ROUND(G36,3),MAX(E$3:E36),COUNT(E$3:E36)+1))</f>
        <v>33</v>
      </c>
      <c r="F37" s="12" t="str">
        <f ca="1">IF(G37="","",OFFSET(Calculations!$C$2,0,MATCH(G37,Calculations!$D$137:$CCE$137,0)))</f>
        <v>David Gomel</v>
      </c>
      <c r="G37" s="13">
        <f>IF(ISERROR(SMALL(Calculations!$D$137:$CCE$137,ROWS($D$3:$D37))),"",SMALL(Calculations!$D$137:$CCE$137,ROWS($D$3:$D37)))</f>
        <v>10933.999998854002</v>
      </c>
      <c r="H37" s="13">
        <f t="shared" ca="1" si="0"/>
        <v>65</v>
      </c>
      <c r="J37" s="2">
        <f ca="1">IF(OR(K37="ChatGPT",K37="Median",K37="Fifties",K37="Average",K37=""),"",IF(ROUND(L37,3)=ROUND(L36,3),MAX(J$3:J36),COUNT(J$3:J36)+1))</f>
        <v>33</v>
      </c>
      <c r="K37" s="12" t="str">
        <f ca="1">IF(L37="","",OFFSET(Calculations!$C$2,0,MATCH(L37,Calculations!$D$138:$CCE$138,0)))</f>
        <v>Murat Tasan</v>
      </c>
      <c r="L37" s="13">
        <f>IF(ISERROR(SMALL(Calculations!$D$138:$CCE$138,ROWS($D$3:$D37))),"",SMALL(Calculations!$D$138:$CCE$138,ROWS($D$3:$D37)))</f>
        <v>11084.000000056998</v>
      </c>
      <c r="M37" s="13">
        <f t="shared" ca="1" si="1"/>
        <v>95</v>
      </c>
      <c r="O37" s="2">
        <f ca="1">IF(OR(P37="ChatGPT",P37="Median",P37="Fifties",P37="Average",P37=""),"",IF(ROUND(Q37,3)=ROUND(Q36,3),MAX(O$3:O36),COUNT(O$3:O36)+1))</f>
        <v>32</v>
      </c>
      <c r="P37" s="12" t="str">
        <f ca="1">IF(Q37="","",OFFSET(Calculations!$C$2,0,MATCH(Q37,Calculations!$D$139:$CCE$139,0)))</f>
        <v>Ella Seif</v>
      </c>
      <c r="Q37" s="13">
        <f>IF(ISERROR(SMALL(Calculations!$D$139:$CCE$139,ROWS($D$3:$D37))),"",SMALL(Calculations!$D$139:$CCE$139,ROWS($D$3:$D37)))</f>
        <v>12705.000009157002</v>
      </c>
      <c r="R37" s="13">
        <f t="shared" ca="1" si="2"/>
        <v>11</v>
      </c>
      <c r="S37" s="2"/>
      <c r="T37" s="2">
        <f ca="1">IF(OR(U37="ChatGPT",U37="Median",U37="Fifties",U37="Average",U37=""),"",IF(ROUND(V37,3)=ROUND(V36,3),MAX(T$3:T36),COUNT(T$3:T36)+1))</f>
        <v>33</v>
      </c>
      <c r="U37" s="12" t="str">
        <f ca="1">IF(V37="","",OFFSET(Calculations!$C$2,0,MATCH(V37,Calculations!$D$140:$CCE$140,0)))</f>
        <v>Joel Rosner</v>
      </c>
      <c r="V37" s="13">
        <f>IF(ISERROR(SMALL(Calculations!$D$140:$CCE$140,ROWS($D$3:$D37))),"",SMALL(Calculations!$D$140:$CCE$140,ROWS($D$3:$D37)))</f>
        <v>11074.999997133</v>
      </c>
      <c r="W37" s="13">
        <f t="shared" ca="1" si="3"/>
        <v>34</v>
      </c>
      <c r="X37" s="2"/>
      <c r="Y37" s="2">
        <f ca="1">IF(OR(Z37="ChatGPT",Z37="Median",Z37="Fifties",Z37="Average",Z37=""),"",IF(ROUND(AA37,3)=ROUND(AA36,3),MAX(Y$3:Y36),COUNT(Y$3:Y36)+1))</f>
        <v>33</v>
      </c>
      <c r="Z37" s="12" t="str">
        <f ca="1">IF(AA37="","",OFFSET(Calculations!$C$2,0,MATCH(AA37,Calculations!$D$141:$CCE$141,0)))</f>
        <v>Gerald Larson</v>
      </c>
      <c r="AA37" s="13">
        <f>IF(ISERROR(SMALL(Calculations!$D$141:$CCE$141,ROWS($D$3:$D37))),"",SMALL(Calculations!$D$141:$CCE$141,ROWS($D$3:$D37)))</f>
        <v>10659.999986997002</v>
      </c>
      <c r="AB37" s="13">
        <f t="shared" ca="1" si="4"/>
        <v>22</v>
      </c>
      <c r="AC37" s="2"/>
      <c r="AD37" s="2">
        <f ca="1">IF(OR(AE37="ChatGPT",AE37="Median",AE37="Fifties",AE37="Average",AE37=""),"",IF(ROUND(AF37,3)=ROUND(AF36,3),MAX(AD$3:AD36),COUNT(AD$3:AD36)+1))</f>
        <v>33</v>
      </c>
      <c r="AE37" s="12" t="str">
        <f ca="1">IF(AF37="","",OFFSET(Calculations!$C$2,0,MATCH(AF37,Calculations!$D$142:$CCE$142,0)))</f>
        <v>Choyon Manjrekar</v>
      </c>
      <c r="AF37" s="13">
        <f>IF(ISERROR(SMALL(Calculations!$D$142:$CCE$142,ROWS($D$3:$D37))),"",SMALL(Calculations!$D$142:$CCE$142,ROWS($D$3:$D37)))</f>
        <v>10593.000003996</v>
      </c>
      <c r="AG37" s="13">
        <f t="shared" ca="1" si="5"/>
        <v>116</v>
      </c>
    </row>
    <row r="38" spans="1:33" x14ac:dyDescent="0.25">
      <c r="A38" s="23">
        <f ca="1">IF(OR(B38="ChatGPT",B38="Median",B38="Fifties",B38="Average",B38=""),"",IF(ROUND(C38,3)=ROUND(C37,3),MAX(A$3:A37),COUNT(A$3:A37)+1))</f>
        <v>34</v>
      </c>
      <c r="B38" s="24" t="str">
        <f ca="1">IF(ISERROR(OFFSET(Calculations!$C$2,0,MATCH(ROWS($D$3:$D38),Calculations!$D$129:$CCE$129,0))),"",OFFSET(Calculations!$C$2,0,MATCH(ROWS($D$3:$D38),Calculations!$D$129:$CCE$129,0)))</f>
        <v>Joel Rosner</v>
      </c>
      <c r="C38" s="22">
        <f ca="1">IF(ISERROR(ROUND(OFFSET(Calculations!$C$128,0,MATCH(ROWS($D$3:$D38),Calculations!$D$129:$CCE$129,0)),0)),"",OFFSET(Calculations!$C$128,0,MATCH(ROWS($D$3:$D38),Calculations!$D$129:$CCE$129,0)))</f>
        <v>72124.000013943994</v>
      </c>
      <c r="E38" s="2">
        <f ca="1">IF(OR(F38="ChatGPT",F38="Median",F38="Fifties",F38="Average",F38=""),"",IF(ROUND(G38,3)=ROUND(G37,3),MAX(E$3:E37),COUNT(E$3:E37)+1))</f>
        <v>34</v>
      </c>
      <c r="F38" s="12" t="str">
        <f ca="1">IF(G38="","",OFFSET(Calculations!$C$2,0,MATCH(G38,Calculations!$D$137:$CCE$137,0)))</f>
        <v>Ella Seif</v>
      </c>
      <c r="G38" s="13">
        <f>IF(ISERROR(SMALL(Calculations!$D$137:$CCE$137,ROWS($D$3:$D38))),"",SMALL(Calculations!$D$137:$CCE$137,ROWS($D$3:$D38)))</f>
        <v>10965.999996643</v>
      </c>
      <c r="H38" s="13">
        <f t="shared" ca="1" si="0"/>
        <v>11</v>
      </c>
      <c r="J38" s="2">
        <f ca="1">IF(OR(K38="ChatGPT",K38="Median",K38="Fifties",K38="Average",K38=""),"",IF(ROUND(L38,3)=ROUND(L37,3),MAX(J$3:J37),COUNT(J$3:J37)+1))</f>
        <v>34</v>
      </c>
      <c r="K38" s="12" t="str">
        <f ca="1">IF(L38="","",OFFSET(Calculations!$C$2,0,MATCH(L38,Calculations!$D$138:$CCE$138,0)))</f>
        <v>Justin Rispler</v>
      </c>
      <c r="L38" s="13">
        <f>IF(ISERROR(SMALL(Calculations!$D$138:$CCE$138,ROWS($D$3:$D38))),"",SMALL(Calculations!$D$138:$CCE$138,ROWS($D$3:$D38)))</f>
        <v>11125.000000892</v>
      </c>
      <c r="M38" s="13">
        <f t="shared" ca="1" si="1"/>
        <v>67</v>
      </c>
      <c r="O38" s="2">
        <f ca="1">IF(OR(P38="ChatGPT",P38="Median",P38="Fifties",P38="Average",P38=""),"",IF(ROUND(Q38,3)=ROUND(Q37,3),MAX(O$3:O37),COUNT(O$3:O37)+1))</f>
        <v>33</v>
      </c>
      <c r="P38" s="12" t="str">
        <f ca="1">IF(Q38="","",OFFSET(Calculations!$C$2,0,MATCH(Q38,Calculations!$D$139:$CCE$139,0)))</f>
        <v>Weian Wang</v>
      </c>
      <c r="Q38" s="13">
        <f>IF(ISERROR(SMALL(Calculations!$D$139:$CCE$139,ROWS($D$3:$D38))),"",SMALL(Calculations!$D$139:$CCE$139,ROWS($D$3:$D38)))</f>
        <v>12723.999985699997</v>
      </c>
      <c r="R38" s="13">
        <f t="shared" ca="1" si="2"/>
        <v>13</v>
      </c>
      <c r="S38" s="2"/>
      <c r="T38" s="2">
        <f ca="1">IF(OR(U38="ChatGPT",U38="Median",U38="Fifties",U38="Average",U38=""),"",IF(ROUND(V38,3)=ROUND(V37,3),MAX(T$3:T37),COUNT(T$3:T37)+1))</f>
        <v>34</v>
      </c>
      <c r="U38" s="12" t="str">
        <f ca="1">IF(V38="","",OFFSET(Calculations!$C$2,0,MATCH(V38,Calculations!$D$140:$CCE$140,0)))</f>
        <v>Jenny Caplan</v>
      </c>
      <c r="V38" s="13">
        <f>IF(ISERROR(SMALL(Calculations!$D$140:$CCE$140,ROWS($D$3:$D38))),"",SMALL(Calculations!$D$140:$CCE$140,ROWS($D$3:$D38)))</f>
        <v>11193.999996303999</v>
      </c>
      <c r="W38" s="13">
        <f t="shared" ca="1" si="3"/>
        <v>60</v>
      </c>
      <c r="X38" s="2"/>
      <c r="Y38" s="2">
        <f ca="1">IF(OR(Z38="ChatGPT",Z38="Median",Z38="Fifties",Z38="Average",Z38=""),"",IF(ROUND(AA38,3)=ROUND(AA37,3),MAX(Y$3:Y37),COUNT(Y$3:Y37)+1))</f>
        <v>34</v>
      </c>
      <c r="Z38" s="12" t="str">
        <f ca="1">IF(AA38="","",OFFSET(Calculations!$C$2,0,MATCH(AA38,Calculations!$D$141:$CCE$141,0)))</f>
        <v>Steve Maxon</v>
      </c>
      <c r="AA38" s="13">
        <f>IF(ISERROR(SMALL(Calculations!$D$141:$CCE$141,ROWS($D$3:$D38))),"",SMALL(Calculations!$D$141:$CCE$141,ROWS($D$3:$D38)))</f>
        <v>10785.999995941</v>
      </c>
      <c r="AB38" s="13">
        <f t="shared" ca="1" si="4"/>
        <v>58</v>
      </c>
      <c r="AC38" s="2"/>
      <c r="AD38" s="2">
        <f ca="1">IF(OR(AE38="ChatGPT",AE38="Median",AE38="Fifties",AE38="Average",AE38=""),"",IF(ROUND(AF38,3)=ROUND(AF37,3),MAX(AD$3:AD37),COUNT(AD$3:AD37)+1))</f>
        <v>34</v>
      </c>
      <c r="AE38" s="12" t="str">
        <f ca="1">IF(AF38="","",OFFSET(Calculations!$C$2,0,MATCH(AF38,Calculations!$D$142:$CCE$142,0)))</f>
        <v>Joshua Jaffe</v>
      </c>
      <c r="AF38" s="13">
        <f>IF(ISERROR(SMALL(Calculations!$D$142:$CCE$142,ROWS($D$3:$D38))),"",SMALL(Calculations!$D$142:$CCE$142,ROWS($D$3:$D38)))</f>
        <v>10600.000002989002</v>
      </c>
      <c r="AG38" s="13">
        <f t="shared" ca="1" si="5"/>
        <v>2</v>
      </c>
    </row>
    <row r="39" spans="1:33" x14ac:dyDescent="0.25">
      <c r="A39" s="23">
        <f ca="1">IF(OR(B39="ChatGPT",B39="Median",B39="Fifties",B39="Average",B39=""),"",IF(ROUND(C39,3)=ROUND(C38,3),MAX(A$3:A38),COUNT(A$3:A38)+1))</f>
        <v>35</v>
      </c>
      <c r="B39" s="24" t="str">
        <f ca="1">IF(ISERROR(OFFSET(Calculations!$C$2,0,MATCH(ROWS($D$3:$D39),Calculations!$D$129:$CCE$129,0))),"",OFFSET(Calculations!$C$2,0,MATCH(ROWS($D$3:$D39),Calculations!$D$129:$CCE$129,0)))</f>
        <v>Ryan Segal</v>
      </c>
      <c r="C39" s="22">
        <f ca="1">IF(ISERROR(ROUND(OFFSET(Calculations!$C$128,0,MATCH(ROWS($D$3:$D39),Calculations!$D$129:$CCE$129,0)),0)),"",OFFSET(Calculations!$C$128,0,MATCH(ROWS($D$3:$D39),Calculations!$D$129:$CCE$129,0)))</f>
        <v>72214.999991365956</v>
      </c>
      <c r="E39" s="2">
        <f ca="1">IF(OR(F39="ChatGPT",F39="Median",F39="Fifties",F39="Average",F39=""),"",IF(ROUND(G39,3)=ROUND(G38,3),MAX(E$3:E38),COUNT(E$3:E38)+1))</f>
        <v>35</v>
      </c>
      <c r="F39" s="12" t="str">
        <f ca="1">IF(G39="","",OFFSET(Calculations!$C$2,0,MATCH(G39,Calculations!$D$137:$CCE$137,0)))</f>
        <v>Sia Carr</v>
      </c>
      <c r="G39" s="13">
        <f>IF(ISERROR(SMALL(Calculations!$D$137:$CCE$137,ROWS($D$3:$D39))),"",SMALL(Calculations!$D$137:$CCE$137,ROWS($D$3:$D39)))</f>
        <v>10990.999980131002</v>
      </c>
      <c r="H39" s="13">
        <f t="shared" ca="1" si="0"/>
        <v>20</v>
      </c>
      <c r="J39" s="2">
        <f ca="1">IF(OR(K39="ChatGPT",K39="Median",K39="Fifties",K39="Average",K39=""),"",IF(ROUND(L39,3)=ROUND(L38,3),MAX(J$3:J38),COUNT(J$3:J38)+1))</f>
        <v>35</v>
      </c>
      <c r="K39" s="12" t="str">
        <f ca="1">IF(L39="","",OFFSET(Calculations!$C$2,0,MATCH(L39,Calculations!$D$138:$CCE$138,0)))</f>
        <v>Kirk Moore</v>
      </c>
      <c r="L39" s="13">
        <f>IF(ISERROR(SMALL(Calculations!$D$138:$CCE$138,ROWS($D$3:$D39))),"",SMALL(Calculations!$D$138:$CCE$138,ROWS($D$3:$D39)))</f>
        <v>11139.99998026</v>
      </c>
      <c r="M39" s="13">
        <f t="shared" ca="1" si="1"/>
        <v>30</v>
      </c>
      <c r="O39" s="2">
        <f ca="1">IF(OR(P39="ChatGPT",P39="Median",P39="Fifties",P39="Average",P39=""),"",IF(ROUND(Q39,3)=ROUND(Q38,3),MAX(O$3:O38),COUNT(O$3:O38)+1))</f>
        <v>34</v>
      </c>
      <c r="P39" s="12" t="str">
        <f ca="1">IF(Q39="","",OFFSET(Calculations!$C$2,0,MATCH(Q39,Calculations!$D$139:$CCE$139,0)))</f>
        <v>Matt Sokol</v>
      </c>
      <c r="Q39" s="13">
        <f>IF(ISERROR(SMALL(Calculations!$D$139:$CCE$139,ROWS($D$3:$D39))),"",SMALL(Calculations!$D$139:$CCE$139,ROWS($D$3:$D39)))</f>
        <v>12774.999990760001</v>
      </c>
      <c r="R39" s="13">
        <f t="shared" ca="1" si="2"/>
        <v>18</v>
      </c>
      <c r="S39" s="2"/>
      <c r="T39" s="2">
        <f ca="1">IF(OR(U39="ChatGPT",U39="Median",U39="Fifties",U39="Average",U39=""),"",IF(ROUND(V39,3)=ROUND(V38,3),MAX(T$3:T38),COUNT(T$3:T38)+1))</f>
        <v>35</v>
      </c>
      <c r="U39" s="12" t="str">
        <f ca="1">IF(V39="","",OFFSET(Calculations!$C$2,0,MATCH(V39,Calculations!$D$140:$CCE$140,0)))</f>
        <v>Stan Veuger</v>
      </c>
      <c r="V39" s="13">
        <f>IF(ISERROR(SMALL(Calculations!$D$140:$CCE$140,ROWS($D$3:$D39))),"",SMALL(Calculations!$D$140:$CCE$140,ROWS($D$3:$D39)))</f>
        <v>11274.999979780001</v>
      </c>
      <c r="W39" s="13">
        <f t="shared" ca="1" si="3"/>
        <v>39</v>
      </c>
      <c r="X39" s="2"/>
      <c r="Y39" s="2">
        <f ca="1">IF(OR(Z39="ChatGPT",Z39="Median",Z39="Fifties",Z39="Average",Z39=""),"",IF(ROUND(AA39,3)=ROUND(AA38,3),MAX(Y$3:Y38),COUNT(Y$3:Y38)+1))</f>
        <v>35</v>
      </c>
      <c r="Z39" s="12" t="str">
        <f ca="1">IF(AA39="","",OFFSET(Calculations!$C$2,0,MATCH(AA39,Calculations!$D$141:$CCE$141,0)))</f>
        <v>Weian Wang</v>
      </c>
      <c r="AA39" s="13">
        <f>IF(ISERROR(SMALL(Calculations!$D$141:$CCE$141,ROWS($D$3:$D39))),"",SMALL(Calculations!$D$141:$CCE$141,ROWS($D$3:$D39)))</f>
        <v>10792.000007638</v>
      </c>
      <c r="AB39" s="13">
        <f t="shared" ca="1" si="4"/>
        <v>13</v>
      </c>
      <c r="AC39" s="2"/>
      <c r="AD39" s="2">
        <f ca="1">IF(OR(AE39="ChatGPT",AE39="Median",AE39="Fifties",AE39="Average",AE39=""),"",IF(ROUND(AF39,3)=ROUND(AF38,3),MAX(AD$3:AD38),COUNT(AD$3:AD38)+1))</f>
        <v>35</v>
      </c>
      <c r="AE39" s="12" t="str">
        <f ca="1">IF(AF39="","",OFFSET(Calculations!$C$2,0,MATCH(AF39,Calculations!$D$142:$CCE$142,0)))</f>
        <v>Jonathan Huz</v>
      </c>
      <c r="AF39" s="13">
        <f>IF(ISERROR(SMALL(Calculations!$D$142:$CCE$142,ROWS($D$3:$D39))),"",SMALL(Calculations!$D$142:$CCE$142,ROWS($D$3:$D39)))</f>
        <v>10634.999997427998</v>
      </c>
      <c r="AG39" s="13">
        <f t="shared" ca="1" si="5"/>
        <v>106</v>
      </c>
    </row>
    <row r="40" spans="1:33" x14ac:dyDescent="0.25">
      <c r="A40" s="23">
        <f ca="1">IF(OR(B40="ChatGPT",B40="Median",B40="Fifties",B40="Average",B40=""),"",IF(ROUND(C40,3)=ROUND(C39,3),MAX(A$3:A39),COUNT(A$3:A39)+1))</f>
        <v>36</v>
      </c>
      <c r="B40" s="24" t="str">
        <f ca="1">IF(ISERROR(OFFSET(Calculations!$C$2,0,MATCH(ROWS($D$3:$D40),Calculations!$D$129:$CCE$129,0))),"",OFFSET(Calculations!$C$2,0,MATCH(ROWS($D$3:$D40),Calculations!$D$129:$CCE$129,0)))</f>
        <v>Nathan Mifsud</v>
      </c>
      <c r="C40" s="22">
        <f ca="1">IF(ISERROR(ROUND(OFFSET(Calculations!$C$128,0,MATCH(ROWS($D$3:$D40),Calculations!$D$129:$CCE$129,0)),0)),"",OFFSET(Calculations!$C$128,0,MATCH(ROWS($D$3:$D40),Calculations!$D$129:$CCE$129,0)))</f>
        <v>72467.999946240001</v>
      </c>
      <c r="E40" s="2">
        <f ca="1">IF(OR(F40="ChatGPT",F40="Median",F40="Fifties",F40="Average",F40=""),"",IF(ROUND(G40,3)=ROUND(G39,3),MAX(E$3:E39),COUNT(E$3:E39)+1))</f>
        <v>36</v>
      </c>
      <c r="F40" s="12" t="str">
        <f ca="1">IF(G40="","",OFFSET(Calculations!$C$2,0,MATCH(G40,Calculations!$D$137:$CCE$137,0)))</f>
        <v>Maya Seif</v>
      </c>
      <c r="G40" s="13">
        <f>IF(ISERROR(SMALL(Calculations!$D$137:$CCE$137,ROWS($D$3:$D40))),"",SMALL(Calculations!$D$137:$CCE$137,ROWS($D$3:$D40)))</f>
        <v>11039.000001569999</v>
      </c>
      <c r="H40" s="13">
        <f t="shared" ca="1" si="0"/>
        <v>24</v>
      </c>
      <c r="J40" s="2">
        <f ca="1">IF(OR(K40="ChatGPT",K40="Median",K40="Fifties",K40="Average",K40=""),"",IF(ROUND(L40,3)=ROUND(L39,3),MAX(J$3:J39),COUNT(J$3:J39)+1))</f>
        <v>36</v>
      </c>
      <c r="K40" s="12" t="str">
        <f ca="1">IF(L40="","",OFFSET(Calculations!$C$2,0,MATCH(L40,Calculations!$D$138:$CCE$138,0)))</f>
        <v>Lila Friedland</v>
      </c>
      <c r="L40" s="13">
        <f>IF(ISERROR(SMALL(Calculations!$D$138:$CCE$138,ROWS($D$3:$D40))),"",SMALL(Calculations!$D$138:$CCE$138,ROWS($D$3:$D40)))</f>
        <v>11159.999990440001</v>
      </c>
      <c r="M40" s="13">
        <f t="shared" ca="1" si="1"/>
        <v>29</v>
      </c>
      <c r="O40" s="2">
        <f ca="1">IF(OR(P40="ChatGPT",P40="Median",P40="Fifties",P40="Average",P40=""),"",IF(ROUND(Q40,3)=ROUND(Q39,3),MAX(O$3:O39),COUNT(O$3:O39)+1))</f>
        <v>35</v>
      </c>
      <c r="P40" s="12" t="str">
        <f ca="1">IF(Q40="","",OFFSET(Calculations!$C$2,0,MATCH(Q40,Calculations!$D$139:$CCE$139,0)))</f>
        <v>Steven White</v>
      </c>
      <c r="Q40" s="13">
        <f>IF(ISERROR(SMALL(Calculations!$D$139:$CCE$139,ROWS($D$3:$D40))),"",SMALL(Calculations!$D$139:$CCE$139,ROWS($D$3:$D40)))</f>
        <v>12780.999999587002</v>
      </c>
      <c r="R40" s="13">
        <f t="shared" ca="1" si="2"/>
        <v>64</v>
      </c>
      <c r="S40" s="2"/>
      <c r="T40" s="2">
        <f ca="1">IF(OR(U40="ChatGPT",U40="Median",U40="Fifties",U40="Average",U40=""),"",IF(ROUND(V40,3)=ROUND(V39,3),MAX(T$3:T39),COUNT(T$3:T39)+1))</f>
        <v>36</v>
      </c>
      <c r="U40" s="12" t="str">
        <f ca="1">IF(V40="","",OFFSET(Calculations!$C$2,0,MATCH(V40,Calculations!$D$140:$CCE$140,0)))</f>
        <v>Michael Petkun</v>
      </c>
      <c r="V40" s="13">
        <f>IF(ISERROR(SMALL(Calculations!$D$140:$CCE$140,ROWS($D$3:$D40))),"",SMALL(Calculations!$D$140:$CCE$140,ROWS($D$3:$D40)))</f>
        <v>11300.999992576</v>
      </c>
      <c r="W40" s="13">
        <f t="shared" ca="1" si="3"/>
        <v>28</v>
      </c>
      <c r="X40" s="2"/>
      <c r="Y40" s="2">
        <f ca="1">IF(OR(Z40="ChatGPT",Z40="Median",Z40="Fifties",Z40="Average",Z40=""),"",IF(ROUND(AA40,3)=ROUND(AA39,3),MAX(Y$3:Y39),COUNT(Y$3:Y39)+1))</f>
        <v>36</v>
      </c>
      <c r="Z40" s="12" t="str">
        <f ca="1">IF(AA40="","",OFFSET(Calculations!$C$2,0,MATCH(AA40,Calculations!$D$141:$CCE$141,0)))</f>
        <v>Jeffrey Roth</v>
      </c>
      <c r="AA40" s="13">
        <f>IF(ISERROR(SMALL(Calculations!$D$141:$CCE$141,ROWS($D$3:$D40))),"",SMALL(Calculations!$D$141:$CCE$141,ROWS($D$3:$D40)))</f>
        <v>10823.999996265</v>
      </c>
      <c r="AB40" s="13">
        <f t="shared" ca="1" si="4"/>
        <v>62</v>
      </c>
      <c r="AC40" s="2"/>
      <c r="AD40" s="2">
        <f ca="1">IF(OR(AE40="ChatGPT",AE40="Median",AE40="Fifties",AE40="Average",AE40=""),"",IF(ROUND(AF40,3)=ROUND(AF39,3),MAX(AD$3:AD39),COUNT(AD$3:AD39)+1))</f>
        <v>36</v>
      </c>
      <c r="AE40" s="12" t="str">
        <f ca="1">IF(AF40="","",OFFSET(Calculations!$C$2,0,MATCH(AF40,Calculations!$D$142:$CCE$142,0)))</f>
        <v>Jeffrey Roth</v>
      </c>
      <c r="AF40" s="13">
        <f>IF(ISERROR(SMALL(Calculations!$D$142:$CCE$142,ROWS($D$3:$D40))),"",SMALL(Calculations!$D$142:$CCE$142,ROWS($D$3:$D40)))</f>
        <v>10803.999996297001</v>
      </c>
      <c r="AG40" s="13">
        <f t="shared" ca="1" si="5"/>
        <v>62</v>
      </c>
    </row>
    <row r="41" spans="1:33" x14ac:dyDescent="0.25">
      <c r="A41" s="23">
        <f ca="1">IF(OR(B41="ChatGPT",B41="Median",B41="Fifties",B41="Average",B41=""),"",IF(ROUND(C41,3)=ROUND(C40,3),MAX(A$3:A40),COUNT(A$3:A40)+1))</f>
        <v>37</v>
      </c>
      <c r="B41" s="24" t="str">
        <f ca="1">IF(ISERROR(OFFSET(Calculations!$C$2,0,MATCH(ROWS($D$3:$D41),Calculations!$D$129:$CCE$129,0))),"",OFFSET(Calculations!$C$2,0,MATCH(ROWS($D$3:$D41),Calculations!$D$129:$CCE$129,0)))</f>
        <v>Peter Schissel</v>
      </c>
      <c r="C41" s="22">
        <f ca="1">IF(ISERROR(ROUND(OFFSET(Calculations!$C$128,0,MATCH(ROWS($D$3:$D41),Calculations!$D$129:$CCE$129,0)),0)),"",OFFSET(Calculations!$C$128,0,MATCH(ROWS($D$3:$D41),Calculations!$D$129:$CCE$129,0)))</f>
        <v>72889.99999921603</v>
      </c>
      <c r="E41" s="2">
        <f ca="1">IF(OR(F41="ChatGPT",F41="Median",F41="Fifties",F41="Average",F41=""),"",IF(ROUND(G41,3)=ROUND(G40,3),MAX(E$3:E40),COUNT(E$3:E40)+1))</f>
        <v>36</v>
      </c>
      <c r="F41" s="12" t="str">
        <f ca="1">IF(G41="","",OFFSET(Calculations!$C$2,0,MATCH(G41,Calculations!$D$137:$CCE$137,0)))</f>
        <v>Andrew Levinson</v>
      </c>
      <c r="G41" s="13">
        <f>IF(ISERROR(SMALL(Calculations!$D$137:$CCE$137,ROWS($D$3:$D41))),"",SMALL(Calculations!$D$137:$CCE$137,ROWS($D$3:$D41)))</f>
        <v>11039.000002528001</v>
      </c>
      <c r="H41" s="13">
        <f t="shared" ca="1" si="0"/>
        <v>4</v>
      </c>
      <c r="J41" s="2">
        <f ca="1">IF(OR(K41="ChatGPT",K41="Median",K41="Fifties",K41="Average",K41=""),"",IF(ROUND(L41,3)=ROUND(L40,3),MAX(J$3:J40),COUNT(J$3:J40)+1))</f>
        <v>37</v>
      </c>
      <c r="K41" s="12" t="str">
        <f ca="1">IF(L41="","",OFFSET(Calculations!$C$2,0,MATCH(L41,Calculations!$D$138:$CCE$138,0)))</f>
        <v>Steven White</v>
      </c>
      <c r="L41" s="13">
        <f>IF(ISERROR(SMALL(Calculations!$D$138:$CCE$138,ROWS($D$3:$D41))),"",SMALL(Calculations!$D$138:$CCE$138,ROWS($D$3:$D41)))</f>
        <v>11174.999999575</v>
      </c>
      <c r="M41" s="13">
        <f t="shared" ca="1" si="1"/>
        <v>64</v>
      </c>
      <c r="O41" s="2">
        <f ca="1">IF(OR(P41="ChatGPT",P41="Median",P41="Fifties",P41="Average",P41=""),"",IF(ROUND(Q41,3)=ROUND(Q40,3),MAX(O$3:O40),COUNT(O$3:O40)+1))</f>
        <v>36</v>
      </c>
      <c r="P41" s="12" t="str">
        <f ca="1">IF(Q41="","",OFFSET(Calculations!$C$2,0,MATCH(Q41,Calculations!$D$139:$CCE$139,0)))</f>
        <v>Stan Veuger</v>
      </c>
      <c r="Q41" s="13">
        <f>IF(ISERROR(SMALL(Calculations!$D$139:$CCE$139,ROWS($D$3:$D41))),"",SMALL(Calculations!$D$139:$CCE$139,ROWS($D$3:$D41)))</f>
        <v>12799.999996974</v>
      </c>
      <c r="R41" s="13">
        <f t="shared" ca="1" si="2"/>
        <v>39</v>
      </c>
      <c r="S41" s="2"/>
      <c r="T41" s="2">
        <f ca="1">IF(OR(U41="ChatGPT",U41="Median",U41="Fifties",U41="Average",U41=""),"",IF(ROUND(V41,3)=ROUND(V40,3),MAX(T$3:T40),COUNT(T$3:T40)+1))</f>
        <v>37</v>
      </c>
      <c r="U41" s="12" t="str">
        <f ca="1">IF(V41="","",OFFSET(Calculations!$C$2,0,MATCH(V41,Calculations!$D$140:$CCE$140,0)))</f>
        <v>Scott Kennedy</v>
      </c>
      <c r="V41" s="13">
        <f>IF(ISERROR(SMALL(Calculations!$D$140:$CCE$140,ROWS($D$3:$D41))),"",SMALL(Calculations!$D$140:$CCE$140,ROWS($D$3:$D41)))</f>
        <v>11360.000003633</v>
      </c>
      <c r="W41" s="13">
        <f t="shared" ca="1" si="3"/>
        <v>111</v>
      </c>
      <c r="X41" s="2"/>
      <c r="Y41" s="2">
        <f ca="1">IF(OR(Z41="ChatGPT",Z41="Median",Z41="Fifties",Z41="Average",Z41=""),"",IF(ROUND(AA41,3)=ROUND(AA40,3),MAX(Y$3:Y40),COUNT(Y$3:Y40)+1))</f>
        <v>37</v>
      </c>
      <c r="Z41" s="12" t="str">
        <f ca="1">IF(AA41="","",OFFSET(Calculations!$C$2,0,MATCH(AA41,Calculations!$D$141:$CCE$141,0)))</f>
        <v>Mia Taylor</v>
      </c>
      <c r="AA41" s="13">
        <f>IF(ISERROR(SMALL(Calculations!$D$141:$CCE$141,ROWS($D$3:$D41))),"",SMALL(Calculations!$D$141:$CCE$141,ROWS($D$3:$D41)))</f>
        <v>10891.999991749999</v>
      </c>
      <c r="AB41" s="13">
        <f t="shared" ca="1" si="4"/>
        <v>46</v>
      </c>
      <c r="AC41" s="2"/>
      <c r="AD41" s="2">
        <f ca="1">IF(OR(AE41="ChatGPT",AE41="Median",AE41="Fifties",AE41="Average",AE41=""),"",IF(ROUND(AF41,3)=ROUND(AF40,3),MAX(AD$3:AD40),COUNT(AD$3:AD40)+1))</f>
        <v>37</v>
      </c>
      <c r="AE41" s="12" t="str">
        <f ca="1">IF(AF41="","",OFFSET(Calculations!$C$2,0,MATCH(AF41,Calculations!$D$142:$CCE$142,0)))</f>
        <v>Matthew Russell</v>
      </c>
      <c r="AF41" s="13">
        <f>IF(ISERROR(SMALL(Calculations!$D$142:$CCE$142,ROWS($D$3:$D41))),"",SMALL(Calculations!$D$142:$CCE$142,ROWS($D$3:$D41)))</f>
        <v>10810.000003483001</v>
      </c>
      <c r="AG41" s="13">
        <f t="shared" ca="1" si="5"/>
        <v>53</v>
      </c>
    </row>
    <row r="42" spans="1:33" x14ac:dyDescent="0.25">
      <c r="A42" s="23">
        <f ca="1">IF(OR(B42="ChatGPT",B42="Median",B42="Fifties",B42="Average",B42=""),"",IF(ROUND(C42,3)=ROUND(C41,3),MAX(A$3:A41),COUNT(A$3:A41)+1))</f>
        <v>38</v>
      </c>
      <c r="B42" s="24" t="str">
        <f ca="1">IF(ISERROR(OFFSET(Calculations!$C$2,0,MATCH(ROWS($D$3:$D42),Calculations!$D$129:$CCE$129,0))),"",OFFSET(Calculations!$C$2,0,MATCH(ROWS($D$3:$D42),Calculations!$D$129:$CCE$129,0)))</f>
        <v>Brian Ecker</v>
      </c>
      <c r="C42" s="22">
        <f ca="1">IF(ISERROR(ROUND(OFFSET(Calculations!$C$128,0,MATCH(ROWS($D$3:$D42),Calculations!$D$129:$CCE$129,0)),0)),"",OFFSET(Calculations!$C$128,0,MATCH(ROWS($D$3:$D42),Calculations!$D$129:$CCE$129,0)))</f>
        <v>73065.000010878008</v>
      </c>
      <c r="E42" s="2">
        <f ca="1">IF(OR(F42="ChatGPT",F42="Median",F42="Fifties",F42="Average",F42=""),"",IF(ROUND(G42,3)=ROUND(G41,3),MAX(E$3:E41),COUNT(E$3:E41)+1))</f>
        <v>38</v>
      </c>
      <c r="F42" s="12" t="str">
        <f ca="1">IF(G42="","",OFFSET(Calculations!$C$2,0,MATCH(G42,Calculations!$D$137:$CCE$137,0)))</f>
        <v>Amir Vardi</v>
      </c>
      <c r="G42" s="13">
        <f>IF(ISERROR(SMALL(Calculations!$D$137:$CCE$137,ROWS($D$3:$D42))),"",SMALL(Calculations!$D$137:$CCE$137,ROWS($D$3:$D42)))</f>
        <v>11064.999997438001</v>
      </c>
      <c r="H42" s="13">
        <f t="shared" ca="1" si="0"/>
        <v>40</v>
      </c>
      <c r="J42" s="2">
        <f ca="1">IF(OR(K42="ChatGPT",K42="Median",K42="Fifties",K42="Average",K42=""),"",IF(ROUND(L42,3)=ROUND(L41,3),MAX(J$3:J41),COUNT(J$3:J41)+1))</f>
        <v>38</v>
      </c>
      <c r="K42" s="12" t="str">
        <f ca="1">IF(L42="","",OFFSET(Calculations!$C$2,0,MATCH(L42,Calculations!$D$138:$CCE$138,0)))</f>
        <v>Matthew Russell</v>
      </c>
      <c r="L42" s="13">
        <f>IF(ISERROR(SMALL(Calculations!$D$138:$CCE$138,ROWS($D$3:$D42))),"",SMALL(Calculations!$D$138:$CCE$138,ROWS($D$3:$D42)))</f>
        <v>11205.000006304999</v>
      </c>
      <c r="M42" s="13">
        <f t="shared" ca="1" si="1"/>
        <v>53</v>
      </c>
      <c r="O42" s="2">
        <f ca="1">IF(OR(P42="ChatGPT",P42="Median",P42="Fifties",P42="Average",P42=""),"",IF(ROUND(Q42,3)=ROUND(Q41,3),MAX(O$3:O41),COUNT(O$3:O41)+1))</f>
        <v>37</v>
      </c>
      <c r="P42" s="12" t="str">
        <f ca="1">IF(Q42="","",OFFSET(Calculations!$C$2,0,MATCH(Q42,Calculations!$D$139:$CCE$139,0)))</f>
        <v>Gary Katz</v>
      </c>
      <c r="Q42" s="13">
        <f>IF(ISERROR(SMALL(Calculations!$D$139:$CCE$139,ROWS($D$3:$D42))),"",SMALL(Calculations!$D$139:$CCE$139,ROWS($D$3:$D42)))</f>
        <v>12824.999995183998</v>
      </c>
      <c r="R42" s="13">
        <f t="shared" ca="1" si="2"/>
        <v>83</v>
      </c>
      <c r="S42" s="2"/>
      <c r="T42" s="2">
        <f ca="1">IF(OR(U42="ChatGPT",U42="Median",U42="Fifties",U42="Average",U42=""),"",IF(ROUND(V42,3)=ROUND(V41,3),MAX(T$3:T41),COUNT(T$3:T41)+1))</f>
        <v>38</v>
      </c>
      <c r="U42" s="12" t="str">
        <f ca="1">IF(V42="","",OFFSET(Calculations!$C$2,0,MATCH(V42,Calculations!$D$140:$CCE$140,0)))</f>
        <v>William Friedland</v>
      </c>
      <c r="V42" s="13">
        <f>IF(ISERROR(SMALL(Calculations!$D$140:$CCE$140,ROWS($D$3:$D42))),"",SMALL(Calculations!$D$140:$CCE$140,ROWS($D$3:$D42)))</f>
        <v>11380.999985602999</v>
      </c>
      <c r="W42" s="13">
        <f t="shared" ca="1" si="3"/>
        <v>14</v>
      </c>
      <c r="X42" s="2"/>
      <c r="Y42" s="2">
        <f ca="1">IF(OR(Z42="ChatGPT",Z42="Median",Z42="Fifties",Z42="Average",Z42=""),"",IF(ROUND(AA42,3)=ROUND(AA41,3),MAX(Y$3:Y41),COUNT(Y$3:Y41)+1))</f>
        <v>38</v>
      </c>
      <c r="Z42" s="12" t="str">
        <f ca="1">IF(AA42="","",OFFSET(Calculations!$C$2,0,MATCH(AA42,Calculations!$D$141:$CCE$141,0)))</f>
        <v>Hillary Seif</v>
      </c>
      <c r="AA42" s="13">
        <f>IF(ISERROR(SMALL(Calculations!$D$141:$CCE$141,ROWS($D$3:$D42))),"",SMALL(Calculations!$D$141:$CCE$141,ROWS($D$3:$D42)))</f>
        <v>10900.000004259002</v>
      </c>
      <c r="AB42" s="13">
        <f t="shared" ca="1" si="4"/>
        <v>3</v>
      </c>
      <c r="AC42" s="2"/>
      <c r="AD42" s="2">
        <f ca="1">IF(OR(AE42="ChatGPT",AE42="Median",AE42="Fifties",AE42="Average",AE42=""),"",IF(ROUND(AF42,3)=ROUND(AF41,3),MAX(AD$3:AD41),COUNT(AD$3:AD41)+1))</f>
        <v>38</v>
      </c>
      <c r="AE42" s="12" t="str">
        <f ca="1">IF(AF42="","",OFFSET(Calculations!$C$2,0,MATCH(AF42,Calculations!$D$142:$CCE$142,0)))</f>
        <v>Matt Sokol</v>
      </c>
      <c r="AF42" s="13">
        <f>IF(ISERROR(SMALL(Calculations!$D$142:$CCE$142,ROWS($D$3:$D42))),"",SMALL(Calculations!$D$142:$CCE$142,ROWS($D$3:$D42)))</f>
        <v>10816.999993195997</v>
      </c>
      <c r="AG42" s="13">
        <f t="shared" ca="1" si="5"/>
        <v>18</v>
      </c>
    </row>
    <row r="43" spans="1:33" x14ac:dyDescent="0.25">
      <c r="A43" s="23">
        <f ca="1">IF(OR(B43="ChatGPT",B43="Median",B43="Fifties",B43="Average",B43=""),"",IF(ROUND(C43,3)=ROUND(C42,3),MAX(A$3:A42),COUNT(A$3:A42)+1))</f>
        <v>39</v>
      </c>
      <c r="B43" s="24" t="str">
        <f ca="1">IF(ISERROR(OFFSET(Calculations!$C$2,0,MATCH(ROWS($D$3:$D43),Calculations!$D$129:$CCE$129,0))),"",OFFSET(Calculations!$C$2,0,MATCH(ROWS($D$3:$D43),Calculations!$D$129:$CCE$129,0)))</f>
        <v>Stan Veuger</v>
      </c>
      <c r="C43" s="22">
        <f ca="1">IF(ISERROR(ROUND(OFFSET(Calculations!$C$128,0,MATCH(ROWS($D$3:$D43),Calculations!$D$129:$CCE$129,0)),0)),"",OFFSET(Calculations!$C$128,0,MATCH(ROWS($D$3:$D43),Calculations!$D$129:$CCE$129,0)))</f>
        <v>73079.999937327986</v>
      </c>
      <c r="E43" s="2">
        <f ca="1">IF(OR(F43="ChatGPT",F43="Median",F43="Fifties",F43="Average",F43=""),"",IF(ROUND(G43,3)=ROUND(G42,3),MAX(E$3:E42),COUNT(E$3:E42)+1))</f>
        <v>39</v>
      </c>
      <c r="F43" s="12" t="str">
        <f ca="1">IF(G43="","",OFFSET(Calculations!$C$2,0,MATCH(G43,Calculations!$D$137:$CCE$137,0)))</f>
        <v>Charlie Friedland</v>
      </c>
      <c r="G43" s="13">
        <f>IF(ISERROR(SMALL(Calculations!$D$137:$CCE$137,ROWS($D$3:$D43))),"",SMALL(Calculations!$D$137:$CCE$137,ROWS($D$3:$D43)))</f>
        <v>11194.999983337999</v>
      </c>
      <c r="H43" s="13">
        <f t="shared" ca="1" si="0"/>
        <v>87</v>
      </c>
      <c r="J43" s="2">
        <f ca="1">IF(OR(K43="ChatGPT",K43="Median",K43="Fifties",K43="Average",K43=""),"",IF(ROUND(L43,3)=ROUND(L42,3),MAX(J$3:J42),COUNT(J$3:J42)+1))</f>
        <v>39</v>
      </c>
      <c r="K43" s="12" t="str">
        <f ca="1">IF(L43="","",OFFSET(Calculations!$C$2,0,MATCH(L43,Calculations!$D$138:$CCE$138,0)))</f>
        <v>John McGee</v>
      </c>
      <c r="L43" s="13">
        <f>IF(ISERROR(SMALL(Calculations!$D$138:$CCE$138,ROWS($D$3:$D43))),"",SMALL(Calculations!$D$138:$CCE$138,ROWS($D$3:$D43)))</f>
        <v>11265.000000185</v>
      </c>
      <c r="M43" s="13">
        <f t="shared" ca="1" si="1"/>
        <v>66</v>
      </c>
      <c r="O43" s="2">
        <f ca="1">IF(OR(P43="ChatGPT",P43="Median",P43="Fifties",P43="Average",P43=""),"",IF(ROUND(Q43,3)=ROUND(Q42,3),MAX(O$3:O42),COUNT(O$3:O42)+1))</f>
        <v>38</v>
      </c>
      <c r="P43" s="12" t="str">
        <f ca="1">IF(Q43="","",OFFSET(Calculations!$C$2,0,MATCH(Q43,Calculations!$D$139:$CCE$139,0)))</f>
        <v>Will Levine</v>
      </c>
      <c r="Q43" s="13">
        <f>IF(ISERROR(SMALL(Calculations!$D$139:$CCE$139,ROWS($D$3:$D43))),"",SMALL(Calculations!$D$139:$CCE$139,ROWS($D$3:$D43)))</f>
        <v>12894.999996176</v>
      </c>
      <c r="R43" s="13">
        <f t="shared" ca="1" si="2"/>
        <v>49</v>
      </c>
      <c r="S43" s="2"/>
      <c r="T43" s="2">
        <f ca="1">IF(OR(U43="ChatGPT",U43="Median",U43="Fifties",U43="Average",U43=""),"",IF(ROUND(V43,3)=ROUND(V42,3),MAX(T$3:T42),COUNT(T$3:T42)+1))</f>
        <v>38</v>
      </c>
      <c r="U43" s="12" t="str">
        <f ca="1">IF(V43="","",OFFSET(Calculations!$C$2,0,MATCH(V43,Calculations!$D$140:$CCE$140,0)))</f>
        <v>Michael Lewin</v>
      </c>
      <c r="V43" s="13">
        <f>IF(ISERROR(SMALL(Calculations!$D$140:$CCE$140,ROWS($D$3:$D43))),"",SMALL(Calculations!$D$140:$CCE$140,ROWS($D$3:$D43)))</f>
        <v>11381.000006161001</v>
      </c>
      <c r="W43" s="13">
        <f t="shared" ca="1" si="3"/>
        <v>143</v>
      </c>
      <c r="X43" s="2"/>
      <c r="Y43" s="2">
        <f ca="1">IF(OR(Z43="ChatGPT",Z43="Median",Z43="Fifties",Z43="Average",Z43=""),"",IF(ROUND(AA43,3)=ROUND(AA42,3),MAX(Y$3:Y42),COUNT(Y$3:Y42)+1))</f>
        <v>39</v>
      </c>
      <c r="Z43" s="12" t="str">
        <f ca="1">IF(AA43="","",OFFSET(Calculations!$C$2,0,MATCH(AA43,Calculations!$D$141:$CCE$141,0)))</f>
        <v>Steve Charnick</v>
      </c>
      <c r="AA43" s="13">
        <f>IF(ISERROR(SMALL(Calculations!$D$141:$CCE$141,ROWS($D$3:$D43))),"",SMALL(Calculations!$D$141:$CCE$141,ROWS($D$3:$D43)))</f>
        <v>10925.000022292999</v>
      </c>
      <c r="AB43" s="13">
        <f t="shared" ca="1" si="4"/>
        <v>74</v>
      </c>
      <c r="AC43" s="2"/>
      <c r="AD43" s="2">
        <f ca="1">IF(OR(AE43="ChatGPT",AE43="Median",AE43="Fifties",AE43="Average",AE43=""),"",IF(ROUND(AF43,3)=ROUND(AF42,3),MAX(AD$3:AD42),COUNT(AD$3:AD42)+1))</f>
        <v>39</v>
      </c>
      <c r="AE43" s="12" t="str">
        <f ca="1">IF(AF43="","",OFFSET(Calculations!$C$2,0,MATCH(AF43,Calculations!$D$142:$CCE$142,0)))</f>
        <v>Charlie Friedland</v>
      </c>
      <c r="AF43" s="13">
        <f>IF(ISERROR(SMALL(Calculations!$D$142:$CCE$142,ROWS($D$3:$D43))),"",SMALL(Calculations!$D$142:$CCE$142,ROWS($D$3:$D43)))</f>
        <v>10822.999996623999</v>
      </c>
      <c r="AG43" s="13">
        <f t="shared" ca="1" si="5"/>
        <v>87</v>
      </c>
    </row>
    <row r="44" spans="1:33" x14ac:dyDescent="0.25">
      <c r="A44" s="23">
        <f ca="1">IF(OR(B44="ChatGPT",B44="Median",B44="Fifties",B44="Average",B44=""),"",IF(ROUND(C44,3)=ROUND(C43,3),MAX(A$3:A43),COUNT(A$3:A43)+1))</f>
        <v>40</v>
      </c>
      <c r="B44" s="24" t="str">
        <f ca="1">IF(ISERROR(OFFSET(Calculations!$C$2,0,MATCH(ROWS($D$3:$D44),Calculations!$D$129:$CCE$129,0))),"",OFFSET(Calculations!$C$2,0,MATCH(ROWS($D$3:$D44),Calculations!$D$129:$CCE$129,0)))</f>
        <v>Amir Vardi</v>
      </c>
      <c r="C44" s="22">
        <f ca="1">IF(ISERROR(ROUND(OFFSET(Calculations!$C$128,0,MATCH(ROWS($D$3:$D44),Calculations!$D$129:$CCE$129,0)),0)),"",OFFSET(Calculations!$C$128,0,MATCH(ROWS($D$3:$D44),Calculations!$D$129:$CCE$129,0)))</f>
        <v>73301.000038147977</v>
      </c>
      <c r="E44" s="2">
        <f ca="1">IF(OR(F44="ChatGPT",F44="Median",F44="Fifties",F44="Average",F44=""),"",IF(ROUND(G44,3)=ROUND(G43,3),MAX(E$3:E43),COUNT(E$3:E43)+1))</f>
        <v>40</v>
      </c>
      <c r="F44" s="12" t="str">
        <f ca="1">IF(G44="","",OFFSET(Calculations!$C$2,0,MATCH(G44,Calculations!$D$137:$CCE$137,0)))</f>
        <v>Rachel Kay</v>
      </c>
      <c r="G44" s="13">
        <f>IF(ISERROR(SMALL(Calculations!$D$137:$CCE$137,ROWS($D$3:$D44))),"",SMALL(Calculations!$D$137:$CCE$137,ROWS($D$3:$D44)))</f>
        <v>11279.999986188001</v>
      </c>
      <c r="H44" s="13">
        <f t="shared" ca="1" si="0"/>
        <v>85</v>
      </c>
      <c r="J44" s="2">
        <f ca="1">IF(OR(K44="ChatGPT",K44="Median",K44="Fifties",K44="Average",K44=""),"",IF(ROUND(L44,3)=ROUND(L43,3),MAX(J$3:J43),COUNT(J$3:J43)+1))</f>
        <v>40</v>
      </c>
      <c r="K44" s="12" t="str">
        <f ca="1">IF(L44="","",OFFSET(Calculations!$C$2,0,MATCH(L44,Calculations!$D$138:$CCE$138,0)))</f>
        <v>David Steinberg</v>
      </c>
      <c r="L44" s="13">
        <f>IF(ISERROR(SMALL(Calculations!$D$138:$CCE$138,ROWS($D$3:$D44))),"",SMALL(Calculations!$D$138:$CCE$138,ROWS($D$3:$D44)))</f>
        <v>11275.000005009997</v>
      </c>
      <c r="M44" s="13">
        <f t="shared" ca="1" si="1"/>
        <v>16</v>
      </c>
      <c r="O44" s="2">
        <f ca="1">IF(OR(P44="ChatGPT",P44="Median",P44="Fifties",P44="Average",P44=""),"",IF(ROUND(Q44,3)=ROUND(Q43,3),MAX(O$3:O43),COUNT(O$3:O43)+1))</f>
        <v>39</v>
      </c>
      <c r="P44" s="12" t="str">
        <f ca="1">IF(Q44="","",OFFSET(Calculations!$C$2,0,MATCH(Q44,Calculations!$D$139:$CCE$139,0)))</f>
        <v>Sam Tichnor</v>
      </c>
      <c r="Q44" s="13">
        <f>IF(ISERROR(SMALL(Calculations!$D$139:$CCE$139,ROWS($D$3:$D44))),"",SMALL(Calculations!$D$139:$CCE$139,ROWS($D$3:$D44)))</f>
        <v>12909.999983021</v>
      </c>
      <c r="R44" s="13">
        <f t="shared" ca="1" si="2"/>
        <v>23</v>
      </c>
      <c r="S44" s="2"/>
      <c r="T44" s="2">
        <f ca="1">IF(OR(U44="ChatGPT",U44="Median",U44="Fifties",U44="Average",U44=""),"",IF(ROUND(V44,3)=ROUND(V43,3),MAX(T$3:T43),COUNT(T$3:T43)+1))</f>
        <v>40</v>
      </c>
      <c r="U44" s="12" t="str">
        <f ca="1">IF(V44="","",OFFSET(Calculations!$C$2,0,MATCH(V44,Calculations!$D$140:$CCE$140,0)))</f>
        <v>Ella Seif</v>
      </c>
      <c r="V44" s="13">
        <f>IF(ISERROR(SMALL(Calculations!$D$140:$CCE$140,ROWS($D$3:$D44))),"",SMALL(Calculations!$D$140:$CCE$140,ROWS($D$3:$D44)))</f>
        <v>11385.999991131002</v>
      </c>
      <c r="W44" s="13">
        <f t="shared" ca="1" si="3"/>
        <v>11</v>
      </c>
      <c r="X44" s="2"/>
      <c r="Y44" s="2">
        <f ca="1">IF(OR(Z44="ChatGPT",Z44="Median",Z44="Fifties",Z44="Average",Z44=""),"",IF(ROUND(AA44,3)=ROUND(AA43,3),MAX(Y$3:Y43),COUNT(Y$3:Y43)+1))</f>
        <v>40</v>
      </c>
      <c r="Z44" s="12" t="str">
        <f ca="1">IF(AA44="","",OFFSET(Calculations!$C$2,0,MATCH(AA44,Calculations!$D$141:$CCE$141,0)))</f>
        <v>Bruce Hayek</v>
      </c>
      <c r="AA44" s="13">
        <f>IF(ISERROR(SMALL(Calculations!$D$141:$CCE$141,ROWS($D$3:$D44))),"",SMALL(Calculations!$D$141:$CCE$141,ROWS($D$3:$D44)))</f>
        <v>10979.999983956001</v>
      </c>
      <c r="AB44" s="13">
        <f t="shared" ca="1" si="4"/>
        <v>47</v>
      </c>
      <c r="AC44" s="2"/>
      <c r="AD44" s="2">
        <f ca="1">IF(OR(AE44="ChatGPT",AE44="Median",AE44="Fifties",AE44="Average",AE44=""),"",IF(ROUND(AF44,3)=ROUND(AF43,3),MAX(AD$3:AD43),COUNT(AD$3:AD43)+1))</f>
        <v>40</v>
      </c>
      <c r="AE44" s="12" t="str">
        <f ca="1">IF(AF44="","",OFFSET(Calculations!$C$2,0,MATCH(AF44,Calculations!$D$142:$CCE$142,0)))</f>
        <v>Mia Taylor</v>
      </c>
      <c r="AF44" s="13">
        <f>IF(ISERROR(SMALL(Calculations!$D$142:$CCE$142,ROWS($D$3:$D44))),"",SMALL(Calculations!$D$142:$CCE$142,ROWS($D$3:$D44)))</f>
        <v>10869.999991447999</v>
      </c>
      <c r="AG44" s="13">
        <f t="shared" ca="1" si="5"/>
        <v>46</v>
      </c>
    </row>
    <row r="45" spans="1:33" x14ac:dyDescent="0.25">
      <c r="A45" s="23">
        <f ca="1">IF(OR(B45="ChatGPT",B45="Median",B45="Fifties",B45="Average",B45=""),"",IF(ROUND(C45,3)=ROUND(C44,3),MAX(A$3:A44),COUNT(A$3:A44)+1))</f>
        <v>41</v>
      </c>
      <c r="B45" s="24" t="str">
        <f ca="1">IF(ISERROR(OFFSET(Calculations!$C$2,0,MATCH(ROWS($D$3:$D45),Calculations!$D$129:$CCE$129,0))),"",OFFSET(Calculations!$C$2,0,MATCH(ROWS($D$3:$D45),Calculations!$D$129:$CCE$129,0)))</f>
        <v>Eytan Lenko</v>
      </c>
      <c r="C45" s="22">
        <f ca="1">IF(ISERROR(ROUND(OFFSET(Calculations!$C$128,0,MATCH(ROWS($D$3:$D45),Calculations!$D$129:$CCE$129,0)),0)),"",OFFSET(Calculations!$C$128,0,MATCH(ROWS($D$3:$D45),Calculations!$D$129:$CCE$129,0)))</f>
        <v>73804.99999789802</v>
      </c>
      <c r="E45" s="2">
        <f ca="1">IF(OR(F45="ChatGPT",F45="Median",F45="Fifties",F45="Average",F45=""),"",IF(ROUND(G45,3)=ROUND(G44,3),MAX(E$3:E44),COUNT(E$3:E44)+1))</f>
        <v>41</v>
      </c>
      <c r="F45" s="12" t="str">
        <f ca="1">IF(G45="","",OFFSET(Calculations!$C$2,0,MATCH(G45,Calculations!$D$137:$CCE$137,0)))</f>
        <v>Ben Carr</v>
      </c>
      <c r="G45" s="13">
        <f>IF(ISERROR(SMALL(Calculations!$D$137:$CCE$137,ROWS($D$3:$D45))),"",SMALL(Calculations!$D$137:$CCE$137,ROWS($D$3:$D45)))</f>
        <v>11302.999999834001</v>
      </c>
      <c r="H45" s="13">
        <f t="shared" ca="1" si="0"/>
        <v>25</v>
      </c>
      <c r="J45" s="2">
        <f ca="1">IF(OR(K45="ChatGPT",K45="Median",K45="Fifties",K45="Average",K45=""),"",IF(ROUND(L45,3)=ROUND(L44,3),MAX(J$3:J44),COUNT(J$3:J44)+1))</f>
        <v>41</v>
      </c>
      <c r="K45" s="12" t="str">
        <f ca="1">IF(L45="","",OFFSET(Calculations!$C$2,0,MATCH(L45,Calculations!$D$138:$CCE$138,0)))</f>
        <v>Jacob Burrows</v>
      </c>
      <c r="L45" s="13">
        <f>IF(ISERROR(SMALL(Calculations!$D$138:$CCE$138,ROWS($D$3:$D45))),"",SMALL(Calculations!$D$138:$CCE$138,ROWS($D$3:$D45)))</f>
        <v>11280.000008034</v>
      </c>
      <c r="M45" s="13">
        <f t="shared" ca="1" si="1"/>
        <v>147</v>
      </c>
      <c r="O45" s="2">
        <f ca="1">IF(OR(P45="ChatGPT",P45="Median",P45="Fifties",P45="Average",P45=""),"",IF(ROUND(Q45,3)=ROUND(Q44,3),MAX(O$3:O44),COUNT(O$3:O44)+1))</f>
        <v>40</v>
      </c>
      <c r="P45" s="12" t="str">
        <f ca="1">IF(Q45="","",OFFSET(Calculations!$C$2,0,MATCH(Q45,Calculations!$D$139:$CCE$139,0)))</f>
        <v>William Boyle</v>
      </c>
      <c r="Q45" s="13">
        <f>IF(ISERROR(SMALL(Calculations!$D$139:$CCE$139,ROWS($D$3:$D45))),"",SMALL(Calculations!$D$139:$CCE$139,ROWS($D$3:$D45)))</f>
        <v>12933.999997094999</v>
      </c>
      <c r="R45" s="13">
        <f t="shared" ca="1" si="2"/>
        <v>76</v>
      </c>
      <c r="S45" s="2"/>
      <c r="T45" s="2">
        <f ca="1">IF(OR(U45="ChatGPT",U45="Median",U45="Fifties",U45="Average",U45=""),"",IF(ROUND(V45,3)=ROUND(V44,3),MAX(T$3:T44),COUNT(T$3:T44)+1))</f>
        <v>41</v>
      </c>
      <c r="U45" s="12" t="str">
        <f ca="1">IF(V45="","",OFFSET(Calculations!$C$2,0,MATCH(V45,Calculations!$D$140:$CCE$140,0)))</f>
        <v>Steven White</v>
      </c>
      <c r="V45" s="13">
        <f>IF(ISERROR(SMALL(Calculations!$D$140:$CCE$140,ROWS($D$3:$D45))),"",SMALL(Calculations!$D$140:$CCE$140,ROWS($D$3:$D45)))</f>
        <v>11400.000000821001</v>
      </c>
      <c r="W45" s="13">
        <f t="shared" ca="1" si="3"/>
        <v>64</v>
      </c>
      <c r="X45" s="2"/>
      <c r="Y45" s="2">
        <f ca="1">IF(OR(Z45="ChatGPT",Z45="Median",Z45="Fifties",Z45="Average",Z45=""),"",IF(ROUND(AA45,3)=ROUND(AA44,3),MAX(Y$3:Y44),COUNT(Y$3:Y44)+1))</f>
        <v>41</v>
      </c>
      <c r="Z45" s="12" t="str">
        <f ca="1">IF(AA45="","",OFFSET(Calculations!$C$2,0,MATCH(AA45,Calculations!$D$141:$CCE$141,0)))</f>
        <v>Seb LoGiudice</v>
      </c>
      <c r="AA45" s="13">
        <f>IF(ISERROR(SMALL(Calculations!$D$141:$CCE$141,ROWS($D$3:$D45))),"",SMALL(Calculations!$D$141:$CCE$141,ROWS($D$3:$D45)))</f>
        <v>10988.000000591999</v>
      </c>
      <c r="AB45" s="13">
        <f t="shared" ca="1" si="4"/>
        <v>32</v>
      </c>
      <c r="AC45" s="2"/>
      <c r="AD45" s="2">
        <f ca="1">IF(OR(AE45="ChatGPT",AE45="Median",AE45="Fifties",AE45="Average",AE45=""),"",IF(ROUND(AF45,3)=ROUND(AF44,3),MAX(AD$3:AD44),COUNT(AD$3:AD44)+1))</f>
        <v>41</v>
      </c>
      <c r="AE45" s="12" t="str">
        <f ca="1">IF(AF45="","",OFFSET(Calculations!$C$2,0,MATCH(AF45,Calculations!$D$142:$CCE$142,0)))</f>
        <v>Ken Levin</v>
      </c>
      <c r="AF45" s="13">
        <f>IF(ISERROR(SMALL(Calculations!$D$142:$CCE$142,ROWS($D$3:$D45))),"",SMALL(Calculations!$D$142:$CCE$142,ROWS($D$3:$D45)))</f>
        <v>10878.999990705999</v>
      </c>
      <c r="AG45" s="13">
        <f t="shared" ca="1" si="5"/>
        <v>59</v>
      </c>
    </row>
    <row r="46" spans="1:33" x14ac:dyDescent="0.25">
      <c r="A46" s="23">
        <f ca="1">IF(OR(B46="ChatGPT",B46="Median",B46="Fifties",B46="Average",B46=""),"",IF(ROUND(C46,3)=ROUND(C45,3),MAX(A$3:A45),COUNT(A$3:A45)+1))</f>
        <v>42</v>
      </c>
      <c r="B46" s="24" t="str">
        <f ca="1">IF(ISERROR(OFFSET(Calculations!$C$2,0,MATCH(ROWS($D$3:$D46),Calculations!$D$129:$CCE$129,0))),"",OFFSET(Calculations!$C$2,0,MATCH(ROWS($D$3:$D46),Calculations!$D$129:$CCE$129,0)))</f>
        <v>Jason Mann</v>
      </c>
      <c r="C46" s="22">
        <f ca="1">IF(ISERROR(ROUND(OFFSET(Calculations!$C$128,0,MATCH(ROWS($D$3:$D46),Calculations!$D$129:$CCE$129,0)),0)),"",OFFSET(Calculations!$C$128,0,MATCH(ROWS($D$3:$D46),Calculations!$D$129:$CCE$129,0)))</f>
        <v>74035.000003626003</v>
      </c>
      <c r="E46" s="2">
        <f ca="1">IF(OR(F46="ChatGPT",F46="Median",F46="Fifties",F46="Average",F46=""),"",IF(ROUND(G46,3)=ROUND(G45,3),MAX(E$3:E45),COUNT(E$3:E45)+1))</f>
        <v>42</v>
      </c>
      <c r="F46" s="12" t="str">
        <f ca="1">IF(G46="","",OFFSET(Calculations!$C$2,0,MATCH(G46,Calculations!$D$137:$CCE$137,0)))</f>
        <v>Andrew Marquis</v>
      </c>
      <c r="G46" s="13">
        <f>IF(ISERROR(SMALL(Calculations!$D$137:$CCE$137,ROWS($D$3:$D46))),"",SMALL(Calculations!$D$137:$CCE$137,ROWS($D$3:$D46)))</f>
        <v>11305.999987028001</v>
      </c>
      <c r="H46" s="13">
        <f t="shared" ca="1" si="0"/>
        <v>15</v>
      </c>
      <c r="J46" s="2">
        <f ca="1">IF(OR(K46="ChatGPT",K46="Median",K46="Fifties",K46="Average",K46=""),"",IF(ROUND(L46,3)=ROUND(L45,3),MAX(J$3:J45),COUNT(J$3:J45)+1))</f>
        <v>42</v>
      </c>
      <c r="K46" s="12" t="str">
        <f ca="1">IF(L46="","",OFFSET(Calculations!$C$2,0,MATCH(L46,Calculations!$D$138:$CCE$138,0)))</f>
        <v>Steve Charnick</v>
      </c>
      <c r="L46" s="13">
        <f>IF(ISERROR(SMALL(Calculations!$D$138:$CCE$138,ROWS($D$3:$D46))),"",SMALL(Calculations!$D$138:$CCE$138,ROWS($D$3:$D46)))</f>
        <v>11285.000000913</v>
      </c>
      <c r="M46" s="13">
        <f t="shared" ca="1" si="1"/>
        <v>74</v>
      </c>
      <c r="O46" s="2">
        <f ca="1">IF(OR(P46="ChatGPT",P46="Median",P46="Fifties",P46="Average",P46=""),"",IF(ROUND(Q46,3)=ROUND(Q45,3),MAX(O$3:O45),COUNT(O$3:O45)+1))</f>
        <v>41</v>
      </c>
      <c r="P46" s="12" t="str">
        <f ca="1">IF(Q46="","",OFFSET(Calculations!$C$2,0,MATCH(Q46,Calculations!$D$139:$CCE$139,0)))</f>
        <v>Sharky Laguana</v>
      </c>
      <c r="Q46" s="13">
        <f>IF(ISERROR(SMALL(Calculations!$D$139:$CCE$139,ROWS($D$3:$D46))),"",SMALL(Calculations!$D$139:$CCE$139,ROWS($D$3:$D46)))</f>
        <v>12943.000018528999</v>
      </c>
      <c r="R46" s="13">
        <f t="shared" ca="1" si="2"/>
        <v>27</v>
      </c>
      <c r="S46" s="2"/>
      <c r="T46" s="2">
        <f ca="1">IF(OR(U46="ChatGPT",U46="Median",U46="Fifties",U46="Average",U46=""),"",IF(ROUND(V46,3)=ROUND(V45,3),MAX(T$3:T45),COUNT(T$3:T45)+1))</f>
        <v>42</v>
      </c>
      <c r="U46" s="12" t="str">
        <f ca="1">IF(V46="","",OFFSET(Calculations!$C$2,0,MATCH(V46,Calculations!$D$140:$CCE$140,0)))</f>
        <v>Ken Levin</v>
      </c>
      <c r="V46" s="13">
        <f>IF(ISERROR(SMALL(Calculations!$D$140:$CCE$140,ROWS($D$3:$D46))),"",SMALL(Calculations!$D$140:$CCE$140,ROWS($D$3:$D46)))</f>
        <v>11438.999999987996</v>
      </c>
      <c r="W46" s="13">
        <f t="shared" ca="1" si="3"/>
        <v>59</v>
      </c>
      <c r="X46" s="2"/>
      <c r="Y46" s="2">
        <f ca="1">IF(OR(Z46="ChatGPT",Z46="Median",Z46="Fifties",Z46="Average",Z46=""),"",IF(ROUND(AA46,3)=ROUND(AA45,3),MAX(Y$3:Y45),COUNT(Y$3:Y45)+1))</f>
        <v>42</v>
      </c>
      <c r="Z46" s="12" t="str">
        <f ca="1">IF(AA46="","",OFFSET(Calculations!$C$2,0,MATCH(AA46,Calculations!$D$141:$CCE$141,0)))</f>
        <v>Sam Tichnor</v>
      </c>
      <c r="AA46" s="13">
        <f>IF(ISERROR(SMALL(Calculations!$D$141:$CCE$141,ROWS($D$3:$D46))),"",SMALL(Calculations!$D$141:$CCE$141,ROWS($D$3:$D46)))</f>
        <v>11024.000005152999</v>
      </c>
      <c r="AB46" s="13">
        <f t="shared" ca="1" si="4"/>
        <v>23</v>
      </c>
      <c r="AC46" s="2"/>
      <c r="AD46" s="2">
        <f ca="1">IF(OR(AE46="ChatGPT",AE46="Median",AE46="Fifties",AE46="Average",AE46=""),"",IF(ROUND(AF46,3)=ROUND(AF45,3),MAX(AD$3:AD45),COUNT(AD$3:AD45)+1))</f>
        <v>42</v>
      </c>
      <c r="AE46" s="12" t="str">
        <f ca="1">IF(AF46="","",OFFSET(Calculations!$C$2,0,MATCH(AF46,Calculations!$D$142:$CCE$142,0)))</f>
        <v>Arielle and Jason Kay</v>
      </c>
      <c r="AF46" s="13">
        <f>IF(ISERROR(SMALL(Calculations!$D$142:$CCE$142,ROWS($D$3:$D46))),"",SMALL(Calculations!$D$142:$CCE$142,ROWS($D$3:$D46)))</f>
        <v>10885.000006202999</v>
      </c>
      <c r="AG46" s="13">
        <f t="shared" ca="1" si="5"/>
        <v>19</v>
      </c>
    </row>
    <row r="47" spans="1:33" x14ac:dyDescent="0.25">
      <c r="A47" s="23">
        <f ca="1">IF(OR(B47="ChatGPT",B47="Median",B47="Fifties",B47="Average",B47=""),"",IF(ROUND(C47,3)=ROUND(C46,3),MAX(A$3:A46),COUNT(A$3:A46)+1))</f>
        <v>43</v>
      </c>
      <c r="B47" s="24" t="str">
        <f ca="1">IF(ISERROR(OFFSET(Calculations!$C$2,0,MATCH(ROWS($D$3:$D47),Calculations!$D$129:$CCE$129,0))),"",OFFSET(Calculations!$C$2,0,MATCH(ROWS($D$3:$D47),Calculations!$D$129:$CCE$129,0)))</f>
        <v>Avidan Rose</v>
      </c>
      <c r="C47" s="22">
        <f ca="1">IF(ISERROR(ROUND(OFFSET(Calculations!$C$128,0,MATCH(ROWS($D$3:$D47),Calculations!$D$129:$CCE$129,0)),0)),"",OFFSET(Calculations!$C$128,0,MATCH(ROWS($D$3:$D47),Calculations!$D$129:$CCE$129,0)))</f>
        <v>74045.000042630025</v>
      </c>
      <c r="E47" s="2">
        <f ca="1">IF(OR(F47="ChatGPT",F47="Median",F47="Fifties",F47="Average",F47=""),"",IF(ROUND(G47,3)=ROUND(G46,3),MAX(E$3:E46),COUNT(E$3:E46)+1))</f>
        <v>43</v>
      </c>
      <c r="F47" s="12" t="str">
        <f ca="1">IF(G47="","",OFFSET(Calculations!$C$2,0,MATCH(G47,Calculations!$D$137:$CCE$137,0)))</f>
        <v>Elyssa Friedland</v>
      </c>
      <c r="G47" s="13">
        <f>IF(ISERROR(SMALL(Calculations!$D$137:$CCE$137,ROWS($D$3:$D47))),"",SMALL(Calculations!$D$137:$CCE$137,ROWS($D$3:$D47)))</f>
        <v>11319.999984612999</v>
      </c>
      <c r="H47" s="13">
        <f t="shared" ca="1" si="0"/>
        <v>57</v>
      </c>
      <c r="J47" s="2">
        <f ca="1">IF(OR(K47="ChatGPT",K47="Median",K47="Fifties",K47="Average",K47=""),"",IF(ROUND(L47,3)=ROUND(L46,3),MAX(J$3:J46),COUNT(J$3:J46)+1))</f>
        <v>43</v>
      </c>
      <c r="K47" s="12" t="str">
        <f ca="1">IF(L47="","",OFFSET(Calculations!$C$2,0,MATCH(L47,Calculations!$D$138:$CCE$138,0)))</f>
        <v>Sharky Laguana</v>
      </c>
      <c r="L47" s="13">
        <f>IF(ISERROR(SMALL(Calculations!$D$138:$CCE$138,ROWS($D$3:$D47))),"",SMALL(Calculations!$D$138:$CCE$138,ROWS($D$3:$D47)))</f>
        <v>11287.999994362999</v>
      </c>
      <c r="M47" s="13">
        <f t="shared" ca="1" si="1"/>
        <v>27</v>
      </c>
      <c r="O47" s="2">
        <f ca="1">IF(OR(P47="ChatGPT",P47="Median",P47="Fifties",P47="Average",P47=""),"",IF(ROUND(Q47,3)=ROUND(Q46,3),MAX(O$3:O46),COUNT(O$3:O46)+1))</f>
        <v>42</v>
      </c>
      <c r="P47" s="12" t="str">
        <f ca="1">IF(Q47="","",OFFSET(Calculations!$C$2,0,MATCH(Q47,Calculations!$D$139:$CCE$139,0)))</f>
        <v>S.D. Thompson</v>
      </c>
      <c r="Q47" s="13">
        <f>IF(ISERROR(SMALL(Calculations!$D$139:$CCE$139,ROWS($D$3:$D47))),"",SMALL(Calculations!$D$139:$CCE$139,ROWS($D$3:$D47)))</f>
        <v>12968.999998491998</v>
      </c>
      <c r="R47" s="13">
        <f t="shared" ca="1" si="2"/>
        <v>93</v>
      </c>
      <c r="S47" s="2"/>
      <c r="T47" s="2">
        <f ca="1">IF(OR(U47="ChatGPT",U47="Median",U47="Fifties",U47="Average",U47=""),"",IF(ROUND(V47,3)=ROUND(V46,3),MAX(T$3:T46),COUNT(T$3:T46)+1))</f>
        <v>43</v>
      </c>
      <c r="U47" s="12" t="str">
        <f ca="1">IF(V47="","",OFFSET(Calculations!$C$2,0,MATCH(V47,Calculations!$D$140:$CCE$140,0)))</f>
        <v>Sarah Barker</v>
      </c>
      <c r="V47" s="13">
        <f>IF(ISERROR(SMALL(Calculations!$D$140:$CCE$140,ROWS($D$3:$D47))),"",SMALL(Calculations!$D$140:$CCE$140,ROWS($D$3:$D47)))</f>
        <v>11479.999992661002</v>
      </c>
      <c r="W47" s="13">
        <f t="shared" ca="1" si="3"/>
        <v>50</v>
      </c>
      <c r="X47" s="2"/>
      <c r="Y47" s="2">
        <f ca="1">IF(OR(Z47="ChatGPT",Z47="Median",Z47="Fifties",Z47="Average",Z47=""),"",IF(ROUND(AA47,3)=ROUND(AA46,3),MAX(Y$3:Y46),COUNT(Y$3:Y46)+1))</f>
        <v>43</v>
      </c>
      <c r="Z47" s="12" t="str">
        <f ca="1">IF(AA47="","",OFFSET(Calculations!$C$2,0,MATCH(AA47,Calculations!$D$141:$CCE$141,0)))</f>
        <v>Dakota Blair</v>
      </c>
      <c r="AA47" s="13">
        <f>IF(ISERROR(SMALL(Calculations!$D$141:$CCE$141,ROWS($D$3:$D47))),"",SMALL(Calculations!$D$141:$CCE$141,ROWS($D$3:$D47)))</f>
        <v>11120.000004455</v>
      </c>
      <c r="AB47" s="13">
        <f t="shared" ca="1" si="4"/>
        <v>71</v>
      </c>
      <c r="AC47" s="2"/>
      <c r="AD47" s="2">
        <f ca="1">IF(OR(AE47="ChatGPT",AE47="Median",AE47="Fifties",AE47="Average",AE47=""),"",IF(ROUND(AF47,3)=ROUND(AF46,3),MAX(AD$3:AD46),COUNT(AD$3:AD46)+1))</f>
        <v>43</v>
      </c>
      <c r="AE47" s="12" t="str">
        <f ca="1">IF(AF47="","",OFFSET(Calculations!$C$2,0,MATCH(AF47,Calculations!$D$142:$CCE$142,0)))</f>
        <v>Kate Liggett</v>
      </c>
      <c r="AF47" s="13">
        <f>IF(ISERROR(SMALL(Calculations!$D$142:$CCE$142,ROWS($D$3:$D47))),"",SMALL(Calculations!$D$142:$CCE$142,ROWS($D$3:$D47)))</f>
        <v>10916.000004505</v>
      </c>
      <c r="AG47" s="13">
        <f t="shared" ca="1" si="5"/>
        <v>54</v>
      </c>
    </row>
    <row r="48" spans="1:33" x14ac:dyDescent="0.25">
      <c r="A48" s="23">
        <f ca="1">IF(OR(B48="ChatGPT",B48="Median",B48="Fifties",B48="Average",B48=""),"",IF(ROUND(C48,3)=ROUND(C47,3),MAX(A$3:A47),COUNT(A$3:A47)+1))</f>
        <v>44</v>
      </c>
      <c r="B48" s="24" t="str">
        <f ca="1">IF(ISERROR(OFFSET(Calculations!$C$2,0,MATCH(ROWS($D$3:$D48),Calculations!$D$129:$CCE$129,0))),"",OFFSET(Calculations!$C$2,0,MATCH(ROWS($D$3:$D48),Calculations!$D$129:$CCE$129,0)))</f>
        <v>Colin Guider</v>
      </c>
      <c r="C48" s="22">
        <f ca="1">IF(ISERROR(ROUND(OFFSET(Calculations!$C$128,0,MATCH(ROWS($D$3:$D48),Calculations!$D$129:$CCE$129,0)),0)),"",OFFSET(Calculations!$C$128,0,MATCH(ROWS($D$3:$D48),Calculations!$D$129:$CCE$129,0)))</f>
        <v>74071.000016618011</v>
      </c>
      <c r="E48" s="2">
        <f ca="1">IF(OR(F48="ChatGPT",F48="Median",F48="Fifties",F48="Average",F48=""),"",IF(ROUND(G48,3)=ROUND(G47,3),MAX(E$3:E47),COUNT(E$3:E47)+1))</f>
        <v>43</v>
      </c>
      <c r="F48" s="12" t="str">
        <f ca="1">IF(G48="","",OFFSET(Calculations!$C$2,0,MATCH(G48,Calculations!$D$137:$CCE$137,0)))</f>
        <v>Joe Dudman</v>
      </c>
      <c r="G48" s="13">
        <f>IF(ISERROR(SMALL(Calculations!$D$137:$CCE$137,ROWS($D$3:$D48))),"",SMALL(Calculations!$D$137:$CCE$137,ROWS($D$3:$D48)))</f>
        <v>11319.999997527997</v>
      </c>
      <c r="H48" s="13">
        <f t="shared" ca="1" si="0"/>
        <v>140</v>
      </c>
      <c r="J48" s="2">
        <f ca="1">IF(OR(K48="ChatGPT",K48="Median",K48="Fifties",K48="Average",K48=""),"",IF(ROUND(L48,3)=ROUND(L47,3),MAX(J$3:J47),COUNT(J$3:J47)+1))</f>
        <v>44</v>
      </c>
      <c r="K48" s="12" t="str">
        <f ca="1">IF(L48="","",OFFSET(Calculations!$C$2,0,MATCH(L48,Calculations!$D$138:$CCE$138,0)))</f>
        <v>Ben Wiles</v>
      </c>
      <c r="L48" s="13">
        <f>IF(ISERROR(SMALL(Calculations!$D$138:$CCE$138,ROWS($D$3:$D48))),"",SMALL(Calculations!$D$138:$CCE$138,ROWS($D$3:$D48)))</f>
        <v>11297.000000584998</v>
      </c>
      <c r="M48" s="13">
        <f t="shared" ca="1" si="1"/>
        <v>137</v>
      </c>
      <c r="O48" s="2">
        <f ca="1">IF(OR(P48="ChatGPT",P48="Median",P48="Fifties",P48="Average",P48=""),"",IF(ROUND(Q48,3)=ROUND(Q47,3),MAX(O$3:O47),COUNT(O$3:O47)+1))</f>
        <v>43</v>
      </c>
      <c r="P48" s="12" t="str">
        <f ca="1">IF(Q48="","",OFFSET(Calculations!$C$2,0,MATCH(Q48,Calculations!$D$139:$CCE$139,0)))</f>
        <v>Kaushik Iyer</v>
      </c>
      <c r="Q48" s="13">
        <f>IF(ISERROR(SMALL(Calculations!$D$139:$CCE$139,ROWS($D$3:$D48))),"",SMALL(Calculations!$D$139:$CCE$139,ROWS($D$3:$D48)))</f>
        <v>12979.999998149997</v>
      </c>
      <c r="R48" s="13">
        <f t="shared" ca="1" si="2"/>
        <v>78</v>
      </c>
      <c r="S48" s="2"/>
      <c r="T48" s="2">
        <f ca="1">IF(OR(U48="ChatGPT",U48="Median",U48="Fifties",U48="Average",U48=""),"",IF(ROUND(V48,3)=ROUND(V47,3),MAX(T$3:T47),COUNT(T$3:T47)+1))</f>
        <v>44</v>
      </c>
      <c r="U48" s="12" t="str">
        <f ca="1">IF(V48="","",OFFSET(Calculations!$C$2,0,MATCH(V48,Calculations!$D$140:$CCE$140,0)))</f>
        <v xml:space="preserve">Ozzie Zourigui </v>
      </c>
      <c r="V48" s="13">
        <f>IF(ISERROR(SMALL(Calculations!$D$140:$CCE$140,ROWS($D$3:$D48))),"",SMALL(Calculations!$D$140:$CCE$140,ROWS($D$3:$D48)))</f>
        <v>11499.999980625</v>
      </c>
      <c r="W48" s="13">
        <f t="shared" ca="1" si="3"/>
        <v>69</v>
      </c>
      <c r="X48" s="2"/>
      <c r="Y48" s="2" t="str">
        <f ca="1">IF(OR(Z48="ChatGPT",Z48="Median",Z48="Fifties",Z48="Average",Z48=""),"",IF(ROUND(AA48,3)=ROUND(AA47,3),MAX(Y$3:Y47),COUNT(Y$3:Y47)+1))</f>
        <v/>
      </c>
      <c r="Z48" s="12" t="str">
        <f ca="1">IF(AA48="","",OFFSET(Calculations!$C$2,0,MATCH(AA48,Calculations!$D$141:$CCE$141,0)))</f>
        <v>ChatGPT</v>
      </c>
      <c r="AA48" s="13">
        <f>IF(ISERROR(SMALL(Calculations!$D$141:$CCE$141,ROWS($D$3:$D48))),"",SMALL(Calculations!$D$141:$CCE$141,ROWS($D$3:$D48)))</f>
        <v>11185.000002159002</v>
      </c>
      <c r="AB48" s="13" t="str">
        <f t="shared" ca="1" si="4"/>
        <v/>
      </c>
      <c r="AC48" s="2"/>
      <c r="AD48" s="2">
        <f ca="1">IF(OR(AE48="ChatGPT",AE48="Median",AE48="Fifties",AE48="Average",AE48=""),"",IF(ROUND(AF48,3)=ROUND(AF47,3),MAX(AD$3:AD47),COUNT(AD$3:AD47)+1))</f>
        <v>44</v>
      </c>
      <c r="AE48" s="12" t="str">
        <f ca="1">IF(AF48="","",OFFSET(Calculations!$C$2,0,MATCH(AF48,Calculations!$D$142:$CCE$142,0)))</f>
        <v>Ben Steger</v>
      </c>
      <c r="AF48" s="13">
        <f>IF(ISERROR(SMALL(Calculations!$D$142:$CCE$142,ROWS($D$3:$D48))),"",SMALL(Calculations!$D$142:$CCE$142,ROWS($D$3:$D48)))</f>
        <v>10935.000008282999</v>
      </c>
      <c r="AG48" s="13">
        <f t="shared" ca="1" si="5"/>
        <v>45</v>
      </c>
    </row>
    <row r="49" spans="1:33" x14ac:dyDescent="0.25">
      <c r="A49" s="23">
        <f ca="1">IF(OR(B49="ChatGPT",B49="Median",B49="Fifties",B49="Average",B49=""),"",IF(ROUND(C49,3)=ROUND(C48,3),MAX(A$3:A48),COUNT(A$3:A48)+1))</f>
        <v>45</v>
      </c>
      <c r="B49" s="24" t="str">
        <f ca="1">IF(ISERROR(OFFSET(Calculations!$C$2,0,MATCH(ROWS($D$3:$D49),Calculations!$D$129:$CCE$129,0))),"",OFFSET(Calculations!$C$2,0,MATCH(ROWS($D$3:$D49),Calculations!$D$129:$CCE$129,0)))</f>
        <v>Ben Steger</v>
      </c>
      <c r="C49" s="22">
        <f ca="1">IF(ISERROR(ROUND(OFFSET(Calculations!$C$128,0,MATCH(ROWS($D$3:$D49),Calculations!$D$129:$CCE$129,0)),0)),"",OFFSET(Calculations!$C$128,0,MATCH(ROWS($D$3:$D49),Calculations!$D$129:$CCE$129,0)))</f>
        <v>74185.000000801985</v>
      </c>
      <c r="E49" s="2">
        <f ca="1">IF(OR(F49="ChatGPT",F49="Median",F49="Fifties",F49="Average",F49=""),"",IF(ROUND(G49,3)=ROUND(G48,3),MAX(E$3:E48),COUNT(E$3:E48)+1))</f>
        <v>45</v>
      </c>
      <c r="F49" s="12" t="str">
        <f ca="1">IF(G49="","",OFFSET(Calculations!$C$2,0,MATCH(G49,Calculations!$D$137:$CCE$137,0)))</f>
        <v>Seb LoGiudice</v>
      </c>
      <c r="G49" s="13">
        <f>IF(ISERROR(SMALL(Calculations!$D$137:$CCE$137,ROWS($D$3:$D49))),"",SMALL(Calculations!$D$137:$CCE$137,ROWS($D$3:$D49)))</f>
        <v>11374.999998507998</v>
      </c>
      <c r="H49" s="13">
        <f t="shared" ca="1" si="0"/>
        <v>32</v>
      </c>
      <c r="J49" s="2" t="str">
        <f ca="1">IF(OR(K49="ChatGPT",K49="Median",K49="Fifties",K49="Average",K49=""),"",IF(ROUND(L49,3)=ROUND(L48,3),MAX(J$3:J48),COUNT(J$3:J48)+1))</f>
        <v/>
      </c>
      <c r="K49" s="12" t="str">
        <f ca="1">IF(L49="","",OFFSET(Calculations!$C$2,0,MATCH(L49,Calculations!$D$138:$CCE$138,0)))</f>
        <v>ChatGPT</v>
      </c>
      <c r="L49" s="13">
        <f>IF(ISERROR(SMALL(Calculations!$D$138:$CCE$138,ROWS($D$3:$D49))),"",SMALL(Calculations!$D$138:$CCE$138,ROWS($D$3:$D49)))</f>
        <v>11309.000001981</v>
      </c>
      <c r="M49" s="13" t="str">
        <f t="shared" ca="1" si="1"/>
        <v/>
      </c>
      <c r="O49" s="2">
        <f ca="1">IF(OR(P49="ChatGPT",P49="Median",P49="Fifties",P49="Average",P49=""),"",IF(ROUND(Q49,3)=ROUND(Q48,3),MAX(O$3:O48),COUNT(O$3:O48)+1))</f>
        <v>44</v>
      </c>
      <c r="P49" s="12" t="str">
        <f ca="1">IF(Q49="","",OFFSET(Calculations!$C$2,0,MATCH(Q49,Calculations!$D$139:$CCE$139,0)))</f>
        <v>Joel Rosner</v>
      </c>
      <c r="Q49" s="13">
        <f>IF(ISERROR(SMALL(Calculations!$D$139:$CCE$139,ROWS($D$3:$D49))),"",SMALL(Calculations!$D$139:$CCE$139,ROWS($D$3:$D49)))</f>
        <v>12984.999999213</v>
      </c>
      <c r="R49" s="13">
        <f t="shared" ca="1" si="2"/>
        <v>34</v>
      </c>
      <c r="S49" s="2"/>
      <c r="T49" s="2">
        <f ca="1">IF(OR(U49="ChatGPT",U49="Median",U49="Fifties",U49="Average",U49=""),"",IF(ROUND(V49,3)=ROUND(V48,3),MAX(T$3:T48),COUNT(T$3:T48)+1))</f>
        <v>45</v>
      </c>
      <c r="U49" s="12" t="str">
        <f ca="1">IF(V49="","",OFFSET(Calculations!$C$2,0,MATCH(V49,Calculations!$D$140:$CCE$140,0)))</f>
        <v>Rebecca Burrows</v>
      </c>
      <c r="V49" s="13">
        <f>IF(ISERROR(SMALL(Calculations!$D$140:$CCE$140,ROWS($D$3:$D49))),"",SMALL(Calculations!$D$140:$CCE$140,ROWS($D$3:$D49)))</f>
        <v>11604.999997659002</v>
      </c>
      <c r="W49" s="13">
        <f t="shared" ca="1" si="3"/>
        <v>148</v>
      </c>
      <c r="X49" s="2"/>
      <c r="Y49" s="2">
        <f ca="1">IF(OR(Z49="ChatGPT",Z49="Median",Z49="Fifties",Z49="Average",Z49=""),"",IF(ROUND(AA49,3)=ROUND(AA48,3),MAX(Y$3:Y48),COUNT(Y$3:Y48)+1))</f>
        <v>44</v>
      </c>
      <c r="Z49" s="12" t="str">
        <f ca="1">IF(AA49="","",OFFSET(Calculations!$C$2,0,MATCH(AA49,Calculations!$D$141:$CCE$141,0)))</f>
        <v>Kate Liggett</v>
      </c>
      <c r="AA49" s="13">
        <f>IF(ISERROR(SMALL(Calculations!$D$141:$CCE$141,ROWS($D$3:$D49))),"",SMALL(Calculations!$D$141:$CCE$141,ROWS($D$3:$D49)))</f>
        <v>11279.999991153001</v>
      </c>
      <c r="AB49" s="13">
        <f t="shared" ca="1" si="4"/>
        <v>54</v>
      </c>
      <c r="AC49" s="2"/>
      <c r="AD49" s="2">
        <f ca="1">IF(OR(AE49="ChatGPT",AE49="Median",AE49="Fifties",AE49="Average",AE49=""),"",IF(ROUND(AF49,3)=ROUND(AF48,3),MAX(AD$3:AD48),COUNT(AD$3:AD48)+1))</f>
        <v>45</v>
      </c>
      <c r="AE49" s="12" t="str">
        <f ca="1">IF(AF49="","",OFFSET(Calculations!$C$2,0,MATCH(AF49,Calculations!$D$142:$CCE$142,0)))</f>
        <v>Seth Moland-Kovash</v>
      </c>
      <c r="AF49" s="13">
        <f>IF(ISERROR(SMALL(Calculations!$D$142:$CCE$142,ROWS($D$3:$D49))),"",SMALL(Calculations!$D$142:$CCE$142,ROWS($D$3:$D49)))</f>
        <v>10953.000001003</v>
      </c>
      <c r="AG49" s="13">
        <f t="shared" ca="1" si="5"/>
        <v>103</v>
      </c>
    </row>
    <row r="50" spans="1:33" x14ac:dyDescent="0.25">
      <c r="A50" s="23">
        <f ca="1">IF(OR(B50="ChatGPT",B50="Median",B50="Fifties",B50="Average",B50=""),"",IF(ROUND(C50,3)=ROUND(C49,3),MAX(A$3:A49),COUNT(A$3:A49)+1))</f>
        <v>46</v>
      </c>
      <c r="B50" s="24" t="str">
        <f ca="1">IF(ISERROR(OFFSET(Calculations!$C$2,0,MATCH(ROWS($D$3:$D50),Calculations!$D$129:$CCE$129,0))),"",OFFSET(Calculations!$C$2,0,MATCH(ROWS($D$3:$D50),Calculations!$D$129:$CCE$129,0)))</f>
        <v>Mia Taylor</v>
      </c>
      <c r="C50" s="22">
        <f ca="1">IF(ISERROR(ROUND(OFFSET(Calculations!$C$128,0,MATCH(ROWS($D$3:$D50),Calculations!$D$129:$CCE$129,0)),0)),"",OFFSET(Calculations!$C$128,0,MATCH(ROWS($D$3:$D50),Calculations!$D$129:$CCE$129,0)))</f>
        <v>74286.999951628022</v>
      </c>
      <c r="E50" s="2">
        <f ca="1">IF(OR(F50="ChatGPT",F50="Median",F50="Fifties",F50="Average",F50=""),"",IF(ROUND(G50,3)=ROUND(G49,3),MAX(E$3:E49),COUNT(E$3:E49)+1))</f>
        <v>46</v>
      </c>
      <c r="F50" s="12" t="str">
        <f ca="1">IF(G50="","",OFFSET(Calculations!$C$2,0,MATCH(G50,Calculations!$D$137:$CCE$137,0)))</f>
        <v>Stan Veuger</v>
      </c>
      <c r="G50" s="13">
        <f>IF(ISERROR(SMALL(Calculations!$D$137:$CCE$137,ROWS($D$3:$D50))),"",SMALL(Calculations!$D$137:$CCE$137,ROWS($D$3:$D50)))</f>
        <v>11409.999988767999</v>
      </c>
      <c r="H50" s="13">
        <f t="shared" ca="1" si="0"/>
        <v>39</v>
      </c>
      <c r="J50" s="2">
        <f ca="1">IF(OR(K50="ChatGPT",K50="Median",K50="Fifties",K50="Average",K50=""),"",IF(ROUND(L50,3)=ROUND(L49,3),MAX(J$3:J49),COUNT(J$3:J49)+1))</f>
        <v>45</v>
      </c>
      <c r="K50" s="12" t="str">
        <f ca="1">IF(L50="","",OFFSET(Calculations!$C$2,0,MATCH(L50,Calculations!$D$138:$CCE$138,0)))</f>
        <v>James Bowes</v>
      </c>
      <c r="L50" s="13">
        <f>IF(ISERROR(SMALL(Calculations!$D$138:$CCE$138,ROWS($D$3:$D50))),"",SMALL(Calculations!$D$138:$CCE$138,ROWS($D$3:$D50)))</f>
        <v>11320.000010610001</v>
      </c>
      <c r="M50" s="13">
        <f t="shared" ca="1" si="1"/>
        <v>72</v>
      </c>
      <c r="O50" s="2">
        <f ca="1">IF(OR(P50="ChatGPT",P50="Median",P50="Fifties",P50="Average",P50=""),"",IF(ROUND(Q50,3)=ROUND(Q49,3),MAX(O$3:O49),COUNT(O$3:O49)+1))</f>
        <v>45</v>
      </c>
      <c r="P50" s="12" t="str">
        <f ca="1">IF(Q50="","",OFFSET(Calculations!$C$2,0,MATCH(Q50,Calculations!$D$139:$CCE$139,0)))</f>
        <v>Anthony Dhanendran</v>
      </c>
      <c r="Q50" s="13">
        <f>IF(ISERROR(SMALL(Calculations!$D$139:$CCE$139,ROWS($D$3:$D50))),"",SMALL(Calculations!$D$139:$CCE$139,ROWS($D$3:$D50)))</f>
        <v>13025.000006157999</v>
      </c>
      <c r="R50" s="13">
        <f t="shared" ca="1" si="2"/>
        <v>26</v>
      </c>
      <c r="S50" s="2"/>
      <c r="T50" s="2">
        <f ca="1">IF(OR(U50="ChatGPT",U50="Median",U50="Fifties",U50="Average",U50=""),"",IF(ROUND(V50,3)=ROUND(V49,3),MAX(T$3:T49),COUNT(T$3:T49)+1))</f>
        <v>46</v>
      </c>
      <c r="U50" s="12" t="str">
        <f ca="1">IF(V50="","",OFFSET(Calculations!$C$2,0,MATCH(V50,Calculations!$D$140:$CCE$140,0)))</f>
        <v>Ben Steger</v>
      </c>
      <c r="V50" s="13">
        <f>IF(ISERROR(SMALL(Calculations!$D$140:$CCE$140,ROWS($D$3:$D50))),"",SMALL(Calculations!$D$140:$CCE$140,ROWS($D$3:$D50)))</f>
        <v>11619.999994401</v>
      </c>
      <c r="W50" s="13">
        <f t="shared" ca="1" si="3"/>
        <v>45</v>
      </c>
      <c r="X50" s="2"/>
      <c r="Y50" s="2">
        <f ca="1">IF(OR(Z50="ChatGPT",Z50="Median",Z50="Fifties",Z50="Average",Z50=""),"",IF(ROUND(AA50,3)=ROUND(AA49,3),MAX(Y$3:Y49),COUNT(Y$3:Y49)+1))</f>
        <v>44</v>
      </c>
      <c r="Z50" s="12" t="str">
        <f ca="1">IF(AA50="","",OFFSET(Calculations!$C$2,0,MATCH(AA50,Calculations!$D$141:$CCE$141,0)))</f>
        <v>Sarah Barker</v>
      </c>
      <c r="AA50" s="13">
        <f>IF(ISERROR(SMALL(Calculations!$D$141:$CCE$141,ROWS($D$3:$D50))),"",SMALL(Calculations!$D$141:$CCE$141,ROWS($D$3:$D50)))</f>
        <v>11279.999992456998</v>
      </c>
      <c r="AB50" s="13">
        <f t="shared" ca="1" si="4"/>
        <v>50</v>
      </c>
      <c r="AC50" s="2"/>
      <c r="AD50" s="2">
        <f ca="1">IF(OR(AE50="ChatGPT",AE50="Median",AE50="Fifties",AE50="Average",AE50=""),"",IF(ROUND(AF50,3)=ROUND(AF49,3),MAX(AD$3:AD49),COUNT(AD$3:AD49)+1))</f>
        <v>45</v>
      </c>
      <c r="AE50" s="12" t="str">
        <f ca="1">IF(AF50="","",OFFSET(Calculations!$C$2,0,MATCH(AF50,Calculations!$D$142:$CCE$142,0)))</f>
        <v>Avidan Rose</v>
      </c>
      <c r="AF50" s="13">
        <f>IF(ISERROR(SMALL(Calculations!$D$142:$CCE$142,ROWS($D$3:$D50))),"",SMALL(Calculations!$D$142:$CCE$142,ROWS($D$3:$D50)))</f>
        <v>10953.000006394999</v>
      </c>
      <c r="AG50" s="13">
        <f t="shared" ca="1" si="5"/>
        <v>43</v>
      </c>
    </row>
    <row r="51" spans="1:33" x14ac:dyDescent="0.25">
      <c r="A51" s="23">
        <f ca="1">IF(OR(B51="ChatGPT",B51="Median",B51="Fifties",B51="Average",B51=""),"",IF(ROUND(C51,3)=ROUND(C50,3),MAX(A$3:A50),COUNT(A$3:A50)+1))</f>
        <v>47</v>
      </c>
      <c r="B51" s="24" t="str">
        <f ca="1">IF(ISERROR(OFFSET(Calculations!$C$2,0,MATCH(ROWS($D$3:$D51),Calculations!$D$129:$CCE$129,0))),"",OFFSET(Calculations!$C$2,0,MATCH(ROWS($D$3:$D51),Calculations!$D$129:$CCE$129,0)))</f>
        <v>Bruce Hayek</v>
      </c>
      <c r="C51" s="22">
        <f ca="1">IF(ISERROR(ROUND(OFFSET(Calculations!$C$128,0,MATCH(ROWS($D$3:$D51),Calculations!$D$129:$CCE$129,0)),0)),"",OFFSET(Calculations!$C$128,0,MATCH(ROWS($D$3:$D51),Calculations!$D$129:$CCE$129,0)))</f>
        <v>74310.999884248013</v>
      </c>
      <c r="E51" s="2">
        <f ca="1">IF(OR(F51="ChatGPT",F51="Median",F51="Fifties",F51="Average",F51=""),"",IF(ROUND(G51,3)=ROUND(G50,3),MAX(E$3:E50),COUNT(E$3:E50)+1))</f>
        <v>47</v>
      </c>
      <c r="F51" s="12" t="str">
        <f ca="1">IF(G51="","",OFFSET(Calculations!$C$2,0,MATCH(G51,Calculations!$D$137:$CCE$137,0)))</f>
        <v>William Friedland</v>
      </c>
      <c r="G51" s="13">
        <f>IF(ISERROR(SMALL(Calculations!$D$137:$CCE$137,ROWS($D$3:$D51))),"",SMALL(Calculations!$D$137:$CCE$137,ROWS($D$3:$D51)))</f>
        <v>11426.999988131</v>
      </c>
      <c r="H51" s="13">
        <f t="shared" ca="1" si="0"/>
        <v>14</v>
      </c>
      <c r="J51" s="2">
        <f ca="1">IF(OR(K51="ChatGPT",K51="Median",K51="Fifties",K51="Average",K51=""),"",IF(ROUND(L51,3)=ROUND(L50,3),MAX(J$3:J50),COUNT(J$3:J50)+1))</f>
        <v>46</v>
      </c>
      <c r="K51" s="12" t="str">
        <f ca="1">IF(L51="","",OFFSET(Calculations!$C$2,0,MATCH(L51,Calculations!$D$138:$CCE$138,0)))</f>
        <v>Gemma Carr</v>
      </c>
      <c r="L51" s="13">
        <f>IF(ISERROR(SMALL(Calculations!$D$138:$CCE$138,ROWS($D$3:$D51))),"",SMALL(Calculations!$D$138:$CCE$138,ROWS($D$3:$D51)))</f>
        <v>11357.999999051</v>
      </c>
      <c r="M51" s="13">
        <f t="shared" ca="1" si="1"/>
        <v>5</v>
      </c>
      <c r="O51" s="2">
        <f ca="1">IF(OR(P51="ChatGPT",P51="Median",P51="Fifties",P51="Average",P51=""),"",IF(ROUND(Q51,3)=ROUND(Q50,3),MAX(O$3:O50),COUNT(O$3:O50)+1))</f>
        <v>46</v>
      </c>
      <c r="P51" s="12" t="str">
        <f ca="1">IF(Q51="","",OFFSET(Calculations!$C$2,0,MATCH(Q51,Calculations!$D$139:$CCE$139,0)))</f>
        <v>Brian Ecker</v>
      </c>
      <c r="Q51" s="13">
        <f>IF(ISERROR(SMALL(Calculations!$D$139:$CCE$139,ROWS($D$3:$D51))),"",SMALL(Calculations!$D$139:$CCE$139,ROWS($D$3:$D51)))</f>
        <v>13090.000002539</v>
      </c>
      <c r="R51" s="13">
        <f t="shared" ca="1" si="2"/>
        <v>38</v>
      </c>
      <c r="S51" s="2"/>
      <c r="T51" s="2">
        <f ca="1">IF(OR(U51="ChatGPT",U51="Median",U51="Fifties",U51="Average",U51=""),"",IF(ROUND(V51,3)=ROUND(V50,3),MAX(T$3:T50),COUNT(T$3:T50)+1))</f>
        <v>47</v>
      </c>
      <c r="U51" s="12" t="str">
        <f ca="1">IF(V51="","",OFFSET(Calculations!$C$2,0,MATCH(V51,Calculations!$D$140:$CCE$140,0)))</f>
        <v>Peter Schissel</v>
      </c>
      <c r="V51" s="13">
        <f>IF(ISERROR(SMALL(Calculations!$D$140:$CCE$140,ROWS($D$3:$D51))),"",SMALL(Calculations!$D$140:$CCE$140,ROWS($D$3:$D51)))</f>
        <v>11639.999997611998</v>
      </c>
      <c r="W51" s="13">
        <f t="shared" ca="1" si="3"/>
        <v>37</v>
      </c>
      <c r="X51" s="2"/>
      <c r="Y51" s="2">
        <f ca="1">IF(OR(Z51="ChatGPT",Z51="Median",Z51="Fifties",Z51="Average",Z51=""),"",IF(ROUND(AA51,3)=ROUND(AA50,3),MAX(Y$3:Y50),COUNT(Y$3:Y50)+1))</f>
        <v>46</v>
      </c>
      <c r="Z51" s="12" t="str">
        <f ca="1">IF(AA51="","",OFFSET(Calculations!$C$2,0,MATCH(AA51,Calculations!$D$141:$CCE$141,0)))</f>
        <v>Eytan Lenko</v>
      </c>
      <c r="AA51" s="13">
        <f>IF(ISERROR(SMALL(Calculations!$D$141:$CCE$141,ROWS($D$3:$D51))),"",SMALL(Calculations!$D$141:$CCE$141,ROWS($D$3:$D51)))</f>
        <v>11339.999993549001</v>
      </c>
      <c r="AB51" s="13">
        <f t="shared" ca="1" si="4"/>
        <v>41</v>
      </c>
      <c r="AC51" s="2"/>
      <c r="AD51" s="2">
        <f ca="1">IF(OR(AE51="ChatGPT",AE51="Median",AE51="Fifties",AE51="Average",AE51=""),"",IF(ROUND(AF51,3)=ROUND(AF50,3),MAX(AD$3:AD50),COUNT(AD$3:AD50)+1))</f>
        <v>47</v>
      </c>
      <c r="AE51" s="12" t="str">
        <f ca="1">IF(AF51="","",OFFSET(Calculations!$C$2,0,MATCH(AF51,Calculations!$D$142:$CCE$142,0)))</f>
        <v>Sharky Laguana</v>
      </c>
      <c r="AF51" s="13">
        <f>IF(ISERROR(SMALL(Calculations!$D$142:$CCE$142,ROWS($D$3:$D51))),"",SMALL(Calculations!$D$142:$CCE$142,ROWS($D$3:$D51)))</f>
        <v>11019.999996582999</v>
      </c>
      <c r="AG51" s="13">
        <f t="shared" ca="1" si="5"/>
        <v>27</v>
      </c>
    </row>
    <row r="52" spans="1:33" x14ac:dyDescent="0.25">
      <c r="A52" s="23">
        <f ca="1">IF(OR(B52="ChatGPT",B52="Median",B52="Fifties",B52="Average",B52=""),"",IF(ROUND(C52,3)=ROUND(C51,3),MAX(A$3:A51),COUNT(A$3:A51)+1))</f>
        <v>48</v>
      </c>
      <c r="B52" s="24" t="str">
        <f ca="1">IF(ISERROR(OFFSET(Calculations!$C$2,0,MATCH(ROWS($D$3:$D52),Calculations!$D$129:$CCE$129,0))),"",OFFSET(Calculations!$C$2,0,MATCH(ROWS($D$3:$D52),Calculations!$D$129:$CCE$129,0)))</f>
        <v>Mark Badros</v>
      </c>
      <c r="C52" s="22">
        <f ca="1">IF(ISERROR(ROUND(OFFSET(Calculations!$C$128,0,MATCH(ROWS($D$3:$D52),Calculations!$D$129:$CCE$129,0)),0)),"",OFFSET(Calculations!$C$128,0,MATCH(ROWS($D$3:$D52),Calculations!$D$129:$CCE$129,0)))</f>
        <v>74565.000005364011</v>
      </c>
      <c r="E52" s="2">
        <f ca="1">IF(OR(F52="ChatGPT",F52="Median",F52="Fifties",F52="Average",F52=""),"",IF(ROUND(G52,3)=ROUND(G51,3),MAX(E$3:E51),COUNT(E$3:E51)+1))</f>
        <v>48</v>
      </c>
      <c r="F52" s="12" t="str">
        <f ca="1">IF(G52="","",OFFSET(Calculations!$C$2,0,MATCH(G52,Calculations!$D$137:$CCE$137,0)))</f>
        <v>Conor Thompson</v>
      </c>
      <c r="G52" s="13">
        <f>IF(ISERROR(SMALL(Calculations!$D$137:$CCE$137,ROWS($D$3:$D52))),"",SMALL(Calculations!$D$137:$CCE$137,ROWS($D$3:$D52)))</f>
        <v>11434.999999817999</v>
      </c>
      <c r="H52" s="13">
        <f t="shared" ca="1" si="0"/>
        <v>75</v>
      </c>
      <c r="J52" s="2">
        <f ca="1">IF(OR(K52="ChatGPT",K52="Median",K52="Fifties",K52="Average",K52=""),"",IF(ROUND(L52,3)=ROUND(L51,3),MAX(J$3:J51),COUNT(J$3:J51)+1))</f>
        <v>47</v>
      </c>
      <c r="K52" s="12" t="str">
        <f ca="1">IF(L52="","",OFFSET(Calculations!$C$2,0,MATCH(L52,Calculations!$D$138:$CCE$138,0)))</f>
        <v>Mark Schiefelbein</v>
      </c>
      <c r="L52" s="13">
        <f>IF(ISERROR(SMALL(Calculations!$D$138:$CCE$138,ROWS($D$3:$D52))),"",SMALL(Calculations!$D$138:$CCE$138,ROWS($D$3:$D52)))</f>
        <v>11364.999988188001</v>
      </c>
      <c r="M52" s="13">
        <f t="shared" ca="1" si="1"/>
        <v>51</v>
      </c>
      <c r="O52" s="2">
        <f ca="1">IF(OR(P52="ChatGPT",P52="Median",P52="Fifties",P52="Average",P52=""),"",IF(ROUND(Q52,3)=ROUND(Q51,3),MAX(O$3:O51),COUNT(O$3:O51)+1))</f>
        <v>47</v>
      </c>
      <c r="P52" s="12" t="str">
        <f ca="1">IF(Q52="","",OFFSET(Calculations!$C$2,0,MATCH(Q52,Calculations!$D$139:$CCE$139,0)))</f>
        <v>Maya Seif</v>
      </c>
      <c r="Q52" s="13">
        <f>IF(ISERROR(SMALL(Calculations!$D$139:$CCE$139,ROWS($D$3:$D52))),"",SMALL(Calculations!$D$139:$CCE$139,ROWS($D$3:$D52)))</f>
        <v>13117.000006075999</v>
      </c>
      <c r="R52" s="13">
        <f t="shared" ca="1" si="2"/>
        <v>24</v>
      </c>
      <c r="S52" s="2"/>
      <c r="T52" s="2">
        <f ca="1">IF(OR(U52="ChatGPT",U52="Median",U52="Fifties",U52="Average",U52=""),"",IF(ROUND(V52,3)=ROUND(V51,3),MAX(T$3:T51),COUNT(T$3:T51)+1))</f>
        <v>47</v>
      </c>
      <c r="U52" s="12" t="str">
        <f ca="1">IF(V52="","",OFFSET(Calculations!$C$2,0,MATCH(V52,Calculations!$D$140:$CCE$140,0)))</f>
        <v>Chad Ice</v>
      </c>
      <c r="V52" s="13">
        <f>IF(ISERROR(SMALL(Calculations!$D$140:$CCE$140,ROWS($D$3:$D52))),"",SMALL(Calculations!$D$140:$CCE$140,ROWS($D$3:$D52)))</f>
        <v>11639.999999678001</v>
      </c>
      <c r="W52" s="13">
        <f t="shared" ca="1" si="3"/>
        <v>129</v>
      </c>
      <c r="X52" s="2"/>
      <c r="Y52" s="2">
        <f ca="1">IF(OR(Z52="ChatGPT",Z52="Median",Z52="Fifties",Z52="Average",Z52=""),"",IF(ROUND(AA52,3)=ROUND(AA51,3),MAX(Y$3:Y51),COUNT(Y$3:Y51)+1))</f>
        <v>47</v>
      </c>
      <c r="Z52" s="12" t="str">
        <f ca="1">IF(AA52="","",OFFSET(Calculations!$C$2,0,MATCH(AA52,Calculations!$D$141:$CCE$141,0)))</f>
        <v>Mark Schiefelbein</v>
      </c>
      <c r="AA52" s="13">
        <f>IF(ISERROR(SMALL(Calculations!$D$141:$CCE$141,ROWS($D$3:$D52))),"",SMALL(Calculations!$D$141:$CCE$141,ROWS($D$3:$D52)))</f>
        <v>11344.999985528002</v>
      </c>
      <c r="AB52" s="13">
        <f t="shared" ca="1" si="4"/>
        <v>51</v>
      </c>
      <c r="AC52" s="2"/>
      <c r="AD52" s="2">
        <f ca="1">IF(OR(AE52="ChatGPT",AE52="Median",AE52="Fifties",AE52="Average",AE52=""),"",IF(ROUND(AF52,3)=ROUND(AF51,3),MAX(AD$3:AD51),COUNT(AD$3:AD51)+1))</f>
        <v>48</v>
      </c>
      <c r="AE52" s="12" t="str">
        <f ca="1">IF(AF52="","",OFFSET(Calculations!$C$2,0,MATCH(AF52,Calculations!$D$142:$CCE$142,0)))</f>
        <v>Gideon Klionsky</v>
      </c>
      <c r="AF52" s="13">
        <f>IF(ISERROR(SMALL(Calculations!$D$142:$CCE$142,ROWS($D$3:$D52))),"",SMALL(Calculations!$D$142:$CCE$142,ROWS($D$3:$D52)))</f>
        <v>11054.999990933</v>
      </c>
      <c r="AG52" s="13">
        <f t="shared" ca="1" si="5"/>
        <v>107</v>
      </c>
    </row>
    <row r="53" spans="1:33" x14ac:dyDescent="0.25">
      <c r="A53" s="23">
        <f ca="1">IF(OR(B53="ChatGPT",B53="Median",B53="Fifties",B53="Average",B53=""),"",IF(ROUND(C53,3)=ROUND(C52,3),MAX(A$3:A52),COUNT(A$3:A52)+1))</f>
        <v>49</v>
      </c>
      <c r="B53" s="24" t="str">
        <f ca="1">IF(ISERROR(OFFSET(Calculations!$C$2,0,MATCH(ROWS($D$3:$D53),Calculations!$D$129:$CCE$129,0))),"",OFFSET(Calculations!$C$2,0,MATCH(ROWS($D$3:$D53),Calculations!$D$129:$CCE$129,0)))</f>
        <v>Will Levine</v>
      </c>
      <c r="C53" s="22">
        <f ca="1">IF(ISERROR(ROUND(OFFSET(Calculations!$C$128,0,MATCH(ROWS($D$3:$D53),Calculations!$D$129:$CCE$129,0)),0)),"",OFFSET(Calculations!$C$128,0,MATCH(ROWS($D$3:$D53),Calculations!$D$129:$CCE$129,0)))</f>
        <v>74777.999954807994</v>
      </c>
      <c r="E53" s="2">
        <f ca="1">IF(OR(F53="ChatGPT",F53="Median",F53="Fifties",F53="Average",F53=""),"",IF(ROUND(G53,3)=ROUND(G52,3),MAX(E$3:E52),COUNT(E$3:E52)+1))</f>
        <v>49</v>
      </c>
      <c r="F53" s="12" t="str">
        <f ca="1">IF(G53="","",OFFSET(Calculations!$C$2,0,MATCH(G53,Calculations!$D$137:$CCE$137,0)))</f>
        <v>Kaushik Iyer</v>
      </c>
      <c r="G53" s="13">
        <f>IF(ISERROR(SMALL(Calculations!$D$137:$CCE$137,ROWS($D$3:$D53))),"",SMALL(Calculations!$D$137:$CCE$137,ROWS($D$3:$D53)))</f>
        <v>11444.999999327996</v>
      </c>
      <c r="H53" s="13">
        <f t="shared" ca="1" si="0"/>
        <v>78</v>
      </c>
      <c r="J53" s="2">
        <f ca="1">IF(OR(K53="ChatGPT",K53="Median",K53="Fifties",K53="Average",K53=""),"",IF(ROUND(L53,3)=ROUND(L52,3),MAX(J$3:J52),COUNT(J$3:J52)+1))</f>
        <v>48</v>
      </c>
      <c r="K53" s="12" t="str">
        <f ca="1">IF(L53="","",OFFSET(Calculations!$C$2,0,MATCH(L53,Calculations!$D$138:$CCE$138,0)))</f>
        <v>Anna Kay</v>
      </c>
      <c r="L53" s="13">
        <f>IF(ISERROR(SMALL(Calculations!$D$138:$CCE$138,ROWS($D$3:$D53))),"",SMALL(Calculations!$D$138:$CCE$138,ROWS($D$3:$D53)))</f>
        <v>11398.999989865997</v>
      </c>
      <c r="M53" s="13">
        <f t="shared" ca="1" si="1"/>
        <v>117</v>
      </c>
      <c r="O53" s="2">
        <f ca="1">IF(OR(P53="ChatGPT",P53="Median",P53="Fifties",P53="Average",P53=""),"",IF(ROUND(Q53,3)=ROUND(Q52,3),MAX(O$3:O52),COUNT(O$3:O52)+1))</f>
        <v>48</v>
      </c>
      <c r="P53" s="12" t="str">
        <f ca="1">IF(Q53="","",OFFSET(Calculations!$C$2,0,MATCH(Q53,Calculations!$D$139:$CCE$139,0)))</f>
        <v>Colin Guider</v>
      </c>
      <c r="Q53" s="13">
        <f>IF(ISERROR(SMALL(Calculations!$D$139:$CCE$139,ROWS($D$3:$D53))),"",SMALL(Calculations!$D$139:$CCE$139,ROWS($D$3:$D53)))</f>
        <v>13120.000004723001</v>
      </c>
      <c r="R53" s="13">
        <f t="shared" ca="1" si="2"/>
        <v>44</v>
      </c>
      <c r="S53" s="2"/>
      <c r="T53" s="2">
        <f ca="1">IF(OR(U53="ChatGPT",U53="Median",U53="Fifties",U53="Average",U53=""),"",IF(ROUND(V53,3)=ROUND(V52,3),MAX(T$3:T52),COUNT(T$3:T52)+1))</f>
        <v>49</v>
      </c>
      <c r="U53" s="12" t="str">
        <f ca="1">IF(V53="","",OFFSET(Calculations!$C$2,0,MATCH(V53,Calculations!$D$140:$CCE$140,0)))</f>
        <v>Alex Rose</v>
      </c>
      <c r="V53" s="13">
        <f>IF(ISERROR(SMALL(Calculations!$D$140:$CCE$140,ROWS($D$3:$D53))),"",SMALL(Calculations!$D$140:$CCE$140,ROWS($D$3:$D53)))</f>
        <v>11659.999996924002</v>
      </c>
      <c r="W53" s="13">
        <f t="shared" ca="1" si="3"/>
        <v>52</v>
      </c>
      <c r="X53" s="2"/>
      <c r="Y53" s="2">
        <f ca="1">IF(OR(Z53="ChatGPT",Z53="Median",Z53="Fifties",Z53="Average",Z53=""),"",IF(ROUND(AA53,3)=ROUND(AA52,3),MAX(Y$3:Y52),COUNT(Y$3:Y52)+1))</f>
        <v>48</v>
      </c>
      <c r="Z53" s="12" t="str">
        <f ca="1">IF(AA53="","",OFFSET(Calculations!$C$2,0,MATCH(AA53,Calculations!$D$141:$CCE$141,0)))</f>
        <v>Kaushik Iyer</v>
      </c>
      <c r="AA53" s="13">
        <f>IF(ISERROR(SMALL(Calculations!$D$141:$CCE$141,ROWS($D$3:$D53))),"",SMALL(Calculations!$D$141:$CCE$141,ROWS($D$3:$D53)))</f>
        <v>11365.000000179998</v>
      </c>
      <c r="AB53" s="13">
        <f t="shared" ca="1" si="4"/>
        <v>78</v>
      </c>
      <c r="AC53" s="2"/>
      <c r="AD53" s="2">
        <f ca="1">IF(OR(AE53="ChatGPT",AE53="Median",AE53="Fifties",AE53="Average",AE53=""),"",IF(ROUND(AF53,3)=ROUND(AF52,3),MAX(AD$3:AD52),COUNT(AD$3:AD52)+1))</f>
        <v>49</v>
      </c>
      <c r="AE53" s="12" t="str">
        <f ca="1">IF(AF53="","",OFFSET(Calculations!$C$2,0,MATCH(AF53,Calculations!$D$142:$CCE$142,0)))</f>
        <v>Shawn Wrobel</v>
      </c>
      <c r="AF53" s="13">
        <f>IF(ISERROR(SMALL(Calculations!$D$142:$CCE$142,ROWS($D$3:$D53))),"",SMALL(Calculations!$D$142:$CCE$142,ROWS($D$3:$D53)))</f>
        <v>11068.999999784</v>
      </c>
      <c r="AG53" s="13">
        <f t="shared" ca="1" si="5"/>
        <v>125</v>
      </c>
    </row>
    <row r="54" spans="1:33" x14ac:dyDescent="0.25">
      <c r="A54" s="23">
        <f ca="1">IF(OR(B54="ChatGPT",B54="Median",B54="Fifties",B54="Average",B54=""),"",IF(ROUND(C54,3)=ROUND(C53,3),MAX(A$3:A53),COUNT(A$3:A53)+1))</f>
        <v>50</v>
      </c>
      <c r="B54" s="24" t="str">
        <f ca="1">IF(ISERROR(OFFSET(Calculations!$C$2,0,MATCH(ROWS($D$3:$D54),Calculations!$D$129:$CCE$129,0))),"",OFFSET(Calculations!$C$2,0,MATCH(ROWS($D$3:$D54),Calculations!$D$129:$CCE$129,0)))</f>
        <v>Sarah Barker</v>
      </c>
      <c r="C54" s="22">
        <f ca="1">IF(ISERROR(ROUND(OFFSET(Calculations!$C$128,0,MATCH(ROWS($D$3:$D54),Calculations!$D$129:$CCE$129,0)),0)),"",OFFSET(Calculations!$C$128,0,MATCH(ROWS($D$3:$D54),Calculations!$D$129:$CCE$129,0)))</f>
        <v>74864.999953242004</v>
      </c>
      <c r="E54" s="2">
        <f ca="1">IF(OR(F54="ChatGPT",F54="Median",F54="Fifties",F54="Average",F54=""),"",IF(ROUND(G54,3)=ROUND(G53,3),MAX(E$3:E53),COUNT(E$3:E53)+1))</f>
        <v>50</v>
      </c>
      <c r="F54" s="12" t="str">
        <f ca="1">IF(G54="","",OFFSET(Calculations!$C$2,0,MATCH(G54,Calculations!$D$137:$CCE$137,0)))</f>
        <v>Barbara Kryvko</v>
      </c>
      <c r="G54" s="13">
        <f>IF(ISERROR(SMALL(Calculations!$D$137:$CCE$137,ROWS($D$3:$D54))),"",SMALL(Calculations!$D$137:$CCE$137,ROWS($D$3:$D54)))</f>
        <v>11460.999999292997</v>
      </c>
      <c r="H54" s="13">
        <f t="shared" ca="1" si="0"/>
        <v>151</v>
      </c>
      <c r="J54" s="2">
        <f ca="1">IF(OR(K54="ChatGPT",K54="Median",K54="Fifties",K54="Average",K54=""),"",IF(ROUND(L54,3)=ROUND(L53,3),MAX(J$3:J53),COUNT(J$3:J53)+1))</f>
        <v>49</v>
      </c>
      <c r="K54" s="12" t="str">
        <f ca="1">IF(L54="","",OFFSET(Calculations!$C$2,0,MATCH(L54,Calculations!$D$138:$CCE$138,0)))</f>
        <v>Arielle and Jason Kay</v>
      </c>
      <c r="L54" s="13">
        <f>IF(ISERROR(SMALL(Calculations!$D$138:$CCE$138,ROWS($D$3:$D54))),"",SMALL(Calculations!$D$138:$CCE$138,ROWS($D$3:$D54)))</f>
        <v>11400.000010820999</v>
      </c>
      <c r="M54" s="13">
        <f t="shared" ca="1" si="1"/>
        <v>19</v>
      </c>
      <c r="O54" s="2">
        <f ca="1">IF(OR(P54="ChatGPT",P54="Median",P54="Fifties",P54="Average",P54=""),"",IF(ROUND(Q54,3)=ROUND(Q53,3),MAX(O$3:O53),COUNT(O$3:O53)+1))</f>
        <v>49</v>
      </c>
      <c r="P54" s="12" t="str">
        <f ca="1">IF(Q54="","",OFFSET(Calculations!$C$2,0,MATCH(Q54,Calculations!$D$139:$CCE$139,0)))</f>
        <v>David Gomel</v>
      </c>
      <c r="Q54" s="13">
        <f>IF(ISERROR(SMALL(Calculations!$D$139:$CCE$139,ROWS($D$3:$D54))),"",SMALL(Calculations!$D$139:$CCE$139,ROWS($D$3:$D54)))</f>
        <v>13143.999998599998</v>
      </c>
      <c r="R54" s="13">
        <f t="shared" ca="1" si="2"/>
        <v>65</v>
      </c>
      <c r="S54" s="2"/>
      <c r="T54" s="2">
        <f ca="1">IF(OR(U54="ChatGPT",U54="Median",U54="Fifties",U54="Average",U54=""),"",IF(ROUND(V54,3)=ROUND(V53,3),MAX(T$3:T53),COUNT(T$3:T53)+1))</f>
        <v>50</v>
      </c>
      <c r="U54" s="12" t="str">
        <f ca="1">IF(V54="","",OFFSET(Calculations!$C$2,0,MATCH(V54,Calculations!$D$140:$CCE$140,0)))</f>
        <v>Arielle and Jason Kay</v>
      </c>
      <c r="V54" s="13">
        <f>IF(ISERROR(SMALL(Calculations!$D$140:$CCE$140,ROWS($D$3:$D54))),"",SMALL(Calculations!$D$140:$CCE$140,ROWS($D$3:$D54)))</f>
        <v>11664.999996614999</v>
      </c>
      <c r="W54" s="13">
        <f t="shared" ca="1" si="3"/>
        <v>19</v>
      </c>
      <c r="X54" s="2"/>
      <c r="Y54" s="2">
        <f ca="1">IF(OR(Z54="ChatGPT",Z54="Median",Z54="Fifties",Z54="Average",Z54=""),"",IF(ROUND(AA54,3)=ROUND(AA53,3),MAX(Y$3:Y53),COUNT(Y$3:Y53)+1))</f>
        <v>49</v>
      </c>
      <c r="Z54" s="12" t="str">
        <f ca="1">IF(AA54="","",OFFSET(Calculations!$C$2,0,MATCH(AA54,Calculations!$D$141:$CCE$141,0)))</f>
        <v>Nathan Mifsud</v>
      </c>
      <c r="AA54" s="13">
        <f>IF(ISERROR(SMALL(Calculations!$D$141:$CCE$141,ROWS($D$3:$D54))),"",SMALL(Calculations!$D$141:$CCE$141,ROWS($D$3:$D54)))</f>
        <v>11419.999988852001</v>
      </c>
      <c r="AB54" s="13">
        <f t="shared" ca="1" si="4"/>
        <v>36</v>
      </c>
      <c r="AC54" s="2"/>
      <c r="AD54" s="2">
        <f ca="1">IF(OR(AE54="ChatGPT",AE54="Median",AE54="Fifties",AE54="Average",AE54=""),"",IF(ROUND(AF54,3)=ROUND(AF53,3),MAX(AD$3:AD53),COUNT(AD$3:AD53)+1))</f>
        <v>50</v>
      </c>
      <c r="AE54" s="12" t="str">
        <f ca="1">IF(AF54="","",OFFSET(Calculations!$C$2,0,MATCH(AF54,Calculations!$D$142:$CCE$142,0)))</f>
        <v>Michael Petkun</v>
      </c>
      <c r="AF54" s="13">
        <f>IF(ISERROR(SMALL(Calculations!$D$142:$CCE$142,ROWS($D$3:$D54))),"",SMALL(Calculations!$D$142:$CCE$142,ROWS($D$3:$D54)))</f>
        <v>11107.99999127</v>
      </c>
      <c r="AG54" s="13">
        <f t="shared" ca="1" si="5"/>
        <v>28</v>
      </c>
    </row>
    <row r="55" spans="1:33" x14ac:dyDescent="0.25">
      <c r="A55" s="23">
        <f ca="1">IF(OR(B55="ChatGPT",B55="Median",B55="Fifties",B55="Average",B55=""),"",IF(ROUND(C55,3)=ROUND(C54,3),MAX(A$3:A54),COUNT(A$3:A54)+1))</f>
        <v>51</v>
      </c>
      <c r="B55" s="24" t="str">
        <f ca="1">IF(ISERROR(OFFSET(Calculations!$C$2,0,MATCH(ROWS($D$3:$D55),Calculations!$D$129:$CCE$129,0))),"",OFFSET(Calculations!$C$2,0,MATCH(ROWS($D$3:$D55),Calculations!$D$129:$CCE$129,0)))</f>
        <v>Mark Schiefelbein</v>
      </c>
      <c r="C55" s="22">
        <f ca="1">IF(ISERROR(ROUND(OFFSET(Calculations!$C$128,0,MATCH(ROWS($D$3:$D55),Calculations!$D$129:$CCE$129,0)),0)),"",OFFSET(Calculations!$C$128,0,MATCH(ROWS($D$3:$D55),Calculations!$D$129:$CCE$129,0)))</f>
        <v>74879.999905407982</v>
      </c>
      <c r="E55" s="2">
        <f ca="1">IF(OR(F55="ChatGPT",F55="Median",F55="Fifties",F55="Average",F55=""),"",IF(ROUND(G55,3)=ROUND(G54,3),MAX(E$3:E54),COUNT(E$3:E54)+1))</f>
        <v>51</v>
      </c>
      <c r="F55" s="12" t="str">
        <f ca="1">IF(G55="","",OFFSET(Calculations!$C$2,0,MATCH(G55,Calculations!$D$137:$CCE$137,0)))</f>
        <v>Eytan Lenko</v>
      </c>
      <c r="G55" s="13">
        <f>IF(ISERROR(SMALL(Calculations!$D$137:$CCE$137,ROWS($D$3:$D55))),"",SMALL(Calculations!$D$137:$CCE$137,ROWS($D$3:$D55)))</f>
        <v>11470.000011912998</v>
      </c>
      <c r="H55" s="13">
        <f t="shared" ca="1" si="0"/>
        <v>41</v>
      </c>
      <c r="J55" s="2">
        <f ca="1">IF(OR(K55="ChatGPT",K55="Median",K55="Fifties",K55="Average",K55=""),"",IF(ROUND(L55,3)=ROUND(L54,3),MAX(J$3:J54),COUNT(J$3:J54)+1))</f>
        <v>50</v>
      </c>
      <c r="K55" s="12" t="str">
        <f ca="1">IF(L55="","",OFFSET(Calculations!$C$2,0,MATCH(L55,Calculations!$D$138:$CCE$138,0)))</f>
        <v>Matt Balaban</v>
      </c>
      <c r="L55" s="13">
        <f>IF(ISERROR(SMALL(Calculations!$D$138:$CCE$138,ROWS($D$3:$D55))),"",SMALL(Calculations!$D$138:$CCE$138,ROWS($D$3:$D55)))</f>
        <v>11415.000003893001</v>
      </c>
      <c r="M55" s="13">
        <f t="shared" ca="1" si="1"/>
        <v>33</v>
      </c>
      <c r="O55" s="2">
        <f ca="1">IF(OR(P55="ChatGPT",P55="Median",P55="Fifties",P55="Average",P55=""),"",IF(ROUND(Q55,3)=ROUND(Q54,3),MAX(O$3:O54),COUNT(O$3:O54)+1))</f>
        <v>50</v>
      </c>
      <c r="P55" s="12" t="str">
        <f ca="1">IF(Q55="","",OFFSET(Calculations!$C$2,0,MATCH(Q55,Calculations!$D$139:$CCE$139,0)))</f>
        <v>Ken Levin</v>
      </c>
      <c r="Q55" s="13">
        <f>IF(ISERROR(SMALL(Calculations!$D$139:$CCE$139,ROWS($D$3:$D55))),"",SMALL(Calculations!$D$139:$CCE$139,ROWS($D$3:$D55)))</f>
        <v>13158.000009805999</v>
      </c>
      <c r="R55" s="13">
        <f t="shared" ca="1" si="2"/>
        <v>59</v>
      </c>
      <c r="S55" s="2"/>
      <c r="T55" s="2">
        <f ca="1">IF(OR(U55="ChatGPT",U55="Median",U55="Fifties",U55="Average",U55=""),"",IF(ROUND(V55,3)=ROUND(V54,3),MAX(T$3:T54),COUNT(T$3:T54)+1))</f>
        <v>51</v>
      </c>
      <c r="U55" s="12" t="str">
        <f ca="1">IF(V55="","",OFFSET(Calculations!$C$2,0,MATCH(V55,Calculations!$D$140:$CCE$140,0)))</f>
        <v xml:space="preserve">Ethan Kay </v>
      </c>
      <c r="V55" s="13">
        <f>IF(ISERROR(SMALL(Calculations!$D$140:$CCE$140,ROWS($D$3:$D55))),"",SMALL(Calculations!$D$140:$CCE$140,ROWS($D$3:$D55)))</f>
        <v>11758.999998917003</v>
      </c>
      <c r="W55" s="13">
        <f t="shared" ca="1" si="3"/>
        <v>86</v>
      </c>
      <c r="X55" s="2"/>
      <c r="Y55" s="2">
        <f ca="1">IF(OR(Z55="ChatGPT",Z55="Median",Z55="Fifties",Z55="Average",Z55=""),"",IF(ROUND(AA55,3)=ROUND(AA54,3),MAX(Y$3:Y54),COUNT(Y$3:Y54)+1))</f>
        <v>50</v>
      </c>
      <c r="Z55" s="12" t="str">
        <f ca="1">IF(AA55="","",OFFSET(Calculations!$C$2,0,MATCH(AA55,Calculations!$D$141:$CCE$141,0)))</f>
        <v>Conor Thompson</v>
      </c>
      <c r="AA55" s="13">
        <f>IF(ISERROR(SMALL(Calculations!$D$141:$CCE$141,ROWS($D$3:$D55))),"",SMALL(Calculations!$D$141:$CCE$141,ROWS($D$3:$D55)))</f>
        <v>11425.000000782</v>
      </c>
      <c r="AB55" s="13">
        <f t="shared" ca="1" si="4"/>
        <v>75</v>
      </c>
      <c r="AC55" s="2"/>
      <c r="AD55" s="2">
        <f ca="1">IF(OR(AE55="ChatGPT",AE55="Median",AE55="Fifties",AE55="Average",AE55=""),"",IF(ROUND(AF55,3)=ROUND(AF54,3),MAX(AD$3:AD54),COUNT(AD$3:AD54)+1))</f>
        <v>51</v>
      </c>
      <c r="AE55" s="12" t="str">
        <f ca="1">IF(AF55="","",OFFSET(Calculations!$C$2,0,MATCH(AF55,Calculations!$D$142:$CCE$142,0)))</f>
        <v>Gemma Carr</v>
      </c>
      <c r="AF55" s="13">
        <f>IF(ISERROR(SMALL(Calculations!$D$142:$CCE$142,ROWS($D$3:$D55))),"",SMALL(Calculations!$D$142:$CCE$142,ROWS($D$3:$D55)))</f>
        <v>11137.999986314999</v>
      </c>
      <c r="AG55" s="13">
        <f t="shared" ca="1" si="5"/>
        <v>5</v>
      </c>
    </row>
    <row r="56" spans="1:33" x14ac:dyDescent="0.25">
      <c r="A56" s="23" t="str">
        <f ca="1">IF(OR(B56="ChatGPT",B56="Median",B56="Fifties",B56="Average",B56=""),"",IF(ROUND(C56,3)=ROUND(C55,3),MAX(A$3:A55),COUNT(A$3:A55)+1))</f>
        <v/>
      </c>
      <c r="B56" s="24" t="str">
        <f ca="1">IF(ISERROR(OFFSET(Calculations!$C$2,0,MATCH(ROWS($D$3:$D56),Calculations!$D$129:$CCE$129,0))),"",OFFSET(Calculations!$C$2,0,MATCH(ROWS($D$3:$D56),Calculations!$D$129:$CCE$129,0)))</f>
        <v>Fifties</v>
      </c>
      <c r="C56" s="22">
        <f ca="1">IF(ISERROR(ROUND(OFFSET(Calculations!$C$128,0,MATCH(ROWS($D$3:$D56),Calculations!$D$129:$CCE$129,0)),0)),"",OFFSET(Calculations!$C$128,0,MATCH(ROWS($D$3:$D56),Calculations!$D$129:$CCE$129,0)))</f>
        <v>75000.000100000092</v>
      </c>
      <c r="E56" s="2">
        <f ca="1">IF(OR(F56="ChatGPT",F56="Median",F56="Fifties",F56="Average",F56=""),"",IF(ROUND(G56,3)=ROUND(G55,3),MAX(E$3:E55),COUNT(E$3:E55)+1))</f>
        <v>52</v>
      </c>
      <c r="F56" s="12" t="str">
        <f ca="1">IF(G56="","",OFFSET(Calculations!$C$2,0,MATCH(G56,Calculations!$D$137:$CCE$137,0)))</f>
        <v>Corey Stone</v>
      </c>
      <c r="G56" s="13">
        <f>IF(ISERROR(SMALL(Calculations!$D$137:$CCE$137,ROWS($D$3:$D56))),"",SMALL(Calculations!$D$137:$CCE$137,ROWS($D$3:$D56)))</f>
        <v>11489.999986757997</v>
      </c>
      <c r="H56" s="13">
        <f t="shared" ca="1" si="0"/>
        <v>1</v>
      </c>
      <c r="J56" s="2">
        <f ca="1">IF(OR(K56="ChatGPT",K56="Median",K56="Fifties",K56="Average",K56=""),"",IF(ROUND(L56,3)=ROUND(L55,3),MAX(J$3:J55),COUNT(J$3:J55)+1))</f>
        <v>51</v>
      </c>
      <c r="K56" s="12" t="str">
        <f ca="1">IF(L56="","",OFFSET(Calculations!$C$2,0,MATCH(L56,Calculations!$D$138:$CCE$138,0)))</f>
        <v xml:space="preserve">Ozzie Zourigui </v>
      </c>
      <c r="L56" s="13">
        <f>IF(ISERROR(SMALL(Calculations!$D$138:$CCE$138,ROWS($D$3:$D56))),"",SMALL(Calculations!$D$138:$CCE$138,ROWS($D$3:$D56)))</f>
        <v>11424.999979591001</v>
      </c>
      <c r="M56" s="13">
        <f t="shared" ca="1" si="1"/>
        <v>69</v>
      </c>
      <c r="O56" s="2">
        <f ca="1">IF(OR(P56="ChatGPT",P56="Median",P56="Fifties",P56="Average",P56=""),"",IF(ROUND(Q56,3)=ROUND(Q55,3),MAX(O$3:O55),COUNT(O$3:O55)+1))</f>
        <v>51</v>
      </c>
      <c r="P56" s="12" t="str">
        <f ca="1">IF(Q56="","",OFFSET(Calculations!$C$2,0,MATCH(Q56,Calculations!$D$139:$CCE$139,0)))</f>
        <v>Jim Ellwanger</v>
      </c>
      <c r="Q56" s="13">
        <f>IF(ISERROR(SMALL(Calculations!$D$139:$CCE$139,ROWS($D$3:$D56))),"",SMALL(Calculations!$D$139:$CCE$139,ROWS($D$3:$D56)))</f>
        <v>13205.000004443</v>
      </c>
      <c r="R56" s="13">
        <f t="shared" ca="1" si="2"/>
        <v>104</v>
      </c>
      <c r="S56" s="2"/>
      <c r="T56" s="2">
        <f ca="1">IF(OR(U56="ChatGPT",U56="Median",U56="Fifties",U56="Average",U56=""),"",IF(ROUND(V56,3)=ROUND(V55,3),MAX(T$3:T55),COUNT(T$3:T55)+1))</f>
        <v>52</v>
      </c>
      <c r="U56" s="12" t="str">
        <f ca="1">IF(V56="","",OFFSET(Calculations!$C$2,0,MATCH(V56,Calculations!$D$140:$CCE$140,0)))</f>
        <v>Hillary Seif</v>
      </c>
      <c r="V56" s="13">
        <f>IF(ISERROR(SMALL(Calculations!$D$140:$CCE$140,ROWS($D$3:$D56))),"",SMALL(Calculations!$D$140:$CCE$140,ROWS($D$3:$D56)))</f>
        <v>11799.999987855002</v>
      </c>
      <c r="W56" s="13">
        <f t="shared" ca="1" si="3"/>
        <v>3</v>
      </c>
      <c r="X56" s="2"/>
      <c r="Y56" s="2">
        <f ca="1">IF(OR(Z56="ChatGPT",Z56="Median",Z56="Fifties",Z56="Average",Z56=""),"",IF(ROUND(AA56,3)=ROUND(AA55,3),MAX(Y$3:Y55),COUNT(Y$3:Y55)+1))</f>
        <v>50</v>
      </c>
      <c r="Z56" s="12" t="str">
        <f ca="1">IF(AA56="","",OFFSET(Calculations!$C$2,0,MATCH(AA56,Calculations!$D$141:$CCE$141,0)))</f>
        <v>Raj Dhuwalia</v>
      </c>
      <c r="AA56" s="13">
        <f>IF(ISERROR(SMALL(Calculations!$D$141:$CCE$141,ROWS($D$3:$D56))),"",SMALL(Calculations!$D$141:$CCE$141,ROWS($D$3:$D56)))</f>
        <v>11425.000017149998</v>
      </c>
      <c r="AB56" s="13">
        <f t="shared" ca="1" si="4"/>
        <v>80</v>
      </c>
      <c r="AC56" s="2"/>
      <c r="AD56" s="2">
        <f ca="1">IF(OR(AE56="ChatGPT",AE56="Median",AE56="Fifties",AE56="Average",AE56=""),"",IF(ROUND(AF56,3)=ROUND(AF55,3),MAX(AD$3:AD55),COUNT(AD$3:AD55)+1))</f>
        <v>52</v>
      </c>
      <c r="AE56" s="12" t="str">
        <f ca="1">IF(AF56="","",OFFSET(Calculations!$C$2,0,MATCH(AF56,Calculations!$D$142:$CCE$142,0)))</f>
        <v>Nathan Mifsud</v>
      </c>
      <c r="AF56" s="13">
        <f>IF(ISERROR(SMALL(Calculations!$D$142:$CCE$142,ROWS($D$3:$D56))),"",SMALL(Calculations!$D$142:$CCE$142,ROWS($D$3:$D56)))</f>
        <v>11139.999985962</v>
      </c>
      <c r="AG56" s="13">
        <f t="shared" ca="1" si="5"/>
        <v>36</v>
      </c>
    </row>
    <row r="57" spans="1:33" x14ac:dyDescent="0.25">
      <c r="A57" s="23">
        <f ca="1">IF(OR(B57="ChatGPT",B57="Median",B57="Fifties",B57="Average",B57=""),"",IF(ROUND(C57,3)=ROUND(C56,3),MAX(A$3:A56),COUNT(A$3:A56)+1))</f>
        <v>52</v>
      </c>
      <c r="B57" s="24" t="str">
        <f ca="1">IF(ISERROR(OFFSET(Calculations!$C$2,0,MATCH(ROWS($D$3:$D57),Calculations!$D$129:$CCE$129,0))),"",OFFSET(Calculations!$C$2,0,MATCH(ROWS($D$3:$D57),Calculations!$D$129:$CCE$129,0)))</f>
        <v>Alex Rose</v>
      </c>
      <c r="C57" s="22">
        <f ca="1">IF(ISERROR(ROUND(OFFSET(Calculations!$C$128,0,MATCH(ROWS($D$3:$D57),Calculations!$D$129:$CCE$129,0)),0)),"",OFFSET(Calculations!$C$128,0,MATCH(ROWS($D$3:$D57),Calculations!$D$129:$CCE$129,0)))</f>
        <v>75170.999926199962</v>
      </c>
      <c r="E57" s="2">
        <f ca="1">IF(OR(F57="ChatGPT",F57="Median",F57="Fifties",F57="Average",F57=""),"",IF(ROUND(G57,3)=ROUND(G56,3),MAX(E$3:E56),COUNT(E$3:E56)+1))</f>
        <v>52</v>
      </c>
      <c r="F57" s="12" t="str">
        <f ca="1">IF(G57="","",OFFSET(Calculations!$C$2,0,MATCH(G57,Calculations!$D$137:$CCE$137,0)))</f>
        <v>Raj Dhuwalia</v>
      </c>
      <c r="G57" s="13">
        <f>IF(ISERROR(SMALL(Calculations!$D$137:$CCE$137,ROWS($D$3:$D57))),"",SMALL(Calculations!$D$137:$CCE$137,ROWS($D$3:$D57)))</f>
        <v>11490.000012677998</v>
      </c>
      <c r="H57" s="13">
        <f t="shared" ca="1" si="0"/>
        <v>80</v>
      </c>
      <c r="J57" s="2">
        <f ca="1">IF(OR(K57="ChatGPT",K57="Median",K57="Fifties",K57="Average",K57=""),"",IF(ROUND(L57,3)=ROUND(L56,3),MAX(J$3:J56),COUNT(J$3:J56)+1))</f>
        <v>52</v>
      </c>
      <c r="K57" s="12" t="str">
        <f ca="1">IF(L57="","",OFFSET(Calculations!$C$2,0,MATCH(L57,Calculations!$D$138:$CCE$138,0)))</f>
        <v>Andrew Marquis</v>
      </c>
      <c r="L57" s="13">
        <f>IF(ISERROR(SMALL(Calculations!$D$138:$CCE$138,ROWS($D$3:$D57))),"",SMALL(Calculations!$D$138:$CCE$138,ROWS($D$3:$D57)))</f>
        <v>11474.999991659999</v>
      </c>
      <c r="M57" s="13">
        <f t="shared" ca="1" si="1"/>
        <v>15</v>
      </c>
      <c r="O57" s="2">
        <f ca="1">IF(OR(P57="ChatGPT",P57="Median",P57="Fifties",P57="Average",P57=""),"",IF(ROUND(Q57,3)=ROUND(Q56,3),MAX(O$3:O56),COUNT(O$3:O56)+1))</f>
        <v>52</v>
      </c>
      <c r="P57" s="12" t="str">
        <f ca="1">IF(Q57="","",OFFSET(Calculations!$C$2,0,MATCH(Q57,Calculations!$D$139:$CCE$139,0)))</f>
        <v>Jesse Langhoff</v>
      </c>
      <c r="Q57" s="13">
        <f>IF(ISERROR(SMALL(Calculations!$D$139:$CCE$139,ROWS($D$3:$D57))),"",SMALL(Calculations!$D$139:$CCE$139,ROWS($D$3:$D57)))</f>
        <v>13223.999983911997</v>
      </c>
      <c r="R57" s="13">
        <f t="shared" ca="1" si="2"/>
        <v>105</v>
      </c>
      <c r="S57" s="2"/>
      <c r="T57" s="2">
        <f ca="1">IF(OR(U57="ChatGPT",U57="Median",U57="Fifties",U57="Average",U57=""),"",IF(ROUND(V57,3)=ROUND(V56,3),MAX(T$3:T56),COUNT(T$3:T56)+1))</f>
        <v>52</v>
      </c>
      <c r="U57" s="12" t="str">
        <f ca="1">IF(V57="","",OFFSET(Calculations!$C$2,0,MATCH(V57,Calculations!$D$140:$CCE$140,0)))</f>
        <v>Adam Broder</v>
      </c>
      <c r="V57" s="13">
        <f>IF(ISERROR(SMALL(Calculations!$D$140:$CCE$140,ROWS($D$3:$D57))),"",SMALL(Calculations!$D$140:$CCE$140,ROWS($D$3:$D57)))</f>
        <v>11800.000004509</v>
      </c>
      <c r="W57" s="13">
        <f t="shared" ca="1" si="3"/>
        <v>136</v>
      </c>
      <c r="X57" s="2"/>
      <c r="Y57" s="2">
        <f ca="1">IF(OR(Z57="ChatGPT",Z57="Median",Z57="Fifties",Z57="Average",Z57=""),"",IF(ROUND(AA57,3)=ROUND(AA56,3),MAX(Y$3:Y56),COUNT(Y$3:Y56)+1))</f>
        <v>52</v>
      </c>
      <c r="Z57" s="12" t="str">
        <f ca="1">IF(AA57="","",OFFSET(Calculations!$C$2,0,MATCH(AA57,Calculations!$D$141:$CCE$141,0)))</f>
        <v>Eric Distad</v>
      </c>
      <c r="AA57" s="13">
        <f>IF(ISERROR(SMALL(Calculations!$D$141:$CCE$141,ROWS($D$3:$D57))),"",SMALL(Calculations!$D$141:$CCE$141,ROWS($D$3:$D57)))</f>
        <v>11475.000003933001</v>
      </c>
      <c r="AB57" s="13">
        <f t="shared" ca="1" si="4"/>
        <v>146</v>
      </c>
      <c r="AC57" s="2"/>
      <c r="AD57" s="2">
        <f ca="1">IF(OR(AE57="ChatGPT",AE57="Median",AE57="Fifties",AE57="Average",AE57=""),"",IF(ROUND(AF57,3)=ROUND(AF56,3),MAX(AD$3:AD56),COUNT(AD$3:AD56)+1))</f>
        <v>53</v>
      </c>
      <c r="AE57" s="12" t="str">
        <f ca="1">IF(AF57="","",OFFSET(Calculations!$C$2,0,MATCH(AF57,Calculations!$D$142:$CCE$142,0)))</f>
        <v>Mark Schiefelbein</v>
      </c>
      <c r="AF57" s="13">
        <f>IF(ISERROR(SMALL(Calculations!$D$142:$CCE$142,ROWS($D$3:$D57))),"",SMALL(Calculations!$D$142:$CCE$142,ROWS($D$3:$D57)))</f>
        <v>11173.999985494</v>
      </c>
      <c r="AG57" s="13">
        <f t="shared" ca="1" si="5"/>
        <v>51</v>
      </c>
    </row>
    <row r="58" spans="1:33" x14ac:dyDescent="0.25">
      <c r="A58" s="23">
        <f ca="1">IF(OR(B58="ChatGPT",B58="Median",B58="Fifties",B58="Average",B58=""),"",IF(ROUND(C58,3)=ROUND(C57,3),MAX(A$3:A57),COUNT(A$3:A57)+1))</f>
        <v>53</v>
      </c>
      <c r="B58" s="24" t="str">
        <f ca="1">IF(ISERROR(OFFSET(Calculations!$C$2,0,MATCH(ROWS($D$3:$D58),Calculations!$D$129:$CCE$129,0))),"",OFFSET(Calculations!$C$2,0,MATCH(ROWS($D$3:$D58),Calculations!$D$129:$CCE$129,0)))</f>
        <v>Matthew Russell</v>
      </c>
      <c r="C58" s="22">
        <f ca="1">IF(ISERROR(ROUND(OFFSET(Calculations!$C$128,0,MATCH(ROWS($D$3:$D58),Calculations!$D$129:$CCE$129,0)),0)),"",OFFSET(Calculations!$C$128,0,MATCH(ROWS($D$3:$D58),Calculations!$D$129:$CCE$129,0)))</f>
        <v>75287.000022141976</v>
      </c>
      <c r="E58" s="2">
        <f ca="1">IF(OR(F58="ChatGPT",F58="Median",F58="Fifties",F58="Average",F58=""),"",IF(ROUND(G58,3)=ROUND(G57,3),MAX(E$3:E57),COUNT(E$3:E57)+1))</f>
        <v>54</v>
      </c>
      <c r="F58" s="12" t="str">
        <f ca="1">IF(G58="","",OFFSET(Calculations!$C$2,0,MATCH(G58,Calculations!$D$137:$CCE$137,0)))</f>
        <v>Katie Bruce</v>
      </c>
      <c r="G58" s="13">
        <f>IF(ISERROR(SMALL(Calculations!$D$137:$CCE$137,ROWS($D$3:$D58))),"",SMALL(Calculations!$D$137:$CCE$137,ROWS($D$3:$D58)))</f>
        <v>11494.999989473001</v>
      </c>
      <c r="H58" s="13">
        <f t="shared" ca="1" si="0"/>
        <v>12</v>
      </c>
      <c r="J58" s="2">
        <f ca="1">IF(OR(K58="ChatGPT",K58="Median",K58="Fifties",K58="Average",K58=""),"",IF(ROUND(L58,3)=ROUND(L57,3),MAX(J$3:J57),COUNT(J$3:J57)+1))</f>
        <v>53</v>
      </c>
      <c r="K58" s="12" t="str">
        <f ca="1">IF(L58="","",OFFSET(Calculations!$C$2,0,MATCH(L58,Calculations!$D$138:$CCE$138,0)))</f>
        <v>Andrew Whatley</v>
      </c>
      <c r="L58" s="13">
        <f>IF(ISERROR(SMALL(Calculations!$D$138:$CCE$138,ROWS($D$3:$D58))),"",SMALL(Calculations!$D$138:$CCE$138,ROWS($D$3:$D58)))</f>
        <v>11505.000000102002</v>
      </c>
      <c r="M58" s="13">
        <f t="shared" ca="1" si="1"/>
        <v>114</v>
      </c>
      <c r="O58" s="2">
        <f ca="1">IF(OR(P58="ChatGPT",P58="Median",P58="Fifties",P58="Average",P58=""),"",IF(ROUND(Q58,3)=ROUND(Q57,3),MAX(O$3:O57),COUNT(O$3:O57)+1))</f>
        <v>53</v>
      </c>
      <c r="P58" s="12" t="str">
        <f ca="1">IF(Q58="","",OFFSET(Calculations!$C$2,0,MATCH(Q58,Calculations!$D$139:$CCE$139,0)))</f>
        <v>Kirk Moore</v>
      </c>
      <c r="Q58" s="13">
        <f>IF(ISERROR(SMALL(Calculations!$D$139:$CCE$139,ROWS($D$3:$D58))),"",SMALL(Calculations!$D$139:$CCE$139,ROWS($D$3:$D58)))</f>
        <v>13229.999974322</v>
      </c>
      <c r="R58" s="13">
        <f t="shared" ca="1" si="2"/>
        <v>30</v>
      </c>
      <c r="S58" s="2"/>
      <c r="T58" s="2">
        <f ca="1">IF(OR(U58="ChatGPT",U58="Median",U58="Fifties",U58="Average",U58=""),"",IF(ROUND(V58,3)=ROUND(V57,3),MAX(T$3:T57),COUNT(T$3:T57)+1))</f>
        <v>54</v>
      </c>
      <c r="U58" s="12" t="str">
        <f ca="1">IF(V58="","",OFFSET(Calculations!$C$2,0,MATCH(V58,Calculations!$D$140:$CCE$140,0)))</f>
        <v>John McGee</v>
      </c>
      <c r="V58" s="13">
        <f>IF(ISERROR(SMALL(Calculations!$D$140:$CCE$140,ROWS($D$3:$D58))),"",SMALL(Calculations!$D$140:$CCE$140,ROWS($D$3:$D58)))</f>
        <v>11860.000004711001</v>
      </c>
      <c r="W58" s="13">
        <f t="shared" ca="1" si="3"/>
        <v>66</v>
      </c>
      <c r="X58" s="2"/>
      <c r="Y58" s="2">
        <f ca="1">IF(OR(Z58="ChatGPT",Z58="Median",Z58="Fifties",Z58="Average",Z58=""),"",IF(ROUND(AA58,3)=ROUND(AA57,3),MAX(Y$3:Y57),COUNT(Y$3:Y57)+1))</f>
        <v>53</v>
      </c>
      <c r="Z58" s="12" t="str">
        <f ca="1">IF(AA58="","",OFFSET(Calculations!$C$2,0,MATCH(AA58,Calculations!$D$141:$CCE$141,0)))</f>
        <v>Candice Day</v>
      </c>
      <c r="AA58" s="13">
        <f>IF(ISERROR(SMALL(Calculations!$D$141:$CCE$141,ROWS($D$3:$D58))),"",SMALL(Calculations!$D$141:$CCE$141,ROWS($D$3:$D58)))</f>
        <v>11480.000001826998</v>
      </c>
      <c r="AB58" s="13">
        <f t="shared" ca="1" si="4"/>
        <v>81</v>
      </c>
      <c r="AC58" s="2"/>
      <c r="AD58" s="2">
        <f ca="1">IF(OR(AE58="ChatGPT",AE58="Median",AE58="Fifties",AE58="Average",AE58=""),"",IF(ROUND(AF58,3)=ROUND(AF57,3),MAX(AD$3:AD57),COUNT(AD$3:AD57)+1))</f>
        <v>54</v>
      </c>
      <c r="AE58" s="12" t="str">
        <f ca="1">IF(AF58="","",OFFSET(Calculations!$C$2,0,MATCH(AF58,Calculations!$D$142:$CCE$142,0)))</f>
        <v>Kristian Schmidt</v>
      </c>
      <c r="AF58" s="13">
        <f>IF(ISERROR(SMALL(Calculations!$D$142:$CCE$142,ROWS($D$3:$D58))),"",SMALL(Calculations!$D$142:$CCE$142,ROWS($D$3:$D58)))</f>
        <v>11195.000006622</v>
      </c>
      <c r="AG58" s="13">
        <f t="shared" ca="1" si="5"/>
        <v>70</v>
      </c>
    </row>
    <row r="59" spans="1:33" x14ac:dyDescent="0.25">
      <c r="A59" s="23">
        <f ca="1">IF(OR(B59="ChatGPT",B59="Median",B59="Fifties",B59="Average",B59=""),"",IF(ROUND(C59,3)=ROUND(C58,3),MAX(A$3:A58),COUNT(A$3:A58)+1))</f>
        <v>54</v>
      </c>
      <c r="B59" s="24" t="str">
        <f ca="1">IF(ISERROR(OFFSET(Calculations!$C$2,0,MATCH(ROWS($D$3:$D59),Calculations!$D$129:$CCE$129,0))),"",OFFSET(Calculations!$C$2,0,MATCH(ROWS($D$3:$D59),Calculations!$D$129:$CCE$129,0)))</f>
        <v>Kate Liggett</v>
      </c>
      <c r="C59" s="22">
        <f ca="1">IF(ISERROR(ROUND(OFFSET(Calculations!$C$128,0,MATCH(ROWS($D$3:$D59),Calculations!$D$129:$CCE$129,0)),0)),"",OFFSET(Calculations!$C$128,0,MATCH(ROWS($D$3:$D59),Calculations!$D$129:$CCE$129,0)))</f>
        <v>75404.00001309198</v>
      </c>
      <c r="E59" s="2">
        <f ca="1">IF(OR(F59="ChatGPT",F59="Median",F59="Fifties",F59="Average",F59=""),"",IF(ROUND(G59,3)=ROUND(G58,3),MAX(E$3:E58),COUNT(E$3:E58)+1))</f>
        <v>55</v>
      </c>
      <c r="F59" s="12" t="str">
        <f ca="1">IF(G59="","",OFFSET(Calculations!$C$2,0,MATCH(G59,Calculations!$D$137:$CCE$137,0)))</f>
        <v>John O'Laughlin</v>
      </c>
      <c r="G59" s="13">
        <f>IF(ISERROR(SMALL(Calculations!$D$137:$CCE$137,ROWS($D$3:$D59))),"",SMALL(Calculations!$D$137:$CCE$137,ROWS($D$3:$D59)))</f>
        <v>11615.000002527999</v>
      </c>
      <c r="H59" s="13">
        <f t="shared" ca="1" si="0"/>
        <v>68</v>
      </c>
      <c r="J59" s="2">
        <f ca="1">IF(OR(K59="ChatGPT",K59="Median",K59="Fifties",K59="Average",K59=""),"",IF(ROUND(L59,3)=ROUND(L58,3),MAX(J$3:J58),COUNT(J$3:J58)+1))</f>
        <v>54</v>
      </c>
      <c r="K59" s="12" t="str">
        <f ca="1">IF(L59="","",OFFSET(Calculations!$C$2,0,MATCH(L59,Calculations!$D$138:$CCE$138,0)))</f>
        <v>William Friedland</v>
      </c>
      <c r="L59" s="13">
        <f>IF(ISERROR(SMALL(Calculations!$D$138:$CCE$138,ROWS($D$3:$D59))),"",SMALL(Calculations!$D$138:$CCE$138,ROWS($D$3:$D59)))</f>
        <v>11528.999989366999</v>
      </c>
      <c r="M59" s="13">
        <f t="shared" ca="1" si="1"/>
        <v>14</v>
      </c>
      <c r="O59" s="2">
        <f ca="1">IF(OR(P59="ChatGPT",P59="Median",P59="Fifties",P59="Average",P59=""),"",IF(ROUND(Q59,3)=ROUND(Q58,3),MAX(O$3:O58),COUNT(O$3:O58)+1))</f>
        <v>54</v>
      </c>
      <c r="P59" s="12" t="str">
        <f ca="1">IF(Q59="","",OFFSET(Calculations!$C$2,0,MATCH(Q59,Calculations!$D$139:$CCE$139,0)))</f>
        <v>Donald Adamek</v>
      </c>
      <c r="Q59" s="13">
        <f>IF(ISERROR(SMALL(Calculations!$D$139:$CCE$139,ROWS($D$3:$D59))),"",SMALL(Calculations!$D$139:$CCE$139,ROWS($D$3:$D59)))</f>
        <v>13248.999997417999</v>
      </c>
      <c r="R59" s="13">
        <f t="shared" ca="1" si="2"/>
        <v>91</v>
      </c>
      <c r="S59" s="2"/>
      <c r="T59" s="2">
        <f ca="1">IF(OR(U59="ChatGPT",U59="Median",U59="Fifties",U59="Average",U59=""),"",IF(ROUND(V59,3)=ROUND(V58,3),MAX(T$3:T58),COUNT(T$3:T58)+1))</f>
        <v>55</v>
      </c>
      <c r="U59" s="12" t="str">
        <f ca="1">IF(V59="","",OFFSET(Calculations!$C$2,0,MATCH(V59,Calculations!$D$140:$CCE$140,0)))</f>
        <v>Peter Bergman</v>
      </c>
      <c r="V59" s="13">
        <f>IF(ISERROR(SMALL(Calculations!$D$140:$CCE$140,ROWS($D$3:$D59))),"",SMALL(Calculations!$D$140:$CCE$140,ROWS($D$3:$D59)))</f>
        <v>12010.000029777999</v>
      </c>
      <c r="W59" s="13">
        <f t="shared" ca="1" si="3"/>
        <v>99</v>
      </c>
      <c r="X59" s="2"/>
      <c r="Y59" s="2">
        <f ca="1">IF(OR(Z59="ChatGPT",Z59="Median",Z59="Fifties",Z59="Average",Z59=""),"",IF(ROUND(AA59,3)=ROUND(AA58,3),MAX(Y$3:Y58),COUNT(Y$3:Y58)+1))</f>
        <v>54</v>
      </c>
      <c r="Z59" s="12" t="str">
        <f ca="1">IF(AA59="","",OFFSET(Calculations!$C$2,0,MATCH(AA59,Calculations!$D$141:$CCE$141,0)))</f>
        <v>Elyssa Friedland</v>
      </c>
      <c r="AA59" s="13">
        <f>IF(ISERROR(SMALL(Calculations!$D$141:$CCE$141,ROWS($D$3:$D59))),"",SMALL(Calculations!$D$141:$CCE$141,ROWS($D$3:$D59)))</f>
        <v>11499.999985388999</v>
      </c>
      <c r="AB59" s="13">
        <f t="shared" ca="1" si="4"/>
        <v>57</v>
      </c>
      <c r="AC59" s="2"/>
      <c r="AD59" s="2">
        <f ca="1">IF(OR(AE59="ChatGPT",AE59="Median",AE59="Fifties",AE59="Average",AE59=""),"",IF(ROUND(AF59,3)=ROUND(AF58,3),MAX(AD$3:AD58),COUNT(AD$3:AD58)+1))</f>
        <v>55</v>
      </c>
      <c r="AE59" s="12" t="str">
        <f ca="1">IF(AF59="","",OFFSET(Calculations!$C$2,0,MATCH(AF59,Calculations!$D$142:$CCE$142,0)))</f>
        <v>Jenny Caplan</v>
      </c>
      <c r="AF59" s="13">
        <f>IF(ISERROR(SMALL(Calculations!$D$142:$CCE$142,ROWS($D$3:$D59))),"",SMALL(Calculations!$D$142:$CCE$142,ROWS($D$3:$D59)))</f>
        <v>11205.000004918</v>
      </c>
      <c r="AG59" s="13">
        <f t="shared" ca="1" si="5"/>
        <v>60</v>
      </c>
    </row>
    <row r="60" spans="1:33" x14ac:dyDescent="0.25">
      <c r="A60" s="23">
        <f ca="1">IF(OR(B60="ChatGPT",B60="Median",B60="Fifties",B60="Average",B60=""),"",IF(ROUND(C60,3)=ROUND(C59,3),MAX(A$3:A59),COUNT(A$3:A59)+1))</f>
        <v>55</v>
      </c>
      <c r="B60" s="24" t="str">
        <f ca="1">IF(ISERROR(OFFSET(Calculations!$C$2,0,MATCH(ROWS($D$3:$D60),Calculations!$D$129:$CCE$129,0))),"",OFFSET(Calculations!$C$2,0,MATCH(ROWS($D$3:$D60),Calculations!$D$129:$CCE$129,0)))</f>
        <v>Jeff Garst</v>
      </c>
      <c r="C60" s="22">
        <f ca="1">IF(ISERROR(ROUND(OFFSET(Calculations!$C$128,0,MATCH(ROWS($D$3:$D60),Calculations!$D$129:$CCE$129,0)),0)),"",OFFSET(Calculations!$C$128,0,MATCH(ROWS($D$3:$D60),Calculations!$D$129:$CCE$129,0)))</f>
        <v>75419.000019776009</v>
      </c>
      <c r="E60" s="2">
        <f ca="1">IF(OR(F60="ChatGPT",F60="Median",F60="Fifties",F60="Average",F60=""),"",IF(ROUND(G60,3)=ROUND(G59,3),MAX(E$3:E59),COUNT(E$3:E59)+1))</f>
        <v>56</v>
      </c>
      <c r="F60" s="12" t="str">
        <f ca="1">IF(G60="","",OFFSET(Calculations!$C$2,0,MATCH(G60,Calculations!$D$137:$CCE$137,0)))</f>
        <v>Brian Ecker</v>
      </c>
      <c r="G60" s="13">
        <f>IF(ISERROR(SMALL(Calculations!$D$137:$CCE$137,ROWS($D$3:$D60))),"",SMALL(Calculations!$D$137:$CCE$137,ROWS($D$3:$D60)))</f>
        <v>11649.999996403003</v>
      </c>
      <c r="H60" s="13">
        <f t="shared" ca="1" si="0"/>
        <v>38</v>
      </c>
      <c r="J60" s="2">
        <f ca="1">IF(OR(K60="ChatGPT",K60="Median",K60="Fifties",K60="Average",K60=""),"",IF(ROUND(L60,3)=ROUND(L59,3),MAX(J$3:J59),COUNT(J$3:J59)+1))</f>
        <v>54</v>
      </c>
      <c r="K60" s="12" t="str">
        <f ca="1">IF(L60="","",OFFSET(Calculations!$C$2,0,MATCH(L60,Calculations!$D$138:$CCE$138,0)))</f>
        <v>Ben Carr</v>
      </c>
      <c r="L60" s="13">
        <f>IF(ISERROR(SMALL(Calculations!$D$138:$CCE$138,ROWS($D$3:$D60))),"",SMALL(Calculations!$D$138:$CCE$138,ROWS($D$3:$D60)))</f>
        <v>11528.999999690001</v>
      </c>
      <c r="M60" s="13">
        <f t="shared" ca="1" si="1"/>
        <v>25</v>
      </c>
      <c r="O60" s="2">
        <f ca="1">IF(OR(P60="ChatGPT",P60="Median",P60="Fifties",P60="Average",P60=""),"",IF(ROUND(Q60,3)=ROUND(Q59,3),MAX(O$3:O59),COUNT(O$3:O59)+1))</f>
        <v>55</v>
      </c>
      <c r="P60" s="12" t="str">
        <f ca="1">IF(Q60="","",OFFSET(Calculations!$C$2,0,MATCH(Q60,Calculations!$D$139:$CCE$139,0)))</f>
        <v>Kathryn Verwillow</v>
      </c>
      <c r="Q60" s="13">
        <f>IF(ISERROR(SMALL(Calculations!$D$139:$CCE$139,ROWS($D$3:$D60))),"",SMALL(Calculations!$D$139:$CCE$139,ROWS($D$3:$D60)))</f>
        <v>13328.999985502001</v>
      </c>
      <c r="R60" s="13">
        <f t="shared" ca="1" si="2"/>
        <v>82</v>
      </c>
      <c r="S60" s="2"/>
      <c r="T60" s="2">
        <f ca="1">IF(OR(U60="ChatGPT",U60="Median",U60="Fifties",U60="Average",U60=""),"",IF(ROUND(V60,3)=ROUND(V59,3),MAX(T$3:T59),COUNT(T$3:T59)+1))</f>
        <v>56</v>
      </c>
      <c r="U60" s="12" t="str">
        <f ca="1">IF(V60="","",OFFSET(Calculations!$C$2,0,MATCH(V60,Calculations!$D$140:$CCE$140,0)))</f>
        <v>Charlie Friedland</v>
      </c>
      <c r="V60" s="13">
        <f>IF(ISERROR(SMALL(Calculations!$D$140:$CCE$140,ROWS($D$3:$D60))),"",SMALL(Calculations!$D$140:$CCE$140,ROWS($D$3:$D60)))</f>
        <v>12140.999978966</v>
      </c>
      <c r="W60" s="13">
        <f t="shared" ca="1" si="3"/>
        <v>87</v>
      </c>
      <c r="X60" s="2"/>
      <c r="Y60" s="2">
        <f ca="1">IF(OR(Z60="ChatGPT",Z60="Median",Z60="Fifties",Z60="Average",Z60=""),"",IF(ROUND(AA60,3)=ROUND(AA59,3),MAX(Y$3:Y59),COUNT(Y$3:Y59)+1))</f>
        <v>55</v>
      </c>
      <c r="Z60" s="12" t="str">
        <f ca="1">IF(AA60="","",OFFSET(Calculations!$C$2,0,MATCH(AA60,Calculations!$D$141:$CCE$141,0)))</f>
        <v>Alex Rose</v>
      </c>
      <c r="AA60" s="13">
        <f>IF(ISERROR(SMALL(Calculations!$D$141:$CCE$141,ROWS($D$3:$D60))),"",SMALL(Calculations!$D$141:$CCE$141,ROWS($D$3:$D60)))</f>
        <v>11504.999983836</v>
      </c>
      <c r="AB60" s="13">
        <f t="shared" ca="1" si="4"/>
        <v>52</v>
      </c>
      <c r="AC60" s="2"/>
      <c r="AD60" s="2">
        <f ca="1">IF(OR(AE60="ChatGPT",AE60="Median",AE60="Fifties",AE60="Average",AE60=""),"",IF(ROUND(AF60,3)=ROUND(AF59,3),MAX(AD$3:AD59),COUNT(AD$3:AD59)+1))</f>
        <v>56</v>
      </c>
      <c r="AE60" s="12" t="str">
        <f ca="1">IF(AF60="","",OFFSET(Calculations!$C$2,0,MATCH(AF60,Calculations!$D$142:$CCE$142,0)))</f>
        <v>Amir Vardi</v>
      </c>
      <c r="AF60" s="13">
        <f>IF(ISERROR(SMALL(Calculations!$D$142:$CCE$142,ROWS($D$3:$D60))),"",SMALL(Calculations!$D$142:$CCE$142,ROWS($D$3:$D60)))</f>
        <v>11230.000009608</v>
      </c>
      <c r="AG60" s="13">
        <f t="shared" ca="1" si="5"/>
        <v>40</v>
      </c>
    </row>
    <row r="61" spans="1:33" x14ac:dyDescent="0.25">
      <c r="A61" s="23">
        <f ca="1">IF(OR(B61="ChatGPT",B61="Median",B61="Fifties",B61="Average",B61=""),"",IF(ROUND(C61,3)=ROUND(C60,3),MAX(A$3:A60),COUNT(A$3:A60)+1))</f>
        <v>56</v>
      </c>
      <c r="B61" s="24" t="str">
        <f ca="1">IF(ISERROR(OFFSET(Calculations!$C$2,0,MATCH(ROWS($D$3:$D61),Calculations!$D$129:$CCE$129,0))),"",OFFSET(Calculations!$C$2,0,MATCH(ROWS($D$3:$D61),Calculations!$D$129:$CCE$129,0)))</f>
        <v>Lois Casaleggi</v>
      </c>
      <c r="C61" s="22">
        <f ca="1">IF(ISERROR(ROUND(OFFSET(Calculations!$C$128,0,MATCH(ROWS($D$3:$D61),Calculations!$D$129:$CCE$129,0)),0)),"",OFFSET(Calculations!$C$128,0,MATCH(ROWS($D$3:$D61),Calculations!$D$129:$CCE$129,0)))</f>
        <v>75835.000014009973</v>
      </c>
      <c r="E61" s="2">
        <f ca="1">IF(OR(F61="ChatGPT",F61="Median",F61="Fifties",F61="Average",F61=""),"",IF(ROUND(G61,3)=ROUND(G60,3),MAX(E$3:E60),COUNT(E$3:E60)+1))</f>
        <v>57</v>
      </c>
      <c r="F61" s="12" t="str">
        <f ca="1">IF(G61="","",OFFSET(Calculations!$C$2,0,MATCH(G61,Calculations!$D$137:$CCE$137,0)))</f>
        <v>Don Knowles</v>
      </c>
      <c r="G61" s="13">
        <f>IF(ISERROR(SMALL(Calculations!$D$137:$CCE$137,ROWS($D$3:$D61))),"",SMALL(Calculations!$D$137:$CCE$137,ROWS($D$3:$D61)))</f>
        <v>11739.999987563002</v>
      </c>
      <c r="H61" s="13">
        <f t="shared" ca="1" si="0"/>
        <v>21</v>
      </c>
      <c r="J61" s="2">
        <f ca="1">IF(OR(K61="ChatGPT",K61="Median",K61="Fifties",K61="Average",K61=""),"",IF(ROUND(L61,3)=ROUND(L60,3),MAX(J$3:J60),COUNT(J$3:J60)+1))</f>
        <v>56</v>
      </c>
      <c r="K61" s="12" t="str">
        <f ca="1">IF(L61="","",OFFSET(Calculations!$C$2,0,MATCH(L61,Calculations!$D$138:$CCE$138,0)))</f>
        <v>John Stryker</v>
      </c>
      <c r="L61" s="13">
        <f>IF(ISERROR(SMALL(Calculations!$D$138:$CCE$138,ROWS($D$3:$D61))),"",SMALL(Calculations!$D$138:$CCE$138,ROWS($D$3:$D61)))</f>
        <v>11549.999996443999</v>
      </c>
      <c r="M61" s="13">
        <f t="shared" ca="1" si="1"/>
        <v>121</v>
      </c>
      <c r="O61" s="2">
        <f ca="1">IF(OR(P61="ChatGPT",P61="Median",P61="Fifties",P61="Average",P61=""),"",IF(ROUND(Q61,3)=ROUND(Q60,3),MAX(O$3:O60),COUNT(O$3:O60)+1))</f>
        <v>56</v>
      </c>
      <c r="P61" s="12" t="str">
        <f ca="1">IF(Q61="","",OFFSET(Calculations!$C$2,0,MATCH(Q61,Calculations!$D$139:$CCE$139,0)))</f>
        <v>Michael Kay</v>
      </c>
      <c r="Q61" s="13">
        <f>IF(ISERROR(SMALL(Calculations!$D$139:$CCE$139,ROWS($D$3:$D61))),"",SMALL(Calculations!$D$139:$CCE$139,ROWS($D$3:$D61)))</f>
        <v>13378.000017906999</v>
      </c>
      <c r="R61" s="13">
        <f t="shared" ca="1" si="2"/>
        <v>9</v>
      </c>
      <c r="S61" s="2"/>
      <c r="T61" s="2">
        <f ca="1">IF(OR(U61="ChatGPT",U61="Median",U61="Fifties",U61="Average",U61=""),"",IF(ROUND(V61,3)=ROUND(V60,3),MAX(T$3:T60),COUNT(T$3:T60)+1))</f>
        <v>57</v>
      </c>
      <c r="U61" s="12" t="str">
        <f ca="1">IF(V61="","",OFFSET(Calculations!$C$2,0,MATCH(V61,Calculations!$D$140:$CCE$140,0)))</f>
        <v>Matthew Russell</v>
      </c>
      <c r="V61" s="13">
        <f>IF(ISERROR(SMALL(Calculations!$D$140:$CCE$140,ROWS($D$3:$D61))),"",SMALL(Calculations!$D$140:$CCE$140,ROWS($D$3:$D61)))</f>
        <v>12164.999987040999</v>
      </c>
      <c r="W61" s="13">
        <f t="shared" ca="1" si="3"/>
        <v>53</v>
      </c>
      <c r="X61" s="2"/>
      <c r="Y61" s="2">
        <f ca="1">IF(OR(Z61="ChatGPT",Z61="Median",Z61="Fifties",Z61="Average",Z61=""),"",IF(ROUND(AA61,3)=ROUND(AA60,3),MAX(Y$3:Y60),COUNT(Y$3:Y60)+1))</f>
        <v>56</v>
      </c>
      <c r="Z61" s="12" t="str">
        <f ca="1">IF(AA61="","",OFFSET(Calculations!$C$2,0,MATCH(AA61,Calculations!$D$141:$CCE$141,0)))</f>
        <v>Maya Seif</v>
      </c>
      <c r="AA61" s="13">
        <f>IF(ISERROR(SMALL(Calculations!$D$141:$CCE$141,ROWS($D$3:$D61))),"",SMALL(Calculations!$D$141:$CCE$141,ROWS($D$3:$D61)))</f>
        <v>11509.000012549999</v>
      </c>
      <c r="AB61" s="13">
        <f t="shared" ca="1" si="4"/>
        <v>24</v>
      </c>
      <c r="AC61" s="2"/>
      <c r="AD61" s="2">
        <f ca="1">IF(OR(AE61="ChatGPT",AE61="Median",AE61="Fifties",AE61="Average",AE61=""),"",IF(ROUND(AF61,3)=ROUND(AF60,3),MAX(AD$3:AD60),COUNT(AD$3:AD60)+1))</f>
        <v>57</v>
      </c>
      <c r="AE61" s="12" t="str">
        <f ca="1">IF(AF61="","",OFFSET(Calculations!$C$2,0,MATCH(AF61,Calculations!$D$142:$CCE$142,0)))</f>
        <v>Ryan Magee</v>
      </c>
      <c r="AF61" s="13">
        <f>IF(ISERROR(SMALL(Calculations!$D$142:$CCE$142,ROWS($D$3:$D61))),"",SMALL(Calculations!$D$142:$CCE$142,ROWS($D$3:$D61)))</f>
        <v>11244.000006709999</v>
      </c>
      <c r="AG61" s="13">
        <f t="shared" ca="1" si="5"/>
        <v>128</v>
      </c>
    </row>
    <row r="62" spans="1:33" x14ac:dyDescent="0.25">
      <c r="A62" s="23">
        <f ca="1">IF(OR(B62="ChatGPT",B62="Median",B62="Fifties",B62="Average",B62=""),"",IF(ROUND(C62,3)=ROUND(C61,3),MAX(A$3:A61),COUNT(A$3:A61)+1))</f>
        <v>57</v>
      </c>
      <c r="B62" s="24" t="str">
        <f ca="1">IF(ISERROR(OFFSET(Calculations!$C$2,0,MATCH(ROWS($D$3:$D62),Calculations!$D$129:$CCE$129,0))),"",OFFSET(Calculations!$C$2,0,MATCH(ROWS($D$3:$D62),Calculations!$D$129:$CCE$129,0)))</f>
        <v>Elyssa Friedland</v>
      </c>
      <c r="C62" s="22">
        <f ca="1">IF(ISERROR(ROUND(OFFSET(Calculations!$C$128,0,MATCH(ROWS($D$3:$D62),Calculations!$D$129:$CCE$129,0)),0)),"",OFFSET(Calculations!$C$128,0,MATCH(ROWS($D$3:$D62),Calculations!$D$129:$CCE$129,0)))</f>
        <v>76004.999948918005</v>
      </c>
      <c r="E62" s="2">
        <f ca="1">IF(OR(F62="ChatGPT",F62="Median",F62="Fifties",F62="Average",F62=""),"",IF(ROUND(G62,3)=ROUND(G61,3),MAX(E$3:E61),COUNT(E$3:E61)+1))</f>
        <v>58</v>
      </c>
      <c r="F62" s="12" t="str">
        <f ca="1">IF(G62="","",OFFSET(Calculations!$C$2,0,MATCH(G62,Calculations!$D$137:$CCE$137,0)))</f>
        <v>Avidan Rose</v>
      </c>
      <c r="G62" s="13">
        <f>IF(ISERROR(SMALL(Calculations!$D$137:$CCE$137,ROWS($D$3:$D62))),"",SMALL(Calculations!$D$137:$CCE$137,ROWS($D$3:$D62)))</f>
        <v>11795.999999301001</v>
      </c>
      <c r="H62" s="13">
        <f t="shared" ca="1" si="0"/>
        <v>43</v>
      </c>
      <c r="J62" s="2">
        <f ca="1">IF(OR(K62="ChatGPT",K62="Median",K62="Fifties",K62="Average",K62=""),"",IF(ROUND(L62,3)=ROUND(L61,3),MAX(J$3:J61),COUNT(J$3:J61)+1))</f>
        <v>57</v>
      </c>
      <c r="K62" s="12" t="str">
        <f ca="1">IF(L62="","",OFFSET(Calculations!$C$2,0,MATCH(L62,Calculations!$D$138:$CCE$138,0)))</f>
        <v>Ryan Magee</v>
      </c>
      <c r="L62" s="13">
        <f>IF(ISERROR(SMALL(Calculations!$D$138:$CCE$138,ROWS($D$3:$D62))),"",SMALL(Calculations!$D$138:$CCE$138,ROWS($D$3:$D62)))</f>
        <v>11563.999998284</v>
      </c>
      <c r="M62" s="13">
        <f t="shared" ca="1" si="1"/>
        <v>128</v>
      </c>
      <c r="O62" s="2">
        <f ca="1">IF(OR(P62="ChatGPT",P62="Median",P62="Fifties",P62="Average",P62=""),"",IF(ROUND(Q62,3)=ROUND(Q61,3),MAX(O$3:O61),COUNT(O$3:O61)+1))</f>
        <v>57</v>
      </c>
      <c r="P62" s="12" t="str">
        <f ca="1">IF(Q62="","",OFFSET(Calculations!$C$2,0,MATCH(Q62,Calculations!$D$139:$CCE$139,0)))</f>
        <v>Brian Schaefer</v>
      </c>
      <c r="Q62" s="13">
        <f>IF(ISERROR(SMALL(Calculations!$D$139:$CCE$139,ROWS($D$3:$D62))),"",SMALL(Calculations!$D$139:$CCE$139,ROWS($D$3:$D62)))</f>
        <v>13379.999998632997</v>
      </c>
      <c r="R62" s="13">
        <f t="shared" ca="1" si="2"/>
        <v>93</v>
      </c>
      <c r="S62" s="2"/>
      <c r="T62" s="2">
        <f ca="1">IF(OR(U62="ChatGPT",U62="Median",U62="Fifties",U62="Average",U62=""),"",IF(ROUND(V62,3)=ROUND(V61,3),MAX(T$3:T61),COUNT(T$3:T61)+1))</f>
        <v>58</v>
      </c>
      <c r="U62" s="12" t="str">
        <f ca="1">IF(V62="","",OFFSET(Calculations!$C$2,0,MATCH(V62,Calculations!$D$140:$CCE$140,0)))</f>
        <v>David Seif</v>
      </c>
      <c r="V62" s="13">
        <f>IF(ISERROR(SMALL(Calculations!$D$140:$CCE$140,ROWS($D$3:$D62))),"",SMALL(Calculations!$D$140:$CCE$140,ROWS($D$3:$D62)))</f>
        <v>12298.999999862999</v>
      </c>
      <c r="W62" s="13">
        <f t="shared" ca="1" si="3"/>
        <v>10</v>
      </c>
      <c r="X62" s="2"/>
      <c r="Y62" s="2">
        <f ca="1">IF(OR(Z62="ChatGPT",Z62="Median",Z62="Fifties",Z62="Average",Z62=""),"",IF(ROUND(AA62,3)=ROUND(AA61,3),MAX(Y$3:Y61),COUNT(Y$3:Y61)+1))</f>
        <v>57</v>
      </c>
      <c r="Z62" s="12" t="str">
        <f ca="1">IF(AA62="","",OFFSET(Calculations!$C$2,0,MATCH(AA62,Calculations!$D$141:$CCE$141,0)))</f>
        <v>Don Knowles</v>
      </c>
      <c r="AA62" s="13">
        <f>IF(ISERROR(SMALL(Calculations!$D$141:$CCE$141,ROWS($D$3:$D62))),"",SMALL(Calculations!$D$141:$CCE$141,ROWS($D$3:$D62)))</f>
        <v>11539.999999014997</v>
      </c>
      <c r="AB62" s="13">
        <f t="shared" ca="1" si="4"/>
        <v>21</v>
      </c>
      <c r="AC62" s="2"/>
      <c r="AD62" s="2">
        <f ca="1">IF(OR(AE62="ChatGPT",AE62="Median",AE62="Fifties",AE62="Average",AE62=""),"",IF(ROUND(AF62,3)=ROUND(AF61,3),MAX(AD$3:AD61),COUNT(AD$3:AD61)+1))</f>
        <v>58</v>
      </c>
      <c r="AE62" s="12" t="str">
        <f ca="1">IF(AF62="","",OFFSET(Calculations!$C$2,0,MATCH(AF62,Calculations!$D$142:$CCE$142,0)))</f>
        <v>Kyle Condron</v>
      </c>
      <c r="AF62" s="13">
        <f>IF(ISERROR(SMALL(Calculations!$D$142:$CCE$142,ROWS($D$3:$D62))),"",SMALL(Calculations!$D$142:$CCE$142,ROWS($D$3:$D62)))</f>
        <v>11268.999999984</v>
      </c>
      <c r="AG62" s="13">
        <f t="shared" ca="1" si="5"/>
        <v>92</v>
      </c>
    </row>
    <row r="63" spans="1:33" x14ac:dyDescent="0.25">
      <c r="A63" s="23">
        <f ca="1">IF(OR(B63="ChatGPT",B63="Median",B63="Fifties",B63="Average",B63=""),"",IF(ROUND(C63,3)=ROUND(C62,3),MAX(A$3:A62),COUNT(A$3:A62)+1))</f>
        <v>58</v>
      </c>
      <c r="B63" s="24" t="str">
        <f ca="1">IF(ISERROR(OFFSET(Calculations!$C$2,0,MATCH(ROWS($D$3:$D63),Calculations!$D$129:$CCE$129,0))),"",OFFSET(Calculations!$C$2,0,MATCH(ROWS($D$3:$D63),Calculations!$D$129:$CCE$129,0)))</f>
        <v>Steve Maxon</v>
      </c>
      <c r="C63" s="22">
        <f ca="1">IF(ISERROR(ROUND(OFFSET(Calculations!$C$128,0,MATCH(ROWS($D$3:$D63),Calculations!$D$129:$CCE$129,0)),0)),"",OFFSET(Calculations!$C$128,0,MATCH(ROWS($D$3:$D63),Calculations!$D$129:$CCE$129,0)))</f>
        <v>76495.000002633999</v>
      </c>
      <c r="E63" s="2">
        <f ca="1">IF(OR(F63="ChatGPT",F63="Median",F63="Fifties",F63="Average",F63=""),"",IF(ROUND(G63,3)=ROUND(G62,3),MAX(E$3:E62),COUNT(E$3:E62)+1))</f>
        <v>59</v>
      </c>
      <c r="F63" s="12" t="str">
        <f ca="1">IF(G63="","",OFFSET(Calculations!$C$2,0,MATCH(G63,Calculations!$D$137:$CCE$137,0)))</f>
        <v>Arielle and Jason Kay</v>
      </c>
      <c r="G63" s="13">
        <f>IF(ISERROR(SMALL(Calculations!$D$137:$CCE$137,ROWS($D$3:$D63))),"",SMALL(Calculations!$D$137:$CCE$137,ROWS($D$3:$D63)))</f>
        <v>11919.999992893001</v>
      </c>
      <c r="H63" s="13">
        <f t="shared" ca="1" si="0"/>
        <v>19</v>
      </c>
      <c r="J63" s="2">
        <f ca="1">IF(OR(K63="ChatGPT",K63="Median",K63="Fifties",K63="Average",K63=""),"",IF(ROUND(L63,3)=ROUND(L62,3),MAX(J$3:J62),COUNT(J$3:J62)+1))</f>
        <v>58</v>
      </c>
      <c r="K63" s="12" t="str">
        <f ca="1">IF(L63="","",OFFSET(Calculations!$C$2,0,MATCH(L63,Calculations!$D$138:$CCE$138,0)))</f>
        <v>Andrew Magee</v>
      </c>
      <c r="L63" s="13">
        <f>IF(ISERROR(SMALL(Calculations!$D$138:$CCE$138,ROWS($D$3:$D63))),"",SMALL(Calculations!$D$138:$CCE$138,ROWS($D$3:$D63)))</f>
        <v>11579.999988929001</v>
      </c>
      <c r="M63" s="13">
        <f t="shared" ca="1" si="1"/>
        <v>63</v>
      </c>
      <c r="O63" s="2">
        <f ca="1">IF(OR(P63="ChatGPT",P63="Median",P63="Fifties",P63="Average",P63=""),"",IF(ROUND(Q63,3)=ROUND(Q62,3),MAX(O$3:O62),COUNT(O$3:O62)+1))</f>
        <v>58</v>
      </c>
      <c r="P63" s="12" t="str">
        <f ca="1">IF(Q63="","",OFFSET(Calculations!$C$2,0,MATCH(Q63,Calculations!$D$139:$CCE$139,0)))</f>
        <v>Steve Charnick</v>
      </c>
      <c r="Q63" s="13">
        <f>IF(ISERROR(SMALL(Calculations!$D$139:$CCE$139,ROWS($D$3:$D63))),"",SMALL(Calculations!$D$139:$CCE$139,ROWS($D$3:$D63)))</f>
        <v>13430.000013843</v>
      </c>
      <c r="R63" s="13">
        <f t="shared" ca="1" si="2"/>
        <v>74</v>
      </c>
      <c r="S63" s="2"/>
      <c r="T63" s="2">
        <f ca="1">IF(OR(U63="ChatGPT",U63="Median",U63="Fifties",U63="Average",U63=""),"",IF(ROUND(V63,3)=ROUND(V62,3),MAX(T$3:T62),COUNT(T$3:T62)+1))</f>
        <v>59</v>
      </c>
      <c r="U63" s="12" t="str">
        <f ca="1">IF(V63="","",OFFSET(Calculations!$C$2,0,MATCH(V63,Calculations!$D$140:$CCE$140,0)))</f>
        <v>Lila Friedland</v>
      </c>
      <c r="V63" s="13">
        <f>IF(ISERROR(SMALL(Calculations!$D$140:$CCE$140,ROWS($D$3:$D63))),"",SMALL(Calculations!$D$140:$CCE$140,ROWS($D$3:$D63)))</f>
        <v>12308.999984755999</v>
      </c>
      <c r="W63" s="13">
        <f t="shared" ca="1" si="3"/>
        <v>29</v>
      </c>
      <c r="X63" s="2"/>
      <c r="Y63" s="2">
        <f ca="1">IF(OR(Z63="ChatGPT",Z63="Median",Z63="Fifties",Z63="Average",Z63=""),"",IF(ROUND(AA63,3)=ROUND(AA62,3),MAX(Y$3:Y62),COUNT(Y$3:Y62)+1))</f>
        <v>58</v>
      </c>
      <c r="Z63" s="12" t="str">
        <f ca="1">IF(AA63="","",OFFSET(Calculations!$C$2,0,MATCH(AA63,Calculations!$D$141:$CCE$141,0)))</f>
        <v>Matthew Hunt</v>
      </c>
      <c r="AA63" s="13">
        <f>IF(ISERROR(SMALL(Calculations!$D$141:$CCE$141,ROWS($D$3:$D63))),"",SMALL(Calculations!$D$141:$CCE$141,ROWS($D$3:$D63)))</f>
        <v>11544.999995556002</v>
      </c>
      <c r="AB63" s="13">
        <f t="shared" ca="1" si="4"/>
        <v>96</v>
      </c>
      <c r="AC63" s="2"/>
      <c r="AD63" s="2">
        <f ca="1">IF(OR(AE63="ChatGPT",AE63="Median",AE63="Fifties",AE63="Average",AE63=""),"",IF(ROUND(AF63,3)=ROUND(AF62,3),MAX(AD$3:AD62),COUNT(AD$3:AD62)+1))</f>
        <v>59</v>
      </c>
      <c r="AE63" s="12" t="str">
        <f ca="1">IF(AF63="","",OFFSET(Calculations!$C$2,0,MATCH(AF63,Calculations!$D$142:$CCE$142,0)))</f>
        <v>Brian Schaefer</v>
      </c>
      <c r="AF63" s="13">
        <f>IF(ISERROR(SMALL(Calculations!$D$142:$CCE$142,ROWS($D$3:$D63))),"",SMALL(Calculations!$D$142:$CCE$142,ROWS($D$3:$D63)))</f>
        <v>11285.000000743001</v>
      </c>
      <c r="AG63" s="13">
        <f t="shared" ca="1" si="5"/>
        <v>93</v>
      </c>
    </row>
    <row r="64" spans="1:33" x14ac:dyDescent="0.25">
      <c r="A64" s="23">
        <f ca="1">IF(OR(B64="ChatGPT",B64="Median",B64="Fifties",B64="Average",B64=""),"",IF(ROUND(C64,3)=ROUND(C63,3),MAX(A$3:A63),COUNT(A$3:A63)+1))</f>
        <v>59</v>
      </c>
      <c r="B64" s="24" t="str">
        <f ca="1">IF(ISERROR(OFFSET(Calculations!$C$2,0,MATCH(ROWS($D$3:$D64),Calculations!$D$129:$CCE$129,0))),"",OFFSET(Calculations!$C$2,0,MATCH(ROWS($D$3:$D64),Calculations!$D$129:$CCE$129,0)))</f>
        <v>Ken Levin</v>
      </c>
      <c r="C64" s="22">
        <f ca="1">IF(ISERROR(ROUND(OFFSET(Calculations!$C$128,0,MATCH(ROWS($D$3:$D64),Calculations!$D$129:$CCE$129,0)),0)),"",OFFSET(Calculations!$C$128,0,MATCH(ROWS($D$3:$D64),Calculations!$D$129:$CCE$129,0)))</f>
        <v>76623.000009784009</v>
      </c>
      <c r="E64" s="2">
        <f ca="1">IF(OR(F64="ChatGPT",F64="Median",F64="Fifties",F64="Average",F64=""),"",IF(ROUND(G64,3)=ROUND(G63,3),MAX(E$3:E63),COUNT(E$3:E63)+1))</f>
        <v>60</v>
      </c>
      <c r="F64" s="12" t="str">
        <f ca="1">IF(G64="","",OFFSET(Calculations!$C$2,0,MATCH(G64,Calculations!$D$137:$CCE$137,0)))</f>
        <v>Nathan Mifsud</v>
      </c>
      <c r="G64" s="13">
        <f>IF(ISERROR(SMALL(Calculations!$D$137:$CCE$137,ROWS($D$3:$D64))),"",SMALL(Calculations!$D$137:$CCE$137,ROWS($D$3:$D64)))</f>
        <v>11966.999989032001</v>
      </c>
      <c r="H64" s="13">
        <f t="shared" ca="1" si="0"/>
        <v>36</v>
      </c>
      <c r="J64" s="2">
        <f ca="1">IF(OR(K64="ChatGPT",K64="Median",K64="Fifties",K64="Average",K64=""),"",IF(ROUND(L64,3)=ROUND(L63,3),MAX(J$3:J63),COUNT(J$3:J63)+1))</f>
        <v>59</v>
      </c>
      <c r="K64" s="12" t="str">
        <f ca="1">IF(L64="","",OFFSET(Calculations!$C$2,0,MATCH(L64,Calculations!$D$138:$CCE$138,0)))</f>
        <v>Anthony Dhanendran</v>
      </c>
      <c r="L64" s="13">
        <f>IF(ISERROR(SMALL(Calculations!$D$138:$CCE$138,ROWS($D$3:$D64))),"",SMALL(Calculations!$D$138:$CCE$138,ROWS($D$3:$D64)))</f>
        <v>11660.000009488</v>
      </c>
      <c r="M64" s="13">
        <f t="shared" ca="1" si="1"/>
        <v>26</v>
      </c>
      <c r="O64" s="2">
        <f ca="1">IF(OR(P64="ChatGPT",P64="Median",P64="Fifties",P64="Average",P64=""),"",IF(ROUND(Q64,3)=ROUND(Q63,3),MAX(O$3:O63),COUNT(O$3:O63)+1))</f>
        <v>59</v>
      </c>
      <c r="P64" s="12" t="str">
        <f ca="1">IF(Q64="","",OFFSET(Calculations!$C$2,0,MATCH(Q64,Calculations!$D$139:$CCE$139,0)))</f>
        <v>Kit Sekelsky</v>
      </c>
      <c r="Q64" s="13">
        <f>IF(ISERROR(SMALL(Calculations!$D$139:$CCE$139,ROWS($D$3:$D64))),"",SMALL(Calculations!$D$139:$CCE$139,ROWS($D$3:$D64)))</f>
        <v>13449.999985276996</v>
      </c>
      <c r="R64" s="13">
        <f t="shared" ca="1" si="2"/>
        <v>119</v>
      </c>
      <c r="S64" s="2"/>
      <c r="T64" s="2">
        <f ca="1">IF(OR(U64="ChatGPT",U64="Median",U64="Fifties",U64="Average",U64=""),"",IF(ROUND(V64,3)=ROUND(V63,3),MAX(T$3:T63),COUNT(T$3:T63)+1))</f>
        <v>60</v>
      </c>
      <c r="U64" s="12" t="str">
        <f ca="1">IF(V64="","",OFFSET(Calculations!$C$2,0,MATCH(V64,Calculations!$D$140:$CCE$140,0)))</f>
        <v>John Stryker</v>
      </c>
      <c r="V64" s="13">
        <f>IF(ISERROR(SMALL(Calculations!$D$140:$CCE$140,ROWS($D$3:$D64))),"",SMALL(Calculations!$D$140:$CCE$140,ROWS($D$3:$D64)))</f>
        <v>12339.999989872002</v>
      </c>
      <c r="W64" s="13">
        <f t="shared" ca="1" si="3"/>
        <v>121</v>
      </c>
      <c r="X64" s="2"/>
      <c r="Y64" s="2">
        <f ca="1">IF(OR(Z64="ChatGPT",Z64="Median",Z64="Fifties",Z64="Average",Z64=""),"",IF(ROUND(AA64,3)=ROUND(AA63,3),MAX(Y$3:Y63),COUNT(Y$3:Y63)+1))</f>
        <v>58</v>
      </c>
      <c r="Z64" s="12" t="str">
        <f ca="1">IF(AA64="","",OFFSET(Calculations!$C$2,0,MATCH(AA64,Calculations!$D$141:$CCE$141,0)))</f>
        <v>Jason Mann</v>
      </c>
      <c r="AA64" s="13">
        <f>IF(ISERROR(SMALL(Calculations!$D$141:$CCE$141,ROWS($D$3:$D64))),"",SMALL(Calculations!$D$141:$CCE$141,ROWS($D$3:$D64)))</f>
        <v>11544.999999624999</v>
      </c>
      <c r="AB64" s="13">
        <f t="shared" ca="1" si="4"/>
        <v>42</v>
      </c>
      <c r="AC64" s="2"/>
      <c r="AD64" s="2">
        <f ca="1">IF(OR(AE64="ChatGPT",AE64="Median",AE64="Fifties",AE64="Average",AE64=""),"",IF(ROUND(AF64,3)=ROUND(AF63,3),MAX(AD$3:AD63),COUNT(AD$3:AD63)+1))</f>
        <v>60</v>
      </c>
      <c r="AE64" s="12" t="str">
        <f ca="1">IF(AF64="","",OFFSET(Calculations!$C$2,0,MATCH(AF64,Calculations!$D$142:$CCE$142,0)))</f>
        <v>Ben Carr</v>
      </c>
      <c r="AF64" s="13">
        <f>IF(ISERROR(SMALL(Calculations!$D$142:$CCE$142,ROWS($D$3:$D64))),"",SMALL(Calculations!$D$142:$CCE$142,ROWS($D$3:$D64)))</f>
        <v>11312.999999848002</v>
      </c>
      <c r="AG64" s="13">
        <f t="shared" ca="1" si="5"/>
        <v>25</v>
      </c>
    </row>
    <row r="65" spans="1:33" x14ac:dyDescent="0.25">
      <c r="A65" s="23">
        <f ca="1">IF(OR(B65="ChatGPT",B65="Median",B65="Fifties",B65="Average",B65=""),"",IF(ROUND(C65,3)=ROUND(C64,3),MAX(A$3:A64),COUNT(A$3:A64)+1))</f>
        <v>60</v>
      </c>
      <c r="B65" s="24" t="str">
        <f ca="1">IF(ISERROR(OFFSET(Calculations!$C$2,0,MATCH(ROWS($D$3:$D65),Calculations!$D$129:$CCE$129,0))),"",OFFSET(Calculations!$C$2,0,MATCH(ROWS($D$3:$D65),Calculations!$D$129:$CCE$129,0)))</f>
        <v>Jenny Caplan</v>
      </c>
      <c r="C65" s="22">
        <f ca="1">IF(ISERROR(ROUND(OFFSET(Calculations!$C$128,0,MATCH(ROWS($D$3:$D65),Calculations!$D$129:$CCE$129,0)),0)),"",OFFSET(Calculations!$C$128,0,MATCH(ROWS($D$3:$D65),Calculations!$D$129:$CCE$129,0)))</f>
        <v>77251.000005712005</v>
      </c>
      <c r="E65" s="2">
        <f ca="1">IF(OR(F65="ChatGPT",F65="Median",F65="Fifties",F65="Average",F65=""),"",IF(ROUND(G65,3)=ROUND(G64,3),MAX(E$3:E64),COUNT(E$3:E64)+1))</f>
        <v>61</v>
      </c>
      <c r="F65" s="12" t="str">
        <f ca="1">IF(G65="","",OFFSET(Calculations!$C$2,0,MATCH(G65,Calculations!$D$137:$CCE$137,0)))</f>
        <v>Hillary Seif</v>
      </c>
      <c r="G65" s="13">
        <f>IF(ISERROR(SMALL(Calculations!$D$137:$CCE$137,ROWS($D$3:$D65))),"",SMALL(Calculations!$D$137:$CCE$137,ROWS($D$3:$D65)))</f>
        <v>11974.999989493002</v>
      </c>
      <c r="H65" s="13">
        <f t="shared" ca="1" si="0"/>
        <v>3</v>
      </c>
      <c r="J65" s="2">
        <f ca="1">IF(OR(K65="ChatGPT",K65="Median",K65="Fifties",K65="Average",K65=""),"",IF(ROUND(L65,3)=ROUND(L64,3),MAX(J$3:J64),COUNT(J$3:J64)+1))</f>
        <v>60</v>
      </c>
      <c r="K65" s="12" t="str">
        <f ca="1">IF(L65="","",OFFSET(Calculations!$C$2,0,MATCH(L65,Calculations!$D$138:$CCE$138,0)))</f>
        <v>Weian Wang</v>
      </c>
      <c r="L65" s="13">
        <f>IF(ISERROR(SMALL(Calculations!$D$138:$CCE$138,ROWS($D$3:$D65))),"",SMALL(Calculations!$D$138:$CCE$138,ROWS($D$3:$D65)))</f>
        <v>11694.000005753998</v>
      </c>
      <c r="M65" s="13">
        <f t="shared" ca="1" si="1"/>
        <v>13</v>
      </c>
      <c r="O65" s="2">
        <f ca="1">IF(OR(P65="ChatGPT",P65="Median",P65="Fifties",P65="Average",P65=""),"",IF(ROUND(Q65,3)=ROUND(Q64,3),MAX(O$3:O64),COUNT(O$3:O64)+1))</f>
        <v>59</v>
      </c>
      <c r="P65" s="12" t="str">
        <f ca="1">IF(Q65="","",OFFSET(Calculations!$C$2,0,MATCH(Q65,Calculations!$D$139:$CCE$139,0)))</f>
        <v>Katie Bruce</v>
      </c>
      <c r="Q65" s="13">
        <f>IF(ISERROR(SMALL(Calculations!$D$139:$CCE$139,ROWS($D$3:$D65))),"",SMALL(Calculations!$D$139:$CCE$139,ROWS($D$3:$D65)))</f>
        <v>13450.000009882999</v>
      </c>
      <c r="R65" s="13">
        <f t="shared" ca="1" si="2"/>
        <v>12</v>
      </c>
      <c r="S65" s="2"/>
      <c r="T65" s="2">
        <f ca="1">IF(OR(U65="ChatGPT",U65="Median",U65="Fifties",U65="Average",U65=""),"",IF(ROUND(V65,3)=ROUND(V64,3),MAX(T$3:T64),COUNT(T$3:T64)+1))</f>
        <v>61</v>
      </c>
      <c r="U65" s="12" t="str">
        <f ca="1">IF(V65="","",OFFSET(Calculations!$C$2,0,MATCH(V65,Calculations!$D$140:$CCE$140,0)))</f>
        <v>Michael Berman</v>
      </c>
      <c r="V65" s="13">
        <f>IF(ISERROR(SMALL(Calculations!$D$140:$CCE$140,ROWS($D$3:$D65))),"",SMALL(Calculations!$D$140:$CCE$140,ROWS($D$3:$D65)))</f>
        <v>12354.999995495999</v>
      </c>
      <c r="W65" s="13">
        <f t="shared" ca="1" si="3"/>
        <v>17</v>
      </c>
      <c r="X65" s="2"/>
      <c r="Y65" s="2">
        <f ca="1">IF(OR(Z65="ChatGPT",Z65="Median",Z65="Fifties",Z65="Average",Z65=""),"",IF(ROUND(AA65,3)=ROUND(AA64,3),MAX(Y$3:Y64),COUNT(Y$3:Y64)+1))</f>
        <v>60</v>
      </c>
      <c r="Z65" s="12" t="str">
        <f ca="1">IF(AA65="","",OFFSET(Calculations!$C$2,0,MATCH(AA65,Calculations!$D$141:$CCE$141,0)))</f>
        <v>Kathryn Verwillow</v>
      </c>
      <c r="AA65" s="13">
        <f>IF(ISERROR(SMALL(Calculations!$D$141:$CCE$141,ROWS($D$3:$D65))),"",SMALL(Calculations!$D$141:$CCE$141,ROWS($D$3:$D65)))</f>
        <v>11556.000009372003</v>
      </c>
      <c r="AB65" s="13">
        <f t="shared" ca="1" si="4"/>
        <v>82</v>
      </c>
      <c r="AC65" s="2"/>
      <c r="AD65" s="2">
        <f ca="1">IF(OR(AE65="ChatGPT",AE65="Median",AE65="Fifties",AE65="Average",AE65=""),"",IF(ROUND(AF65,3)=ROUND(AF64,3),MAX(AD$3:AD64),COUNT(AD$3:AD64)+1))</f>
        <v>61</v>
      </c>
      <c r="AE65" s="12" t="str">
        <f ca="1">IF(AF65="","",OFFSET(Calculations!$C$2,0,MATCH(AF65,Calculations!$D$142:$CCE$142,0)))</f>
        <v>Gary Katz</v>
      </c>
      <c r="AF65" s="13">
        <f>IF(ISERROR(SMALL(Calculations!$D$142:$CCE$142,ROWS($D$3:$D65))),"",SMALL(Calculations!$D$142:$CCE$142,ROWS($D$3:$D65)))</f>
        <v>11319.999996208</v>
      </c>
      <c r="AG65" s="13">
        <f t="shared" ca="1" si="5"/>
        <v>83</v>
      </c>
    </row>
    <row r="66" spans="1:33" x14ac:dyDescent="0.25">
      <c r="A66" s="23">
        <f ca="1">IF(OR(B66="ChatGPT",B66="Median",B66="Fifties",B66="Average",B66=""),"",IF(ROUND(C66,3)=ROUND(C65,3),MAX(A$3:A65),COUNT(A$3:A65)+1))</f>
        <v>61</v>
      </c>
      <c r="B66" s="24" t="str">
        <f ca="1">IF(ISERROR(OFFSET(Calculations!$C$2,0,MATCH(ROWS($D$3:$D66),Calculations!$D$129:$CCE$129,0))),"",OFFSET(Calculations!$C$2,0,MATCH(ROWS($D$3:$D66),Calculations!$D$129:$CCE$129,0)))</f>
        <v>Noah Burrows</v>
      </c>
      <c r="C66" s="22">
        <f ca="1">IF(ISERROR(ROUND(OFFSET(Calculations!$C$128,0,MATCH(ROWS($D$3:$D66),Calculations!$D$129:$CCE$129,0)),0)),"",OFFSET(Calculations!$C$128,0,MATCH(ROWS($D$3:$D66),Calculations!$D$129:$CCE$129,0)))</f>
        <v>77296.000044132001</v>
      </c>
      <c r="E66" s="2">
        <f ca="1">IF(OR(F66="ChatGPT",F66="Median",F66="Fifties",F66="Average",F66=""),"",IF(ROUND(G66,3)=ROUND(G65,3),MAX(E$3:E65),COUNT(E$3:E65)+1))</f>
        <v>61</v>
      </c>
      <c r="F66" s="12" t="str">
        <f ca="1">IF(G66="","",OFFSET(Calculations!$C$2,0,MATCH(G66,Calculations!$D$137:$CCE$137,0)))</f>
        <v>Matt Milton</v>
      </c>
      <c r="G66" s="13">
        <f>IF(ISERROR(SMALL(Calculations!$D$137:$CCE$137,ROWS($D$3:$D66))),"",SMALL(Calculations!$D$137:$CCE$137,ROWS($D$3:$D66)))</f>
        <v>11975.000002742998</v>
      </c>
      <c r="H66" s="13">
        <f t="shared" ca="1" si="0"/>
        <v>149</v>
      </c>
      <c r="J66" s="2">
        <f ca="1">IF(OR(K66="ChatGPT",K66="Median",K66="Fifties",K66="Average",K66=""),"",IF(ROUND(L66,3)=ROUND(L65,3),MAX(J$3:J65),COUNT(J$3:J65)+1))</f>
        <v>61</v>
      </c>
      <c r="K66" s="12" t="str">
        <f ca="1">IF(L66="","",OFFSET(Calculations!$C$2,0,MATCH(L66,Calculations!$D$138:$CCE$138,0)))</f>
        <v>Joel Rosner</v>
      </c>
      <c r="L66" s="13">
        <f>IF(ISERROR(SMALL(Calculations!$D$138:$CCE$138,ROWS($D$3:$D66))),"",SMALL(Calculations!$D$138:$CCE$138,ROWS($D$3:$D66)))</f>
        <v>11728.999992276998</v>
      </c>
      <c r="M66" s="13">
        <f t="shared" ca="1" si="1"/>
        <v>34</v>
      </c>
      <c r="O66" s="2">
        <f ca="1">IF(OR(P66="ChatGPT",P66="Median",P66="Fifties",P66="Average",P66=""),"",IF(ROUND(Q66,3)=ROUND(Q65,3),MAX(O$3:O65),COUNT(O$3:O65)+1))</f>
        <v>61</v>
      </c>
      <c r="P66" s="12" t="str">
        <f ca="1">IF(Q66="","",OFFSET(Calculations!$C$2,0,MATCH(Q66,Calculations!$D$139:$CCE$139,0)))</f>
        <v>Danny Burrows</v>
      </c>
      <c r="Q66" s="13">
        <f>IF(ISERROR(SMALL(Calculations!$D$139:$CCE$139,ROWS($D$3:$D66))),"",SMALL(Calculations!$D$139:$CCE$139,ROWS($D$3:$D66)))</f>
        <v>13459.999997205003</v>
      </c>
      <c r="R66" s="13">
        <f t="shared" ca="1" si="2"/>
        <v>77</v>
      </c>
      <c r="S66" s="2"/>
      <c r="T66" s="2">
        <f ca="1">IF(OR(U66="ChatGPT",U66="Median",U66="Fifties",U66="Average",U66=""),"",IF(ROUND(V66,3)=ROUND(V65,3),MAX(T$3:T65),COUNT(T$3:T65)+1))</f>
        <v>62</v>
      </c>
      <c r="U66" s="12" t="str">
        <f ca="1">IF(V66="","",OFFSET(Calculations!$C$2,0,MATCH(V66,Calculations!$D$140:$CCE$140,0)))</f>
        <v>Gemma Carr</v>
      </c>
      <c r="V66" s="13">
        <f>IF(ISERROR(SMALL(Calculations!$D$140:$CCE$140,ROWS($D$3:$D66))),"",SMALL(Calculations!$D$140:$CCE$140,ROWS($D$3:$D66)))</f>
        <v>12368.999981641002</v>
      </c>
      <c r="W66" s="13">
        <f t="shared" ca="1" si="3"/>
        <v>5</v>
      </c>
      <c r="X66" s="2"/>
      <c r="Y66" s="2">
        <f ca="1">IF(OR(Z66="ChatGPT",Z66="Median",Z66="Fifties",Z66="Average",Z66=""),"",IF(ROUND(AA66,3)=ROUND(AA65,3),MAX(Y$3:Y65),COUNT(Y$3:Y65)+1))</f>
        <v>61</v>
      </c>
      <c r="Z66" s="12" t="str">
        <f ca="1">IF(AA66="","",OFFSET(Calculations!$C$2,0,MATCH(AA66,Calculations!$D$141:$CCE$141,0)))</f>
        <v>Arielle and Jason Kay</v>
      </c>
      <c r="AA66" s="13">
        <f>IF(ISERROR(SMALL(Calculations!$D$141:$CCE$141,ROWS($D$3:$D66))),"",SMALL(Calculations!$D$141:$CCE$141,ROWS($D$3:$D66)))</f>
        <v>11559.999989869</v>
      </c>
      <c r="AB66" s="13">
        <f t="shared" ca="1" si="4"/>
        <v>19</v>
      </c>
      <c r="AC66" s="2"/>
      <c r="AD66" s="2">
        <f ca="1">IF(OR(AE66="ChatGPT",AE66="Median",AE66="Fifties",AE66="Average",AE66=""),"",IF(ROUND(AF66,3)=ROUND(AF65,3),MAX(AD$3:AD65),COUNT(AD$3:AD65)+1))</f>
        <v>62</v>
      </c>
      <c r="AE66" s="12" t="str">
        <f ca="1">IF(AF66="","",OFFSET(Calculations!$C$2,0,MATCH(AF66,Calculations!$D$142:$CCE$142,0)))</f>
        <v>David Steinberg</v>
      </c>
      <c r="AF66" s="13">
        <f>IF(ISERROR(SMALL(Calculations!$D$142:$CCE$142,ROWS($D$3:$D66))),"",SMALL(Calculations!$D$142:$CCE$142,ROWS($D$3:$D66)))</f>
        <v>11352.000010427999</v>
      </c>
      <c r="AG66" s="13">
        <f t="shared" ca="1" si="5"/>
        <v>16</v>
      </c>
    </row>
    <row r="67" spans="1:33" x14ac:dyDescent="0.25">
      <c r="A67" s="23">
        <f ca="1">IF(OR(B67="ChatGPT",B67="Median",B67="Fifties",B67="Average",B67=""),"",IF(ROUND(C67,3)=ROUND(C66,3),MAX(A$3:A66),COUNT(A$3:A66)+1))</f>
        <v>62</v>
      </c>
      <c r="B67" s="24" t="str">
        <f ca="1">IF(ISERROR(OFFSET(Calculations!$C$2,0,MATCH(ROWS($D$3:$D67),Calculations!$D$129:$CCE$129,0))),"",OFFSET(Calculations!$C$2,0,MATCH(ROWS($D$3:$D67),Calculations!$D$129:$CCE$129,0)))</f>
        <v>Jeffrey Roth</v>
      </c>
      <c r="C67" s="22">
        <f ca="1">IF(ISERROR(ROUND(OFFSET(Calculations!$C$128,0,MATCH(ROWS($D$3:$D67),Calculations!$D$129:$CCE$129,0)),0)),"",OFFSET(Calculations!$C$128,0,MATCH(ROWS($D$3:$D67),Calculations!$D$129:$CCE$129,0)))</f>
        <v>77296.999998362007</v>
      </c>
      <c r="E67" s="2">
        <f ca="1">IF(OR(F67="ChatGPT",F67="Median",F67="Fifties",F67="Average",F67=""),"",IF(ROUND(G67,3)=ROUND(G66,3),MAX(E$3:E66),COUNT(E$3:E66)+1))</f>
        <v>63</v>
      </c>
      <c r="F67" s="12" t="str">
        <f ca="1">IF(G67="","",OFFSET(Calculations!$C$2,0,MATCH(G67,Calculations!$D$137:$CCE$137,0)))</f>
        <v>Bill Pennington</v>
      </c>
      <c r="G67" s="13">
        <f>IF(ISERROR(SMALL(Calculations!$D$137:$CCE$137,ROWS($D$3:$D67))),"",SMALL(Calculations!$D$137:$CCE$137,ROWS($D$3:$D67)))</f>
        <v>12000.000000127999</v>
      </c>
      <c r="H67" s="13">
        <f t="shared" ca="1" si="0"/>
        <v>141</v>
      </c>
      <c r="J67" s="2">
        <f ca="1">IF(OR(K67="ChatGPT",K67="Median",K67="Fifties",K67="Average",K67=""),"",IF(ROUND(L67,3)=ROUND(L66,3),MAX(J$3:J66),COUNT(J$3:J66)+1))</f>
        <v>62</v>
      </c>
      <c r="K67" s="12" t="str">
        <f ca="1">IF(L67="","",OFFSET(Calculations!$C$2,0,MATCH(L67,Calculations!$D$138:$CCE$138,0)))</f>
        <v>Dakota Blair</v>
      </c>
      <c r="L67" s="13">
        <f>IF(ISERROR(SMALL(Calculations!$D$138:$CCE$138,ROWS($D$3:$D67))),"",SMALL(Calculations!$D$138:$CCE$138,ROWS($D$3:$D67)))</f>
        <v>11745.000000968999</v>
      </c>
      <c r="M67" s="13">
        <f t="shared" ca="1" si="1"/>
        <v>71</v>
      </c>
      <c r="O67" s="2">
        <f ca="1">IF(OR(P67="ChatGPT",P67="Median",P67="Fifties",P67="Average",P67=""),"",IF(ROUND(Q67,3)=ROUND(Q66,3),MAX(O$3:O66),COUNT(O$3:O66)+1))</f>
        <v>62</v>
      </c>
      <c r="P67" s="12" t="str">
        <f ca="1">IF(Q67="","",OFFSET(Calculations!$C$2,0,MATCH(Q67,Calculations!$D$139:$CCE$139,0)))</f>
        <v xml:space="preserve">Shrivats Iyer </v>
      </c>
      <c r="Q67" s="13">
        <f>IF(ISERROR(SMALL(Calculations!$D$139:$CCE$139,ROWS($D$3:$D67))),"",SMALL(Calculations!$D$139:$CCE$139,ROWS($D$3:$D67)))</f>
        <v>13464.999987095998</v>
      </c>
      <c r="R67" s="13">
        <f t="shared" ca="1" si="2"/>
        <v>31</v>
      </c>
      <c r="S67" s="2"/>
      <c r="T67" s="2">
        <f ca="1">IF(OR(U67="ChatGPT",U67="Median",U67="Fifties",U67="Average",U67=""),"",IF(ROUND(V67,3)=ROUND(V66,3),MAX(T$3:T66),COUNT(T$3:T66)+1))</f>
        <v>63</v>
      </c>
      <c r="U67" s="12" t="str">
        <f ca="1">IF(V67="","",OFFSET(Calculations!$C$2,0,MATCH(V67,Calculations!$D$140:$CCE$140,0)))</f>
        <v>Gideon Klionsky</v>
      </c>
      <c r="V67" s="13">
        <f>IF(ISERROR(SMALL(Calculations!$D$140:$CCE$140,ROWS($D$3:$D67))),"",SMALL(Calculations!$D$140:$CCE$140,ROWS($D$3:$D67)))</f>
        <v>12449.999994275002</v>
      </c>
      <c r="W67" s="13">
        <f t="shared" ca="1" si="3"/>
        <v>107</v>
      </c>
      <c r="X67" s="2"/>
      <c r="Y67" s="2">
        <f ca="1">IF(OR(Z67="ChatGPT",Z67="Median",Z67="Fifties",Z67="Average",Z67=""),"",IF(ROUND(AA67,3)=ROUND(AA66,3),MAX(Y$3:Y66),COUNT(Y$3:Y66)+1))</f>
        <v>62</v>
      </c>
      <c r="Z67" s="12" t="str">
        <f ca="1">IF(AA67="","",OFFSET(Calculations!$C$2,0,MATCH(AA67,Calculations!$D$141:$CCE$141,0)))</f>
        <v>Stan Veuger</v>
      </c>
      <c r="AA67" s="13">
        <f>IF(ISERROR(SMALL(Calculations!$D$141:$CCE$141,ROWS($D$3:$D67))),"",SMALL(Calculations!$D$141:$CCE$141,ROWS($D$3:$D67)))</f>
        <v>11579.999986724002</v>
      </c>
      <c r="AB67" s="13">
        <f t="shared" ca="1" si="4"/>
        <v>39</v>
      </c>
      <c r="AC67" s="2"/>
      <c r="AD67" s="2">
        <f ca="1">IF(OR(AE67="ChatGPT",AE67="Median",AE67="Fifties",AE67="Average",AE67=""),"",IF(ROUND(AF67,3)=ROUND(AF66,3),MAX(AD$3:AD66),COUNT(AD$3:AD66)+1))</f>
        <v>63</v>
      </c>
      <c r="AE67" s="12" t="str">
        <f ca="1">IF(AF67="","",OFFSET(Calculations!$C$2,0,MATCH(AF67,Calculations!$D$142:$CCE$142,0)))</f>
        <v>Steve Maxon</v>
      </c>
      <c r="AF67" s="13">
        <f>IF(ISERROR(SMALL(Calculations!$D$142:$CCE$142,ROWS($D$3:$D67))),"",SMALL(Calculations!$D$142:$CCE$142,ROWS($D$3:$D67)))</f>
        <v>11516.999991110997</v>
      </c>
      <c r="AG67" s="13">
        <f t="shared" ca="1" si="5"/>
        <v>58</v>
      </c>
    </row>
    <row r="68" spans="1:33" x14ac:dyDescent="0.25">
      <c r="A68" s="23">
        <f ca="1">IF(OR(B68="ChatGPT",B68="Median",B68="Fifties",B68="Average",B68=""),"",IF(ROUND(C68,3)=ROUND(C67,3),MAX(A$3:A67),COUNT(A$3:A67)+1))</f>
        <v>63</v>
      </c>
      <c r="B68" s="24" t="str">
        <f ca="1">IF(ISERROR(OFFSET(Calculations!$C$2,0,MATCH(ROWS($D$3:$D68),Calculations!$D$129:$CCE$129,0))),"",OFFSET(Calculations!$C$2,0,MATCH(ROWS($D$3:$D68),Calculations!$D$129:$CCE$129,0)))</f>
        <v>Andrew Magee</v>
      </c>
      <c r="C68" s="22">
        <f ca="1">IF(ISERROR(ROUND(OFFSET(Calculations!$C$128,0,MATCH(ROWS($D$3:$D68),Calculations!$D$129:$CCE$129,0)),0)),"",OFFSET(Calculations!$C$128,0,MATCH(ROWS($D$3:$D68),Calculations!$D$129:$CCE$129,0)))</f>
        <v>77355.000011606011</v>
      </c>
      <c r="E68" s="2">
        <f ca="1">IF(OR(F68="ChatGPT",F68="Median",F68="Fifties",F68="Average",F68=""),"",IF(ROUND(G68,3)=ROUND(G67,3),MAX(E$3:E67),COUNT(E$3:E67)+1))</f>
        <v>64</v>
      </c>
      <c r="F68" s="12" t="str">
        <f ca="1">IF(G68="","",OFFSET(Calculations!$C$2,0,MATCH(G68,Calculations!$D$137:$CCE$137,0)))</f>
        <v>Hanson Koota</v>
      </c>
      <c r="G68" s="13">
        <f>IF(ISERROR(SMALL(Calculations!$D$137:$CCE$137,ROWS($D$3:$D68))),"",SMALL(Calculations!$D$137:$CCE$137,ROWS($D$3:$D68)))</f>
        <v>12074.999999092999</v>
      </c>
      <c r="H68" s="13">
        <f t="shared" ref="H68:H100" ca="1" si="6">OFFSET($A$2,MATCH(F68,$B$3:$B$500,0),0)</f>
        <v>154</v>
      </c>
      <c r="J68" s="2">
        <f ca="1">IF(OR(K68="ChatGPT",K68="Median",K68="Fifties",K68="Average",K68=""),"",IF(ROUND(L68,3)=ROUND(L67,3),MAX(J$3:J67),COUNT(J$3:J67)+1))</f>
        <v>63</v>
      </c>
      <c r="K68" s="12" t="str">
        <f ca="1">IF(L68="","",OFFSET(Calculations!$C$2,0,MATCH(L68,Calculations!$D$138:$CCE$138,0)))</f>
        <v>Seth Frumkin</v>
      </c>
      <c r="L68" s="13">
        <f>IF(ISERROR(SMALL(Calculations!$D$138:$CCE$138,ROWS($D$3:$D68))),"",SMALL(Calculations!$D$138:$CCE$138,ROWS($D$3:$D68)))</f>
        <v>11749.999997449999</v>
      </c>
      <c r="M68" s="13">
        <f t="shared" ref="M68:M100" ca="1" si="7">OFFSET($A$2,MATCH(K68,$B$3:$B$500,0),0)</f>
        <v>120</v>
      </c>
      <c r="O68" s="2">
        <f ca="1">IF(OR(P68="ChatGPT",P68="Median",P68="Fifties",P68="Average",P68=""),"",IF(ROUND(Q68,3)=ROUND(Q67,3),MAX(O$3:O67),COUNT(O$3:O67)+1))</f>
        <v>63</v>
      </c>
      <c r="P68" s="12" t="str">
        <f ca="1">IF(Q68="","",OFFSET(Calculations!$C$2,0,MATCH(Q68,Calculations!$D$139:$CCE$139,0)))</f>
        <v>Eytan Lenko</v>
      </c>
      <c r="Q68" s="13">
        <f>IF(ISERROR(SMALL(Calculations!$D$139:$CCE$139,ROWS($D$3:$D68))),"",SMALL(Calculations!$D$139:$CCE$139,ROWS($D$3:$D68)))</f>
        <v>13470.000004388998</v>
      </c>
      <c r="R68" s="13">
        <f t="shared" ref="R68:R100" ca="1" si="8">OFFSET($A$2,MATCH(P68,$B$3:$B$500,0),0)</f>
        <v>41</v>
      </c>
      <c r="S68" s="2"/>
      <c r="T68" s="2">
        <f ca="1">IF(OR(U68="ChatGPT",U68="Median",U68="Fifties",U68="Average",U68=""),"",IF(ROUND(V68,3)=ROUND(V67,3),MAX(T$3:T67),COUNT(T$3:T67)+1))</f>
        <v>64</v>
      </c>
      <c r="U68" s="12" t="str">
        <f ca="1">IF(V68="","",OFFSET(Calculations!$C$2,0,MATCH(V68,Calculations!$D$140:$CCE$140,0)))</f>
        <v>Bruce Hayek</v>
      </c>
      <c r="V68" s="13">
        <f>IF(ISERROR(SMALL(Calculations!$D$140:$CCE$140,ROWS($D$3:$D68))),"",SMALL(Calculations!$D$140:$CCE$140,ROWS($D$3:$D68)))</f>
        <v>12489.999970092002</v>
      </c>
      <c r="W68" s="13">
        <f t="shared" ref="W68:W100" ca="1" si="9">OFFSET($A$2,MATCH(U68,$B$3:$B$500,0),0)</f>
        <v>47</v>
      </c>
      <c r="X68" s="2"/>
      <c r="Y68" s="2">
        <f ca="1">IF(OR(Z68="ChatGPT",Z68="Median",Z68="Fifties",Z68="Average",Z68=""),"",IF(ROUND(AA68,3)=ROUND(AA67,3),MAX(Y$3:Y67),COUNT(Y$3:Y67)+1))</f>
        <v>63</v>
      </c>
      <c r="Z68" s="12" t="str">
        <f ca="1">IF(AA68="","",OFFSET(Calculations!$C$2,0,MATCH(AA68,Calculations!$D$141:$CCE$141,0)))</f>
        <v>Mark Aronson</v>
      </c>
      <c r="AA68" s="13">
        <f>IF(ISERROR(SMALL(Calculations!$D$141:$CCE$141,ROWS($D$3:$D68))),"",SMALL(Calculations!$D$141:$CCE$141,ROWS($D$3:$D68)))</f>
        <v>11640.000000338998</v>
      </c>
      <c r="AB68" s="13">
        <f t="shared" ref="AB68:AB100" ca="1" si="10">OFFSET($A$2,MATCH(Z68,$B$3:$B$500,0),0)</f>
        <v>73</v>
      </c>
      <c r="AC68" s="2"/>
      <c r="AD68" s="2">
        <f ca="1">IF(OR(AE68="ChatGPT",AE68="Median",AE68="Fifties",AE68="Average",AE68=""),"",IF(ROUND(AF68,3)=ROUND(AF67,3),MAX(AD$3:AD67),COUNT(AD$3:AD67)+1))</f>
        <v>64</v>
      </c>
      <c r="AE68" s="12" t="str">
        <f ca="1">IF(AF68="","",OFFSET(Calculations!$C$2,0,MATCH(AF68,Calculations!$D$142:$CCE$142,0)))</f>
        <v>Lennie Augustine</v>
      </c>
      <c r="AF68" s="13">
        <f>IF(ISERROR(SMALL(Calculations!$D$142:$CCE$142,ROWS($D$3:$D68))),"",SMALL(Calculations!$D$142:$CCE$142,ROWS($D$3:$D68)))</f>
        <v>11539.999999329999</v>
      </c>
      <c r="AG68" s="13">
        <f t="shared" ref="AG68:AG100" ca="1" si="11">OFFSET($A$2,MATCH(AE68,$B$3:$B$500,0),0)</f>
        <v>98</v>
      </c>
    </row>
    <row r="69" spans="1:33" x14ac:dyDescent="0.25">
      <c r="A69" s="23">
        <f ca="1">IF(OR(B69="ChatGPT",B69="Median",B69="Fifties",B69="Average",B69=""),"",IF(ROUND(C69,3)=ROUND(C68,3),MAX(A$3:A68),COUNT(A$3:A68)+1))</f>
        <v>64</v>
      </c>
      <c r="B69" s="24" t="str">
        <f ca="1">IF(ISERROR(OFFSET(Calculations!$C$2,0,MATCH(ROWS($D$3:$D69),Calculations!$D$129:$CCE$129,0))),"",OFFSET(Calculations!$C$2,0,MATCH(ROWS($D$3:$D69),Calculations!$D$129:$CCE$129,0)))</f>
        <v>Steven White</v>
      </c>
      <c r="C69" s="22">
        <f ca="1">IF(ISERROR(ROUND(OFFSET(Calculations!$C$128,0,MATCH(ROWS($D$3:$D69),Calculations!$D$129:$CCE$129,0)),0)),"",OFFSET(Calculations!$C$128,0,MATCH(ROWS($D$3:$D69),Calculations!$D$129:$CCE$129,0)))</f>
        <v>77386.000002592002</v>
      </c>
      <c r="E69" s="2">
        <f ca="1">IF(OR(F69="ChatGPT",F69="Median",F69="Fifties",F69="Average",F69=""),"",IF(ROUND(G69,3)=ROUND(G68,3),MAX(E$3:E68),COUNT(E$3:E68)+1))</f>
        <v>65</v>
      </c>
      <c r="F69" s="12" t="str">
        <f ca="1">IF(G69="","",OFFSET(Calculations!$C$2,0,MATCH(G69,Calculations!$D$137:$CCE$137,0)))</f>
        <v>Noah Burrows</v>
      </c>
      <c r="G69" s="13">
        <f>IF(ISERROR(SMALL(Calculations!$D$137:$CCE$137,ROWS($D$3:$D69))),"",SMALL(Calculations!$D$137:$CCE$137,ROWS($D$3:$D69)))</f>
        <v>12095.000002782999</v>
      </c>
      <c r="H69" s="13">
        <f t="shared" ca="1" si="6"/>
        <v>61</v>
      </c>
      <c r="J69" s="2">
        <f ca="1">IF(OR(K69="ChatGPT",K69="Median",K69="Fifties",K69="Average",K69=""),"",IF(ROUND(L69,3)=ROUND(L68,3),MAX(J$3:J68),COUNT(J$3:J68)+1))</f>
        <v>64</v>
      </c>
      <c r="K69" s="12" t="str">
        <f ca="1">IF(L69="","",OFFSET(Calculations!$C$2,0,MATCH(L69,Calculations!$D$138:$CCE$138,0)))</f>
        <v>Avidan Rose</v>
      </c>
      <c r="L69" s="13">
        <f>IF(ISERROR(SMALL(Calculations!$D$138:$CCE$138,ROWS($D$3:$D69))),"",SMALL(Calculations!$D$138:$CCE$138,ROWS($D$3:$D69)))</f>
        <v>11781.000008930998</v>
      </c>
      <c r="M69" s="13">
        <f t="shared" ca="1" si="7"/>
        <v>43</v>
      </c>
      <c r="O69" s="2">
        <f ca="1">IF(OR(P69="ChatGPT",P69="Median",P69="Fifties",P69="Average",P69=""),"",IF(ROUND(Q69,3)=ROUND(Q68,3),MAX(O$3:O68),COUNT(O$3:O68)+1))</f>
        <v>64</v>
      </c>
      <c r="P69" s="12" t="str">
        <f ca="1">IF(Q69="","",OFFSET(Calculations!$C$2,0,MATCH(Q69,Calculations!$D$139:$CCE$139,0)))</f>
        <v>Mike Bishop</v>
      </c>
      <c r="Q69" s="13">
        <f>IF(ISERROR(SMALL(Calculations!$D$139:$CCE$139,ROWS($D$3:$D69))),"",SMALL(Calculations!$D$139:$CCE$139,ROWS($D$3:$D69)))</f>
        <v>13714.999987068999</v>
      </c>
      <c r="R69" s="13">
        <f t="shared" ca="1" si="8"/>
        <v>102</v>
      </c>
      <c r="S69" s="2"/>
      <c r="T69" s="2">
        <f ca="1">IF(OR(U69="ChatGPT",U69="Median",U69="Fifties",U69="Average",U69=""),"",IF(ROUND(V69,3)=ROUND(V68,3),MAX(T$3:T68),COUNT(T$3:T68)+1))</f>
        <v>65</v>
      </c>
      <c r="U69" s="12" t="str">
        <f ca="1">IF(V69="","",OFFSET(Calculations!$C$2,0,MATCH(V69,Calculations!$D$140:$CCE$140,0)))</f>
        <v>Dazzy Simpson</v>
      </c>
      <c r="V69" s="13">
        <f>IF(ISERROR(SMALL(Calculations!$D$140:$CCE$140,ROWS($D$3:$D69))),"",SMALL(Calculations!$D$140:$CCE$140,ROWS($D$3:$D69)))</f>
        <v>12495.000000484997</v>
      </c>
      <c r="W69" s="13">
        <f t="shared" ca="1" si="9"/>
        <v>90</v>
      </c>
      <c r="X69" s="2"/>
      <c r="Y69" s="2">
        <f ca="1">IF(OR(Z69="ChatGPT",Z69="Median",Z69="Fifties",Z69="Average",Z69=""),"",IF(ROUND(AA69,3)=ROUND(AA68,3),MAX(Y$3:Y68),COUNT(Y$3:Y68)+1))</f>
        <v>63</v>
      </c>
      <c r="Z69" s="12" t="str">
        <f ca="1">IF(AA69="","",OFFSET(Calculations!$C$2,0,MATCH(AA69,Calculations!$D$141:$CCE$141,0)))</f>
        <v>Michael Kay</v>
      </c>
      <c r="AA69" s="13">
        <f>IF(ISERROR(SMALL(Calculations!$D$141:$CCE$141,ROWS($D$3:$D69))),"",SMALL(Calculations!$D$141:$CCE$141,ROWS($D$3:$D69)))</f>
        <v>11640.000012727001</v>
      </c>
      <c r="AB69" s="13">
        <f t="shared" ca="1" si="10"/>
        <v>9</v>
      </c>
      <c r="AC69" s="2"/>
      <c r="AD69" s="2">
        <f ca="1">IF(OR(AE69="ChatGPT",AE69="Median",AE69="Fifties",AE69="Average",AE69=""),"",IF(ROUND(AF69,3)=ROUND(AF68,3),MAX(AD$3:AD68),COUNT(AD$3:AD68)+1))</f>
        <v>65</v>
      </c>
      <c r="AE69" s="12" t="str">
        <f ca="1">IF(AF69="","",OFFSET(Calculations!$C$2,0,MATCH(AF69,Calculations!$D$142:$CCE$142,0)))</f>
        <v>William Boyle</v>
      </c>
      <c r="AF69" s="13">
        <f>IF(ISERROR(SMALL(Calculations!$D$142:$CCE$142,ROWS($D$3:$D69))),"",SMALL(Calculations!$D$142:$CCE$142,ROWS($D$3:$D69)))</f>
        <v>11571.000005616999</v>
      </c>
      <c r="AG69" s="13">
        <f t="shared" ca="1" si="11"/>
        <v>76</v>
      </c>
    </row>
    <row r="70" spans="1:33" x14ac:dyDescent="0.25">
      <c r="A70" s="23">
        <f ca="1">IF(OR(B70="ChatGPT",B70="Median",B70="Fifties",B70="Average",B70=""),"",IF(ROUND(C70,3)=ROUND(C69,3),MAX(A$3:A69),COUNT(A$3:A69)+1))</f>
        <v>65</v>
      </c>
      <c r="B70" s="24" t="str">
        <f ca="1">IF(ISERROR(OFFSET(Calculations!$C$2,0,MATCH(ROWS($D$3:$D70),Calculations!$D$129:$CCE$129,0))),"",OFFSET(Calculations!$C$2,0,MATCH(ROWS($D$3:$D70),Calculations!$D$129:$CCE$129,0)))</f>
        <v>David Gomel</v>
      </c>
      <c r="C70" s="22">
        <f ca="1">IF(ISERROR(ROUND(OFFSET(Calculations!$C$128,0,MATCH(ROWS($D$3:$D70),Calculations!$D$129:$CCE$129,0)),0)),"",OFFSET(Calculations!$C$128,0,MATCH(ROWS($D$3:$D70),Calculations!$D$129:$CCE$129,0)))</f>
        <v>77422.999991883975</v>
      </c>
      <c r="E70" s="2">
        <f ca="1">IF(OR(F70="ChatGPT",F70="Median",F70="Fifties",F70="Average",F70=""),"",IF(ROUND(G70,3)=ROUND(G69,3),MAX(E$3:E69),COUNT(E$3:E69)+1))</f>
        <v>66</v>
      </c>
      <c r="F70" s="12" t="str">
        <f ca="1">IF(G70="","",OFFSET(Calculations!$C$2,0,MATCH(G70,Calculations!$D$137:$CCE$137,0)))</f>
        <v>Timothy Wright</v>
      </c>
      <c r="G70" s="13">
        <f>IF(ISERROR(SMALL(Calculations!$D$137:$CCE$137,ROWS($D$3:$D70))),"",SMALL(Calculations!$D$137:$CCE$137,ROWS($D$3:$D70)))</f>
        <v>12231.999995074002</v>
      </c>
      <c r="H70" s="13">
        <f t="shared" ca="1" si="6"/>
        <v>6</v>
      </c>
      <c r="J70" s="2">
        <f ca="1">IF(OR(K70="ChatGPT",K70="Median",K70="Fifties",K70="Average",K70=""),"",IF(ROUND(L70,3)=ROUND(L69,3),MAX(J$3:J69),COUNT(J$3:J69)+1))</f>
        <v>65</v>
      </c>
      <c r="K70" s="12" t="str">
        <f ca="1">IF(L70="","",OFFSET(Calculations!$C$2,0,MATCH(L70,Calculations!$D$138:$CCE$138,0)))</f>
        <v>Bruce Hayek</v>
      </c>
      <c r="L70" s="13">
        <f>IF(ISERROR(SMALL(Calculations!$D$138:$CCE$138,ROWS($D$3:$D70))),"",SMALL(Calculations!$D$138:$CCE$138,ROWS($D$3:$D70)))</f>
        <v>11795.999980008</v>
      </c>
      <c r="M70" s="13">
        <f t="shared" ca="1" si="7"/>
        <v>47</v>
      </c>
      <c r="O70" s="2">
        <f ca="1">IF(OR(P70="ChatGPT",P70="Median",P70="Fifties",P70="Average",P70=""),"",IF(ROUND(Q70,3)=ROUND(Q69,3),MAX(O$3:O69),COUNT(O$3:O69)+1))</f>
        <v>65</v>
      </c>
      <c r="P70" s="12" t="str">
        <f ca="1">IF(Q70="","",OFFSET(Calculations!$C$2,0,MATCH(Q70,Calculations!$D$139:$CCE$139,0)))</f>
        <v>Jeff Garst</v>
      </c>
      <c r="Q70" s="13">
        <f>IF(ISERROR(SMALL(Calculations!$D$139:$CCE$139,ROWS($D$3:$D70))),"",SMALL(Calculations!$D$139:$CCE$139,ROWS($D$3:$D70)))</f>
        <v>13740.000002913999</v>
      </c>
      <c r="R70" s="13">
        <f t="shared" ca="1" si="8"/>
        <v>55</v>
      </c>
      <c r="S70" s="2"/>
      <c r="T70" s="2" t="str">
        <f ca="1">IF(OR(U70="ChatGPT",U70="Median",U70="Fifties",U70="Average",U70=""),"",IF(ROUND(V70,3)=ROUND(V69,3),MAX(T$3:T69),COUNT(T$3:T69)+1))</f>
        <v/>
      </c>
      <c r="U70" s="12" t="str">
        <f ca="1">IF(V70="","",OFFSET(Calculations!$C$2,0,MATCH(V70,Calculations!$D$140:$CCE$140,0)))</f>
        <v>Fifties</v>
      </c>
      <c r="V70" s="13">
        <f>IF(ISERROR(SMALL(Calculations!$D$140:$CCE$140,ROWS($D$3:$D70))),"",SMALL(Calculations!$D$140:$CCE$140,ROWS($D$3:$D70)))</f>
        <v>12500.000001</v>
      </c>
      <c r="W70" s="13" t="str">
        <f t="shared" ca="1" si="9"/>
        <v/>
      </c>
      <c r="X70" s="2"/>
      <c r="Y70" s="2">
        <f ca="1">IF(OR(Z70="ChatGPT",Z70="Median",Z70="Fifties",Z70="Average",Z70=""),"",IF(ROUND(AA70,3)=ROUND(AA69,3),MAX(Y$3:Y69),COUNT(Y$3:Y69)+1))</f>
        <v>65</v>
      </c>
      <c r="Z70" s="12" t="str">
        <f ca="1">IF(AA70="","",OFFSET(Calculations!$C$2,0,MATCH(AA70,Calculations!$D$141:$CCE$141,0)))</f>
        <v>Mike Bishop</v>
      </c>
      <c r="AA70" s="13">
        <f>IF(ISERROR(SMALL(Calculations!$D$141:$CCE$141,ROWS($D$3:$D70))),"",SMALL(Calculations!$D$141:$CCE$141,ROWS($D$3:$D70)))</f>
        <v>11648.999984813001</v>
      </c>
      <c r="AB70" s="13">
        <f t="shared" ca="1" si="10"/>
        <v>102</v>
      </c>
      <c r="AC70" s="2"/>
      <c r="AD70" s="2">
        <f ca="1">IF(OR(AE70="ChatGPT",AE70="Median",AE70="Fifties",AE70="Average",AE70=""),"",IF(ROUND(AF70,3)=ROUND(AF69,3),MAX(AD$3:AD69),COUNT(AD$3:AD69)+1))</f>
        <v>66</v>
      </c>
      <c r="AE70" s="12" t="str">
        <f ca="1">IF(AF70="","",OFFSET(Calculations!$C$2,0,MATCH(AF70,Calculations!$D$142:$CCE$142,0)))</f>
        <v>Elyssa Friedland</v>
      </c>
      <c r="AF70" s="13">
        <f>IF(ISERROR(SMALL(Calculations!$D$142:$CCE$142,ROWS($D$3:$D70))),"",SMALL(Calculations!$D$142:$CCE$142,ROWS($D$3:$D70)))</f>
        <v>11584.999991682998</v>
      </c>
      <c r="AG70" s="13">
        <f t="shared" ca="1" si="11"/>
        <v>57</v>
      </c>
    </row>
    <row r="71" spans="1:33" x14ac:dyDescent="0.25">
      <c r="A71" s="23">
        <f ca="1">IF(OR(B71="ChatGPT",B71="Median",B71="Fifties",B71="Average",B71=""),"",IF(ROUND(C71,3)=ROUND(C70,3),MAX(A$3:A70),COUNT(A$3:A70)+1))</f>
        <v>66</v>
      </c>
      <c r="B71" s="24" t="str">
        <f ca="1">IF(ISERROR(OFFSET(Calculations!$C$2,0,MATCH(ROWS($D$3:$D71),Calculations!$D$129:$CCE$129,0))),"",OFFSET(Calculations!$C$2,0,MATCH(ROWS($D$3:$D71),Calculations!$D$129:$CCE$129,0)))</f>
        <v>John McGee</v>
      </c>
      <c r="C71" s="22">
        <f ca="1">IF(ISERROR(ROUND(OFFSET(Calculations!$C$128,0,MATCH(ROWS($D$3:$D71),Calculations!$D$129:$CCE$129,0)),0)),"",OFFSET(Calculations!$C$128,0,MATCH(ROWS($D$3:$D71),Calculations!$D$129:$CCE$129,0)))</f>
        <v>77750.000026291993</v>
      </c>
      <c r="E71" s="2">
        <f ca="1">IF(OR(F71="ChatGPT",F71="Median",F71="Fifties",F71="Average",F71=""),"",IF(ROUND(G71,3)=ROUND(G70,3),MAX(E$3:E70),COUNT(E$3:E70)+1))</f>
        <v>67</v>
      </c>
      <c r="F71" s="12" t="str">
        <f ca="1">IF(G71="","",OFFSET(Calculations!$C$2,0,MATCH(G71,Calculations!$D$137:$CCE$137,0)))</f>
        <v>Michael Kay</v>
      </c>
      <c r="G71" s="13">
        <f>IF(ISERROR(SMALL(Calculations!$D$137:$CCE$137,ROWS($D$3:$D71))),"",SMALL(Calculations!$D$137:$CCE$137,ROWS($D$3:$D71)))</f>
        <v>12264.999981352999</v>
      </c>
      <c r="H71" s="13">
        <f t="shared" ca="1" si="6"/>
        <v>9</v>
      </c>
      <c r="J71" s="2">
        <f ca="1">IF(OR(K71="ChatGPT",K71="Median",K71="Fifties",K71="Average",K71=""),"",IF(ROUND(L71,3)=ROUND(L70,3),MAX(J$3:J70),COUNT(J$3:J70)+1))</f>
        <v>66</v>
      </c>
      <c r="K71" s="12" t="str">
        <f ca="1">IF(L71="","",OFFSET(Calculations!$C$2,0,MATCH(L71,Calculations!$D$138:$CCE$138,0)))</f>
        <v>Nathan Mifsud</v>
      </c>
      <c r="L71" s="13">
        <f>IF(ISERROR(SMALL(Calculations!$D$138:$CCE$138,ROWS($D$3:$D71))),"",SMALL(Calculations!$D$138:$CCE$138,ROWS($D$3:$D71)))</f>
        <v>11798.999998848001</v>
      </c>
      <c r="M71" s="13">
        <f t="shared" ca="1" si="7"/>
        <v>36</v>
      </c>
      <c r="O71" s="2">
        <f ca="1">IF(OR(P71="ChatGPT",P71="Median",P71="Fifties",P71="Average",P71=""),"",IF(ROUND(Q71,3)=ROUND(Q70,3),MAX(O$3:O70),COUNT(O$3:O70)+1))</f>
        <v>66</v>
      </c>
      <c r="P71" s="12" t="str">
        <f ca="1">IF(Q71="","",OFFSET(Calculations!$C$2,0,MATCH(Q71,Calculations!$D$139:$CCE$139,0)))</f>
        <v>Avidan Rose</v>
      </c>
      <c r="Q71" s="13">
        <f>IF(ISERROR(SMALL(Calculations!$D$139:$CCE$139,ROWS($D$3:$D71))),"",SMALL(Calculations!$D$139:$CCE$139,ROWS($D$3:$D71)))</f>
        <v>13751.000008910998</v>
      </c>
      <c r="R71" s="13">
        <f t="shared" ca="1" si="8"/>
        <v>43</v>
      </c>
      <c r="S71" s="2"/>
      <c r="T71" s="2">
        <f ca="1">IF(OR(U71="ChatGPT",U71="Median",U71="Fifties",U71="Average",U71=""),"",IF(ROUND(V71,3)=ROUND(V70,3),MAX(T$3:T70),COUNT(T$3:T70)+1))</f>
        <v>66</v>
      </c>
      <c r="U71" s="12" t="str">
        <f ca="1">IF(V71="","",OFFSET(Calculations!$C$2,0,MATCH(V71,Calculations!$D$140:$CCE$140,0)))</f>
        <v>Gary Katz</v>
      </c>
      <c r="V71" s="13">
        <f>IF(ISERROR(SMALL(Calculations!$D$140:$CCE$140,ROWS($D$3:$D71))),"",SMALL(Calculations!$D$140:$CCE$140,ROWS($D$3:$D71)))</f>
        <v>12639.999998949999</v>
      </c>
      <c r="W71" s="13">
        <f t="shared" ca="1" si="9"/>
        <v>83</v>
      </c>
      <c r="X71" s="2"/>
      <c r="Y71" s="2">
        <f ca="1">IF(OR(Z71="ChatGPT",Z71="Median",Z71="Fifties",Z71="Average",Z71=""),"",IF(ROUND(AA71,3)=ROUND(AA70,3),MAX(Y$3:Y70),COUNT(Y$3:Y70)+1))</f>
        <v>66</v>
      </c>
      <c r="Z71" s="12" t="str">
        <f ca="1">IF(AA71="","",OFFSET(Calculations!$C$2,0,MATCH(AA71,Calculations!$D$141:$CCE$141,0)))</f>
        <v>Shawn Gardner</v>
      </c>
      <c r="AA71" s="13">
        <f>IF(ISERROR(SMALL(Calculations!$D$141:$CCE$141,ROWS($D$3:$D71))),"",SMALL(Calculations!$D$141:$CCE$141,ROWS($D$3:$D71)))</f>
        <v>11684.999995861001</v>
      </c>
      <c r="AB71" s="13">
        <f t="shared" ca="1" si="10"/>
        <v>89</v>
      </c>
      <c r="AC71" s="2"/>
      <c r="AD71" s="2">
        <f ca="1">IF(OR(AE71="ChatGPT",AE71="Median",AE71="Fifties",AE71="Average",AE71=""),"",IF(ROUND(AF71,3)=ROUND(AF70,3),MAX(AD$3:AD70),COUNT(AD$3:AD70)+1))</f>
        <v>67</v>
      </c>
      <c r="AE71" s="12" t="str">
        <f ca="1">IF(AF71="","",OFFSET(Calculations!$C$2,0,MATCH(AF71,Calculations!$D$142:$CCE$142,0)))</f>
        <v>Kaushik Iyer</v>
      </c>
      <c r="AF71" s="13">
        <f>IF(ISERROR(SMALL(Calculations!$D$142:$CCE$142,ROWS($D$3:$D71))),"",SMALL(Calculations!$D$142:$CCE$142,ROWS($D$3:$D71)))</f>
        <v>11630.000000818</v>
      </c>
      <c r="AG71" s="13">
        <f t="shared" ca="1" si="11"/>
        <v>78</v>
      </c>
    </row>
    <row r="72" spans="1:33" x14ac:dyDescent="0.25">
      <c r="A72" s="23">
        <f ca="1">IF(OR(B72="ChatGPT",B72="Median",B72="Fifties",B72="Average",B72=""),"",IF(ROUND(C72,3)=ROUND(C71,3),MAX(A$3:A71),COUNT(A$3:A71)+1))</f>
        <v>67</v>
      </c>
      <c r="B72" s="24" t="str">
        <f ca="1">IF(ISERROR(OFFSET(Calculations!$C$2,0,MATCH(ROWS($D$3:$D72),Calculations!$D$129:$CCE$129,0))),"",OFFSET(Calculations!$C$2,0,MATCH(ROWS($D$3:$D72),Calculations!$D$129:$CCE$129,0)))</f>
        <v>Justin Rispler</v>
      </c>
      <c r="C72" s="22">
        <f ca="1">IF(ISERROR(ROUND(OFFSET(Calculations!$C$128,0,MATCH(ROWS($D$3:$D72),Calculations!$D$129:$CCE$129,0)),0)),"",OFFSET(Calculations!$C$128,0,MATCH(ROWS($D$3:$D72),Calculations!$D$129:$CCE$129,0)))</f>
        <v>77829.000015087993</v>
      </c>
      <c r="E72" s="2">
        <f ca="1">IF(OR(F72="ChatGPT",F72="Median",F72="Fifties",F72="Average",F72=""),"",IF(ROUND(G72,3)=ROUND(G71,3),MAX(E$3:E71),COUNT(E$3:E71)+1))</f>
        <v>68</v>
      </c>
      <c r="F72" s="12" t="str">
        <f ca="1">IF(G72="","",OFFSET(Calculations!$C$2,0,MATCH(G72,Calculations!$D$137:$CCE$137,0)))</f>
        <v>Lennie Augustine</v>
      </c>
      <c r="G72" s="13">
        <f>IF(ISERROR(SMALL(Calculations!$D$137:$CCE$137,ROWS($D$3:$D72))),"",SMALL(Calculations!$D$137:$CCE$137,ROWS($D$3:$D72)))</f>
        <v>12318.99998984</v>
      </c>
      <c r="H72" s="13">
        <f t="shared" ca="1" si="6"/>
        <v>98</v>
      </c>
      <c r="J72" s="2">
        <f ca="1">IF(OR(K72="ChatGPT",K72="Median",K72="Fifties",K72="Average",K72=""),"",IF(ROUND(L72,3)=ROUND(L71,3),MAX(J$3:J71),COUNT(J$3:J71)+1))</f>
        <v>67</v>
      </c>
      <c r="K72" s="12" t="str">
        <f ca="1">IF(L72="","",OFFSET(Calculations!$C$2,0,MATCH(L72,Calculations!$D$138:$CCE$138,0)))</f>
        <v>Jenny Caplan</v>
      </c>
      <c r="L72" s="13">
        <f>IF(ISERROR(SMALL(Calculations!$D$138:$CCE$138,ROWS($D$3:$D72))),"",SMALL(Calculations!$D$138:$CCE$138,ROWS($D$3:$D72)))</f>
        <v>11819.000002347997</v>
      </c>
      <c r="M72" s="13">
        <f t="shared" ca="1" si="7"/>
        <v>60</v>
      </c>
      <c r="O72" s="2">
        <f ca="1">IF(OR(P72="ChatGPT",P72="Median",P72="Fifties",P72="Average",P72=""),"",IF(ROUND(Q72,3)=ROUND(Q71,3),MAX(O$3:O71),COUNT(O$3:O71)+1))</f>
        <v>67</v>
      </c>
      <c r="P72" s="12" t="str">
        <f ca="1">IF(Q72="","",OFFSET(Calculations!$C$2,0,MATCH(Q72,Calculations!$D$139:$CCE$139,0)))</f>
        <v>Conor Thompson</v>
      </c>
      <c r="Q72" s="13">
        <f>IF(ISERROR(SMALL(Calculations!$D$139:$CCE$139,ROWS($D$3:$D72))),"",SMALL(Calculations!$D$139:$CCE$139,ROWS($D$3:$D72)))</f>
        <v>13809.999998671999</v>
      </c>
      <c r="R72" s="13">
        <f t="shared" ca="1" si="8"/>
        <v>75</v>
      </c>
      <c r="S72" s="2"/>
      <c r="T72" s="2">
        <f ca="1">IF(OR(U72="ChatGPT",U72="Median",U72="Fifties",U72="Average",U72=""),"",IF(ROUND(V72,3)=ROUND(V71,3),MAX(T$3:T71),COUNT(T$3:T71)+1))</f>
        <v>67</v>
      </c>
      <c r="U72" s="12" t="str">
        <f ca="1">IF(V72="","",OFFSET(Calculations!$C$2,0,MATCH(V72,Calculations!$D$140:$CCE$140,0)))</f>
        <v>Sam Tichnor</v>
      </c>
      <c r="V72" s="13">
        <f>IF(ISERROR(SMALL(Calculations!$D$140:$CCE$140,ROWS($D$3:$D72))),"",SMALL(Calculations!$D$140:$CCE$140,ROWS($D$3:$D72)))</f>
        <v>12693.999990012999</v>
      </c>
      <c r="W72" s="13">
        <f t="shared" ca="1" si="9"/>
        <v>23</v>
      </c>
      <c r="X72" s="2"/>
      <c r="Y72" s="2">
        <f ca="1">IF(OR(Z72="ChatGPT",Z72="Median",Z72="Fifties",Z72="Average",Z72=""),"",IF(ROUND(AA72,3)=ROUND(AA71,3),MAX(Y$3:Y71),COUNT(Y$3:Y71)+1))</f>
        <v>67</v>
      </c>
      <c r="Z72" s="12" t="str">
        <f ca="1">IF(AA72="","",OFFSET(Calculations!$C$2,0,MATCH(AA72,Calculations!$D$141:$CCE$141,0)))</f>
        <v>James Bowes</v>
      </c>
      <c r="AA72" s="13">
        <f>IF(ISERROR(SMALL(Calculations!$D$141:$CCE$141,ROWS($D$3:$D72))),"",SMALL(Calculations!$D$141:$CCE$141,ROWS($D$3:$D72)))</f>
        <v>11719.999983581998</v>
      </c>
      <c r="AB72" s="13">
        <f t="shared" ca="1" si="10"/>
        <v>72</v>
      </c>
      <c r="AC72" s="2"/>
      <c r="AD72" s="2">
        <f ca="1">IF(OR(AE72="ChatGPT",AE72="Median",AE72="Fifties",AE72="Average",AE72=""),"",IF(ROUND(AF72,3)=ROUND(AF71,3),MAX(AD$3:AD71),COUNT(AD$3:AD71)+1))</f>
        <v>68</v>
      </c>
      <c r="AE72" s="12" t="str">
        <f ca="1">IF(AF72="","",OFFSET(Calculations!$C$2,0,MATCH(AF72,Calculations!$D$142:$CCE$142,0)))</f>
        <v xml:space="preserve">Daniel Michelson-Horowitz </v>
      </c>
      <c r="AF72" s="13">
        <f>IF(ISERROR(SMALL(Calculations!$D$142:$CCE$142,ROWS($D$3:$D72))),"",SMALL(Calculations!$D$142:$CCE$142,ROWS($D$3:$D72)))</f>
        <v>11637.999979032997</v>
      </c>
      <c r="AG72" s="13">
        <f t="shared" ca="1" si="11"/>
        <v>79</v>
      </c>
    </row>
    <row r="73" spans="1:33" x14ac:dyDescent="0.25">
      <c r="A73" s="23">
        <f ca="1">IF(OR(B73="ChatGPT",B73="Median",B73="Fifties",B73="Average",B73=""),"",IF(ROUND(C73,3)=ROUND(C72,3),MAX(A$3:A72),COUNT(A$3:A72)+1))</f>
        <v>68</v>
      </c>
      <c r="B73" s="24" t="str">
        <f ca="1">IF(ISERROR(OFFSET(Calculations!$C$2,0,MATCH(ROWS($D$3:$D73),Calculations!$D$129:$CCE$129,0))),"",OFFSET(Calculations!$C$2,0,MATCH(ROWS($D$3:$D73),Calculations!$D$129:$CCE$129,0)))</f>
        <v>John O'Laughlin</v>
      </c>
      <c r="C73" s="22">
        <f ca="1">IF(ISERROR(ROUND(OFFSET(Calculations!$C$128,0,MATCH(ROWS($D$3:$D73),Calculations!$D$129:$CCE$129,0)),0)),"",OFFSET(Calculations!$C$128,0,MATCH(ROWS($D$3:$D73),Calculations!$D$129:$CCE$129,0)))</f>
        <v>77886.000014112011</v>
      </c>
      <c r="E73" s="2">
        <f ca="1">IF(OR(F73="ChatGPT",F73="Median",F73="Fifties",F73="Average",F73=""),"",IF(ROUND(G73,3)=ROUND(G72,3),MAX(E$3:E72),COUNT(E$3:E72)+1))</f>
        <v>69</v>
      </c>
      <c r="F73" s="12" t="str">
        <f ca="1">IF(G73="","",OFFSET(Calculations!$C$2,0,MATCH(G73,Calculations!$D$137:$CCE$137,0)))</f>
        <v>Donna Bowman</v>
      </c>
      <c r="G73" s="13">
        <f>IF(ISERROR(SMALL(Calculations!$D$137:$CCE$137,ROWS($D$3:$D73))),"",SMALL(Calculations!$D$137:$CCE$137,ROWS($D$3:$D73)))</f>
        <v>12327.000000286</v>
      </c>
      <c r="H73" s="13">
        <f t="shared" ca="1" si="6"/>
        <v>100</v>
      </c>
      <c r="J73" s="2">
        <f ca="1">IF(OR(K73="ChatGPT",K73="Median",K73="Fifties",K73="Average",K73=""),"",IF(ROUND(L73,3)=ROUND(L72,3),MAX(J$3:J72),COUNT(J$3:J72)+1))</f>
        <v>68</v>
      </c>
      <c r="K73" s="12" t="str">
        <f ca="1">IF(L73="","",OFFSET(Calculations!$C$2,0,MATCH(L73,Calculations!$D$138:$CCE$138,0)))</f>
        <v>Steve Maxon</v>
      </c>
      <c r="L73" s="13">
        <f>IF(ISERROR(SMALL(Calculations!$D$138:$CCE$138,ROWS($D$3:$D73))),"",SMALL(Calculations!$D$138:$CCE$138,ROWS($D$3:$D73)))</f>
        <v>11834.000007896999</v>
      </c>
      <c r="M73" s="13">
        <f t="shared" ca="1" si="7"/>
        <v>58</v>
      </c>
      <c r="O73" s="2">
        <f ca="1">IF(OR(P73="ChatGPT",P73="Median",P73="Fifties",P73="Average",P73=""),"",IF(ROUND(Q73,3)=ROUND(Q72,3),MAX(O$3:O72),COUNT(O$3:O72)+1))</f>
        <v>67</v>
      </c>
      <c r="P73" s="12" t="str">
        <f ca="1">IF(Q73="","",OFFSET(Calculations!$C$2,0,MATCH(Q73,Calculations!$D$139:$CCE$139,0)))</f>
        <v>Sam Lubchansky</v>
      </c>
      <c r="Q73" s="13">
        <f>IF(ISERROR(SMALL(Calculations!$D$139:$CCE$139,ROWS($D$3:$D73))),"",SMALL(Calculations!$D$139:$CCE$139,ROWS($D$3:$D73)))</f>
        <v>13810.000001127</v>
      </c>
      <c r="R73" s="13">
        <f t="shared" ca="1" si="8"/>
        <v>124</v>
      </c>
      <c r="S73" s="2"/>
      <c r="T73" s="2">
        <f ca="1">IF(OR(U73="ChatGPT",U73="Median",U73="Fifties",U73="Average",U73=""),"",IF(ROUND(V73,3)=ROUND(V72,3),MAX(T$3:T72),COUNT(T$3:T72)+1))</f>
        <v>68</v>
      </c>
      <c r="U73" s="12" t="str">
        <f ca="1">IF(V73="","",OFFSET(Calculations!$C$2,0,MATCH(V73,Calculations!$D$140:$CCE$140,0)))</f>
        <v>William Boyle</v>
      </c>
      <c r="V73" s="13">
        <f>IF(ISERROR(SMALL(Calculations!$D$140:$CCE$140,ROWS($D$3:$D73))),"",SMALL(Calculations!$D$140:$CCE$140,ROWS($D$3:$D73)))</f>
        <v>12740.000011695</v>
      </c>
      <c r="W73" s="13">
        <f t="shared" ca="1" si="9"/>
        <v>76</v>
      </c>
      <c r="X73" s="2"/>
      <c r="Y73" s="2">
        <f ca="1">IF(OR(Z73="ChatGPT",Z73="Median",Z73="Fifties",Z73="Average",Z73=""),"",IF(ROUND(AA73,3)=ROUND(AA72,3),MAX(Y$3:Y72),COUNT(Y$3:Y72)+1))</f>
        <v>68</v>
      </c>
      <c r="Z73" s="12" t="str">
        <f ca="1">IF(AA73="","",OFFSET(Calculations!$C$2,0,MATCH(AA73,Calculations!$D$141:$CCE$141,0)))</f>
        <v>Andrew Whatley</v>
      </c>
      <c r="AA73" s="13">
        <f>IF(ISERROR(SMALL(Calculations!$D$141:$CCE$141,ROWS($D$3:$D73))),"",SMALL(Calculations!$D$141:$CCE$141,ROWS($D$3:$D73)))</f>
        <v>11730.000000486001</v>
      </c>
      <c r="AB73" s="13">
        <f t="shared" ca="1" si="10"/>
        <v>114</v>
      </c>
      <c r="AC73" s="2"/>
      <c r="AD73" s="2">
        <f ca="1">IF(OR(AE73="ChatGPT",AE73="Median",AE73="Fifties",AE73="Average",AE73=""),"",IF(ROUND(AF73,3)=ROUND(AF72,3),MAX(AD$3:AD72),COUNT(AD$3:AD72)+1))</f>
        <v>69</v>
      </c>
      <c r="AE73" s="12" t="str">
        <f ca="1">IF(AF73="","",OFFSET(Calculations!$C$2,0,MATCH(AF73,Calculations!$D$142:$CCE$142,0)))</f>
        <v>Lois Casaleggi</v>
      </c>
      <c r="AF73" s="13">
        <f>IF(ISERROR(SMALL(Calculations!$D$142:$CCE$142,ROWS($D$3:$D73))),"",SMALL(Calculations!$D$142:$CCE$142,ROWS($D$3:$D73)))</f>
        <v>11730.000002342998</v>
      </c>
      <c r="AG73" s="13">
        <f t="shared" ca="1" si="11"/>
        <v>56</v>
      </c>
    </row>
    <row r="74" spans="1:33" x14ac:dyDescent="0.25">
      <c r="A74" s="23">
        <f ca="1">IF(OR(B74="ChatGPT",B74="Median",B74="Fifties",B74="Average",B74=""),"",IF(ROUND(C74,3)=ROUND(C73,3),MAX(A$3:A73),COUNT(A$3:A73)+1))</f>
        <v>69</v>
      </c>
      <c r="B74" s="24" t="str">
        <f ca="1">IF(ISERROR(OFFSET(Calculations!$C$2,0,MATCH(ROWS($D$3:$D74),Calculations!$D$129:$CCE$129,0))),"",OFFSET(Calculations!$C$2,0,MATCH(ROWS($D$3:$D74),Calculations!$D$129:$CCE$129,0)))</f>
        <v xml:space="preserve">Ozzie Zourigui </v>
      </c>
      <c r="C74" s="22">
        <f ca="1">IF(ISERROR(ROUND(OFFSET(Calculations!$C$128,0,MATCH(ROWS($D$3:$D74),Calculations!$D$129:$CCE$129,0)),0)),"",OFFSET(Calculations!$C$128,0,MATCH(ROWS($D$3:$D74),Calculations!$D$129:$CCE$129,0)))</f>
        <v>77989.99994742799</v>
      </c>
      <c r="E74" s="2">
        <f ca="1">IF(OR(F74="ChatGPT",F74="Median",F74="Fifties",F74="Average",F74=""),"",IF(ROUND(G74,3)=ROUND(G73,3),MAX(E$3:E73),COUNT(E$3:E73)+1))</f>
        <v>70</v>
      </c>
      <c r="F74" s="12" t="str">
        <f ca="1">IF(G74="","",OFFSET(Calculations!$C$2,0,MATCH(G74,Calculations!$D$137:$CCE$137,0)))</f>
        <v>David Seif</v>
      </c>
      <c r="G74" s="13">
        <f>IF(ISERROR(SMALL(Calculations!$D$137:$CCE$137,ROWS($D$3:$D74))),"",SMALL(Calculations!$D$137:$CCE$137,ROWS($D$3:$D74)))</f>
        <v>12350.999999823</v>
      </c>
      <c r="H74" s="13">
        <f t="shared" ca="1" si="6"/>
        <v>10</v>
      </c>
      <c r="J74" s="2">
        <f ca="1">IF(OR(K74="ChatGPT",K74="Median",K74="Fifties",K74="Average",K74=""),"",IF(ROUND(L74,3)=ROUND(L73,3),MAX(J$3:J73),COUNT(J$3:J73)+1))</f>
        <v>69</v>
      </c>
      <c r="K74" s="12" t="str">
        <f ca="1">IF(L74="","",OFFSET(Calculations!$C$2,0,MATCH(L74,Calculations!$D$138:$CCE$138,0)))</f>
        <v>Matt Penney</v>
      </c>
      <c r="L74" s="13">
        <f>IF(ISERROR(SMALL(Calculations!$D$138:$CCE$138,ROWS($D$3:$D74))),"",SMALL(Calculations!$D$138:$CCE$138,ROWS($D$3:$D74)))</f>
        <v>11904.000004007999</v>
      </c>
      <c r="M74" s="13">
        <f t="shared" ca="1" si="7"/>
        <v>113</v>
      </c>
      <c r="O74" s="2">
        <f ca="1">IF(OR(P74="ChatGPT",P74="Median",P74="Fifties",P74="Average",P74=""),"",IF(ROUND(Q74,3)=ROUND(Q73,3),MAX(O$3:O73),COUNT(O$3:O73)+1))</f>
        <v>69</v>
      </c>
      <c r="P74" s="12" t="str">
        <f ca="1">IF(Q74="","",OFFSET(Calculations!$C$2,0,MATCH(Q74,Calculations!$D$139:$CCE$139,0)))</f>
        <v>Daniel Holmes</v>
      </c>
      <c r="Q74" s="13">
        <f>IF(ISERROR(SMALL(Calculations!$D$139:$CCE$139,ROWS($D$3:$D74))),"",SMALL(Calculations!$D$139:$CCE$139,ROWS($D$3:$D74)))</f>
        <v>13820.000001741</v>
      </c>
      <c r="R74" s="13">
        <f t="shared" ca="1" si="8"/>
        <v>126</v>
      </c>
      <c r="S74" s="2"/>
      <c r="T74" s="2">
        <f ca="1">IF(OR(U74="ChatGPT",U74="Median",U74="Fifties",U74="Average",U74=""),"",IF(ROUND(V74,3)=ROUND(V73,3),MAX(T$3:T73),COUNT(T$3:T73)+1))</f>
        <v>69</v>
      </c>
      <c r="U74" s="12" t="str">
        <f ca="1">IF(V74="","",OFFSET(Calculations!$C$2,0,MATCH(V74,Calculations!$D$140:$CCE$140,0)))</f>
        <v>Aaron Pisano</v>
      </c>
      <c r="V74" s="13">
        <f>IF(ISERROR(SMALL(Calculations!$D$140:$CCE$140,ROWS($D$3:$D74))),"",SMALL(Calculations!$D$140:$CCE$140,ROWS($D$3:$D74)))</f>
        <v>12755.999984710998</v>
      </c>
      <c r="W74" s="13">
        <f t="shared" ca="1" si="9"/>
        <v>135</v>
      </c>
      <c r="X74" s="2"/>
      <c r="Y74" s="2">
        <f ca="1">IF(OR(Z74="ChatGPT",Z74="Median",Z74="Fifties",Z74="Average",Z74=""),"",IF(ROUND(AA74,3)=ROUND(AA73,3),MAX(Y$3:Y73),COUNT(Y$3:Y73)+1))</f>
        <v>69</v>
      </c>
      <c r="Z74" s="12" t="str">
        <f ca="1">IF(AA74="","",OFFSET(Calculations!$C$2,0,MATCH(AA74,Calculations!$D$141:$CCE$141,0)))</f>
        <v>Joe Dudman</v>
      </c>
      <c r="AA74" s="13">
        <f>IF(ISERROR(SMALL(Calculations!$D$141:$CCE$141,ROWS($D$3:$D74))),"",SMALL(Calculations!$D$141:$CCE$141,ROWS($D$3:$D74)))</f>
        <v>11745.000003731999</v>
      </c>
      <c r="AB74" s="13">
        <f t="shared" ca="1" si="10"/>
        <v>140</v>
      </c>
      <c r="AC74" s="2"/>
      <c r="AD74" s="2">
        <f ca="1">IF(OR(AE74="ChatGPT",AE74="Median",AE74="Fifties",AE74="Average",AE74=""),"",IF(ROUND(AF74,3)=ROUND(AF73,3),MAX(AD$3:AD73),COUNT(AD$3:AD73)+1))</f>
        <v>70</v>
      </c>
      <c r="AE74" s="12" t="str">
        <f ca="1">IF(AF74="","",OFFSET(Calculations!$C$2,0,MATCH(AF74,Calculations!$D$142:$CCE$142,0)))</f>
        <v>Tate Greene</v>
      </c>
      <c r="AF74" s="13">
        <f>IF(ISERROR(SMALL(Calculations!$D$142:$CCE$142,ROWS($D$3:$D74))),"",SMALL(Calculations!$D$142:$CCE$142,ROWS($D$3:$D74)))</f>
        <v>11739.999996842998</v>
      </c>
      <c r="AG74" s="13">
        <f t="shared" ca="1" si="11"/>
        <v>131</v>
      </c>
    </row>
    <row r="75" spans="1:33" x14ac:dyDescent="0.25">
      <c r="A75" s="23">
        <f ca="1">IF(OR(B75="ChatGPT",B75="Median",B75="Fifties",B75="Average",B75=""),"",IF(ROUND(C75,3)=ROUND(C74,3),MAX(A$3:A74),COUNT(A$3:A74)+1))</f>
        <v>70</v>
      </c>
      <c r="B75" s="24" t="str">
        <f ca="1">IF(ISERROR(OFFSET(Calculations!$C$2,0,MATCH(ROWS($D$3:$D75),Calculations!$D$129:$CCE$129,0))),"",OFFSET(Calculations!$C$2,0,MATCH(ROWS($D$3:$D75),Calculations!$D$129:$CCE$129,0)))</f>
        <v>Kristian Schmidt</v>
      </c>
      <c r="C75" s="22">
        <f ca="1">IF(ISERROR(ROUND(OFFSET(Calculations!$C$128,0,MATCH(ROWS($D$3:$D75),Calculations!$D$129:$CCE$129,0)),0)),"",OFFSET(Calculations!$C$128,0,MATCH(ROWS($D$3:$D75),Calculations!$D$129:$CCE$129,0)))</f>
        <v>78187.000016927981</v>
      </c>
      <c r="E75" s="2" t="str">
        <f ca="1">IF(OR(F75="ChatGPT",F75="Median",F75="Fifties",F75="Average",F75=""),"",IF(ROUND(G75,3)=ROUND(G74,3),MAX(E$3:E74),COUNT(E$3:E74)+1))</f>
        <v/>
      </c>
      <c r="F75" s="12" t="str">
        <f ca="1">IF(G75="","",OFFSET(Calculations!$C$2,0,MATCH(G75,Calculations!$D$137:$CCE$137,0)))</f>
        <v>Fifties</v>
      </c>
      <c r="G75" s="13">
        <f>IF(ISERROR(SMALL(Calculations!$D$137:$CCE$137,ROWS($D$3:$D75))),"",SMALL(Calculations!$D$137:$CCE$137,ROWS($D$3:$D75)))</f>
        <v>12500.000001</v>
      </c>
      <c r="H75" s="13" t="str">
        <f t="shared" ca="1" si="6"/>
        <v/>
      </c>
      <c r="J75" s="2">
        <f ca="1">IF(OR(K75="ChatGPT",K75="Median",K75="Fifties",K75="Average",K75=""),"",IF(ROUND(L75,3)=ROUND(L74,3),MAX(J$3:J74),COUNT(J$3:J74)+1))</f>
        <v>70</v>
      </c>
      <c r="K75" s="12" t="str">
        <f ca="1">IF(L75="","",OFFSET(Calculations!$C$2,0,MATCH(L75,Calculations!$D$138:$CCE$138,0)))</f>
        <v>Ben Steger</v>
      </c>
      <c r="L75" s="13">
        <f>IF(ISERROR(SMALL(Calculations!$D$138:$CCE$138,ROWS($D$3:$D75))),"",SMALL(Calculations!$D$138:$CCE$138,ROWS($D$3:$D75)))</f>
        <v>11944.999993894997</v>
      </c>
      <c r="M75" s="13">
        <f t="shared" ca="1" si="7"/>
        <v>45</v>
      </c>
      <c r="O75" s="2">
        <f ca="1">IF(OR(P75="ChatGPT",P75="Median",P75="Fifties",P75="Average",P75=""),"",IF(ROUND(Q75,3)=ROUND(Q74,3),MAX(O$3:O74),COUNT(O$3:O74)+1))</f>
        <v>70</v>
      </c>
      <c r="P75" s="12" t="str">
        <f ca="1">IF(Q75="","",OFFSET(Calculations!$C$2,0,MATCH(Q75,Calculations!$D$139:$CCE$139,0)))</f>
        <v>Peter Schissel</v>
      </c>
      <c r="Q75" s="13">
        <f>IF(ISERROR(SMALL(Calculations!$D$139:$CCE$139,ROWS($D$3:$D75))),"",SMALL(Calculations!$D$139:$CCE$139,ROWS($D$3:$D75)))</f>
        <v>13849.999997949997</v>
      </c>
      <c r="R75" s="13">
        <f t="shared" ca="1" si="8"/>
        <v>37</v>
      </c>
      <c r="S75" s="2"/>
      <c r="T75" s="2">
        <f ca="1">IF(OR(U75="ChatGPT",U75="Median",U75="Fifties",U75="Average",U75=""),"",IF(ROUND(V75,3)=ROUND(V74,3),MAX(T$3:T74),COUNT(T$3:T74)+1))</f>
        <v>70</v>
      </c>
      <c r="U75" s="12" t="str">
        <f ca="1">IF(V75="","",OFFSET(Calculations!$C$2,0,MATCH(V75,Calculations!$D$140:$CCE$140,0)))</f>
        <v>Brad Smith</v>
      </c>
      <c r="V75" s="13">
        <f>IF(ISERROR(SMALL(Calculations!$D$140:$CCE$140,ROWS($D$3:$D75))),"",SMALL(Calculations!$D$140:$CCE$140,ROWS($D$3:$D75)))</f>
        <v>12880.000007637</v>
      </c>
      <c r="W75" s="13">
        <f t="shared" ca="1" si="9"/>
        <v>150</v>
      </c>
      <c r="X75" s="2"/>
      <c r="Y75" s="2">
        <f ca="1">IF(OR(Z75="ChatGPT",Z75="Median",Z75="Fifties",Z75="Average",Z75=""),"",IF(ROUND(AA75,3)=ROUND(AA74,3),MAX(Y$3:Y74),COUNT(Y$3:Y74)+1))</f>
        <v>70</v>
      </c>
      <c r="Z75" s="12" t="str">
        <f ca="1">IF(AA75="","",OFFSET(Calculations!$C$2,0,MATCH(AA75,Calculations!$D$141:$CCE$141,0)))</f>
        <v>Ella Seif</v>
      </c>
      <c r="AA75" s="13">
        <f>IF(ISERROR(SMALL(Calculations!$D$141:$CCE$141,ROWS($D$3:$D75))),"",SMALL(Calculations!$D$141:$CCE$141,ROWS($D$3:$D75)))</f>
        <v>11751.000014817002</v>
      </c>
      <c r="AB75" s="13">
        <f t="shared" ca="1" si="10"/>
        <v>11</v>
      </c>
      <c r="AC75" s="2"/>
      <c r="AD75" s="2">
        <f ca="1">IF(OR(AE75="ChatGPT",AE75="Median",AE75="Fifties",AE75="Average",AE75=""),"",IF(ROUND(AF75,3)=ROUND(AF74,3),MAX(AD$3:AD74),COUNT(AD$3:AD74)+1))</f>
        <v>71</v>
      </c>
      <c r="AE75" s="12" t="str">
        <f ca="1">IF(AF75="","",OFFSET(Calculations!$C$2,0,MATCH(AF75,Calculations!$D$142:$CCE$142,0)))</f>
        <v>Joe Grzesiak</v>
      </c>
      <c r="AF75" s="13">
        <f>IF(ISERROR(SMALL(Calculations!$D$142:$CCE$142,ROWS($D$3:$D75))),"",SMALL(Calculations!$D$142:$CCE$142,ROWS($D$3:$D75)))</f>
        <v>11774.999985813</v>
      </c>
      <c r="AG75" s="13">
        <f t="shared" ca="1" si="11"/>
        <v>88</v>
      </c>
    </row>
    <row r="76" spans="1:33" x14ac:dyDescent="0.25">
      <c r="A76" s="23">
        <f ca="1">IF(OR(B76="ChatGPT",B76="Median",B76="Fifties",B76="Average",B76=""),"",IF(ROUND(C76,3)=ROUND(C75,3),MAX(A$3:A75),COUNT(A$3:A75)+1))</f>
        <v>71</v>
      </c>
      <c r="B76" s="24" t="str">
        <f ca="1">IF(ISERROR(OFFSET(Calculations!$C$2,0,MATCH(ROWS($D$3:$D76),Calculations!$D$129:$CCE$129,0))),"",OFFSET(Calculations!$C$2,0,MATCH(ROWS($D$3:$D76),Calculations!$D$129:$CCE$129,0)))</f>
        <v>Dakota Blair</v>
      </c>
      <c r="C76" s="22">
        <f ca="1">IF(ISERROR(ROUND(OFFSET(Calculations!$C$128,0,MATCH(ROWS($D$3:$D76),Calculations!$D$129:$CCE$129,0)),0)),"",OFFSET(Calculations!$C$128,0,MATCH(ROWS($D$3:$D76),Calculations!$D$129:$CCE$129,0)))</f>
        <v>78419.000056238001</v>
      </c>
      <c r="E76" s="2">
        <f ca="1">IF(OR(F76="ChatGPT",F76="Median",F76="Fifties",F76="Average",F76=""),"",IF(ROUND(G76,3)=ROUND(G75,3),MAX(E$3:E75),COUNT(E$3:E75)+1))</f>
        <v>71</v>
      </c>
      <c r="F76" s="12" t="str">
        <f ca="1">IF(G76="","",OFFSET(Calculations!$C$2,0,MATCH(G76,Calculations!$D$137:$CCE$137,0)))</f>
        <v>Jason Friedlander</v>
      </c>
      <c r="G76" s="13">
        <f>IF(ISERROR(SMALL(Calculations!$D$137:$CCE$137,ROWS($D$3:$D76))),"",SMALL(Calculations!$D$137:$CCE$137,ROWS($D$3:$D76)))</f>
        <v>12520.000000647999</v>
      </c>
      <c r="H76" s="13">
        <f t="shared" ca="1" si="6"/>
        <v>123</v>
      </c>
      <c r="J76" s="2">
        <f ca="1">IF(OR(K76="ChatGPT",K76="Median",K76="Fifties",K76="Average",K76=""),"",IF(ROUND(L76,3)=ROUND(L75,3),MAX(J$3:J75),COUNT(J$3:J75)+1))</f>
        <v>71</v>
      </c>
      <c r="K76" s="12" t="str">
        <f ca="1">IF(L76="","",OFFSET(Calculations!$C$2,0,MATCH(L76,Calculations!$D$138:$CCE$138,0)))</f>
        <v>Ella Seif</v>
      </c>
      <c r="L76" s="13">
        <f>IF(ISERROR(SMALL(Calculations!$D$138:$CCE$138,ROWS($D$3:$D76))),"",SMALL(Calculations!$D$138:$CCE$138,ROWS($D$3:$D76)))</f>
        <v>11971.000001664999</v>
      </c>
      <c r="M76" s="13">
        <f t="shared" ca="1" si="7"/>
        <v>11</v>
      </c>
      <c r="O76" s="2">
        <f ca="1">IF(OR(P76="ChatGPT",P76="Median",P76="Fifties",P76="Average",P76=""),"",IF(ROUND(Q76,3)=ROUND(Q75,3),MAX(O$3:O75),COUNT(O$3:O75)+1))</f>
        <v>71</v>
      </c>
      <c r="P76" s="12" t="str">
        <f ca="1">IF(Q76="","",OFFSET(Calculations!$C$2,0,MATCH(Q76,Calculations!$D$139:$CCE$139,0)))</f>
        <v>Amir Vardi</v>
      </c>
      <c r="Q76" s="13">
        <f>IF(ISERROR(SMALL(Calculations!$D$139:$CCE$139,ROWS($D$3:$D76))),"",SMALL(Calculations!$D$139:$CCE$139,ROWS($D$3:$D76)))</f>
        <v>13870.000000028</v>
      </c>
      <c r="R76" s="13">
        <f t="shared" ca="1" si="8"/>
        <v>40</v>
      </c>
      <c r="S76" s="2"/>
      <c r="T76" s="2">
        <f ca="1">IF(OR(U76="ChatGPT",U76="Median",U76="Fifties",U76="Average",U76=""),"",IF(ROUND(V76,3)=ROUND(V75,3),MAX(T$3:T75),COUNT(T$3:T75)+1))</f>
        <v>71</v>
      </c>
      <c r="U76" s="12" t="str">
        <f ca="1">IF(V76="","",OFFSET(Calculations!$C$2,0,MATCH(V76,Calculations!$D$140:$CCE$140,0)))</f>
        <v>Lois Casaleggi</v>
      </c>
      <c r="V76" s="13">
        <f>IF(ISERROR(SMALL(Calculations!$D$140:$CCE$140,ROWS($D$3:$D76))),"",SMALL(Calculations!$D$140:$CCE$140,ROWS($D$3:$D76)))</f>
        <v>13005.000002392999</v>
      </c>
      <c r="W76" s="13">
        <f t="shared" ca="1" si="9"/>
        <v>56</v>
      </c>
      <c r="X76" s="2"/>
      <c r="Y76" s="2">
        <f ca="1">IF(OR(Z76="ChatGPT",Z76="Median",Z76="Fifties",Z76="Average",Z76=""),"",IF(ROUND(AA76,3)=ROUND(AA75,3),MAX(Y$3:Y75),COUNT(Y$3:Y75)+1))</f>
        <v>71</v>
      </c>
      <c r="Z76" s="12" t="str">
        <f ca="1">IF(AA76="","",OFFSET(Calculations!$C$2,0,MATCH(AA76,Calculations!$D$141:$CCE$141,0)))</f>
        <v>Sia Carr</v>
      </c>
      <c r="AA76" s="13">
        <f>IF(ISERROR(SMALL(Calculations!$D$141:$CCE$141,ROWS($D$3:$D76))),"",SMALL(Calculations!$D$141:$CCE$141,ROWS($D$3:$D76)))</f>
        <v>11925.000015543003</v>
      </c>
      <c r="AB76" s="13">
        <f t="shared" ca="1" si="10"/>
        <v>20</v>
      </c>
      <c r="AC76" s="2"/>
      <c r="AD76" s="2">
        <f ca="1">IF(OR(AE76="ChatGPT",AE76="Median",AE76="Fifties",AE76="Average",AE76=""),"",IF(ROUND(AF76,3)=ROUND(AF75,3),MAX(AD$3:AD75),COUNT(AD$3:AD75)+1))</f>
        <v>72</v>
      </c>
      <c r="AE76" s="12" t="str">
        <f ca="1">IF(AF76="","",OFFSET(Calculations!$C$2,0,MATCH(AF76,Calculations!$D$142:$CCE$142,0)))</f>
        <v>Jacob Burrows</v>
      </c>
      <c r="AF76" s="13">
        <f>IF(ISERROR(SMALL(Calculations!$D$142:$CCE$142,ROWS($D$3:$D76))),"",SMALL(Calculations!$D$142:$CCE$142,ROWS($D$3:$D76)))</f>
        <v>11799.999988087999</v>
      </c>
      <c r="AG76" s="13">
        <f t="shared" ca="1" si="11"/>
        <v>147</v>
      </c>
    </row>
    <row r="77" spans="1:33" x14ac:dyDescent="0.25">
      <c r="A77" s="23">
        <f ca="1">IF(OR(B77="ChatGPT",B77="Median",B77="Fifties",B77="Average",B77=""),"",IF(ROUND(C77,3)=ROUND(C76,3),MAX(A$3:A76),COUNT(A$3:A76)+1))</f>
        <v>72</v>
      </c>
      <c r="B77" s="24" t="str">
        <f ca="1">IF(ISERROR(OFFSET(Calculations!$C$2,0,MATCH(ROWS($D$3:$D77),Calculations!$D$129:$CCE$129,0))),"",OFFSET(Calculations!$C$2,0,MATCH(ROWS($D$3:$D77),Calculations!$D$129:$CCE$129,0)))</f>
        <v>James Bowes</v>
      </c>
      <c r="C77" s="22">
        <f ca="1">IF(ISERROR(ROUND(OFFSET(Calculations!$C$128,0,MATCH(ROWS($D$3:$D77),Calculations!$D$129:$CCE$129,0)),0)),"",OFFSET(Calculations!$C$128,0,MATCH(ROWS($D$3:$D77),Calculations!$D$129:$CCE$129,0)))</f>
        <v>78579.999966792006</v>
      </c>
      <c r="E77" s="2">
        <f ca="1">IF(OR(F77="ChatGPT",F77="Median",F77="Fifties",F77="Average",F77=""),"",IF(ROUND(G77,3)=ROUND(G76,3),MAX(E$3:E76),COUNT(E$3:E76)+1))</f>
        <v>72</v>
      </c>
      <c r="F77" s="12" t="str">
        <f ca="1">IF(G77="","",OFFSET(Calculations!$C$2,0,MATCH(G77,Calculations!$D$137:$CCE$137,0)))</f>
        <v>Mia Taylor</v>
      </c>
      <c r="G77" s="13">
        <f>IF(ISERROR(SMALL(Calculations!$D$137:$CCE$137,ROWS($D$3:$D77))),"",SMALL(Calculations!$D$137:$CCE$137,ROWS($D$3:$D77)))</f>
        <v>12543.999976954001</v>
      </c>
      <c r="H77" s="13">
        <f t="shared" ca="1" si="6"/>
        <v>46</v>
      </c>
      <c r="J77" s="2">
        <f ca="1">IF(OR(K77="ChatGPT",K77="Median",K77="Fifties",K77="Average",K77=""),"",IF(ROUND(L77,3)=ROUND(L76,3),MAX(J$3:J76),COUNT(J$3:J76)+1))</f>
        <v>72</v>
      </c>
      <c r="K77" s="12" t="str">
        <f ca="1">IF(L77="","",OFFSET(Calculations!$C$2,0,MATCH(L77,Calculations!$D$138:$CCE$138,0)))</f>
        <v>Brian Schaefer</v>
      </c>
      <c r="L77" s="13">
        <f>IF(ISERROR(SMALL(Calculations!$D$138:$CCE$138,ROWS($D$3:$D77))),"",SMALL(Calculations!$D$138:$CCE$138,ROWS($D$3:$D77)))</f>
        <v>12000.000000632999</v>
      </c>
      <c r="M77" s="13">
        <f t="shared" ca="1" si="7"/>
        <v>93</v>
      </c>
      <c r="O77" s="2">
        <f ca="1">IF(OR(P77="ChatGPT",P77="Median",P77="Fifties",P77="Average",P77=""),"",IF(ROUND(Q77,3)=ROUND(Q76,3),MAX(O$3:O76),COUNT(O$3:O76)+1))</f>
        <v>72</v>
      </c>
      <c r="P77" s="12" t="str">
        <f ca="1">IF(Q77="","",OFFSET(Calculations!$C$2,0,MATCH(Q77,Calculations!$D$139:$CCE$139,0)))</f>
        <v>Kyle Condron</v>
      </c>
      <c r="Q77" s="13">
        <f>IF(ISERROR(SMALL(Calculations!$D$139:$CCE$139,ROWS($D$3:$D77))),"",SMALL(Calculations!$D$139:$CCE$139,ROWS($D$3:$D77)))</f>
        <v>13896.999998284004</v>
      </c>
      <c r="R77" s="13">
        <f t="shared" ca="1" si="8"/>
        <v>92</v>
      </c>
      <c r="S77" s="2"/>
      <c r="T77" s="2">
        <f ca="1">IF(OR(U77="ChatGPT",U77="Median",U77="Fifties",U77="Average",U77=""),"",IF(ROUND(V77,3)=ROUND(V76,3),MAX(T$3:T76),COUNT(T$3:T76)+1))</f>
        <v>72</v>
      </c>
      <c r="U77" s="12" t="str">
        <f ca="1">IF(V77="","",OFFSET(Calculations!$C$2,0,MATCH(V77,Calculations!$D$140:$CCE$140,0)))</f>
        <v>Taylor Curtis</v>
      </c>
      <c r="V77" s="13">
        <f>IF(ISERROR(SMALL(Calculations!$D$140:$CCE$140,ROWS($D$3:$D77))),"",SMALL(Calculations!$D$140:$CCE$140,ROWS($D$3:$D77)))</f>
        <v>13100.000002706001</v>
      </c>
      <c r="W77" s="13">
        <f t="shared" ca="1" si="9"/>
        <v>130</v>
      </c>
      <c r="X77" s="2"/>
      <c r="Y77" s="2">
        <f ca="1">IF(OR(Z77="ChatGPT",Z77="Median",Z77="Fifties",Z77="Average",Z77=""),"",IF(ROUND(AA77,3)=ROUND(AA76,3),MAX(Y$3:Y76),COUNT(Y$3:Y76)+1))</f>
        <v>72</v>
      </c>
      <c r="Z77" s="12" t="str">
        <f ca="1">IF(AA77="","",OFFSET(Calculations!$C$2,0,MATCH(AA77,Calculations!$D$141:$CCE$141,0)))</f>
        <v>Matt Milton</v>
      </c>
      <c r="AA77" s="13">
        <f>IF(ISERROR(SMALL(Calculations!$D$141:$CCE$141,ROWS($D$3:$D77))),"",SMALL(Calculations!$D$141:$CCE$141,ROWS($D$3:$D77)))</f>
        <v>12035.999995716998</v>
      </c>
      <c r="AB77" s="13">
        <f t="shared" ca="1" si="10"/>
        <v>149</v>
      </c>
      <c r="AC77" s="2"/>
      <c r="AD77" s="2">
        <f ca="1">IF(OR(AE77="ChatGPT",AE77="Median",AE77="Fifties",AE77="Average",AE77=""),"",IF(ROUND(AF77,3)=ROUND(AF76,3),MAX(AD$3:AD76),COUNT(AD$3:AD76)+1))</f>
        <v>73</v>
      </c>
      <c r="AE77" s="12" t="str">
        <f ca="1">IF(AF77="","",OFFSET(Calculations!$C$2,0,MATCH(AF77,Calculations!$D$142:$CCE$142,0)))</f>
        <v>Jeremy Tannenbaum</v>
      </c>
      <c r="AF77" s="13">
        <f>IF(ISERROR(SMALL(Calculations!$D$142:$CCE$142,ROWS($D$3:$D77))),"",SMALL(Calculations!$D$142:$CCE$142,ROWS($D$3:$D77)))</f>
        <v>11819.999999483</v>
      </c>
      <c r="AG77" s="13">
        <f t="shared" ca="1" si="11"/>
        <v>133</v>
      </c>
    </row>
    <row r="78" spans="1:33" x14ac:dyDescent="0.25">
      <c r="A78" s="23">
        <f ca="1">IF(OR(B78="ChatGPT",B78="Median",B78="Fifties",B78="Average",B78=""),"",IF(ROUND(C78,3)=ROUND(C77,3),MAX(A$3:A77),COUNT(A$3:A77)+1))</f>
        <v>73</v>
      </c>
      <c r="B78" s="24" t="str">
        <f ca="1">IF(ISERROR(OFFSET(Calculations!$C$2,0,MATCH(ROWS($D$3:$D78),Calculations!$D$129:$CCE$129,0))),"",OFFSET(Calculations!$C$2,0,MATCH(ROWS($D$3:$D78),Calculations!$D$129:$CCE$129,0)))</f>
        <v>Mark Aronson</v>
      </c>
      <c r="C78" s="22">
        <f ca="1">IF(ISERROR(ROUND(OFFSET(Calculations!$C$128,0,MATCH(ROWS($D$3:$D78),Calculations!$D$129:$CCE$129,0)),0)),"",OFFSET(Calculations!$C$128,0,MATCH(ROWS($D$3:$D78),Calculations!$D$129:$CCE$129,0)))</f>
        <v>78685.000001949986</v>
      </c>
      <c r="E78" s="2">
        <f ca="1">IF(OR(F78="ChatGPT",F78="Median",F78="Fifties",F78="Average",F78=""),"",IF(ROUND(G78,3)=ROUND(G77,3),MAX(E$3:E77),COUNT(E$3:E77)+1))</f>
        <v>73</v>
      </c>
      <c r="F78" s="12" t="str">
        <f ca="1">IF(G78="","",OFFSET(Calculations!$C$2,0,MATCH(G78,Calculations!$D$137:$CCE$137,0)))</f>
        <v>Mike Schramm</v>
      </c>
      <c r="G78" s="13">
        <f>IF(ISERROR(SMALL(Calculations!$D$137:$CCE$137,ROWS($D$3:$D78))),"",SMALL(Calculations!$D$137:$CCE$137,ROWS($D$3:$D78)))</f>
        <v>12614.999996298</v>
      </c>
      <c r="H78" s="13">
        <f t="shared" ca="1" si="6"/>
        <v>155</v>
      </c>
      <c r="J78" s="2">
        <f ca="1">IF(OR(K78="ChatGPT",K78="Median",K78="Fifties",K78="Average",K78=""),"",IF(ROUND(L78,3)=ROUND(L77,3),MAX(J$3:J77),COUNT(J$3:J77)+1))</f>
        <v>73</v>
      </c>
      <c r="K78" s="12" t="str">
        <f ca="1">IF(L78="","",OFFSET(Calculations!$C$2,0,MATCH(L78,Calculations!$D$138:$CCE$138,0)))</f>
        <v>Joshua Jaffe</v>
      </c>
      <c r="L78" s="13">
        <f>IF(ISERROR(SMALL(Calculations!$D$138:$CCE$138,ROWS($D$3:$D78))),"",SMALL(Calculations!$D$138:$CCE$138,ROWS($D$3:$D78)))</f>
        <v>12020.999996811001</v>
      </c>
      <c r="M78" s="13">
        <f t="shared" ca="1" si="7"/>
        <v>2</v>
      </c>
      <c r="O78" s="2">
        <f ca="1">IF(OR(P78="ChatGPT",P78="Median",P78="Fifties",P78="Average",P78=""),"",IF(ROUND(Q78,3)=ROUND(Q77,3),MAX(O$3:O77),COUNT(O$3:O77)+1))</f>
        <v>73</v>
      </c>
      <c r="P78" s="12" t="str">
        <f ca="1">IF(Q78="","",OFFSET(Calculations!$C$2,0,MATCH(Q78,Calculations!$D$139:$CCE$139,0)))</f>
        <v>Kristian Schmidt</v>
      </c>
      <c r="Q78" s="13">
        <f>IF(ISERROR(SMALL(Calculations!$D$139:$CCE$139,ROWS($D$3:$D78))),"",SMALL(Calculations!$D$139:$CCE$139,ROWS($D$3:$D78)))</f>
        <v>13909.000008593999</v>
      </c>
      <c r="R78" s="13">
        <f t="shared" ca="1" si="8"/>
        <v>70</v>
      </c>
      <c r="S78" s="2"/>
      <c r="T78" s="2">
        <f ca="1">IF(OR(U78="ChatGPT",U78="Median",U78="Fifties",U78="Average",U78=""),"",IF(ROUND(V78,3)=ROUND(V77,3),MAX(T$3:T77),COUNT(T$3:T77)+1))</f>
        <v>73</v>
      </c>
      <c r="U78" s="12" t="str">
        <f ca="1">IF(V78="","",OFFSET(Calculations!$C$2,0,MATCH(V78,Calculations!$D$140:$CCE$140,0)))</f>
        <v>Ryan Segal</v>
      </c>
      <c r="V78" s="13">
        <f>IF(ISERROR(SMALL(Calculations!$D$140:$CCE$140,ROWS($D$3:$D78))),"",SMALL(Calculations!$D$140:$CCE$140,ROWS($D$3:$D78)))</f>
        <v>13149.999992206998</v>
      </c>
      <c r="W78" s="13">
        <f t="shared" ca="1" si="9"/>
        <v>35</v>
      </c>
      <c r="X78" s="2"/>
      <c r="Y78" s="2">
        <f ca="1">IF(OR(Z78="ChatGPT",Z78="Median",Z78="Fifties",Z78="Average",Z78=""),"",IF(ROUND(AA78,3)=ROUND(AA77,3),MAX(Y$3:Y77),COUNT(Y$3:Y77)+1))</f>
        <v>73</v>
      </c>
      <c r="Z78" s="12" t="str">
        <f ca="1">IF(AA78="","",OFFSET(Calculations!$C$2,0,MATCH(AA78,Calculations!$D$141:$CCE$141,0)))</f>
        <v>Steven White</v>
      </c>
      <c r="AA78" s="13">
        <f>IF(ISERROR(SMALL(Calculations!$D$141:$CCE$141,ROWS($D$3:$D78))),"",SMALL(Calculations!$D$141:$CCE$141,ROWS($D$3:$D78)))</f>
        <v>12070.000000137003</v>
      </c>
      <c r="AB78" s="13">
        <f t="shared" ca="1" si="10"/>
        <v>64</v>
      </c>
      <c r="AC78" s="2"/>
      <c r="AD78" s="2">
        <f ca="1">IF(OR(AE78="ChatGPT",AE78="Median",AE78="Fifties",AE78="Average",AE78=""),"",IF(ROUND(AF78,3)=ROUND(AF77,3),MAX(AD$3:AD77),COUNT(AD$3:AD77)+1))</f>
        <v>74</v>
      </c>
      <c r="AE78" s="12" t="str">
        <f ca="1">IF(AF78="","",OFFSET(Calculations!$C$2,0,MATCH(AF78,Calculations!$D$142:$CCE$142,0)))</f>
        <v>Matt Balaban</v>
      </c>
      <c r="AF78" s="13">
        <f>IF(ISERROR(SMALL(Calculations!$D$142:$CCE$142,ROWS($D$3:$D78))),"",SMALL(Calculations!$D$142:$CCE$142,ROWS($D$3:$D78)))</f>
        <v>11874.999999273003</v>
      </c>
      <c r="AG78" s="13">
        <f t="shared" ca="1" si="11"/>
        <v>33</v>
      </c>
    </row>
    <row r="79" spans="1:33" x14ac:dyDescent="0.25">
      <c r="A79" s="23">
        <f ca="1">IF(OR(B79="ChatGPT",B79="Median",B79="Fifties",B79="Average",B79=""),"",IF(ROUND(C79,3)=ROUND(C78,3),MAX(A$3:A78),COUNT(A$3:A78)+1))</f>
        <v>74</v>
      </c>
      <c r="B79" s="24" t="str">
        <f ca="1">IF(ISERROR(OFFSET(Calculations!$C$2,0,MATCH(ROWS($D$3:$D79),Calculations!$D$129:$CCE$129,0))),"",OFFSET(Calculations!$C$2,0,MATCH(ROWS($D$3:$D79),Calculations!$D$129:$CCE$129,0)))</f>
        <v>Steve Charnick</v>
      </c>
      <c r="C79" s="22">
        <f ca="1">IF(ISERROR(ROUND(OFFSET(Calculations!$C$128,0,MATCH(ROWS($D$3:$D79),Calculations!$D$129:$CCE$129,0)),0)),"",OFFSET(Calculations!$C$128,0,MATCH(ROWS($D$3:$D79),Calculations!$D$129:$CCE$129,0)))</f>
        <v>78765.000098250006</v>
      </c>
      <c r="E79" s="2">
        <f ca="1">IF(OR(F79="ChatGPT",F79="Median",F79="Fifties",F79="Average",F79=""),"",IF(ROUND(G79,3)=ROUND(G78,3),MAX(E$3:E78),COUNT(E$3:E78)+1))</f>
        <v>74</v>
      </c>
      <c r="F79" s="12" t="str">
        <f ca="1">IF(G79="","",OFFSET(Calculations!$C$2,0,MATCH(G79,Calculations!$D$137:$CCE$137,0)))</f>
        <v>Kirk Moore</v>
      </c>
      <c r="G79" s="13">
        <f>IF(ISERROR(SMALL(Calculations!$D$137:$CCE$137,ROWS($D$3:$D79))),"",SMALL(Calculations!$D$137:$CCE$137,ROWS($D$3:$D79)))</f>
        <v>12619.999965468</v>
      </c>
      <c r="H79" s="13">
        <f t="shared" ca="1" si="6"/>
        <v>30</v>
      </c>
      <c r="J79" s="2">
        <f ca="1">IF(OR(K79="ChatGPT",K79="Median",K79="Fifties",K79="Average",K79=""),"",IF(ROUND(L79,3)=ROUND(L78,3),MAX(J$3:J78),COUNT(J$3:J78)+1))</f>
        <v>74</v>
      </c>
      <c r="K79" s="12" t="str">
        <f ca="1">IF(L79="","",OFFSET(Calculations!$C$2,0,MATCH(L79,Calculations!$D$138:$CCE$138,0)))</f>
        <v>Jeffrey Roth</v>
      </c>
      <c r="L79" s="13">
        <f>IF(ISERROR(SMALL(Calculations!$D$138:$CCE$138,ROWS($D$3:$D79))),"",SMALL(Calculations!$D$138:$CCE$138,ROWS($D$3:$D79)))</f>
        <v>12061.000002547</v>
      </c>
      <c r="M79" s="13">
        <f t="shared" ca="1" si="7"/>
        <v>62</v>
      </c>
      <c r="O79" s="2">
        <f ca="1">IF(OR(P79="ChatGPT",P79="Median",P79="Fifties",P79="Average",P79=""),"",IF(ROUND(Q79,3)=ROUND(Q78,3),MAX(O$3:O78),COUNT(O$3:O78)+1))</f>
        <v>74</v>
      </c>
      <c r="P79" s="12" t="str">
        <f ca="1">IF(Q79="","",OFFSET(Calculations!$C$2,0,MATCH(Q79,Calculations!$D$139:$CCE$139,0)))</f>
        <v>Mia Taylor</v>
      </c>
      <c r="Q79" s="13">
        <f>IF(ISERROR(SMALL(Calculations!$D$139:$CCE$139,ROWS($D$3:$D79))),"",SMALL(Calculations!$D$139:$CCE$139,ROWS($D$3:$D79)))</f>
        <v>13926.000014419998</v>
      </c>
      <c r="R79" s="13">
        <f t="shared" ca="1" si="8"/>
        <v>46</v>
      </c>
      <c r="S79" s="2"/>
      <c r="T79" s="2">
        <f ca="1">IF(OR(U79="ChatGPT",U79="Median",U79="Fifties",U79="Average",U79=""),"",IF(ROUND(V79,3)=ROUND(V78,3),MAX(T$3:T78),COUNT(T$3:T78)+1))</f>
        <v>74</v>
      </c>
      <c r="U79" s="12" t="str">
        <f ca="1">IF(V79="","",OFFSET(Calculations!$C$2,0,MATCH(V79,Calculations!$D$140:$CCE$140,0)))</f>
        <v>Travis Hamre</v>
      </c>
      <c r="V79" s="13">
        <f>IF(ISERROR(SMALL(Calculations!$D$140:$CCE$140,ROWS($D$3:$D79))),"",SMALL(Calculations!$D$140:$CCE$140,ROWS($D$3:$D79)))</f>
        <v>13180.000024760002</v>
      </c>
      <c r="W79" s="13">
        <f t="shared" ca="1" si="9"/>
        <v>112</v>
      </c>
      <c r="X79" s="2"/>
      <c r="Y79" s="2">
        <f ca="1">IF(OR(Z79="ChatGPT",Z79="Median",Z79="Fifties",Z79="Average",Z79=""),"",IF(ROUND(AA79,3)=ROUND(AA78,3),MAX(Y$3:Y78),COUNT(Y$3:Y78)+1))</f>
        <v>74</v>
      </c>
      <c r="Z79" s="12" t="str">
        <f ca="1">IF(AA79="","",OFFSET(Calculations!$C$2,0,MATCH(AA79,Calculations!$D$141:$CCE$141,0)))</f>
        <v>Scott Kennedy</v>
      </c>
      <c r="AA79" s="13">
        <f>IF(ISERROR(SMALL(Calculations!$D$141:$CCE$141,ROWS($D$3:$D79))),"",SMALL(Calculations!$D$141:$CCE$141,ROWS($D$3:$D79)))</f>
        <v>12090.000005533</v>
      </c>
      <c r="AB79" s="13">
        <f t="shared" ca="1" si="10"/>
        <v>111</v>
      </c>
      <c r="AC79" s="2"/>
      <c r="AD79" s="2">
        <f ca="1">IF(OR(AE79="ChatGPT",AE79="Median",AE79="Fifties",AE79="Average",AE79=""),"",IF(ROUND(AF79,3)=ROUND(AF78,3),MAX(AD$3:AD78),COUNT(AD$3:AD78)+1))</f>
        <v>75</v>
      </c>
      <c r="AE79" s="12" t="str">
        <f ca="1">IF(AF79="","",OFFSET(Calculations!$C$2,0,MATCH(AF79,Calculations!$D$142:$CCE$142,0)))</f>
        <v>David Seif</v>
      </c>
      <c r="AF79" s="13">
        <f>IF(ISERROR(SMALL(Calculations!$D$142:$CCE$142,ROWS($D$3:$D79))),"",SMALL(Calculations!$D$142:$CCE$142,ROWS($D$3:$D79)))</f>
        <v>11896.000000065</v>
      </c>
      <c r="AG79" s="13">
        <f t="shared" ca="1" si="11"/>
        <v>10</v>
      </c>
    </row>
    <row r="80" spans="1:33" x14ac:dyDescent="0.25">
      <c r="A80" s="23">
        <f ca="1">IF(OR(B80="ChatGPT",B80="Median",B80="Fifties",B80="Average",B80=""),"",IF(ROUND(C80,3)=ROUND(C79,3),MAX(A$3:A79),COUNT(A$3:A79)+1))</f>
        <v>75</v>
      </c>
      <c r="B80" s="24" t="str">
        <f ca="1">IF(ISERROR(OFFSET(Calculations!$C$2,0,MATCH(ROWS($D$3:$D80),Calculations!$D$129:$CCE$129,0))),"",OFFSET(Calculations!$C$2,0,MATCH(ROWS($D$3:$D80),Calculations!$D$129:$CCE$129,0)))</f>
        <v>Conor Thompson</v>
      </c>
      <c r="C80" s="22">
        <f ca="1">IF(ISERROR(ROUND(OFFSET(Calculations!$C$128,0,MATCH(ROWS($D$3:$D80),Calculations!$D$129:$CCE$129,0)),0)),"",OFFSET(Calculations!$C$128,0,MATCH(ROWS($D$3:$D80),Calculations!$D$129:$CCE$129,0)))</f>
        <v>79004.99999909199</v>
      </c>
      <c r="E80" s="2">
        <f ca="1">IF(OR(F80="ChatGPT",F80="Median",F80="Fifties",F80="Average",F80=""),"",IF(ROUND(G80,3)=ROUND(G79,3),MAX(E$3:E79),COUNT(E$3:E79)+1))</f>
        <v>75</v>
      </c>
      <c r="F80" s="12" t="str">
        <f ca="1">IF(G80="","",OFFSET(Calculations!$C$2,0,MATCH(G80,Calculations!$D$137:$CCE$137,0)))</f>
        <v>Mark Badros</v>
      </c>
      <c r="G80" s="13">
        <f>IF(ISERROR(SMALL(Calculations!$D$137:$CCE$137,ROWS($D$3:$D80))),"",SMALL(Calculations!$D$137:$CCE$137,ROWS($D$3:$D80)))</f>
        <v>12625.000000558</v>
      </c>
      <c r="H80" s="13">
        <f t="shared" ca="1" si="6"/>
        <v>48</v>
      </c>
      <c r="J80" s="2">
        <f ca="1">IF(OR(K80="ChatGPT",K80="Median",K80="Fifties",K80="Average",K80=""),"",IF(ROUND(L80,3)=ROUND(L79,3),MAX(J$3:J79),COUNT(J$3:J79)+1))</f>
        <v>75</v>
      </c>
      <c r="K80" s="12" t="str">
        <f ca="1">IF(L80="","",OFFSET(Calculations!$C$2,0,MATCH(L80,Calculations!$D$138:$CCE$138,0)))</f>
        <v>Matt Sokol</v>
      </c>
      <c r="L80" s="13">
        <f>IF(ISERROR(SMALL(Calculations!$D$138:$CCE$138,ROWS($D$3:$D80))),"",SMALL(Calculations!$D$138:$CCE$138,ROWS($D$3:$D80)))</f>
        <v>12102.999988021998</v>
      </c>
      <c r="M80" s="13">
        <f t="shared" ca="1" si="7"/>
        <v>18</v>
      </c>
      <c r="O80" s="2">
        <f ca="1">IF(OR(P80="ChatGPT",P80="Median",P80="Fifties",P80="Average",P80=""),"",IF(ROUND(Q80,3)=ROUND(Q79,3),MAX(O$3:O79),COUNT(O$3:O79)+1))</f>
        <v>75</v>
      </c>
      <c r="P80" s="12" t="str">
        <f ca="1">IF(Q80="","",OFFSET(Calculations!$C$2,0,MATCH(Q80,Calculations!$D$139:$CCE$139,0)))</f>
        <v>Tim Lynch</v>
      </c>
      <c r="Q80" s="13">
        <f>IF(ISERROR(SMALL(Calculations!$D$139:$CCE$139,ROWS($D$3:$D80))),"",SMALL(Calculations!$D$139:$CCE$139,ROWS($D$3:$D80)))</f>
        <v>13930.000008042</v>
      </c>
      <c r="R80" s="13">
        <f t="shared" ca="1" si="8"/>
        <v>122</v>
      </c>
      <c r="S80" s="2"/>
      <c r="T80" s="2">
        <f ca="1">IF(OR(U80="ChatGPT",U80="Median",U80="Fifties",U80="Average",U80=""),"",IF(ROUND(V80,3)=ROUND(V79,3),MAX(T$3:T79),COUNT(T$3:T79)+1))</f>
        <v>75</v>
      </c>
      <c r="U80" s="12" t="str">
        <f ca="1">IF(V80="","",OFFSET(Calculations!$C$2,0,MATCH(V80,Calculations!$D$140:$CCE$140,0)))</f>
        <v>Jim Ellwanger</v>
      </c>
      <c r="V80" s="13">
        <f>IF(ISERROR(SMALL(Calculations!$D$140:$CCE$140,ROWS($D$3:$D80))),"",SMALL(Calculations!$D$140:$CCE$140,ROWS($D$3:$D80)))</f>
        <v>13259.999995872999</v>
      </c>
      <c r="W80" s="13">
        <f t="shared" ca="1" si="9"/>
        <v>104</v>
      </c>
      <c r="X80" s="2"/>
      <c r="Y80" s="2">
        <f ca="1">IF(OR(Z80="ChatGPT",Z80="Median",Z80="Fifties",Z80="Average",Z80=""),"",IF(ROUND(AA80,3)=ROUND(AA79,3),MAX(Y$3:Y79),COUNT(Y$3:Y79)+1))</f>
        <v>75</v>
      </c>
      <c r="Z80" s="12" t="str">
        <f ca="1">IF(AA80="","",OFFSET(Calculations!$C$2,0,MATCH(AA80,Calculations!$D$141:$CCE$141,0)))</f>
        <v>Gideon Klionsky</v>
      </c>
      <c r="AA80" s="13">
        <f>IF(ISERROR(SMALL(Calculations!$D$141:$CCE$141,ROWS($D$3:$D80))),"",SMALL(Calculations!$D$141:$CCE$141,ROWS($D$3:$D80)))</f>
        <v>12091.999996871002</v>
      </c>
      <c r="AB80" s="13">
        <f t="shared" ca="1" si="10"/>
        <v>107</v>
      </c>
      <c r="AC80" s="2"/>
      <c r="AD80" s="2">
        <f ca="1">IF(OR(AE80="ChatGPT",AE80="Median",AE80="Fifties",AE80="Average",AE80=""),"",IF(ROUND(AF80,3)=ROUND(AF79,3),MAX(AD$3:AD79),COUNT(AD$3:AD79)+1))</f>
        <v>76</v>
      </c>
      <c r="AE80" s="12" t="str">
        <f ca="1">IF(AF80="","",OFFSET(Calculations!$C$2,0,MATCH(AF80,Calculations!$D$142:$CCE$142,0)))</f>
        <v>Anthony Dhanendran</v>
      </c>
      <c r="AF80" s="13">
        <f>IF(ISERROR(SMALL(Calculations!$D$142:$CCE$142,ROWS($D$3:$D80))),"",SMALL(Calculations!$D$142:$CCE$142,ROWS($D$3:$D80)))</f>
        <v>11924.000012433999</v>
      </c>
      <c r="AG80" s="13">
        <f t="shared" ca="1" si="11"/>
        <v>26</v>
      </c>
    </row>
    <row r="81" spans="1:33" x14ac:dyDescent="0.25">
      <c r="A81" s="23">
        <f ca="1">IF(OR(B81="ChatGPT",B81="Median",B81="Fifties",B81="Average",B81=""),"",IF(ROUND(C81,3)=ROUND(C80,3),MAX(A$3:A80),COUNT(A$3:A80)+1))</f>
        <v>76</v>
      </c>
      <c r="B81" s="24" t="str">
        <f ca="1">IF(ISERROR(OFFSET(Calculations!$C$2,0,MATCH(ROWS($D$3:$D81),Calculations!$D$129:$CCE$129,0))),"",OFFSET(Calculations!$C$2,0,MATCH(ROWS($D$3:$D81),Calculations!$D$129:$CCE$129,0)))</f>
        <v>William Boyle</v>
      </c>
      <c r="C81" s="22">
        <f ca="1">IF(ISERROR(ROUND(OFFSET(Calculations!$C$128,0,MATCH(ROWS($D$3:$D81),Calculations!$D$129:$CCE$129,0)),0)),"",OFFSET(Calculations!$C$128,0,MATCH(ROWS($D$3:$D81),Calculations!$D$129:$CCE$129,0)))</f>
        <v>79221.000044961998</v>
      </c>
      <c r="E81" s="2">
        <f ca="1">IF(OR(F81="ChatGPT",F81="Median",F81="Fifties",F81="Average",F81=""),"",IF(ROUND(G81,3)=ROUND(G80,3),MAX(E$3:E80),COUNT(E$3:E80)+1))</f>
        <v>76</v>
      </c>
      <c r="F81" s="12" t="str">
        <f ca="1">IF(G81="","",OFFSET(Calculations!$C$2,0,MATCH(G81,Calculations!$D$137:$CCE$137,0)))</f>
        <v>Candice Day</v>
      </c>
      <c r="G81" s="13">
        <f>IF(ISERROR(SMALL(Calculations!$D$137:$CCE$137,ROWS($D$3:$D81))),"",SMALL(Calculations!$D$137:$CCE$137,ROWS($D$3:$D81)))</f>
        <v>12759.999996642999</v>
      </c>
      <c r="H81" s="13">
        <f t="shared" ca="1" si="6"/>
        <v>81</v>
      </c>
      <c r="J81" s="2">
        <f ca="1">IF(OR(K81="ChatGPT",K81="Median",K81="Fifties",K81="Average",K81=""),"",IF(ROUND(L81,3)=ROUND(L80,3),MAX(J$3:J80),COUNT(J$3:J80)+1))</f>
        <v>76</v>
      </c>
      <c r="K81" s="12" t="str">
        <f ca="1">IF(L81="","",OFFSET(Calculations!$C$2,0,MATCH(L81,Calculations!$D$138:$CCE$138,0)))</f>
        <v>Keith Waites</v>
      </c>
      <c r="L81" s="13">
        <f>IF(ISERROR(SMALL(Calculations!$D$138:$CCE$138,ROWS($D$3:$D81))),"",SMALL(Calculations!$D$138:$CCE$138,ROWS($D$3:$D81)))</f>
        <v>12164.999992996998</v>
      </c>
      <c r="M81" s="13">
        <f t="shared" ca="1" si="7"/>
        <v>110</v>
      </c>
      <c r="O81" s="2">
        <f ca="1">IF(OR(P81="ChatGPT",P81="Median",P81="Fifties",P81="Average",P81=""),"",IF(ROUND(Q81,3)=ROUND(Q80,3),MAX(O$3:O80),COUNT(O$3:O80)+1))</f>
        <v>76</v>
      </c>
      <c r="P81" s="12" t="str">
        <f ca="1">IF(Q81="","",OFFSET(Calculations!$C$2,0,MATCH(Q81,Calculations!$D$139:$CCE$139,0)))</f>
        <v>Raj Dhuwalia</v>
      </c>
      <c r="Q81" s="13">
        <f>IF(ISERROR(SMALL(Calculations!$D$139:$CCE$139,ROWS($D$3:$D81))),"",SMALL(Calculations!$D$139:$CCE$139,ROWS($D$3:$D81)))</f>
        <v>13934.000017528</v>
      </c>
      <c r="R81" s="13">
        <f t="shared" ca="1" si="8"/>
        <v>80</v>
      </c>
      <c r="S81" s="2"/>
      <c r="T81" s="2">
        <f ca="1">IF(OR(U81="ChatGPT",U81="Median",U81="Fifties",U81="Average",U81=""),"",IF(ROUND(V81,3)=ROUND(V80,3),MAX(T$3:T80),COUNT(T$3:T80)+1))</f>
        <v>76</v>
      </c>
      <c r="U81" s="12" t="str">
        <f ca="1">IF(V81="","",OFFSET(Calculations!$C$2,0,MATCH(V81,Calculations!$D$140:$CCE$140,0)))</f>
        <v xml:space="preserve">Shrivats Iyer </v>
      </c>
      <c r="V81" s="13">
        <f>IF(ISERROR(SMALL(Calculations!$D$140:$CCE$140,ROWS($D$3:$D81))),"",SMALL(Calculations!$D$140:$CCE$140,ROWS($D$3:$D81)))</f>
        <v>13414.999989993999</v>
      </c>
      <c r="W81" s="13">
        <f t="shared" ca="1" si="9"/>
        <v>31</v>
      </c>
      <c r="X81" s="2"/>
      <c r="Y81" s="2">
        <f ca="1">IF(OR(Z81="ChatGPT",Z81="Median",Z81="Fifties",Z81="Average",Z81=""),"",IF(ROUND(AA81,3)=ROUND(AA80,3),MAX(Y$3:Y80),COUNT(Y$3:Y80)+1))</f>
        <v>76</v>
      </c>
      <c r="Z81" s="12" t="str">
        <f ca="1">IF(AA81="","",OFFSET(Calculations!$C$2,0,MATCH(AA81,Calculations!$D$141:$CCE$141,0)))</f>
        <v>Jim Ellwanger</v>
      </c>
      <c r="AA81" s="13">
        <f>IF(ISERROR(SMALL(Calculations!$D$141:$CCE$141,ROWS($D$3:$D81))),"",SMALL(Calculations!$D$141:$CCE$141,ROWS($D$3:$D81)))</f>
        <v>12210.000011672999</v>
      </c>
      <c r="AB81" s="13">
        <f t="shared" ca="1" si="10"/>
        <v>104</v>
      </c>
      <c r="AC81" s="2"/>
      <c r="AD81" s="2">
        <f ca="1">IF(OR(AE81="ChatGPT",AE81="Median",AE81="Fifties",AE81="Average",AE81=""),"",IF(ROUND(AF81,3)=ROUND(AF80,3),MAX(AD$3:AD80),COUNT(AD$3:AD80)+1))</f>
        <v>77</v>
      </c>
      <c r="AE81" s="12" t="str">
        <f ca="1">IF(AF81="","",OFFSET(Calculations!$C$2,0,MATCH(AF81,Calculations!$D$142:$CCE$142,0)))</f>
        <v>Lawrence Grone</v>
      </c>
      <c r="AF81" s="13">
        <f>IF(ISERROR(SMALL(Calculations!$D$142:$CCE$142,ROWS($D$3:$D81))),"",SMALL(Calculations!$D$142:$CCE$142,ROWS($D$3:$D81)))</f>
        <v>11924.999982908001</v>
      </c>
      <c r="AG81" s="13">
        <f t="shared" ca="1" si="11"/>
        <v>118</v>
      </c>
    </row>
    <row r="82" spans="1:33" x14ac:dyDescent="0.25">
      <c r="A82" s="23">
        <f ca="1">IF(OR(B82="ChatGPT",B82="Median",B82="Fifties",B82="Average",B82=""),"",IF(ROUND(C82,3)=ROUND(C81,3),MAX(A$3:A81),COUNT(A$3:A81)+1))</f>
        <v>77</v>
      </c>
      <c r="B82" s="24" t="str">
        <f ca="1">IF(ISERROR(OFFSET(Calculations!$C$2,0,MATCH(ROWS($D$3:$D82),Calculations!$D$129:$CCE$129,0))),"",OFFSET(Calculations!$C$2,0,MATCH(ROWS($D$3:$D82),Calculations!$D$129:$CCE$129,0)))</f>
        <v>Danny Burrows</v>
      </c>
      <c r="C82" s="22">
        <f ca="1">IF(ISERROR(ROUND(OFFSET(Calculations!$C$128,0,MATCH(ROWS($D$3:$D82),Calculations!$D$129:$CCE$129,0)),0)),"",OFFSET(Calculations!$C$128,0,MATCH(ROWS($D$3:$D82),Calculations!$D$129:$CCE$129,0)))</f>
        <v>79375.000003686015</v>
      </c>
      <c r="E82" s="2">
        <f ca="1">IF(OR(F82="ChatGPT",F82="Median",F82="Fifties",F82="Average",F82=""),"",IF(ROUND(G82,3)=ROUND(G81,3),MAX(E$3:E81),COUNT(E$3:E81)+1))</f>
        <v>77</v>
      </c>
      <c r="F82" s="12" t="str">
        <f ca="1">IF(G82="","",OFFSET(Calculations!$C$2,0,MATCH(G82,Calculations!$D$137:$CCE$137,0)))</f>
        <v>Jenny Caplan</v>
      </c>
      <c r="G82" s="13">
        <f>IF(ISERROR(SMALL(Calculations!$D$137:$CCE$137,ROWS($D$3:$D82))),"",SMALL(Calculations!$D$137:$CCE$137,ROWS($D$3:$D82)))</f>
        <v>12765.99999858</v>
      </c>
      <c r="H82" s="13">
        <f t="shared" ca="1" si="6"/>
        <v>60</v>
      </c>
      <c r="J82" s="2">
        <f ca="1">IF(OR(K82="ChatGPT",K82="Median",K82="Fifties",K82="Average",K82=""),"",IF(ROUND(L82,3)=ROUND(L81,3),MAX(J$3:J81),COUNT(J$3:J81)+1))</f>
        <v>77</v>
      </c>
      <c r="K82" s="12" t="str">
        <f ca="1">IF(L82="","",OFFSET(Calculations!$C$2,0,MATCH(L82,Calculations!$D$138:$CCE$138,0)))</f>
        <v>Elyssa Friedland</v>
      </c>
      <c r="L82" s="13">
        <f>IF(ISERROR(SMALL(Calculations!$D$138:$CCE$138,ROWS($D$3:$D82))),"",SMALL(Calculations!$D$138:$CCE$138,ROWS($D$3:$D82)))</f>
        <v>12184.999998470999</v>
      </c>
      <c r="M82" s="13">
        <f t="shared" ca="1" si="7"/>
        <v>57</v>
      </c>
      <c r="O82" s="2">
        <f ca="1">IF(OR(P82="ChatGPT",P82="Median",P82="Fifties",P82="Average",P82=""),"",IF(ROUND(Q82,3)=ROUND(Q81,3),MAX(O$3:O81),COUNT(O$3:O81)+1))</f>
        <v>77</v>
      </c>
      <c r="P82" s="12" t="str">
        <f ca="1">IF(Q82="","",OFFSET(Calculations!$C$2,0,MATCH(Q82,Calculations!$D$139:$CCE$139,0)))</f>
        <v>Bruce Hayek</v>
      </c>
      <c r="Q82" s="13">
        <f>IF(ISERROR(SMALL(Calculations!$D$139:$CCE$139,ROWS($D$3:$D82))),"",SMALL(Calculations!$D$139:$CCE$139,ROWS($D$3:$D82)))</f>
        <v>13944.999975397999</v>
      </c>
      <c r="R82" s="13">
        <f t="shared" ca="1" si="8"/>
        <v>47</v>
      </c>
      <c r="S82" s="2"/>
      <c r="T82" s="2">
        <f ca="1">IF(OR(U82="ChatGPT",U82="Median",U82="Fifties",U82="Average",U82=""),"",IF(ROUND(V82,3)=ROUND(V81,3),MAX(T$3:T81),COUNT(T$3:T81)+1))</f>
        <v>77</v>
      </c>
      <c r="U82" s="12" t="str">
        <f ca="1">IF(V82="","",OFFSET(Calculations!$C$2,0,MATCH(V82,Calculations!$D$140:$CCE$140,0)))</f>
        <v>Matt Sokol</v>
      </c>
      <c r="V82" s="13">
        <f>IF(ISERROR(SMALL(Calculations!$D$140:$CCE$140,ROWS($D$3:$D82))),"",SMALL(Calculations!$D$140:$CCE$140,ROWS($D$3:$D82)))</f>
        <v>13619.999979877999</v>
      </c>
      <c r="W82" s="13">
        <f t="shared" ca="1" si="9"/>
        <v>18</v>
      </c>
      <c r="X82" s="2"/>
      <c r="Y82" s="2">
        <f ca="1">IF(OR(Z82="ChatGPT",Z82="Median",Z82="Fifties",Z82="Average",Z82=""),"",IF(ROUND(AA82,3)=ROUND(AA81,3),MAX(Y$3:Y81),COUNT(Y$3:Y81)+1))</f>
        <v>77</v>
      </c>
      <c r="Z82" s="12" t="str">
        <f ca="1">IF(AA82="","",OFFSET(Calculations!$C$2,0,MATCH(AA82,Calculations!$D$141:$CCE$141,0)))</f>
        <v>Mark Badros</v>
      </c>
      <c r="AA82" s="13">
        <f>IF(ISERROR(SMALL(Calculations!$D$141:$CCE$141,ROWS($D$3:$D82))),"",SMALL(Calculations!$D$141:$CCE$141,ROWS($D$3:$D82)))</f>
        <v>12230.000000606</v>
      </c>
      <c r="AB82" s="13">
        <f t="shared" ca="1" si="10"/>
        <v>48</v>
      </c>
      <c r="AC82" s="2"/>
      <c r="AD82" s="2">
        <f ca="1">IF(OR(AE82="ChatGPT",AE82="Median",AE82="Fifties",AE82="Average",AE82=""),"",IF(ROUND(AF82,3)=ROUND(AF81,3),MAX(AD$3:AD81),COUNT(AD$3:AD81)+1))</f>
        <v>78</v>
      </c>
      <c r="AE82" s="12" t="str">
        <f ca="1">IF(AF82="","",OFFSET(Calculations!$C$2,0,MATCH(AF82,Calculations!$D$142:$CCE$142,0)))</f>
        <v>Mike Bishop</v>
      </c>
      <c r="AF82" s="13">
        <f>IF(ISERROR(SMALL(Calculations!$D$142:$CCE$142,ROWS($D$3:$D82))),"",SMALL(Calculations!$D$142:$CCE$142,ROWS($D$3:$D82)))</f>
        <v>11933.999986235001</v>
      </c>
      <c r="AG82" s="13">
        <f t="shared" ca="1" si="11"/>
        <v>102</v>
      </c>
    </row>
    <row r="83" spans="1:33" x14ac:dyDescent="0.25">
      <c r="A83" s="23">
        <f ca="1">IF(OR(B83="ChatGPT",B83="Median",B83="Fifties",B83="Average",B83=""),"",IF(ROUND(C83,3)=ROUND(C82,3),MAX(A$3:A82),COUNT(A$3:A82)+1))</f>
        <v>78</v>
      </c>
      <c r="B83" s="24" t="str">
        <f ca="1">IF(ISERROR(OFFSET(Calculations!$C$2,0,MATCH(ROWS($D$3:$D83),Calculations!$D$129:$CCE$129,0))),"",OFFSET(Calculations!$C$2,0,MATCH(ROWS($D$3:$D83),Calculations!$D$129:$CCE$129,0)))</f>
        <v>Kaushik Iyer</v>
      </c>
      <c r="C83" s="22">
        <f ca="1">IF(ISERROR(ROUND(OFFSET(Calculations!$C$128,0,MATCH(ROWS($D$3:$D83),Calculations!$D$129:$CCE$129,0)),0)),"",OFFSET(Calculations!$C$128,0,MATCH(ROWS($D$3:$D83),Calculations!$D$129:$CCE$129,0)))</f>
        <v>79439.000003815992</v>
      </c>
      <c r="E83" s="2">
        <f ca="1">IF(OR(F83="ChatGPT",F83="Median",F83="Fifties",F83="Average",F83=""),"",IF(ROUND(G83,3)=ROUND(G82,3),MAX(E$3:E82),COUNT(E$3:E82)+1))</f>
        <v>78</v>
      </c>
      <c r="F83" s="12" t="str">
        <f ca="1">IF(G83="","",OFFSET(Calculations!$C$2,0,MATCH(G83,Calculations!$D$137:$CCE$137,0)))</f>
        <v>Sam Tichnor</v>
      </c>
      <c r="G83" s="13">
        <f>IF(ISERROR(SMALL(Calculations!$D$137:$CCE$137,ROWS($D$3:$D83))),"",SMALL(Calculations!$D$137:$CCE$137,ROWS($D$3:$D83)))</f>
        <v>12783.999985469001</v>
      </c>
      <c r="H83" s="13">
        <f t="shared" ca="1" si="6"/>
        <v>23</v>
      </c>
      <c r="J83" s="2">
        <f ca="1">IF(OR(K83="ChatGPT",K83="Median",K83="Fifties",K83="Average",K83=""),"",IF(ROUND(L83,3)=ROUND(L82,3),MAX(J$3:J82),COUNT(J$3:J82)+1))</f>
        <v>78</v>
      </c>
      <c r="K83" s="12" t="str">
        <f ca="1">IF(L83="","",OFFSET(Calculations!$C$2,0,MATCH(L83,Calculations!$D$138:$CCE$138,0)))</f>
        <v>Noah Burrows</v>
      </c>
      <c r="L83" s="13">
        <f>IF(ISERROR(SMALL(Calculations!$D$138:$CCE$138,ROWS($D$3:$D83))),"",SMALL(Calculations!$D$138:$CCE$138,ROWS($D$3:$D83)))</f>
        <v>12205.000007731</v>
      </c>
      <c r="M83" s="13">
        <f t="shared" ca="1" si="7"/>
        <v>61</v>
      </c>
      <c r="O83" s="2">
        <f ca="1">IF(OR(P83="ChatGPT",P83="Median",P83="Fifties",P83="Average",P83=""),"",IF(ROUND(Q83,3)=ROUND(Q82,3),MAX(O$3:O82),COUNT(O$3:O82)+1))</f>
        <v>78</v>
      </c>
      <c r="P83" s="12" t="str">
        <f ca="1">IF(Q83="","",OFFSET(Calculations!$C$2,0,MATCH(Q83,Calculations!$D$139:$CCE$139,0)))</f>
        <v>Terynce Butts</v>
      </c>
      <c r="Q83" s="13">
        <f>IF(ISERROR(SMALL(Calculations!$D$139:$CCE$139,ROWS($D$3:$D83))),"",SMALL(Calculations!$D$139:$CCE$139,ROWS($D$3:$D83)))</f>
        <v>13980.000001797998</v>
      </c>
      <c r="R83" s="13">
        <f t="shared" ca="1" si="8"/>
        <v>139</v>
      </c>
      <c r="S83" s="2"/>
      <c r="T83" s="2">
        <f ca="1">IF(OR(U83="ChatGPT",U83="Median",U83="Fifties",U83="Average",U83=""),"",IF(ROUND(V83,3)=ROUND(V82,3),MAX(T$3:T82),COUNT(T$3:T82)+1))</f>
        <v>78</v>
      </c>
      <c r="U83" s="12" t="str">
        <f ca="1">IF(V83="","",OFFSET(Calculations!$C$2,0,MATCH(V83,Calculations!$D$140:$CCE$140,0)))</f>
        <v>Dakota Blair</v>
      </c>
      <c r="V83" s="13">
        <f>IF(ISERROR(SMALL(Calculations!$D$140:$CCE$140,ROWS($D$3:$D83))),"",SMALL(Calculations!$D$140:$CCE$140,ROWS($D$3:$D83)))</f>
        <v>13743.000018725001</v>
      </c>
      <c r="W83" s="13">
        <f t="shared" ca="1" si="9"/>
        <v>71</v>
      </c>
      <c r="X83" s="2"/>
      <c r="Y83" s="2">
        <f ca="1">IF(OR(Z83="ChatGPT",Z83="Median",Z83="Fifties",Z83="Average",Z83=""),"",IF(ROUND(AA83,3)=ROUND(AA82,3),MAX(Y$3:Y82),COUNT(Y$3:Y82)+1))</f>
        <v>78</v>
      </c>
      <c r="Z83" s="12" t="str">
        <f ca="1">IF(AA83="","",OFFSET(Calculations!$C$2,0,MATCH(AA83,Calculations!$D$141:$CCE$141,0)))</f>
        <v>Lois Casaleggi</v>
      </c>
      <c r="AA83" s="13">
        <f>IF(ISERROR(SMALL(Calculations!$D$141:$CCE$141,ROWS($D$3:$D83))),"",SMALL(Calculations!$D$141:$CCE$141,ROWS($D$3:$D83)))</f>
        <v>12270.000003783001</v>
      </c>
      <c r="AB83" s="13">
        <f t="shared" ca="1" si="10"/>
        <v>56</v>
      </c>
      <c r="AC83" s="2"/>
      <c r="AD83" s="2">
        <f ca="1">IF(OR(AE83="ChatGPT",AE83="Median",AE83="Fifties",AE83="Average",AE83=""),"",IF(ROUND(AF83,3)=ROUND(AF82,3),MAX(AD$3:AD82),COUNT(AD$3:AD82)+1))</f>
        <v>79</v>
      </c>
      <c r="AE83" s="12" t="str">
        <f ca="1">IF(AF83="","",OFFSET(Calculations!$C$2,0,MATCH(AF83,Calculations!$D$142:$CCE$142,0)))</f>
        <v>Sarah Barker</v>
      </c>
      <c r="AF83" s="13">
        <f>IF(ISERROR(SMALL(Calculations!$D$142:$CCE$142,ROWS($D$3:$D83))),"",SMALL(Calculations!$D$142:$CCE$142,ROWS($D$3:$D83)))</f>
        <v>11934.999990382999</v>
      </c>
      <c r="AG83" s="13">
        <f t="shared" ca="1" si="11"/>
        <v>50</v>
      </c>
    </row>
    <row r="84" spans="1:33" x14ac:dyDescent="0.25">
      <c r="A84" s="23">
        <f ca="1">IF(OR(B84="ChatGPT",B84="Median",B84="Fifties",B84="Average",B84=""),"",IF(ROUND(C84,3)=ROUND(C83,3),MAX(A$3:A83),COUNT(A$3:A83)+1))</f>
        <v>79</v>
      </c>
      <c r="B84" s="24" t="str">
        <f ca="1">IF(ISERROR(OFFSET(Calculations!$C$2,0,MATCH(ROWS($D$3:$D84),Calculations!$D$129:$CCE$129,0))),"",OFFSET(Calculations!$C$2,0,MATCH(ROWS($D$3:$D84),Calculations!$D$129:$CCE$129,0)))</f>
        <v xml:space="preserve">Daniel Michelson-Horowitz </v>
      </c>
      <c r="C84" s="22">
        <f ca="1">IF(ISERROR(ROUND(OFFSET(Calculations!$C$128,0,MATCH(ROWS($D$3:$D84),Calculations!$D$129:$CCE$129,0)),0)),"",OFFSET(Calculations!$C$128,0,MATCH(ROWS($D$3:$D84),Calculations!$D$129:$CCE$129,0)))</f>
        <v>79539.999995671984</v>
      </c>
      <c r="E84" s="2">
        <f ca="1">IF(OR(F84="ChatGPT",F84="Median",F84="Fifties",F84="Average",F84=""),"",IF(ROUND(G84,3)=ROUND(G83,3),MAX(E$3:E83),COUNT(E$3:E83)+1))</f>
        <v>79</v>
      </c>
      <c r="F84" s="12" t="str">
        <f ca="1">IF(G84="","",OFFSET(Calculations!$C$2,0,MATCH(G84,Calculations!$D$137:$CCE$137,0)))</f>
        <v>Benjamin Slater</v>
      </c>
      <c r="G84" s="13">
        <f>IF(ISERROR(SMALL(Calculations!$D$137:$CCE$137,ROWS($D$3:$D84))),"",SMALL(Calculations!$D$137:$CCE$137,ROWS($D$3:$D84)))</f>
        <v>12871.000007638</v>
      </c>
      <c r="H84" s="13">
        <f t="shared" ca="1" si="6"/>
        <v>138</v>
      </c>
      <c r="J84" s="2">
        <f ca="1">IF(OR(K84="ChatGPT",K84="Median",K84="Fifties",K84="Average",K84=""),"",IF(ROUND(L84,3)=ROUND(L83,3),MAX(J$3:J83),COUNT(J$3:J83)+1))</f>
        <v>79</v>
      </c>
      <c r="K84" s="12" t="str">
        <f ca="1">IF(L84="","",OFFSET(Calculations!$C$2,0,MATCH(L84,Calculations!$D$138:$CCE$138,0)))</f>
        <v>Colin Guider</v>
      </c>
      <c r="L84" s="13">
        <f>IF(ISERROR(SMALL(Calculations!$D$138:$CCE$138,ROWS($D$3:$D84))),"",SMALL(Calculations!$D$138:$CCE$138,ROWS($D$3:$D84)))</f>
        <v>12224.999988873002</v>
      </c>
      <c r="M84" s="13">
        <f t="shared" ca="1" si="7"/>
        <v>44</v>
      </c>
      <c r="O84" s="2">
        <f ca="1">IF(OR(P84="ChatGPT",P84="Median",P84="Fifties",P84="Average",P84=""),"",IF(ROUND(Q84,3)=ROUND(Q83,3),MAX(O$3:O83),COUNT(O$3:O83)+1))</f>
        <v>79</v>
      </c>
      <c r="P84" s="12" t="str">
        <f ca="1">IF(Q84="","",OFFSET(Calculations!$C$2,0,MATCH(Q84,Calculations!$D$139:$CCE$139,0)))</f>
        <v>Jenny Caplan</v>
      </c>
      <c r="Q84" s="13">
        <f>IF(ISERROR(SMALL(Calculations!$D$139:$CCE$139,ROWS($D$3:$D84))),"",SMALL(Calculations!$D$139:$CCE$139,ROWS($D$3:$D84)))</f>
        <v>14025.999999353999</v>
      </c>
      <c r="R84" s="13">
        <f t="shared" ca="1" si="8"/>
        <v>60</v>
      </c>
      <c r="S84" s="2"/>
      <c r="T84" s="2">
        <f ca="1">IF(OR(U84="ChatGPT",U84="Median",U84="Fifties",U84="Average",U84=""),"",IF(ROUND(V84,3)=ROUND(V83,3),MAX(T$3:T83),COUNT(T$3:T83)+1))</f>
        <v>79</v>
      </c>
      <c r="U84" s="12" t="str">
        <f ca="1">IF(V84="","",OFFSET(Calculations!$C$2,0,MATCH(V84,Calculations!$D$140:$CCE$140,0)))</f>
        <v>Ben Carr</v>
      </c>
      <c r="V84" s="13">
        <f>IF(ISERROR(SMALL(Calculations!$D$140:$CCE$140,ROWS($D$3:$D84))),"",SMALL(Calculations!$D$140:$CCE$140,ROWS($D$3:$D84)))</f>
        <v>13896.999999678001</v>
      </c>
      <c r="W84" s="13">
        <f t="shared" ca="1" si="9"/>
        <v>25</v>
      </c>
      <c r="X84" s="2"/>
      <c r="Y84" s="2">
        <f ca="1">IF(OR(Z84="ChatGPT",Z84="Median",Z84="Fifties",Z84="Average",Z84=""),"",IF(ROUND(AA84,3)=ROUND(AA83,3),MAX(Y$3:Y83),COUNT(Y$3:Y83)+1))</f>
        <v>79</v>
      </c>
      <c r="Z84" s="12" t="str">
        <f ca="1">IF(AA84="","",OFFSET(Calculations!$C$2,0,MATCH(AA84,Calculations!$D$141:$CCE$141,0)))</f>
        <v>Timothy Wright</v>
      </c>
      <c r="AA84" s="13">
        <f>IF(ISERROR(SMALL(Calculations!$D$141:$CCE$141,ROWS($D$3:$D84))),"",SMALL(Calculations!$D$141:$CCE$141,ROWS($D$3:$D84)))</f>
        <v>12272.000007806</v>
      </c>
      <c r="AB84" s="13">
        <f t="shared" ca="1" si="10"/>
        <v>6</v>
      </c>
      <c r="AC84" s="2"/>
      <c r="AD84" s="2">
        <f ca="1">IF(OR(AE84="ChatGPT",AE84="Median",AE84="Fifties",AE84="Average",AE84=""),"",IF(ROUND(AF84,3)=ROUND(AF83,3),MAX(AD$3:AD83),COUNT(AD$3:AD83)+1))</f>
        <v>80</v>
      </c>
      <c r="AE84" s="12" t="str">
        <f ca="1">IF(AF84="","",OFFSET(Calculations!$C$2,0,MATCH(AF84,Calculations!$D$142:$CCE$142,0)))</f>
        <v>Jason Friedlander</v>
      </c>
      <c r="AF84" s="13">
        <f>IF(ISERROR(SMALL(Calculations!$D$142:$CCE$142,ROWS($D$3:$D84))),"",SMALL(Calculations!$D$142:$CCE$142,ROWS($D$3:$D84)))</f>
        <v>12074.999973481999</v>
      </c>
      <c r="AG84" s="13">
        <f t="shared" ca="1" si="11"/>
        <v>123</v>
      </c>
    </row>
    <row r="85" spans="1:33" x14ac:dyDescent="0.25">
      <c r="A85" s="23">
        <f ca="1">IF(OR(B85="ChatGPT",B85="Median",B85="Fifties",B85="Average",B85=""),"",IF(ROUND(C85,3)=ROUND(C84,3),MAX(A$3:A84),COUNT(A$3:A84)+1))</f>
        <v>80</v>
      </c>
      <c r="B85" s="24" t="str">
        <f ca="1">IF(ISERROR(OFFSET(Calculations!$C$2,0,MATCH(ROWS($D$3:$D85),Calculations!$D$129:$CCE$129,0))),"",OFFSET(Calculations!$C$2,0,MATCH(ROWS($D$3:$D85),Calculations!$D$129:$CCE$129,0)))</f>
        <v>Raj Dhuwalia</v>
      </c>
      <c r="C85" s="22">
        <f ca="1">IF(ISERROR(ROUND(OFFSET(Calculations!$C$128,0,MATCH(ROWS($D$3:$D85),Calculations!$D$129:$CCE$129,0)),0)),"",OFFSET(Calculations!$C$128,0,MATCH(ROWS($D$3:$D85),Calculations!$D$129:$CCE$129,0)))</f>
        <v>79604.00010266398</v>
      </c>
      <c r="E85" s="2">
        <f ca="1">IF(OR(F85="ChatGPT",F85="Median",F85="Fifties",F85="Average",F85=""),"",IF(ROUND(G85,3)=ROUND(G84,3),MAX(E$3:E84),COUNT(E$3:E84)+1))</f>
        <v>80</v>
      </c>
      <c r="F85" s="12" t="str">
        <f ca="1">IF(G85="","",OFFSET(Calculations!$C$2,0,MATCH(G85,Calculations!$D$137:$CCE$137,0)))</f>
        <v>Jeffrey Roth</v>
      </c>
      <c r="G85" s="13">
        <f>IF(ISERROR(SMALL(Calculations!$D$137:$CCE$137,ROWS($D$3:$D85))),"",SMALL(Calculations!$D$137:$CCE$137,ROWS($D$3:$D85)))</f>
        <v>12874.999996403001</v>
      </c>
      <c r="H85" s="13">
        <f t="shared" ca="1" si="6"/>
        <v>62</v>
      </c>
      <c r="J85" s="2">
        <f ca="1">IF(OR(K85="ChatGPT",K85="Median",K85="Fifties",K85="Average",K85=""),"",IF(ROUND(L85,3)=ROUND(L84,3),MAX(J$3:J84),COUNT(J$3:J84)+1))</f>
        <v>80</v>
      </c>
      <c r="K85" s="12" t="str">
        <f ca="1">IF(L85="","",OFFSET(Calculations!$C$2,0,MATCH(L85,Calculations!$D$138:$CCE$138,0)))</f>
        <v>David Slater</v>
      </c>
      <c r="L85" s="13">
        <f>IF(ISERROR(SMALL(Calculations!$D$138:$CCE$138,ROWS($D$3:$D85))),"",SMALL(Calculations!$D$138:$CCE$138,ROWS($D$3:$D85)))</f>
        <v>12269.999990669998</v>
      </c>
      <c r="M85" s="13">
        <f t="shared" ca="1" si="7"/>
        <v>8</v>
      </c>
      <c r="O85" s="2">
        <f ca="1">IF(OR(P85="ChatGPT",P85="Median",P85="Fifties",P85="Average",P85=""),"",IF(ROUND(Q85,3)=ROUND(Q84,3),MAX(O$3:O84),COUNT(O$3:O84)+1))</f>
        <v>80</v>
      </c>
      <c r="P85" s="12" t="str">
        <f ca="1">IF(Q85="","",OFFSET(Calculations!$C$2,0,MATCH(Q85,Calculations!$D$139:$CCE$139,0)))</f>
        <v>Jason Friedlander</v>
      </c>
      <c r="Q85" s="13">
        <f>IF(ISERROR(SMALL(Calculations!$D$139:$CCE$139,ROWS($D$3:$D85))),"",SMALL(Calculations!$D$139:$CCE$139,ROWS($D$3:$D85)))</f>
        <v>14050.999972158001</v>
      </c>
      <c r="R85" s="13">
        <f t="shared" ca="1" si="8"/>
        <v>123</v>
      </c>
      <c r="S85" s="2"/>
      <c r="T85" s="2">
        <f ca="1">IF(OR(U85="ChatGPT",U85="Median",U85="Fifties",U85="Average",U85=""),"",IF(ROUND(V85,3)=ROUND(V84,3),MAX(T$3:T84),COUNT(T$3:T84)+1))</f>
        <v>80</v>
      </c>
      <c r="U85" s="12" t="str">
        <f ca="1">IF(V85="","",OFFSET(Calculations!$C$2,0,MATCH(V85,Calculations!$D$140:$CCE$140,0)))</f>
        <v>Joe Grzesiak</v>
      </c>
      <c r="V85" s="13">
        <f>IF(ISERROR(SMALL(Calculations!$D$140:$CCE$140,ROWS($D$3:$D85))),"",SMALL(Calculations!$D$140:$CCE$140,ROWS($D$3:$D85)))</f>
        <v>13925.000030708998</v>
      </c>
      <c r="W85" s="13">
        <f t="shared" ca="1" si="9"/>
        <v>88</v>
      </c>
      <c r="X85" s="2"/>
      <c r="Y85" s="2">
        <f ca="1">IF(OR(Z85="ChatGPT",Z85="Median",Z85="Fifties",Z85="Average",Z85=""),"",IF(ROUND(AA85,3)=ROUND(AA84,3),MAX(Y$3:Y84),COUNT(Y$3:Y84)+1))</f>
        <v>80</v>
      </c>
      <c r="Z85" s="12" t="str">
        <f ca="1">IF(AA85="","",OFFSET(Calculations!$C$2,0,MATCH(AA85,Calculations!$D$141:$CCE$141,0)))</f>
        <v xml:space="preserve">Daniel Michelson-Horowitz </v>
      </c>
      <c r="AA85" s="13">
        <f>IF(ISERROR(SMALL(Calculations!$D$141:$CCE$141,ROWS($D$3:$D85))),"",SMALL(Calculations!$D$141:$CCE$141,ROWS($D$3:$D85)))</f>
        <v>12319.999977316998</v>
      </c>
      <c r="AB85" s="13">
        <f t="shared" ca="1" si="10"/>
        <v>79</v>
      </c>
      <c r="AC85" s="2"/>
      <c r="AD85" s="2">
        <f ca="1">IF(OR(AE85="ChatGPT",AE85="Median",AE85="Fifties",AE85="Average",AE85=""),"",IF(ROUND(AF85,3)=ROUND(AF84,3),MAX(AD$3:AD84),COUNT(AD$3:AD84)+1))</f>
        <v>81</v>
      </c>
      <c r="AE85" s="12" t="str">
        <f ca="1">IF(AF85="","",OFFSET(Calculations!$C$2,0,MATCH(AF85,Calculations!$D$142:$CCE$142,0)))</f>
        <v>Donald Adamek</v>
      </c>
      <c r="AF85" s="13">
        <f>IF(ISERROR(SMALL(Calculations!$D$142:$CCE$142,ROWS($D$3:$D85))),"",SMALL(Calculations!$D$142:$CCE$142,ROWS($D$3:$D85)))</f>
        <v>12127.999997734001</v>
      </c>
      <c r="AG85" s="13">
        <f t="shared" ca="1" si="11"/>
        <v>91</v>
      </c>
    </row>
    <row r="86" spans="1:33" x14ac:dyDescent="0.25">
      <c r="A86" s="23">
        <f ca="1">IF(OR(B86="ChatGPT",B86="Median",B86="Fifties",B86="Average",B86=""),"",IF(ROUND(C86,3)=ROUND(C85,3),MAX(A$3:A85),COUNT(A$3:A85)+1))</f>
        <v>81</v>
      </c>
      <c r="B86" s="24" t="str">
        <f ca="1">IF(ISERROR(OFFSET(Calculations!$C$2,0,MATCH(ROWS($D$3:$D86),Calculations!$D$129:$CCE$129,0))),"",OFFSET(Calculations!$C$2,0,MATCH(ROWS($D$3:$D86),Calculations!$D$129:$CCE$129,0)))</f>
        <v>Candice Day</v>
      </c>
      <c r="C86" s="22">
        <f ca="1">IF(ISERROR(ROUND(OFFSET(Calculations!$C$128,0,MATCH(ROWS($D$3:$D86),Calculations!$D$129:$CCE$129,0)),0)),"",OFFSET(Calculations!$C$128,0,MATCH(ROWS($D$3:$D86),Calculations!$D$129:$CCE$129,0)))</f>
        <v>79995.000008501971</v>
      </c>
      <c r="E86" s="2">
        <f ca="1">IF(OR(F86="ChatGPT",F86="Median",F86="Fifties",F86="Average",F86=""),"",IF(ROUND(G86,3)=ROUND(G85,3),MAX(E$3:E85),COUNT(E$3:E85)+1))</f>
        <v>81</v>
      </c>
      <c r="F86" s="12" t="str">
        <f ca="1">IF(G86="","",OFFSET(Calculations!$C$2,0,MATCH(G86,Calculations!$D$137:$CCE$137,0)))</f>
        <v>Alex Rose</v>
      </c>
      <c r="G86" s="13">
        <f>IF(ISERROR(SMALL(Calculations!$D$137:$CCE$137,ROWS($D$3:$D86))),"",SMALL(Calculations!$D$137:$CCE$137,ROWS($D$3:$D86)))</f>
        <v>12894.999978408001</v>
      </c>
      <c r="H86" s="13">
        <f t="shared" ca="1" si="6"/>
        <v>52</v>
      </c>
      <c r="J86" s="2">
        <f ca="1">IF(OR(K86="ChatGPT",K86="Median",K86="Fifties",K86="Average",K86=""),"",IF(ROUND(L86,3)=ROUND(L85,3),MAX(J$3:J85),COUNT(J$3:J85)+1))</f>
        <v>81</v>
      </c>
      <c r="K86" s="12" t="str">
        <f ca="1">IF(L86="","",OFFSET(Calculations!$C$2,0,MATCH(L86,Calculations!$D$138:$CCE$138,0)))</f>
        <v>S.D. Thompson</v>
      </c>
      <c r="L86" s="13">
        <f>IF(ISERROR(SMALL(Calculations!$D$138:$CCE$138,ROWS($D$3:$D86))),"",SMALL(Calculations!$D$138:$CCE$138,ROWS($D$3:$D86)))</f>
        <v>12312.000008525998</v>
      </c>
      <c r="M86" s="13">
        <f t="shared" ca="1" si="7"/>
        <v>93</v>
      </c>
      <c r="O86" s="2">
        <f ca="1">IF(OR(P86="ChatGPT",P86="Median",P86="Fifties",P86="Average",P86=""),"",IF(ROUND(Q86,3)=ROUND(Q85,3),MAX(O$3:O85),COUNT(O$3:O85)+1))</f>
        <v>81</v>
      </c>
      <c r="P86" s="12" t="str">
        <f ca="1">IF(Q86="","",OFFSET(Calculations!$C$2,0,MATCH(Q86,Calculations!$D$139:$CCE$139,0)))</f>
        <v>John O'Laughlin</v>
      </c>
      <c r="Q86" s="13">
        <f>IF(ISERROR(SMALL(Calculations!$D$139:$CCE$139,ROWS($D$3:$D86))),"",SMALL(Calculations!$D$139:$CCE$139,ROWS($D$3:$D86)))</f>
        <v>14168.000005317999</v>
      </c>
      <c r="R86" s="13">
        <f t="shared" ca="1" si="8"/>
        <v>68</v>
      </c>
      <c r="S86" s="2"/>
      <c r="T86" s="2">
        <f ca="1">IF(OR(U86="ChatGPT",U86="Median",U86="Fifties",U86="Average",U86=""),"",IF(ROUND(V86,3)=ROUND(V85,3),MAX(T$3:T85),COUNT(T$3:T85)+1))</f>
        <v>81</v>
      </c>
      <c r="U86" s="12" t="str">
        <f ca="1">IF(V86="","",OFFSET(Calculations!$C$2,0,MATCH(V86,Calculations!$D$140:$CCE$140,0)))</f>
        <v>Jason Mann</v>
      </c>
      <c r="V86" s="13">
        <f>IF(ISERROR(SMALL(Calculations!$D$140:$CCE$140,ROWS($D$3:$D86))),"",SMALL(Calculations!$D$140:$CCE$140,ROWS($D$3:$D86)))</f>
        <v>13930.000001546998</v>
      </c>
      <c r="W86" s="13">
        <f t="shared" ca="1" si="9"/>
        <v>42</v>
      </c>
      <c r="X86" s="2"/>
      <c r="Y86" s="2" t="str">
        <f ca="1">IF(OR(Z86="ChatGPT",Z86="Median",Z86="Fifties",Z86="Average",Z86=""),"",IF(ROUND(AA86,3)=ROUND(AA85,3),MAX(Y$3:Y85),COUNT(Y$3:Y85)+1))</f>
        <v/>
      </c>
      <c r="Z86" s="12" t="str">
        <f ca="1">IF(AA86="","",OFFSET(Calculations!$C$2,0,MATCH(AA86,Calculations!$D$141:$CCE$141,0)))</f>
        <v>Fifties</v>
      </c>
      <c r="AA86" s="13">
        <f>IF(ISERROR(SMALL(Calculations!$D$141:$CCE$141,ROWS($D$3:$D86))),"",SMALL(Calculations!$D$141:$CCE$141,ROWS($D$3:$D86)))</f>
        <v>12500.000000999999</v>
      </c>
      <c r="AB86" s="13" t="str">
        <f t="shared" ca="1" si="10"/>
        <v/>
      </c>
      <c r="AC86" s="2"/>
      <c r="AD86" s="2">
        <f ca="1">IF(OR(AE86="ChatGPT",AE86="Median",AE86="Fifties",AE86="Average",AE86=""),"",IF(ROUND(AF86,3)=ROUND(AF85,3),MAX(AD$3:AD85),COUNT(AD$3:AD85)+1))</f>
        <v>82</v>
      </c>
      <c r="AE86" s="12" t="str">
        <f ca="1">IF(AF86="","",OFFSET(Calculations!$C$2,0,MATCH(AF86,Calculations!$D$142:$CCE$142,0)))</f>
        <v>Pip Butt</v>
      </c>
      <c r="AF86" s="13">
        <f>IF(ISERROR(SMALL(Calculations!$D$142:$CCE$142,ROWS($D$3:$D86))),"",SMALL(Calculations!$D$142:$CCE$142,ROWS($D$3:$D86)))</f>
        <v>12170.999995646003</v>
      </c>
      <c r="AG86" s="13">
        <f t="shared" ca="1" si="11"/>
        <v>84</v>
      </c>
    </row>
    <row r="87" spans="1:33" x14ac:dyDescent="0.25">
      <c r="A87" s="23">
        <f ca="1">IF(OR(B87="ChatGPT",B87="Median",B87="Fifties",B87="Average",B87=""),"",IF(ROUND(C87,3)=ROUND(C86,3),MAX(A$3:A86),COUNT(A$3:A86)+1))</f>
        <v>82</v>
      </c>
      <c r="B87" s="24" t="str">
        <f ca="1">IF(ISERROR(OFFSET(Calculations!$C$2,0,MATCH(ROWS($D$3:$D87),Calculations!$D$129:$CCE$129,0))),"",OFFSET(Calculations!$C$2,0,MATCH(ROWS($D$3:$D87),Calculations!$D$129:$CCE$129,0)))</f>
        <v>Kathryn Verwillow</v>
      </c>
      <c r="C87" s="22">
        <f ca="1">IF(ISERROR(ROUND(OFFSET(Calculations!$C$128,0,MATCH(ROWS($D$3:$D87),Calculations!$D$129:$CCE$129,0)),0)),"",OFFSET(Calculations!$C$128,0,MATCH(ROWS($D$3:$D87),Calculations!$D$129:$CCE$129,0)))</f>
        <v>80181.000026376001</v>
      </c>
      <c r="E87" s="2">
        <f ca="1">IF(OR(F87="ChatGPT",F87="Median",F87="Fifties",F87="Average",F87=""),"",IF(ROUND(G87,3)=ROUND(G86,3),MAX(E$3:E86),COUNT(E$3:E86)+1))</f>
        <v>82</v>
      </c>
      <c r="F87" s="12" t="str">
        <f ca="1">IF(G87="","",OFFSET(Calculations!$C$2,0,MATCH(G87,Calculations!$D$137:$CCE$137,0)))</f>
        <v>Kristian Schmidt</v>
      </c>
      <c r="G87" s="13">
        <f>IF(ISERROR(SMALL(Calculations!$D$137:$CCE$137,ROWS($D$3:$D87))),"",SMALL(Calculations!$D$137:$CCE$137,ROWS($D$3:$D87)))</f>
        <v>12900.999993660002</v>
      </c>
      <c r="H87" s="13">
        <f t="shared" ca="1" si="6"/>
        <v>70</v>
      </c>
      <c r="J87" s="2">
        <f ca="1">IF(OR(K87="ChatGPT",K87="Median",K87="Fifties",K87="Average",K87=""),"",IF(ROUND(L87,3)=ROUND(L86,3),MAX(J$3:J86),COUNT(J$3:J86)+1))</f>
        <v>82</v>
      </c>
      <c r="K87" s="12" t="str">
        <f ca="1">IF(L87="","",OFFSET(Calculations!$C$2,0,MATCH(L87,Calculations!$D$138:$CCE$138,0)))</f>
        <v>Seth Moland-Kovash</v>
      </c>
      <c r="L87" s="13">
        <f>IF(ISERROR(SMALL(Calculations!$D$138:$CCE$138,ROWS($D$3:$D87))),"",SMALL(Calculations!$D$138:$CCE$138,ROWS($D$3:$D87)))</f>
        <v>12497.999997821</v>
      </c>
      <c r="M87" s="13">
        <f t="shared" ca="1" si="7"/>
        <v>103</v>
      </c>
      <c r="O87" s="2">
        <f ca="1">IF(OR(P87="ChatGPT",P87="Median",P87="Fifties",P87="Average",P87=""),"",IF(ROUND(Q87,3)=ROUND(Q86,3),MAX(O$3:O86),COUNT(O$3:O86)+1))</f>
        <v>82</v>
      </c>
      <c r="P87" s="12" t="str">
        <f ca="1">IF(Q87="","",OFFSET(Calculations!$C$2,0,MATCH(Q87,Calculations!$D$139:$CCE$139,0)))</f>
        <v>Sam Leffell</v>
      </c>
      <c r="Q87" s="13">
        <f>IF(ISERROR(SMALL(Calculations!$D$139:$CCE$139,ROWS($D$3:$D87))),"",SMALL(Calculations!$D$139:$CCE$139,ROWS($D$3:$D87)))</f>
        <v>14305.000012556002</v>
      </c>
      <c r="R87" s="13">
        <f t="shared" ca="1" si="8"/>
        <v>7</v>
      </c>
      <c r="S87" s="2"/>
      <c r="T87" s="2">
        <f ca="1">IF(OR(U87="ChatGPT",U87="Median",U87="Fifties",U87="Average",U87=""),"",IF(ROUND(V87,3)=ROUND(V86,3),MAX(T$3:T86),COUNT(T$3:T86)+1))</f>
        <v>82</v>
      </c>
      <c r="U87" s="12" t="str">
        <f ca="1">IF(V87="","",OFFSET(Calculations!$C$2,0,MATCH(V87,Calculations!$D$140:$CCE$140,0)))</f>
        <v>James Bowes</v>
      </c>
      <c r="V87" s="13">
        <f>IF(ISERROR(SMALL(Calculations!$D$140:$CCE$140,ROWS($D$3:$D87))),"",SMALL(Calculations!$D$140:$CCE$140,ROWS($D$3:$D87)))</f>
        <v>14019.999979486</v>
      </c>
      <c r="W87" s="13">
        <f t="shared" ca="1" si="9"/>
        <v>72</v>
      </c>
      <c r="X87" s="2"/>
      <c r="Y87" s="2">
        <f ca="1">IF(OR(Z87="ChatGPT",Z87="Median",Z87="Fifties",Z87="Average",Z87=""),"",IF(ROUND(AA87,3)=ROUND(AA86,3),MAX(Y$3:Y86),COUNT(Y$3:Y86)+1))</f>
        <v>81</v>
      </c>
      <c r="Z87" s="12" t="str">
        <f ca="1">IF(AA87="","",OFFSET(Calculations!$C$2,0,MATCH(AA87,Calculations!$D$141:$CCE$141,0)))</f>
        <v>Kyle Condron</v>
      </c>
      <c r="AA87" s="13">
        <f>IF(ISERROR(SMALL(Calculations!$D$141:$CCE$141,ROWS($D$3:$D87))),"",SMALL(Calculations!$D$141:$CCE$141,ROWS($D$3:$D87)))</f>
        <v>12516.000009066001</v>
      </c>
      <c r="AB87" s="13">
        <f t="shared" ca="1" si="10"/>
        <v>92</v>
      </c>
      <c r="AC87" s="2"/>
      <c r="AD87" s="2">
        <f ca="1">IF(OR(AE87="ChatGPT",AE87="Median",AE87="Fifties",AE87="Average",AE87=""),"",IF(ROUND(AF87,3)=ROUND(AF86,3),MAX(AD$3:AD86),COUNT(AD$3:AD86)+1))</f>
        <v>83</v>
      </c>
      <c r="AE87" s="12" t="str">
        <f ca="1">IF(AF87="","",OFFSET(Calculations!$C$2,0,MATCH(AF87,Calculations!$D$142:$CCE$142,0)))</f>
        <v>Sam Leffell</v>
      </c>
      <c r="AF87" s="13">
        <f>IF(ISERROR(SMALL(Calculations!$D$142:$CCE$142,ROWS($D$3:$D87))),"",SMALL(Calculations!$D$142:$CCE$142,ROWS($D$3:$D87)))</f>
        <v>12205.000013688001</v>
      </c>
      <c r="AG87" s="13">
        <f t="shared" ca="1" si="11"/>
        <v>7</v>
      </c>
    </row>
    <row r="88" spans="1:33" x14ac:dyDescent="0.25">
      <c r="A88" s="23">
        <f ca="1">IF(OR(B88="ChatGPT",B88="Median",B88="Fifties",B88="Average",B88=""),"",IF(ROUND(C88,3)=ROUND(C87,3),MAX(A$3:A87),COUNT(A$3:A87)+1))</f>
        <v>83</v>
      </c>
      <c r="B88" s="24" t="str">
        <f ca="1">IF(ISERROR(OFFSET(Calculations!$C$2,0,MATCH(ROWS($D$3:$D88),Calculations!$D$129:$CCE$129,0))),"",OFFSET(Calculations!$C$2,0,MATCH(ROWS($D$3:$D88),Calculations!$D$129:$CCE$129,0)))</f>
        <v>Gary Katz</v>
      </c>
      <c r="C88" s="22">
        <f ca="1">IF(ISERROR(ROUND(OFFSET(Calculations!$C$128,0,MATCH(ROWS($D$3:$D88),Calculations!$D$129:$CCE$129,0)),0)),"",OFFSET(Calculations!$C$128,0,MATCH(ROWS($D$3:$D88),Calculations!$D$129:$CCE$129,0)))</f>
        <v>80184.999944107985</v>
      </c>
      <c r="E88" s="2">
        <f ca="1">IF(OR(F88="ChatGPT",F88="Median",F88="Fifties",F88="Average",F88=""),"",IF(ROUND(G88,3)=ROUND(G87,3),MAX(E$3:E87),COUNT(E$3:E87)+1))</f>
        <v>83</v>
      </c>
      <c r="F88" s="12" t="str">
        <f ca="1">IF(G88="","",OFFSET(Calculations!$C$2,0,MATCH(G88,Calculations!$D$137:$CCE$137,0)))</f>
        <v>Michael Berman</v>
      </c>
      <c r="G88" s="13">
        <f>IF(ISERROR(SMALL(Calculations!$D$137:$CCE$137,ROWS($D$3:$D88))),"",SMALL(Calculations!$D$137:$CCE$137,ROWS($D$3:$D88)))</f>
        <v>12914.999991467999</v>
      </c>
      <c r="H88" s="13">
        <f t="shared" ca="1" si="6"/>
        <v>17</v>
      </c>
      <c r="J88" s="2" t="str">
        <f ca="1">IF(OR(K88="ChatGPT",K88="Median",K88="Fifties",K88="Average",K88=""),"",IF(ROUND(L88,3)=ROUND(L87,3),MAX(J$3:J87),COUNT(J$3:J87)+1))</f>
        <v/>
      </c>
      <c r="K88" s="12" t="str">
        <f ca="1">IF(L88="","",OFFSET(Calculations!$C$2,0,MATCH(L88,Calculations!$D$138:$CCE$138,0)))</f>
        <v>Fifties</v>
      </c>
      <c r="L88" s="13">
        <f>IF(ISERROR(SMALL(Calculations!$D$138:$CCE$138,ROWS($D$3:$D88))),"",SMALL(Calculations!$D$138:$CCE$138,ROWS($D$3:$D88)))</f>
        <v>12500.000001</v>
      </c>
      <c r="M88" s="13" t="str">
        <f t="shared" ca="1" si="7"/>
        <v/>
      </c>
      <c r="O88" s="2">
        <f ca="1">IF(OR(P88="ChatGPT",P88="Median",P88="Fifties",P88="Average",P88=""),"",IF(ROUND(Q88,3)=ROUND(Q87,3),MAX(O$3:O87),COUNT(O$3:O87)+1))</f>
        <v>83</v>
      </c>
      <c r="P88" s="12" t="str">
        <f ca="1">IF(Q88="","",OFFSET(Calculations!$C$2,0,MATCH(Q88,Calculations!$D$139:$CCE$139,0)))</f>
        <v>William Friedland</v>
      </c>
      <c r="Q88" s="13">
        <f>IF(ISERROR(SMALL(Calculations!$D$139:$CCE$139,ROWS($D$3:$D88))),"",SMALL(Calculations!$D$139:$CCE$139,ROWS($D$3:$D88)))</f>
        <v>14363.000014922998</v>
      </c>
      <c r="R88" s="13">
        <f t="shared" ca="1" si="8"/>
        <v>14</v>
      </c>
      <c r="S88" s="2"/>
      <c r="T88" s="2">
        <f ca="1">IF(OR(U88="ChatGPT",U88="Median",U88="Fifties",U88="Average",U88=""),"",IF(ROUND(V88,3)=ROUND(V87,3),MAX(T$3:T87),COUNT(T$3:T87)+1))</f>
        <v>83</v>
      </c>
      <c r="U88" s="12" t="str">
        <f ca="1">IF(V88="","",OFFSET(Calculations!$C$2,0,MATCH(V88,Calculations!$D$140:$CCE$140,0)))</f>
        <v>Kit Sekelsky</v>
      </c>
      <c r="V88" s="13">
        <f>IF(ISERROR(SMALL(Calculations!$D$140:$CCE$140,ROWS($D$3:$D88))),"",SMALL(Calculations!$D$140:$CCE$140,ROWS($D$3:$D88)))</f>
        <v>14103.999976640998</v>
      </c>
      <c r="W88" s="13">
        <f t="shared" ca="1" si="9"/>
        <v>119</v>
      </c>
      <c r="X88" s="2"/>
      <c r="Y88" s="2">
        <f ca="1">IF(OR(Z88="ChatGPT",Z88="Median",Z88="Fifties",Z88="Average",Z88=""),"",IF(ROUND(AA88,3)=ROUND(AA87,3),MAX(Y$3:Y87),COUNT(Y$3:Y87)+1))</f>
        <v>82</v>
      </c>
      <c r="Z88" s="12" t="str">
        <f ca="1">IF(AA88="","",OFFSET(Calculations!$C$2,0,MATCH(AA88,Calculations!$D$141:$CCE$141,0)))</f>
        <v>John McGee</v>
      </c>
      <c r="AA88" s="13">
        <f>IF(ISERROR(SMALL(Calculations!$D$141:$CCE$141,ROWS($D$3:$D88))),"",SMALL(Calculations!$D$141:$CCE$141,ROWS($D$3:$D88)))</f>
        <v>12520.000005406999</v>
      </c>
      <c r="AB88" s="13">
        <f t="shared" ca="1" si="10"/>
        <v>66</v>
      </c>
      <c r="AC88" s="2"/>
      <c r="AD88" s="2">
        <f ca="1">IF(OR(AE88="ChatGPT",AE88="Median",AE88="Fifties",AE88="Average",AE88=""),"",IF(ROUND(AF88,3)=ROUND(AF87,3),MAX(AD$3:AD87),COUNT(AD$3:AD87)+1))</f>
        <v>84</v>
      </c>
      <c r="AE88" s="12" t="str">
        <f ca="1">IF(AF88="","",OFFSET(Calculations!$C$2,0,MATCH(AF88,Calculations!$D$142:$CCE$142,0)))</f>
        <v>Noah Burrows</v>
      </c>
      <c r="AF88" s="13">
        <f>IF(ISERROR(SMALL(Calculations!$D$142:$CCE$142,ROWS($D$3:$D88))),"",SMALL(Calculations!$D$142:$CCE$142,ROWS($D$3:$D88)))</f>
        <v>12241.000009326999</v>
      </c>
      <c r="AG88" s="13">
        <f t="shared" ca="1" si="11"/>
        <v>61</v>
      </c>
    </row>
    <row r="89" spans="1:33" x14ac:dyDescent="0.25">
      <c r="A89" s="23">
        <f ca="1">IF(OR(B89="ChatGPT",B89="Median",B89="Fifties",B89="Average",B89=""),"",IF(ROUND(C89,3)=ROUND(C88,3),MAX(A$3:A88),COUNT(A$3:A88)+1))</f>
        <v>84</v>
      </c>
      <c r="B89" s="24" t="str">
        <f ca="1">IF(ISERROR(OFFSET(Calculations!$C$2,0,MATCH(ROWS($D$3:$D89),Calculations!$D$129:$CCE$129,0))),"",OFFSET(Calculations!$C$2,0,MATCH(ROWS($D$3:$D89),Calculations!$D$129:$CCE$129,0)))</f>
        <v>Pip Butt</v>
      </c>
      <c r="C89" s="22">
        <f ca="1">IF(ISERROR(ROUND(OFFSET(Calculations!$C$128,0,MATCH(ROWS($D$3:$D89),Calculations!$D$129:$CCE$129,0)),0)),"",OFFSET(Calculations!$C$128,0,MATCH(ROWS($D$3:$D89),Calculations!$D$129:$CCE$129,0)))</f>
        <v>80240.999985888004</v>
      </c>
      <c r="E89" s="2">
        <f ca="1">IF(OR(F89="ChatGPT",F89="Median",F89="Fifties",F89="Average",F89=""),"",IF(ROUND(G89,3)=ROUND(G88,3),MAX(E$3:E88),COUNT(E$3:E88)+1))</f>
        <v>84</v>
      </c>
      <c r="F89" s="12" t="str">
        <f ca="1">IF(G89="","",OFFSET(Calculations!$C$2,0,MATCH(G89,Calculations!$D$137:$CCE$137,0)))</f>
        <v>Joe Grzesiak</v>
      </c>
      <c r="G89" s="13">
        <f>IF(ISERROR(SMALL(Calculations!$D$137:$CCE$137,ROWS($D$3:$D89))),"",SMALL(Calculations!$D$137:$CCE$137,ROWS($D$3:$D89)))</f>
        <v>13024.999971932999</v>
      </c>
      <c r="H89" s="13">
        <f t="shared" ca="1" si="6"/>
        <v>88</v>
      </c>
      <c r="J89" s="2">
        <f ca="1">IF(OR(K89="ChatGPT",K89="Median",K89="Fifties",K89="Average",K89=""),"",IF(ROUND(L89,3)=ROUND(L88,3),MAX(J$3:J88),COUNT(J$3:J88)+1))</f>
        <v>83</v>
      </c>
      <c r="K89" s="12" t="str">
        <f ca="1">IF(L89="","",OFFSET(Calculations!$C$2,0,MATCH(L89,Calculations!$D$138:$CCE$138,0)))</f>
        <v>Craig Cepler</v>
      </c>
      <c r="L89" s="13">
        <f>IF(ISERROR(SMALL(Calculations!$D$138:$CCE$138,ROWS($D$3:$D89))),"",SMALL(Calculations!$D$138:$CCE$138,ROWS($D$3:$D89)))</f>
        <v>12529.999999694001</v>
      </c>
      <c r="M89" s="13">
        <f t="shared" ca="1" si="7"/>
        <v>108</v>
      </c>
      <c r="O89" s="2">
        <f ca="1">IF(OR(P89="ChatGPT",P89="Median",P89="Fifties",P89="Average",P89=""),"",IF(ROUND(Q89,3)=ROUND(Q88,3),MAX(O$3:O88),COUNT(O$3:O88)+1))</f>
        <v>84</v>
      </c>
      <c r="P89" s="12" t="str">
        <f ca="1">IF(Q89="","",OFFSET(Calculations!$C$2,0,MATCH(Q89,Calculations!$D$139:$CCE$139,0)))</f>
        <v>Alex Rose</v>
      </c>
      <c r="Q89" s="13">
        <f>IF(ISERROR(SMALL(Calculations!$D$139:$CCE$139,ROWS($D$3:$D89))),"",SMALL(Calculations!$D$139:$CCE$139,ROWS($D$3:$D89)))</f>
        <v>14404.999980246001</v>
      </c>
      <c r="R89" s="13">
        <f t="shared" ca="1" si="8"/>
        <v>52</v>
      </c>
      <c r="S89" s="2"/>
      <c r="T89" s="2">
        <f ca="1">IF(OR(U89="ChatGPT",U89="Median",U89="Fifties",U89="Average",U89=""),"",IF(ROUND(V89,3)=ROUND(V88,3),MAX(T$3:T88),COUNT(T$3:T88)+1))</f>
        <v>84</v>
      </c>
      <c r="U89" s="12" t="str">
        <f ca="1">IF(V89="","",OFFSET(Calculations!$C$2,0,MATCH(V89,Calculations!$D$140:$CCE$140,0)))</f>
        <v>Terynce Butts</v>
      </c>
      <c r="V89" s="13">
        <f>IF(ISERROR(SMALL(Calculations!$D$140:$CCE$140,ROWS($D$3:$D89))),"",SMALL(Calculations!$D$140:$CCE$140,ROWS($D$3:$D89)))</f>
        <v>14148.999993851998</v>
      </c>
      <c r="W89" s="13">
        <f t="shared" ca="1" si="9"/>
        <v>139</v>
      </c>
      <c r="X89" s="2"/>
      <c r="Y89" s="2">
        <f ca="1">IF(OR(Z89="ChatGPT",Z89="Median",Z89="Fifties",Z89="Average",Z89=""),"",IF(ROUND(AA89,3)=ROUND(AA88,3),MAX(Y$3:Y88),COUNT(Y$3:Y88)+1))</f>
        <v>83</v>
      </c>
      <c r="Z89" s="12" t="str">
        <f ca="1">IF(AA89="","",OFFSET(Calculations!$C$2,0,MATCH(AA89,Calculations!$D$141:$CCE$141,0)))</f>
        <v>Donald Adamek</v>
      </c>
      <c r="AA89" s="13">
        <f>IF(ISERROR(SMALL(Calculations!$D$141:$CCE$141,ROWS($D$3:$D89))),"",SMALL(Calculations!$D$141:$CCE$141,ROWS($D$3:$D89)))</f>
        <v>12663.999995991999</v>
      </c>
      <c r="AB89" s="13">
        <f t="shared" ca="1" si="10"/>
        <v>91</v>
      </c>
      <c r="AC89" s="2"/>
      <c r="AD89" s="2">
        <f ca="1">IF(OR(AE89="ChatGPT",AE89="Median",AE89="Fifties",AE89="Average",AE89=""),"",IF(ROUND(AF89,3)=ROUND(AF88,3),MAX(AD$3:AD88),COUNT(AD$3:AD88)+1))</f>
        <v>85</v>
      </c>
      <c r="AE89" s="12" t="str">
        <f ca="1">IF(AF89="","",OFFSET(Calculations!$C$2,0,MATCH(AF89,Calculations!$D$142:$CCE$142,0)))</f>
        <v>Brian Ecker</v>
      </c>
      <c r="AF89" s="13">
        <f>IF(ISERROR(SMALL(Calculations!$D$142:$CCE$142,ROWS($D$3:$D89))),"",SMALL(Calculations!$D$142:$CCE$142,ROWS($D$3:$D89)))</f>
        <v>12360.000002363002</v>
      </c>
      <c r="AG89" s="13">
        <f t="shared" ca="1" si="11"/>
        <v>38</v>
      </c>
    </row>
    <row r="90" spans="1:33" x14ac:dyDescent="0.25">
      <c r="A90" s="23">
        <f ca="1">IF(OR(B90="ChatGPT",B90="Median",B90="Fifties",B90="Average",B90=""),"",IF(ROUND(C90,3)=ROUND(C89,3),MAX(A$3:A89),COUNT(A$3:A89)+1))</f>
        <v>85</v>
      </c>
      <c r="B90" s="24" t="str">
        <f ca="1">IF(ISERROR(OFFSET(Calculations!$C$2,0,MATCH(ROWS($D$3:$D90),Calculations!$D$129:$CCE$129,0))),"",OFFSET(Calculations!$C$2,0,MATCH(ROWS($D$3:$D90),Calculations!$D$129:$CCE$129,0)))</f>
        <v>Rachel Kay</v>
      </c>
      <c r="C90" s="22">
        <f ca="1">IF(ISERROR(ROUND(OFFSET(Calculations!$C$128,0,MATCH(ROWS($D$3:$D90),Calculations!$D$129:$CCE$129,0)),0)),"",OFFSET(Calculations!$C$128,0,MATCH(ROWS($D$3:$D90),Calculations!$D$129:$CCE$129,0)))</f>
        <v>80664.000072671974</v>
      </c>
      <c r="E90" s="2">
        <f ca="1">IF(OR(F90="ChatGPT",F90="Median",F90="Fifties",F90="Average",F90=""),"",IF(ROUND(G90,3)=ROUND(G89,3),MAX(E$3:E89),COUNT(E$3:E89)+1))</f>
        <v>85</v>
      </c>
      <c r="F90" s="12" t="str">
        <f ca="1">IF(G90="","",OFFSET(Calculations!$C$2,0,MATCH(G90,Calculations!$D$137:$CCE$137,0)))</f>
        <v>S.D. Thompson</v>
      </c>
      <c r="G90" s="13">
        <f>IF(ISERROR(SMALL(Calculations!$D$137:$CCE$137,ROWS($D$3:$D90))),"",SMALL(Calculations!$D$137:$CCE$137,ROWS($D$3:$D90)))</f>
        <v>13074.999990858001</v>
      </c>
      <c r="H90" s="13">
        <f t="shared" ca="1" si="6"/>
        <v>93</v>
      </c>
      <c r="J90" s="2">
        <f ca="1">IF(OR(K90="ChatGPT",K90="Median",K90="Fifties",K90="Average",K90=""),"",IF(ROUND(L90,3)=ROUND(L89,3),MAX(J$3:J89),COUNT(J$3:J89)+1))</f>
        <v>84</v>
      </c>
      <c r="K90" s="12" t="str">
        <f ca="1">IF(L90="","",OFFSET(Calculations!$C$2,0,MATCH(L90,Calculations!$D$138:$CCE$138,0)))</f>
        <v>Choyon Manjrekar</v>
      </c>
      <c r="L90" s="13">
        <f>IF(ISERROR(SMALL(Calculations!$D$138:$CCE$138,ROWS($D$3:$D90))),"",SMALL(Calculations!$D$138:$CCE$138,ROWS($D$3:$D90)))</f>
        <v>12544.000003778001</v>
      </c>
      <c r="M90" s="13">
        <f t="shared" ca="1" si="7"/>
        <v>116</v>
      </c>
      <c r="O90" s="2">
        <f ca="1">IF(OR(P90="ChatGPT",P90="Median",P90="Fifties",P90="Average",P90=""),"",IF(ROUND(Q90,3)=ROUND(Q89,3),MAX(O$3:O89),COUNT(O$3:O89)+1))</f>
        <v>84</v>
      </c>
      <c r="P90" s="12" t="str">
        <f ca="1">IF(Q90="","",OFFSET(Calculations!$C$2,0,MATCH(Q90,Calculations!$D$139:$CCE$139,0)))</f>
        <v>Andrew Magee</v>
      </c>
      <c r="Q90" s="13">
        <f>IF(ISERROR(SMALL(Calculations!$D$139:$CCE$139,ROWS($D$3:$D90))),"",SMALL(Calculations!$D$139:$CCE$139,ROWS($D$3:$D90)))</f>
        <v>14405.000010014999</v>
      </c>
      <c r="R90" s="13">
        <f t="shared" ca="1" si="8"/>
        <v>63</v>
      </c>
      <c r="S90" s="2"/>
      <c r="T90" s="2">
        <f ca="1">IF(OR(U90="ChatGPT",U90="Median",U90="Fifties",U90="Average",U90=""),"",IF(ROUND(V90,3)=ROUND(V89,3),MAX(T$3:T89),COUNT(T$3:T89)+1))</f>
        <v>85</v>
      </c>
      <c r="U90" s="12" t="str">
        <f ca="1">IF(V90="","",OFFSET(Calculations!$C$2,0,MATCH(V90,Calculations!$D$140:$CCE$140,0)))</f>
        <v>Steve Maxon</v>
      </c>
      <c r="V90" s="13">
        <f>IF(ISERROR(SMALL(Calculations!$D$140:$CCE$140,ROWS($D$3:$D90))),"",SMALL(Calculations!$D$140:$CCE$140,ROWS($D$3:$D90)))</f>
        <v>14244.999984687</v>
      </c>
      <c r="W90" s="13">
        <f t="shared" ca="1" si="9"/>
        <v>58</v>
      </c>
      <c r="X90" s="2"/>
      <c r="Y90" s="2">
        <f ca="1">IF(OR(Z90="ChatGPT",Z90="Median",Z90="Fifties",Z90="Average",Z90=""),"",IF(ROUND(AA90,3)=ROUND(AA89,3),MAX(Y$3:Y89),COUNT(Y$3:Y89)+1))</f>
        <v>84</v>
      </c>
      <c r="Z90" s="12" t="str">
        <f ca="1">IF(AA90="","",OFFSET(Calculations!$C$2,0,MATCH(AA90,Calculations!$D$141:$CCE$141,0)))</f>
        <v>Ken Levin</v>
      </c>
      <c r="AA90" s="13">
        <f>IF(ISERROR(SMALL(Calculations!$D$141:$CCE$141,ROWS($D$3:$D90))),"",SMALL(Calculations!$D$141:$CCE$141,ROWS($D$3:$D90)))</f>
        <v>12676.000002979999</v>
      </c>
      <c r="AB90" s="13">
        <f t="shared" ca="1" si="10"/>
        <v>59</v>
      </c>
      <c r="AC90" s="2"/>
      <c r="AD90" s="2">
        <f ca="1">IF(OR(AE90="ChatGPT",AE90="Median",AE90="Fifties",AE90="Average",AE90=""),"",IF(ROUND(AF90,3)=ROUND(AF89,3),MAX(AD$3:AD89),COUNT(AD$3:AD89)+1))</f>
        <v>86</v>
      </c>
      <c r="AE90" s="12" t="str">
        <f ca="1">IF(AF90="","",OFFSET(Calculations!$C$2,0,MATCH(AF90,Calculations!$D$142:$CCE$142,0)))</f>
        <v>Jeff Garst</v>
      </c>
      <c r="AF90" s="13">
        <f>IF(ISERROR(SMALL(Calculations!$D$142:$CCE$142,ROWS($D$3:$D90))),"",SMALL(Calculations!$D$142:$CCE$142,ROWS($D$3:$D90)))</f>
        <v>12390.000004717998</v>
      </c>
      <c r="AG90" s="13">
        <f t="shared" ca="1" si="11"/>
        <v>55</v>
      </c>
    </row>
    <row r="91" spans="1:33" x14ac:dyDescent="0.25">
      <c r="A91" s="23">
        <f ca="1">IF(OR(B91="ChatGPT",B91="Median",B91="Fifties",B91="Average",B91=""),"",IF(ROUND(C91,3)=ROUND(C90,3),MAX(A$3:A90),COUNT(A$3:A90)+1))</f>
        <v>86</v>
      </c>
      <c r="B91" s="24" t="str">
        <f ca="1">IF(ISERROR(OFFSET(Calculations!$C$2,0,MATCH(ROWS($D$3:$D91),Calculations!$D$129:$CCE$129,0))),"",OFFSET(Calculations!$C$2,0,MATCH(ROWS($D$3:$D91),Calculations!$D$129:$CCE$129,0)))</f>
        <v xml:space="preserve">Ethan Kay </v>
      </c>
      <c r="C91" s="22">
        <f ca="1">IF(ISERROR(ROUND(OFFSET(Calculations!$C$128,0,MATCH(ROWS($D$3:$D91),Calculations!$D$129:$CCE$129,0)),0)),"",OFFSET(Calculations!$C$128,0,MATCH(ROWS($D$3:$D91),Calculations!$D$129:$CCE$129,0)))</f>
        <v>80973.000032161959</v>
      </c>
      <c r="E91" s="2">
        <f ca="1">IF(OR(F91="ChatGPT",F91="Median",F91="Fifties",F91="Average",F91=""),"",IF(ROUND(G91,3)=ROUND(G90,3),MAX(E$3:E90),COUNT(E$3:E90)+1))</f>
        <v>86</v>
      </c>
      <c r="F91" s="12" t="str">
        <f ca="1">IF(G91="","",OFFSET(Calculations!$C$2,0,MATCH(G91,Calculations!$D$137:$CCE$137,0)))</f>
        <v>Will Levine</v>
      </c>
      <c r="G91" s="13">
        <f>IF(ISERROR(SMALL(Calculations!$D$137:$CCE$137,ROWS($D$3:$D91))),"",SMALL(Calculations!$D$137:$CCE$137,ROWS($D$3:$D91)))</f>
        <v>13089.999995458002</v>
      </c>
      <c r="H91" s="13">
        <f t="shared" ca="1" si="6"/>
        <v>49</v>
      </c>
      <c r="J91" s="2">
        <f ca="1">IF(OR(K91="ChatGPT",K91="Median",K91="Fifties",K91="Average",K91=""),"",IF(ROUND(L91,3)=ROUND(L90,3),MAX(J$3:J90),COUNT(J$3:J90)+1))</f>
        <v>85</v>
      </c>
      <c r="K91" s="12" t="str">
        <f ca="1">IF(L91="","",OFFSET(Calculations!$C$2,0,MATCH(L91,Calculations!$D$138:$CCE$138,0)))</f>
        <v>Daniel Holmes</v>
      </c>
      <c r="L91" s="13">
        <f>IF(ISERROR(SMALL(Calculations!$D$138:$CCE$138,ROWS($D$3:$D91))),"",SMALL(Calculations!$D$138:$CCE$138,ROWS($D$3:$D91)))</f>
        <v>12584.999998407002</v>
      </c>
      <c r="M91" s="13">
        <f t="shared" ca="1" si="7"/>
        <v>126</v>
      </c>
      <c r="O91" s="2">
        <f ca="1">IF(OR(P91="ChatGPT",P91="Median",P91="Fifties",P91="Average",P91=""),"",IF(ROUND(Q91,3)=ROUND(Q90,3),MAX(O$3:O90),COUNT(O$3:O90)+1))</f>
        <v>86</v>
      </c>
      <c r="P91" s="12" t="str">
        <f ca="1">IF(Q91="","",OFFSET(Calculations!$C$2,0,MATCH(Q91,Calculations!$D$139:$CCE$139,0)))</f>
        <v xml:space="preserve">Ethan Kay </v>
      </c>
      <c r="Q91" s="13">
        <f>IF(ISERROR(SMALL(Calculations!$D$139:$CCE$139,ROWS($D$3:$D91))),"",SMALL(Calculations!$D$139:$CCE$139,ROWS($D$3:$D91)))</f>
        <v>14457.000004972999</v>
      </c>
      <c r="R91" s="13">
        <f t="shared" ca="1" si="8"/>
        <v>86</v>
      </c>
      <c r="S91" s="2"/>
      <c r="T91" s="2">
        <f ca="1">IF(OR(U91="ChatGPT",U91="Median",U91="Fifties",U91="Average",U91=""),"",IF(ROUND(V91,3)=ROUND(V90,3),MAX(T$3:T90),COUNT(T$3:T90)+1))</f>
        <v>86</v>
      </c>
      <c r="U91" s="12" t="str">
        <f ca="1">IF(V91="","",OFFSET(Calculations!$C$2,0,MATCH(V91,Calculations!$D$140:$CCE$140,0)))</f>
        <v>Craig Cepler</v>
      </c>
      <c r="V91" s="13">
        <f>IF(ISERROR(SMALL(Calculations!$D$140:$CCE$140,ROWS($D$3:$D91))),"",SMALL(Calculations!$D$140:$CCE$140,ROWS($D$3:$D91)))</f>
        <v>14259.999988002</v>
      </c>
      <c r="W91" s="13">
        <f t="shared" ca="1" si="9"/>
        <v>108</v>
      </c>
      <c r="X91" s="2"/>
      <c r="Y91" s="2">
        <f ca="1">IF(OR(Z91="ChatGPT",Z91="Median",Z91="Fifties",Z91="Average",Z91=""),"",IF(ROUND(AA91,3)=ROUND(AA90,3),MAX(Y$3:Y90),COUNT(Y$3:Y90)+1))</f>
        <v>85</v>
      </c>
      <c r="Z91" s="12" t="str">
        <f ca="1">IF(AA91="","",OFFSET(Calculations!$C$2,0,MATCH(AA91,Calculations!$D$141:$CCE$141,0)))</f>
        <v>S.D. Thompson</v>
      </c>
      <c r="AA91" s="13">
        <f>IF(ISERROR(SMALL(Calculations!$D$141:$CCE$141,ROWS($D$3:$D91))),"",SMALL(Calculations!$D$141:$CCE$141,ROWS($D$3:$D91)))</f>
        <v>12730.000007506</v>
      </c>
      <c r="AB91" s="13">
        <f t="shared" ca="1" si="10"/>
        <v>93</v>
      </c>
      <c r="AC91" s="2"/>
      <c r="AD91" s="2">
        <f ca="1">IF(OR(AE91="ChatGPT",AE91="Median",AE91="Fifties",AE91="Average",AE91=""),"",IF(ROUND(AF91,3)=ROUND(AF90,3),MAX(AD$3:AD90),COUNT(AD$3:AD90)+1))</f>
        <v>87</v>
      </c>
      <c r="AE91" s="12" t="str">
        <f ca="1">IF(AF91="","",OFFSET(Calculations!$C$2,0,MATCH(AF91,Calculations!$D$142:$CCE$142,0)))</f>
        <v>Katie Bruce</v>
      </c>
      <c r="AF91" s="13">
        <f>IF(ISERROR(SMALL(Calculations!$D$142:$CCE$142,ROWS($D$3:$D91))),"",SMALL(Calculations!$D$142:$CCE$142,ROWS($D$3:$D91)))</f>
        <v>12394.999990753004</v>
      </c>
      <c r="AG91" s="13">
        <f t="shared" ca="1" si="11"/>
        <v>12</v>
      </c>
    </row>
    <row r="92" spans="1:33" x14ac:dyDescent="0.25">
      <c r="A92" s="23">
        <f ca="1">IF(OR(B92="ChatGPT",B92="Median",B92="Fifties",B92="Average",B92=""),"",IF(ROUND(C92,3)=ROUND(C91,3),MAX(A$3:A91),COUNT(A$3:A91)+1))</f>
        <v>87</v>
      </c>
      <c r="B92" s="24" t="str">
        <f ca="1">IF(ISERROR(OFFSET(Calculations!$C$2,0,MATCH(ROWS($D$3:$D92),Calculations!$D$129:$CCE$129,0))),"",OFFSET(Calculations!$C$2,0,MATCH(ROWS($D$3:$D92),Calculations!$D$129:$CCE$129,0)))</f>
        <v>Charlie Friedland</v>
      </c>
      <c r="C92" s="22">
        <f ca="1">IF(ISERROR(ROUND(OFFSET(Calculations!$C$128,0,MATCH(ROWS($D$3:$D92),Calculations!$D$129:$CCE$129,0)),0)),"",OFFSET(Calculations!$C$128,0,MATCH(ROWS($D$3:$D92),Calculations!$D$129:$CCE$129,0)))</f>
        <v>81611.999972856007</v>
      </c>
      <c r="E92" s="2">
        <f ca="1">IF(OR(F92="ChatGPT",F92="Median",F92="Fifties",F92="Average",F92=""),"",IF(ROUND(G92,3)=ROUND(G91,3),MAX(E$3:E91),COUNT(E$3:E91)+1))</f>
        <v>87</v>
      </c>
      <c r="F92" s="12" t="str">
        <f ca="1">IF(G92="","",OFFSET(Calculations!$C$2,0,MATCH(G92,Calculations!$D$137:$CCE$137,0)))</f>
        <v>Jonathan Huz</v>
      </c>
      <c r="G92" s="13">
        <f>IF(ISERROR(SMALL(Calculations!$D$137:$CCE$137,ROWS($D$3:$D92))),"",SMALL(Calculations!$D$137:$CCE$137,ROWS($D$3:$D92)))</f>
        <v>13134.999996358001</v>
      </c>
      <c r="H92" s="13">
        <f t="shared" ca="1" si="6"/>
        <v>106</v>
      </c>
      <c r="J92" s="2">
        <f ca="1">IF(OR(K92="ChatGPT",K92="Median",K92="Fifties",K92="Average",K92=""),"",IF(ROUND(L92,3)=ROUND(L91,3),MAX(J$3:J91),COUNT(J$3:J91)+1))</f>
        <v>86</v>
      </c>
      <c r="K92" s="12" t="str">
        <f ca="1">IF(L92="","",OFFSET(Calculations!$C$2,0,MATCH(L92,Calculations!$D$138:$CCE$138,0)))</f>
        <v>Benjamin Slater</v>
      </c>
      <c r="L92" s="13">
        <f>IF(ISERROR(SMALL(Calculations!$D$138:$CCE$138,ROWS($D$3:$D92))),"",SMALL(Calculations!$D$138:$CCE$138,ROWS($D$3:$D92)))</f>
        <v>12665.999998889998</v>
      </c>
      <c r="M92" s="13">
        <f t="shared" ca="1" si="7"/>
        <v>138</v>
      </c>
      <c r="O92" s="2">
        <f ca="1">IF(OR(P92="ChatGPT",P92="Median",P92="Fifties",P92="Average",P92=""),"",IF(ROUND(Q92,3)=ROUND(Q91,3),MAX(O$3:O91),COUNT(O$3:O91)+1))</f>
        <v>87</v>
      </c>
      <c r="P92" s="12" t="str">
        <f ca="1">IF(Q92="","",OFFSET(Calculations!$C$2,0,MATCH(Q92,Calculations!$D$139:$CCE$139,0)))</f>
        <v>Andrew Levinson</v>
      </c>
      <c r="Q92" s="13">
        <f>IF(ISERROR(SMALL(Calculations!$D$139:$CCE$139,ROWS($D$3:$D92))),"",SMALL(Calculations!$D$139:$CCE$139,ROWS($D$3:$D92)))</f>
        <v>14495.000006942</v>
      </c>
      <c r="R92" s="13">
        <f t="shared" ca="1" si="8"/>
        <v>4</v>
      </c>
      <c r="S92" s="2"/>
      <c r="T92" s="2">
        <f ca="1">IF(OR(U92="ChatGPT",U92="Median",U92="Fifties",U92="Average",U92=""),"",IF(ROUND(V92,3)=ROUND(V91,3),MAX(T$3:T91),COUNT(T$3:T91)+1))</f>
        <v>87</v>
      </c>
      <c r="U92" s="12" t="str">
        <f ca="1">IF(V92="","",OFFSET(Calculations!$C$2,0,MATCH(V92,Calculations!$D$140:$CCE$140,0)))</f>
        <v>Eytan Lenko</v>
      </c>
      <c r="V92" s="13">
        <f>IF(ISERROR(SMALL(Calculations!$D$140:$CCE$140,ROWS($D$3:$D92))),"",SMALL(Calculations!$D$140:$CCE$140,ROWS($D$3:$D92)))</f>
        <v>14374.999985675</v>
      </c>
      <c r="W92" s="13">
        <f t="shared" ca="1" si="9"/>
        <v>41</v>
      </c>
      <c r="X92" s="2"/>
      <c r="Y92" s="2">
        <f ca="1">IF(OR(Z92="ChatGPT",Z92="Median",Z92="Fifties",Z92="Average",Z92=""),"",IF(ROUND(AA92,3)=ROUND(AA91,3),MAX(Y$3:Y91),COUNT(Y$3:Y91)+1))</f>
        <v>86</v>
      </c>
      <c r="Z92" s="12" t="str">
        <f ca="1">IF(AA92="","",OFFSET(Calculations!$C$2,0,MATCH(AA92,Calculations!$D$141:$CCE$141,0)))</f>
        <v>Ben Wiles</v>
      </c>
      <c r="AA92" s="13">
        <f>IF(ISERROR(SMALL(Calculations!$D$141:$CCE$141,ROWS($D$3:$D92))),"",SMALL(Calculations!$D$141:$CCE$141,ROWS($D$3:$D92)))</f>
        <v>12746.000002987001</v>
      </c>
      <c r="AB92" s="13">
        <f t="shared" ca="1" si="10"/>
        <v>137</v>
      </c>
      <c r="AC92" s="2"/>
      <c r="AD92" s="2">
        <f ca="1">IF(OR(AE92="ChatGPT",AE92="Median",AE92="Fifties",AE92="Average",AE92=""),"",IF(ROUND(AF92,3)=ROUND(AF91,3),MAX(AD$3:AD91),COUNT(AD$3:AD91)+1))</f>
        <v>88</v>
      </c>
      <c r="AE92" s="12" t="str">
        <f ca="1">IF(AF92="","",OFFSET(Calculations!$C$2,0,MATCH(AF92,Calculations!$D$142:$CCE$142,0)))</f>
        <v>Candice Day</v>
      </c>
      <c r="AF92" s="13">
        <f>IF(ISERROR(SMALL(Calculations!$D$142:$CCE$142,ROWS($D$3:$D92))),"",SMALL(Calculations!$D$142:$CCE$142,ROWS($D$3:$D92)))</f>
        <v>12420.000000683</v>
      </c>
      <c r="AG92" s="13">
        <f t="shared" ca="1" si="11"/>
        <v>81</v>
      </c>
    </row>
    <row r="93" spans="1:33" x14ac:dyDescent="0.25">
      <c r="A93" s="23">
        <f ca="1">IF(OR(B93="ChatGPT",B93="Median",B93="Fifties",B93="Average",B93=""),"",IF(ROUND(C93,3)=ROUND(C92,3),MAX(A$3:A92),COUNT(A$3:A92)+1))</f>
        <v>88</v>
      </c>
      <c r="B93" s="24" t="str">
        <f ca="1">IF(ISERROR(OFFSET(Calculations!$C$2,0,MATCH(ROWS($D$3:$D93),Calculations!$D$129:$CCE$129,0))),"",OFFSET(Calculations!$C$2,0,MATCH(ROWS($D$3:$D93),Calculations!$D$129:$CCE$129,0)))</f>
        <v>Joe Grzesiak</v>
      </c>
      <c r="C93" s="22">
        <f ca="1">IF(ISERROR(ROUND(OFFSET(Calculations!$C$128,0,MATCH(ROWS($D$3:$D93),Calculations!$D$129:$CCE$129,0)),0)),"",OFFSET(Calculations!$C$128,0,MATCH(ROWS($D$3:$D93),Calculations!$D$129:$CCE$129,0)))</f>
        <v>81625.000003993991</v>
      </c>
      <c r="E93" s="2">
        <f ca="1">IF(OR(F93="ChatGPT",F93="Median",F93="Fifties",F93="Average",F93=""),"",IF(ROUND(G93,3)=ROUND(G92,3),MAX(E$3:E92),COUNT(E$3:E92)+1))</f>
        <v>88</v>
      </c>
      <c r="F93" s="12" t="str">
        <f ca="1">IF(G93="","",OFFSET(Calculations!$C$2,0,MATCH(G93,Calculations!$D$137:$CCE$137,0)))</f>
        <v>Barry (John) Rigal</v>
      </c>
      <c r="G93" s="13">
        <f>IF(ISERROR(SMALL(Calculations!$D$137:$CCE$137,ROWS($D$3:$D93))),"",SMALL(Calculations!$D$137:$CCE$137,ROWS($D$3:$D93)))</f>
        <v>13200.000008282999</v>
      </c>
      <c r="H93" s="13">
        <f t="shared" ca="1" si="6"/>
        <v>158</v>
      </c>
      <c r="J93" s="2">
        <f ca="1">IF(OR(K93="ChatGPT",K93="Median",K93="Fifties",K93="Average",K93=""),"",IF(ROUND(L93,3)=ROUND(L92,3),MAX(J$3:J92),COUNT(J$3:J92)+1))</f>
        <v>87</v>
      </c>
      <c r="K93" s="12" t="str">
        <f ca="1">IF(L93="","",OFFSET(Calculations!$C$2,0,MATCH(L93,Calculations!$D$138:$CCE$138,0)))</f>
        <v>Kaushik Iyer</v>
      </c>
      <c r="L93" s="13">
        <f>IF(ISERROR(SMALL(Calculations!$D$138:$CCE$138,ROWS($D$3:$D93))),"",SMALL(Calculations!$D$138:$CCE$138,ROWS($D$3:$D93)))</f>
        <v>12689.000000263997</v>
      </c>
      <c r="M93" s="13">
        <f t="shared" ca="1" si="7"/>
        <v>78</v>
      </c>
      <c r="O93" s="2">
        <f ca="1">IF(OR(P93="ChatGPT",P93="Median",P93="Fifties",P93="Average",P93=""),"",IF(ROUND(Q93,3)=ROUND(Q92,3),MAX(O$3:O92),COUNT(O$3:O92)+1))</f>
        <v>88</v>
      </c>
      <c r="P93" s="12" t="str">
        <f ca="1">IF(Q93="","",OFFSET(Calculations!$C$2,0,MATCH(Q93,Calculations!$D$139:$CCE$139,0)))</f>
        <v>Kate Liggett</v>
      </c>
      <c r="Q93" s="13">
        <f>IF(ISERROR(SMALL(Calculations!$D$139:$CCE$139,ROWS($D$3:$D93))),"",SMALL(Calculations!$D$139:$CCE$139,ROWS($D$3:$D93)))</f>
        <v>14535.000004843001</v>
      </c>
      <c r="R93" s="13">
        <f t="shared" ca="1" si="8"/>
        <v>54</v>
      </c>
      <c r="S93" s="2"/>
      <c r="T93" s="2">
        <f ca="1">IF(OR(U93="ChatGPT",U93="Median",U93="Fifties",U93="Average",U93=""),"",IF(ROUND(V93,3)=ROUND(V92,3),MAX(T$3:T92),COUNT(T$3:T92)+1))</f>
        <v>88</v>
      </c>
      <c r="U93" s="12" t="str">
        <f ca="1">IF(V93="","",OFFSET(Calculations!$C$2,0,MATCH(V93,Calculations!$D$140:$CCE$140,0)))</f>
        <v>Mark Schiefelbein</v>
      </c>
      <c r="V93" s="13">
        <f>IF(ISERROR(SMALL(Calculations!$D$140:$CCE$140,ROWS($D$3:$D93))),"",SMALL(Calculations!$D$140:$CCE$140,ROWS($D$3:$D93)))</f>
        <v>14539.999969792003</v>
      </c>
      <c r="W93" s="13">
        <f t="shared" ca="1" si="9"/>
        <v>51</v>
      </c>
      <c r="X93" s="2"/>
      <c r="Y93" s="2">
        <f ca="1">IF(OR(Z93="ChatGPT",Z93="Median",Z93="Fifties",Z93="Average",Z93=""),"",IF(ROUND(AA93,3)=ROUND(AA92,3),MAX(Y$3:Y92),COUNT(Y$3:Y92)+1))</f>
        <v>87</v>
      </c>
      <c r="Z93" s="12" t="str">
        <f ca="1">IF(AA93="","",OFFSET(Calculations!$C$2,0,MATCH(AA93,Calculations!$D$141:$CCE$141,0)))</f>
        <v>Peter Schissel</v>
      </c>
      <c r="AA93" s="13">
        <f>IF(ISERROR(SMALL(Calculations!$D$141:$CCE$141,ROWS($D$3:$D93))),"",SMALL(Calculations!$D$141:$CCE$141,ROWS($D$3:$D93)))</f>
        <v>12790.00000586</v>
      </c>
      <c r="AB93" s="13">
        <f t="shared" ca="1" si="10"/>
        <v>37</v>
      </c>
      <c r="AC93" s="2"/>
      <c r="AD93" s="2">
        <f ca="1">IF(OR(AE93="ChatGPT",AE93="Median",AE93="Fifties",AE93="Average",AE93=""),"",IF(ROUND(AF93,3)=ROUND(AF92,3),MAX(AD$3:AD92),COUNT(AD$3:AD92)+1))</f>
        <v>89</v>
      </c>
      <c r="AE93" s="12" t="str">
        <f ca="1">IF(AF93="","",OFFSET(Calculations!$C$2,0,MATCH(AF93,Calculations!$D$142:$CCE$142,0)))</f>
        <v>Shawn Gardner</v>
      </c>
      <c r="AF93" s="13">
        <f>IF(ISERROR(SMALL(Calculations!$D$142:$CCE$142,ROWS($D$3:$D93))),"",SMALL(Calculations!$D$142:$CCE$142,ROWS($D$3:$D93)))</f>
        <v>12435.000000513</v>
      </c>
      <c r="AG93" s="13">
        <f t="shared" ca="1" si="11"/>
        <v>89</v>
      </c>
    </row>
    <row r="94" spans="1:33" x14ac:dyDescent="0.25">
      <c r="A94" s="23">
        <f ca="1">IF(OR(B94="ChatGPT",B94="Median",B94="Fifties",B94="Average",B94=""),"",IF(ROUND(C94,3)=ROUND(C93,3),MAX(A$3:A93),COUNT(A$3:A93)+1))</f>
        <v>89</v>
      </c>
      <c r="B94" s="24" t="str">
        <f ca="1">IF(ISERROR(OFFSET(Calculations!$C$2,0,MATCH(ROWS($D$3:$D94),Calculations!$D$129:$CCE$129,0))),"",OFFSET(Calculations!$C$2,0,MATCH(ROWS($D$3:$D94),Calculations!$D$129:$CCE$129,0)))</f>
        <v>Shawn Gardner</v>
      </c>
      <c r="C94" s="22">
        <f ca="1">IF(ISERROR(ROUND(OFFSET(Calculations!$C$128,0,MATCH(ROWS($D$3:$D94),Calculations!$D$129:$CCE$129,0)),0)),"",OFFSET(Calculations!$C$128,0,MATCH(ROWS($D$3:$D94),Calculations!$D$129:$CCE$129,0)))</f>
        <v>81628.999994850004</v>
      </c>
      <c r="E94" s="2">
        <f ca="1">IF(OR(F94="ChatGPT",F94="Median",F94="Fifties",F94="Average",F94=""),"",IF(ROUND(G94,3)=ROUND(G93,3),MAX(E$3:E93),COUNT(E$3:E93)+1))</f>
        <v>88</v>
      </c>
      <c r="F94" s="12" t="str">
        <f ca="1">IF(G94="","",OFFSET(Calculations!$C$2,0,MATCH(G94,Calculations!$D$137:$CCE$137,0)))</f>
        <v>Brad Smith</v>
      </c>
      <c r="G94" s="13">
        <f>IF(ISERROR(SMALL(Calculations!$D$137:$CCE$137,ROWS($D$3:$D94))),"",SMALL(Calculations!$D$137:$CCE$137,ROWS($D$3:$D94)))</f>
        <v>13200.000009272999</v>
      </c>
      <c r="H94" s="13">
        <f t="shared" ca="1" si="6"/>
        <v>150</v>
      </c>
      <c r="J94" s="2">
        <f ca="1">IF(OR(K94="ChatGPT",K94="Median",K94="Fifties",K94="Average",K94=""),"",IF(ROUND(L94,3)=ROUND(L93,3),MAX(J$3:J93),COUNT(J$3:J93)+1))</f>
        <v>88</v>
      </c>
      <c r="K94" s="12" t="str">
        <f ca="1">IF(L94="","",OFFSET(Calculations!$C$2,0,MATCH(L94,Calculations!$D$138:$CCE$138,0)))</f>
        <v>Kyle Condron</v>
      </c>
      <c r="L94" s="13">
        <f>IF(ISERROR(SMALL(Calculations!$D$138:$CCE$138,ROWS($D$3:$D94))),"",SMALL(Calculations!$D$138:$CCE$138,ROWS($D$3:$D94)))</f>
        <v>12695.999992341998</v>
      </c>
      <c r="M94" s="13">
        <f t="shared" ca="1" si="7"/>
        <v>92</v>
      </c>
      <c r="O94" s="2">
        <f ca="1">IF(OR(P94="ChatGPT",P94="Median",P94="Fifties",P94="Average",P94=""),"",IF(ROUND(Q94,3)=ROUND(Q93,3),MAX(O$3:O93),COUNT(O$3:O93)+1))</f>
        <v>89</v>
      </c>
      <c r="P94" s="12" t="str">
        <f ca="1">IF(Q94="","",OFFSET(Calculations!$C$2,0,MATCH(Q94,Calculations!$D$139:$CCE$139,0)))</f>
        <v>Matthew Russell</v>
      </c>
      <c r="Q94" s="13">
        <f>IF(ISERROR(SMALL(Calculations!$D$139:$CCE$139,ROWS($D$3:$D94))),"",SMALL(Calculations!$D$139:$CCE$139,ROWS($D$3:$D94)))</f>
        <v>14566.000010247</v>
      </c>
      <c r="R94" s="13">
        <f t="shared" ca="1" si="8"/>
        <v>53</v>
      </c>
      <c r="S94" s="2"/>
      <c r="T94" s="2">
        <f ca="1">IF(OR(U94="ChatGPT",U94="Median",U94="Fifties",U94="Average",U94=""),"",IF(ROUND(V94,3)=ROUND(V93,3),MAX(T$3:T93),COUNT(T$3:T93)+1))</f>
        <v>89</v>
      </c>
      <c r="U94" s="12" t="str">
        <f ca="1">IF(V94="","",OFFSET(Calculations!$C$2,0,MATCH(V94,Calculations!$D$140:$CCE$140,0)))</f>
        <v>Steve Charnick</v>
      </c>
      <c r="V94" s="13">
        <f>IF(ISERROR(SMALL(Calculations!$D$140:$CCE$140,ROWS($D$3:$D94))),"",SMALL(Calculations!$D$140:$CCE$140,ROWS($D$3:$D94)))</f>
        <v>14550.000029663001</v>
      </c>
      <c r="W94" s="13">
        <f t="shared" ca="1" si="9"/>
        <v>74</v>
      </c>
      <c r="X94" s="2"/>
      <c r="Y94" s="2">
        <f ca="1">IF(OR(Z94="ChatGPT",Z94="Median",Z94="Fifties",Z94="Average",Z94=""),"",IF(ROUND(AA94,3)=ROUND(AA93,3),MAX(Y$3:Y93),COUNT(Y$3:Y93)+1))</f>
        <v>88</v>
      </c>
      <c r="Z94" s="12" t="str">
        <f ca="1">IF(AA94="","",OFFSET(Calculations!$C$2,0,MATCH(AA94,Calculations!$D$141:$CCE$141,0)))</f>
        <v>Matthew Russell</v>
      </c>
      <c r="AA94" s="13">
        <f>IF(ISERROR(SMALL(Calculations!$D$141:$CCE$141,ROWS($D$3:$D94))),"",SMALL(Calculations!$D$141:$CCE$141,ROWS($D$3:$D94)))</f>
        <v>12860.000016247001</v>
      </c>
      <c r="AB94" s="13">
        <f t="shared" ca="1" si="10"/>
        <v>53</v>
      </c>
      <c r="AC94" s="2"/>
      <c r="AD94" s="2">
        <f ca="1">IF(OR(AE94="ChatGPT",AE94="Median",AE94="Fifties",AE94="Average",AE94=""),"",IF(ROUND(AF94,3)=ROUND(AF93,3),MAX(AD$3:AD93),COUNT(AD$3:AD93)+1))</f>
        <v>90</v>
      </c>
      <c r="AE94" s="12" t="str">
        <f ca="1">IF(AF94="","",OFFSET(Calculations!$C$2,0,MATCH(AF94,Calculations!$D$142:$CCE$142,0)))</f>
        <v>Rachel Kay</v>
      </c>
      <c r="AF94" s="13">
        <f>IF(ISERROR(SMALL(Calculations!$D$142:$CCE$142,ROWS($D$3:$D94))),"",SMALL(Calculations!$D$142:$CCE$142,ROWS($D$3:$D94)))</f>
        <v>12473.000030254003</v>
      </c>
      <c r="AG94" s="13">
        <f t="shared" ca="1" si="11"/>
        <v>85</v>
      </c>
    </row>
    <row r="95" spans="1:33" x14ac:dyDescent="0.25">
      <c r="A95" s="23">
        <f ca="1">IF(OR(B95="ChatGPT",B95="Median",B95="Fifties",B95="Average",B95=""),"",IF(ROUND(C95,3)=ROUND(C94,3),MAX(A$3:A94),COUNT(A$3:A94)+1))</f>
        <v>90</v>
      </c>
      <c r="B95" s="24" t="str">
        <f ca="1">IF(ISERROR(OFFSET(Calculations!$C$2,0,MATCH(ROWS($D$3:$D95),Calculations!$D$129:$CCE$129,0))),"",OFFSET(Calculations!$C$2,0,MATCH(ROWS($D$3:$D95),Calculations!$D$129:$CCE$129,0)))</f>
        <v>Dazzy Simpson</v>
      </c>
      <c r="C95" s="22">
        <f ca="1">IF(ISERROR(ROUND(OFFSET(Calculations!$C$128,0,MATCH(ROWS($D$3:$D95),Calculations!$D$129:$CCE$129,0)),0)),"",OFFSET(Calculations!$C$128,0,MATCH(ROWS($D$3:$D95),Calculations!$D$129:$CCE$129,0)))</f>
        <v>81805.000007118011</v>
      </c>
      <c r="E95" s="2">
        <f ca="1">IF(OR(F95="ChatGPT",F95="Median",F95="Fifties",F95="Average",F95=""),"",IF(ROUND(G95,3)=ROUND(G94,3),MAX(E$3:E94),COUNT(E$3:E94)+1))</f>
        <v>88</v>
      </c>
      <c r="F95" s="12" t="str">
        <f ca="1">IF(G95="","",OFFSET(Calculations!$C$2,0,MATCH(G95,Calculations!$D$137:$CCE$137,0)))</f>
        <v>Heath Silverman</v>
      </c>
      <c r="G95" s="13">
        <f>IF(ISERROR(SMALL(Calculations!$D$137:$CCE$137,ROWS($D$3:$D95))),"",SMALL(Calculations!$D$137:$CCE$137,ROWS($D$3:$D95)))</f>
        <v>13200.000018347997</v>
      </c>
      <c r="H95" s="13">
        <f t="shared" ca="1" si="6"/>
        <v>160</v>
      </c>
      <c r="J95" s="2">
        <f ca="1">IF(OR(K95="ChatGPT",K95="Median",K95="Fifties",K95="Average",K95=""),"",IF(ROUND(L95,3)=ROUND(L94,3),MAX(J$3:J94),COUNT(J$3:J94)+1))</f>
        <v>89</v>
      </c>
      <c r="K95" s="12" t="str">
        <f ca="1">IF(L95="","",OFFSET(Calculations!$C$2,0,MATCH(L95,Calculations!$D$138:$CCE$138,0)))</f>
        <v>Dazzy Simpson</v>
      </c>
      <c r="L95" s="13">
        <f>IF(ISERROR(SMALL(Calculations!$D$138:$CCE$138,ROWS($D$3:$D95))),"",SMALL(Calculations!$D$138:$CCE$138,ROWS($D$3:$D95)))</f>
        <v>12815.000002216999</v>
      </c>
      <c r="M95" s="13">
        <f t="shared" ca="1" si="7"/>
        <v>90</v>
      </c>
      <c r="O95" s="2">
        <f ca="1">IF(OR(P95="ChatGPT",P95="Median",P95="Fifties",P95="Average",P95=""),"",IF(ROUND(Q95,3)=ROUND(Q94,3),MAX(O$3:O94),COUNT(O$3:O94)+1))</f>
        <v>90</v>
      </c>
      <c r="P95" s="12" t="str">
        <f ca="1">IF(Q95="","",OFFSET(Calculations!$C$2,0,MATCH(Q95,Calculations!$D$139:$CCE$139,0)))</f>
        <v>Ben McIntyre</v>
      </c>
      <c r="Q95" s="13">
        <f>IF(ISERROR(SMALL(Calculations!$D$139:$CCE$139,ROWS($D$3:$D95))),"",SMALL(Calculations!$D$139:$CCE$139,ROWS($D$3:$D95)))</f>
        <v>14573.999968028998</v>
      </c>
      <c r="R95" s="13">
        <f t="shared" ca="1" si="8"/>
        <v>115</v>
      </c>
      <c r="S95" s="2"/>
      <c r="T95" s="2">
        <f ca="1">IF(OR(U95="ChatGPT",U95="Median",U95="Fifties",U95="Average",U95=""),"",IF(ROUND(V95,3)=ROUND(V94,3),MAX(T$3:T94),COUNT(T$3:T94)+1))</f>
        <v>90</v>
      </c>
      <c r="U95" s="12" t="str">
        <f ca="1">IF(V95="","",OFFSET(Calculations!$C$2,0,MATCH(V95,Calculations!$D$140:$CCE$140,0)))</f>
        <v xml:space="preserve">Paul Culloty </v>
      </c>
      <c r="V95" s="13">
        <f>IF(ISERROR(SMALL(Calculations!$D$140:$CCE$140,ROWS($D$3:$D95))),"",SMALL(Calculations!$D$140:$CCE$140,ROWS($D$3:$D95)))</f>
        <v>14559.999999157</v>
      </c>
      <c r="W95" s="13">
        <f t="shared" ca="1" si="9"/>
        <v>101</v>
      </c>
      <c r="X95" s="2"/>
      <c r="Y95" s="2">
        <f ca="1">IF(OR(Z95="ChatGPT",Z95="Median",Z95="Fifties",Z95="Average",Z95=""),"",IF(ROUND(AA95,3)=ROUND(AA94,3),MAX(Y$3:Y94),COUNT(Y$3:Y94)+1))</f>
        <v>89</v>
      </c>
      <c r="Z95" s="12" t="str">
        <f ca="1">IF(AA95="","",OFFSET(Calculations!$C$2,0,MATCH(AA95,Calculations!$D$141:$CCE$141,0)))</f>
        <v>Pam Winters</v>
      </c>
      <c r="AA95" s="13">
        <f>IF(ISERROR(SMALL(Calculations!$D$141:$CCE$141,ROWS($D$3:$D95))),"",SMALL(Calculations!$D$141:$CCE$141,ROWS($D$3:$D95)))</f>
        <v>12918.000003026998</v>
      </c>
      <c r="AB95" s="13">
        <f t="shared" ca="1" si="10"/>
        <v>134</v>
      </c>
      <c r="AC95" s="2"/>
      <c r="AD95" s="2" t="str">
        <f ca="1">IF(OR(AE95="ChatGPT",AE95="Median",AE95="Fifties",AE95="Average",AE95=""),"",IF(ROUND(AF95,3)=ROUND(AF94,3),MAX(AD$3:AD94),COUNT(AD$3:AD94)+1))</f>
        <v/>
      </c>
      <c r="AE95" s="12" t="str">
        <f ca="1">IF(AF95="","",OFFSET(Calculations!$C$2,0,MATCH(AF95,Calculations!$D$142:$CCE$142,0)))</f>
        <v>Fifties</v>
      </c>
      <c r="AF95" s="13">
        <f>IF(ISERROR(SMALL(Calculations!$D$142:$CCE$142,ROWS($D$3:$D95))),"",SMALL(Calculations!$D$142:$CCE$142,ROWS($D$3:$D95)))</f>
        <v>12500.000001</v>
      </c>
      <c r="AG95" s="13" t="str">
        <f t="shared" ca="1" si="11"/>
        <v/>
      </c>
    </row>
    <row r="96" spans="1:33" x14ac:dyDescent="0.25">
      <c r="A96" s="23">
        <f ca="1">IF(OR(B96="ChatGPT",B96="Median",B96="Fifties",B96="Average",B96=""),"",IF(ROUND(C96,3)=ROUND(C95,3),MAX(A$3:A95),COUNT(A$3:A95)+1))</f>
        <v>91</v>
      </c>
      <c r="B96" s="24" t="str">
        <f ca="1">IF(ISERROR(OFFSET(Calculations!$C$2,0,MATCH(ROWS($D$3:$D96),Calculations!$D$129:$CCE$129,0))),"",OFFSET(Calculations!$C$2,0,MATCH(ROWS($D$3:$D96),Calculations!$D$129:$CCE$129,0)))</f>
        <v>Donald Adamek</v>
      </c>
      <c r="C96" s="22">
        <f ca="1">IF(ISERROR(ROUND(OFFSET(Calculations!$C$128,0,MATCH(ROWS($D$3:$D96),Calculations!$D$129:$CCE$129,0)),0)),"",OFFSET(Calculations!$C$128,0,MATCH(ROWS($D$3:$D96),Calculations!$D$129:$CCE$129,0)))</f>
        <v>81961.999990688011</v>
      </c>
      <c r="E96" s="2">
        <f ca="1">IF(OR(F96="ChatGPT",F96="Median",F96="Fifties",F96="Average",F96=""),"",IF(ROUND(G96,3)=ROUND(G95,3),MAX(E$3:E95),COUNT(E$3:E95)+1))</f>
        <v>91</v>
      </c>
      <c r="F96" s="12" t="str">
        <f ca="1">IF(G96="","",OFFSET(Calculations!$C$2,0,MATCH(G96,Calculations!$D$137:$CCE$137,0)))</f>
        <v>Michael Petkun</v>
      </c>
      <c r="G96" s="13">
        <f>IF(ISERROR(SMALL(Calculations!$D$137:$CCE$137,ROWS($D$3:$D96))),"",SMALL(Calculations!$D$137:$CCE$137,ROWS($D$3:$D96)))</f>
        <v>13214.999991684002</v>
      </c>
      <c r="H96" s="13">
        <f t="shared" ca="1" si="6"/>
        <v>28</v>
      </c>
      <c r="J96" s="2">
        <f ca="1">IF(OR(K96="ChatGPT",K96="Median",K96="Fifties",K96="Average",K96=""),"",IF(ROUND(L96,3)=ROUND(L95,3),MAX(J$3:J95),COUNT(J$3:J95)+1))</f>
        <v>90</v>
      </c>
      <c r="K96" s="12" t="str">
        <f ca="1">IF(L96="","",OFFSET(Calculations!$C$2,0,MATCH(L96,Calculations!$D$138:$CCE$138,0)))</f>
        <v>Jason Mann</v>
      </c>
      <c r="L96" s="13">
        <f>IF(ISERROR(SMALL(Calculations!$D$138:$CCE$138,ROWS($D$3:$D96))),"",SMALL(Calculations!$D$138:$CCE$138,ROWS($D$3:$D96)))</f>
        <v>12954.999999148999</v>
      </c>
      <c r="M96" s="13">
        <f t="shared" ca="1" si="7"/>
        <v>42</v>
      </c>
      <c r="O96" s="2">
        <f ca="1">IF(OR(P96="ChatGPT",P96="Median",P96="Fifties",P96="Average",P96=""),"",IF(ROUND(Q96,3)=ROUND(Q95,3),MAX(O$3:O95),COUNT(O$3:O95)+1))</f>
        <v>91</v>
      </c>
      <c r="P96" s="12" t="str">
        <f ca="1">IF(Q96="","",OFFSET(Calculations!$C$2,0,MATCH(Q96,Calculations!$D$139:$CCE$139,0)))</f>
        <v>Dazzy Simpson</v>
      </c>
      <c r="Q96" s="13">
        <f>IF(ISERROR(SMALL(Calculations!$D$139:$CCE$139,ROWS($D$3:$D96))),"",SMALL(Calculations!$D$139:$CCE$139,ROWS($D$3:$D96)))</f>
        <v>14699.999998091</v>
      </c>
      <c r="R96" s="13">
        <f t="shared" ca="1" si="8"/>
        <v>90</v>
      </c>
      <c r="S96" s="2"/>
      <c r="T96" s="2">
        <f ca="1">IF(OR(U96="ChatGPT",U96="Median",U96="Fifties",U96="Average",U96=""),"",IF(ROUND(V96,3)=ROUND(V95,3),MAX(T$3:T95),COUNT(T$3:T95)+1))</f>
        <v>91</v>
      </c>
      <c r="U96" s="12" t="str">
        <f ca="1">IF(V96="","",OFFSET(Calculations!$C$2,0,MATCH(V96,Calculations!$D$140:$CCE$140,0)))</f>
        <v>Rachel Kay</v>
      </c>
      <c r="V96" s="13">
        <f>IF(ISERROR(SMALL(Calculations!$D$140:$CCE$140,ROWS($D$3:$D96))),"",SMALL(Calculations!$D$140:$CCE$140,ROWS($D$3:$D96)))</f>
        <v>14564.000007111998</v>
      </c>
      <c r="W96" s="13">
        <f t="shared" ca="1" si="9"/>
        <v>85</v>
      </c>
      <c r="X96" s="2"/>
      <c r="Y96" s="2">
        <f ca="1">IF(OR(Z96="ChatGPT",Z96="Median",Z96="Fifties",Z96="Average",Z96=""),"",IF(ROUND(AA96,3)=ROUND(AA95,3),MAX(Y$3:Y95),COUNT(Y$3:Y95)+1))</f>
        <v>90</v>
      </c>
      <c r="Z96" s="12" t="str">
        <f ca="1">IF(AA96="","",OFFSET(Calculations!$C$2,0,MATCH(AA96,Calculations!$D$141:$CCE$141,0)))</f>
        <v>Craig Cepler</v>
      </c>
      <c r="AA96" s="13">
        <f>IF(ISERROR(SMALL(Calculations!$D$141:$CCE$141,ROWS($D$3:$D96))),"",SMALL(Calculations!$D$141:$CCE$141,ROWS($D$3:$D96)))</f>
        <v>13000.000008146</v>
      </c>
      <c r="AB96" s="13">
        <f t="shared" ca="1" si="10"/>
        <v>108</v>
      </c>
      <c r="AC96" s="2"/>
      <c r="AD96" s="2">
        <f ca="1">IF(OR(AE96="ChatGPT",AE96="Median",AE96="Fifties",AE96="Average",AE96=""),"",IF(ROUND(AF96,3)=ROUND(AF95,3),MAX(AD$3:AD95),COUNT(AD$3:AD95)+1))</f>
        <v>91</v>
      </c>
      <c r="AE96" s="12" t="str">
        <f ca="1">IF(AF96="","",OFFSET(Calculations!$C$2,0,MATCH(AF96,Calculations!$D$142:$CCE$142,0)))</f>
        <v>Eytan Lenko</v>
      </c>
      <c r="AF96" s="13">
        <f>IF(ISERROR(SMALL(Calculations!$D$142:$CCE$142,ROWS($D$3:$D96))),"",SMALL(Calculations!$D$142:$CCE$142,ROWS($D$3:$D96)))</f>
        <v>12544.999991763001</v>
      </c>
      <c r="AG96" s="13">
        <f t="shared" ca="1" si="11"/>
        <v>41</v>
      </c>
    </row>
    <row r="97" spans="1:33" x14ac:dyDescent="0.25">
      <c r="A97" s="23">
        <f ca="1">IF(OR(B97="ChatGPT",B97="Median",B97="Fifties",B97="Average",B97=""),"",IF(ROUND(C97,3)=ROUND(C96,3),MAX(A$3:A96),COUNT(A$3:A96)+1))</f>
        <v>92</v>
      </c>
      <c r="B97" s="24" t="str">
        <f ca="1">IF(ISERROR(OFFSET(Calculations!$C$2,0,MATCH(ROWS($D$3:$D97),Calculations!$D$129:$CCE$129,0))),"",OFFSET(Calculations!$C$2,0,MATCH(ROWS($D$3:$D97),Calculations!$D$129:$CCE$129,0)))</f>
        <v>Kyle Condron</v>
      </c>
      <c r="C97" s="22">
        <f ca="1">IF(ISERROR(ROUND(OFFSET(Calculations!$C$128,0,MATCH(ROWS($D$3:$D97),Calculations!$D$129:$CCE$129,0)),0)),"",OFFSET(Calculations!$C$128,0,MATCH(ROWS($D$3:$D97),Calculations!$D$129:$CCE$129,0)))</f>
        <v>81983.999991160003</v>
      </c>
      <c r="E97" s="2">
        <f ca="1">IF(OR(F97="ChatGPT",F97="Median",F97="Fifties",F97="Average",F97=""),"",IF(ROUND(G97,3)=ROUND(G96,3),MAX(E$3:E96),COUNT(E$3:E96)+1))</f>
        <v>92</v>
      </c>
      <c r="F97" s="12" t="str">
        <f ca="1">IF(G97="","",OFFSET(Calculations!$C$2,0,MATCH(G97,Calculations!$D$137:$CCE$137,0)))</f>
        <v>Jesse Langhoff</v>
      </c>
      <c r="G97" s="13">
        <f>IF(ISERROR(SMALL(Calculations!$D$137:$CCE$137,ROWS($D$3:$D97))),"",SMALL(Calculations!$D$137:$CCE$137,ROWS($D$3:$D97)))</f>
        <v>13474.999977818001</v>
      </c>
      <c r="H97" s="13">
        <f t="shared" ca="1" si="6"/>
        <v>105</v>
      </c>
      <c r="J97" s="2">
        <f ca="1">IF(OR(K97="ChatGPT",K97="Median",K97="Fifties",K97="Average",K97=""),"",IF(ROUND(L97,3)=ROUND(L96,3),MAX(J$3:J96),COUNT(J$3:J96)+1))</f>
        <v>90</v>
      </c>
      <c r="K97" s="12" t="str">
        <f ca="1">IF(L97="","",OFFSET(Calculations!$C$2,0,MATCH(L97,Calculations!$D$138:$CCE$138,0)))</f>
        <v>Amir Vardi</v>
      </c>
      <c r="L97" s="13">
        <f>IF(ISERROR(SMALL(Calculations!$D$138:$CCE$138,ROWS($D$3:$D97))),"",SMALL(Calculations!$D$138:$CCE$138,ROWS($D$3:$D97)))</f>
        <v>12955.000010038</v>
      </c>
      <c r="M97" s="13">
        <f t="shared" ca="1" si="7"/>
        <v>40</v>
      </c>
      <c r="O97" s="2">
        <f ca="1">IF(OR(P97="ChatGPT",P97="Median",P97="Fifties",P97="Average",P97=""),"",IF(ROUND(Q97,3)=ROUND(Q96,3),MAX(O$3:O96),COUNT(O$3:O96)+1))</f>
        <v>92</v>
      </c>
      <c r="P97" s="12" t="str">
        <f ca="1">IF(Q97="","",OFFSET(Calculations!$C$2,0,MATCH(Q97,Calculations!$D$139:$CCE$139,0)))</f>
        <v>Ryan Segal</v>
      </c>
      <c r="Q97" s="13">
        <f>IF(ISERROR(SMALL(Calculations!$D$139:$CCE$139,ROWS($D$3:$D97))),"",SMALL(Calculations!$D$139:$CCE$139,ROWS($D$3:$D97)))</f>
        <v>14854.999992984998</v>
      </c>
      <c r="R97" s="13">
        <f t="shared" ca="1" si="8"/>
        <v>35</v>
      </c>
      <c r="S97" s="2"/>
      <c r="T97" s="2">
        <f ca="1">IF(OR(U97="ChatGPT",U97="Median",U97="Fifties",U97="Average",U97=""),"",IF(ROUND(V97,3)=ROUND(V96,3),MAX(T$3:T96),COUNT(T$3:T96)+1))</f>
        <v>92</v>
      </c>
      <c r="U97" s="12" t="str">
        <f ca="1">IF(V97="","",OFFSET(Calculations!$C$2,0,MATCH(V97,Calculations!$D$140:$CCE$140,0)))</f>
        <v>David Slater</v>
      </c>
      <c r="V97" s="13">
        <f>IF(ISERROR(SMALL(Calculations!$D$140:$CCE$140,ROWS($D$3:$D97))),"",SMALL(Calculations!$D$140:$CCE$140,ROWS($D$3:$D97)))</f>
        <v>14614.999980525999</v>
      </c>
      <c r="W97" s="13">
        <f t="shared" ca="1" si="9"/>
        <v>8</v>
      </c>
      <c r="X97" s="2"/>
      <c r="Y97" s="2">
        <f ca="1">IF(OR(Z97="ChatGPT",Z97="Median",Z97="Fifties",Z97="Average",Z97=""),"",IF(ROUND(AA97,3)=ROUND(AA96,3),MAX(Y$3:Y96),COUNT(Y$3:Y96)+1))</f>
        <v>91</v>
      </c>
      <c r="Z97" s="12" t="str">
        <f ca="1">IF(AA97="","",OFFSET(Calculations!$C$2,0,MATCH(AA97,Calculations!$D$141:$CCE$141,0)))</f>
        <v>David Steinberg</v>
      </c>
      <c r="AA97" s="13">
        <f>IF(ISERROR(SMALL(Calculations!$D$141:$CCE$141,ROWS($D$3:$D97))),"",SMALL(Calculations!$D$141:$CCE$141,ROWS($D$3:$D97)))</f>
        <v>13073.000006301998</v>
      </c>
      <c r="AB97" s="13">
        <f t="shared" ca="1" si="10"/>
        <v>16</v>
      </c>
      <c r="AC97" s="2"/>
      <c r="AD97" s="2">
        <f ca="1">IF(OR(AE97="ChatGPT",AE97="Median",AE97="Fifties",AE97="Average",AE97=""),"",IF(ROUND(AF97,3)=ROUND(AF96,3),MAX(AD$3:AD96),COUNT(AD$3:AD96)+1))</f>
        <v>92</v>
      </c>
      <c r="AE97" s="12" t="str">
        <f ca="1">IF(AF97="","",OFFSET(Calculations!$C$2,0,MATCH(AF97,Calculations!$D$142:$CCE$142,0)))</f>
        <v>Andrew Magee</v>
      </c>
      <c r="AF97" s="13">
        <f>IF(ISERROR(SMALL(Calculations!$D$142:$CCE$142,ROWS($D$3:$D97))),"",SMALL(Calculations!$D$142:$CCE$142,ROWS($D$3:$D97)))</f>
        <v>12590.000005932998</v>
      </c>
      <c r="AG97" s="13">
        <f t="shared" ca="1" si="11"/>
        <v>63</v>
      </c>
    </row>
    <row r="98" spans="1:33" x14ac:dyDescent="0.25">
      <c r="A98" s="23">
        <f ca="1">IF(OR(B98="ChatGPT",B98="Median",B98="Fifties",B98="Average",B98=""),"",IF(ROUND(C98,3)=ROUND(C97,3),MAX(A$3:A97),COUNT(A$3:A97)+1))</f>
        <v>93</v>
      </c>
      <c r="B98" s="24" t="str">
        <f ca="1">IF(ISERROR(OFFSET(Calculations!$C$2,0,MATCH(ROWS($D$3:$D98),Calculations!$D$129:$CCE$129,0))),"",OFFSET(Calculations!$C$2,0,MATCH(ROWS($D$3:$D98),Calculations!$D$129:$CCE$129,0)))</f>
        <v>S.D. Thompson</v>
      </c>
      <c r="C98" s="22">
        <f ca="1">IF(ISERROR(ROUND(OFFSET(Calculations!$C$128,0,MATCH(ROWS($D$3:$D98),Calculations!$D$129:$CCE$129,0)),0)),"",OFFSET(Calculations!$C$128,0,MATCH(ROWS($D$3:$D98),Calculations!$D$129:$CCE$129,0)))</f>
        <v>82029.999988375988</v>
      </c>
      <c r="E98" s="2">
        <f ca="1">IF(OR(F98="ChatGPT",F98="Median",F98="Fifties",F98="Average",F98=""),"",IF(ROUND(G98,3)=ROUND(G97,3),MAX(E$3:E97),COUNT(E$3:E97)+1))</f>
        <v>93</v>
      </c>
      <c r="F98" s="12" t="str">
        <f ca="1">IF(G98="","",OFFSET(Calculations!$C$2,0,MATCH(G98,Calculations!$D$137:$CCE$137,0)))</f>
        <v>Choyon Manjrekar</v>
      </c>
      <c r="G98" s="13">
        <f>IF(ISERROR(SMALL(Calculations!$D$137:$CCE$137,ROWS($D$3:$D98))),"",SMALL(Calculations!$D$137:$CCE$137,ROWS($D$3:$D98)))</f>
        <v>13504.000005529997</v>
      </c>
      <c r="H98" s="13">
        <f t="shared" ca="1" si="6"/>
        <v>116</v>
      </c>
      <c r="J98" s="2">
        <f ca="1">IF(OR(K98="ChatGPT",K98="Median",K98="Fifties",K98="Average",K98=""),"",IF(ROUND(L98,3)=ROUND(L97,3),MAX(J$3:J97),COUNT(J$3:J97)+1))</f>
        <v>92</v>
      </c>
      <c r="K98" s="12" t="str">
        <f ca="1">IF(L98="","",OFFSET(Calculations!$C$2,0,MATCH(L98,Calculations!$D$138:$CCE$138,0)))</f>
        <v>Michael Petkun</v>
      </c>
      <c r="L98" s="13">
        <f>IF(ISERROR(SMALL(Calculations!$D$138:$CCE$138,ROWS($D$3:$D98))),"",SMALL(Calculations!$D$138:$CCE$138,ROWS($D$3:$D98)))</f>
        <v>12958.999987884003</v>
      </c>
      <c r="M98" s="13">
        <f t="shared" ca="1" si="7"/>
        <v>28</v>
      </c>
      <c r="O98" s="2">
        <f ca="1">IF(OR(P98="ChatGPT",P98="Median",P98="Fifties",P98="Average",P98=""),"",IF(ROUND(Q98,3)=ROUND(Q97,3),MAX(O$3:O97),COUNT(O$3:O97)+1))</f>
        <v>93</v>
      </c>
      <c r="P98" s="12" t="str">
        <f ca="1">IF(Q98="","",OFFSET(Calculations!$C$2,0,MATCH(Q98,Calculations!$D$139:$CCE$139,0)))</f>
        <v>Keith Waites</v>
      </c>
      <c r="Q98" s="13">
        <f>IF(ISERROR(SMALL(Calculations!$D$139:$CCE$139,ROWS($D$3:$D98))),"",SMALL(Calculations!$D$139:$CCE$139,ROWS($D$3:$D98)))</f>
        <v>14918.999999164998</v>
      </c>
      <c r="R98" s="13">
        <f t="shared" ca="1" si="8"/>
        <v>110</v>
      </c>
      <c r="S98" s="2"/>
      <c r="T98" s="2">
        <f ca="1">IF(OR(U98="ChatGPT",U98="Median",U98="Fifties",U98="Average",U98=""),"",IF(ROUND(V98,3)=ROUND(V97,3),MAX(T$3:T97),COUNT(T$3:T97)+1))</f>
        <v>93</v>
      </c>
      <c r="U98" s="12" t="str">
        <f ca="1">IF(V98="","",OFFSET(Calculations!$C$2,0,MATCH(V98,Calculations!$D$140:$CCE$140,0)))</f>
        <v>Barbara Kryvko</v>
      </c>
      <c r="V98" s="13">
        <f>IF(ISERROR(SMALL(Calculations!$D$140:$CCE$140,ROWS($D$3:$D98))),"",SMALL(Calculations!$D$140:$CCE$140,ROWS($D$3:$D98)))</f>
        <v>14776.000005139</v>
      </c>
      <c r="W98" s="13">
        <f t="shared" ca="1" si="9"/>
        <v>151</v>
      </c>
      <c r="X98" s="2"/>
      <c r="Y98" s="2">
        <f ca="1">IF(OR(Z98="ChatGPT",Z98="Median",Z98="Fifties",Z98="Average",Z98=""),"",IF(ROUND(AA98,3)=ROUND(AA97,3),MAX(Y$3:Y97),COUNT(Y$3:Y97)+1))</f>
        <v>92</v>
      </c>
      <c r="Z98" s="12" t="str">
        <f ca="1">IF(AA98="","",OFFSET(Calculations!$C$2,0,MATCH(AA98,Calculations!$D$141:$CCE$141,0)))</f>
        <v>Anthony Dhanendran</v>
      </c>
      <c r="AA98" s="13">
        <f>IF(ISERROR(SMALL(Calculations!$D$141:$CCE$141,ROWS($D$3:$D98))),"",SMALL(Calculations!$D$141:$CCE$141,ROWS($D$3:$D98)))</f>
        <v>13088.000024620002</v>
      </c>
      <c r="AB98" s="13">
        <f t="shared" ca="1" si="10"/>
        <v>26</v>
      </c>
      <c r="AC98" s="2"/>
      <c r="AD98" s="2">
        <f ca="1">IF(OR(AE98="ChatGPT",AE98="Median",AE98="Fifties",AE98="Average",AE98=""),"",IF(ROUND(AF98,3)=ROUND(AF97,3),MAX(AD$3:AD97),COUNT(AD$3:AD97)+1))</f>
        <v>93</v>
      </c>
      <c r="AE98" s="12" t="str">
        <f ca="1">IF(AF98="","",OFFSET(Calculations!$C$2,0,MATCH(AF98,Calculations!$D$142:$CCE$142,0)))</f>
        <v>Dakota Blair</v>
      </c>
      <c r="AF98" s="13">
        <f>IF(ISERROR(SMALL(Calculations!$D$142:$CCE$142,ROWS($D$3:$D98))),"",SMALL(Calculations!$D$142:$CCE$142,ROWS($D$3:$D98)))</f>
        <v>12605.000015592999</v>
      </c>
      <c r="AG98" s="13">
        <f t="shared" ca="1" si="11"/>
        <v>71</v>
      </c>
    </row>
    <row r="99" spans="1:33" x14ac:dyDescent="0.25">
      <c r="A99" s="23">
        <f ca="1">IF(OR(B99="ChatGPT",B99="Median",B99="Fifties",B99="Average",B99=""),"",IF(ROUND(C99,3)=ROUND(C98,3),MAX(A$3:A98),COUNT(A$3:A98)+1))</f>
        <v>93</v>
      </c>
      <c r="B99" s="24" t="str">
        <f ca="1">IF(ISERROR(OFFSET(Calculations!$C$2,0,MATCH(ROWS($D$3:$D99),Calculations!$D$129:$CCE$129,0))),"",OFFSET(Calculations!$C$2,0,MATCH(ROWS($D$3:$D99),Calculations!$D$129:$CCE$129,0)))</f>
        <v>Brian Schaefer</v>
      </c>
      <c r="C99" s="22">
        <f ca="1">IF(ISERROR(ROUND(OFFSET(Calculations!$C$128,0,MATCH(ROWS($D$3:$D99),Calculations!$D$129:$CCE$129,0)),0)),"",OFFSET(Calculations!$C$128,0,MATCH(ROWS($D$3:$D99),Calculations!$D$129:$CCE$129,0)))</f>
        <v>82030.000006900023</v>
      </c>
      <c r="E99" s="2">
        <f ca="1">IF(OR(F99="ChatGPT",F99="Median",F99="Fifties",F99="Average",F99=""),"",IF(ROUND(G99,3)=ROUND(G98,3),MAX(E$3:E98),COUNT(E$3:E98)+1))</f>
        <v>94</v>
      </c>
      <c r="F99" s="12" t="str">
        <f ca="1">IF(G99="","",OFFSET(Calculations!$C$2,0,MATCH(G99,Calculations!$D$137:$CCE$137,0)))</f>
        <v>Dazzy Simpson</v>
      </c>
      <c r="G99" s="13">
        <f>IF(ISERROR(SMALL(Calculations!$D$137:$CCE$137,ROWS($D$3:$D99))),"",SMALL(Calculations!$D$137:$CCE$137,ROWS($D$3:$D99)))</f>
        <v>13524.999999153</v>
      </c>
      <c r="H99" s="13">
        <f t="shared" ca="1" si="6"/>
        <v>90</v>
      </c>
      <c r="J99" s="2">
        <f ca="1">IF(OR(K99="ChatGPT",K99="Median",K99="Fifties",K99="Average",K99=""),"",IF(ROUND(L99,3)=ROUND(L98,3),MAX(J$3:J98),COUNT(J$3:J98)+1))</f>
        <v>93</v>
      </c>
      <c r="K99" s="12" t="str">
        <f ca="1">IF(L99="","",OFFSET(Calculations!$C$2,0,MATCH(L99,Calculations!$D$138:$CCE$138,0)))</f>
        <v>Kathryn Verwillow</v>
      </c>
      <c r="L99" s="13">
        <f>IF(ISERROR(SMALL(Calculations!$D$138:$CCE$138,ROWS($D$3:$D99))),"",SMALL(Calculations!$D$138:$CCE$138,ROWS($D$3:$D99)))</f>
        <v>12965.000007608</v>
      </c>
      <c r="M99" s="13">
        <f t="shared" ca="1" si="7"/>
        <v>82</v>
      </c>
      <c r="O99" s="2">
        <f ca="1">IF(OR(P99="ChatGPT",P99="Median",P99="Fifties",P99="Average",P99=""),"",IF(ROUND(Q99,3)=ROUND(Q98,3),MAX(O$3:O98),COUNT(O$3:O98)+1))</f>
        <v>94</v>
      </c>
      <c r="P99" s="12" t="str">
        <f ca="1">IF(Q99="","",OFFSET(Calculations!$C$2,0,MATCH(Q99,Calculations!$D$139:$CCE$139,0)))</f>
        <v>Travis Hamre</v>
      </c>
      <c r="Q99" s="13">
        <f>IF(ISERROR(SMALL(Calculations!$D$139:$CCE$139,ROWS($D$3:$D99))),"",SMALL(Calculations!$D$139:$CCE$139,ROWS($D$3:$D99)))</f>
        <v>15000.000015313999</v>
      </c>
      <c r="R99" s="13">
        <f t="shared" ca="1" si="8"/>
        <v>112</v>
      </c>
      <c r="S99" s="2"/>
      <c r="T99" s="2">
        <f ca="1">IF(OR(U99="ChatGPT",U99="Median",U99="Fifties",U99="Average",U99=""),"",IF(ROUND(V99,3)=ROUND(V98,3),MAX(T$3:T98),COUNT(T$3:T98)+1))</f>
        <v>94</v>
      </c>
      <c r="U99" s="12" t="str">
        <f ca="1">IF(V99="","",OFFSET(Calculations!$C$2,0,MATCH(V99,Calculations!$D$140:$CCE$140,0)))</f>
        <v>Pip Butt</v>
      </c>
      <c r="V99" s="13">
        <f>IF(ISERROR(SMALL(Calculations!$D$140:$CCE$140,ROWS($D$3:$D99))),"",SMALL(Calculations!$D$140:$CCE$140,ROWS($D$3:$D99)))</f>
        <v>14826.000009367999</v>
      </c>
      <c r="W99" s="13">
        <f t="shared" ca="1" si="9"/>
        <v>84</v>
      </c>
      <c r="X99" s="2"/>
      <c r="Y99" s="2">
        <f ca="1">IF(OR(Z99="ChatGPT",Z99="Median",Z99="Fifties",Z99="Average",Z99=""),"",IF(ROUND(AA99,3)=ROUND(AA98,3),MAX(Y$3:Y98),COUNT(Y$3:Y98)+1))</f>
        <v>93</v>
      </c>
      <c r="Z99" s="12" t="str">
        <f ca="1">IF(AA99="","",OFFSET(Calculations!$C$2,0,MATCH(AA99,Calculations!$D$141:$CCE$141,0)))</f>
        <v>Dazzy Simpson</v>
      </c>
      <c r="AA99" s="13">
        <f>IF(ISERROR(SMALL(Calculations!$D$141:$CCE$141,ROWS($D$3:$D99))),"",SMALL(Calculations!$D$141:$CCE$141,ROWS($D$3:$D99)))</f>
        <v>13145.000002028999</v>
      </c>
      <c r="AB99" s="13">
        <f t="shared" ca="1" si="10"/>
        <v>90</v>
      </c>
      <c r="AC99" s="2"/>
      <c r="AD99" s="2">
        <f ca="1">IF(OR(AE99="ChatGPT",AE99="Median",AE99="Fifties",AE99="Average",AE99=""),"",IF(ROUND(AF99,3)=ROUND(AF98,3),MAX(AD$3:AD98),COUNT(AD$3:AD98)+1))</f>
        <v>94</v>
      </c>
      <c r="AE99" s="12" t="str">
        <f ca="1">IF(AF99="","",OFFSET(Calculations!$C$2,0,MATCH(AF99,Calculations!$D$142:$CCE$142,0)))</f>
        <v xml:space="preserve">Ethan Kay </v>
      </c>
      <c r="AF99" s="13">
        <f>IF(ISERROR(SMALL(Calculations!$D$142:$CCE$142,ROWS($D$3:$D99))),"",SMALL(Calculations!$D$142:$CCE$142,ROWS($D$3:$D99)))</f>
        <v>12677.000009873002</v>
      </c>
      <c r="AG99" s="13">
        <f t="shared" ca="1" si="11"/>
        <v>86</v>
      </c>
    </row>
    <row r="100" spans="1:33" x14ac:dyDescent="0.25">
      <c r="A100" s="23">
        <f ca="1">IF(OR(B100="ChatGPT",B100="Median",B100="Fifties",B100="Average",B100=""),"",IF(ROUND(C100,3)=ROUND(C99,3),MAX(A$3:A99),COUNT(A$3:A99)+1))</f>
        <v>95</v>
      </c>
      <c r="B100" s="24" t="str">
        <f ca="1">IF(ISERROR(OFFSET(Calculations!$C$2,0,MATCH(ROWS($D$3:$D100),Calculations!$D$129:$CCE$129,0))),"",OFFSET(Calculations!$C$2,0,MATCH(ROWS($D$3:$D100),Calculations!$D$129:$CCE$129,0)))</f>
        <v>Murat Tasan</v>
      </c>
      <c r="C100" s="22">
        <f ca="1">IF(ISERROR(ROUND(OFFSET(Calculations!$C$128,0,MATCH(ROWS($D$3:$D100),Calculations!$D$129:$CCE$129,0)),0)),"",OFFSET(Calculations!$C$128,0,MATCH(ROWS($D$3:$D100),Calculations!$D$129:$CCE$129,0)))</f>
        <v>82147.000059405997</v>
      </c>
      <c r="E100" s="2">
        <f ca="1">IF(OR(F100="ChatGPT",F100="Median",F100="Fifties",F100="Average",F100=""),"",IF(ROUND(G100,3)=ROUND(G99,3),MAX(E$3:E99),COUNT(E$3:E99)+1))</f>
        <v>95</v>
      </c>
      <c r="F100" s="12" t="str">
        <f ca="1">IF(G100="","",OFFSET(Calculations!$C$2,0,MATCH(G100,Calculations!$D$137:$CCE$137,0)))</f>
        <v xml:space="preserve">Ozzie Zourigui </v>
      </c>
      <c r="G100" s="13">
        <f>IF(ISERROR(SMALL(Calculations!$D$137:$CCE$137,ROWS($D$3:$D100))),"",SMALL(Calculations!$D$137:$CCE$137,ROWS($D$3:$D100)))</f>
        <v>13599.999976153002</v>
      </c>
      <c r="H100" s="13">
        <f t="shared" ca="1" si="6"/>
        <v>69</v>
      </c>
      <c r="J100" s="2">
        <f ca="1">IF(OR(K100="ChatGPT",K100="Median",K100="Fifties",K100="Average",K100=""),"",IF(ROUND(L100,3)=ROUND(L99,3),MAX(J$3:J99),COUNT(J$3:J99)+1))</f>
        <v>94</v>
      </c>
      <c r="K100" s="12" t="str">
        <f ca="1">IF(L100="","",OFFSET(Calculations!$C$2,0,MATCH(L100,Calculations!$D$138:$CCE$138,0)))</f>
        <v>Lennie Augustine</v>
      </c>
      <c r="L100" s="13">
        <f>IF(ISERROR(SMALL(Calculations!$D$138:$CCE$138,ROWS($D$3:$D100))),"",SMALL(Calculations!$D$138:$CCE$138,ROWS($D$3:$D100)))</f>
        <v>12983.999991568004</v>
      </c>
      <c r="M100" s="13">
        <f t="shared" ca="1" si="7"/>
        <v>98</v>
      </c>
      <c r="O100" s="2">
        <f ca="1">IF(OR(P100="ChatGPT",P100="Median",P100="Fifties",P100="Average",P100=""),"",IF(ROUND(Q100,3)=ROUND(Q99,3),MAX(O$3:O99),COUNT(O$3:O99)+1))</f>
        <v>95</v>
      </c>
      <c r="P100" s="12" t="str">
        <f ca="1">IF(Q100="","",OFFSET(Calculations!$C$2,0,MATCH(Q100,Calculations!$D$139:$CCE$139,0)))</f>
        <v>Seth Frumkin</v>
      </c>
      <c r="Q100" s="13">
        <f>IF(ISERROR(SMALL(Calculations!$D$139:$CCE$139,ROWS($D$3:$D100))),"",SMALL(Calculations!$D$139:$CCE$139,ROWS($D$3:$D100)))</f>
        <v>15020.000000652</v>
      </c>
      <c r="R100" s="13">
        <f t="shared" ca="1" si="8"/>
        <v>120</v>
      </c>
      <c r="S100" s="2"/>
      <c r="T100" s="2">
        <f ca="1">IF(OR(U100="ChatGPT",U100="Median",U100="Fifties",U100="Average",U100=""),"",IF(ROUND(V100,3)=ROUND(V99,3),MAX(T$3:T99),COUNT(T$3:T99)+1))</f>
        <v>95</v>
      </c>
      <c r="U100" s="12" t="str">
        <f ca="1">IF(V100="","",OFFSET(Calculations!$C$2,0,MATCH(V100,Calculations!$D$140:$CCE$140,0)))</f>
        <v>Andrew Marquis</v>
      </c>
      <c r="V100" s="13">
        <f>IF(ISERROR(SMALL(Calculations!$D$140:$CCE$140,ROWS($D$3:$D100))),"",SMALL(Calculations!$D$140:$CCE$140,ROWS($D$3:$D100)))</f>
        <v>14829.999996816003</v>
      </c>
      <c r="W100" s="13">
        <f t="shared" ca="1" si="9"/>
        <v>15</v>
      </c>
      <c r="X100" s="2"/>
      <c r="Y100" s="2">
        <f ca="1">IF(OR(Z100="ChatGPT",Z100="Median",Z100="Fifties",Z100="Average",Z100=""),"",IF(ROUND(AA100,3)=ROUND(AA99,3),MAX(Y$3:Y99),COUNT(Y$3:Y99)+1))</f>
        <v>94</v>
      </c>
      <c r="Z100" s="12" t="str">
        <f ca="1">IF(AA100="","",OFFSET(Calculations!$C$2,0,MATCH(AA100,Calculations!$D$141:$CCE$141,0)))</f>
        <v>Gary Katz</v>
      </c>
      <c r="AA100" s="13">
        <f>IF(ISERROR(SMALL(Calculations!$D$141:$CCE$141,ROWS($D$3:$D100))),"",SMALL(Calculations!$D$141:$CCE$141,ROWS($D$3:$D100)))</f>
        <v>13284.999987394001</v>
      </c>
      <c r="AB100" s="13">
        <f t="shared" ca="1" si="10"/>
        <v>83</v>
      </c>
      <c r="AC100" s="2"/>
      <c r="AD100" s="2">
        <f ca="1">IF(OR(AE100="ChatGPT",AE100="Median",AE100="Fifties",AE100="Average",AE100=""),"",IF(ROUND(AF100,3)=ROUND(AF99,3),MAX(AD$3:AD99),COUNT(AD$3:AD99)+1))</f>
        <v>95</v>
      </c>
      <c r="AE100" s="12" t="str">
        <f ca="1">IF(AF100="","",OFFSET(Calculations!$C$2,0,MATCH(AF100,Calculations!$D$142:$CCE$142,0)))</f>
        <v>Seb LoGiudice</v>
      </c>
      <c r="AF100" s="13">
        <f>IF(ISERROR(SMALL(Calculations!$D$142:$CCE$142,ROWS($D$3:$D100))),"",SMALL(Calculations!$D$142:$CCE$142,ROWS($D$3:$D100)))</f>
        <v>12683.999999821999</v>
      </c>
      <c r="AG100" s="13">
        <f t="shared" ca="1" si="11"/>
        <v>32</v>
      </c>
    </row>
    <row r="101" spans="1:33" x14ac:dyDescent="0.25">
      <c r="A101" s="23">
        <f ca="1">IF(OR(B101="ChatGPT",B101="Median",B101="Fifties",B101="Average",B101=""),"",IF(ROUND(C101,3)=ROUND(C100,3),MAX(A$3:A100),COUNT(A$3:A100)+1))</f>
        <v>96</v>
      </c>
      <c r="B101" s="24" t="str">
        <f ca="1">IF(ISERROR(OFFSET(Calculations!$C$2,0,MATCH(ROWS($D$3:$D101),Calculations!$D$129:$CCE$129,0))),"",OFFSET(Calculations!$C$2,0,MATCH(ROWS($D$3:$D101),Calculations!$D$129:$CCE$129,0)))</f>
        <v>Matthew Hunt</v>
      </c>
      <c r="C101" s="22">
        <f ca="1">IF(ISERROR(ROUND(OFFSET(Calculations!$C$128,0,MATCH(ROWS($D$3:$D101),Calculations!$D$129:$CCE$129,0)),0)),"",OFFSET(Calculations!$C$128,0,MATCH(ROWS($D$3:$D101),Calculations!$D$129:$CCE$129,0)))</f>
        <v>82228.999987448027</v>
      </c>
      <c r="E101" s="2">
        <f ca="1">IF(OR(F101="ChatGPT",F101="Median",F101="Fifties",F101="Average",F101=""),"",IF(ROUND(G101,3)=ROUND(G100,3),MAX(E$3:E100),COUNT(E$3:E100)+1))</f>
        <v>96</v>
      </c>
      <c r="F101" s="12" t="str">
        <f ca="1">IF(G101="","",OFFSET(Calculations!$C$2,0,MATCH(G101,Calculations!$D$137:$CCE$137,0)))</f>
        <v>Andrew Magee</v>
      </c>
      <c r="G101" s="13">
        <f>IF(ISERROR(SMALL(Calculations!$D$137:$CCE$137,ROWS($D$3:$D101))),"",SMALL(Calculations!$D$137:$CCE$137,ROWS($D$3:$D101)))</f>
        <v>13604.999991782999</v>
      </c>
      <c r="H101" s="13">
        <f t="shared" ref="H101:H106" ca="1" si="12">OFFSET($A$2,MATCH(F101,$B$3:$B$500,0),0)</f>
        <v>63</v>
      </c>
      <c r="J101" s="2">
        <f ca="1">IF(OR(K101="ChatGPT",K101="Median",K101="Fifties",K101="Average",K101=""),"",IF(ROUND(L101,3)=ROUND(L100,3),MAX(J$3:J100),COUNT(J$3:J100)+1))</f>
        <v>95</v>
      </c>
      <c r="K101" s="12" t="str">
        <f ca="1">IF(L101="","",OFFSET(Calculations!$C$2,0,MATCH(L101,Calculations!$D$138:$CCE$138,0)))</f>
        <v>Sarah Barker</v>
      </c>
      <c r="L101" s="13">
        <f>IF(ISERROR(SMALL(Calculations!$D$138:$CCE$138,ROWS($D$3:$D101))),"",SMALL(Calculations!$D$138:$CCE$138,ROWS($D$3:$D101)))</f>
        <v>13059.999991184999</v>
      </c>
      <c r="M101" s="13">
        <f t="shared" ref="M101:M106" ca="1" si="13">OFFSET($A$2,MATCH(K101,$B$3:$B$500,0),0)</f>
        <v>50</v>
      </c>
      <c r="O101" s="2">
        <f ca="1">IF(OR(P101="ChatGPT",P101="Median",P101="Fifties",P101="Average",P101=""),"",IF(ROUND(Q101,3)=ROUND(Q100,3),MAX(O$3:O100),COUNT(O$3:O100)+1))</f>
        <v>96</v>
      </c>
      <c r="P101" s="12" t="str">
        <f ca="1">IF(Q101="","",OFFSET(Calculations!$C$2,0,MATCH(Q101,Calculations!$D$139:$CCE$139,0)))</f>
        <v>Murat Tasan</v>
      </c>
      <c r="Q101" s="13">
        <f>IF(ISERROR(SMALL(Calculations!$D$139:$CCE$139,ROWS($D$3:$D101))),"",SMALL(Calculations!$D$139:$CCE$139,ROWS($D$3:$D101)))</f>
        <v>15028.000011197</v>
      </c>
      <c r="R101" s="13">
        <f t="shared" ref="R101:R106" ca="1" si="14">OFFSET($A$2,MATCH(P101,$B$3:$B$500,0),0)</f>
        <v>95</v>
      </c>
      <c r="S101" s="2"/>
      <c r="T101" s="2">
        <f ca="1">IF(OR(U101="ChatGPT",U101="Median",U101="Fifties",U101="Average",U101=""),"",IF(ROUND(V101,3)=ROUND(V100,3),MAX(T$3:T100),COUNT(T$3:T100)+1))</f>
        <v>96</v>
      </c>
      <c r="U101" s="12" t="str">
        <f ca="1">IF(V101="","",OFFSET(Calculations!$C$2,0,MATCH(V101,Calculations!$D$140:$CCE$140,0)))</f>
        <v>Mark Aronson</v>
      </c>
      <c r="V101" s="13">
        <f>IF(ISERROR(SMALL(Calculations!$D$140:$CCE$140,ROWS($D$3:$D101))),"",SMALL(Calculations!$D$140:$CCE$140,ROWS($D$3:$D101)))</f>
        <v>15075.999999878999</v>
      </c>
      <c r="W101" s="13">
        <f t="shared" ref="W101:W106" ca="1" si="15">OFFSET($A$2,MATCH(U101,$B$3:$B$500,0),0)</f>
        <v>73</v>
      </c>
      <c r="X101" s="2"/>
      <c r="Y101" s="2">
        <f ca="1">IF(OR(Z101="ChatGPT",Z101="Median",Z101="Fifties",Z101="Average",Z101=""),"",IF(ROUND(AA101,3)=ROUND(AA100,3),MAX(Y$3:Y100),COUNT(Y$3:Y100)+1))</f>
        <v>95</v>
      </c>
      <c r="Z101" s="12" t="str">
        <f ca="1">IF(AA101="","",OFFSET(Calculations!$C$2,0,MATCH(AA101,Calculations!$D$141:$CCE$141,0)))</f>
        <v>Anna Verwillow</v>
      </c>
      <c r="AA101" s="13">
        <f>IF(ISERROR(SMALL(Calculations!$D$141:$CCE$141,ROWS($D$3:$D101))),"",SMALL(Calculations!$D$141:$CCE$141,ROWS($D$3:$D101)))</f>
        <v>13300.000005096999</v>
      </c>
      <c r="AB101" s="13">
        <f t="shared" ref="AB101:AB106" ca="1" si="16">OFFSET($A$2,MATCH(Z101,$B$3:$B$500,0),0)</f>
        <v>156</v>
      </c>
      <c r="AC101" s="2"/>
      <c r="AD101" s="2">
        <f ca="1">IF(OR(AE101="ChatGPT",AE101="Median",AE101="Fifties",AE101="Average",AE101=""),"",IF(ROUND(AF101,3)=ROUND(AF100,3),MAX(AD$3:AD100),COUNT(AD$3:AD100)+1))</f>
        <v>96</v>
      </c>
      <c r="AE101" s="12" t="str">
        <f ca="1">IF(AF101="","",OFFSET(Calculations!$C$2,0,MATCH(AF101,Calculations!$D$142:$CCE$142,0)))</f>
        <v>Weian Wang</v>
      </c>
      <c r="AF101" s="13">
        <f>IF(ISERROR(SMALL(Calculations!$D$142:$CCE$142,ROWS($D$3:$D101))),"",SMALL(Calculations!$D$142:$CCE$142,ROWS($D$3:$D101)))</f>
        <v>12723.000011275999</v>
      </c>
      <c r="AG101" s="13">
        <f t="shared" ref="AG101:AG106" ca="1" si="17">OFFSET($A$2,MATCH(AE101,$B$3:$B$500,0),0)</f>
        <v>13</v>
      </c>
    </row>
    <row r="102" spans="1:33" x14ac:dyDescent="0.25">
      <c r="A102" s="23">
        <f ca="1">IF(OR(B102="ChatGPT",B102="Median",B102="Fifties",B102="Average",B102=""),"",IF(ROUND(C102,3)=ROUND(C101,3),MAX(A$3:A101),COUNT(A$3:A101)+1))</f>
        <v>97</v>
      </c>
      <c r="B102" s="24" t="str">
        <f ca="1">IF(ISERROR(OFFSET(Calculations!$C$2,0,MATCH(ROWS($D$3:$D102),Calculations!$D$129:$CCE$129,0))),"",OFFSET(Calculations!$C$2,0,MATCH(ROWS($D$3:$D102),Calculations!$D$129:$CCE$129,0)))</f>
        <v>Sam Friedland</v>
      </c>
      <c r="C102" s="22">
        <f ca="1">IF(ISERROR(ROUND(OFFSET(Calculations!$C$128,0,MATCH(ROWS($D$3:$D102),Calculations!$D$129:$CCE$129,0)),0)),"",OFFSET(Calculations!$C$128,0,MATCH(ROWS($D$3:$D102),Calculations!$D$129:$CCE$129,0)))</f>
        <v>82374.99994956603</v>
      </c>
      <c r="E102" s="2">
        <f ca="1">IF(OR(F102="ChatGPT",F102="Median",F102="Fifties",F102="Average",F102=""),"",IF(ROUND(G102,3)=ROUND(G101,3),MAX(E$3:E101),COUNT(E$3:E101)+1))</f>
        <v>97</v>
      </c>
      <c r="F102" s="12" t="str">
        <f ca="1">IF(G102="","",OFFSET(Calculations!$C$2,0,MATCH(G102,Calculations!$D$137:$CCE$137,0)))</f>
        <v>Kyle Condron</v>
      </c>
      <c r="G102" s="13">
        <f>IF(ISERROR(SMALL(Calculations!$D$137:$CCE$137,ROWS($D$3:$D102))),"",SMALL(Calculations!$D$137:$CCE$137,ROWS($D$3:$D102)))</f>
        <v>13634.999986354002</v>
      </c>
      <c r="H102" s="13">
        <f t="shared" ca="1" si="12"/>
        <v>92</v>
      </c>
      <c r="J102" s="2">
        <f ca="1">IF(OR(K102="ChatGPT",K102="Median",K102="Fifties",K102="Average",K102=""),"",IF(ROUND(L102,3)=ROUND(L101,3),MAX(J$3:J101),COUNT(J$3:J101)+1))</f>
        <v>96</v>
      </c>
      <c r="K102" s="12" t="str">
        <f ca="1">IF(L102="","",OFFSET(Calculations!$C$2,0,MATCH(L102,Calculations!$D$138:$CCE$138,0)))</f>
        <v>Stan Veuger</v>
      </c>
      <c r="L102" s="13">
        <f>IF(ISERROR(SMALL(Calculations!$D$138:$CCE$138,ROWS($D$3:$D102))),"",SMALL(Calculations!$D$138:$CCE$138,ROWS($D$3:$D102)))</f>
        <v>13090.000008375999</v>
      </c>
      <c r="M102" s="13">
        <f t="shared" ca="1" si="13"/>
        <v>39</v>
      </c>
      <c r="O102" s="2">
        <f ca="1">IF(OR(P102="ChatGPT",P102="Median",P102="Fifties",P102="Average",P102=""),"",IF(ROUND(Q102,3)=ROUND(Q101,3),MAX(O$3:O101),COUNT(O$3:O101)+1))</f>
        <v>97</v>
      </c>
      <c r="P102" s="12" t="str">
        <f ca="1">IF(Q102="","",OFFSET(Calculations!$C$2,0,MATCH(Q102,Calculations!$D$139:$CCE$139,0)))</f>
        <v>Chad Ice</v>
      </c>
      <c r="Q102" s="13">
        <f>IF(ISERROR(SMALL(Calculations!$D$139:$CCE$139,ROWS($D$3:$D102))),"",SMALL(Calculations!$D$139:$CCE$139,ROWS($D$3:$D102)))</f>
        <v>15084.999998864001</v>
      </c>
      <c r="R102" s="13">
        <f t="shared" ca="1" si="14"/>
        <v>129</v>
      </c>
      <c r="S102" s="2"/>
      <c r="T102" s="2">
        <f ca="1">IF(OR(U102="ChatGPT",U102="Median",U102="Fifties",U102="Average",U102=""),"",IF(ROUND(V102,3)=ROUND(V101,3),MAX(T$3:T101),COUNT(T$3:T101)+1))</f>
        <v>97</v>
      </c>
      <c r="U102" s="12" t="str">
        <f ca="1">IF(V102="","",OFFSET(Calculations!$C$2,0,MATCH(V102,Calculations!$D$140:$CCE$140,0)))</f>
        <v>Sia Carr</v>
      </c>
      <c r="V102" s="13">
        <f>IF(ISERROR(SMALL(Calculations!$D$140:$CCE$140,ROWS($D$3:$D102))),"",SMALL(Calculations!$D$140:$CCE$140,ROWS($D$3:$D102)))</f>
        <v>15139.999970772998</v>
      </c>
      <c r="W102" s="13">
        <f t="shared" ca="1" si="15"/>
        <v>20</v>
      </c>
      <c r="X102" s="2"/>
      <c r="Y102" s="2">
        <f ca="1">IF(OR(Z102="ChatGPT",Z102="Median",Z102="Fifties",Z102="Average",Z102=""),"",IF(ROUND(AA102,3)=ROUND(AA101,3),MAX(Y$3:Y101),COUNT(Y$3:Y101)+1))</f>
        <v>95</v>
      </c>
      <c r="Z102" s="12" t="str">
        <f ca="1">IF(AA102="","",OFFSET(Calculations!$C$2,0,MATCH(AA102,Calculations!$D$141:$CCE$141,0)))</f>
        <v>Jonathan Huz</v>
      </c>
      <c r="AA102" s="13">
        <f>IF(ISERROR(SMALL(Calculations!$D$141:$CCE$141,ROWS($D$3:$D102))),"",SMALL(Calculations!$D$141:$CCE$141,ROWS($D$3:$D102)))</f>
        <v>13300.000008694</v>
      </c>
      <c r="AB102" s="13">
        <f t="shared" ca="1" si="16"/>
        <v>106</v>
      </c>
      <c r="AC102" s="2"/>
      <c r="AD102" s="2">
        <f ca="1">IF(OR(AE102="ChatGPT",AE102="Median",AE102="Fifties",AE102="Average",AE102=""),"",IF(ROUND(AF102,3)=ROUND(AF101,3),MAX(AD$3:AD101),COUNT(AD$3:AD101)+1))</f>
        <v>97</v>
      </c>
      <c r="AE102" s="12" t="str">
        <f ca="1">IF(AF102="","",OFFSET(Calculations!$C$2,0,MATCH(AF102,Calculations!$D$142:$CCE$142,0)))</f>
        <v>Danny Burrows</v>
      </c>
      <c r="AF102" s="13">
        <f>IF(ISERROR(SMALL(Calculations!$D$142:$CCE$142,ROWS($D$3:$D102))),"",SMALL(Calculations!$D$142:$CCE$142,ROWS($D$3:$D102)))</f>
        <v>12844.999989882999</v>
      </c>
      <c r="AG102" s="13">
        <f t="shared" ca="1" si="17"/>
        <v>77</v>
      </c>
    </row>
    <row r="103" spans="1:33" x14ac:dyDescent="0.25">
      <c r="A103" s="23">
        <f ca="1">IF(OR(B103="ChatGPT",B103="Median",B103="Fifties",B103="Average",B103=""),"",IF(ROUND(C103,3)=ROUND(C102,3),MAX(A$3:A102),COUNT(A$3:A102)+1))</f>
        <v>98</v>
      </c>
      <c r="B103" s="24" t="str">
        <f ca="1">IF(ISERROR(OFFSET(Calculations!$C$2,0,MATCH(ROWS($D$3:$D103),Calculations!$D$129:$CCE$129,0))),"",OFFSET(Calculations!$C$2,0,MATCH(ROWS($D$3:$D103),Calculations!$D$129:$CCE$129,0)))</f>
        <v>Lennie Augustine</v>
      </c>
      <c r="C103" s="22">
        <f ca="1">IF(ISERROR(ROUND(OFFSET(Calculations!$C$128,0,MATCH(ROWS($D$3:$D103),Calculations!$D$129:$CCE$129,0)),0)),"",OFFSET(Calculations!$C$128,0,MATCH(ROWS($D$3:$D103),Calculations!$D$129:$CCE$129,0)))</f>
        <v>83060.999970679986</v>
      </c>
      <c r="E103" s="2">
        <f ca="1">IF(OR(F103="ChatGPT",F103="Median",F103="Fifties",F103="Average",F103=""),"",IF(ROUND(G103,3)=ROUND(G102,3),MAX(E$3:E102),COUNT(E$3:E102)+1))</f>
        <v>98</v>
      </c>
      <c r="F103" s="12" t="str">
        <f ca="1">IF(G103="","",OFFSET(Calculations!$C$2,0,MATCH(G103,Calculations!$D$137:$CCE$137,0)))</f>
        <v>Matthew Russell</v>
      </c>
      <c r="G103" s="13">
        <f>IF(ISERROR(SMALL(Calculations!$D$137:$CCE$137,ROWS($D$3:$D103))),"",SMALL(Calculations!$D$137:$CCE$137,ROWS($D$3:$D103)))</f>
        <v>13680.999989512999</v>
      </c>
      <c r="H103" s="13">
        <f t="shared" ca="1" si="12"/>
        <v>53</v>
      </c>
      <c r="J103" s="2">
        <f ca="1">IF(OR(K103="ChatGPT",K103="Median",K103="Fifties",K103="Average",K103=""),"",IF(ROUND(L103,3)=ROUND(L102,3),MAX(J$3:J102),COUNT(J$3:J102)+1))</f>
        <v>97</v>
      </c>
      <c r="K103" s="12" t="str">
        <f ca="1">IF(L103="","",OFFSET(Calculations!$C$2,0,MATCH(L103,Calculations!$D$138:$CCE$138,0)))</f>
        <v>Gerald Larson</v>
      </c>
      <c r="L103" s="13">
        <f>IF(ISERROR(SMALL(Calculations!$D$138:$CCE$138,ROWS($D$3:$D103))),"",SMALL(Calculations!$D$138:$CCE$138,ROWS($D$3:$D103)))</f>
        <v>13139.999990805001</v>
      </c>
      <c r="M103" s="13">
        <f t="shared" ca="1" si="13"/>
        <v>22</v>
      </c>
      <c r="O103" s="2">
        <f ca="1">IF(OR(P103="ChatGPT",P103="Median",P103="Fifties",P103="Average",P103=""),"",IF(ROUND(Q103,3)=ROUND(Q102,3),MAX(O$3:O102),COUNT(O$3:O102)+1))</f>
        <v>98</v>
      </c>
      <c r="P103" s="12" t="str">
        <f ca="1">IF(Q103="","",OFFSET(Calculations!$C$2,0,MATCH(Q103,Calculations!$D$139:$CCE$139,0)))</f>
        <v>Ben Steger</v>
      </c>
      <c r="Q103" s="13">
        <f>IF(ISERROR(SMALL(Calculations!$D$139:$CCE$139,ROWS($D$3:$D103))),"",SMALL(Calculations!$D$139:$CCE$139,ROWS($D$3:$D103)))</f>
        <v>15099.999989616999</v>
      </c>
      <c r="R103" s="13">
        <f t="shared" ca="1" si="14"/>
        <v>45</v>
      </c>
      <c r="S103" s="2"/>
      <c r="T103" s="2">
        <f ca="1">IF(OR(U103="ChatGPT",U103="Median",U103="Fifties",U103="Average",U103=""),"",IF(ROUND(V103,3)=ROUND(V102,3),MAX(T$3:T102),COUNT(T$3:T102)+1))</f>
        <v>98</v>
      </c>
      <c r="U103" s="12" t="str">
        <f ca="1">IF(V103="","",OFFSET(Calculations!$C$2,0,MATCH(V103,Calculations!$D$140:$CCE$140,0)))</f>
        <v>Will Levine</v>
      </c>
      <c r="V103" s="13">
        <f>IF(ISERROR(SMALL(Calculations!$D$140:$CCE$140,ROWS($D$3:$D103))),"",SMALL(Calculations!$D$140:$CCE$140,ROWS($D$3:$D103)))</f>
        <v>15384.999970194003</v>
      </c>
      <c r="W103" s="13">
        <f t="shared" ca="1" si="15"/>
        <v>49</v>
      </c>
      <c r="X103" s="2"/>
      <c r="Y103" s="2">
        <f ca="1">IF(OR(Z103="ChatGPT",Z103="Median",Z103="Fifties",Z103="Average",Z103=""),"",IF(ROUND(AA103,3)=ROUND(AA102,3),MAX(Y$3:Y102),COUNT(Y$3:Y102)+1))</f>
        <v>97</v>
      </c>
      <c r="Z103" s="12" t="str">
        <f ca="1">IF(AA103="","",OFFSET(Calculations!$C$2,0,MATCH(AA103,Calculations!$D$141:$CCE$141,0)))</f>
        <v>Kate Bender</v>
      </c>
      <c r="AA103" s="13">
        <f>IF(ISERROR(SMALL(Calculations!$D$141:$CCE$141,ROWS($D$3:$D103))),"",SMALL(Calculations!$D$141:$CCE$141,ROWS($D$3:$D103)))</f>
        <v>13324.000001632003</v>
      </c>
      <c r="AB103" s="13">
        <f t="shared" ca="1" si="16"/>
        <v>132</v>
      </c>
      <c r="AC103" s="2"/>
      <c r="AD103" s="2">
        <f ca="1">IF(OR(AE103="ChatGPT",AE103="Median",AE103="Fifties",AE103="Average",AE103=""),"",IF(ROUND(AF103,3)=ROUND(AF102,3),MAX(AD$3:AD102),COUNT(AD$3:AD102)+1))</f>
        <v>98</v>
      </c>
      <c r="AE103" s="12" t="str">
        <f ca="1">IF(AF103="","",OFFSET(Calculations!$C$2,0,MATCH(AF103,Calculations!$D$142:$CCE$142,0)))</f>
        <v>Justin Rispler</v>
      </c>
      <c r="AF103" s="13">
        <f>IF(ISERROR(SMALL(Calculations!$D$142:$CCE$142,ROWS($D$3:$D103))),"",SMALL(Calculations!$D$142:$CCE$142,ROWS($D$3:$D103)))</f>
        <v>12905.000022598</v>
      </c>
      <c r="AG103" s="13">
        <f t="shared" ca="1" si="17"/>
        <v>67</v>
      </c>
    </row>
    <row r="104" spans="1:33" x14ac:dyDescent="0.25">
      <c r="A104" s="23">
        <f ca="1">IF(OR(B104="ChatGPT",B104="Median",B104="Fifties",B104="Average",B104=""),"",IF(ROUND(C104,3)=ROUND(C103,3),MAX(A$3:A103),COUNT(A$3:A103)+1))</f>
        <v>99</v>
      </c>
      <c r="B104" s="24" t="str">
        <f ca="1">IF(ISERROR(OFFSET(Calculations!$C$2,0,MATCH(ROWS($D$3:$D104),Calculations!$D$129:$CCE$129,0))),"",OFFSET(Calculations!$C$2,0,MATCH(ROWS($D$3:$D104),Calculations!$D$129:$CCE$129,0)))</f>
        <v>Peter Bergman</v>
      </c>
      <c r="C104" s="22">
        <f ca="1">IF(ISERROR(ROUND(OFFSET(Calculations!$C$128,0,MATCH(ROWS($D$3:$D104),Calculations!$D$129:$CCE$129,0)),0)),"",OFFSET(Calculations!$C$128,0,MATCH(ROWS($D$3:$D104),Calculations!$D$129:$CCE$129,0)))</f>
        <v>83190.000110320005</v>
      </c>
      <c r="E104" s="2">
        <f ca="1">IF(OR(F104="ChatGPT",F104="Median",F104="Fifties",F104="Average",F104=""),"",IF(ROUND(G104,3)=ROUND(G103,3),MAX(E$3:E103),COUNT(E$3:E103)+1))</f>
        <v>99</v>
      </c>
      <c r="F104" s="12" t="str">
        <f ca="1">IF(G104="","",OFFSET(Calculations!$C$2,0,MATCH(G104,Calculations!$D$137:$CCE$137,0)))</f>
        <v>James Bowes</v>
      </c>
      <c r="G104" s="13">
        <f>IF(ISERROR(SMALL(Calculations!$D$137:$CCE$137,ROWS($D$3:$D104))),"",SMALL(Calculations!$D$137:$CCE$137,ROWS($D$3:$D104)))</f>
        <v>13719.999978418</v>
      </c>
      <c r="H104" s="13">
        <f t="shared" ca="1" si="12"/>
        <v>72</v>
      </c>
      <c r="J104" s="2">
        <f ca="1">IF(OR(K104="ChatGPT",K104="Median",K104="Fifties",K104="Average",K104=""),"",IF(ROUND(L104,3)=ROUND(L103,3),MAX(J$3:J103),COUNT(J$3:J103)+1))</f>
        <v>98</v>
      </c>
      <c r="K104" s="12" t="str">
        <f ca="1">IF(L104="","",OFFSET(Calculations!$C$2,0,MATCH(L104,Calculations!$D$138:$CCE$138,0)))</f>
        <v>Gideon Klionsky</v>
      </c>
      <c r="L104" s="13">
        <f>IF(ISERROR(SMALL(Calculations!$D$138:$CCE$138,ROWS($D$3:$D104))),"",SMALL(Calculations!$D$138:$CCE$138,ROWS($D$3:$D104)))</f>
        <v>13174.999986041001</v>
      </c>
      <c r="M104" s="13">
        <f t="shared" ca="1" si="13"/>
        <v>107</v>
      </c>
      <c r="O104" s="2">
        <f ca="1">IF(OR(P104="ChatGPT",P104="Median",P104="Fifties",P104="Average",P104=""),"",IF(ROUND(Q104,3)=ROUND(Q103,3),MAX(O$3:O103),COUNT(O$3:O103)+1))</f>
        <v>98</v>
      </c>
      <c r="P104" s="12" t="str">
        <f ca="1">IF(Q104="","",OFFSET(Calculations!$C$2,0,MATCH(Q104,Calculations!$D$139:$CCE$139,0)))</f>
        <v>Jeremy Tannenbaum</v>
      </c>
      <c r="Q104" s="13">
        <f>IF(ISERROR(SMALL(Calculations!$D$139:$CCE$139,ROWS($D$3:$D104))),"",SMALL(Calculations!$D$139:$CCE$139,ROWS($D$3:$D104)))</f>
        <v>15100.000016147</v>
      </c>
      <c r="R104" s="13">
        <f t="shared" ca="1" si="14"/>
        <v>133</v>
      </c>
      <c r="S104" s="2"/>
      <c r="T104" s="2">
        <f ca="1">IF(OR(U104="ChatGPT",U104="Median",U104="Fifties",U104="Average",U104=""),"",IF(ROUND(V104,3)=ROUND(V103,3),MAX(T$3:T103),COUNT(T$3:T103)+1))</f>
        <v>99</v>
      </c>
      <c r="U104" s="12" t="str">
        <f ca="1">IF(V104="","",OFFSET(Calculations!$C$2,0,MATCH(V104,Calculations!$D$140:$CCE$140,0)))</f>
        <v>Danny Burrows</v>
      </c>
      <c r="V104" s="13">
        <f>IF(ISERROR(SMALL(Calculations!$D$140:$CCE$140,ROWS($D$3:$D104))),"",SMALL(Calculations!$D$140:$CCE$140,ROWS($D$3:$D104)))</f>
        <v>15475.000005947</v>
      </c>
      <c r="W104" s="13">
        <f t="shared" ca="1" si="15"/>
        <v>77</v>
      </c>
      <c r="X104" s="2"/>
      <c r="Y104" s="2">
        <f ca="1">IF(OR(Z104="ChatGPT",Z104="Median",Z104="Fifties",Z104="Average",Z104=""),"",IF(ROUND(AA104,3)=ROUND(AA103,3),MAX(Y$3:Y103),COUNT(Y$3:Y103)+1))</f>
        <v>98</v>
      </c>
      <c r="Z104" s="12" t="str">
        <f ca="1">IF(AA104="","",OFFSET(Calculations!$C$2,0,MATCH(AA104,Calculations!$D$141:$CCE$141,0)))</f>
        <v>Amir Vardi</v>
      </c>
      <c r="AA104" s="13">
        <f>IF(ISERROR(SMALL(Calculations!$D$141:$CCE$141,ROWS($D$3:$D104))),"",SMALL(Calculations!$D$141:$CCE$141,ROWS($D$3:$D104)))</f>
        <v>13400.000008238001</v>
      </c>
      <c r="AB104" s="13">
        <f t="shared" ca="1" si="16"/>
        <v>40</v>
      </c>
      <c r="AC104" s="2"/>
      <c r="AD104" s="2">
        <f ca="1">IF(OR(AE104="ChatGPT",AE104="Median",AE104="Fifties",AE104="Average",AE104=""),"",IF(ROUND(AF104,3)=ROUND(AF103,3),MAX(AD$3:AD103),COUNT(AD$3:AD103)+1))</f>
        <v>99</v>
      </c>
      <c r="AE104" s="12" t="str">
        <f ca="1">IF(AF104="","",OFFSET(Calculations!$C$2,0,MATCH(AF104,Calculations!$D$142:$CCE$142,0)))</f>
        <v>Stan Veuger</v>
      </c>
      <c r="AF104" s="13">
        <f>IF(ISERROR(SMALL(Calculations!$D$142:$CCE$142,ROWS($D$3:$D104))),"",SMALL(Calculations!$D$142:$CCE$142,ROWS($D$3:$D104)))</f>
        <v>12924.999962418002</v>
      </c>
      <c r="AG104" s="13">
        <f t="shared" ca="1" si="17"/>
        <v>39</v>
      </c>
    </row>
    <row r="105" spans="1:33" x14ac:dyDescent="0.25">
      <c r="A105" s="23">
        <f ca="1">IF(OR(B105="ChatGPT",B105="Median",B105="Fifties",B105="Average",B105=""),"",IF(ROUND(C105,3)=ROUND(C104,3),MAX(A$3:A104),COUNT(A$3:A104)+1))</f>
        <v>100</v>
      </c>
      <c r="B105" s="24" t="str">
        <f ca="1">IF(ISERROR(OFFSET(Calculations!$C$2,0,MATCH(ROWS($D$3:$D105),Calculations!$D$129:$CCE$129,0))),"",OFFSET(Calculations!$C$2,0,MATCH(ROWS($D$3:$D105),Calculations!$D$129:$CCE$129,0)))</f>
        <v>Donna Bowman</v>
      </c>
      <c r="C105" s="22">
        <f ca="1">IF(ISERROR(ROUND(OFFSET(Calculations!$C$128,0,MATCH(ROWS($D$3:$D105),Calculations!$D$129:$CCE$129,0)),0)),"",OFFSET(Calculations!$C$128,0,MATCH(ROWS($D$3:$D105),Calculations!$D$129:$CCE$129,0)))</f>
        <v>83279.000014707985</v>
      </c>
      <c r="E105" s="2" t="str">
        <f ca="1">IF(OR(F105="ChatGPT",F105="Median",F105="Fifties",F105="Average",F105=""),"",IF(ROUND(G105,3)=ROUND(G104,3),MAX(E$3:E104),COUNT(E$3:E104)+1))</f>
        <v/>
      </c>
      <c r="F105" s="12" t="str">
        <f ca="1">IF(G105="","",OFFSET(Calculations!$C$2,0,MATCH(G105,Calculations!$D$137:$CCE$137,0)))</f>
        <v>ChatGPT</v>
      </c>
      <c r="G105" s="13">
        <f>IF(ISERROR(SMALL(Calculations!$D$137:$CCE$137,ROWS($D$3:$D105))),"",SMALL(Calculations!$D$137:$CCE$137,ROWS($D$3:$D105)))</f>
        <v>13725.000001977</v>
      </c>
      <c r="H105" s="13" t="str">
        <f t="shared" ca="1" si="12"/>
        <v/>
      </c>
      <c r="J105" s="2">
        <f ca="1">IF(OR(K105="ChatGPT",K105="Median",K105="Fifties",K105="Average",K105=""),"",IF(ROUND(L105,3)=ROUND(L104,3),MAX(J$3:J104),COUNT(J$3:J104)+1))</f>
        <v>99</v>
      </c>
      <c r="K105" s="12" t="str">
        <f ca="1">IF(L105="","",OFFSET(Calculations!$C$2,0,MATCH(L105,Calculations!$D$138:$CCE$138,0)))</f>
        <v>Dan Serino</v>
      </c>
      <c r="L105" s="13">
        <f>IF(ISERROR(SMALL(Calculations!$D$138:$CCE$138,ROWS($D$3:$D105))),"",SMALL(Calculations!$D$138:$CCE$138,ROWS($D$3:$D105)))</f>
        <v>13180.000002680001</v>
      </c>
      <c r="M105" s="13">
        <f t="shared" ca="1" si="13"/>
        <v>142</v>
      </c>
      <c r="O105" s="2" t="str">
        <f ca="1">IF(OR(P105="ChatGPT",P105="Median",P105="Fifties",P105="Average",P105=""),"",IF(ROUND(Q105,3)=ROUND(Q104,3),MAX(O$3:O104),COUNT(O$3:O104)+1))</f>
        <v/>
      </c>
      <c r="P105" s="12" t="str">
        <f ca="1">IF(Q105="","",OFFSET(Calculations!$C$2,0,MATCH(Q105,Calculations!$D$139:$CCE$139,0)))</f>
        <v>ChatGPT</v>
      </c>
      <c r="Q105" s="13">
        <f>IF(ISERROR(SMALL(Calculations!$D$139:$CCE$139,ROWS($D$3:$D105))),"",SMALL(Calculations!$D$139:$CCE$139,ROWS($D$3:$D105)))</f>
        <v>15161.000002108001</v>
      </c>
      <c r="R105" s="13" t="str">
        <f t="shared" ca="1" si="14"/>
        <v/>
      </c>
      <c r="S105" s="2"/>
      <c r="T105" s="2">
        <f ca="1">IF(OR(U105="ChatGPT",U105="Median",U105="Fifties",U105="Average",U105=""),"",IF(ROUND(V105,3)=ROUND(V104,3),MAX(T$3:T104),COUNT(T$3:T104)+1))</f>
        <v>100</v>
      </c>
      <c r="U105" s="12" t="str">
        <f ca="1">IF(V105="","",OFFSET(Calculations!$C$2,0,MATCH(V105,Calculations!$D$140:$CCE$140,0)))</f>
        <v xml:space="preserve">Daniel Michelson-Horowitz </v>
      </c>
      <c r="V105" s="13">
        <f>IF(ISERROR(SMALL(Calculations!$D$140:$CCE$140,ROWS($D$3:$D105))),"",SMALL(Calculations!$D$140:$CCE$140,ROWS($D$3:$D105)))</f>
        <v>15538.000012680997</v>
      </c>
      <c r="W105" s="13">
        <f t="shared" ca="1" si="15"/>
        <v>79</v>
      </c>
      <c r="X105" s="2"/>
      <c r="Y105" s="2">
        <f ca="1">IF(OR(Z105="ChatGPT",Z105="Median",Z105="Fifties",Z105="Average",Z105=""),"",IF(ROUND(AA105,3)=ROUND(AA104,3),MAX(Y$3:Y104),COUNT(Y$3:Y104)+1))</f>
        <v>99</v>
      </c>
      <c r="Z105" s="12" t="str">
        <f ca="1">IF(AA105="","",OFFSET(Calculations!$C$2,0,MATCH(AA105,Calculations!$D$141:$CCE$141,0)))</f>
        <v>Peter Bergman</v>
      </c>
      <c r="AA105" s="13">
        <f>IF(ISERROR(SMALL(Calculations!$D$141:$CCE$141,ROWS($D$3:$D105))),"",SMALL(Calculations!$D$141:$CCE$141,ROWS($D$3:$D105)))</f>
        <v>13405.000036998001</v>
      </c>
      <c r="AB105" s="13">
        <f t="shared" ca="1" si="16"/>
        <v>99</v>
      </c>
      <c r="AC105" s="2"/>
      <c r="AD105" s="2">
        <f ca="1">IF(OR(AE105="ChatGPT",AE105="Median",AE105="Fifties",AE105="Average",AE105=""),"",IF(ROUND(AF105,3)=ROUND(AF104,3),MAX(AD$3:AD104),COUNT(AD$3:AD104)+1))</f>
        <v>100</v>
      </c>
      <c r="AE105" s="12" t="str">
        <f ca="1">IF(AF105="","",OFFSET(Calculations!$C$2,0,MATCH(AF105,Calculations!$D$142:$CCE$142,0)))</f>
        <v>Michael Lewin</v>
      </c>
      <c r="AF105" s="13">
        <f>IF(ISERROR(SMALL(Calculations!$D$142:$CCE$142,ROWS($D$3:$D105))),"",SMALL(Calculations!$D$142:$CCE$142,ROWS($D$3:$D105)))</f>
        <v>12936.000000491</v>
      </c>
      <c r="AG105" s="13">
        <f t="shared" ca="1" si="17"/>
        <v>143</v>
      </c>
    </row>
    <row r="106" spans="1:33" x14ac:dyDescent="0.25">
      <c r="A106" s="23">
        <f ca="1">IF(OR(B106="ChatGPT",B106="Median",B106="Fifties",B106="Average",B106=""),"",IF(ROUND(C106,3)=ROUND(C105,3),MAX(A$3:A105),COUNT(A$3:A105)+1))</f>
        <v>101</v>
      </c>
      <c r="B106" s="24" t="str">
        <f ca="1">IF(ISERROR(OFFSET(Calculations!$C$2,0,MATCH(ROWS($D$3:$D106),Calculations!$D$129:$CCE$129,0))),"",OFFSET(Calculations!$C$2,0,MATCH(ROWS($D$3:$D106),Calculations!$D$129:$CCE$129,0)))</f>
        <v xml:space="preserve">Paul Culloty </v>
      </c>
      <c r="C106" s="22">
        <f ca="1">IF(ISERROR(ROUND(OFFSET(Calculations!$C$128,0,MATCH(ROWS($D$3:$D106),Calculations!$D$129:$CCE$129,0)),0)),"",OFFSET(Calculations!$C$128,0,MATCH(ROWS($D$3:$D106),Calculations!$D$129:$CCE$129,0)))</f>
        <v>83324.000015519981</v>
      </c>
      <c r="E106" s="2">
        <f ca="1">IF(OR(F106="ChatGPT",F106="Median",F106="Fifties",F106="Average",F106=""),"",IF(ROUND(G106,3)=ROUND(G105,3),MAX(E$3:E105),COUNT(E$3:E105)+1))</f>
        <v>100</v>
      </c>
      <c r="F106" s="12" t="str">
        <f ca="1">IF(G106="","",OFFSET(Calculations!$C$2,0,MATCH(G106,Calculations!$D$137:$CCE$137,0)))</f>
        <v xml:space="preserve">Paul Culloty </v>
      </c>
      <c r="G106" s="13">
        <f>IF(ISERROR(SMALL(Calculations!$D$137:$CCE$137,ROWS($D$3:$D106))),"",SMALL(Calculations!$D$137:$CCE$137,ROWS($D$3:$D106)))</f>
        <v>13776.999996243001</v>
      </c>
      <c r="H106" s="13">
        <f t="shared" ca="1" si="12"/>
        <v>101</v>
      </c>
      <c r="J106" s="2">
        <f ca="1">IF(OR(K106="ChatGPT",K106="Median",K106="Fifties",K106="Average",K106=""),"",IF(ROUND(L106,3)=ROUND(L105,3),MAX(J$3:J105),COUNT(J$3:J105)+1))</f>
        <v>99</v>
      </c>
      <c r="K106" s="12" t="str">
        <f ca="1">IF(L106="","",OFFSET(Calculations!$C$2,0,MATCH(L106,Calculations!$D$138:$CCE$138,0)))</f>
        <v>Lois Casaleggi</v>
      </c>
      <c r="L106" s="13">
        <f>IF(ISERROR(SMALL(Calculations!$D$138:$CCE$138,ROWS($D$3:$D106))),"",SMALL(Calculations!$D$138:$CCE$138,ROWS($D$3:$D106)))</f>
        <v>13180.000003682997</v>
      </c>
      <c r="M106" s="13">
        <f t="shared" ca="1" si="13"/>
        <v>56</v>
      </c>
      <c r="O106" s="2">
        <f ca="1">IF(OR(P106="ChatGPT",P106="Median",P106="Fifties",P106="Average",P106=""),"",IF(ROUND(Q106,3)=ROUND(Q105,3),MAX(O$3:O105),COUNT(O$3:O105)+1))</f>
        <v>100</v>
      </c>
      <c r="P106" s="12" t="str">
        <f ca="1">IF(Q106="","",OFFSET(Calculations!$C$2,0,MATCH(Q106,Calculations!$D$139:$CCE$139,0)))</f>
        <v xml:space="preserve">Paul Culloty </v>
      </c>
      <c r="Q106" s="13">
        <f>IF(ISERROR(SMALL(Calculations!$D$139:$CCE$139,ROWS($D$3:$D106))),"",SMALL(Calculations!$D$139:$CCE$139,ROWS($D$3:$D106)))</f>
        <v>15218.000007244998</v>
      </c>
      <c r="R106" s="13">
        <f t="shared" ca="1" si="14"/>
        <v>101</v>
      </c>
      <c r="S106" s="2"/>
      <c r="T106" s="2">
        <f ca="1">IF(OR(U106="ChatGPT",U106="Median",U106="Fifties",U106="Average",U106=""),"",IF(ROUND(V106,3)=ROUND(V105,3),MAX(T$3:T105),COUNT(T$3:T105)+1))</f>
        <v>101</v>
      </c>
      <c r="U106" s="12" t="str">
        <f ca="1">IF(V106="","",OFFSET(Calculations!$C$2,0,MATCH(V106,Calculations!$D$140:$CCE$140,0)))</f>
        <v>Matt Penney</v>
      </c>
      <c r="V106" s="13">
        <f>IF(ISERROR(SMALL(Calculations!$D$140:$CCE$140,ROWS($D$3:$D106))),"",SMALL(Calculations!$D$140:$CCE$140,ROWS($D$3:$D106)))</f>
        <v>15800.000001963999</v>
      </c>
      <c r="W106" s="13">
        <f t="shared" ca="1" si="15"/>
        <v>113</v>
      </c>
      <c r="X106" s="2"/>
      <c r="Y106" s="2">
        <f ca="1">IF(OR(Z106="ChatGPT",Z106="Median",Z106="Fifties",Z106="Average",Z106=""),"",IF(ROUND(AA106,3)=ROUND(AA105,3),MAX(Y$3:Y105),COUNT(Y$3:Y105)+1))</f>
        <v>100</v>
      </c>
      <c r="Z106" s="12" t="str">
        <f ca="1">IF(AA106="","",OFFSET(Calculations!$C$2,0,MATCH(AA106,Calculations!$D$141:$CCE$141,0)))</f>
        <v>Jeff Garst</v>
      </c>
      <c r="AA106" s="13">
        <f>IF(ISERROR(SMALL(Calculations!$D$141:$CCE$141,ROWS($D$3:$D106))),"",SMALL(Calculations!$D$141:$CCE$141,ROWS($D$3:$D106)))</f>
        <v>13470.000005423999</v>
      </c>
      <c r="AB106" s="13">
        <f t="shared" ca="1" si="16"/>
        <v>55</v>
      </c>
      <c r="AC106" s="2"/>
      <c r="AD106" s="2">
        <f ca="1">IF(OR(AE106="ChatGPT",AE106="Median",AE106="Fifties",AE106="Average",AE106=""),"",IF(ROUND(AF106,3)=ROUND(AF105,3),MAX(AD$3:AD105),COUNT(AD$3:AD105)+1))</f>
        <v>101</v>
      </c>
      <c r="AE106" s="12" t="str">
        <f ca="1">IF(AF106="","",OFFSET(Calculations!$C$2,0,MATCH(AF106,Calculations!$D$142:$CCE$142,0)))</f>
        <v>John Stryker</v>
      </c>
      <c r="AF106" s="13">
        <f>IF(ISERROR(SMALL(Calculations!$D$142:$CCE$142,ROWS($D$3:$D106))),"",SMALL(Calculations!$D$142:$CCE$142,ROWS($D$3:$D106)))</f>
        <v>13000.000020677999</v>
      </c>
      <c r="AG106" s="13">
        <f t="shared" ca="1" si="17"/>
        <v>121</v>
      </c>
    </row>
    <row r="107" spans="1:33" x14ac:dyDescent="0.25">
      <c r="A107" s="23">
        <f ca="1">IF(OR(B107="ChatGPT",B107="Median",B107="Fifties",B107="Average",B107=""),"",IF(ROUND(C107,3)=ROUND(C106,3),MAX(A$3:A106),COUNT(A$3:A106)+1))</f>
        <v>102</v>
      </c>
      <c r="B107" s="24" t="str">
        <f ca="1">IF(ISERROR(OFFSET(Calculations!$C$2,0,MATCH(ROWS($D$3:$D107),Calculations!$D$129:$CCE$129,0))),"",OFFSET(Calculations!$C$2,0,MATCH(ROWS($D$3:$D107),Calculations!$D$129:$CCE$129,0)))</f>
        <v>Mike Bishop</v>
      </c>
      <c r="C107" s="22">
        <f ca="1">IF(ISERROR(ROUND(OFFSET(Calculations!$C$128,0,MATCH(ROWS($D$3:$D107),Calculations!$D$129:$CCE$129,0)),0)),"",OFFSET(Calculations!$C$128,0,MATCH(ROWS($D$3:$D107),Calculations!$D$129:$CCE$129,0)))</f>
        <v>84269.999917680034</v>
      </c>
      <c r="E107" s="2">
        <f ca="1">IF(OR(F107="ChatGPT",F107="Median",F107="Fifties",F107="Average",F107=""),"",IF(ROUND(G107,3)=ROUND(G106,3),MAX(E$3:E106),COUNT(E$3:E106)+1))</f>
        <v>101</v>
      </c>
      <c r="F107" s="12" t="str">
        <f ca="1">IF(G107="","",OFFSET(Calculations!$C$2,0,MATCH(G107,Calculations!$D$137:$CCE$137,0)))</f>
        <v xml:space="preserve">Daniel Michelson-Horowitz </v>
      </c>
      <c r="G107" s="13">
        <f>IF(ISERROR(SMALL(Calculations!$D$137:$CCE$137,ROWS($D$3:$D107))),"",SMALL(Calculations!$D$137:$CCE$137,ROWS($D$3:$D107)))</f>
        <v>13841.999992992998</v>
      </c>
      <c r="H107" s="13">
        <f t="shared" ref="H107:H145" ca="1" si="18">OFFSET($A$2,MATCH(F107,$B$3:$B$500,0),0)</f>
        <v>79</v>
      </c>
      <c r="J107" s="2">
        <f ca="1">IF(OR(K107="ChatGPT",K107="Median",K107="Fifties",K107="Average",K107=""),"",IF(ROUND(L107,3)=ROUND(L106,3),MAX(J$3:J106),COUNT(J$3:J106)+1))</f>
        <v>101</v>
      </c>
      <c r="K107" s="12" t="str">
        <f ca="1">IF(L107="","",OFFSET(Calculations!$C$2,0,MATCH(L107,Calculations!$D$138:$CCE$138,0)))</f>
        <v>Will Levine</v>
      </c>
      <c r="L107" s="13">
        <f>IF(ISERROR(SMALL(Calculations!$D$138:$CCE$138,ROWS($D$3:$D107))),"",SMALL(Calculations!$D$138:$CCE$138,ROWS($D$3:$D107)))</f>
        <v>13243.999986458</v>
      </c>
      <c r="M107" s="13">
        <f t="shared" ref="M107:M145" ca="1" si="19">OFFSET($A$2,MATCH(K107,$B$3:$B$500,0),0)</f>
        <v>49</v>
      </c>
      <c r="O107" s="2">
        <f ca="1">IF(OR(P107="ChatGPT",P107="Median",P107="Fifties",P107="Average",P107=""),"",IF(ROUND(Q107,3)=ROUND(Q106,3),MAX(O$3:O106),COUNT(O$3:O106)+1))</f>
        <v>101</v>
      </c>
      <c r="P107" s="12" t="str">
        <f ca="1">IF(Q107="","",OFFSET(Calculations!$C$2,0,MATCH(Q107,Calculations!$D$139:$CCE$139,0)))</f>
        <v>Dan Serino</v>
      </c>
      <c r="Q107" s="13">
        <f>IF(ISERROR(SMALL(Calculations!$D$139:$CCE$139,ROWS($D$3:$D107))),"",SMALL(Calculations!$D$139:$CCE$139,ROWS($D$3:$D107)))</f>
        <v>15220.000000061998</v>
      </c>
      <c r="R107" s="13">
        <f t="shared" ref="R107:R145" ca="1" si="20">OFFSET($A$2,MATCH(P107,$B$3:$B$500,0),0)</f>
        <v>142</v>
      </c>
      <c r="S107" s="2"/>
      <c r="T107" s="2">
        <f ca="1">IF(OR(U107="ChatGPT",U107="Median",U107="Fifties",U107="Average",U107=""),"",IF(ROUND(V107,3)=ROUND(V106,3),MAX(T$3:T106),COUNT(T$3:T106)+1))</f>
        <v>102</v>
      </c>
      <c r="U107" s="12" t="str">
        <f ca="1">IF(V107="","",OFFSET(Calculations!$C$2,0,MATCH(V107,Calculations!$D$140:$CCE$140,0)))</f>
        <v>Sam Friedland</v>
      </c>
      <c r="V107" s="13">
        <f>IF(ISERROR(SMALL(Calculations!$D$140:$CCE$140,ROWS($D$3:$D107))),"",SMALL(Calculations!$D$140:$CCE$140,ROWS($D$3:$D107)))</f>
        <v>15876.999975715</v>
      </c>
      <c r="W107" s="13">
        <f t="shared" ref="W107:W145" ca="1" si="21">OFFSET($A$2,MATCH(U107,$B$3:$B$500,0),0)</f>
        <v>97</v>
      </c>
      <c r="X107" s="2"/>
      <c r="Y107" s="2">
        <f ca="1">IF(OR(Z107="ChatGPT",Z107="Median",Z107="Fifties",Z107="Average",Z107=""),"",IF(ROUND(AA107,3)=ROUND(AA106,3),MAX(Y$3:Y106),COUNT(Y$3:Y106)+1))</f>
        <v>101</v>
      </c>
      <c r="Z107" s="12" t="str">
        <f ca="1">IF(AA107="","",OFFSET(Calculations!$C$2,0,MATCH(AA107,Calculations!$D$141:$CCE$141,0)))</f>
        <v>Febin Melepura</v>
      </c>
      <c r="AA107" s="13">
        <f>IF(ISERROR(SMALL(Calculations!$D$141:$CCE$141,ROWS($D$3:$D107))),"",SMALL(Calculations!$D$141:$CCE$141,ROWS($D$3:$D107)))</f>
        <v>13599.999982764999</v>
      </c>
      <c r="AB107" s="13">
        <f t="shared" ref="AB107:AB145" ca="1" si="22">OFFSET($A$2,MATCH(Z107,$B$3:$B$500,0),0)</f>
        <v>152</v>
      </c>
      <c r="AC107" s="2"/>
      <c r="AD107" s="2">
        <f ca="1">IF(OR(AE107="ChatGPT",AE107="Median",AE107="Fifties",AE107="Average",AE107=""),"",IF(ROUND(AF107,3)=ROUND(AF106,3),MAX(AD$3:AD106),COUNT(AD$3:AD106)+1))</f>
        <v>102</v>
      </c>
      <c r="AE107" s="12" t="str">
        <f ca="1">IF(AF107="","",OFFSET(Calculations!$C$2,0,MATCH(AF107,Calculations!$D$142:$CCE$142,0)))</f>
        <v>Mark Aronson</v>
      </c>
      <c r="AF107" s="13">
        <f>IF(ISERROR(SMALL(Calculations!$D$142:$CCE$142,ROWS($D$3:$D107))),"",SMALL(Calculations!$D$142:$CCE$142,ROWS($D$3:$D107)))</f>
        <v>13065.000000533</v>
      </c>
      <c r="AG107" s="13">
        <f t="shared" ref="AG107:AG145" ca="1" si="23">OFFSET($A$2,MATCH(AE107,$B$3:$B$500,0),0)</f>
        <v>73</v>
      </c>
    </row>
    <row r="108" spans="1:33" x14ac:dyDescent="0.25">
      <c r="A108" s="23">
        <f ca="1">IF(OR(B108="ChatGPT",B108="Median",B108="Fifties",B108="Average",B108=""),"",IF(ROUND(C108,3)=ROUND(C107,3),MAX(A$3:A107),COUNT(A$3:A107)+1))</f>
        <v>103</v>
      </c>
      <c r="B108" s="24" t="str">
        <f ca="1">IF(ISERROR(OFFSET(Calculations!$C$2,0,MATCH(ROWS($D$3:$D108),Calculations!$D$129:$CCE$129,0))),"",OFFSET(Calculations!$C$2,0,MATCH(ROWS($D$3:$D108),Calculations!$D$129:$CCE$129,0)))</f>
        <v>Seth Moland-Kovash</v>
      </c>
      <c r="C108" s="22">
        <f ca="1">IF(ISERROR(ROUND(OFFSET(Calculations!$C$128,0,MATCH(ROWS($D$3:$D108),Calculations!$D$129:$CCE$129,0)),0)),"",OFFSET(Calculations!$C$128,0,MATCH(ROWS($D$3:$D108),Calculations!$D$129:$CCE$129,0)))</f>
        <v>84290.000003636</v>
      </c>
      <c r="E108" s="2">
        <f ca="1">IF(OR(F108="ChatGPT",F108="Median",F108="Fifties",F108="Average",F108=""),"",IF(ROUND(G108,3)=ROUND(G107,3),MAX(E$3:E107),COUNT(E$3:E107)+1))</f>
        <v>102</v>
      </c>
      <c r="F108" s="12" t="str">
        <f ca="1">IF(G108="","",OFFSET(Calculations!$C$2,0,MATCH(G108,Calculations!$D$137:$CCE$137,0)))</f>
        <v>Peter Schissel</v>
      </c>
      <c r="G108" s="13">
        <f>IF(ISERROR(SMALL(Calculations!$D$137:$CCE$137,ROWS($D$3:$D108))),"",SMALL(Calculations!$D$137:$CCE$137,ROWS($D$3:$D108)))</f>
        <v>13894.999991287996</v>
      </c>
      <c r="H108" s="13">
        <f t="shared" ca="1" si="18"/>
        <v>37</v>
      </c>
      <c r="J108" s="2">
        <f ca="1">IF(OR(K108="ChatGPT",K108="Median",K108="Fifties",K108="Average",K108=""),"",IF(ROUND(L108,3)=ROUND(L107,3),MAX(J$3:J107),COUNT(J$3:J107)+1))</f>
        <v>101</v>
      </c>
      <c r="K108" s="12" t="str">
        <f ca="1">IF(L108="","",OFFSET(Calculations!$C$2,0,MATCH(L108,Calculations!$D$138:$CCE$138,0)))</f>
        <v>Shawn Gardner</v>
      </c>
      <c r="L108" s="13">
        <f>IF(ISERROR(SMALL(Calculations!$D$138:$CCE$138,ROWS($D$3:$D108))),"",SMALL(Calculations!$D$138:$CCE$138,ROWS($D$3:$D108)))</f>
        <v>13243.999998022999</v>
      </c>
      <c r="M108" s="13">
        <f t="shared" ca="1" si="19"/>
        <v>89</v>
      </c>
      <c r="O108" s="2">
        <f ca="1">IF(OR(P108="ChatGPT",P108="Median",P108="Fifties",P108="Average",P108=""),"",IF(ROUND(Q108,3)=ROUND(Q107,3),MAX(O$3:O107),COUNT(O$3:O107)+1))</f>
        <v>102</v>
      </c>
      <c r="P108" s="12" t="str">
        <f ca="1">IF(Q108="","",OFFSET(Calculations!$C$2,0,MATCH(Q108,Calculations!$D$139:$CCE$139,0)))</f>
        <v xml:space="preserve">Daniel Michelson-Horowitz </v>
      </c>
      <c r="Q108" s="13">
        <f>IF(ISERROR(SMALL(Calculations!$D$139:$CCE$139,ROWS($D$3:$D108))),"",SMALL(Calculations!$D$139:$CCE$139,ROWS($D$3:$D108)))</f>
        <v>15313.000015706999</v>
      </c>
      <c r="R108" s="13">
        <f t="shared" ca="1" si="20"/>
        <v>79</v>
      </c>
      <c r="S108" s="2"/>
      <c r="T108" s="2">
        <f ca="1">IF(OR(U108="ChatGPT",U108="Median",U108="Fifties",U108="Average",U108=""),"",IF(ROUND(V108,3)=ROUND(V107,3),MAX(T$3:T107),COUNT(T$3:T107)+1))</f>
        <v>103</v>
      </c>
      <c r="U108" s="12" t="str">
        <f ca="1">IF(V108="","",OFFSET(Calculations!$C$2,0,MATCH(V108,Calculations!$D$140:$CCE$140,0)))</f>
        <v>Candice Day</v>
      </c>
      <c r="V108" s="13">
        <f>IF(ISERROR(SMALL(Calculations!$D$140:$CCE$140,ROWS($D$3:$D108))),"",SMALL(Calculations!$D$140:$CCE$140,ROWS($D$3:$D108)))</f>
        <v>15900.000003250998</v>
      </c>
      <c r="W108" s="13">
        <f t="shared" ca="1" si="21"/>
        <v>81</v>
      </c>
      <c r="X108" s="2"/>
      <c r="Y108" s="2">
        <f ca="1">IF(OR(Z108="ChatGPT",Z108="Median",Z108="Fifties",Z108="Average",Z108=""),"",IF(ROUND(AA108,3)=ROUND(AA107,3),MAX(Y$3:Y107),COUNT(Y$3:Y107)+1))</f>
        <v>101</v>
      </c>
      <c r="Z108" s="12" t="str">
        <f ca="1">IF(AA108="","",OFFSET(Calculations!$C$2,0,MATCH(AA108,Calculations!$D$141:$CCE$141,0)))</f>
        <v>Michael Lewin</v>
      </c>
      <c r="AA108" s="13">
        <f>IF(ISERROR(SMALL(Calculations!$D$141:$CCE$141,ROWS($D$3:$D108))),"",SMALL(Calculations!$D$141:$CCE$141,ROWS($D$3:$D108)))</f>
        <v>13599.999987871</v>
      </c>
      <c r="AB108" s="13">
        <f t="shared" ca="1" si="22"/>
        <v>143</v>
      </c>
      <c r="AC108" s="2"/>
      <c r="AD108" s="2">
        <f ca="1">IF(OR(AE108="ChatGPT",AE108="Median",AE108="Fifties",AE108="Average",AE108=""),"",IF(ROUND(AF108,3)=ROUND(AF107,3),MAX(AD$3:AD107),COUNT(AD$3:AD107)+1))</f>
        <v>103</v>
      </c>
      <c r="AE108" s="12" t="str">
        <f ca="1">IF(AF108="","",OFFSET(Calculations!$C$2,0,MATCH(AF108,Calculations!$D$142:$CCE$142,0)))</f>
        <v>Ryan Segal</v>
      </c>
      <c r="AF108" s="13">
        <f>IF(ISERROR(SMALL(Calculations!$D$142:$CCE$142,ROWS($D$3:$D108))),"",SMALL(Calculations!$D$142:$CCE$142,ROWS($D$3:$D108)))</f>
        <v>13105.000006973001</v>
      </c>
      <c r="AG108" s="13">
        <f t="shared" ca="1" si="23"/>
        <v>35</v>
      </c>
    </row>
    <row r="109" spans="1:33" x14ac:dyDescent="0.25">
      <c r="A109" s="23">
        <f ca="1">IF(OR(B109="ChatGPT",B109="Median",B109="Fifties",B109="Average",B109=""),"",IF(ROUND(C109,3)=ROUND(C108,3),MAX(A$3:A108),COUNT(A$3:A108)+1))</f>
        <v>104</v>
      </c>
      <c r="B109" s="24" t="str">
        <f ca="1">IF(ISERROR(OFFSET(Calculations!$C$2,0,MATCH(ROWS($D$3:$D109),Calculations!$D$129:$CCE$129,0))),"",OFFSET(Calculations!$C$2,0,MATCH(ROWS($D$3:$D109),Calculations!$D$129:$CCE$129,0)))</f>
        <v>Jim Ellwanger</v>
      </c>
      <c r="C109" s="22">
        <f ca="1">IF(ISERROR(ROUND(OFFSET(Calculations!$C$128,0,MATCH(ROWS($D$3:$D109),Calculations!$D$129:$CCE$129,0)),0)),"",OFFSET(Calculations!$C$128,0,MATCH(ROWS($D$3:$D109),Calculations!$D$129:$CCE$129,0)))</f>
        <v>84509.999987500007</v>
      </c>
      <c r="E109" s="2">
        <f ca="1">IF(OR(F109="ChatGPT",F109="Median",F109="Fifties",F109="Average",F109=""),"",IF(ROUND(G109,3)=ROUND(G108,3),MAX(E$3:E108),COUNT(E$3:E108)+1))</f>
        <v>103</v>
      </c>
      <c r="F109" s="12" t="str">
        <f ca="1">IF(G109="","",OFFSET(Calculations!$C$2,0,MATCH(G109,Calculations!$D$137:$CCE$137,0)))</f>
        <v>Tim Lynch</v>
      </c>
      <c r="G109" s="13">
        <f>IF(ISERROR(SMALL(Calculations!$D$137:$CCE$137,ROWS($D$3:$D109))),"",SMALL(Calculations!$D$137:$CCE$137,ROWS($D$3:$D109)))</f>
        <v>13935.000004468002</v>
      </c>
      <c r="H109" s="13">
        <f t="shared" ca="1" si="18"/>
        <v>122</v>
      </c>
      <c r="J109" s="2">
        <f ca="1">IF(OR(K109="ChatGPT",K109="Median",K109="Fifties",K109="Average",K109=""),"",IF(ROUND(L109,3)=ROUND(L108,3),MAX(J$3:J108),COUNT(J$3:J108)+1))</f>
        <v>101</v>
      </c>
      <c r="K109" s="12" t="str">
        <f ca="1">IF(L109="","",OFFSET(Calculations!$C$2,0,MATCH(L109,Calculations!$D$138:$CCE$138,0)))</f>
        <v>Seb LoGiudice</v>
      </c>
      <c r="L109" s="13">
        <f>IF(ISERROR(SMALL(Calculations!$D$138:$CCE$138,ROWS($D$3:$D109))),"",SMALL(Calculations!$D$138:$CCE$138,ROWS($D$3:$D109)))</f>
        <v>13243.999999316</v>
      </c>
      <c r="M109" s="13">
        <f t="shared" ca="1" si="19"/>
        <v>32</v>
      </c>
      <c r="O109" s="2">
        <f ca="1">IF(OR(P109="ChatGPT",P109="Median",P109="Fifties",P109="Average",P109=""),"",IF(ROUND(Q109,3)=ROUND(Q108,3),MAX(O$3:O108),COUNT(O$3:O108)+1))</f>
        <v>103</v>
      </c>
      <c r="P109" s="12" t="str">
        <f ca="1">IF(Q109="","",OFFSET(Calculations!$C$2,0,MATCH(Q109,Calculations!$D$139:$CCE$139,0)))</f>
        <v>Rachel Kay</v>
      </c>
      <c r="Q109" s="13">
        <f>IF(ISERROR(SMALL(Calculations!$D$139:$CCE$139,ROWS($D$3:$D109))),"",SMALL(Calculations!$D$139:$CCE$139,ROWS($D$3:$D109)))</f>
        <v>15396.000010882002</v>
      </c>
      <c r="R109" s="13">
        <f t="shared" ca="1" si="20"/>
        <v>85</v>
      </c>
      <c r="S109" s="2"/>
      <c r="T109" s="2">
        <f ca="1">IF(OR(U109="ChatGPT",U109="Median",U109="Fifties",U109="Average",U109=""),"",IF(ROUND(V109,3)=ROUND(V108,3),MAX(T$3:T108),COUNT(T$3:T108)+1))</f>
        <v>104</v>
      </c>
      <c r="U109" s="12" t="str">
        <f ca="1">IF(V109="","",OFFSET(Calculations!$C$2,0,MATCH(V109,Calculations!$D$140:$CCE$140,0)))</f>
        <v>Avidan Rose</v>
      </c>
      <c r="V109" s="13">
        <f>IF(ISERROR(SMALL(Calculations!$D$140:$CCE$140,ROWS($D$3:$D109))),"",SMALL(Calculations!$D$140:$CCE$140,ROWS($D$3:$D109)))</f>
        <v>16118.000010505</v>
      </c>
      <c r="W109" s="13">
        <f t="shared" ca="1" si="21"/>
        <v>43</v>
      </c>
      <c r="X109" s="2"/>
      <c r="Y109" s="2">
        <f ca="1">IF(OR(Z109="ChatGPT",Z109="Median",Z109="Fifties",Z109="Average",Z109=""),"",IF(ROUND(AA109,3)=ROUND(AA108,3),MAX(Y$3:Y108),COUNT(Y$3:Y108)+1))</f>
        <v>103</v>
      </c>
      <c r="Z109" s="12" t="str">
        <f ca="1">IF(AA109="","",OFFSET(Calculations!$C$2,0,MATCH(AA109,Calculations!$D$141:$CCE$141,0)))</f>
        <v>Lawrence Grone</v>
      </c>
      <c r="AA109" s="13">
        <f>IF(ISERROR(SMALL(Calculations!$D$141:$CCE$141,ROWS($D$3:$D109))),"",SMALL(Calculations!$D$141:$CCE$141,ROWS($D$3:$D109)))</f>
        <v>13690.000010542</v>
      </c>
      <c r="AB109" s="13">
        <f t="shared" ca="1" si="22"/>
        <v>118</v>
      </c>
      <c r="AC109" s="2"/>
      <c r="AD109" s="2">
        <f ca="1">IF(OR(AE109="ChatGPT",AE109="Median",AE109="Fifties",AE109="Average",AE109=""),"",IF(ROUND(AF109,3)=ROUND(AF108,3),MAX(AD$3:AD108),COUNT(AD$3:AD108)+1))</f>
        <v>104</v>
      </c>
      <c r="AE109" s="12" t="str">
        <f ca="1">IF(AF109="","",OFFSET(Calculations!$C$2,0,MATCH(AF109,Calculations!$D$142:$CCE$142,0)))</f>
        <v>Conor Thompson</v>
      </c>
      <c r="AF109" s="13">
        <f>IF(ISERROR(SMALL(Calculations!$D$142:$CCE$142,ROWS($D$3:$D109))),"",SMALL(Calculations!$D$142:$CCE$142,ROWS($D$3:$D109)))</f>
        <v>13209.999999508003</v>
      </c>
      <c r="AG109" s="13">
        <f t="shared" ca="1" si="23"/>
        <v>75</v>
      </c>
    </row>
    <row r="110" spans="1:33" x14ac:dyDescent="0.25">
      <c r="A110" s="23">
        <f ca="1">IF(OR(B110="ChatGPT",B110="Median",B110="Fifties",B110="Average",B110=""),"",IF(ROUND(C110,3)=ROUND(C109,3),MAX(A$3:A109),COUNT(A$3:A109)+1))</f>
        <v>105</v>
      </c>
      <c r="B110" s="24" t="str">
        <f ca="1">IF(ISERROR(OFFSET(Calculations!$C$2,0,MATCH(ROWS($D$3:$D110),Calculations!$D$129:$CCE$129,0))),"",OFFSET(Calculations!$C$2,0,MATCH(ROWS($D$3:$D110),Calculations!$D$129:$CCE$129,0)))</f>
        <v>Jesse Langhoff</v>
      </c>
      <c r="C110" s="22">
        <f ca="1">IF(ISERROR(ROUND(OFFSET(Calculations!$C$128,0,MATCH(ROWS($D$3:$D110),Calculations!$D$129:$CCE$129,0)),0)),"",OFFSET(Calculations!$C$128,0,MATCH(ROWS($D$3:$D110),Calculations!$D$129:$CCE$129,0)))</f>
        <v>84977.999944616007</v>
      </c>
      <c r="E110" s="2">
        <f ca="1">IF(OR(F110="ChatGPT",F110="Median",F110="Fifties",F110="Average",F110=""),"",IF(ROUND(G110,3)=ROUND(G109,3),MAX(E$3:E109),COUNT(E$3:E109)+1))</f>
        <v>104</v>
      </c>
      <c r="F110" s="12" t="str">
        <f ca="1">IF(G110="","",OFFSET(Calculations!$C$2,0,MATCH(G110,Calculations!$D$137:$CCE$137,0)))</f>
        <v>Peter Bergman</v>
      </c>
      <c r="G110" s="13">
        <f>IF(ISERROR(SMALL(Calculations!$D$137:$CCE$137,ROWS($D$3:$D110))),"",SMALL(Calculations!$D$137:$CCE$137,ROWS($D$3:$D110)))</f>
        <v>13964.999996018001</v>
      </c>
      <c r="H110" s="13">
        <f t="shared" ca="1" si="18"/>
        <v>99</v>
      </c>
      <c r="J110" s="2">
        <f ca="1">IF(OR(K110="ChatGPT",K110="Median",K110="Fifties",K110="Average",K110=""),"",IF(ROUND(L110,3)=ROUND(L109,3),MAX(J$3:J109),COUNT(J$3:J109)+1))</f>
        <v>104</v>
      </c>
      <c r="K110" s="12" t="str">
        <f ca="1">IF(L110="","",OFFSET(Calculations!$C$2,0,MATCH(L110,Calculations!$D$138:$CCE$138,0)))</f>
        <v>Pip Butt</v>
      </c>
      <c r="L110" s="13">
        <f>IF(ISERROR(SMALL(Calculations!$D$138:$CCE$138,ROWS($D$3:$D110))),"",SMALL(Calculations!$D$138:$CCE$138,ROWS($D$3:$D110)))</f>
        <v>13253.999990052002</v>
      </c>
      <c r="M110" s="13">
        <f t="shared" ca="1" si="19"/>
        <v>84</v>
      </c>
      <c r="O110" s="2">
        <f ca="1">IF(OR(P110="ChatGPT",P110="Median",P110="Fifties",P110="Average",P110=""),"",IF(ROUND(Q110,3)=ROUND(Q109,3),MAX(O$3:O109),COUNT(O$3:O109)+1))</f>
        <v>104</v>
      </c>
      <c r="P110" s="12" t="str">
        <f ca="1">IF(Q110="","",OFFSET(Calculations!$C$2,0,MATCH(Q110,Calculations!$D$139:$CCE$139,0)))</f>
        <v>Scott Kennedy</v>
      </c>
      <c r="Q110" s="13">
        <f>IF(ISERROR(SMALL(Calculations!$D$139:$CCE$139,ROWS($D$3:$D110))),"",SMALL(Calculations!$D$139:$CCE$139,ROWS($D$3:$D110)))</f>
        <v>15433.000007774999</v>
      </c>
      <c r="R110" s="13">
        <f t="shared" ca="1" si="20"/>
        <v>111</v>
      </c>
      <c r="S110" s="2"/>
      <c r="T110" s="2">
        <f ca="1">IF(OR(U110="ChatGPT",U110="Median",U110="Fifties",U110="Average",U110=""),"",IF(ROUND(V110,3)=ROUND(V109,3),MAX(T$3:T109),COUNT(T$3:T109)+1))</f>
        <v>105</v>
      </c>
      <c r="U110" s="12" t="str">
        <f ca="1">IF(V110="","",OFFSET(Calculations!$C$2,0,MATCH(V110,Calculations!$D$140:$CCE$140,0)))</f>
        <v>Keith Waites</v>
      </c>
      <c r="V110" s="13">
        <f>IF(ISERROR(SMALL(Calculations!$D$140:$CCE$140,ROWS($D$3:$D110))),"",SMALL(Calculations!$D$140:$CCE$140,ROWS($D$3:$D110)))</f>
        <v>16135.000037128999</v>
      </c>
      <c r="W110" s="13">
        <f t="shared" ca="1" si="21"/>
        <v>110</v>
      </c>
      <c r="X110" s="2"/>
      <c r="Y110" s="2">
        <f ca="1">IF(OR(Z110="ChatGPT",Z110="Median",Z110="Fifties",Z110="Average",Z110=""),"",IF(ROUND(AA110,3)=ROUND(AA109,3),MAX(Y$3:Y109),COUNT(Y$3:Y109)+1))</f>
        <v>104</v>
      </c>
      <c r="Z110" s="12" t="str">
        <f ca="1">IF(AA110="","",OFFSET(Calculations!$C$2,0,MATCH(AA110,Calculations!$D$141:$CCE$141,0)))</f>
        <v>Colin Guider</v>
      </c>
      <c r="AA110" s="13">
        <f>IF(ISERROR(SMALL(Calculations!$D$141:$CCE$141,ROWS($D$3:$D110))),"",SMALL(Calculations!$D$141:$CCE$141,ROWS($D$3:$D110)))</f>
        <v>13880.000008403</v>
      </c>
      <c r="AB110" s="13">
        <f t="shared" ca="1" si="22"/>
        <v>44</v>
      </c>
      <c r="AC110" s="2"/>
      <c r="AD110" s="2">
        <f ca="1">IF(OR(AE110="ChatGPT",AE110="Median",AE110="Fifties",AE110="Average",AE110=""),"",IF(ROUND(AF110,3)=ROUND(AF109,3),MAX(AD$3:AD109),COUNT(AD$3:AD109)+1))</f>
        <v>105</v>
      </c>
      <c r="AE110" s="12" t="str">
        <f ca="1">IF(AF110="","",OFFSET(Calculations!$C$2,0,MATCH(AF110,Calculations!$D$142:$CCE$142,0)))</f>
        <v>David Namdar</v>
      </c>
      <c r="AF110" s="13">
        <f>IF(ISERROR(SMALL(Calculations!$D$142:$CCE$142,ROWS($D$3:$D110))),"",SMALL(Calculations!$D$142:$CCE$142,ROWS($D$3:$D110)))</f>
        <v>13299.999991167999</v>
      </c>
      <c r="AG110" s="13">
        <f t="shared" ca="1" si="23"/>
        <v>157</v>
      </c>
    </row>
    <row r="111" spans="1:33" x14ac:dyDescent="0.25">
      <c r="A111" s="23">
        <f ca="1">IF(OR(B111="ChatGPT",B111="Median",B111="Fifties",B111="Average",B111=""),"",IF(ROUND(C111,3)=ROUND(C110,3),MAX(A$3:A110),COUNT(A$3:A110)+1))</f>
        <v>106</v>
      </c>
      <c r="B111" s="24" t="str">
        <f ca="1">IF(ISERROR(OFFSET(Calculations!$C$2,0,MATCH(ROWS($D$3:$D111),Calculations!$D$129:$CCE$129,0))),"",OFFSET(Calculations!$C$2,0,MATCH(ROWS($D$3:$D111),Calculations!$D$129:$CCE$129,0)))</f>
        <v>Jonathan Huz</v>
      </c>
      <c r="C111" s="22">
        <f ca="1">IF(ISERROR(ROUND(OFFSET(Calculations!$C$128,0,MATCH(ROWS($D$3:$D111),Calculations!$D$129:$CCE$129,0)),0)),"",OFFSET(Calculations!$C$128,0,MATCH(ROWS($D$3:$D111),Calculations!$D$129:$CCE$129,0)))</f>
        <v>85000.000007847979</v>
      </c>
      <c r="E111" s="2">
        <f ca="1">IF(OR(F111="ChatGPT",F111="Median",F111="Fifties",F111="Average",F111=""),"",IF(ROUND(G111,3)=ROUND(G110,3),MAX(E$3:E110),COUNT(E$3:E110)+1))</f>
        <v>105</v>
      </c>
      <c r="F111" s="12" t="str">
        <f ca="1">IF(G111="","",OFFSET(Calculations!$C$2,0,MATCH(G111,Calculations!$D$137:$CCE$137,0)))</f>
        <v>Kate Liggett</v>
      </c>
      <c r="G111" s="13">
        <f>IF(ISERROR(SMALL(Calculations!$D$137:$CCE$137,ROWS($D$3:$D111))),"",SMALL(Calculations!$D$137:$CCE$137,ROWS($D$3:$D111)))</f>
        <v>14051.000003110999</v>
      </c>
      <c r="H111" s="13">
        <f t="shared" ca="1" si="18"/>
        <v>54</v>
      </c>
      <c r="J111" s="2">
        <f ca="1">IF(OR(K111="ChatGPT",K111="Median",K111="Fifties",K111="Average",K111=""),"",IF(ROUND(L111,3)=ROUND(L110,3),MAX(J$3:J110),COUNT(J$3:J110)+1))</f>
        <v>105</v>
      </c>
      <c r="K111" s="12" t="str">
        <f ca="1">IF(L111="","",OFFSET(Calculations!$C$2,0,MATCH(L111,Calculations!$D$138:$CCE$138,0)))</f>
        <v>Jesse Langhoff</v>
      </c>
      <c r="L111" s="13">
        <f>IF(ISERROR(SMALL(Calculations!$D$138:$CCE$138,ROWS($D$3:$D111))),"",SMALL(Calculations!$D$138:$CCE$138,ROWS($D$3:$D111)))</f>
        <v>13454.999982985997</v>
      </c>
      <c r="M111" s="13">
        <f t="shared" ca="1" si="19"/>
        <v>105</v>
      </c>
      <c r="O111" s="2">
        <f ca="1">IF(OR(P111="ChatGPT",P111="Median",P111="Fifties",P111="Average",P111=""),"",IF(ROUND(Q111,3)=ROUND(Q110,3),MAX(O$3:O110),COUNT(O$3:O110)+1))</f>
        <v>105</v>
      </c>
      <c r="P111" s="12" t="str">
        <f ca="1">IF(Q111="","",OFFSET(Calculations!$C$2,0,MATCH(Q111,Calculations!$D$139:$CCE$139,0)))</f>
        <v>Sam Friedland</v>
      </c>
      <c r="Q111" s="13">
        <f>IF(ISERROR(SMALL(Calculations!$D$139:$CCE$139,ROWS($D$3:$D111))),"",SMALL(Calculations!$D$139:$CCE$139,ROWS($D$3:$D111)))</f>
        <v>15450.000017757</v>
      </c>
      <c r="R111" s="13">
        <f t="shared" ca="1" si="20"/>
        <v>97</v>
      </c>
      <c r="S111" s="2"/>
      <c r="T111" s="2">
        <f ca="1">IF(OR(U111="ChatGPT",U111="Median",U111="Fifties",U111="Average",U111=""),"",IF(ROUND(V111,3)=ROUND(V110,3),MAX(T$3:T110),COUNT(T$3:T110)+1))</f>
        <v>106</v>
      </c>
      <c r="U111" s="12" t="str">
        <f ca="1">IF(V111="","",OFFSET(Calculations!$C$2,0,MATCH(V111,Calculations!$D$140:$CCE$140,0)))</f>
        <v>Choyon Manjrekar</v>
      </c>
      <c r="V111" s="13">
        <f>IF(ISERROR(SMALL(Calculations!$D$140:$CCE$140,ROWS($D$3:$D111))),"",SMALL(Calculations!$D$140:$CCE$140,ROWS($D$3:$D111)))</f>
        <v>16138.000008758001</v>
      </c>
      <c r="W111" s="13">
        <f t="shared" ca="1" si="21"/>
        <v>116</v>
      </c>
      <c r="X111" s="2"/>
      <c r="Y111" s="2">
        <f ca="1">IF(OR(Z111="ChatGPT",Z111="Median",Z111="Fifties",Z111="Average",Z111=""),"",IF(ROUND(AA111,3)=ROUND(AA110,3),MAX(Y$3:Y110),COUNT(Y$3:Y110)+1))</f>
        <v>105</v>
      </c>
      <c r="Z111" s="12" t="str">
        <f ca="1">IF(AA111="","",OFFSET(Calculations!$C$2,0,MATCH(AA111,Calculations!$D$141:$CCE$141,0)))</f>
        <v>Tate Greene</v>
      </c>
      <c r="AA111" s="13">
        <f>IF(ISERROR(SMALL(Calculations!$D$141:$CCE$141,ROWS($D$3:$D111))),"",SMALL(Calculations!$D$141:$CCE$141,ROWS($D$3:$D111)))</f>
        <v>14113.000003117002</v>
      </c>
      <c r="AB111" s="13">
        <f t="shared" ca="1" si="22"/>
        <v>131</v>
      </c>
      <c r="AC111" s="2"/>
      <c r="AD111" s="2">
        <f ca="1">IF(OR(AE111="ChatGPT",AE111="Median",AE111="Fifties",AE111="Average",AE111=""),"",IF(ROUND(AF111,3)=ROUND(AF110,3),MAX(AD$3:AD110),COUNT(AD$3:AD110)+1))</f>
        <v>105</v>
      </c>
      <c r="AE111" s="12" t="str">
        <f ca="1">IF(AF111="","",OFFSET(Calculations!$C$2,0,MATCH(AF111,Calculations!$D$142:$CCE$142,0)))</f>
        <v>Brad Smith</v>
      </c>
      <c r="AF111" s="13">
        <f>IF(ISERROR(SMALL(Calculations!$D$142:$CCE$142,ROWS($D$3:$D111))),"",SMALL(Calculations!$D$142:$CCE$142,ROWS($D$3:$D111)))</f>
        <v>13299.999991892999</v>
      </c>
      <c r="AG111" s="13">
        <f t="shared" ca="1" si="23"/>
        <v>150</v>
      </c>
    </row>
    <row r="112" spans="1:33" x14ac:dyDescent="0.25">
      <c r="A112" s="23">
        <f ca="1">IF(OR(B112="ChatGPT",B112="Median",B112="Fifties",B112="Average",B112=""),"",IF(ROUND(C112,3)=ROUND(C111,3),MAX(A$3:A111),COUNT(A$3:A111)+1))</f>
        <v>107</v>
      </c>
      <c r="B112" s="24" t="str">
        <f ca="1">IF(ISERROR(OFFSET(Calculations!$C$2,0,MATCH(ROWS($D$3:$D112),Calculations!$D$129:$CCE$129,0))),"",OFFSET(Calculations!$C$2,0,MATCH(ROWS($D$3:$D112),Calculations!$D$129:$CCE$129,0)))</f>
        <v>Gideon Klionsky</v>
      </c>
      <c r="C112" s="22">
        <f ca="1">IF(ISERROR(ROUND(OFFSET(Calculations!$C$128,0,MATCH(ROWS($D$3:$D112),Calculations!$D$129:$CCE$129,0)),0)),"",OFFSET(Calculations!$C$128,0,MATCH(ROWS($D$3:$D112),Calculations!$D$129:$CCE$129,0)))</f>
        <v>85036.999996489976</v>
      </c>
      <c r="E112" s="2">
        <f ca="1">IF(OR(F112="ChatGPT",F112="Median",F112="Fifties",F112="Average",F112=""),"",IF(ROUND(G112,3)=ROUND(G111,3),MAX(E$3:E111),COUNT(E$3:E111)+1))</f>
        <v>106</v>
      </c>
      <c r="F112" s="12" t="str">
        <f ca="1">IF(G112="","",OFFSET(Calculations!$C$2,0,MATCH(G112,Calculations!$D$137:$CCE$137,0)))</f>
        <v>Steve Charnick</v>
      </c>
      <c r="G112" s="13">
        <f>IF(ISERROR(SMALL(Calculations!$D$137:$CCE$137,ROWS($D$3:$D112))),"",SMALL(Calculations!$D$137:$CCE$137,ROWS($D$3:$D112)))</f>
        <v>14064.999985273002</v>
      </c>
      <c r="H112" s="13">
        <f t="shared" ca="1" si="18"/>
        <v>74</v>
      </c>
      <c r="J112" s="2">
        <f ca="1">IF(OR(K112="ChatGPT",K112="Median",K112="Fifties",K112="Average",K112=""),"",IF(ROUND(L112,3)=ROUND(L111,3),MAX(J$3:J111),COUNT(J$3:J111)+1))</f>
        <v>106</v>
      </c>
      <c r="K112" s="12" t="str">
        <f ca="1">IF(L112="","",OFFSET(Calculations!$C$2,0,MATCH(L112,Calculations!$D$138:$CCE$138,0)))</f>
        <v>Danny Burrows</v>
      </c>
      <c r="L112" s="13">
        <f>IF(ISERROR(SMALL(Calculations!$D$138:$CCE$138,ROWS($D$3:$D112))),"",SMALL(Calculations!$D$138:$CCE$138,ROWS($D$3:$D112)))</f>
        <v>13484.999992679001</v>
      </c>
      <c r="M112" s="13">
        <f t="shared" ca="1" si="19"/>
        <v>77</v>
      </c>
      <c r="O112" s="2">
        <f ca="1">IF(OR(P112="ChatGPT",P112="Median",P112="Fifties",P112="Average",P112=""),"",IF(ROUND(Q112,3)=ROUND(Q111,3),MAX(O$3:O111),COUNT(O$3:O111)+1))</f>
        <v>106</v>
      </c>
      <c r="P112" s="12" t="str">
        <f ca="1">IF(Q112="","",OFFSET(Calculations!$C$2,0,MATCH(Q112,Calculations!$D$139:$CCE$139,0)))</f>
        <v>John Stryker</v>
      </c>
      <c r="Q112" s="13">
        <f>IF(ISERROR(SMALL(Calculations!$D$139:$CCE$139,ROWS($D$3:$D112))),"",SMALL(Calculations!$D$139:$CCE$139,ROWS($D$3:$D112)))</f>
        <v>15485.000004490001</v>
      </c>
      <c r="R112" s="13">
        <f t="shared" ca="1" si="20"/>
        <v>121</v>
      </c>
      <c r="S112" s="2"/>
      <c r="T112" s="2">
        <f ca="1">IF(OR(U112="ChatGPT",U112="Median",U112="Fifties",U112="Average",U112=""),"",IF(ROUND(V112,3)=ROUND(V111,3),MAX(T$3:T111),COUNT(T$3:T111)+1))</f>
        <v>107</v>
      </c>
      <c r="U112" s="12" t="str">
        <f ca="1">IF(V112="","",OFFSET(Calculations!$C$2,0,MATCH(V112,Calculations!$D$140:$CCE$140,0)))</f>
        <v>Jeremy Tannenbaum</v>
      </c>
      <c r="V112" s="13">
        <f>IF(ISERROR(SMALL(Calculations!$D$140:$CCE$140,ROWS($D$3:$D112))),"",SMALL(Calculations!$D$140:$CCE$140,ROWS($D$3:$D112)))</f>
        <v>16161.000012880999</v>
      </c>
      <c r="W112" s="13">
        <f t="shared" ca="1" si="21"/>
        <v>133</v>
      </c>
      <c r="X112" s="2"/>
      <c r="Y112" s="2">
        <f ca="1">IF(OR(Z112="ChatGPT",Z112="Median",Z112="Fifties",Z112="Average",Z112=""),"",IF(ROUND(AA112,3)=ROUND(AA111,3),MAX(Y$3:Y111),COUNT(Y$3:Y111)+1))</f>
        <v>106</v>
      </c>
      <c r="Z112" s="12" t="str">
        <f ca="1">IF(AA112="","",OFFSET(Calculations!$C$2,0,MATCH(AA112,Calculations!$D$141:$CCE$141,0)))</f>
        <v>Seth Frumkin</v>
      </c>
      <c r="AA112" s="13">
        <f>IF(ISERROR(SMALL(Calculations!$D$141:$CCE$141,ROWS($D$3:$D112))),"",SMALL(Calculations!$D$141:$CCE$141,ROWS($D$3:$D112)))</f>
        <v>14115.000003162</v>
      </c>
      <c r="AB112" s="13">
        <f t="shared" ca="1" si="22"/>
        <v>120</v>
      </c>
      <c r="AC112" s="2"/>
      <c r="AD112" s="2">
        <f ca="1">IF(OR(AE112="ChatGPT",AE112="Median",AE112="Fifties",AE112="Average",AE112=""),"",IF(ROUND(AF112,3)=ROUND(AF111,3),MAX(AD$3:AD111),COUNT(AD$3:AD111)+1))</f>
        <v>107</v>
      </c>
      <c r="AE112" s="12" t="str">
        <f ca="1">IF(AF112="","",OFFSET(Calculations!$C$2,0,MATCH(AF112,Calculations!$D$142:$CCE$142,0)))</f>
        <v xml:space="preserve">Ozzie Zourigui </v>
      </c>
      <c r="AF112" s="13">
        <f>IF(ISERROR(SMALL(Calculations!$D$142:$CCE$142,ROWS($D$3:$D112))),"",SMALL(Calculations!$D$142:$CCE$142,ROWS($D$3:$D112)))</f>
        <v>13380.000002453002</v>
      </c>
      <c r="AG112" s="13">
        <f t="shared" ca="1" si="23"/>
        <v>69</v>
      </c>
    </row>
    <row r="113" spans="1:33" x14ac:dyDescent="0.25">
      <c r="A113" s="23">
        <f ca="1">IF(OR(B113="ChatGPT",B113="Median",B113="Fifties",B113="Average",B113=""),"",IF(ROUND(C113,3)=ROUND(C112,3),MAX(A$3:A112),COUNT(A$3:A112)+1))</f>
        <v>108</v>
      </c>
      <c r="B113" s="24" t="str">
        <f ca="1">IF(ISERROR(OFFSET(Calculations!$C$2,0,MATCH(ROWS($D$3:$D113),Calculations!$D$129:$CCE$129,0))),"",OFFSET(Calculations!$C$2,0,MATCH(ROWS($D$3:$D113),Calculations!$D$129:$CCE$129,0)))</f>
        <v>Craig Cepler</v>
      </c>
      <c r="C113" s="22">
        <f ca="1">IF(ISERROR(ROUND(OFFSET(Calculations!$C$128,0,MATCH(ROWS($D$3:$D113),Calculations!$D$129:$CCE$129,0)),0)),"",OFFSET(Calculations!$C$128,0,MATCH(ROWS($D$3:$D113),Calculations!$D$129:$CCE$129,0)))</f>
        <v>85118.000012480014</v>
      </c>
      <c r="E113" s="2">
        <f ca="1">IF(OR(F113="ChatGPT",F113="Median",F113="Fifties",F113="Average",F113=""),"",IF(ROUND(G113,3)=ROUND(G112,3),MAX(E$3:E112),COUNT(E$3:E112)+1))</f>
        <v>107</v>
      </c>
      <c r="F113" s="12" t="str">
        <f ca="1">IF(G113="","",OFFSET(Calculations!$C$2,0,MATCH(G113,Calculations!$D$137:$CCE$137,0)))</f>
        <v>Matt Penney</v>
      </c>
      <c r="G113" s="13">
        <f>IF(ISERROR(SMALL(Calculations!$D$137:$CCE$137,ROWS($D$3:$D113))),"",SMALL(Calculations!$D$137:$CCE$137,ROWS($D$3:$D113)))</f>
        <v>14160.000004368003</v>
      </c>
      <c r="H113" s="13">
        <f t="shared" ca="1" si="18"/>
        <v>113</v>
      </c>
      <c r="J113" s="2">
        <f ca="1">IF(OR(K113="ChatGPT",K113="Median",K113="Fifties",K113="Average",K113=""),"",IF(ROUND(L113,3)=ROUND(L112,3),MAX(J$3:J112),COUNT(J$3:J112)+1))</f>
        <v>106</v>
      </c>
      <c r="K113" s="12" t="str">
        <f ca="1">IF(L113="","",OFFSET(Calculations!$C$2,0,MATCH(L113,Calculations!$D$138:$CCE$138,0)))</f>
        <v xml:space="preserve">Shrivats Iyer </v>
      </c>
      <c r="L113" s="13">
        <f>IF(ISERROR(SMALL(Calculations!$D$138:$CCE$138,ROWS($D$3:$D113))),"",SMALL(Calculations!$D$138:$CCE$138,ROWS($D$3:$D113)))</f>
        <v>13485.000000542001</v>
      </c>
      <c r="M113" s="13">
        <f t="shared" ca="1" si="19"/>
        <v>31</v>
      </c>
      <c r="O113" s="2">
        <f ca="1">IF(OR(P113="ChatGPT",P113="Median",P113="Fifties",P113="Average",P113=""),"",IF(ROUND(Q113,3)=ROUND(Q112,3),MAX(O$3:O112),COUNT(O$3:O112)+1))</f>
        <v>107</v>
      </c>
      <c r="P113" s="12" t="str">
        <f ca="1">IF(Q113="","",OFFSET(Calculations!$C$2,0,MATCH(Q113,Calculations!$D$139:$CCE$139,0)))</f>
        <v>Noah Burrows</v>
      </c>
      <c r="Q113" s="13">
        <f>IF(ISERROR(SMALL(Calculations!$D$139:$CCE$139,ROWS($D$3:$D113))),"",SMALL(Calculations!$D$139:$CCE$139,ROWS($D$3:$D113)))</f>
        <v>15495.000002679</v>
      </c>
      <c r="R113" s="13">
        <f t="shared" ca="1" si="20"/>
        <v>61</v>
      </c>
      <c r="S113" s="2"/>
      <c r="T113" s="2">
        <f ca="1">IF(OR(U113="ChatGPT",U113="Median",U113="Fifties",U113="Average",U113=""),"",IF(ROUND(V113,3)=ROUND(V112,3),MAX(T$3:T112),COUNT(T$3:T112)+1))</f>
        <v>108</v>
      </c>
      <c r="U113" s="12" t="str">
        <f ca="1">IF(V113="","",OFFSET(Calculations!$C$2,0,MATCH(V113,Calculations!$D$140:$CCE$140,0)))</f>
        <v>Lawrence Grone</v>
      </c>
      <c r="V113" s="13">
        <f>IF(ISERROR(SMALL(Calculations!$D$140:$CCE$140,ROWS($D$3:$D113))),"",SMALL(Calculations!$D$140:$CCE$140,ROWS($D$3:$D113)))</f>
        <v>16165.000030505998</v>
      </c>
      <c r="W113" s="13">
        <f t="shared" ca="1" si="21"/>
        <v>118</v>
      </c>
      <c r="X113" s="2"/>
      <c r="Y113" s="2">
        <f ca="1">IF(OR(Z113="ChatGPT",Z113="Median",Z113="Fifties",Z113="Average",Z113=""),"",IF(ROUND(AA113,3)=ROUND(AA112,3),MAX(Y$3:Y112),COUNT(Y$3:Y112)+1))</f>
        <v>107</v>
      </c>
      <c r="Z113" s="12" t="str">
        <f ca="1">IF(AA113="","",OFFSET(Calculations!$C$2,0,MATCH(AA113,Calculations!$D$141:$CCE$141,0)))</f>
        <v>Noah Burrows</v>
      </c>
      <c r="AA113" s="13">
        <f>IF(ISERROR(SMALL(Calculations!$D$141:$CCE$141,ROWS($D$3:$D113))),"",SMALL(Calculations!$D$141:$CCE$141,ROWS($D$3:$D113)))</f>
        <v>14200.000009149</v>
      </c>
      <c r="AB113" s="13">
        <f t="shared" ca="1" si="22"/>
        <v>61</v>
      </c>
      <c r="AC113" s="2"/>
      <c r="AD113" s="2">
        <f ca="1">IF(OR(AE113="ChatGPT",AE113="Median",AE113="Fifties",AE113="Average",AE113=""),"",IF(ROUND(AF113,3)=ROUND(AF112,3),MAX(AD$3:AD112),COUNT(AD$3:AD112)+1))</f>
        <v>108</v>
      </c>
      <c r="AE113" s="12" t="str">
        <f ca="1">IF(AF113="","",OFFSET(Calculations!$C$2,0,MATCH(AF113,Calculations!$D$142:$CCE$142,0)))</f>
        <v>Jim Ellwanger</v>
      </c>
      <c r="AF113" s="13">
        <f>IF(ISERROR(SMALL(Calculations!$D$142:$CCE$142,ROWS($D$3:$D113))),"",SMALL(Calculations!$D$142:$CCE$142,ROWS($D$3:$D113)))</f>
        <v>13535.000004162999</v>
      </c>
      <c r="AG113" s="13">
        <f t="shared" ca="1" si="23"/>
        <v>104</v>
      </c>
    </row>
    <row r="114" spans="1:33" x14ac:dyDescent="0.25">
      <c r="A114" s="23">
        <f ca="1">IF(OR(B114="ChatGPT",B114="Median",B114="Fifties",B114="Average",B114=""),"",IF(ROUND(C114,3)=ROUND(C113,3),MAX(A$3:A113),COUNT(A$3:A113)+1))</f>
        <v>109</v>
      </c>
      <c r="B114" s="24" t="str">
        <f ca="1">IF(ISERROR(OFFSET(Calculations!$C$2,0,MATCH(ROWS($D$3:$D114),Calculations!$D$129:$CCE$129,0))),"",OFFSET(Calculations!$C$2,0,MATCH(ROWS($D$3:$D114),Calculations!$D$129:$CCE$129,0)))</f>
        <v>Gary Gambino</v>
      </c>
      <c r="C114" s="22">
        <f ca="1">IF(ISERROR(ROUND(OFFSET(Calculations!$C$128,0,MATCH(ROWS($D$3:$D114),Calculations!$D$129:$CCE$129,0)),0)),"",OFFSET(Calculations!$C$128,0,MATCH(ROWS($D$3:$D114),Calculations!$D$129:$CCE$129,0)))</f>
        <v>85390.000003199995</v>
      </c>
      <c r="E114" s="2">
        <f ca="1">IF(OR(F114="ChatGPT",F114="Median",F114="Fifties",F114="Average",F114=""),"",IF(ROUND(G114,3)=ROUND(G113,3),MAX(E$3:E113),COUNT(E$3:E113)+1))</f>
        <v>108</v>
      </c>
      <c r="F114" s="12" t="str">
        <f ca="1">IF(G114="","",OFFSET(Calculations!$C$2,0,MATCH(G114,Calculations!$D$137:$CCE$137,0)))</f>
        <v>Ben Steger</v>
      </c>
      <c r="G114" s="13">
        <f>IF(ISERROR(SMALL(Calculations!$D$137:$CCE$137,ROWS($D$3:$D114))),"",SMALL(Calculations!$D$137:$CCE$137,ROWS($D$3:$D114)))</f>
        <v>14320.000011893002</v>
      </c>
      <c r="H114" s="13">
        <f t="shared" ca="1" si="18"/>
        <v>45</v>
      </c>
      <c r="J114" s="2">
        <f ca="1">IF(OR(K114="ChatGPT",K114="Median",K114="Fifties",K114="Average",K114=""),"",IF(ROUND(L114,3)=ROUND(L113,3),MAX(J$3:J113),COUNT(J$3:J113)+1))</f>
        <v>106</v>
      </c>
      <c r="K114" s="12" t="str">
        <f ca="1">IF(L114="","",OFFSET(Calculations!$C$2,0,MATCH(L114,Calculations!$D$138:$CCE$138,0)))</f>
        <v>Donna Bowman</v>
      </c>
      <c r="L114" s="13">
        <f>IF(ISERROR(SMALL(Calculations!$D$138:$CCE$138,ROWS($D$3:$D114))),"",SMALL(Calculations!$D$138:$CCE$138,ROWS($D$3:$D114)))</f>
        <v>13485.000001062001</v>
      </c>
      <c r="M114" s="13">
        <f t="shared" ca="1" si="19"/>
        <v>100</v>
      </c>
      <c r="O114" s="2">
        <f ca="1">IF(OR(P114="ChatGPT",P114="Median",P114="Fifties",P114="Average",P114=""),"",IF(ROUND(Q114,3)=ROUND(Q113,3),MAX(O$3:O113),COUNT(O$3:O113)+1))</f>
        <v>108</v>
      </c>
      <c r="P114" s="12" t="str">
        <f ca="1">IF(Q114="","",OFFSET(Calculations!$C$2,0,MATCH(Q114,Calculations!$D$139:$CCE$139,0)))</f>
        <v>Lois Casaleggi</v>
      </c>
      <c r="Q114" s="13">
        <f>IF(ISERROR(SMALL(Calculations!$D$139:$CCE$139,ROWS($D$3:$D114))),"",SMALL(Calculations!$D$139:$CCE$139,ROWS($D$3:$D114)))</f>
        <v>15525.000000632999</v>
      </c>
      <c r="R114" s="13">
        <f t="shared" ca="1" si="20"/>
        <v>56</v>
      </c>
      <c r="S114" s="2"/>
      <c r="T114" s="2">
        <f ca="1">IF(OR(U114="ChatGPT",U114="Median",U114="Fifties",U114="Average",U114=""),"",IF(ROUND(V114,3)=ROUND(V113,3),MAX(T$3:T113),COUNT(T$3:T113)+1))</f>
        <v>109</v>
      </c>
      <c r="U114" s="12" t="str">
        <f ca="1">IF(V114="","",OFFSET(Calculations!$C$2,0,MATCH(V114,Calculations!$D$140:$CCE$140,0)))</f>
        <v>Mark Badros</v>
      </c>
      <c r="V114" s="13">
        <f>IF(ISERROR(SMALL(Calculations!$D$140:$CCE$140,ROWS($D$3:$D114))),"",SMALL(Calculations!$D$140:$CCE$140,ROWS($D$3:$D114)))</f>
        <v>16339.999998814001</v>
      </c>
      <c r="W114" s="13">
        <f t="shared" ca="1" si="21"/>
        <v>48</v>
      </c>
      <c r="X114" s="2"/>
      <c r="Y114" s="2">
        <f ca="1">IF(OR(Z114="ChatGPT",Z114="Median",Z114="Fifties",Z114="Average",Z114=""),"",IF(ROUND(AA114,3)=ROUND(AA113,3),MAX(Y$3:Y113),COUNT(Y$3:Y113)+1))</f>
        <v>108</v>
      </c>
      <c r="Z114" s="12" t="str">
        <f ca="1">IF(AA114="","",OFFSET(Calculations!$C$2,0,MATCH(AA114,Calculations!$D$141:$CCE$141,0)))</f>
        <v>Taylor Curtis</v>
      </c>
      <c r="AA114" s="13">
        <f>IF(ISERROR(SMALL(Calculations!$D$141:$CCE$141,ROWS($D$3:$D114))),"",SMALL(Calculations!$D$141:$CCE$141,ROWS($D$3:$D114)))</f>
        <v>14260.000000642</v>
      </c>
      <c r="AB114" s="13">
        <f t="shared" ca="1" si="22"/>
        <v>130</v>
      </c>
      <c r="AC114" s="2"/>
      <c r="AD114" s="2">
        <f ca="1">IF(OR(AE114="ChatGPT",AE114="Median",AE114="Fifties",AE114="Average",AE114=""),"",IF(ROUND(AF114,3)=ROUND(AF113,3),MAX(AD$3:AD113),COUNT(AD$3:AD113)+1))</f>
        <v>109</v>
      </c>
      <c r="AE114" s="12" t="str">
        <f ca="1">IF(AF114="","",OFFSET(Calculations!$C$2,0,MATCH(AF114,Calculations!$D$142:$CCE$142,0)))</f>
        <v>Adam Broder</v>
      </c>
      <c r="AF114" s="13">
        <f>IF(ISERROR(SMALL(Calculations!$D$142:$CCE$142,ROWS($D$3:$D114))),"",SMALL(Calculations!$D$142:$CCE$142,ROWS($D$3:$D114)))</f>
        <v>13619.999998633</v>
      </c>
      <c r="AG114" s="13">
        <f t="shared" ca="1" si="23"/>
        <v>136</v>
      </c>
    </row>
    <row r="115" spans="1:33" x14ac:dyDescent="0.25">
      <c r="A115" s="23">
        <f ca="1">IF(OR(B115="ChatGPT",B115="Median",B115="Fifties",B115="Average",B115=""),"",IF(ROUND(C115,3)=ROUND(C114,3),MAX(A$3:A114),COUNT(A$3:A114)+1))</f>
        <v>110</v>
      </c>
      <c r="B115" s="24" t="str">
        <f ca="1">IF(ISERROR(OFFSET(Calculations!$C$2,0,MATCH(ROWS($D$3:$D115),Calculations!$D$129:$CCE$129,0))),"",OFFSET(Calculations!$C$2,0,MATCH(ROWS($D$3:$D115),Calculations!$D$129:$CCE$129,0)))</f>
        <v>Keith Waites</v>
      </c>
      <c r="C115" s="22">
        <f ca="1">IF(ISERROR(ROUND(OFFSET(Calculations!$C$128,0,MATCH(ROWS($D$3:$D115),Calculations!$D$129:$CCE$129,0)),0)),"",OFFSET(Calculations!$C$128,0,MATCH(ROWS($D$3:$D115),Calculations!$D$129:$CCE$129,0)))</f>
        <v>85521.000104685983</v>
      </c>
      <c r="E115" s="2">
        <f ca="1">IF(OR(F115="ChatGPT",F115="Median",F115="Fifties",F115="Average",F115=""),"",IF(ROUND(G115,3)=ROUND(G114,3),MAX(E$3:E114),COUNT(E$3:E114)+1))</f>
        <v>109</v>
      </c>
      <c r="F115" s="12" t="str">
        <f ca="1">IF(G115="","",OFFSET(Calculations!$C$2,0,MATCH(G115,Calculations!$D$137:$CCE$137,0)))</f>
        <v>Gerald Larson</v>
      </c>
      <c r="G115" s="13">
        <f>IF(ISERROR(SMALL(Calculations!$D$137:$CCE$137,ROWS($D$3:$D115))),"",SMALL(Calculations!$D$137:$CCE$137,ROWS($D$3:$D115)))</f>
        <v>14325.000004943002</v>
      </c>
      <c r="H115" s="13">
        <f t="shared" ca="1" si="18"/>
        <v>22</v>
      </c>
      <c r="J115" s="2">
        <f ca="1">IF(OR(K115="ChatGPT",K115="Median",K115="Fifties",K115="Average",K115=""),"",IF(ROUND(L115,3)=ROUND(L114,3),MAX(J$3:J114),COUNT(J$3:J114)+1))</f>
        <v>109</v>
      </c>
      <c r="K115" s="12" t="str">
        <f ca="1">IF(L115="","",OFFSET(Calculations!$C$2,0,MATCH(L115,Calculations!$D$138:$CCE$138,0)))</f>
        <v>Kate Liggett</v>
      </c>
      <c r="L115" s="13">
        <f>IF(ISERROR(SMALL(Calculations!$D$138:$CCE$138,ROWS($D$3:$D115))),"",SMALL(Calculations!$D$138:$CCE$138,ROWS($D$3:$D115)))</f>
        <v>13585.000011463</v>
      </c>
      <c r="M115" s="13">
        <f t="shared" ca="1" si="19"/>
        <v>54</v>
      </c>
      <c r="O115" s="2">
        <f ca="1">IF(OR(P115="ChatGPT",P115="Median",P115="Fifties",P115="Average",P115=""),"",IF(ROUND(Q115,3)=ROUND(Q114,3),MAX(O$3:O114),COUNT(O$3:O114)+1))</f>
        <v>109</v>
      </c>
      <c r="P115" s="12" t="str">
        <f ca="1">IF(Q115="","",OFFSET(Calculations!$C$2,0,MATCH(Q115,Calculations!$D$139:$CCE$139,0)))</f>
        <v>Matt Penney</v>
      </c>
      <c r="Q115" s="13">
        <f>IF(ISERROR(SMALL(Calculations!$D$139:$CCE$139,ROWS($D$3:$D115))),"",SMALL(Calculations!$D$139:$CCE$139,ROWS($D$3:$D115)))</f>
        <v>15550.000002925999</v>
      </c>
      <c r="R115" s="13">
        <f t="shared" ca="1" si="20"/>
        <v>113</v>
      </c>
      <c r="S115" s="2"/>
      <c r="T115" s="2">
        <f ca="1">IF(OR(U115="ChatGPT",U115="Median",U115="Fifties",U115="Average",U115=""),"",IF(ROUND(V115,3)=ROUND(V114,3),MAX(T$3:T114),COUNT(T$3:T114)+1))</f>
        <v>110</v>
      </c>
      <c r="U115" s="12" t="str">
        <f ca="1">IF(V115="","",OFFSET(Calculations!$C$2,0,MATCH(V115,Calculations!$D$140:$CCE$140,0)))</f>
        <v>Jason Friedlander</v>
      </c>
      <c r="V115" s="13">
        <f>IF(ISERROR(SMALL(Calculations!$D$140:$CCE$140,ROWS($D$3:$D115))),"",SMALL(Calculations!$D$140:$CCE$140,ROWS($D$3:$D115)))</f>
        <v>16386.999966203999</v>
      </c>
      <c r="W115" s="13">
        <f t="shared" ca="1" si="21"/>
        <v>123</v>
      </c>
      <c r="X115" s="2"/>
      <c r="Y115" s="2">
        <f ca="1">IF(OR(Z115="ChatGPT",Z115="Median",Z115="Fifties",Z115="Average",Z115=""),"",IF(ROUND(AA115,3)=ROUND(AA114,3),MAX(Y$3:Y114),COUNT(Y$3:Y114)+1))</f>
        <v>109</v>
      </c>
      <c r="Z115" s="12" t="str">
        <f ca="1">IF(AA115="","",OFFSET(Calculations!$C$2,0,MATCH(AA115,Calculations!$D$141:$CCE$141,0)))</f>
        <v>Sharky Laguana</v>
      </c>
      <c r="AA115" s="13">
        <f>IF(ISERROR(SMALL(Calculations!$D$141:$CCE$141,ROWS($D$3:$D115))),"",SMALL(Calculations!$D$141:$CCE$141,ROWS($D$3:$D115)))</f>
        <v>14283.000026360998</v>
      </c>
      <c r="AB115" s="13">
        <f t="shared" ca="1" si="22"/>
        <v>27</v>
      </c>
      <c r="AC115" s="2"/>
      <c r="AD115" s="2">
        <f ca="1">IF(OR(AE115="ChatGPT",AE115="Median",AE115="Fifties",AE115="Average",AE115=""),"",IF(ROUND(AF115,3)=ROUND(AF114,3),MAX(AD$3:AD114),COUNT(AD$3:AD114)+1))</f>
        <v>109</v>
      </c>
      <c r="AE115" s="12" t="str">
        <f ca="1">IF(AF115="","",OFFSET(Calculations!$C$2,0,MATCH(AF115,Calculations!$D$142:$CCE$142,0)))</f>
        <v xml:space="preserve">Abigail Myers </v>
      </c>
      <c r="AF115" s="13">
        <f>IF(ISERROR(SMALL(Calculations!$D$142:$CCE$142,ROWS($D$3:$D115))),"",SMALL(Calculations!$D$142:$CCE$142,ROWS($D$3:$D115)))</f>
        <v>13620.000008153</v>
      </c>
      <c r="AG115" s="13">
        <f t="shared" ca="1" si="23"/>
        <v>127</v>
      </c>
    </row>
    <row r="116" spans="1:33" x14ac:dyDescent="0.25">
      <c r="A116" s="23">
        <f ca="1">IF(OR(B116="ChatGPT",B116="Median",B116="Fifties",B116="Average",B116=""),"",IF(ROUND(C116,3)=ROUND(C115,3),MAX(A$3:A115),COUNT(A$3:A115)+1))</f>
        <v>111</v>
      </c>
      <c r="B116" s="24" t="str">
        <f ca="1">IF(ISERROR(OFFSET(Calculations!$C$2,0,MATCH(ROWS($D$3:$D116),Calculations!$D$129:$CCE$129,0))),"",OFFSET(Calculations!$C$2,0,MATCH(ROWS($D$3:$D116),Calculations!$D$129:$CCE$129,0)))</f>
        <v>Scott Kennedy</v>
      </c>
      <c r="C116" s="22">
        <f ca="1">IF(ISERROR(ROUND(OFFSET(Calculations!$C$128,0,MATCH(ROWS($D$3:$D116),Calculations!$D$129:$CCE$129,0)),0)),"",OFFSET(Calculations!$C$128,0,MATCH(ROWS($D$3:$D116),Calculations!$D$129:$CCE$129,0)))</f>
        <v>85538.000028112001</v>
      </c>
      <c r="E116" s="2">
        <f ca="1">IF(OR(F116="ChatGPT",F116="Median",F116="Fifties",F116="Average",F116=""),"",IF(ROUND(G116,3)=ROUND(G115,3),MAX(E$3:E115),COUNT(E$3:E115)+1))</f>
        <v>110</v>
      </c>
      <c r="F116" s="12" t="str">
        <f ca="1">IF(G116="","",OFFSET(Calculations!$C$2,0,MATCH(G116,Calculations!$D$137:$CCE$137,0)))</f>
        <v>Jim Sweeney</v>
      </c>
      <c r="G116" s="13">
        <f>IF(ISERROR(SMALL(Calculations!$D$137:$CCE$137,ROWS($D$3:$D116))),"",SMALL(Calculations!$D$137:$CCE$137,ROWS($D$3:$D116)))</f>
        <v>14399.999993392999</v>
      </c>
      <c r="H116" s="13">
        <f t="shared" ca="1" si="18"/>
        <v>144</v>
      </c>
      <c r="J116" s="2">
        <f ca="1">IF(OR(K116="ChatGPT",K116="Median",K116="Fifties",K116="Average",K116=""),"",IF(ROUND(L116,3)=ROUND(L115,3),MAX(J$3:J115),COUNT(J$3:J115)+1))</f>
        <v>110</v>
      </c>
      <c r="K116" s="12" t="str">
        <f ca="1">IF(L116="","",OFFSET(Calculations!$C$2,0,MATCH(L116,Calculations!$D$138:$CCE$138,0)))</f>
        <v>Tim Lynch</v>
      </c>
      <c r="L116" s="13">
        <f>IF(ISERROR(SMALL(Calculations!$D$138:$CCE$138,ROWS($D$3:$D116))),"",SMALL(Calculations!$D$138:$CCE$138,ROWS($D$3:$D116)))</f>
        <v>13725.000004220001</v>
      </c>
      <c r="M116" s="13">
        <f t="shared" ca="1" si="19"/>
        <v>122</v>
      </c>
      <c r="O116" s="2">
        <f ca="1">IF(OR(P116="ChatGPT",P116="Median",P116="Fifties",P116="Average",P116=""),"",IF(ROUND(Q116,3)=ROUND(Q115,3),MAX(O$3:O115),COUNT(O$3:O115)+1))</f>
        <v>110</v>
      </c>
      <c r="P116" s="12" t="str">
        <f ca="1">IF(Q116="","",OFFSET(Calculations!$C$2,0,MATCH(Q116,Calculations!$D$139:$CCE$139,0)))</f>
        <v>Lennie Augustine</v>
      </c>
      <c r="Q116" s="13">
        <f>IF(ISERROR(SMALL(Calculations!$D$139:$CCE$139,ROWS($D$3:$D116))),"",SMALL(Calculations!$D$139:$CCE$139,ROWS($D$3:$D116)))</f>
        <v>15716.999976253999</v>
      </c>
      <c r="R116" s="13">
        <f t="shared" ca="1" si="20"/>
        <v>98</v>
      </c>
      <c r="S116" s="2"/>
      <c r="T116" s="2">
        <f ca="1">IF(OR(U116="ChatGPT",U116="Median",U116="Fifties",U116="Average",U116=""),"",IF(ROUND(V116,3)=ROUND(V115,3),MAX(T$3:T115),COUNT(T$3:T115)+1))</f>
        <v>111</v>
      </c>
      <c r="U116" s="12" t="str">
        <f ca="1">IF(V116="","",OFFSET(Calculations!$C$2,0,MATCH(V116,Calculations!$D$140:$CCE$140,0)))</f>
        <v>Shawn Wrobel</v>
      </c>
      <c r="V116" s="13">
        <f>IF(ISERROR(SMALL(Calculations!$D$140:$CCE$140,ROWS($D$3:$D116))),"",SMALL(Calculations!$D$140:$CCE$140,ROWS($D$3:$D116)))</f>
        <v>16420.000005258</v>
      </c>
      <c r="W116" s="13">
        <f t="shared" ca="1" si="21"/>
        <v>125</v>
      </c>
      <c r="X116" s="2"/>
      <c r="Y116" s="2">
        <f ca="1">IF(OR(Z116="ChatGPT",Z116="Median",Z116="Fifties",Z116="Average",Z116=""),"",IF(ROUND(AA116,3)=ROUND(AA115,3),MAX(Y$3:Y115),COUNT(Y$3:Y115)+1))</f>
        <v>110</v>
      </c>
      <c r="Z116" s="12" t="str">
        <f ca="1">IF(AA116="","",OFFSET(Calculations!$C$2,0,MATCH(AA116,Calculations!$D$141:$CCE$141,0)))</f>
        <v>Danny Burrows</v>
      </c>
      <c r="AA116" s="13">
        <f>IF(ISERROR(SMALL(Calculations!$D$141:$CCE$141,ROWS($D$3:$D116))),"",SMALL(Calculations!$D$141:$CCE$141,ROWS($D$3:$D116)))</f>
        <v>14295.000005534999</v>
      </c>
      <c r="AB116" s="13">
        <f t="shared" ca="1" si="22"/>
        <v>77</v>
      </c>
      <c r="AC116" s="2"/>
      <c r="AD116" s="2">
        <f ca="1">IF(OR(AE116="ChatGPT",AE116="Median",AE116="Fifties",AE116="Average",AE116=""),"",IF(ROUND(AF116,3)=ROUND(AF115,3),MAX(AD$3:AD115),COUNT(AD$3:AD115)+1))</f>
        <v>111</v>
      </c>
      <c r="AE116" s="12" t="str">
        <f ca="1">IF(AF116="","",OFFSET(Calculations!$C$2,0,MATCH(AF116,Calculations!$D$142:$CCE$142,0)))</f>
        <v>Andrew Whatley</v>
      </c>
      <c r="AF116" s="13">
        <f>IF(ISERROR(SMALL(Calculations!$D$142:$CCE$142,ROWS($D$3:$D116))),"",SMALL(Calculations!$D$142:$CCE$142,ROWS($D$3:$D116)))</f>
        <v>13729.999999768002</v>
      </c>
      <c r="AG116" s="13">
        <f t="shared" ca="1" si="23"/>
        <v>114</v>
      </c>
    </row>
    <row r="117" spans="1:33" x14ac:dyDescent="0.25">
      <c r="A117" s="23" t="str">
        <f ca="1">IF(OR(B117="ChatGPT",B117="Median",B117="Fifties",B117="Average",B117=""),"",IF(ROUND(C117,3)=ROUND(C116,3),MAX(A$3:A116),COUNT(A$3:A116)+1))</f>
        <v/>
      </c>
      <c r="B117" s="24" t="str">
        <f ca="1">IF(ISERROR(OFFSET(Calculations!$C$2,0,MATCH(ROWS($D$3:$D117),Calculations!$D$129:$CCE$129,0))),"",OFFSET(Calculations!$C$2,0,MATCH(ROWS($D$3:$D117),Calculations!$D$129:$CCE$129,0)))</f>
        <v>ChatGPT</v>
      </c>
      <c r="C117" s="22">
        <f ca="1">IF(ISERROR(ROUND(OFFSET(Calculations!$C$128,0,MATCH(ROWS($D$3:$D117),Calculations!$D$129:$CCE$129,0)),0)),"",OFFSET(Calculations!$C$128,0,MATCH(ROWS($D$3:$D117),Calculations!$D$129:$CCE$129,0)))</f>
        <v>86485.000200302995</v>
      </c>
      <c r="E117" s="2">
        <f ca="1">IF(OR(F117="ChatGPT",F117="Median",F117="Fifties",F117="Average",F117=""),"",IF(ROUND(G117,3)=ROUND(G116,3),MAX(E$3:E116),COUNT(E$3:E116)+1))</f>
        <v>111</v>
      </c>
      <c r="F117" s="12" t="str">
        <f ca="1">IF(G117="","",OFFSET(Calculations!$C$2,0,MATCH(G117,Calculations!$D$137:$CCE$137,0)))</f>
        <v>Justin Rispler</v>
      </c>
      <c r="G117" s="13">
        <f>IF(ISERROR(SMALL(Calculations!$D$137:$CCE$137,ROWS($D$3:$D117))),"",SMALL(Calculations!$D$137:$CCE$137,ROWS($D$3:$D117)))</f>
        <v>14454.999977428</v>
      </c>
      <c r="H117" s="13">
        <f t="shared" ca="1" si="18"/>
        <v>67</v>
      </c>
      <c r="J117" s="2">
        <f ca="1">IF(OR(K117="ChatGPT",K117="Median",K117="Fifties",K117="Average",K117=""),"",IF(ROUND(L117,3)=ROUND(L116,3),MAX(J$3:J116),COUNT(J$3:J116)+1))</f>
        <v>111</v>
      </c>
      <c r="K117" s="12" t="str">
        <f ca="1">IF(L117="","",OFFSET(Calculations!$C$2,0,MATCH(L117,Calculations!$D$138:$CCE$138,0)))</f>
        <v>Taylor Curtis</v>
      </c>
      <c r="L117" s="13">
        <f>IF(ISERROR(SMALL(Calculations!$D$138:$CCE$138,ROWS($D$3:$D117))),"",SMALL(Calculations!$D$138:$CCE$138,ROWS($D$3:$D117)))</f>
        <v>13775.000004289997</v>
      </c>
      <c r="M117" s="13">
        <f t="shared" ca="1" si="19"/>
        <v>130</v>
      </c>
      <c r="O117" s="2">
        <f ca="1">IF(OR(P117="ChatGPT",P117="Median",P117="Fifties",P117="Average",P117=""),"",IF(ROUND(Q117,3)=ROUND(Q116,3),MAX(O$3:O116),COUNT(O$3:O116)+1))</f>
        <v>111</v>
      </c>
      <c r="P117" s="12" t="str">
        <f ca="1">IF(Q117="","",OFFSET(Calculations!$C$2,0,MATCH(Q117,Calculations!$D$139:$CCE$139,0)))</f>
        <v>Bill Pennington</v>
      </c>
      <c r="Q117" s="13">
        <f>IF(ISERROR(SMALL(Calculations!$D$139:$CCE$139,ROWS($D$3:$D117))),"",SMALL(Calculations!$D$139:$CCE$139,ROWS($D$3:$D117)))</f>
        <v>16000.000000798</v>
      </c>
      <c r="R117" s="13">
        <f t="shared" ca="1" si="20"/>
        <v>141</v>
      </c>
      <c r="S117" s="2"/>
      <c r="T117" s="2">
        <f ca="1">IF(OR(U117="ChatGPT",U117="Median",U117="Fifties",U117="Average",U117=""),"",IF(ROUND(V117,3)=ROUND(V116,3),MAX(T$3:T116),COUNT(T$3:T116)+1))</f>
        <v>112</v>
      </c>
      <c r="U117" s="12" t="str">
        <f ca="1">IF(V117="","",OFFSET(Calculations!$C$2,0,MATCH(V117,Calculations!$D$140:$CCE$140,0)))</f>
        <v>Seth Frumkin</v>
      </c>
      <c r="V117" s="13">
        <f>IF(ISERROR(SMALL(Calculations!$D$140:$CCE$140,ROWS($D$3:$D117))),"",SMALL(Calculations!$D$140:$CCE$140,ROWS($D$3:$D117)))</f>
        <v>16474.999998946001</v>
      </c>
      <c r="W117" s="13">
        <f t="shared" ca="1" si="21"/>
        <v>120</v>
      </c>
      <c r="X117" s="2"/>
      <c r="Y117" s="2">
        <f ca="1">IF(OR(Z117="ChatGPT",Z117="Median",Z117="Fifties",Z117="Average",Z117=""),"",IF(ROUND(AA117,3)=ROUND(AA116,3),MAX(Y$3:Y116),COUNT(Y$3:Y116)+1))</f>
        <v>111</v>
      </c>
      <c r="Z117" s="12" t="str">
        <f ca="1">IF(AA117="","",OFFSET(Calculations!$C$2,0,MATCH(AA117,Calculations!$D$141:$CCE$141,0)))</f>
        <v>Tim Lynch</v>
      </c>
      <c r="AA117" s="13">
        <f>IF(ISERROR(SMALL(Calculations!$D$141:$CCE$141,ROWS($D$3:$D117))),"",SMALL(Calculations!$D$141:$CCE$141,ROWS($D$3:$D117)))</f>
        <v>14300.000008552001</v>
      </c>
      <c r="AB117" s="13">
        <f t="shared" ca="1" si="22"/>
        <v>122</v>
      </c>
      <c r="AC117" s="2"/>
      <c r="AD117" s="2">
        <f ca="1">IF(OR(AE117="ChatGPT",AE117="Median",AE117="Fifties",AE117="Average",AE117=""),"",IF(ROUND(AF117,3)=ROUND(AF116,3),MAX(AD$3:AD116),COUNT(AD$3:AD116)+1))</f>
        <v>112</v>
      </c>
      <c r="AE117" s="12" t="str">
        <f ca="1">IF(AF117="","",OFFSET(Calculations!$C$2,0,MATCH(AF117,Calculations!$D$142:$CCE$142,0)))</f>
        <v>Matt Penney</v>
      </c>
      <c r="AF117" s="13">
        <f>IF(ISERROR(SMALL(Calculations!$D$142:$CCE$142,ROWS($D$3:$D117))),"",SMALL(Calculations!$D$142:$CCE$142,ROWS($D$3:$D117)))</f>
        <v>13801.000007105999</v>
      </c>
      <c r="AG117" s="13">
        <f t="shared" ca="1" si="23"/>
        <v>113</v>
      </c>
    </row>
    <row r="118" spans="1:33" x14ac:dyDescent="0.25">
      <c r="A118" s="23">
        <f ca="1">IF(OR(B118="ChatGPT",B118="Median",B118="Fifties",B118="Average",B118=""),"",IF(ROUND(C118,3)=ROUND(C117,3),MAX(A$3:A117),COUNT(A$3:A117)+1))</f>
        <v>112</v>
      </c>
      <c r="B118" s="24" t="str">
        <f ca="1">IF(ISERROR(OFFSET(Calculations!$C$2,0,MATCH(ROWS($D$3:$D118),Calculations!$D$129:$CCE$129,0))),"",OFFSET(Calculations!$C$2,0,MATCH(ROWS($D$3:$D118),Calculations!$D$129:$CCE$129,0)))</f>
        <v>Travis Hamre</v>
      </c>
      <c r="C118" s="22">
        <f ca="1">IF(ISERROR(ROUND(OFFSET(Calculations!$C$128,0,MATCH(ROWS($D$3:$D118),Calculations!$D$129:$CCE$129,0)),0)),"",OFFSET(Calculations!$C$128,0,MATCH(ROWS($D$3:$D118),Calculations!$D$129:$CCE$129,0)))</f>
        <v>86520.000068768</v>
      </c>
      <c r="E118" s="2">
        <f ca="1">IF(OR(F118="ChatGPT",F118="Median",F118="Fifties",F118="Average",F118=""),"",IF(ROUND(G118,3)=ROUND(G117,3),MAX(E$3:E117),COUNT(E$3:E117)+1))</f>
        <v>111</v>
      </c>
      <c r="F118" s="12" t="str">
        <f ca="1">IF(G118="","",OFFSET(Calculations!$C$2,0,MATCH(G118,Calculations!$D$137:$CCE$137,0)))</f>
        <v>Jeff Garst</v>
      </c>
      <c r="G118" s="13">
        <f>IF(ISERROR(SMALL(Calculations!$D$137:$CCE$137,ROWS($D$3:$D118))),"",SMALL(Calculations!$D$137:$CCE$137,ROWS($D$3:$D118)))</f>
        <v>14454.999996748</v>
      </c>
      <c r="H118" s="13">
        <f t="shared" ca="1" si="18"/>
        <v>55</v>
      </c>
      <c r="J118" s="2">
        <f ca="1">IF(OR(K118="ChatGPT",K118="Median",K118="Fifties",K118="Average",K118=""),"",IF(ROUND(L118,3)=ROUND(L117,3),MAX(J$3:J117),COUNT(J$3:J117)+1))</f>
        <v>112</v>
      </c>
      <c r="K118" s="12" t="str">
        <f ca="1">IF(L118="","",OFFSET(Calculations!$C$2,0,MATCH(L118,Calculations!$D$138:$CCE$138,0)))</f>
        <v>Matt Milton</v>
      </c>
      <c r="L118" s="13">
        <f>IF(ISERROR(SMALL(Calculations!$D$138:$CCE$138,ROWS($D$3:$D118))),"",SMALL(Calculations!$D$138:$CCE$138,ROWS($D$3:$D118)))</f>
        <v>13825.000002614999</v>
      </c>
      <c r="M118" s="13">
        <f t="shared" ca="1" si="19"/>
        <v>149</v>
      </c>
      <c r="O118" s="2">
        <f ca="1">IF(OR(P118="ChatGPT",P118="Median",P118="Fifties",P118="Average",P118=""),"",IF(ROUND(Q118,3)=ROUND(Q117,3),MAX(O$3:O117),COUNT(O$3:O117)+1))</f>
        <v>112</v>
      </c>
      <c r="P118" s="12" t="str">
        <f ca="1">IF(Q118="","",OFFSET(Calculations!$C$2,0,MATCH(Q118,Calculations!$D$139:$CCE$139,0)))</f>
        <v>Mark Schiefelbein</v>
      </c>
      <c r="Q118" s="13">
        <f>IF(ISERROR(SMALL(Calculations!$D$139:$CCE$139,ROWS($D$3:$D118))),"",SMALL(Calculations!$D$139:$CCE$139,ROWS($D$3:$D118)))</f>
        <v>16020.999971066001</v>
      </c>
      <c r="R118" s="13">
        <f t="shared" ca="1" si="20"/>
        <v>51</v>
      </c>
      <c r="S118" s="2"/>
      <c r="T118" s="2">
        <f ca="1">IF(OR(U118="ChatGPT",U118="Median",U118="Fifties",U118="Average",U118=""),"",IF(ROUND(V118,3)=ROUND(V117,3),MAX(T$3:T117),COUNT(T$3:T117)+1))</f>
        <v>113</v>
      </c>
      <c r="U118" s="12" t="str">
        <f ca="1">IF(V118="","",OFFSET(Calculations!$C$2,0,MATCH(V118,Calculations!$D$140:$CCE$140,0)))</f>
        <v>Andrew Whatley</v>
      </c>
      <c r="V118" s="13">
        <f>IF(ISERROR(SMALL(Calculations!$D$140:$CCE$140,ROWS($D$3:$D118))),"",SMALL(Calculations!$D$140:$CCE$140,ROWS($D$3:$D118)))</f>
        <v>16660.000002173998</v>
      </c>
      <c r="W118" s="13">
        <f t="shared" ca="1" si="21"/>
        <v>114</v>
      </c>
      <c r="X118" s="2"/>
      <c r="Y118" s="2">
        <f ca="1">IF(OR(Z118="ChatGPT",Z118="Median",Z118="Fifties",Z118="Average",Z118=""),"",IF(ROUND(AA118,3)=ROUND(AA117,3),MAX(Y$3:Y117),COUNT(Y$3:Y117)+1))</f>
        <v>112</v>
      </c>
      <c r="Z118" s="12" t="str">
        <f ca="1">IF(AA118="","",OFFSET(Calculations!$C$2,0,MATCH(AA118,Calculations!$D$141:$CCE$141,0)))</f>
        <v>Gary Gambino</v>
      </c>
      <c r="AA118" s="13">
        <f>IF(ISERROR(SMALL(Calculations!$D$141:$CCE$141,ROWS($D$3:$D118))),"",SMALL(Calculations!$D$141:$CCE$141,ROWS($D$3:$D118)))</f>
        <v>14420.000000423999</v>
      </c>
      <c r="AB118" s="13">
        <f t="shared" ca="1" si="22"/>
        <v>109</v>
      </c>
      <c r="AC118" s="2"/>
      <c r="AD118" s="2">
        <f ca="1">IF(OR(AE118="ChatGPT",AE118="Median",AE118="Fifties",AE118="Average",AE118=""),"",IF(ROUND(AF118,3)=ROUND(AF117,3),MAX(AD$3:AD117),COUNT(AD$3:AD117)+1))</f>
        <v>113</v>
      </c>
      <c r="AE118" s="12" t="str">
        <f ca="1">IF(AF118="","",OFFSET(Calculations!$C$2,0,MATCH(AF118,Calculations!$D$142:$CCE$142,0)))</f>
        <v>Hanson Koota</v>
      </c>
      <c r="AF118" s="13">
        <f>IF(ISERROR(SMALL(Calculations!$D$142:$CCE$142,ROWS($D$3:$D118))),"",SMALL(Calculations!$D$142:$CCE$142,ROWS($D$3:$D118)))</f>
        <v>13805.000008372999</v>
      </c>
      <c r="AG118" s="13">
        <f t="shared" ca="1" si="23"/>
        <v>154</v>
      </c>
    </row>
    <row r="119" spans="1:33" x14ac:dyDescent="0.25">
      <c r="A119" s="23">
        <f ca="1">IF(OR(B119="ChatGPT",B119="Median",B119="Fifties",B119="Average",B119=""),"",IF(ROUND(C119,3)=ROUND(C118,3),MAX(A$3:A118),COUNT(A$3:A118)+1))</f>
        <v>113</v>
      </c>
      <c r="B119" s="24" t="str">
        <f ca="1">IF(ISERROR(OFFSET(Calculations!$C$2,0,MATCH(ROWS($D$3:$D119),Calculations!$D$129:$CCE$129,0))),"",OFFSET(Calculations!$C$2,0,MATCH(ROWS($D$3:$D119),Calculations!$D$129:$CCE$129,0)))</f>
        <v>Matt Penney</v>
      </c>
      <c r="C119" s="22">
        <f ca="1">IF(ISERROR(ROUND(OFFSET(Calculations!$C$128,0,MATCH(ROWS($D$3:$D119),Calculations!$D$129:$CCE$129,0)),0)),"",OFFSET(Calculations!$C$128,0,MATCH(ROWS($D$3:$D119),Calculations!$D$129:$CCE$129,0)))</f>
        <v>86923.00003170401</v>
      </c>
      <c r="E119" s="2">
        <f ca="1">IF(OR(F119="ChatGPT",F119="Median",F119="Fifties",F119="Average",F119=""),"",IF(ROUND(G119,3)=ROUND(G118,3),MAX(E$3:E118),COUNT(E$3:E118)+1))</f>
        <v>113</v>
      </c>
      <c r="F119" s="12" t="str">
        <f ca="1">IF(G119="","",OFFSET(Calculations!$C$2,0,MATCH(G119,Calculations!$D$137:$CCE$137,0)))</f>
        <v>Sam Friedland</v>
      </c>
      <c r="G119" s="13">
        <f>IF(ISERROR(SMALL(Calculations!$D$137:$CCE$137,ROWS($D$3:$D119))),"",SMALL(Calculations!$D$137:$CCE$137,ROWS($D$3:$D119)))</f>
        <v>14539.999976536999</v>
      </c>
      <c r="H119" s="13">
        <f t="shared" ca="1" si="18"/>
        <v>97</v>
      </c>
      <c r="J119" s="2">
        <f ca="1">IF(OR(K119="ChatGPT",K119="Median",K119="Fifties",K119="Average",K119=""),"",IF(ROUND(L119,3)=ROUND(L118,3),MAX(J$3:J118),COUNT(J$3:J118)+1))</f>
        <v>113</v>
      </c>
      <c r="K119" s="12" t="str">
        <f ca="1">IF(L119="","",OFFSET(Calculations!$C$2,0,MATCH(L119,Calculations!$D$138:$CCE$138,0)))</f>
        <v>Kit Sekelsky</v>
      </c>
      <c r="L119" s="13">
        <f>IF(ISERROR(SMALL(Calculations!$D$138:$CCE$138,ROWS($D$3:$D119))),"",SMALL(Calculations!$D$138:$CCE$138,ROWS($D$3:$D119)))</f>
        <v>13845.000004874999</v>
      </c>
      <c r="M119" s="13">
        <f t="shared" ca="1" si="19"/>
        <v>119</v>
      </c>
      <c r="O119" s="2">
        <f ca="1">IF(OR(P119="ChatGPT",P119="Median",P119="Fifties",P119="Average",P119=""),"",IF(ROUND(Q119,3)=ROUND(Q118,3),MAX(O$3:O118),COUNT(O$3:O118)+1))</f>
        <v>113</v>
      </c>
      <c r="P119" s="12" t="str">
        <f ca="1">IF(Q119="","",OFFSET(Calculations!$C$2,0,MATCH(Q119,Calculations!$D$139:$CCE$139,0)))</f>
        <v>Jonathan Huz</v>
      </c>
      <c r="Q119" s="13">
        <f>IF(ISERROR(SMALL(Calculations!$D$139:$CCE$139,ROWS($D$3:$D119))),"",SMALL(Calculations!$D$139:$CCE$139,ROWS($D$3:$D119)))</f>
        <v>16029.999998443998</v>
      </c>
      <c r="R119" s="13">
        <f t="shared" ca="1" si="20"/>
        <v>106</v>
      </c>
      <c r="S119" s="2"/>
      <c r="T119" s="2">
        <f ca="1">IF(OR(U119="ChatGPT",U119="Median",U119="Fifties",U119="Average",U119=""),"",IF(ROUND(V119,3)=ROUND(V118,3),MAX(T$3:T118),COUNT(T$3:T118)+1))</f>
        <v>114</v>
      </c>
      <c r="U119" s="12" t="str">
        <f ca="1">IF(V119="","",OFFSET(Calculations!$C$2,0,MATCH(V119,Calculations!$D$140:$CCE$140,0)))</f>
        <v>Murat Tasan</v>
      </c>
      <c r="V119" s="13">
        <f>IF(ISERROR(SMALL(Calculations!$D$140:$CCE$140,ROWS($D$3:$D119))),"",SMALL(Calculations!$D$140:$CCE$140,ROWS($D$3:$D119)))</f>
        <v>16699.999985196999</v>
      </c>
      <c r="W119" s="13">
        <f t="shared" ca="1" si="21"/>
        <v>95</v>
      </c>
      <c r="X119" s="2"/>
      <c r="Y119" s="2">
        <f ca="1">IF(OR(Z119="ChatGPT",Z119="Median",Z119="Fifties",Z119="Average",Z119=""),"",IF(ROUND(AA119,3)=ROUND(AA118,3),MAX(Y$3:Y118),COUNT(Y$3:Y118)+1))</f>
        <v>113</v>
      </c>
      <c r="Z119" s="12" t="str">
        <f ca="1">IF(AA119="","",OFFSET(Calculations!$C$2,0,MATCH(AA119,Calculations!$D$141:$CCE$141,0)))</f>
        <v>Bill Pennington</v>
      </c>
      <c r="AA119" s="13">
        <f>IF(ISERROR(SMALL(Calculations!$D$141:$CCE$141,ROWS($D$3:$D119))),"",SMALL(Calculations!$D$141:$CCE$141,ROWS($D$3:$D119)))</f>
        <v>14500.000000548</v>
      </c>
      <c r="AB119" s="13">
        <f t="shared" ca="1" si="22"/>
        <v>141</v>
      </c>
      <c r="AC119" s="2"/>
      <c r="AD119" s="2">
        <f ca="1">IF(OR(AE119="ChatGPT",AE119="Median",AE119="Fifties",AE119="Average",AE119=""),"",IF(ROUND(AF119,3)=ROUND(AF118,3),MAX(AD$3:AD118),COUNT(AD$3:AD118)+1))</f>
        <v>114</v>
      </c>
      <c r="AE119" s="12" t="str">
        <f ca="1">IF(AF119="","",OFFSET(Calculations!$C$2,0,MATCH(AF119,Calculations!$D$142:$CCE$142,0)))</f>
        <v>John McGee</v>
      </c>
      <c r="AF119" s="13">
        <f>IF(ISERROR(SMALL(Calculations!$D$142:$CCE$142,ROWS($D$3:$D119))),"",SMALL(Calculations!$D$142:$CCE$142,ROWS($D$3:$D119)))</f>
        <v>13840.000005582999</v>
      </c>
      <c r="AG119" s="13">
        <f t="shared" ca="1" si="23"/>
        <v>66</v>
      </c>
    </row>
    <row r="120" spans="1:33" x14ac:dyDescent="0.25">
      <c r="A120" s="23">
        <f ca="1">IF(OR(B120="ChatGPT",B120="Median",B120="Fifties",B120="Average",B120=""),"",IF(ROUND(C120,3)=ROUND(C119,3),MAX(A$3:A119),COUNT(A$3:A119)+1))</f>
        <v>114</v>
      </c>
      <c r="B120" s="24" t="str">
        <f ca="1">IF(ISERROR(OFFSET(Calculations!$C$2,0,MATCH(ROWS($D$3:$D120),Calculations!$D$129:$CCE$129,0))),"",OFFSET(Calculations!$C$2,0,MATCH(ROWS($D$3:$D120),Calculations!$D$129:$CCE$129,0)))</f>
        <v>Andrew Whatley</v>
      </c>
      <c r="C120" s="22">
        <f ca="1">IF(ISERROR(ROUND(OFFSET(Calculations!$C$128,0,MATCH(ROWS($D$3:$D120),Calculations!$D$129:$CCE$129,0)),0)),"",OFFSET(Calculations!$C$128,0,MATCH(ROWS($D$3:$D120),Calculations!$D$129:$CCE$129,0)))</f>
        <v>87090.000003503985</v>
      </c>
      <c r="E120" s="2">
        <f ca="1">IF(OR(F120="ChatGPT",F120="Median",F120="Fifties",F120="Average",F120=""),"",IF(ROUND(G120,3)=ROUND(G119,3),MAX(E$3:E119),COUNT(E$3:E119)+1))</f>
        <v>114</v>
      </c>
      <c r="F120" s="12" t="str">
        <f ca="1">IF(G120="","",OFFSET(Calculations!$C$2,0,MATCH(G120,Calculations!$D$137:$CCE$137,0)))</f>
        <v>Aaron Pisano</v>
      </c>
      <c r="G120" s="13">
        <f>IF(ISERROR(SMALL(Calculations!$D$137:$CCE$137,ROWS($D$3:$D120))),"",SMALL(Calculations!$D$137:$CCE$137,ROWS($D$3:$D120)))</f>
        <v>14596.000019242998</v>
      </c>
      <c r="H120" s="13">
        <f t="shared" ca="1" si="18"/>
        <v>135</v>
      </c>
      <c r="J120" s="2">
        <f ca="1">IF(OR(K120="ChatGPT",K120="Median",K120="Fifties",K120="Average",K120=""),"",IF(ROUND(L120,3)=ROUND(L119,3),MAX(J$3:J119),COUNT(J$3:J119)+1))</f>
        <v>114</v>
      </c>
      <c r="K120" s="12" t="str">
        <f ca="1">IF(L120="","",OFFSET(Calculations!$C$2,0,MATCH(L120,Calculations!$D$138:$CCE$138,0)))</f>
        <v>Maya Seif</v>
      </c>
      <c r="L120" s="13">
        <f>IF(ISERROR(SMALL(Calculations!$D$138:$CCE$138,ROWS($D$3:$D120))),"",SMALL(Calculations!$D$138:$CCE$138,ROWS($D$3:$D120)))</f>
        <v>13896.99999513</v>
      </c>
      <c r="M120" s="13">
        <f t="shared" ca="1" si="19"/>
        <v>24</v>
      </c>
      <c r="O120" s="2">
        <f ca="1">IF(OR(P120="ChatGPT",P120="Median",P120="Fifties",P120="Average",P120=""),"",IF(ROUND(Q120,3)=ROUND(Q119,3),MAX(O$3:O119),COUNT(O$3:O119)+1))</f>
        <v>114</v>
      </c>
      <c r="P120" s="12" t="str">
        <f ca="1">IF(Q120="","",OFFSET(Calculations!$C$2,0,MATCH(Q120,Calculations!$D$139:$CCE$139,0)))</f>
        <v>Seth Moland-Kovash</v>
      </c>
      <c r="Q120" s="13">
        <f>IF(ISERROR(SMALL(Calculations!$D$139:$CCE$139,ROWS($D$3:$D120))),"",SMALL(Calculations!$D$139:$CCE$139,ROWS($D$3:$D120)))</f>
        <v>16049.000003007</v>
      </c>
      <c r="R120" s="13">
        <f t="shared" ca="1" si="20"/>
        <v>103</v>
      </c>
      <c r="S120" s="2"/>
      <c r="T120" s="2">
        <f ca="1">IF(OR(U120="ChatGPT",U120="Median",U120="Fifties",U120="Average",U120=""),"",IF(ROUND(V120,3)=ROUND(V119,3),MAX(T$3:T119),COUNT(T$3:T119)+1))</f>
        <v>115</v>
      </c>
      <c r="U120" s="12" t="str">
        <f ca="1">IF(V120="","",OFFSET(Calculations!$C$2,0,MATCH(V120,Calculations!$D$140:$CCE$140,0)))</f>
        <v>S.D. Thompson</v>
      </c>
      <c r="V120" s="13">
        <f>IF(ISERROR(SMALL(Calculations!$D$140:$CCE$140,ROWS($D$3:$D120))),"",SMALL(Calculations!$D$140:$CCE$140,ROWS($D$3:$D120)))</f>
        <v>16777.000002069999</v>
      </c>
      <c r="W120" s="13">
        <f t="shared" ca="1" si="21"/>
        <v>93</v>
      </c>
      <c r="X120" s="2"/>
      <c r="Y120" s="2">
        <f ca="1">IF(OR(Z120="ChatGPT",Z120="Median",Z120="Fifties",Z120="Average",Z120=""),"",IF(ROUND(AA120,3)=ROUND(AA119,3),MAX(Y$3:Y119),COUNT(Y$3:Y119)+1))</f>
        <v>114</v>
      </c>
      <c r="Z120" s="12" t="str">
        <f ca="1">IF(AA120="","",OFFSET(Calculations!$C$2,0,MATCH(AA120,Calculations!$D$141:$CCE$141,0)))</f>
        <v xml:space="preserve">Paul Culloty </v>
      </c>
      <c r="AA120" s="13">
        <f>IF(ISERROR(SMALL(Calculations!$D$141:$CCE$141,ROWS($D$3:$D120))),"",SMALL(Calculations!$D$141:$CCE$141,ROWS($D$3:$D120)))</f>
        <v>14516.000007297</v>
      </c>
      <c r="AB120" s="13">
        <f t="shared" ca="1" si="22"/>
        <v>101</v>
      </c>
      <c r="AC120" s="2"/>
      <c r="AD120" s="2">
        <f ca="1">IF(OR(AE120="ChatGPT",AE120="Median",AE120="Fifties",AE120="Average",AE120=""),"",IF(ROUND(AF120,3)=ROUND(AF119,3),MAX(AD$3:AD119),COUNT(AD$3:AD119)+1))</f>
        <v>115</v>
      </c>
      <c r="AE120" s="12" t="str">
        <f ca="1">IF(AF120="","",OFFSET(Calculations!$C$2,0,MATCH(AF120,Calculations!$D$142:$CCE$142,0)))</f>
        <v>Raj Dhuwalia</v>
      </c>
      <c r="AF120" s="13">
        <f>IF(ISERROR(SMALL(Calculations!$D$142:$CCE$142,ROWS($D$3:$D120))),"",SMALL(Calculations!$D$142:$CCE$142,ROWS($D$3:$D120)))</f>
        <v>13960.000023947998</v>
      </c>
      <c r="AG120" s="13">
        <f t="shared" ca="1" si="23"/>
        <v>80</v>
      </c>
    </row>
    <row r="121" spans="1:33" x14ac:dyDescent="0.25">
      <c r="A121" s="23">
        <f ca="1">IF(OR(B121="ChatGPT",B121="Median",B121="Fifties",B121="Average",B121=""),"",IF(ROUND(C121,3)=ROUND(C120,3),MAX(A$3:A120),COUNT(A$3:A120)+1))</f>
        <v>115</v>
      </c>
      <c r="B121" s="24" t="str">
        <f ca="1">IF(ISERROR(OFFSET(Calculations!$C$2,0,MATCH(ROWS($D$3:$D121),Calculations!$D$129:$CCE$129,0))),"",OFFSET(Calculations!$C$2,0,MATCH(ROWS($D$3:$D121),Calculations!$D$129:$CCE$129,0)))</f>
        <v>Ben McIntyre</v>
      </c>
      <c r="C121" s="22">
        <f ca="1">IF(ISERROR(ROUND(OFFSET(Calculations!$C$128,0,MATCH(ROWS($D$3:$D121),Calculations!$D$129:$CCE$129,0)),0)),"",OFFSET(Calculations!$C$128,0,MATCH(ROWS($D$3:$D121),Calculations!$D$129:$CCE$129,0)))</f>
        <v>87091.999988968004</v>
      </c>
      <c r="E121" s="2">
        <f ca="1">IF(OR(F121="ChatGPT",F121="Median",F121="Fifties",F121="Average",F121=""),"",IF(ROUND(G121,3)=ROUND(G120,3),MAX(E$3:E120),COUNT(E$3:E120)+1))</f>
        <v>115</v>
      </c>
      <c r="F121" s="12" t="str">
        <f ca="1">IF(G121="","",OFFSET(Calculations!$C$2,0,MATCH(G121,Calculations!$D$137:$CCE$137,0)))</f>
        <v>Colin Guider</v>
      </c>
      <c r="G121" s="13">
        <f>IF(ISERROR(SMALL(Calculations!$D$137:$CCE$137,ROWS($D$3:$D121))),"",SMALL(Calculations!$D$137:$CCE$137,ROWS($D$3:$D121)))</f>
        <v>14614.999996892999</v>
      </c>
      <c r="H121" s="13">
        <f t="shared" ca="1" si="18"/>
        <v>44</v>
      </c>
      <c r="J121" s="2">
        <f ca="1">IF(OR(K121="ChatGPT",K121="Median",K121="Fifties",K121="Average",K121=""),"",IF(ROUND(L121,3)=ROUND(L120,3),MAX(J$3:J120),COUNT(J$3:J120)+1))</f>
        <v>115</v>
      </c>
      <c r="K121" s="12" t="str">
        <f ca="1">IF(L121="","",OFFSET(Calculations!$C$2,0,MATCH(L121,Calculations!$D$138:$CCE$138,0)))</f>
        <v>Gary Katz</v>
      </c>
      <c r="L121" s="13">
        <f>IF(ISERROR(SMALL(Calculations!$D$138:$CCE$138,ROWS($D$3:$D121))),"",SMALL(Calculations!$D$138:$CCE$138,ROWS($D$3:$D121)))</f>
        <v>13939.999977345999</v>
      </c>
      <c r="M121" s="13">
        <f t="shared" ca="1" si="19"/>
        <v>83</v>
      </c>
      <c r="O121" s="2">
        <f ca="1">IF(OR(P121="ChatGPT",P121="Median",P121="Fifties",P121="Average",P121=""),"",IF(ROUND(Q121,3)=ROUND(Q120,3),MAX(O$3:O120),COUNT(O$3:O120)+1))</f>
        <v>115</v>
      </c>
      <c r="P121" s="12" t="str">
        <f ca="1">IF(Q121="","",OFFSET(Calculations!$C$2,0,MATCH(Q121,Calculations!$D$139:$CCE$139,0)))</f>
        <v>Tate Greene</v>
      </c>
      <c r="Q121" s="13">
        <f>IF(ISERROR(SMALL(Calculations!$D$139:$CCE$139,ROWS($D$3:$D121))),"",SMALL(Calculations!$D$139:$CCE$139,ROWS($D$3:$D121)))</f>
        <v>16054.999992633002</v>
      </c>
      <c r="R121" s="13">
        <f t="shared" ca="1" si="20"/>
        <v>131</v>
      </c>
      <c r="S121" s="2"/>
      <c r="T121" s="2">
        <f ca="1">IF(OR(U121="ChatGPT",U121="Median",U121="Fifties",U121="Average",U121=""),"",IF(ROUND(V121,3)=ROUND(V120,3),MAX(T$3:T120),COUNT(T$3:T120)+1))</f>
        <v>116</v>
      </c>
      <c r="U121" s="12" t="str">
        <f ca="1">IF(V121="","",OFFSET(Calculations!$C$2,0,MATCH(V121,Calculations!$D$140:$CCE$140,0)))</f>
        <v>Jonathan Huz</v>
      </c>
      <c r="V121" s="13">
        <f>IF(ISERROR(SMALL(Calculations!$D$140:$CCE$140,ROWS($D$3:$D121))),"",SMALL(Calculations!$D$140:$CCE$140,ROWS($D$3:$D121)))</f>
        <v>16955.000008090003</v>
      </c>
      <c r="W121" s="13">
        <f t="shared" ca="1" si="21"/>
        <v>106</v>
      </c>
      <c r="X121" s="2"/>
      <c r="Y121" s="2">
        <f ca="1">IF(OR(Z121="ChatGPT",Z121="Median",Z121="Fifties",Z121="Average",Z121=""),"",IF(ROUND(AA121,3)=ROUND(AA120,3),MAX(Y$3:Y120),COUNT(Y$3:Y120)+1))</f>
        <v>115</v>
      </c>
      <c r="Z121" s="12" t="str">
        <f ca="1">IF(AA121="","",OFFSET(Calculations!$C$2,0,MATCH(AA121,Calculations!$D$141:$CCE$141,0)))</f>
        <v>Brian Ecker</v>
      </c>
      <c r="AA121" s="13">
        <f>IF(ISERROR(SMALL(Calculations!$D$141:$CCE$141,ROWS($D$3:$D121))),"",SMALL(Calculations!$D$141:$CCE$141,ROWS($D$3:$D121)))</f>
        <v>14530.000012099001</v>
      </c>
      <c r="AB121" s="13">
        <f t="shared" ca="1" si="22"/>
        <v>38</v>
      </c>
      <c r="AC121" s="2"/>
      <c r="AD121" s="2">
        <f ca="1">IF(OR(AE121="ChatGPT",AE121="Median",AE121="Fifties",AE121="Average",AE121=""),"",IF(ROUND(AF121,3)=ROUND(AF120,3),MAX(AD$3:AD120),COUNT(AD$3:AD120)+1))</f>
        <v>116</v>
      </c>
      <c r="AE121" s="12" t="str">
        <f ca="1">IF(AF121="","",OFFSET(Calculations!$C$2,0,MATCH(AF121,Calculations!$D$142:$CCE$142,0)))</f>
        <v>Kirk Moore</v>
      </c>
      <c r="AF121" s="13">
        <f>IF(ISERROR(SMALL(Calculations!$D$142:$CCE$142,ROWS($D$3:$D121))),"",SMALL(Calculations!$D$142:$CCE$142,ROWS($D$3:$D121)))</f>
        <v>14044.999988158001</v>
      </c>
      <c r="AG121" s="13">
        <f t="shared" ca="1" si="23"/>
        <v>30</v>
      </c>
    </row>
    <row r="122" spans="1:33" x14ac:dyDescent="0.25">
      <c r="A122" s="23">
        <f ca="1">IF(OR(B122="ChatGPT",B122="Median",B122="Fifties",B122="Average",B122=""),"",IF(ROUND(C122,3)=ROUND(C121,3),MAX(A$3:A121),COUNT(A$3:A121)+1))</f>
        <v>116</v>
      </c>
      <c r="B122" s="24" t="str">
        <f ca="1">IF(ISERROR(OFFSET(Calculations!$C$2,0,MATCH(ROWS($D$3:$D122),Calculations!$D$129:$CCE$129,0))),"",OFFSET(Calculations!$C$2,0,MATCH(ROWS($D$3:$D122),Calculations!$D$129:$CCE$129,0)))</f>
        <v>Choyon Manjrekar</v>
      </c>
      <c r="C122" s="22">
        <f ca="1">IF(ISERROR(ROUND(OFFSET(Calculations!$C$128,0,MATCH(ROWS($D$3:$D122),Calculations!$D$129:$CCE$129,0)),0)),"",OFFSET(Calculations!$C$128,0,MATCH(ROWS($D$3:$D122),Calculations!$D$129:$CCE$129,0)))</f>
        <v>87343.000048932008</v>
      </c>
      <c r="E122" s="2">
        <f ca="1">IF(OR(F122="ChatGPT",F122="Median",F122="Fifties",F122="Average",F122=""),"",IF(ROUND(G122,3)=ROUND(G121,3),MAX(E$3:E121),COUNT(E$3:E121)+1))</f>
        <v>116</v>
      </c>
      <c r="F122" s="12" t="str">
        <f ca="1">IF(G122="","",OFFSET(Calculations!$C$2,0,MATCH(G122,Calculations!$D$137:$CCE$137,0)))</f>
        <v>Eric Distad</v>
      </c>
      <c r="G122" s="13">
        <f>IF(ISERROR(SMALL(Calculations!$D$137:$CCE$137,ROWS($D$3:$D122))),"",SMALL(Calculations!$D$137:$CCE$137,ROWS($D$3:$D122)))</f>
        <v>14638.999986904997</v>
      </c>
      <c r="H122" s="13">
        <f t="shared" ca="1" si="18"/>
        <v>146</v>
      </c>
      <c r="J122" s="2">
        <f ca="1">IF(OR(K122="ChatGPT",K122="Median",K122="Fifties",K122="Average",K122=""),"",IF(ROUND(L122,3)=ROUND(L121,3),MAX(J$3:J121),COUNT(J$3:J121)+1))</f>
        <v>116</v>
      </c>
      <c r="K122" s="12" t="str">
        <f ca="1">IF(L122="","",OFFSET(Calculations!$C$2,0,MATCH(L122,Calculations!$D$138:$CCE$138,0)))</f>
        <v>Ben McIntyre</v>
      </c>
      <c r="L122" s="13">
        <f>IF(ISERROR(SMALL(Calculations!$D$138:$CCE$138,ROWS($D$3:$D122))),"",SMALL(Calculations!$D$138:$CCE$138,ROWS($D$3:$D122)))</f>
        <v>13956.999983315</v>
      </c>
      <c r="M122" s="13">
        <f t="shared" ca="1" si="19"/>
        <v>115</v>
      </c>
      <c r="O122" s="2">
        <f ca="1">IF(OR(P122="ChatGPT",P122="Median",P122="Fifties",P122="Average",P122=""),"",IF(ROUND(Q122,3)=ROUND(Q121,3),MAX(O$3:O121),COUNT(O$3:O121)+1))</f>
        <v>116</v>
      </c>
      <c r="P122" s="12" t="str">
        <f ca="1">IF(Q122="","",OFFSET(Calculations!$C$2,0,MATCH(Q122,Calculations!$D$139:$CCE$139,0)))</f>
        <v>Kate Bender</v>
      </c>
      <c r="Q122" s="13">
        <f>IF(ISERROR(SMALL(Calculations!$D$139:$CCE$139,ROWS($D$3:$D122))),"",SMALL(Calculations!$D$139:$CCE$139,ROWS($D$3:$D122)))</f>
        <v>16180.000008114004</v>
      </c>
      <c r="R122" s="13">
        <f t="shared" ca="1" si="20"/>
        <v>132</v>
      </c>
      <c r="S122" s="2"/>
      <c r="T122" s="2">
        <f ca="1">IF(OR(U122="ChatGPT",U122="Median",U122="Fifties",U122="Average",U122=""),"",IF(ROUND(V122,3)=ROUND(V121,3),MAX(T$3:T121),COUNT(T$3:T121)+1))</f>
        <v>117</v>
      </c>
      <c r="U122" s="12" t="str">
        <f ca="1">IF(V122="","",OFFSET(Calculations!$C$2,0,MATCH(V122,Calculations!$D$140:$CCE$140,0)))</f>
        <v>Pam Winters</v>
      </c>
      <c r="V122" s="13">
        <f>IF(ISERROR(SMALL(Calculations!$D$140:$CCE$140,ROWS($D$3:$D122))),"",SMALL(Calculations!$D$140:$CCE$140,ROWS($D$3:$D122)))</f>
        <v>17095.000007913</v>
      </c>
      <c r="W122" s="13">
        <f t="shared" ca="1" si="21"/>
        <v>134</v>
      </c>
      <c r="X122" s="2"/>
      <c r="Y122" s="2">
        <f ca="1">IF(OR(Z122="ChatGPT",Z122="Median",Z122="Fifties",Z122="Average",Z122=""),"",IF(ROUND(AA122,3)=ROUND(AA121,3),MAX(Y$3:Y121),COUNT(Y$3:Y121)+1))</f>
        <v>116</v>
      </c>
      <c r="Z122" s="12" t="str">
        <f ca="1">IF(AA122="","",OFFSET(Calculations!$C$2,0,MATCH(AA122,Calculations!$D$141:$CCE$141,0)))</f>
        <v>Andrew Magee</v>
      </c>
      <c r="AA122" s="13">
        <f>IF(ISERROR(SMALL(Calculations!$D$141:$CCE$141,ROWS($D$3:$D122))),"",SMALL(Calculations!$D$141:$CCE$141,ROWS($D$3:$D122)))</f>
        <v>14540.000000885</v>
      </c>
      <c r="AB122" s="13">
        <f t="shared" ca="1" si="22"/>
        <v>63</v>
      </c>
      <c r="AC122" s="2"/>
      <c r="AD122" s="2">
        <f ca="1">IF(OR(AE122="ChatGPT",AE122="Median",AE122="Fifties",AE122="Average",AE122=""),"",IF(ROUND(AF122,3)=ROUND(AF121,3),MAX(AD$3:AD121),COUNT(AD$3:AD121)+1))</f>
        <v>116</v>
      </c>
      <c r="AE122" s="12" t="str">
        <f ca="1">IF(AF122="","",OFFSET(Calculations!$C$2,0,MATCH(AF122,Calculations!$D$142:$CCE$142,0)))</f>
        <v>Sam Lubchansky</v>
      </c>
      <c r="AF122" s="13">
        <f>IF(ISERROR(SMALL(Calculations!$D$142:$CCE$142,ROWS($D$3:$D122))),"",SMALL(Calculations!$D$142:$CCE$142,ROWS($D$3:$D122)))</f>
        <v>14045.000011433001</v>
      </c>
      <c r="AG122" s="13">
        <f t="shared" ca="1" si="23"/>
        <v>124</v>
      </c>
    </row>
    <row r="123" spans="1:33" x14ac:dyDescent="0.25">
      <c r="A123" s="23">
        <f ca="1">IF(OR(B123="ChatGPT",B123="Median",B123="Fifties",B123="Average",B123=""),"",IF(ROUND(C123,3)=ROUND(C122,3),MAX(A$3:A122),COUNT(A$3:A122)+1))</f>
        <v>117</v>
      </c>
      <c r="B123" s="24" t="str">
        <f ca="1">IF(ISERROR(OFFSET(Calculations!$C$2,0,MATCH(ROWS($D$3:$D123),Calculations!$D$129:$CCE$129,0))),"",OFFSET(Calculations!$C$2,0,MATCH(ROWS($D$3:$D123),Calculations!$D$129:$CCE$129,0)))</f>
        <v>Anna Kay</v>
      </c>
      <c r="C123" s="22">
        <f ca="1">IF(ISERROR(ROUND(OFFSET(Calculations!$C$128,0,MATCH(ROWS($D$3:$D123),Calculations!$D$129:$CCE$129,0)),0)),"",OFFSET(Calculations!$C$128,0,MATCH(ROWS($D$3:$D123),Calculations!$D$129:$CCE$129,0)))</f>
        <v>87861.000170323983</v>
      </c>
      <c r="E123" s="2">
        <f ca="1">IF(OR(F123="ChatGPT",F123="Median",F123="Fifties",F123="Average",F123=""),"",IF(ROUND(G123,3)=ROUND(G122,3),MAX(E$3:E122),COUNT(E$3:E122)+1))</f>
        <v>117</v>
      </c>
      <c r="F123" s="12" t="str">
        <f ca="1">IF(G123="","",OFFSET(Calculations!$C$2,0,MATCH(G123,Calculations!$D$137:$CCE$137,0)))</f>
        <v>Rebecca Burrows</v>
      </c>
      <c r="G123" s="13">
        <f>IF(ISERROR(SMALL(Calculations!$D$137:$CCE$137,ROWS($D$3:$D123))),"",SMALL(Calculations!$D$137:$CCE$137,ROWS($D$3:$D123)))</f>
        <v>14645.000027362999</v>
      </c>
      <c r="H123" s="13">
        <f t="shared" ca="1" si="18"/>
        <v>148</v>
      </c>
      <c r="J123" s="2">
        <f ca="1">IF(OR(K123="ChatGPT",K123="Median",K123="Fifties",K123="Average",K123=""),"",IF(ROUND(L123,3)=ROUND(L122,3),MAX(J$3:J122),COUNT(J$3:J122)+1))</f>
        <v>117</v>
      </c>
      <c r="K123" s="12" t="str">
        <f ca="1">IF(L123="","",OFFSET(Calculations!$C$2,0,MATCH(L123,Calculations!$D$138:$CCE$138,0)))</f>
        <v>Jim Ellwanger</v>
      </c>
      <c r="L123" s="13">
        <f>IF(ISERROR(SMALL(Calculations!$D$138:$CCE$138,ROWS($D$3:$D123))),"",SMALL(Calculations!$D$138:$CCE$138,ROWS($D$3:$D123)))</f>
        <v>13999.999981873001</v>
      </c>
      <c r="M123" s="13">
        <f t="shared" ca="1" si="19"/>
        <v>104</v>
      </c>
      <c r="O123" s="2">
        <f ca="1">IF(OR(P123="ChatGPT",P123="Median",P123="Fifties",P123="Average",P123=""),"",IF(ROUND(Q123,3)=ROUND(Q122,3),MAX(O$3:O122),COUNT(O$3:O122)+1))</f>
        <v>117</v>
      </c>
      <c r="P123" s="12" t="str">
        <f ca="1">IF(Q123="","",OFFSET(Calculations!$C$2,0,MATCH(Q123,Calculations!$D$139:$CCE$139,0)))</f>
        <v>Nathan Mifsud</v>
      </c>
      <c r="Q123" s="13">
        <f>IF(ISERROR(SMALL(Calculations!$D$139:$CCE$139,ROWS($D$3:$D123))),"",SMALL(Calculations!$D$139:$CCE$139,ROWS($D$3:$D123)))</f>
        <v>16248.999977654001</v>
      </c>
      <c r="R123" s="13">
        <f t="shared" ca="1" si="20"/>
        <v>36</v>
      </c>
      <c r="S123" s="2"/>
      <c r="T123" s="2">
        <f ca="1">IF(OR(U123="ChatGPT",U123="Median",U123="Fifties",U123="Average",U123=""),"",IF(ROUND(V123,3)=ROUND(V122,3),MAX(T$3:T122),COUNT(T$3:T122)+1))</f>
        <v>118</v>
      </c>
      <c r="U123" s="12" t="str">
        <f ca="1">IF(V123="","",OFFSET(Calculations!$C$2,0,MATCH(V123,Calculations!$D$140:$CCE$140,0)))</f>
        <v>Elyssa Friedland</v>
      </c>
      <c r="V123" s="13">
        <f>IF(ISERROR(SMALL(Calculations!$D$140:$CCE$140,ROWS($D$3:$D123))),"",SMALL(Calculations!$D$140:$CCE$140,ROWS($D$3:$D123)))</f>
        <v>17154.999966495001</v>
      </c>
      <c r="W123" s="13">
        <f t="shared" ca="1" si="21"/>
        <v>57</v>
      </c>
      <c r="X123" s="2"/>
      <c r="Y123" s="2">
        <f ca="1">IF(OR(Z123="ChatGPT",Z123="Median",Z123="Fifties",Z123="Average",Z123=""),"",IF(ROUND(AA123,3)=ROUND(AA122,3),MAX(Y$3:Y122),COUNT(Y$3:Y122)+1))</f>
        <v>117</v>
      </c>
      <c r="Z123" s="12" t="str">
        <f ca="1">IF(AA123="","",OFFSET(Calculations!$C$2,0,MATCH(AA123,Calculations!$D$141:$CCE$141,0)))</f>
        <v>Daniel Ostrander</v>
      </c>
      <c r="AA123" s="13">
        <f>IF(ISERROR(SMALL(Calculations!$D$141:$CCE$141,ROWS($D$3:$D123))),"",SMALL(Calculations!$D$141:$CCE$141,ROWS($D$3:$D123)))</f>
        <v>14624.000032787</v>
      </c>
      <c r="AB123" s="13">
        <f t="shared" ca="1" si="22"/>
        <v>145</v>
      </c>
      <c r="AC123" s="2"/>
      <c r="AD123" s="2">
        <f ca="1">IF(OR(AE123="ChatGPT",AE123="Median",AE123="Fifties",AE123="Average",AE123=""),"",IF(ROUND(AF123,3)=ROUND(AF122,3),MAX(AD$3:AD122),COUNT(AD$3:AD122)+1))</f>
        <v>118</v>
      </c>
      <c r="AE123" s="12" t="str">
        <f ca="1">IF(AF123="","",OFFSET(Calculations!$C$2,0,MATCH(AF123,Calculations!$D$142:$CCE$142,0)))</f>
        <v>S.D. Thompson</v>
      </c>
      <c r="AF123" s="13">
        <f>IF(ISERROR(SMALL(Calculations!$D$142:$CCE$142,ROWS($D$3:$D123))),"",SMALL(Calculations!$D$142:$CCE$142,ROWS($D$3:$D123)))</f>
        <v>14166.999970584</v>
      </c>
      <c r="AG123" s="13">
        <f t="shared" ca="1" si="23"/>
        <v>93</v>
      </c>
    </row>
    <row r="124" spans="1:33" x14ac:dyDescent="0.25">
      <c r="A124" s="23">
        <f ca="1">IF(OR(B124="ChatGPT",B124="Median",B124="Fifties",B124="Average",B124=""),"",IF(ROUND(C124,3)=ROUND(C123,3),MAX(A$3:A123),COUNT(A$3:A123)+1))</f>
        <v>118</v>
      </c>
      <c r="B124" s="24" t="str">
        <f ca="1">IF(ISERROR(OFFSET(Calculations!$C$2,0,MATCH(ROWS($D$3:$D124),Calculations!$D$129:$CCE$129,0))),"",OFFSET(Calculations!$C$2,0,MATCH(ROWS($D$3:$D124),Calculations!$D$129:$CCE$129,0)))</f>
        <v>Lawrence Grone</v>
      </c>
      <c r="C124" s="22">
        <f ca="1">IF(ISERROR(ROUND(OFFSET(Calculations!$C$128,0,MATCH(ROWS($D$3:$D124),Calculations!$D$129:$CCE$129,0)),0)),"",OFFSET(Calculations!$C$128,0,MATCH(ROWS($D$3:$D124),Calculations!$D$129:$CCE$129,0)))</f>
        <v>88360.00001747199</v>
      </c>
      <c r="E124" s="2">
        <f ca="1">IF(OR(F124="ChatGPT",F124="Median",F124="Fifties",F124="Average",F124=""),"",IF(ROUND(G124,3)=ROUND(G123,3),MAX(E$3:E123),COUNT(E$3:E123)+1))</f>
        <v>118</v>
      </c>
      <c r="F124" s="12" t="str">
        <f ca="1">IF(G124="","",OFFSET(Calculations!$C$2,0,MATCH(G124,Calculations!$D$137:$CCE$137,0)))</f>
        <v>Bruce Hayek</v>
      </c>
      <c r="G124" s="13">
        <f>IF(ISERROR(SMALL(Calculations!$D$137:$CCE$137,ROWS($D$3:$D124))),"",SMALL(Calculations!$D$137:$CCE$137,ROWS($D$3:$D124)))</f>
        <v>14749.999961984</v>
      </c>
      <c r="H124" s="13">
        <f t="shared" ca="1" si="18"/>
        <v>47</v>
      </c>
      <c r="J124" s="2">
        <f ca="1">IF(OR(K124="ChatGPT",K124="Median",K124="Fifties",K124="Average",K124=""),"",IF(ROUND(L124,3)=ROUND(L123,3),MAX(J$3:J123),COUNT(J$3:J123)+1))</f>
        <v>118</v>
      </c>
      <c r="K124" s="12" t="str">
        <f ca="1">IF(L124="","",OFFSET(Calculations!$C$2,0,MATCH(L124,Calculations!$D$138:$CCE$138,0)))</f>
        <v>John O'Laughlin</v>
      </c>
      <c r="L124" s="13">
        <f>IF(ISERROR(SMALL(Calculations!$D$138:$CCE$138,ROWS($D$3:$D124))),"",SMALL(Calculations!$D$138:$CCE$138,ROWS($D$3:$D124)))</f>
        <v>14152.999999576001</v>
      </c>
      <c r="M124" s="13">
        <f t="shared" ca="1" si="19"/>
        <v>68</v>
      </c>
      <c r="O124" s="2">
        <f ca="1">IF(OR(P124="ChatGPT",P124="Median",P124="Fifties",P124="Average",P124=""),"",IF(ROUND(Q124,3)=ROUND(Q123,3),MAX(O$3:O123),COUNT(O$3:O123)+1))</f>
        <v>118</v>
      </c>
      <c r="P124" s="12" t="str">
        <f ca="1">IF(Q124="","",OFFSET(Calculations!$C$2,0,MATCH(Q124,Calculations!$D$139:$CCE$139,0)))</f>
        <v>Eric Distad</v>
      </c>
      <c r="Q124" s="13">
        <f>IF(ISERROR(SMALL(Calculations!$D$139:$CCE$139,ROWS($D$3:$D124))),"",SMALL(Calculations!$D$139:$CCE$139,ROWS($D$3:$D124)))</f>
        <v>16255.000011304997</v>
      </c>
      <c r="R124" s="13">
        <f t="shared" ca="1" si="20"/>
        <v>146</v>
      </c>
      <c r="S124" s="2"/>
      <c r="T124" s="2">
        <f ca="1">IF(OR(U124="ChatGPT",U124="Median",U124="Fifties",U124="Average",U124=""),"",IF(ROUND(V124,3)=ROUND(V123,3),MAX(T$3:T123),COUNT(T$3:T123)+1))</f>
        <v>119</v>
      </c>
      <c r="U124" s="12" t="str">
        <f ca="1">IF(V124="","",OFFSET(Calculations!$C$2,0,MATCH(V124,Calculations!$D$140:$CCE$140,0)))</f>
        <v>Mike Bishop</v>
      </c>
      <c r="V124" s="13">
        <f>IF(ISERROR(SMALL(Calculations!$D$140:$CCE$140,ROWS($D$3:$D124))),"",SMALL(Calculations!$D$140:$CCE$140,ROWS($D$3:$D124)))</f>
        <v>17196.999982857003</v>
      </c>
      <c r="W124" s="13">
        <f t="shared" ca="1" si="21"/>
        <v>102</v>
      </c>
      <c r="X124" s="2"/>
      <c r="Y124" s="2">
        <f ca="1">IF(OR(Z124="ChatGPT",Z124="Median",Z124="Fifties",Z124="Average",Z124=""),"",IF(ROUND(AA124,3)=ROUND(AA123,3),MAX(Y$3:Y123),COUNT(Y$3:Y123)+1))</f>
        <v>118</v>
      </c>
      <c r="Z124" s="12" t="str">
        <f ca="1">IF(AA124="","",OFFSET(Calculations!$C$2,0,MATCH(AA124,Calculations!$D$141:$CCE$141,0)))</f>
        <v>Sam Lubchansky</v>
      </c>
      <c r="AA124" s="13">
        <f>IF(ISERROR(SMALL(Calculations!$D$141:$CCE$141,ROWS($D$3:$D124))),"",SMALL(Calculations!$D$141:$CCE$141,ROWS($D$3:$D124)))</f>
        <v>14820.000008387002</v>
      </c>
      <c r="AB124" s="13">
        <f t="shared" ca="1" si="22"/>
        <v>124</v>
      </c>
      <c r="AC124" s="2"/>
      <c r="AD124" s="2">
        <f ca="1">IF(OR(AE124="ChatGPT",AE124="Median",AE124="Fifties",AE124="Average",AE124=""),"",IF(ROUND(AF124,3)=ROUND(AF123,3),MAX(AD$3:AD123),COUNT(AD$3:AD123)+1))</f>
        <v>119</v>
      </c>
      <c r="AE124" s="12" t="str">
        <f ca="1">IF(AF124="","",OFFSET(Calculations!$C$2,0,MATCH(AF124,Calculations!$D$142:$CCE$142,0)))</f>
        <v>Kit Sekelsky</v>
      </c>
      <c r="AF124" s="13">
        <f>IF(ISERROR(SMALL(Calculations!$D$142:$CCE$142,ROWS($D$3:$D124))),"",SMALL(Calculations!$D$142:$CCE$142,ROWS($D$3:$D124)))</f>
        <v>14167.999995853001</v>
      </c>
      <c r="AG124" s="13">
        <f t="shared" ca="1" si="23"/>
        <v>119</v>
      </c>
    </row>
    <row r="125" spans="1:33" x14ac:dyDescent="0.25">
      <c r="A125" s="23">
        <f ca="1">IF(OR(B125="ChatGPT",B125="Median",B125="Fifties",B125="Average",B125=""),"",IF(ROUND(C125,3)=ROUND(C124,3),MAX(A$3:A124),COUNT(A$3:A124)+1))</f>
        <v>119</v>
      </c>
      <c r="B125" s="24" t="str">
        <f ca="1">IF(ISERROR(OFFSET(Calculations!$C$2,0,MATCH(ROWS($D$3:$D125),Calculations!$D$129:$CCE$129,0))),"",OFFSET(Calculations!$C$2,0,MATCH(ROWS($D$3:$D125),Calculations!$D$129:$CCE$129,0)))</f>
        <v>Kit Sekelsky</v>
      </c>
      <c r="C125" s="22">
        <f ca="1">IF(ISERROR(ROUND(OFFSET(Calculations!$C$128,0,MATCH(ROWS($D$3:$D125),Calculations!$D$129:$CCE$129,0)),0)),"",OFFSET(Calculations!$C$128,0,MATCH(ROWS($D$3:$D125),Calculations!$D$129:$CCE$129,0)))</f>
        <v>88592.000002771994</v>
      </c>
      <c r="E125" s="2">
        <f ca="1">IF(OR(F125="ChatGPT",F125="Median",F125="Fifties",F125="Average",F125=""),"",IF(ROUND(G125,3)=ROUND(G124,3),MAX(E$3:E124),COUNT(E$3:E124)+1))</f>
        <v>119</v>
      </c>
      <c r="F125" s="12" t="str">
        <f ca="1">IF(G125="","",OFFSET(Calculations!$C$2,0,MATCH(G125,Calculations!$D$137:$CCE$137,0)))</f>
        <v>Sarah Barker</v>
      </c>
      <c r="G125" s="13">
        <f>IF(ISERROR(SMALL(Calculations!$D$137:$CCE$137,ROWS($D$3:$D125))),"",SMALL(Calculations!$D$137:$CCE$137,ROWS($D$3:$D125)))</f>
        <v>14844.999984143002</v>
      </c>
      <c r="H125" s="13">
        <f t="shared" ca="1" si="18"/>
        <v>50</v>
      </c>
      <c r="J125" s="2">
        <f ca="1">IF(OR(K125="ChatGPT",K125="Median",K125="Fifties",K125="Average",K125=""),"",IF(ROUND(L125,3)=ROUND(L124,3),MAX(J$3:J124),COUNT(J$3:J124)+1))</f>
        <v>119</v>
      </c>
      <c r="K125" s="12" t="str">
        <f ca="1">IF(L125="","",OFFSET(Calculations!$C$2,0,MATCH(L125,Calculations!$D$138:$CCE$138,0)))</f>
        <v>Joe Dudman</v>
      </c>
      <c r="L125" s="13">
        <f>IF(ISERROR(SMALL(Calculations!$D$138:$CCE$138,ROWS($D$3:$D125))),"",SMALL(Calculations!$D$138:$CCE$138,ROWS($D$3:$D125)))</f>
        <v>14158.999992199999</v>
      </c>
      <c r="M125" s="13">
        <f t="shared" ca="1" si="19"/>
        <v>140</v>
      </c>
      <c r="O125" s="2">
        <f ca="1">IF(OR(P125="ChatGPT",P125="Median",P125="Fifties",P125="Average",P125=""),"",IF(ROUND(Q125,3)=ROUND(Q124,3),MAX(O$3:O124),COUNT(O$3:O124)+1))</f>
        <v>119</v>
      </c>
      <c r="P125" s="12" t="str">
        <f ca="1">IF(Q125="","",OFFSET(Calculations!$C$2,0,MATCH(Q125,Calculations!$D$139:$CCE$139,0)))</f>
        <v xml:space="preserve">Abigail Myers </v>
      </c>
      <c r="Q125" s="13">
        <f>IF(ISERROR(SMALL(Calculations!$D$139:$CCE$139,ROWS($D$3:$D125))),"",SMALL(Calculations!$D$139:$CCE$139,ROWS($D$3:$D125)))</f>
        <v>16355.000009470999</v>
      </c>
      <c r="R125" s="13">
        <f t="shared" ca="1" si="20"/>
        <v>127</v>
      </c>
      <c r="S125" s="2"/>
      <c r="T125" s="2">
        <f ca="1">IF(OR(U125="ChatGPT",U125="Median",U125="Fifties",U125="Average",U125=""),"",IF(ROUND(V125,3)=ROUND(V124,3),MAX(T$3:T124),COUNT(T$3:T124)+1))</f>
        <v>120</v>
      </c>
      <c r="U125" s="12" t="str">
        <f ca="1">IF(V125="","",OFFSET(Calculations!$C$2,0,MATCH(V125,Calculations!$D$140:$CCE$140,0)))</f>
        <v>Benjamin Slater</v>
      </c>
      <c r="V125" s="13">
        <f>IF(ISERROR(SMALL(Calculations!$D$140:$CCE$140,ROWS($D$3:$D125))),"",SMALL(Calculations!$D$140:$CCE$140,ROWS($D$3:$D125)))</f>
        <v>17237.999997326002</v>
      </c>
      <c r="W125" s="13">
        <f t="shared" ca="1" si="21"/>
        <v>138</v>
      </c>
      <c r="X125" s="2"/>
      <c r="Y125" s="2">
        <f ca="1">IF(OR(Z125="ChatGPT",Z125="Median",Z125="Fifties",Z125="Average",Z125=""),"",IF(ROUND(AA125,3)=ROUND(AA124,3),MAX(Y$3:Y124),COUNT(Y$3:Y124)+1))</f>
        <v>119</v>
      </c>
      <c r="Z125" s="12" t="str">
        <f ca="1">IF(AA125="","",OFFSET(Calculations!$C$2,0,MATCH(AA125,Calculations!$D$141:$CCE$141,0)))</f>
        <v>Matt Balaban</v>
      </c>
      <c r="AA125" s="13">
        <f>IF(ISERROR(SMALL(Calculations!$D$141:$CCE$141,ROWS($D$3:$D125))),"",SMALL(Calculations!$D$141:$CCE$141,ROWS($D$3:$D125)))</f>
        <v>14929.000012641003</v>
      </c>
      <c r="AB125" s="13">
        <f t="shared" ca="1" si="22"/>
        <v>33</v>
      </c>
      <c r="AC125" s="2"/>
      <c r="AD125" s="2">
        <f ca="1">IF(OR(AE125="ChatGPT",AE125="Median",AE125="Fifties",AE125="Average",AE125=""),"",IF(ROUND(AF125,3)=ROUND(AF124,3),MAX(AD$3:AD124),COUNT(AD$3:AD124)+1))</f>
        <v>120</v>
      </c>
      <c r="AE125" s="12" t="str">
        <f ca="1">IF(AF125="","",OFFSET(Calculations!$C$2,0,MATCH(AF125,Calculations!$D$142:$CCE$142,0)))</f>
        <v xml:space="preserve">Paul Culloty </v>
      </c>
      <c r="AF125" s="13">
        <f>IF(ISERROR(SMALL(Calculations!$D$142:$CCE$142,ROWS($D$3:$D125))),"",SMALL(Calculations!$D$142:$CCE$142,ROWS($D$3:$D125)))</f>
        <v>14316.999999374999</v>
      </c>
      <c r="AG125" s="13">
        <f t="shared" ca="1" si="23"/>
        <v>101</v>
      </c>
    </row>
    <row r="126" spans="1:33" x14ac:dyDescent="0.25">
      <c r="A126" s="23">
        <f ca="1">IF(OR(B126="ChatGPT",B126="Median",B126="Fifties",B126="Average",B126=""),"",IF(ROUND(C126,3)=ROUND(C125,3),MAX(A$3:A125),COUNT(A$3:A125)+1))</f>
        <v>120</v>
      </c>
      <c r="B126" s="24" t="str">
        <f ca="1">IF(ISERROR(OFFSET(Calculations!$C$2,0,MATCH(ROWS($D$3:$D126),Calculations!$D$129:$CCE$129,0))),"",OFFSET(Calculations!$C$2,0,MATCH(ROWS($D$3:$D126),Calculations!$D$129:$CCE$129,0)))</f>
        <v>Seth Frumkin</v>
      </c>
      <c r="C126" s="22">
        <f ca="1">IF(ISERROR(ROUND(OFFSET(Calculations!$C$128,0,MATCH(ROWS($D$3:$D126),Calculations!$D$129:$CCE$129,0)),0)),"",OFFSET(Calculations!$C$128,0,MATCH(ROWS($D$3:$D126),Calculations!$D$129:$CCE$129,0)))</f>
        <v>89364.000011112003</v>
      </c>
      <c r="E126" s="2">
        <f ca="1">IF(OR(F126="ChatGPT",F126="Median",F126="Fifties",F126="Average",F126=""),"",IF(ROUND(G126,3)=ROUND(G125,3),MAX(E$3:E125),COUNT(E$3:E125)+1))</f>
        <v>120</v>
      </c>
      <c r="F126" s="12" t="str">
        <f ca="1">IF(G126="","",OFFSET(Calculations!$C$2,0,MATCH(G126,Calculations!$D$137:$CCE$137,0)))</f>
        <v>Mike Bishop</v>
      </c>
      <c r="G126" s="13">
        <f>IF(ISERROR(SMALL(Calculations!$D$137:$CCE$137,ROWS($D$3:$D126))),"",SMALL(Calculations!$D$137:$CCE$137,ROWS($D$3:$D126)))</f>
        <v>14899.999987583002</v>
      </c>
      <c r="H126" s="13">
        <f t="shared" ca="1" si="18"/>
        <v>102</v>
      </c>
      <c r="J126" s="2">
        <f ca="1">IF(OR(K126="ChatGPT",K126="Median",K126="Fifties",K126="Average",K126=""),"",IF(ROUND(L126,3)=ROUND(L125,3),MAX(J$3:J125),COUNT(J$3:J125)+1))</f>
        <v>120</v>
      </c>
      <c r="K126" s="12" t="str">
        <f ca="1">IF(L126="","",OFFSET(Calculations!$C$2,0,MATCH(L126,Calculations!$D$138:$CCE$138,0)))</f>
        <v>Kate Bender</v>
      </c>
      <c r="L126" s="13">
        <f>IF(ISERROR(SMALL(Calculations!$D$138:$CCE$138,ROWS($D$3:$D126))),"",SMALL(Calculations!$D$138:$CCE$138,ROWS($D$3:$D126)))</f>
        <v>14175.999997156001</v>
      </c>
      <c r="M126" s="13">
        <f t="shared" ca="1" si="19"/>
        <v>132</v>
      </c>
      <c r="O126" s="2">
        <f ca="1">IF(OR(P126="ChatGPT",P126="Median",P126="Fifties",P126="Average",P126=""),"",IF(ROUND(Q126,3)=ROUND(Q125,3),MAX(O$3:O125),COUNT(O$3:O125)+1))</f>
        <v>120</v>
      </c>
      <c r="P126" s="12" t="str">
        <f ca="1">IF(Q126="","",OFFSET(Calculations!$C$2,0,MATCH(Q126,Calculations!$D$139:$CCE$139,0)))</f>
        <v>Candice Day</v>
      </c>
      <c r="Q126" s="13">
        <f>IF(ISERROR(SMALL(Calculations!$D$139:$CCE$139,ROWS($D$3:$D126))),"",SMALL(Calculations!$D$139:$CCE$139,ROWS($D$3:$D126)))</f>
        <v>16360.000004266998</v>
      </c>
      <c r="R126" s="13">
        <f t="shared" ca="1" si="20"/>
        <v>81</v>
      </c>
      <c r="S126" s="2"/>
      <c r="T126" s="2">
        <f ca="1">IF(OR(U126="ChatGPT",U126="Median",U126="Fifties",U126="Average",U126=""),"",IF(ROUND(V126,3)=ROUND(V125,3),MAX(T$3:T125),COUNT(T$3:T125)+1))</f>
        <v>121</v>
      </c>
      <c r="U126" s="12" t="str">
        <f ca="1">IF(V126="","",OFFSET(Calculations!$C$2,0,MATCH(V126,Calculations!$D$140:$CCE$140,0)))</f>
        <v>Seth Moland-Kovash</v>
      </c>
      <c r="V126" s="13">
        <f>IF(ISERROR(SMALL(Calculations!$D$140:$CCE$140,ROWS($D$3:$D126))),"",SMALL(Calculations!$D$140:$CCE$140,ROWS($D$3:$D126)))</f>
        <v>17256.000002981</v>
      </c>
      <c r="W126" s="13">
        <f t="shared" ca="1" si="21"/>
        <v>103</v>
      </c>
      <c r="X126" s="2"/>
      <c r="Y126" s="2">
        <f ca="1">IF(OR(Z126="ChatGPT",Z126="Median",Z126="Fifties",Z126="Average",Z126=""),"",IF(ROUND(AA126,3)=ROUND(AA125,3),MAX(Y$3:Y125),COUNT(Y$3:Y125)+1))</f>
        <v>120</v>
      </c>
      <c r="Z126" s="12" t="str">
        <f ca="1">IF(AA126="","",OFFSET(Calculations!$C$2,0,MATCH(AA126,Calculations!$D$141:$CCE$141,0)))</f>
        <v>Shawn Wrobel</v>
      </c>
      <c r="AA126" s="13">
        <f>IF(ISERROR(SMALL(Calculations!$D$141:$CCE$141,ROWS($D$3:$D126))),"",SMALL(Calculations!$D$141:$CCE$141,ROWS($D$3:$D126)))</f>
        <v>15337.000006822002</v>
      </c>
      <c r="AB126" s="13">
        <f t="shared" ca="1" si="22"/>
        <v>125</v>
      </c>
      <c r="AC126" s="2"/>
      <c r="AD126" s="2">
        <f ca="1">IF(OR(AE126="ChatGPT",AE126="Median",AE126="Fifties",AE126="Average",AE126=""),"",IF(ROUND(AF126,3)=ROUND(AF125,3),MAX(AD$3:AD125),COUNT(AD$3:AD125)+1))</f>
        <v>121</v>
      </c>
      <c r="AE126" s="12" t="str">
        <f ca="1">IF(AF126="","",OFFSET(Calculations!$C$2,0,MATCH(AF126,Calculations!$D$142:$CCE$142,0)))</f>
        <v>Kathryn Verwillow</v>
      </c>
      <c r="AF126" s="13">
        <f>IF(ISERROR(SMALL(Calculations!$D$142:$CCE$142,ROWS($D$3:$D126))),"",SMALL(Calculations!$D$142:$CCE$142,ROWS($D$3:$D126)))</f>
        <v>14354.000016466</v>
      </c>
      <c r="AG126" s="13">
        <f t="shared" ca="1" si="23"/>
        <v>82</v>
      </c>
    </row>
    <row r="127" spans="1:33" x14ac:dyDescent="0.25">
      <c r="A127" s="23">
        <f ca="1">IF(OR(B127="ChatGPT",B127="Median",B127="Fifties",B127="Average",B127=""),"",IF(ROUND(C127,3)=ROUND(C126,3),MAX(A$3:A126),COUNT(A$3:A126)+1))</f>
        <v>121</v>
      </c>
      <c r="B127" s="24" t="str">
        <f ca="1">IF(ISERROR(OFFSET(Calculations!$C$2,0,MATCH(ROWS($D$3:$D127),Calculations!$D$129:$CCE$129,0))),"",OFFSET(Calculations!$C$2,0,MATCH(ROWS($D$3:$D127),Calculations!$D$129:$CCE$129,0)))</f>
        <v>John Stryker</v>
      </c>
      <c r="C127" s="22">
        <f ca="1">IF(ISERROR(ROUND(OFFSET(Calculations!$C$128,0,MATCH(ROWS($D$3:$D127),Calculations!$D$129:$CCE$129,0)),0)),"",OFFSET(Calculations!$C$128,0,MATCH(ROWS($D$3:$D127),Calculations!$D$129:$CCE$129,0)))</f>
        <v>89465.000046576039</v>
      </c>
      <c r="E127" s="2">
        <f ca="1">IF(OR(F127="ChatGPT",F127="Median",F127="Fifties",F127="Average",F127=""),"",IF(ROUND(G127,3)=ROUND(G126,3),MAX(E$3:E126),COUNT(E$3:E126)+1))</f>
        <v>121</v>
      </c>
      <c r="F127" s="12" t="str">
        <f ca="1">IF(G127="","",OFFSET(Calculations!$C$2,0,MATCH(G127,Calculations!$D$137:$CCE$137,0)))</f>
        <v>Pam Winters</v>
      </c>
      <c r="G127" s="13">
        <f>IF(ISERROR(SMALL(Calculations!$D$137:$CCE$137,ROWS($D$3:$D127))),"",SMALL(Calculations!$D$137:$CCE$137,ROWS($D$3:$D127)))</f>
        <v>14921.000004377001</v>
      </c>
      <c r="H127" s="13">
        <f t="shared" ca="1" si="18"/>
        <v>134</v>
      </c>
      <c r="J127" s="2">
        <f ca="1">IF(OR(K127="ChatGPT",K127="Median",K127="Fifties",K127="Average",K127=""),"",IF(ROUND(L127,3)=ROUND(L126,3),MAX(J$3:J126),COUNT(J$3:J126)+1))</f>
        <v>121</v>
      </c>
      <c r="K127" s="12" t="str">
        <f ca="1">IF(L127="","",OFFSET(Calculations!$C$2,0,MATCH(L127,Calculations!$D$138:$CCE$138,0)))</f>
        <v>Daniel Ostrander</v>
      </c>
      <c r="L127" s="13">
        <f>IF(ISERROR(SMALL(Calculations!$D$138:$CCE$138,ROWS($D$3:$D127))),"",SMALL(Calculations!$D$138:$CCE$138,ROWS($D$3:$D127)))</f>
        <v>14344.000036986999</v>
      </c>
      <c r="M127" s="13">
        <f t="shared" ca="1" si="19"/>
        <v>145</v>
      </c>
      <c r="O127" s="2">
        <f ca="1">IF(OR(P127="ChatGPT",P127="Median",P127="Fifties",P127="Average",P127=""),"",IF(ROUND(Q127,3)=ROUND(Q126,3),MAX(O$3:O126),COUNT(O$3:O126)+1))</f>
        <v>121</v>
      </c>
      <c r="P127" s="12" t="str">
        <f ca="1">IF(Q127="","",OFFSET(Calculations!$C$2,0,MATCH(Q127,Calculations!$D$139:$CCE$139,0)))</f>
        <v>Shawn Gardner</v>
      </c>
      <c r="Q127" s="13">
        <f>IF(ISERROR(SMALL(Calculations!$D$139:$CCE$139,ROWS($D$3:$D127))),"",SMALL(Calculations!$D$139:$CCE$139,ROWS($D$3:$D127)))</f>
        <v>16570.000007111001</v>
      </c>
      <c r="R127" s="13">
        <f t="shared" ca="1" si="20"/>
        <v>89</v>
      </c>
      <c r="S127" s="2"/>
      <c r="T127" s="2" t="str">
        <f ca="1">IF(OR(U127="ChatGPT",U127="Median",U127="Fifties",U127="Average",U127=""),"",IF(ROUND(V127,3)=ROUND(V126,3),MAX(T$3:T126),COUNT(T$3:T126)+1))</f>
        <v/>
      </c>
      <c r="U127" s="12" t="str">
        <f ca="1">IF(V127="","",OFFSET(Calculations!$C$2,0,MATCH(V127,Calculations!$D$140:$CCE$140,0)))</f>
        <v>ChatGPT</v>
      </c>
      <c r="V127" s="13">
        <f>IF(ISERROR(SMALL(Calculations!$D$140:$CCE$140,ROWS($D$3:$D127))),"",SMALL(Calculations!$D$140:$CCE$140,ROWS($D$3:$D127)))</f>
        <v>17380.000001975997</v>
      </c>
      <c r="W127" s="13" t="str">
        <f t="shared" ca="1" si="21"/>
        <v/>
      </c>
      <c r="X127" s="2"/>
      <c r="Y127" s="2">
        <f ca="1">IF(OR(Z127="ChatGPT",Z127="Median",Z127="Fifties",Z127="Average",Z127=""),"",IF(ROUND(AA127,3)=ROUND(AA126,3),MAX(Y$3:Y126),COUNT(Y$3:Y126)+1))</f>
        <v>121</v>
      </c>
      <c r="Z127" s="12" t="str">
        <f ca="1">IF(AA127="","",OFFSET(Calculations!$C$2,0,MATCH(AA127,Calculations!$D$141:$CCE$141,0)))</f>
        <v>Joe Grzesiak</v>
      </c>
      <c r="AA127" s="13">
        <f>IF(ISERROR(SMALL(Calculations!$D$141:$CCE$141,ROWS($D$3:$D127))),"",SMALL(Calculations!$D$141:$CCE$141,ROWS($D$3:$D127)))</f>
        <v>15525.000021181</v>
      </c>
      <c r="AB127" s="13">
        <f t="shared" ca="1" si="22"/>
        <v>88</v>
      </c>
      <c r="AC127" s="2"/>
      <c r="AD127" s="2">
        <f ca="1">IF(OR(AE127="ChatGPT",AE127="Median",AE127="Fifties",AE127="Average",AE127=""),"",IF(ROUND(AF127,3)=ROUND(AF126,3),MAX(AD$3:AD126),COUNT(AD$3:AD126)+1))</f>
        <v>122</v>
      </c>
      <c r="AE127" s="12" t="str">
        <f ca="1">IF(AF127="","",OFFSET(Calculations!$C$2,0,MATCH(AF127,Calculations!$D$142:$CCE$142,0)))</f>
        <v>Peter Bergman</v>
      </c>
      <c r="AF127" s="13">
        <f>IF(ISERROR(SMALL(Calculations!$D$142:$CCE$142,ROWS($D$3:$D127))),"",SMALL(Calculations!$D$142:$CCE$142,ROWS($D$3:$D127)))</f>
        <v>14455.000016328</v>
      </c>
      <c r="AG127" s="13">
        <f t="shared" ca="1" si="23"/>
        <v>99</v>
      </c>
    </row>
    <row r="128" spans="1:33" x14ac:dyDescent="0.25">
      <c r="A128" s="23">
        <f ca="1">IF(OR(B128="ChatGPT",B128="Median",B128="Fifties",B128="Average",B128=""),"",IF(ROUND(C128,3)=ROUND(C127,3),MAX(A$3:A127),COUNT(A$3:A127)+1))</f>
        <v>122</v>
      </c>
      <c r="B128" s="24" t="str">
        <f ca="1">IF(ISERROR(OFFSET(Calculations!$C$2,0,MATCH(ROWS($D$3:$D128),Calculations!$D$129:$CCE$129,0))),"",OFFSET(Calculations!$C$2,0,MATCH(ROWS($D$3:$D128),Calculations!$D$129:$CCE$129,0)))</f>
        <v>Tim Lynch</v>
      </c>
      <c r="C128" s="22">
        <f ca="1">IF(ISERROR(ROUND(OFFSET(Calculations!$C$128,0,MATCH(ROWS($D$3:$D128),Calculations!$D$129:$CCE$129,0)),0)),"",OFFSET(Calculations!$C$128,0,MATCH(ROWS($D$3:$D128),Calculations!$D$129:$CCE$129,0)))</f>
        <v>90575.000044752014</v>
      </c>
      <c r="E128" s="2">
        <f ca="1">IF(OR(F128="ChatGPT",F128="Median",F128="Fifties",F128="Average",F128=""),"",IF(ROUND(G128,3)=ROUND(G127,3),MAX(E$3:E127),COUNT(E$3:E127)+1))</f>
        <v>122</v>
      </c>
      <c r="F128" s="12" t="str">
        <f ca="1">IF(G128="","",OFFSET(Calculations!$C$2,0,MATCH(G128,Calculations!$D$137:$CCE$137,0)))</f>
        <v>Kate Bender</v>
      </c>
      <c r="G128" s="13">
        <f>IF(ISERROR(SMALL(Calculations!$D$137:$CCE$137,ROWS($D$3:$D128))),"",SMALL(Calculations!$D$137:$CCE$137,ROWS($D$3:$D128)))</f>
        <v>14934.999999067999</v>
      </c>
      <c r="H128" s="13">
        <f t="shared" ca="1" si="18"/>
        <v>132</v>
      </c>
      <c r="J128" s="2">
        <f ca="1">IF(OR(K128="ChatGPT",K128="Median",K128="Fifties",K128="Average",K128=""),"",IF(ROUND(L128,3)=ROUND(L127,3),MAX(J$3:J127),COUNT(J$3:J127)+1))</f>
        <v>122</v>
      </c>
      <c r="K128" s="12" t="str">
        <f ca="1">IF(L128="","",OFFSET(Calculations!$C$2,0,MATCH(L128,Calculations!$D$138:$CCE$138,0)))</f>
        <v>Barry (John) Rigal</v>
      </c>
      <c r="L128" s="13">
        <f>IF(ISERROR(SMALL(Calculations!$D$138:$CCE$138,ROWS($D$3:$D128))),"",SMALL(Calculations!$D$138:$CCE$138,ROWS($D$3:$D128)))</f>
        <v>14400.000001826998</v>
      </c>
      <c r="M128" s="13">
        <f t="shared" ca="1" si="19"/>
        <v>158</v>
      </c>
      <c r="O128" s="2">
        <f ca="1">IF(OR(P128="ChatGPT",P128="Median",P128="Fifties",P128="Average",P128=""),"",IF(ROUND(Q128,3)=ROUND(Q127,3),MAX(O$3:O127),COUNT(O$3:O127)+1))</f>
        <v>122</v>
      </c>
      <c r="P128" s="12" t="str">
        <f ca="1">IF(Q128="","",OFFSET(Calculations!$C$2,0,MATCH(Q128,Calculations!$D$139:$CCE$139,0)))</f>
        <v>Anna Kay</v>
      </c>
      <c r="Q128" s="13">
        <f>IF(ISERROR(SMALL(Calculations!$D$139:$CCE$139,ROWS($D$3:$D128))),"",SMALL(Calculations!$D$139:$CCE$139,ROWS($D$3:$D128)))</f>
        <v>16803.000046363999</v>
      </c>
      <c r="R128" s="13">
        <f t="shared" ca="1" si="20"/>
        <v>117</v>
      </c>
      <c r="S128" s="2"/>
      <c r="T128" s="2">
        <f ca="1">IF(OR(U128="ChatGPT",U128="Median",U128="Fifties",U128="Average",U128=""),"",IF(ROUND(V128,3)=ROUND(V127,3),MAX(T$3:T127),COUNT(T$3:T127)+1))</f>
        <v>122</v>
      </c>
      <c r="U128" s="12" t="str">
        <f ca="1">IF(V128="","",OFFSET(Calculations!$C$2,0,MATCH(V128,Calculations!$D$140:$CCE$140,0)))</f>
        <v>Eric Distad</v>
      </c>
      <c r="V128" s="13">
        <f>IF(ISERROR(SMALL(Calculations!$D$140:$CCE$140,ROWS($D$3:$D128))),"",SMALL(Calculations!$D$140:$CCE$140,ROWS($D$3:$D128)))</f>
        <v>17419.000011104999</v>
      </c>
      <c r="W128" s="13">
        <f t="shared" ca="1" si="21"/>
        <v>146</v>
      </c>
      <c r="X128" s="2"/>
      <c r="Y128" s="2">
        <f ca="1">IF(OR(Z128="ChatGPT",Z128="Median",Z128="Fifties",Z128="Average",Z128=""),"",IF(ROUND(AA128,3)=ROUND(AA127,3),MAX(Y$3:Y127),COUNT(Y$3:Y127)+1))</f>
        <v>122</v>
      </c>
      <c r="Z128" s="12" t="str">
        <f ca="1">IF(AA128="","",OFFSET(Calculations!$C$2,0,MATCH(AA128,Calculations!$D$141:$CCE$141,0)))</f>
        <v>Mike Schramm</v>
      </c>
      <c r="AA128" s="13">
        <f>IF(ISERROR(SMALL(Calculations!$D$141:$CCE$141,ROWS($D$3:$D128))),"",SMALL(Calculations!$D$141:$CCE$141,ROWS($D$3:$D128)))</f>
        <v>15599.999987130001</v>
      </c>
      <c r="AB128" s="13">
        <f t="shared" ca="1" si="22"/>
        <v>155</v>
      </c>
      <c r="AC128" s="2"/>
      <c r="AD128" s="2">
        <f ca="1">IF(OR(AE128="ChatGPT",AE128="Median",AE128="Fifties",AE128="Average",AE128=""),"",IF(ROUND(AF128,3)=ROUND(AF127,3),MAX(AD$3:AD127),COUNT(AD$3:AD127)+1))</f>
        <v>123</v>
      </c>
      <c r="AE128" s="12" t="str">
        <f ca="1">IF(AF128="","",OFFSET(Calculations!$C$2,0,MATCH(AF128,Calculations!$D$142:$CCE$142,0)))</f>
        <v>Steve Charnick</v>
      </c>
      <c r="AF128" s="13">
        <f>IF(ISERROR(SMALL(Calculations!$D$142:$CCE$142,ROWS($D$3:$D128))),"",SMALL(Calculations!$D$142:$CCE$142,ROWS($D$3:$D128)))</f>
        <v>14510.000032822998</v>
      </c>
      <c r="AG128" s="13">
        <f t="shared" ca="1" si="23"/>
        <v>74</v>
      </c>
    </row>
    <row r="129" spans="1:33" x14ac:dyDescent="0.25">
      <c r="A129" s="23">
        <f ca="1">IF(OR(B129="ChatGPT",B129="Median",B129="Fifties",B129="Average",B129=""),"",IF(ROUND(C129,3)=ROUND(C128,3),MAX(A$3:A128),COUNT(A$3:A128)+1))</f>
        <v>123</v>
      </c>
      <c r="B129" s="24" t="str">
        <f ca="1">IF(ISERROR(OFFSET(Calculations!$C$2,0,MATCH(ROWS($D$3:$D129),Calculations!$D$129:$CCE$129,0))),"",OFFSET(Calculations!$C$2,0,MATCH(ROWS($D$3:$D129),Calculations!$D$129:$CCE$129,0)))</f>
        <v>Jason Friedlander</v>
      </c>
      <c r="C129" s="22">
        <f ca="1">IF(ISERROR(ROUND(OFFSET(Calculations!$C$128,0,MATCH(ROWS($D$3:$D129),Calculations!$D$129:$CCE$129,0)),0)),"",OFFSET(Calculations!$C$128,0,MATCH(ROWS($D$3:$D129),Calculations!$D$129:$CCE$129,0)))</f>
        <v>90705.999919552036</v>
      </c>
      <c r="E129" s="2">
        <f ca="1">IF(OR(F129="ChatGPT",F129="Median",F129="Fifties",F129="Average",F129=""),"",IF(ROUND(G129,3)=ROUND(G128,3),MAX(E$3:E128),COUNT(E$3:E128)+1))</f>
        <v>123</v>
      </c>
      <c r="F129" s="12" t="str">
        <f ca="1">IF(G129="","",OFFSET(Calculations!$C$2,0,MATCH(G129,Calculations!$D$137:$CCE$137,0)))</f>
        <v>Seth Frumkin</v>
      </c>
      <c r="G129" s="13">
        <f>IF(ISERROR(SMALL(Calculations!$D$137:$CCE$137,ROWS($D$3:$D129))),"",SMALL(Calculations!$D$137:$CCE$137,ROWS($D$3:$D129)))</f>
        <v>15035.000001517999</v>
      </c>
      <c r="H129" s="13">
        <f t="shared" ca="1" si="18"/>
        <v>120</v>
      </c>
      <c r="J129" s="2">
        <f ca="1">IF(OR(K129="ChatGPT",K129="Median",K129="Fifties",K129="Average",K129=""),"",IF(ROUND(L129,3)=ROUND(L128,3),MAX(J$3:J128),COUNT(J$3:J128)+1))</f>
        <v>123</v>
      </c>
      <c r="K129" s="12" t="str">
        <f ca="1">IF(L129="","",OFFSET(Calculations!$C$2,0,MATCH(L129,Calculations!$D$138:$CCE$138,0)))</f>
        <v>William Boyle</v>
      </c>
      <c r="L129" s="13">
        <f>IF(ISERROR(SMALL(Calculations!$D$138:$CCE$138,ROWS($D$3:$D129))),"",SMALL(Calculations!$D$138:$CCE$138,ROWS($D$3:$D129)))</f>
        <v>14460.999999424999</v>
      </c>
      <c r="M129" s="13">
        <f t="shared" ca="1" si="19"/>
        <v>76</v>
      </c>
      <c r="O129" s="2">
        <f ca="1">IF(OR(P129="ChatGPT",P129="Median",P129="Fifties",P129="Average",P129=""),"",IF(ROUND(Q129,3)=ROUND(Q128,3),MAX(O$3:O128),COUNT(O$3:O128)+1))</f>
        <v>123</v>
      </c>
      <c r="P129" s="12" t="str">
        <f ca="1">IF(Q129="","",OFFSET(Calculations!$C$2,0,MATCH(Q129,Calculations!$D$139:$CCE$139,0)))</f>
        <v>Gary Gambino</v>
      </c>
      <c r="Q129" s="13">
        <f>IF(ISERROR(SMALL(Calculations!$D$139:$CCE$139,ROWS($D$3:$D129))),"",SMALL(Calculations!$D$139:$CCE$139,ROWS($D$3:$D129)))</f>
        <v>16805.000002234006</v>
      </c>
      <c r="R129" s="13">
        <f t="shared" ca="1" si="20"/>
        <v>109</v>
      </c>
      <c r="S129" s="2"/>
      <c r="T129" s="2">
        <f ca="1">IF(OR(U129="ChatGPT",U129="Median",U129="Fifties",U129="Average",U129=""),"",IF(ROUND(V129,3)=ROUND(V128,3),MAX(T$3:T128),COUNT(T$3:T128)+1))</f>
        <v>123</v>
      </c>
      <c r="U129" s="12" t="str">
        <f ca="1">IF(V129="","",OFFSET(Calculations!$C$2,0,MATCH(V129,Calculations!$D$140:$CCE$140,0)))</f>
        <v>Brian Schaefer</v>
      </c>
      <c r="V129" s="13">
        <f>IF(ISERROR(SMALL(Calculations!$D$140:$CCE$140,ROWS($D$3:$D129))),"",SMALL(Calculations!$D$140:$CCE$140,ROWS($D$3:$D129)))</f>
        <v>17480.000002512996</v>
      </c>
      <c r="W129" s="13">
        <f t="shared" ca="1" si="21"/>
        <v>93</v>
      </c>
      <c r="X129" s="2"/>
      <c r="Y129" s="2">
        <f ca="1">IF(OR(Z129="ChatGPT",Z129="Median",Z129="Fifties",Z129="Average",Z129=""),"",IF(ROUND(AA129,3)=ROUND(AA128,3),MAX(Y$3:Y128),COUNT(Y$3:Y128)+1))</f>
        <v>123</v>
      </c>
      <c r="Z129" s="12" t="str">
        <f ca="1">IF(AA129="","",OFFSET(Calculations!$C$2,0,MATCH(AA129,Calculations!$D$141:$CCE$141,0)))</f>
        <v>John Stryker</v>
      </c>
      <c r="AA129" s="13">
        <f>IF(ISERROR(SMALL(Calculations!$D$141:$CCE$141,ROWS($D$3:$D129))),"",SMALL(Calculations!$D$141:$CCE$141,ROWS($D$3:$D129)))</f>
        <v>15620.000022840002</v>
      </c>
      <c r="AB129" s="13">
        <f t="shared" ca="1" si="22"/>
        <v>121</v>
      </c>
      <c r="AC129" s="2"/>
      <c r="AD129" s="2">
        <f ca="1">IF(OR(AE129="ChatGPT",AE129="Median",AE129="Fifties",AE129="Average",AE129=""),"",IF(ROUND(AF129,3)=ROUND(AF128,3),MAX(AD$3:AD128),COUNT(AD$3:AD128)+1))</f>
        <v>124</v>
      </c>
      <c r="AE129" s="12" t="str">
        <f ca="1">IF(AF129="","",OFFSET(Calculations!$C$2,0,MATCH(AF129,Calculations!$D$142:$CCE$142,0)))</f>
        <v>Jason Mann</v>
      </c>
      <c r="AF129" s="13">
        <f>IF(ISERROR(SMALL(Calculations!$D$142:$CCE$142,ROWS($D$3:$D129))),"",SMALL(Calculations!$D$142:$CCE$142,ROWS($D$3:$D129)))</f>
        <v>14540.000001942999</v>
      </c>
      <c r="AG129" s="13">
        <f t="shared" ca="1" si="23"/>
        <v>42</v>
      </c>
    </row>
    <row r="130" spans="1:33" x14ac:dyDescent="0.25">
      <c r="A130" s="23">
        <f ca="1">IF(OR(B130="ChatGPT",B130="Median",B130="Fifties",B130="Average",B130=""),"",IF(ROUND(C130,3)=ROUND(C129,3),MAX(A$3:A129),COUNT(A$3:A129)+1))</f>
        <v>124</v>
      </c>
      <c r="B130" s="24" t="str">
        <f ca="1">IF(ISERROR(OFFSET(Calculations!$C$2,0,MATCH(ROWS($D$3:$D130),Calculations!$D$129:$CCE$129,0))),"",OFFSET(Calculations!$C$2,0,MATCH(ROWS($D$3:$D130),Calculations!$D$129:$CCE$129,0)))</f>
        <v>Sam Lubchansky</v>
      </c>
      <c r="C130" s="22">
        <f ca="1">IF(ISERROR(ROUND(OFFSET(Calculations!$C$128,0,MATCH(ROWS($D$3:$D130),Calculations!$D$129:$CCE$129,0)),0)),"",OFFSET(Calculations!$C$128,0,MATCH(ROWS($D$3:$D130),Calculations!$D$129:$CCE$129,0)))</f>
        <v>91625.000018381994</v>
      </c>
      <c r="E130" s="2">
        <f ca="1">IF(OR(F130="ChatGPT",F130="Median",F130="Fifties",F130="Average",F130=""),"",IF(ROUND(G130,3)=ROUND(G129,3),MAX(E$3:E129),COUNT(E$3:E129)+1))</f>
        <v>124</v>
      </c>
      <c r="F130" s="12" t="str">
        <f ca="1">IF(G130="","",OFFSET(Calculations!$C$2,0,MATCH(G130,Calculations!$D$137:$CCE$137,0)))</f>
        <v>Kit Sekelsky</v>
      </c>
      <c r="G130" s="13">
        <f>IF(ISERROR(SMALL(Calculations!$D$137:$CCE$137,ROWS($D$3:$D130))),"",SMALL(Calculations!$D$137:$CCE$137,ROWS($D$3:$D130)))</f>
        <v>15040.000000392998</v>
      </c>
      <c r="H130" s="13">
        <f t="shared" ca="1" si="18"/>
        <v>119</v>
      </c>
      <c r="J130" s="2">
        <f ca="1">IF(OR(K130="ChatGPT",K130="Median",K130="Fifties",K130="Average",K130=""),"",IF(ROUND(L130,3)=ROUND(L129,3),MAX(J$3:J129),COUNT(J$3:J129)+1))</f>
        <v>124</v>
      </c>
      <c r="K130" s="12" t="str">
        <f ca="1">IF(L130="","",OFFSET(Calculations!$C$2,0,MATCH(L130,Calculations!$D$138:$CCE$138,0)))</f>
        <v>Alex Rose</v>
      </c>
      <c r="L130" s="13">
        <f>IF(ISERROR(SMALL(Calculations!$D$138:$CCE$138,ROWS($D$3:$D130))),"",SMALL(Calculations!$D$138:$CCE$138,ROWS($D$3:$D130)))</f>
        <v>14775.999980568002</v>
      </c>
      <c r="M130" s="13">
        <f t="shared" ca="1" si="19"/>
        <v>52</v>
      </c>
      <c r="O130" s="2">
        <f ca="1">IF(OR(P130="ChatGPT",P130="Median",P130="Fifties",P130="Average",P130=""),"",IF(ROUND(Q130,3)=ROUND(Q129,3),MAX(O$3:O129),COUNT(O$3:O129)+1))</f>
        <v>124</v>
      </c>
      <c r="P130" s="12" t="str">
        <f ca="1">IF(Q130="","",OFFSET(Calculations!$C$2,0,MATCH(Q130,Calculations!$D$139:$CCE$139,0)))</f>
        <v>Lila Friedland</v>
      </c>
      <c r="Q130" s="13">
        <f>IF(ISERROR(SMALL(Calculations!$D$139:$CCE$139,ROWS($D$3:$D130))),"",SMALL(Calculations!$D$139:$CCE$139,ROWS($D$3:$D130)))</f>
        <v>16869.000025381996</v>
      </c>
      <c r="R130" s="13">
        <f t="shared" ca="1" si="20"/>
        <v>29</v>
      </c>
      <c r="S130" s="2"/>
      <c r="T130" s="2">
        <f ca="1">IF(OR(U130="ChatGPT",U130="Median",U130="Fifties",U130="Average",U130=""),"",IF(ROUND(V130,3)=ROUND(V129,3),MAX(T$3:T129),COUNT(T$3:T129)+1))</f>
        <v>124</v>
      </c>
      <c r="U130" s="12" t="str">
        <f ca="1">IF(V130="","",OFFSET(Calculations!$C$2,0,MATCH(V130,Calculations!$D$140:$CCE$140,0)))</f>
        <v>Bill Pennington</v>
      </c>
      <c r="V130" s="13">
        <f>IF(ISERROR(SMALL(Calculations!$D$140:$CCE$140,ROWS($D$3:$D130))),"",SMALL(Calculations!$D$140:$CCE$140,ROWS($D$3:$D130)))</f>
        <v>17660.000001547996</v>
      </c>
      <c r="W130" s="13">
        <f t="shared" ca="1" si="21"/>
        <v>141</v>
      </c>
      <c r="X130" s="2"/>
      <c r="Y130" s="2">
        <f ca="1">IF(OR(Z130="ChatGPT",Z130="Median",Z130="Fifties",Z130="Average",Z130=""),"",IF(ROUND(AA130,3)=ROUND(AA129,3),MAX(Y$3:Y129),COUNT(Y$3:Y129)+1))</f>
        <v>124</v>
      </c>
      <c r="Z130" s="12" t="str">
        <f ca="1">IF(AA130="","",OFFSET(Calculations!$C$2,0,MATCH(AA130,Calculations!$D$141:$CCE$141,0)))</f>
        <v>Daniel Holmes</v>
      </c>
      <c r="AA130" s="13">
        <f>IF(ISERROR(SMALL(Calculations!$D$141:$CCE$141,ROWS($D$3:$D130))),"",SMALL(Calculations!$D$141:$CCE$141,ROWS($D$3:$D130)))</f>
        <v>15660.000004161</v>
      </c>
      <c r="AB130" s="13">
        <f t="shared" ca="1" si="22"/>
        <v>126</v>
      </c>
      <c r="AC130" s="2"/>
      <c r="AD130" s="2">
        <f ca="1">IF(OR(AE130="ChatGPT",AE130="Median",AE130="Fifties",AE130="Average",AE130=""),"",IF(ROUND(AF130,3)=ROUND(AF129,3),MAX(AD$3:AD129),COUNT(AD$3:AD129)+1))</f>
        <v>125</v>
      </c>
      <c r="AE130" s="12" t="str">
        <f ca="1">IF(AF130="","",OFFSET(Calculations!$C$2,0,MATCH(AF130,Calculations!$D$142:$CCE$142,0)))</f>
        <v>Travis Hamre</v>
      </c>
      <c r="AF130" s="13">
        <f>IF(ISERROR(SMALL(Calculations!$D$142:$CCE$142,ROWS($D$3:$D130))),"",SMALL(Calculations!$D$142:$CCE$142,ROWS($D$3:$D130)))</f>
        <v>14560.000019998</v>
      </c>
      <c r="AG130" s="13">
        <f t="shared" ca="1" si="23"/>
        <v>112</v>
      </c>
    </row>
    <row r="131" spans="1:33" x14ac:dyDescent="0.25">
      <c r="A131" s="23">
        <f ca="1">IF(OR(B131="ChatGPT",B131="Median",B131="Fifties",B131="Average",B131=""),"",IF(ROUND(C131,3)=ROUND(C130,3),MAX(A$3:A130),COUNT(A$3:A130)+1))</f>
        <v>125</v>
      </c>
      <c r="B131" s="24" t="str">
        <f ca="1">IF(ISERROR(OFFSET(Calculations!$C$2,0,MATCH(ROWS($D$3:$D131),Calculations!$D$129:$CCE$129,0))),"",OFFSET(Calculations!$C$2,0,MATCH(ROWS($D$3:$D131),Calculations!$D$129:$CCE$129,0)))</f>
        <v>Shawn Wrobel</v>
      </c>
      <c r="C131" s="22">
        <f ca="1">IF(ISERROR(ROUND(OFFSET(Calculations!$C$128,0,MATCH(ROWS($D$3:$D131),Calculations!$D$129:$CCE$129,0)),0)),"",OFFSET(Calculations!$C$128,0,MATCH(ROWS($D$3:$D131),Calculations!$D$129:$CCE$129,0)))</f>
        <v>92274.000001624037</v>
      </c>
      <c r="E131" s="2">
        <f ca="1">IF(OR(F131="ChatGPT",F131="Median",F131="Fifties",F131="Average",F131=""),"",IF(ROUND(G131,3)=ROUND(G130,3),MAX(E$3:E130),COUNT(E$3:E130)+1))</f>
        <v>125</v>
      </c>
      <c r="F131" s="12" t="str">
        <f ca="1">IF(G131="","",OFFSET(Calculations!$C$2,0,MATCH(G131,Calculations!$D$137:$CCE$137,0)))</f>
        <v>Anna Verwillow</v>
      </c>
      <c r="G131" s="13">
        <f>IF(ISERROR(SMALL(Calculations!$D$137:$CCE$137,ROWS($D$3:$D131))),"",SMALL(Calculations!$D$137:$CCE$137,ROWS($D$3:$D131)))</f>
        <v>15060.000011792996</v>
      </c>
      <c r="H131" s="13">
        <f t="shared" ca="1" si="18"/>
        <v>156</v>
      </c>
      <c r="J131" s="2">
        <f ca="1">IF(OR(K131="ChatGPT",K131="Median",K131="Fifties",K131="Average",K131=""),"",IF(ROUND(L131,3)=ROUND(L130,3),MAX(J$3:J130),COUNT(J$3:J130)+1))</f>
        <v>125</v>
      </c>
      <c r="K131" s="12" t="str">
        <f ca="1">IF(L131="","",OFFSET(Calculations!$C$2,0,MATCH(L131,Calculations!$D$138:$CCE$138,0)))</f>
        <v>Joe Grzesiak</v>
      </c>
      <c r="L131" s="13">
        <f>IF(ISERROR(SMALL(Calculations!$D$138:$CCE$138,ROWS($D$3:$D131))),"",SMALL(Calculations!$D$138:$CCE$138,ROWS($D$3:$D131)))</f>
        <v>14824.999967776999</v>
      </c>
      <c r="M131" s="13">
        <f t="shared" ca="1" si="19"/>
        <v>88</v>
      </c>
      <c r="O131" s="2">
        <f ca="1">IF(OR(P131="ChatGPT",P131="Median",P131="Fifties",P131="Average",P131=""),"",IF(ROUND(Q131,3)=ROUND(Q130,3),MAX(O$3:O130),COUNT(O$3:O130)+1))</f>
        <v>125</v>
      </c>
      <c r="P131" s="12" t="str">
        <f ca="1">IF(Q131="","",OFFSET(Calculations!$C$2,0,MATCH(Q131,Calculations!$D$139:$CCE$139,0)))</f>
        <v>Aaron Pisano</v>
      </c>
      <c r="Q131" s="13">
        <f>IF(ISERROR(SMALL(Calculations!$D$139:$CCE$139,ROWS($D$3:$D131))),"",SMALL(Calculations!$D$139:$CCE$139,ROWS($D$3:$D131)))</f>
        <v>16924.000043947002</v>
      </c>
      <c r="R131" s="13">
        <f t="shared" ca="1" si="20"/>
        <v>135</v>
      </c>
      <c r="S131" s="2"/>
      <c r="T131" s="2">
        <f ca="1">IF(OR(U131="ChatGPT",U131="Median",U131="Fifties",U131="Average",U131=""),"",IF(ROUND(V131,3)=ROUND(V130,3),MAX(T$3:T130),COUNT(T$3:T130)+1))</f>
        <v>125</v>
      </c>
      <c r="U131" s="12" t="str">
        <f ca="1">IF(V131="","",OFFSET(Calculations!$C$2,0,MATCH(V131,Calculations!$D$140:$CCE$140,0)))</f>
        <v>John O'Laughlin</v>
      </c>
      <c r="V131" s="13">
        <f>IF(ISERROR(SMALL(Calculations!$D$140:$CCE$140,ROWS($D$3:$D131))),"",SMALL(Calculations!$D$140:$CCE$140,ROWS($D$3:$D131)))</f>
        <v>17965.000001820001</v>
      </c>
      <c r="W131" s="13">
        <f t="shared" ca="1" si="21"/>
        <v>68</v>
      </c>
      <c r="X131" s="2"/>
      <c r="Y131" s="2">
        <f ca="1">IF(OR(Z131="ChatGPT",Z131="Median",Z131="Fifties",Z131="Average",Z131=""),"",IF(ROUND(AA131,3)=ROUND(AA130,3),MAX(Y$3:Y130),COUNT(Y$3:Y130)+1))</f>
        <v>125</v>
      </c>
      <c r="Z131" s="12" t="str">
        <f ca="1">IF(AA131="","",OFFSET(Calculations!$C$2,0,MATCH(AA131,Calculations!$D$141:$CCE$141,0)))</f>
        <v>Matt Penney</v>
      </c>
      <c r="AA131" s="13">
        <f>IF(ISERROR(SMALL(Calculations!$D$141:$CCE$141,ROWS($D$3:$D131))),"",SMALL(Calculations!$D$141:$CCE$141,ROWS($D$3:$D131)))</f>
        <v>15708.000007572002</v>
      </c>
      <c r="AB131" s="13">
        <f t="shared" ca="1" si="22"/>
        <v>113</v>
      </c>
      <c r="AC131" s="2"/>
      <c r="AD131" s="2">
        <f ca="1">IF(OR(AE131="ChatGPT",AE131="Median",AE131="Fifties",AE131="Average",AE131=""),"",IF(ROUND(AF131,3)=ROUND(AF130,3),MAX(AD$3:AD130),COUNT(AD$3:AD130)+1))</f>
        <v>126</v>
      </c>
      <c r="AE131" s="12" t="str">
        <f ca="1">IF(AF131="","",OFFSET(Calculations!$C$2,0,MATCH(AF131,Calculations!$D$142:$CCE$142,0)))</f>
        <v>Steven White</v>
      </c>
      <c r="AF131" s="13">
        <f>IF(ISERROR(SMALL(Calculations!$D$142:$CCE$142,ROWS($D$3:$D131))),"",SMALL(Calculations!$D$142:$CCE$142,ROWS($D$3:$D131)))</f>
        <v>14730.000001433</v>
      </c>
      <c r="AG131" s="13">
        <f t="shared" ca="1" si="23"/>
        <v>64</v>
      </c>
    </row>
    <row r="132" spans="1:33" x14ac:dyDescent="0.25">
      <c r="A132" s="23">
        <f ca="1">IF(OR(B132="ChatGPT",B132="Median",B132="Fifties",B132="Average",B132=""),"",IF(ROUND(C132,3)=ROUND(C131,3),MAX(A$3:A131),COUNT(A$3:A131)+1))</f>
        <v>126</v>
      </c>
      <c r="B132" s="24" t="str">
        <f ca="1">IF(ISERROR(OFFSET(Calculations!$C$2,0,MATCH(ROWS($D$3:$D132),Calculations!$D$129:$CCE$129,0))),"",OFFSET(Calculations!$C$2,0,MATCH(ROWS($D$3:$D132),Calculations!$D$129:$CCE$129,0)))</f>
        <v>Daniel Holmes</v>
      </c>
      <c r="C132" s="22">
        <f ca="1">IF(ISERROR(ROUND(OFFSET(Calculations!$C$128,0,MATCH(ROWS($D$3:$D132),Calculations!$D$129:$CCE$129,0)),0)),"",OFFSET(Calculations!$C$128,0,MATCH(ROWS($D$3:$D132),Calculations!$D$129:$CCE$129,0)))</f>
        <v>92871.00002280598</v>
      </c>
      <c r="E132" s="2">
        <f ca="1">IF(OR(F132="ChatGPT",F132="Median",F132="Fifties",F132="Average",F132=""),"",IF(ROUND(G132,3)=ROUND(G131,3),MAX(E$3:E131),COUNT(E$3:E131)+1))</f>
        <v>126</v>
      </c>
      <c r="F132" s="12" t="str">
        <f ca="1">IF(G132="","",OFFSET(Calculations!$C$2,0,MATCH(G132,Calculations!$D$137:$CCE$137,0)))</f>
        <v>Steven White</v>
      </c>
      <c r="G132" s="13">
        <f>IF(ISERROR(SMALL(Calculations!$D$137:$CCE$137,ROWS($D$3:$D132))),"",SMALL(Calculations!$D$137:$CCE$137,ROWS($D$3:$D132)))</f>
        <v>15230.000000192998</v>
      </c>
      <c r="H132" s="13">
        <f t="shared" ca="1" si="18"/>
        <v>64</v>
      </c>
      <c r="J132" s="2">
        <f ca="1">IF(OR(K132="ChatGPT",K132="Median",K132="Fifties",K132="Average",K132=""),"",IF(ROUND(L132,3)=ROUND(L131,3),MAX(J$3:J131),COUNT(J$3:J131)+1))</f>
        <v>126</v>
      </c>
      <c r="K132" s="12" t="str">
        <f ca="1">IF(L132="","",OFFSET(Calculations!$C$2,0,MATCH(L132,Calculations!$D$138:$CCE$138,0)))</f>
        <v>Benjamin Bleiman</v>
      </c>
      <c r="L132" s="13">
        <f>IF(ISERROR(SMALL(Calculations!$D$138:$CCE$138,ROWS($D$3:$D132))),"",SMALL(Calculations!$D$138:$CCE$138,ROWS($D$3:$D132)))</f>
        <v>14859.999998445999</v>
      </c>
      <c r="M132" s="13">
        <f t="shared" ca="1" si="19"/>
        <v>159</v>
      </c>
      <c r="O132" s="2">
        <f ca="1">IF(OR(P132="ChatGPT",P132="Median",P132="Fifties",P132="Average",P132=""),"",IF(ROUND(Q132,3)=ROUND(Q131,3),MAX(O$3:O131),COUNT(O$3:O131)+1))</f>
        <v>126</v>
      </c>
      <c r="P132" s="12" t="str">
        <f ca="1">IF(Q132="","",OFFSET(Calculations!$C$2,0,MATCH(Q132,Calculations!$D$139:$CCE$139,0)))</f>
        <v>Benjamin Slater</v>
      </c>
      <c r="Q132" s="13">
        <f>IF(ISERROR(SMALL(Calculations!$D$139:$CCE$139,ROWS($D$3:$D132))),"",SMALL(Calculations!$D$139:$CCE$139,ROWS($D$3:$D132)))</f>
        <v>16954.999996792001</v>
      </c>
      <c r="R132" s="13">
        <f t="shared" ca="1" si="20"/>
        <v>138</v>
      </c>
      <c r="S132" s="2"/>
      <c r="T132" s="2">
        <f ca="1">IF(OR(U132="ChatGPT",U132="Median",U132="Fifties",U132="Average",U132=""),"",IF(ROUND(V132,3)=ROUND(V131,3),MAX(T$3:T131),COUNT(T$3:T131)+1))</f>
        <v>126</v>
      </c>
      <c r="U132" s="12" t="str">
        <f ca="1">IF(V132="","",OFFSET(Calculations!$C$2,0,MATCH(V132,Calculations!$D$140:$CCE$140,0)))</f>
        <v>Kyle Condron</v>
      </c>
      <c r="V132" s="13">
        <f>IF(ISERROR(SMALL(Calculations!$D$140:$CCE$140,ROWS($D$3:$D132))),"",SMALL(Calculations!$D$140:$CCE$140,ROWS($D$3:$D132)))</f>
        <v>17970.999999302003</v>
      </c>
      <c r="W132" s="13">
        <f t="shared" ca="1" si="21"/>
        <v>92</v>
      </c>
      <c r="X132" s="2"/>
      <c r="Y132" s="2">
        <f ca="1">IF(OR(Z132="ChatGPT",Z132="Median",Z132="Fifties",Z132="Average",Z132=""),"",IF(ROUND(AA132,3)=ROUND(AA131,3),MAX(Y$3:Y131),COUNT(Y$3:Y131)+1))</f>
        <v>126</v>
      </c>
      <c r="Z132" s="12" t="str">
        <f ca="1">IF(AA132="","",OFFSET(Calculations!$C$2,0,MATCH(AA132,Calculations!$D$141:$CCE$141,0)))</f>
        <v>Joel Rosner</v>
      </c>
      <c r="AA132" s="13">
        <f>IF(ISERROR(SMALL(Calculations!$D$141:$CCE$141,ROWS($D$3:$D132))),"",SMALL(Calculations!$D$141:$CCE$141,ROWS($D$3:$D132)))</f>
        <v>15872.000022075001</v>
      </c>
      <c r="AB132" s="13">
        <f t="shared" ca="1" si="22"/>
        <v>34</v>
      </c>
      <c r="AC132" s="2"/>
      <c r="AD132" s="2">
        <f ca="1">IF(OR(AE132="ChatGPT",AE132="Median",AE132="Fifties",AE132="Average",AE132=""),"",IF(ROUND(AF132,3)=ROUND(AF131,3),MAX(AD$3:AD131),COUNT(AD$3:AD131)+1))</f>
        <v>127</v>
      </c>
      <c r="AE132" s="12" t="str">
        <f ca="1">IF(AF132="","",OFFSET(Calculations!$C$2,0,MATCH(AF132,Calculations!$D$142:$CCE$142,0)))</f>
        <v>Aaron Pisano</v>
      </c>
      <c r="AF132" s="13">
        <f>IF(ISERROR(SMALL(Calculations!$D$142:$CCE$142,ROWS($D$3:$D132))),"",SMALL(Calculations!$D$142:$CCE$142,ROWS($D$3:$D132)))</f>
        <v>15045.000022632999</v>
      </c>
      <c r="AG132" s="13">
        <f t="shared" ca="1" si="23"/>
        <v>135</v>
      </c>
    </row>
    <row r="133" spans="1:33" x14ac:dyDescent="0.25">
      <c r="A133" s="23">
        <f ca="1">IF(OR(B133="ChatGPT",B133="Median",B133="Fifties",B133="Average",B133=""),"",IF(ROUND(C133,3)=ROUND(C132,3),MAX(A$3:A132),COUNT(A$3:A132)+1))</f>
        <v>127</v>
      </c>
      <c r="B133" s="24" t="str">
        <f ca="1">IF(ISERROR(OFFSET(Calculations!$C$2,0,MATCH(ROWS($D$3:$D133),Calculations!$D$129:$CCE$129,0))),"",OFFSET(Calculations!$C$2,0,MATCH(ROWS($D$3:$D133),Calculations!$D$129:$CCE$129,0)))</f>
        <v xml:space="preserve">Abigail Myers </v>
      </c>
      <c r="C133" s="22">
        <f ca="1">IF(ISERROR(ROUND(OFFSET(Calculations!$C$128,0,MATCH(ROWS($D$3:$D133),Calculations!$D$129:$CCE$129,0)),0)),"",OFFSET(Calculations!$C$128,0,MATCH(ROWS($D$3:$D133),Calculations!$D$129:$CCE$129,0)))</f>
        <v>93360.000059384023</v>
      </c>
      <c r="E133" s="2">
        <f ca="1">IF(OR(F133="ChatGPT",F133="Median",F133="Fifties",F133="Average",F133=""),"",IF(ROUND(G133,3)=ROUND(G132,3),MAX(E$3:E132),COUNT(E$3:E132)+1))</f>
        <v>127</v>
      </c>
      <c r="F133" s="12" t="str">
        <f ca="1">IF(G133="","",OFFSET(Calculations!$C$2,0,MATCH(G133,Calculations!$D$137:$CCE$137,0)))</f>
        <v>Mark Aronson</v>
      </c>
      <c r="G133" s="13">
        <f>IF(ISERROR(SMALL(Calculations!$D$137:$CCE$137,ROWS($D$3:$D133))),"",SMALL(Calculations!$D$137:$CCE$137,ROWS($D$3:$D133)))</f>
        <v>15320.000000723001</v>
      </c>
      <c r="H133" s="13">
        <f t="shared" ca="1" si="18"/>
        <v>73</v>
      </c>
      <c r="J133" s="2">
        <f ca="1">IF(OR(K133="ChatGPT",K133="Median",K133="Fifties",K133="Average",K133=""),"",IF(ROUND(L133,3)=ROUND(L132,3),MAX(J$3:J132),COUNT(J$3:J132)+1))</f>
        <v>126</v>
      </c>
      <c r="K133" s="12" t="str">
        <f ca="1">IF(L133="","",OFFSET(Calculations!$C$2,0,MATCH(L133,Calculations!$D$138:$CCE$138,0)))</f>
        <v>Adam Broder</v>
      </c>
      <c r="L133" s="13">
        <f>IF(ISERROR(SMALL(Calculations!$D$138:$CCE$138,ROWS($D$3:$D133))),"",SMALL(Calculations!$D$138:$CCE$138,ROWS($D$3:$D133)))</f>
        <v>14860.000013176996</v>
      </c>
      <c r="M133" s="13">
        <f t="shared" ca="1" si="19"/>
        <v>136</v>
      </c>
      <c r="O133" s="2">
        <f ca="1">IF(OR(P133="ChatGPT",P133="Median",P133="Fifties",P133="Average",P133=""),"",IF(ROUND(Q133,3)=ROUND(Q132,3),MAX(O$3:O132),COUNT(O$3:O132)+1))</f>
        <v>127</v>
      </c>
      <c r="P133" s="12" t="str">
        <f ca="1">IF(Q133="","",OFFSET(Calculations!$C$2,0,MATCH(Q133,Calculations!$D$139:$CCE$139,0)))</f>
        <v>Daniel Ostrander</v>
      </c>
      <c r="Q133" s="13">
        <f>IF(ISERROR(SMALL(Calculations!$D$139:$CCE$139,ROWS($D$3:$D133))),"",SMALL(Calculations!$D$139:$CCE$139,ROWS($D$3:$D133)))</f>
        <v>17380.999990065</v>
      </c>
      <c r="R133" s="13">
        <f t="shared" ca="1" si="20"/>
        <v>145</v>
      </c>
      <c r="S133" s="2"/>
      <c r="T133" s="2">
        <f ca="1">IF(OR(U133="ChatGPT",U133="Median",U133="Fifties",U133="Average",U133=""),"",IF(ROUND(V133,3)=ROUND(V132,3),MAX(T$3:T132),COUNT(T$3:T132)+1))</f>
        <v>127</v>
      </c>
      <c r="U133" s="12" t="str">
        <f ca="1">IF(V133="","",OFFSET(Calculations!$C$2,0,MATCH(V133,Calculations!$D$140:$CCE$140,0)))</f>
        <v>Raj Dhuwalia</v>
      </c>
      <c r="V133" s="13">
        <f>IF(ISERROR(SMALL(Calculations!$D$140:$CCE$140,ROWS($D$3:$D133))),"",SMALL(Calculations!$D$140:$CCE$140,ROWS($D$3:$D133)))</f>
        <v>18060.000018722003</v>
      </c>
      <c r="W133" s="13">
        <f t="shared" ca="1" si="21"/>
        <v>80</v>
      </c>
      <c r="X133" s="2"/>
      <c r="Y133" s="2">
        <f ca="1">IF(OR(Z133="ChatGPT",Z133="Median",Z133="Fifties",Z133="Average",Z133=""),"",IF(ROUND(AA133,3)=ROUND(AA132,3),MAX(Y$3:Y132),COUNT(Y$3:Y132)+1))</f>
        <v>127</v>
      </c>
      <c r="Z133" s="12" t="str">
        <f ca="1">IF(AA133="","",OFFSET(Calculations!$C$2,0,MATCH(AA133,Calculations!$D$141:$CCE$141,0)))</f>
        <v>Anna Kay</v>
      </c>
      <c r="AA133" s="13">
        <f>IF(ISERROR(SMALL(Calculations!$D$141:$CCE$141,ROWS($D$3:$D133))),"",SMALL(Calculations!$D$141:$CCE$141,ROWS($D$3:$D133)))</f>
        <v>15965.000039173998</v>
      </c>
      <c r="AB133" s="13">
        <f t="shared" ca="1" si="22"/>
        <v>117</v>
      </c>
      <c r="AC133" s="2"/>
      <c r="AD133" s="2">
        <f ca="1">IF(OR(AE133="ChatGPT",AE133="Median",AE133="Fifties",AE133="Average",AE133=""),"",IF(ROUND(AF133,3)=ROUND(AF132,3),MAX(AD$3:AD132),COUNT(AD$3:AD132)+1))</f>
        <v>128</v>
      </c>
      <c r="AE133" s="12" t="str">
        <f ca="1">IF(AF133="","",OFFSET(Calculations!$C$2,0,MATCH(AF133,Calculations!$D$142:$CCE$142,0)))</f>
        <v>James Bowes</v>
      </c>
      <c r="AF133" s="13">
        <f>IF(ISERROR(SMALL(Calculations!$D$142:$CCE$142,ROWS($D$3:$D133))),"",SMALL(Calculations!$D$142:$CCE$142,ROWS($D$3:$D133)))</f>
        <v>15100.000010608001</v>
      </c>
      <c r="AG133" s="13">
        <f t="shared" ca="1" si="23"/>
        <v>72</v>
      </c>
    </row>
    <row r="134" spans="1:33" x14ac:dyDescent="0.25">
      <c r="A134" s="23">
        <f ca="1">IF(OR(B134="ChatGPT",B134="Median",B134="Fifties",B134="Average",B134=""),"",IF(ROUND(C134,3)=ROUND(C133,3),MAX(A$3:A133),COUNT(A$3:A133)+1))</f>
        <v>128</v>
      </c>
      <c r="B134" s="24" t="str">
        <f ca="1">IF(ISERROR(OFFSET(Calculations!$C$2,0,MATCH(ROWS($D$3:$D134),Calculations!$D$129:$CCE$129,0))),"",OFFSET(Calculations!$C$2,0,MATCH(ROWS($D$3:$D134),Calculations!$D$129:$CCE$129,0)))</f>
        <v>Ryan Magee</v>
      </c>
      <c r="C134" s="22">
        <f ca="1">IF(ISERROR(ROUND(OFFSET(Calculations!$C$128,0,MATCH(ROWS($D$3:$D134),Calculations!$D$129:$CCE$129,0)),0)),"",OFFSET(Calculations!$C$128,0,MATCH(ROWS($D$3:$D134),Calculations!$D$129:$CCE$129,0)))</f>
        <v>93632.000058560021</v>
      </c>
      <c r="E134" s="2">
        <f ca="1">IF(OR(F134="ChatGPT",F134="Median",F134="Fifties",F134="Average",F134=""),"",IF(ROUND(G134,3)=ROUND(G133,3),MAX(E$3:E133),COUNT(E$3:E133)+1))</f>
        <v>128</v>
      </c>
      <c r="F134" s="12" t="str">
        <f ca="1">IF(G134="","",OFFSET(Calculations!$C$2,0,MATCH(G134,Calculations!$D$137:$CCE$137,0)))</f>
        <v>Chad Ice</v>
      </c>
      <c r="G134" s="13">
        <f>IF(ISERROR(SMALL(Calculations!$D$137:$CCE$137,ROWS($D$3:$D134))),"",SMALL(Calculations!$D$137:$CCE$137,ROWS($D$3:$D134)))</f>
        <v>15434.999998678</v>
      </c>
      <c r="H134" s="13">
        <f t="shared" ca="1" si="18"/>
        <v>129</v>
      </c>
      <c r="J134" s="2">
        <f ca="1">IF(OR(K134="ChatGPT",K134="Median",K134="Fifties",K134="Average",K134=""),"",IF(ROUND(L134,3)=ROUND(L133,3),MAX(J$3:J133),COUNT(J$3:J133)+1))</f>
        <v>128</v>
      </c>
      <c r="K134" s="12" t="str">
        <f ca="1">IF(L134="","",OFFSET(Calculations!$C$2,0,MATCH(L134,Calculations!$D$138:$CCE$138,0)))</f>
        <v>Tate Greene</v>
      </c>
      <c r="L134" s="13">
        <f>IF(ISERROR(SMALL(Calculations!$D$138:$CCE$138,ROWS($D$3:$D134))),"",SMALL(Calculations!$D$138:$CCE$138,ROWS($D$3:$D134)))</f>
        <v>14869.999997482999</v>
      </c>
      <c r="M134" s="13">
        <f t="shared" ca="1" si="19"/>
        <v>131</v>
      </c>
      <c r="O134" s="2">
        <f ca="1">IF(OR(P134="ChatGPT",P134="Median",P134="Fifties",P134="Average",P134=""),"",IF(ROUND(Q134,3)=ROUND(Q133,3),MAX(O$3:O133),COUNT(O$3:O133)+1))</f>
        <v>128</v>
      </c>
      <c r="P134" s="12" t="str">
        <f ca="1">IF(Q134="","",OFFSET(Calculations!$C$2,0,MATCH(Q134,Calculations!$D$139:$CCE$139,0)))</f>
        <v>Steve Maxon</v>
      </c>
      <c r="Q134" s="13">
        <f>IF(ISERROR(SMALL(Calculations!$D$139:$CCE$139,ROWS($D$3:$D134))),"",SMALL(Calculations!$D$139:$CCE$139,ROWS($D$3:$D134)))</f>
        <v>17474.000014360998</v>
      </c>
      <c r="R134" s="13">
        <f t="shared" ca="1" si="20"/>
        <v>58</v>
      </c>
      <c r="S134" s="2"/>
      <c r="T134" s="2">
        <f ca="1">IF(OR(U134="ChatGPT",U134="Median",U134="Fifties",U134="Average",U134=""),"",IF(ROUND(V134,3)=ROUND(V133,3),MAX(T$3:T133),COUNT(T$3:T133)+1))</f>
        <v>128</v>
      </c>
      <c r="U134" s="12" t="str">
        <f ca="1">IF(V134="","",OFFSET(Calculations!$C$2,0,MATCH(V134,Calculations!$D$140:$CCE$140,0)))</f>
        <v>Jesse Langhoff</v>
      </c>
      <c r="V134" s="13">
        <f>IF(ISERROR(SMALL(Calculations!$D$140:$CCE$140,ROWS($D$3:$D134))),"",SMALL(Calculations!$D$140:$CCE$140,ROWS($D$3:$D134)))</f>
        <v>18079.000006622002</v>
      </c>
      <c r="W134" s="13">
        <f t="shared" ca="1" si="21"/>
        <v>105</v>
      </c>
      <c r="X134" s="2"/>
      <c r="Y134" s="2">
        <f ca="1">IF(OR(Z134="ChatGPT",Z134="Median",Z134="Fifties",Z134="Average",Z134=""),"",IF(ROUND(AA134,3)=ROUND(AA133,3),MAX(Y$3:Y133),COUNT(Y$3:Y133)+1))</f>
        <v>128</v>
      </c>
      <c r="Z134" s="12" t="str">
        <f ca="1">IF(AA134="","",OFFSET(Calculations!$C$2,0,MATCH(AA134,Calculations!$D$141:$CCE$141,0)))</f>
        <v>Jenny Caplan</v>
      </c>
      <c r="AA134" s="13">
        <f>IF(ISERROR(SMALL(Calculations!$D$141:$CCE$141,ROWS($D$3:$D134))),"",SMALL(Calculations!$D$141:$CCE$141,ROWS($D$3:$D134)))</f>
        <v>16240.999998568002</v>
      </c>
      <c r="AB134" s="13">
        <f t="shared" ca="1" si="22"/>
        <v>60</v>
      </c>
      <c r="AC134" s="2"/>
      <c r="AD134" s="2">
        <f ca="1">IF(OR(AE134="ChatGPT",AE134="Median",AE134="Fifties",AE134="Average",AE134=""),"",IF(ROUND(AF134,3)=ROUND(AF133,3),MAX(AD$3:AD133),COUNT(AD$3:AD133)+1))</f>
        <v>129</v>
      </c>
      <c r="AE134" s="12" t="str">
        <f ca="1">IF(AF134="","",OFFSET(Calculations!$C$2,0,MATCH(AF134,Calculations!$D$142:$CCE$142,0)))</f>
        <v>Dazzy Simpson</v>
      </c>
      <c r="AF134" s="13">
        <f>IF(ISERROR(SMALL(Calculations!$D$142:$CCE$142,ROWS($D$3:$D134))),"",SMALL(Calculations!$D$142:$CCE$142,ROWS($D$3:$D134)))</f>
        <v>15125.000003732999</v>
      </c>
      <c r="AG134" s="13">
        <f t="shared" ca="1" si="23"/>
        <v>90</v>
      </c>
    </row>
    <row r="135" spans="1:33" x14ac:dyDescent="0.25">
      <c r="A135" s="23">
        <f ca="1">IF(OR(B135="ChatGPT",B135="Median",B135="Fifties",B135="Average",B135=""),"",IF(ROUND(C135,3)=ROUND(C134,3),MAX(A$3:A134),COUNT(A$3:A134)+1))</f>
        <v>129</v>
      </c>
      <c r="B135" s="24" t="str">
        <f ca="1">IF(ISERROR(OFFSET(Calculations!$C$2,0,MATCH(ROWS($D$3:$D135),Calculations!$D$129:$CCE$129,0))),"",OFFSET(Calculations!$C$2,0,MATCH(ROWS($D$3:$D135),Calculations!$D$129:$CCE$129,0)))</f>
        <v>Chad Ice</v>
      </c>
      <c r="C135" s="22">
        <f ca="1">IF(ISERROR(ROUND(OFFSET(Calculations!$C$128,0,MATCH(ROWS($D$3:$D135),Calculations!$D$129:$CCE$129,0)),0)),"",OFFSET(Calculations!$C$128,0,MATCH(ROWS($D$3:$D135),Calculations!$D$129:$CCE$129,0)))</f>
        <v>93795.999997536012</v>
      </c>
      <c r="E135" s="2">
        <f ca="1">IF(OR(F135="ChatGPT",F135="Median",F135="Fifties",F135="Average",F135=""),"",IF(ROUND(G135,3)=ROUND(G134,3),MAX(E$3:E134),COUNT(E$3:E134)+1))</f>
        <v>129</v>
      </c>
      <c r="F135" s="12" t="str">
        <f ca="1">IF(G135="","",OFFSET(Calculations!$C$2,0,MATCH(G135,Calculations!$D$137:$CCE$137,0)))</f>
        <v>Gary Gambino</v>
      </c>
      <c r="G135" s="13">
        <f>IF(ISERROR(SMALL(Calculations!$D$137:$CCE$137,ROWS($D$3:$D135))),"",SMALL(Calculations!$D$137:$CCE$137,ROWS($D$3:$D135)))</f>
        <v>15440.999998771998</v>
      </c>
      <c r="H135" s="13">
        <f t="shared" ca="1" si="18"/>
        <v>109</v>
      </c>
      <c r="J135" s="2">
        <f ca="1">IF(OR(K135="ChatGPT",K135="Median",K135="Fifties",K135="Average",K135=""),"",IF(ROUND(L135,3)=ROUND(L134,3),MAX(J$3:J134),COUNT(J$3:J134)+1))</f>
        <v>129</v>
      </c>
      <c r="K135" s="12" t="str">
        <f ca="1">IF(L135="","",OFFSET(Calculations!$C$2,0,MATCH(L135,Calculations!$D$138:$CCE$138,0)))</f>
        <v>Mike Bishop</v>
      </c>
      <c r="L135" s="13">
        <f>IF(ISERROR(SMALL(Calculations!$D$138:$CCE$138,ROWS($D$3:$D135))),"",SMALL(Calculations!$D$138:$CCE$138,ROWS($D$3:$D135)))</f>
        <v>14874.999980193001</v>
      </c>
      <c r="M135" s="13">
        <f t="shared" ca="1" si="19"/>
        <v>102</v>
      </c>
      <c r="O135" s="2">
        <f ca="1">IF(OR(P135="ChatGPT",P135="Median",P135="Fifties",P135="Average",P135=""),"",IF(ROUND(Q135,3)=ROUND(Q134,3),MAX(O$3:O134),COUNT(O$3:O134)+1))</f>
        <v>129</v>
      </c>
      <c r="P135" s="12" t="str">
        <f ca="1">IF(Q135="","",OFFSET(Calculations!$C$2,0,MATCH(Q135,Calculations!$D$139:$CCE$139,0)))</f>
        <v xml:space="preserve">Ozzie Zourigui </v>
      </c>
      <c r="Q135" s="13">
        <f>IF(ISERROR(SMALL(Calculations!$D$139:$CCE$139,ROWS($D$3:$D135))),"",SMALL(Calculations!$D$139:$CCE$139,ROWS($D$3:$D135)))</f>
        <v>17499.999993809</v>
      </c>
      <c r="R135" s="13">
        <f t="shared" ca="1" si="20"/>
        <v>69</v>
      </c>
      <c r="S135" s="2"/>
      <c r="T135" s="2">
        <f ca="1">IF(OR(U135="ChatGPT",U135="Median",U135="Fifties",U135="Average",U135=""),"",IF(ROUND(V135,3)=ROUND(V134,3),MAX(T$3:T134),COUNT(T$3:T134)+1))</f>
        <v>129</v>
      </c>
      <c r="U135" s="12" t="str">
        <f ca="1">IF(V135="","",OFFSET(Calculations!$C$2,0,MATCH(V135,Calculations!$D$140:$CCE$140,0)))</f>
        <v>Conor Thompson</v>
      </c>
      <c r="V135" s="13">
        <f>IF(ISERROR(SMALL(Calculations!$D$140:$CCE$140,ROWS($D$3:$D135))),"",SMALL(Calculations!$D$140:$CCE$140,ROWS($D$3:$D135)))</f>
        <v>18199.999999786</v>
      </c>
      <c r="W135" s="13">
        <f t="shared" ca="1" si="21"/>
        <v>75</v>
      </c>
      <c r="X135" s="2"/>
      <c r="Y135" s="2">
        <f ca="1">IF(OR(Z135="ChatGPT",Z135="Median",Z135="Fifties",Z135="Average",Z135=""),"",IF(ROUND(AA135,3)=ROUND(AA134,3),MAX(Y$3:Y134),COUNT(Y$3:Y134)+1))</f>
        <v>129</v>
      </c>
      <c r="Z135" s="12" t="str">
        <f ca="1">IF(AA135="","",OFFSET(Calculations!$C$2,0,MATCH(AA135,Calculations!$D$141:$CCE$141,0)))</f>
        <v>Ben McIntyre</v>
      </c>
      <c r="AA135" s="13">
        <f>IF(ISERROR(SMALL(Calculations!$D$141:$CCE$141,ROWS($D$3:$D135))),"",SMALL(Calculations!$D$141:$CCE$141,ROWS($D$3:$D135)))</f>
        <v>16385.000030382998</v>
      </c>
      <c r="AB135" s="13">
        <f t="shared" ca="1" si="22"/>
        <v>115</v>
      </c>
      <c r="AC135" s="2"/>
      <c r="AD135" s="2">
        <f ca="1">IF(OR(AE135="ChatGPT",AE135="Median",AE135="Fifties",AE135="Average",AE135=""),"",IF(ROUND(AF135,3)=ROUND(AF134,3),MAX(AD$3:AD134),COUNT(AD$3:AD134)+1))</f>
        <v>130</v>
      </c>
      <c r="AE135" s="12" t="str">
        <f ca="1">IF(AF135="","",OFFSET(Calculations!$C$2,0,MATCH(AF135,Calculations!$D$142:$CCE$142,0)))</f>
        <v>Scott Kennedy</v>
      </c>
      <c r="AF135" s="13">
        <f>IF(ISERROR(SMALL(Calculations!$D$142:$CCE$142,ROWS($D$3:$D135))),"",SMALL(Calculations!$D$142:$CCE$142,ROWS($D$3:$D135)))</f>
        <v>15190.000012652998</v>
      </c>
      <c r="AG135" s="13">
        <f t="shared" ca="1" si="23"/>
        <v>111</v>
      </c>
    </row>
    <row r="136" spans="1:33" x14ac:dyDescent="0.25">
      <c r="A136" s="23">
        <f ca="1">IF(OR(B136="ChatGPT",B136="Median",B136="Fifties",B136="Average",B136=""),"",IF(ROUND(C136,3)=ROUND(C135,3),MAX(A$3:A135),COUNT(A$3:A135)+1))</f>
        <v>130</v>
      </c>
      <c r="B136" s="24" t="str">
        <f ca="1">IF(ISERROR(OFFSET(Calculations!$C$2,0,MATCH(ROWS($D$3:$D136),Calculations!$D$129:$CCE$129,0))),"",OFFSET(Calculations!$C$2,0,MATCH(ROWS($D$3:$D136),Calculations!$D$129:$CCE$129,0)))</f>
        <v>Taylor Curtis</v>
      </c>
      <c r="C136" s="22">
        <f ca="1">IF(ISERROR(ROUND(OFFSET(Calculations!$C$128,0,MATCH(ROWS($D$3:$D136),Calculations!$D$129:$CCE$129,0)),0)),"",OFFSET(Calculations!$C$128,0,MATCH(ROWS($D$3:$D136),Calculations!$D$129:$CCE$129,0)))</f>
        <v>93905.000043772015</v>
      </c>
      <c r="E136" s="2">
        <f ca="1">IF(OR(F136="ChatGPT",F136="Median",F136="Fifties",F136="Average",F136=""),"",IF(ROUND(G136,3)=ROUND(G135,3),MAX(E$3:E135),COUNT(E$3:E135)+1))</f>
        <v>130</v>
      </c>
      <c r="F136" s="12" t="str">
        <f ca="1">IF(G136="","",OFFSET(Calculations!$C$2,0,MATCH(G136,Calculations!$D$137:$CCE$137,0)))</f>
        <v>Adam Broder</v>
      </c>
      <c r="G136" s="13">
        <f>IF(ISERROR(SMALL(Calculations!$D$137:$CCE$137,ROWS($D$3:$D136))),"",SMALL(Calculations!$D$137:$CCE$137,ROWS($D$3:$D136)))</f>
        <v>15639.999991633002</v>
      </c>
      <c r="H136" s="13">
        <f t="shared" ca="1" si="18"/>
        <v>136</v>
      </c>
      <c r="J136" s="2">
        <f ca="1">IF(OR(K136="ChatGPT",K136="Median",K136="Fifties",K136="Average",K136=""),"",IF(ROUND(L136,3)=ROUND(L135,3),MAX(J$3:J135),COUNT(J$3:J135)+1))</f>
        <v>130</v>
      </c>
      <c r="K136" s="12" t="str">
        <f ca="1">IF(L136="","",OFFSET(Calculations!$C$2,0,MATCH(L136,Calculations!$D$138:$CCE$138,0)))</f>
        <v>David Gomel</v>
      </c>
      <c r="L136" s="13">
        <f>IF(ISERROR(SMALL(Calculations!$D$138:$CCE$138,ROWS($D$3:$D136))),"",SMALL(Calculations!$D$138:$CCE$138,ROWS($D$3:$D136)))</f>
        <v>14894.999997522</v>
      </c>
      <c r="M136" s="13">
        <f t="shared" ca="1" si="19"/>
        <v>65</v>
      </c>
      <c r="O136" s="2">
        <f ca="1">IF(OR(P136="ChatGPT",P136="Median",P136="Fifties",P136="Average",P136=""),"",IF(ROUND(Q136,3)=ROUND(Q135,3),MAX(O$3:O135),COUNT(O$3:O135)+1))</f>
        <v>130</v>
      </c>
      <c r="P136" s="12" t="str">
        <f ca="1">IF(Q136="","",OFFSET(Calculations!$C$2,0,MATCH(Q136,Calculations!$D$139:$CCE$139,0)))</f>
        <v>Andrew Whatley</v>
      </c>
      <c r="Q136" s="13">
        <f>IF(ISERROR(SMALL(Calculations!$D$139:$CCE$139,ROWS($D$3:$D136))),"",SMALL(Calculations!$D$139:$CCE$139,ROWS($D$3:$D136)))</f>
        <v>17605.000000016003</v>
      </c>
      <c r="R136" s="13">
        <f t="shared" ca="1" si="20"/>
        <v>114</v>
      </c>
      <c r="S136" s="2"/>
      <c r="T136" s="2">
        <f ca="1">IF(OR(U136="ChatGPT",U136="Median",U136="Fifties",U136="Average",U136=""),"",IF(ROUND(V136,3)=ROUND(V135,3),MAX(T$3:T135),COUNT(T$3:T135)+1))</f>
        <v>130</v>
      </c>
      <c r="U136" s="12" t="str">
        <f ca="1">IF(V136="","",OFFSET(Calculations!$C$2,0,MATCH(V136,Calculations!$D$140:$CCE$140,0)))</f>
        <v>Donald Adamek</v>
      </c>
      <c r="V136" s="13">
        <f>IF(ISERROR(SMALL(Calculations!$D$140:$CCE$140,ROWS($D$3:$D136))),"",SMALL(Calculations!$D$140:$CCE$140,ROWS($D$3:$D136)))</f>
        <v>18276.999997728006</v>
      </c>
      <c r="W136" s="13">
        <f t="shared" ca="1" si="21"/>
        <v>91</v>
      </c>
      <c r="X136" s="2"/>
      <c r="Y136" s="2">
        <f ca="1">IF(OR(Z136="ChatGPT",Z136="Median",Z136="Fifties",Z136="Average",Z136=""),"",IF(ROUND(AA136,3)=ROUND(AA135,3),MAX(Y$3:Y135),COUNT(Y$3:Y135)+1))</f>
        <v>130</v>
      </c>
      <c r="Z136" s="12" t="str">
        <f ca="1">IF(AA136="","",OFFSET(Calculations!$C$2,0,MATCH(AA136,Calculations!$D$141:$CCE$141,0)))</f>
        <v>Rachel Kay</v>
      </c>
      <c r="AA136" s="13">
        <f>IF(ISERROR(SMALL(Calculations!$D$141:$CCE$141,ROWS($D$3:$D136))),"",SMALL(Calculations!$D$141:$CCE$141,ROWS($D$3:$D136)))</f>
        <v>16470.000018768002</v>
      </c>
      <c r="AB136" s="13">
        <f t="shared" ca="1" si="22"/>
        <v>85</v>
      </c>
      <c r="AC136" s="2"/>
      <c r="AD136" s="2">
        <f ca="1">IF(OR(AE136="ChatGPT",AE136="Median",AE136="Fifties",AE136="Average",AE136=""),"",IF(ROUND(AF136,3)=ROUND(AF135,3),MAX(AD$3:AD135),COUNT(AD$3:AD135)+1))</f>
        <v>131</v>
      </c>
      <c r="AE136" s="12" t="str">
        <f ca="1">IF(AF136="","",OFFSET(Calculations!$C$2,0,MATCH(AF136,Calculations!$D$142:$CCE$142,0)))</f>
        <v>Craig Cepler</v>
      </c>
      <c r="AF136" s="13">
        <f>IF(ISERROR(SMALL(Calculations!$D$142:$CCE$142,ROWS($D$3:$D136))),"",SMALL(Calculations!$D$142:$CCE$142,ROWS($D$3:$D136)))</f>
        <v>15588.000018116001</v>
      </c>
      <c r="AG136" s="13">
        <f t="shared" ca="1" si="23"/>
        <v>108</v>
      </c>
    </row>
    <row r="137" spans="1:33" x14ac:dyDescent="0.25">
      <c r="A137" s="23">
        <f ca="1">IF(OR(B137="ChatGPT",B137="Median",B137="Fifties",B137="Average",B137=""),"",IF(ROUND(C137,3)=ROUND(C136,3),MAX(A$3:A136),COUNT(A$3:A136)+1))</f>
        <v>131</v>
      </c>
      <c r="B137" s="24" t="str">
        <f ca="1">IF(ISERROR(OFFSET(Calculations!$C$2,0,MATCH(ROWS($D$3:$D137),Calculations!$D$129:$CCE$129,0))),"",OFFSET(Calculations!$C$2,0,MATCH(ROWS($D$3:$D137),Calculations!$D$129:$CCE$129,0)))</f>
        <v>Tate Greene</v>
      </c>
      <c r="C137" s="22">
        <f ca="1">IF(ISERROR(ROUND(OFFSET(Calculations!$C$128,0,MATCH(ROWS($D$3:$D137),Calculations!$D$129:$CCE$129,0)),0)),"",OFFSET(Calculations!$C$128,0,MATCH(ROWS($D$3:$D137),Calculations!$D$129:$CCE$129,0)))</f>
        <v>94451.999982107998</v>
      </c>
      <c r="E137" s="2">
        <f ca="1">IF(OR(F137="ChatGPT",F137="Median",F137="Fifties",F137="Average",F137=""),"",IF(ROUND(G137,3)=ROUND(G136,3),MAX(E$3:E136),COUNT(E$3:E136)+1))</f>
        <v>131</v>
      </c>
      <c r="F137" s="12" t="str">
        <f ca="1">IF(G137="","",OFFSET(Calculations!$C$2,0,MATCH(G137,Calculations!$D$137:$CCE$137,0)))</f>
        <v>Anna Kay</v>
      </c>
      <c r="G137" s="13">
        <f>IF(ISERROR(SMALL(Calculations!$D$137:$CCE$137,ROWS($D$3:$D137))),"",SMALL(Calculations!$D$137:$CCE$137,ROWS($D$3:$D137)))</f>
        <v>15786.000008773997</v>
      </c>
      <c r="H137" s="13">
        <f t="shared" ca="1" si="18"/>
        <v>117</v>
      </c>
      <c r="J137" s="2">
        <f ca="1">IF(OR(K137="ChatGPT",K137="Median",K137="Fifties",K137="Average",K137=""),"",IF(ROUND(L137,3)=ROUND(L136,3),MAX(J$3:J136),COUNT(J$3:J136)+1))</f>
        <v>131</v>
      </c>
      <c r="K137" s="12" t="str">
        <f ca="1">IF(L137="","",OFFSET(Calculations!$C$2,0,MATCH(L137,Calculations!$D$138:$CCE$138,0)))</f>
        <v>Jonathan Huz</v>
      </c>
      <c r="L137" s="13">
        <f>IF(ISERROR(SMALL(Calculations!$D$138:$CCE$138,ROWS($D$3:$D137))),"",SMALL(Calculations!$D$138:$CCE$138,ROWS($D$3:$D137)))</f>
        <v>14944.999991125998</v>
      </c>
      <c r="M137" s="13">
        <f t="shared" ca="1" si="19"/>
        <v>106</v>
      </c>
      <c r="O137" s="2">
        <f ca="1">IF(OR(P137="ChatGPT",P137="Median",P137="Fifties",P137="Average",P137=""),"",IF(ROUND(Q137,3)=ROUND(Q136,3),MAX(O$3:O136),COUNT(O$3:O136)+1))</f>
        <v>131</v>
      </c>
      <c r="P137" s="12" t="str">
        <f ca="1">IF(Q137="","",OFFSET(Calculations!$C$2,0,MATCH(Q137,Calculations!$D$139:$CCE$139,0)))</f>
        <v>Jim Sweeney</v>
      </c>
      <c r="Q137" s="13">
        <f>IF(ISERROR(SMALL(Calculations!$D$139:$CCE$139,ROWS($D$3:$D137))),"",SMALL(Calculations!$D$139:$CCE$139,ROWS($D$3:$D137)))</f>
        <v>17864.999999675001</v>
      </c>
      <c r="R137" s="13">
        <f t="shared" ca="1" si="20"/>
        <v>144</v>
      </c>
      <c r="S137" s="2"/>
      <c r="T137" s="2">
        <f ca="1">IF(OR(U137="ChatGPT",U137="Median",U137="Fifties",U137="Average",U137=""),"",IF(ROUND(V137,3)=ROUND(V136,3),MAX(T$3:T136),COUNT(T$3:T136)+1))</f>
        <v>131</v>
      </c>
      <c r="U137" s="12" t="str">
        <f ca="1">IF(V137="","",OFFSET(Calculations!$C$2,0,MATCH(V137,Calculations!$D$140:$CCE$140,0)))</f>
        <v>David Gomel</v>
      </c>
      <c r="V137" s="13">
        <f>IF(ISERROR(SMALL(Calculations!$D$140:$CCE$140,ROWS($D$3:$D137))),"",SMALL(Calculations!$D$140:$CCE$140,ROWS($D$3:$D137)))</f>
        <v>18399.999996234001</v>
      </c>
      <c r="W137" s="13">
        <f t="shared" ca="1" si="21"/>
        <v>65</v>
      </c>
      <c r="X137" s="2"/>
      <c r="Y137" s="2">
        <f ca="1">IF(OR(Z137="ChatGPT",Z137="Median",Z137="Fifties",Z137="Average",Z137=""),"",IF(ROUND(AA137,3)=ROUND(AA136,3),MAX(Y$3:Y136),COUNT(Y$3:Y136)+1))</f>
        <v>131</v>
      </c>
      <c r="Z137" s="12" t="str">
        <f ca="1">IF(AA137="","",OFFSET(Calculations!$C$2,0,MATCH(AA137,Calculations!$D$141:$CCE$141,0)))</f>
        <v>Choyon Manjrekar</v>
      </c>
      <c r="AA137" s="13">
        <f>IF(ISERROR(SMALL(Calculations!$D$141:$CCE$141,ROWS($D$3:$D137))),"",SMALL(Calculations!$D$141:$CCE$141,ROWS($D$3:$D137)))</f>
        <v>16504.000012238001</v>
      </c>
      <c r="AB137" s="13">
        <f t="shared" ca="1" si="22"/>
        <v>116</v>
      </c>
      <c r="AC137" s="2"/>
      <c r="AD137" s="2">
        <f ca="1">IF(OR(AE137="ChatGPT",AE137="Median",AE137="Fifties",AE137="Average",AE137=""),"",IF(ROUND(AF137,3)=ROUND(AF136,3),MAX(AD$3:AD136),COUNT(AD$3:AD136)+1))</f>
        <v>132</v>
      </c>
      <c r="AE137" s="12" t="str">
        <f ca="1">IF(AF137="","",OFFSET(Calculations!$C$2,0,MATCH(AF137,Calculations!$D$142:$CCE$142,0)))</f>
        <v>Tim Lynch</v>
      </c>
      <c r="AF137" s="13">
        <f>IF(ISERROR(SMALL(Calculations!$D$142:$CCE$142,ROWS($D$3:$D137))),"",SMALL(Calculations!$D$142:$CCE$142,ROWS($D$3:$D137)))</f>
        <v>15805.000005958</v>
      </c>
      <c r="AG137" s="13">
        <f t="shared" ca="1" si="23"/>
        <v>122</v>
      </c>
    </row>
    <row r="138" spans="1:33" x14ac:dyDescent="0.25">
      <c r="A138" s="23">
        <f ca="1">IF(OR(B138="ChatGPT",B138="Median",B138="Fifties",B138="Average",B138=""),"",IF(ROUND(C138,3)=ROUND(C137,3),MAX(A$3:A137),COUNT(A$3:A137)+1))</f>
        <v>132</v>
      </c>
      <c r="B138" s="24" t="str">
        <f ca="1">IF(ISERROR(OFFSET(Calculations!$C$2,0,MATCH(ROWS($D$3:$D138),Calculations!$D$129:$CCE$129,0))),"",OFFSET(Calculations!$C$2,0,MATCH(ROWS($D$3:$D138),Calculations!$D$129:$CCE$129,0)))</f>
        <v>Kate Bender</v>
      </c>
      <c r="C138" s="22">
        <f ca="1">IF(ISERROR(ROUND(OFFSET(Calculations!$C$128,0,MATCH(ROWS($D$3:$D138),Calculations!$D$129:$CCE$129,0)),0)),"",OFFSET(Calculations!$C$128,0,MATCH(ROWS($D$3:$D138),Calculations!$D$129:$CCE$129,0)))</f>
        <v>95304.000030624011</v>
      </c>
      <c r="E138" s="2">
        <f ca="1">IF(OR(F138="ChatGPT",F138="Median",F138="Fifties",F138="Average",F138=""),"",IF(ROUND(G138,3)=ROUND(G137,3),MAX(E$3:E137),COUNT(E$3:E137)+1))</f>
        <v>132</v>
      </c>
      <c r="F138" s="12" t="str">
        <f ca="1">IF(G138="","",OFFSET(Calculations!$C$2,0,MATCH(G138,Calculations!$D$137:$CCE$137,0)))</f>
        <v>Taylor Curtis</v>
      </c>
      <c r="G138" s="13">
        <f>IF(ISERROR(SMALL(Calculations!$D$137:$CCE$137,ROWS($D$3:$D138))),"",SMALL(Calculations!$D$137:$CCE$137,ROWS($D$3:$D138)))</f>
        <v>15800.000003117997</v>
      </c>
      <c r="H138" s="13">
        <f t="shared" ca="1" si="18"/>
        <v>130</v>
      </c>
      <c r="J138" s="2">
        <f ca="1">IF(OR(K138="ChatGPT",K138="Median",K138="Fifties",K138="Average",K138=""),"",IF(ROUND(L138,3)=ROUND(L137,3),MAX(J$3:J137),COUNT(J$3:J137)+1))</f>
        <v>132</v>
      </c>
      <c r="K138" s="12" t="str">
        <f ca="1">IF(L138="","",OFFSET(Calculations!$C$2,0,MATCH(L138,Calculations!$D$138:$CCE$138,0)))</f>
        <v xml:space="preserve">Ethan Kay </v>
      </c>
      <c r="L138" s="13">
        <f>IF(ISERROR(SMALL(Calculations!$D$138:$CCE$138,ROWS($D$3:$D138))),"",SMALL(Calculations!$D$138:$CCE$138,ROWS($D$3:$D138)))</f>
        <v>15016.999989688999</v>
      </c>
      <c r="M138" s="13">
        <f t="shared" ca="1" si="19"/>
        <v>86</v>
      </c>
      <c r="O138" s="2">
        <f ca="1">IF(OR(P138="ChatGPT",P138="Median",P138="Fifties",P138="Average",P138=""),"",IF(ROUND(Q138,3)=ROUND(Q137,3),MAX(O$3:O137),COUNT(O$3:O137)+1))</f>
        <v>132</v>
      </c>
      <c r="P138" s="12" t="str">
        <f ca="1">IF(Q138="","",OFFSET(Calculations!$C$2,0,MATCH(Q138,Calculations!$D$139:$CCE$139,0)))</f>
        <v>John McGee</v>
      </c>
      <c r="Q138" s="13">
        <f>IF(ISERROR(SMALL(Calculations!$D$139:$CCE$139,ROWS($D$3:$D138))),"",SMALL(Calculations!$D$139:$CCE$139,ROWS($D$3:$D138)))</f>
        <v>17900.000009847001</v>
      </c>
      <c r="R138" s="13">
        <f t="shared" ca="1" si="20"/>
        <v>66</v>
      </c>
      <c r="S138" s="2"/>
      <c r="T138" s="2">
        <f ca="1">IF(OR(U138="ChatGPT",U138="Median",U138="Fifties",U138="Average",U138=""),"",IF(ROUND(V138,3)=ROUND(V137,3),MAX(T$3:T137),COUNT(T$3:T137)+1))</f>
        <v>132</v>
      </c>
      <c r="U138" s="12" t="str">
        <f ca="1">IF(V138="","",OFFSET(Calculations!$C$2,0,MATCH(V138,Calculations!$D$140:$CCE$140,0)))</f>
        <v>Gary Gambino</v>
      </c>
      <c r="V138" s="13">
        <f>IF(ISERROR(SMALL(Calculations!$D$140:$CCE$140,ROWS($D$3:$D138))),"",SMALL(Calculations!$D$140:$CCE$140,ROWS($D$3:$D138)))</f>
        <v>18674.000000768003</v>
      </c>
      <c r="W138" s="13">
        <f t="shared" ca="1" si="21"/>
        <v>109</v>
      </c>
      <c r="X138" s="2"/>
      <c r="Y138" s="2">
        <f ca="1">IF(OR(Z138="ChatGPT",Z138="Median",Z138="Fifties",Z138="Average",Z138=""),"",IF(ROUND(AA138,3)=ROUND(AA137,3),MAX(Y$3:Y137),COUNT(Y$3:Y137)+1))</f>
        <v>132</v>
      </c>
      <c r="Z138" s="12" t="str">
        <f ca="1">IF(AA138="","",OFFSET(Calculations!$C$2,0,MATCH(AA138,Calculations!$D$141:$CCE$141,0)))</f>
        <v xml:space="preserve">Ethan Kay </v>
      </c>
      <c r="AA138" s="13">
        <f>IF(ISERROR(SMALL(Calculations!$D$141:$CCE$141,ROWS($D$3:$D138))),"",SMALL(Calculations!$D$141:$CCE$141,ROWS($D$3:$D138)))</f>
        <v>16532.000019019</v>
      </c>
      <c r="AB138" s="13">
        <f t="shared" ca="1" si="22"/>
        <v>86</v>
      </c>
      <c r="AC138" s="2"/>
      <c r="AD138" s="2">
        <f ca="1">IF(OR(AE138="ChatGPT",AE138="Median",AE138="Fifties",AE138="Average",AE138=""),"",IF(ROUND(AF138,3)=ROUND(AF137,3),MAX(AD$3:AD137),COUNT(AD$3:AD137)+1))</f>
        <v>133</v>
      </c>
      <c r="AE138" s="12" t="str">
        <f ca="1">IF(AF138="","",OFFSET(Calculations!$C$2,0,MATCH(AF138,Calculations!$D$142:$CCE$142,0)))</f>
        <v>Febin Melepura</v>
      </c>
      <c r="AF138" s="13">
        <f>IF(ISERROR(SMALL(Calculations!$D$142:$CCE$142,ROWS($D$3:$D138))),"",SMALL(Calculations!$D$142:$CCE$142,ROWS($D$3:$D138)))</f>
        <v>16000.000024492998</v>
      </c>
      <c r="AG138" s="13">
        <f t="shared" ca="1" si="23"/>
        <v>152</v>
      </c>
    </row>
    <row r="139" spans="1:33" x14ac:dyDescent="0.25">
      <c r="A139" s="23">
        <f ca="1">IF(OR(B139="ChatGPT",B139="Median",B139="Fifties",B139="Average",B139=""),"",IF(ROUND(C139,3)=ROUND(C138,3),MAX(A$3:A138),COUNT(A$3:A138)+1))</f>
        <v>133</v>
      </c>
      <c r="B139" s="24" t="str">
        <f ca="1">IF(ISERROR(OFFSET(Calculations!$C$2,0,MATCH(ROWS($D$3:$D139),Calculations!$D$129:$CCE$129,0))),"",OFFSET(Calculations!$C$2,0,MATCH(ROWS($D$3:$D139),Calculations!$D$129:$CCE$129,0)))</f>
        <v>Jeremy Tannenbaum</v>
      </c>
      <c r="C139" s="22">
        <f ca="1">IF(ISERROR(ROUND(OFFSET(Calculations!$C$128,0,MATCH(ROWS($D$3:$D139),Calculations!$D$129:$CCE$129,0)),0)),"",OFFSET(Calculations!$C$128,0,MATCH(ROWS($D$3:$D139),Calculations!$D$129:$CCE$129,0)))</f>
        <v>95492.000083292005</v>
      </c>
      <c r="E139" s="2">
        <f ca="1">IF(OR(F139="ChatGPT",F139="Median",F139="Fifties",F139="Average",F139=""),"",IF(ROUND(G139,3)=ROUND(G138,3),MAX(E$3:E138),COUNT(E$3:E138)+1))</f>
        <v>133</v>
      </c>
      <c r="F139" s="12" t="str">
        <f ca="1">IF(G139="","",OFFSET(Calculations!$C$2,0,MATCH(G139,Calculations!$D$137:$CCE$137,0)))</f>
        <v>Andrew Whatley</v>
      </c>
      <c r="G139" s="13">
        <f>IF(ISERROR(SMALL(Calculations!$D$137:$CCE$137,ROWS($D$3:$D139))),"",SMALL(Calculations!$D$137:$CCE$137,ROWS($D$3:$D139)))</f>
        <v>15860.000000017999</v>
      </c>
      <c r="H139" s="13">
        <f t="shared" ca="1" si="18"/>
        <v>114</v>
      </c>
      <c r="J139" s="2">
        <f ca="1">IF(OR(K139="ChatGPT",K139="Median",K139="Fifties",K139="Average",K139=""),"",IF(ROUND(L139,3)=ROUND(L138,3),MAX(J$3:J138),COUNT(J$3:J138)+1))</f>
        <v>133</v>
      </c>
      <c r="K139" s="12" t="str">
        <f ca="1">IF(L139="","",OFFSET(Calculations!$C$2,0,MATCH(L139,Calculations!$D$138:$CCE$138,0)))</f>
        <v>Don Knowles</v>
      </c>
      <c r="L139" s="13">
        <f>IF(ISERROR(SMALL(Calculations!$D$138:$CCE$138,ROWS($D$3:$D139))),"",SMALL(Calculations!$D$138:$CCE$138,ROWS($D$3:$D139)))</f>
        <v>15039.999993199001</v>
      </c>
      <c r="M139" s="13">
        <f t="shared" ca="1" si="19"/>
        <v>21</v>
      </c>
      <c r="O139" s="2">
        <f ca="1">IF(OR(P139="ChatGPT",P139="Median",P139="Fifties",P139="Average",P139=""),"",IF(ROUND(Q139,3)=ROUND(Q138,3),MAX(O$3:O138),COUNT(O$3:O138)+1))</f>
        <v>133</v>
      </c>
      <c r="P139" s="12" t="str">
        <f ca="1">IF(Q139="","",OFFSET(Calculations!$C$2,0,MATCH(Q139,Calculations!$D$139:$CCE$139,0)))</f>
        <v>Choyon Manjrekar</v>
      </c>
      <c r="Q139" s="13">
        <f>IF(ISERROR(SMALL(Calculations!$D$139:$CCE$139,ROWS($D$3:$D139))),"",SMALL(Calculations!$D$139:$CCE$139,ROWS($D$3:$D139)))</f>
        <v>18060.000010684002</v>
      </c>
      <c r="R139" s="13">
        <f t="shared" ca="1" si="20"/>
        <v>116</v>
      </c>
      <c r="S139" s="2"/>
      <c r="T139" s="2">
        <f ca="1">IF(OR(U139="ChatGPT",U139="Median",U139="Fifties",U139="Average",U139=""),"",IF(ROUND(V139,3)=ROUND(V138,3),MAX(T$3:T138),COUNT(T$3:T138)+1))</f>
        <v>133</v>
      </c>
      <c r="U139" s="12" t="str">
        <f ca="1">IF(V139="","",OFFSET(Calculations!$C$2,0,MATCH(V139,Calculations!$D$140:$CCE$140,0)))</f>
        <v>Kristian Schmidt</v>
      </c>
      <c r="V139" s="13">
        <f>IF(ISERROR(SMALL(Calculations!$D$140:$CCE$140,ROWS($D$3:$D139))),"",SMALL(Calculations!$D$140:$CCE$140,ROWS($D$3:$D139)))</f>
        <v>18825.000002296001</v>
      </c>
      <c r="W139" s="13">
        <f t="shared" ca="1" si="21"/>
        <v>70</v>
      </c>
      <c r="X139" s="2"/>
      <c r="Y139" s="2">
        <f ca="1">IF(OR(Z139="ChatGPT",Z139="Median",Z139="Fifties",Z139="Average",Z139=""),"",IF(ROUND(AA139,3)=ROUND(AA138,3),MAX(Y$3:Y138),COUNT(Y$3:Y138)+1))</f>
        <v>133</v>
      </c>
      <c r="Z139" s="12" t="str">
        <f ca="1">IF(AA139="","",OFFSET(Calculations!$C$2,0,MATCH(AA139,Calculations!$D$141:$CCE$141,0)))</f>
        <v>Jim Sweeney</v>
      </c>
      <c r="AA139" s="13">
        <f>IF(ISERROR(SMALL(Calculations!$D$141:$CCE$141,ROWS($D$3:$D139))),"",SMALL(Calculations!$D$141:$CCE$141,ROWS($D$3:$D139)))</f>
        <v>16619.999996085</v>
      </c>
      <c r="AB139" s="13">
        <f t="shared" ca="1" si="22"/>
        <v>144</v>
      </c>
      <c r="AC139" s="2"/>
      <c r="AD139" s="2">
        <f ca="1">IF(OR(AE139="ChatGPT",AE139="Median",AE139="Fifties",AE139="Average",AE139=""),"",IF(ROUND(AF139,3)=ROUND(AF138,3),MAX(AD$3:AD138),COUNT(AD$3:AD138)+1))</f>
        <v>134</v>
      </c>
      <c r="AE139" s="12" t="str">
        <f ca="1">IF(AF139="","",OFFSET(Calculations!$C$2,0,MATCH(AF139,Calculations!$D$142:$CCE$142,0)))</f>
        <v>Errol Germon</v>
      </c>
      <c r="AF139" s="13">
        <f>IF(ISERROR(SMALL(Calculations!$D$142:$CCE$142,ROWS($D$3:$D139))),"",SMALL(Calculations!$D$142:$CCE$142,ROWS($D$3:$D139)))</f>
        <v>16198.999994871001</v>
      </c>
      <c r="AG139" s="13">
        <f t="shared" ca="1" si="23"/>
        <v>153</v>
      </c>
    </row>
    <row r="140" spans="1:33" x14ac:dyDescent="0.25">
      <c r="A140" s="23">
        <f ca="1">IF(OR(B140="ChatGPT",B140="Median",B140="Fifties",B140="Average",B140=""),"",IF(ROUND(C140,3)=ROUND(C139,3),MAX(A$3:A139),COUNT(A$3:A139)+1))</f>
        <v>134</v>
      </c>
      <c r="B140" s="24" t="str">
        <f ca="1">IF(ISERROR(OFFSET(Calculations!$C$2,0,MATCH(ROWS($D$3:$D140),Calculations!$D$129:$CCE$129,0))),"",OFFSET(Calculations!$C$2,0,MATCH(ROWS($D$3:$D140),Calculations!$D$129:$CCE$129,0)))</f>
        <v>Pam Winters</v>
      </c>
      <c r="C140" s="22">
        <f ca="1">IF(ISERROR(ROUND(OFFSET(Calculations!$C$128,0,MATCH(ROWS($D$3:$D140),Calculations!$D$129:$CCE$129,0)),0)),"",OFFSET(Calculations!$C$128,0,MATCH(ROWS($D$3:$D140),Calculations!$D$129:$CCE$129,0)))</f>
        <v>95701.000041441992</v>
      </c>
      <c r="E140" s="2">
        <f ca="1">IF(OR(F140="ChatGPT",F140="Median",F140="Fifties",F140="Average",F140=""),"",IF(ROUND(G140,3)=ROUND(G139,3),MAX(E$3:E139),COUNT(E$3:E139)+1))</f>
        <v>134</v>
      </c>
      <c r="F140" s="12" t="str">
        <f ca="1">IF(G140="","",OFFSET(Calculations!$C$2,0,MATCH(G140,Calculations!$D$137:$CCE$137,0)))</f>
        <v>Gideon Klionsky</v>
      </c>
      <c r="G140" s="13">
        <f>IF(ISERROR(SMALL(Calculations!$D$137:$CCE$137,ROWS($D$3:$D140))),"",SMALL(Calculations!$D$137:$CCE$137,ROWS($D$3:$D140)))</f>
        <v>15914.999979573002</v>
      </c>
      <c r="H140" s="13">
        <f t="shared" ca="1" si="18"/>
        <v>107</v>
      </c>
      <c r="J140" s="2">
        <f ca="1">IF(OR(K140="ChatGPT",K140="Median",K140="Fifties",K140="Average",K140=""),"",IF(ROUND(L140,3)=ROUND(L139,3),MAX(J$3:J139),COUNT(J$3:J139)+1))</f>
        <v>134</v>
      </c>
      <c r="K140" s="12" t="str">
        <f ca="1">IF(L140="","",OFFSET(Calculations!$C$2,0,MATCH(L140,Calculations!$D$138:$CCE$138,0)))</f>
        <v>Travis Hamre</v>
      </c>
      <c r="L140" s="13">
        <f>IF(ISERROR(SMALL(Calculations!$D$138:$CCE$138,ROWS($D$3:$D140))),"",SMALL(Calculations!$D$138:$CCE$138,ROWS($D$3:$D140)))</f>
        <v>15059.999981636</v>
      </c>
      <c r="M140" s="13">
        <f t="shared" ca="1" si="19"/>
        <v>112</v>
      </c>
      <c r="O140" s="2">
        <f ca="1">IF(OR(P140="ChatGPT",P140="Median",P140="Fifties",P140="Average",P140=""),"",IF(ROUND(Q140,3)=ROUND(Q139,3),MAX(O$3:O139),COUNT(O$3:O139)+1))</f>
        <v>134</v>
      </c>
      <c r="P140" s="12" t="str">
        <f ca="1">IF(Q140="","",OFFSET(Calculations!$C$2,0,MATCH(Q140,Calculations!$D$139:$CCE$139,0)))</f>
        <v>Justin Rispler</v>
      </c>
      <c r="Q140" s="13">
        <f>IF(ISERROR(SMALL(Calculations!$D$139:$CCE$139,ROWS($D$3:$D140))),"",SMALL(Calculations!$D$139:$CCE$139,ROWS($D$3:$D140)))</f>
        <v>18104.000000490003</v>
      </c>
      <c r="R140" s="13">
        <f t="shared" ca="1" si="20"/>
        <v>67</v>
      </c>
      <c r="S140" s="2"/>
      <c r="T140" s="2">
        <f ca="1">IF(OR(U140="ChatGPT",U140="Median",U140="Fifties",U140="Average",U140=""),"",IF(ROUND(V140,3)=ROUND(V139,3),MAX(T$3:T139),COUNT(T$3:T139)+1))</f>
        <v>134</v>
      </c>
      <c r="U140" s="12" t="str">
        <f ca="1">IF(V140="","",OFFSET(Calculations!$C$2,0,MATCH(V140,Calculations!$D$140:$CCE$140,0)))</f>
        <v>Daniel Ostrander</v>
      </c>
      <c r="V140" s="13">
        <f>IF(ISERROR(SMALL(Calculations!$D$140:$CCE$140,ROWS($D$3:$D140))),"",SMALL(Calculations!$D$140:$CCE$140,ROWS($D$3:$D140)))</f>
        <v>18835.000054593002</v>
      </c>
      <c r="W140" s="13">
        <f t="shared" ca="1" si="21"/>
        <v>145</v>
      </c>
      <c r="X140" s="2"/>
      <c r="Y140" s="2">
        <f ca="1">IF(OR(Z140="ChatGPT",Z140="Median",Z140="Fifties",Z140="Average",Z140=""),"",IF(ROUND(AA140,3)=ROUND(AA139,3),MAX(Y$3:Y139),COUNT(Y$3:Y139)+1))</f>
        <v>134</v>
      </c>
      <c r="Z140" s="12" t="str">
        <f ca="1">IF(AA140="","",OFFSET(Calculations!$C$2,0,MATCH(AA140,Calculations!$D$141:$CCE$141,0)))</f>
        <v>Jason Friedlander</v>
      </c>
      <c r="AA140" s="13">
        <f>IF(ISERROR(SMALL(Calculations!$D$141:$CCE$141,ROWS($D$3:$D140))),"",SMALL(Calculations!$D$141:$CCE$141,ROWS($D$3:$D140)))</f>
        <v>16873.000031859996</v>
      </c>
      <c r="AB140" s="13">
        <f t="shared" ca="1" si="22"/>
        <v>123</v>
      </c>
      <c r="AC140" s="2"/>
      <c r="AD140" s="2">
        <f ca="1">IF(OR(AE140="ChatGPT",AE140="Median",AE140="Fifties",AE140="Average",AE140=""),"",IF(ROUND(AF140,3)=ROUND(AF139,3),MAX(AD$3:AD139),COUNT(AD$3:AD139)+1))</f>
        <v>135</v>
      </c>
      <c r="AE140" s="12" t="str">
        <f ca="1">IF(AF140="","",OFFSET(Calculations!$C$2,0,MATCH(AF140,Calculations!$D$142:$CCE$142,0)))</f>
        <v>Ben Wiles</v>
      </c>
      <c r="AF140" s="13">
        <f>IF(ISERROR(SMALL(Calculations!$D$142:$CCE$142,ROWS($D$3:$D140))),"",SMALL(Calculations!$D$142:$CCE$142,ROWS($D$3:$D140)))</f>
        <v>16241.000003813</v>
      </c>
      <c r="AG140" s="13">
        <f t="shared" ca="1" si="23"/>
        <v>137</v>
      </c>
    </row>
    <row r="141" spans="1:33" x14ac:dyDescent="0.25">
      <c r="A141" s="23">
        <f ca="1">IF(OR(B141="ChatGPT",B141="Median",B141="Fifties",B141="Average",B141=""),"",IF(ROUND(C141,3)=ROUND(C140,3),MAX(A$3:A140),COUNT(A$3:A140)+1))</f>
        <v>135</v>
      </c>
      <c r="B141" s="24" t="str">
        <f ca="1">IF(ISERROR(OFFSET(Calculations!$C$2,0,MATCH(ROWS($D$3:$D141),Calculations!$D$129:$CCE$129,0))),"",OFFSET(Calculations!$C$2,0,MATCH(ROWS($D$3:$D141),Calculations!$D$129:$CCE$129,0)))</f>
        <v>Aaron Pisano</v>
      </c>
      <c r="C141" s="22">
        <f ca="1">IF(ISERROR(ROUND(OFFSET(Calculations!$C$128,0,MATCH(ROWS($D$3:$D141),Calculations!$D$129:$CCE$129,0)),0)),"",OFFSET(Calculations!$C$128,0,MATCH(ROWS($D$3:$D141),Calculations!$D$129:$CCE$129,0)))</f>
        <v>96094.000130251981</v>
      </c>
      <c r="E141" s="2">
        <f ca="1">IF(OR(F141="ChatGPT",F141="Median",F141="Fifties",F141="Average",F141=""),"",IF(ROUND(G141,3)=ROUND(G140,3),MAX(E$3:E140),COUNT(E$3:E140)+1))</f>
        <v>135</v>
      </c>
      <c r="F141" s="12" t="str">
        <f ca="1">IF(G141="","",OFFSET(Calculations!$C$2,0,MATCH(G141,Calculations!$D$137:$CCE$137,0)))</f>
        <v>Dan Serino</v>
      </c>
      <c r="G141" s="13">
        <f>IF(ISERROR(SMALL(Calculations!$D$137:$CCE$137,ROWS($D$3:$D141))),"",SMALL(Calculations!$D$137:$CCE$137,ROWS($D$3:$D141)))</f>
        <v>16150.000003967998</v>
      </c>
      <c r="H141" s="13">
        <f t="shared" ca="1" si="18"/>
        <v>142</v>
      </c>
      <c r="J141" s="2">
        <f ca="1">IF(OR(K141="ChatGPT",K141="Median",K141="Fifties",K141="Average",K141=""),"",IF(ROUND(L141,3)=ROUND(L140,3),MAX(J$3:J140),COUNT(J$3:J140)+1))</f>
        <v>135</v>
      </c>
      <c r="K141" s="12" t="str">
        <f ca="1">IF(L141="","",OFFSET(Calculations!$C$2,0,MATCH(L141,Calculations!$D$138:$CCE$138,0)))</f>
        <v>Jeremy Tannenbaum</v>
      </c>
      <c r="L141" s="13">
        <f>IF(ISERROR(SMALL(Calculations!$D$138:$CCE$138,ROWS($D$3:$D141))),"",SMALL(Calculations!$D$138:$CCE$138,ROWS($D$3:$D141)))</f>
        <v>15224.999998185001</v>
      </c>
      <c r="M141" s="13">
        <f t="shared" ca="1" si="19"/>
        <v>133</v>
      </c>
      <c r="O141" s="2">
        <f ca="1">IF(OR(P141="ChatGPT",P141="Median",P141="Fifties",P141="Average",P141=""),"",IF(ROUND(Q141,3)=ROUND(Q140,3),MAX(O$3:O140),COUNT(O$3:O140)+1))</f>
        <v>135</v>
      </c>
      <c r="P141" s="12" t="str">
        <f ca="1">IF(Q141="","",OFFSET(Calculations!$C$2,0,MATCH(Q141,Calculations!$D$139:$CCE$139,0)))</f>
        <v>Jacob Burrows</v>
      </c>
      <c r="Q141" s="13">
        <f>IF(ISERROR(SMALL(Calculations!$D$139:$CCE$139,ROWS($D$3:$D141))),"",SMALL(Calculations!$D$139:$CCE$139,ROWS($D$3:$D141)))</f>
        <v>18125.000015559999</v>
      </c>
      <c r="R141" s="13">
        <f t="shared" ca="1" si="20"/>
        <v>147</v>
      </c>
      <c r="S141" s="2"/>
      <c r="T141" s="2">
        <f ca="1">IF(OR(U141="ChatGPT",U141="Median",U141="Fifties",U141="Average",U141=""),"",IF(ROUND(V141,3)=ROUND(V140,3),MAX(T$3:T140),COUNT(T$3:T140)+1))</f>
        <v>135</v>
      </c>
      <c r="U141" s="12" t="str">
        <f ca="1">IF(V141="","",OFFSET(Calculations!$C$2,0,MATCH(V141,Calculations!$D$140:$CCE$140,0)))</f>
        <v>Dan Serino</v>
      </c>
      <c r="V141" s="13">
        <f>IF(ISERROR(SMALL(Calculations!$D$140:$CCE$140,ROWS($D$3:$D141))),"",SMALL(Calculations!$D$140:$CCE$140,ROWS($D$3:$D141)))</f>
        <v>18871.000005876002</v>
      </c>
      <c r="W141" s="13">
        <f t="shared" ca="1" si="21"/>
        <v>142</v>
      </c>
      <c r="X141" s="2"/>
      <c r="Y141" s="2">
        <f ca="1">IF(OR(Z141="ChatGPT",Z141="Median",Z141="Fifties",Z141="Average",Z141=""),"",IF(ROUND(AA141,3)=ROUND(AA140,3),MAX(Y$3:Y140),COUNT(Y$3:Y140)+1))</f>
        <v>135</v>
      </c>
      <c r="Z141" s="12" t="str">
        <f ca="1">IF(AA141="","",OFFSET(Calculations!$C$2,0,MATCH(AA141,Calculations!$D$141:$CCE$141,0)))</f>
        <v>William Boyle</v>
      </c>
      <c r="AA141" s="13">
        <f>IF(ISERROR(SMALL(Calculations!$D$141:$CCE$141,ROWS($D$3:$D141))),"",SMALL(Calculations!$D$141:$CCE$141,ROWS($D$3:$D141)))</f>
        <v>16965.000028928996</v>
      </c>
      <c r="AB141" s="13">
        <f t="shared" ca="1" si="22"/>
        <v>76</v>
      </c>
      <c r="AC141" s="2"/>
      <c r="AD141" s="2">
        <f ca="1">IF(OR(AE141="ChatGPT",AE141="Median",AE141="Fifties",AE141="Average",AE141=""),"",IF(ROUND(AF141,3)=ROUND(AF140,3),MAX(AD$3:AD140),COUNT(AD$3:AD140)+1))</f>
        <v>136</v>
      </c>
      <c r="AE141" s="12" t="str">
        <f ca="1">IF(AF141="","",OFFSET(Calculations!$C$2,0,MATCH(AF141,Calculations!$D$142:$CCE$142,0)))</f>
        <v>Jim Sweeney</v>
      </c>
      <c r="AF141" s="13">
        <f>IF(ISERROR(SMALL(Calculations!$D$142:$CCE$142,ROWS($D$3:$D141))),"",SMALL(Calculations!$D$142:$CCE$142,ROWS($D$3:$D141)))</f>
        <v>16501.000008186998</v>
      </c>
      <c r="AG141" s="13">
        <f t="shared" ca="1" si="23"/>
        <v>144</v>
      </c>
    </row>
    <row r="142" spans="1:33" x14ac:dyDescent="0.25">
      <c r="A142" s="23">
        <f ca="1">IF(OR(B142="ChatGPT",B142="Median",B142="Fifties",B142="Average",B142=""),"",IF(ROUND(C142,3)=ROUND(C141,3),MAX(A$3:A141),COUNT(A$3:A141)+1))</f>
        <v>136</v>
      </c>
      <c r="B142" s="24" t="str">
        <f ca="1">IF(ISERROR(OFFSET(Calculations!$C$2,0,MATCH(ROWS($D$3:$D142),Calculations!$D$129:$CCE$129,0))),"",OFFSET(Calculations!$C$2,0,MATCH(ROWS($D$3:$D142),Calculations!$D$129:$CCE$129,0)))</f>
        <v>Adam Broder</v>
      </c>
      <c r="C142" s="22">
        <f ca="1">IF(ISERROR(ROUND(OFFSET(Calculations!$C$128,0,MATCH(ROWS($D$3:$D142),Calculations!$D$129:$CCE$129,0)),0)),"",OFFSET(Calculations!$C$128,0,MATCH(ROWS($D$3:$D142),Calculations!$D$129:$CCE$129,0)))</f>
        <v>98100.000025804009</v>
      </c>
      <c r="E142" s="2">
        <f ca="1">IF(OR(F142="ChatGPT",F142="Median",F142="Fifties",F142="Average",F142=""),"",IF(ROUND(G142,3)=ROUND(G141,3),MAX(E$3:E141),COUNT(E$3:E141)+1))</f>
        <v>136</v>
      </c>
      <c r="F142" s="12" t="str">
        <f ca="1">IF(G142="","",OFFSET(Calculations!$C$2,0,MATCH(G142,Calculations!$D$137:$CCE$137,0)))</f>
        <v>Gary Katz</v>
      </c>
      <c r="G142" s="13">
        <f>IF(ISERROR(SMALL(Calculations!$D$137:$CCE$137,ROWS($D$3:$D142))),"",SMALL(Calculations!$D$137:$CCE$137,ROWS($D$3:$D142)))</f>
        <v>16174.999973798003</v>
      </c>
      <c r="H142" s="13">
        <f t="shared" ca="1" si="18"/>
        <v>83</v>
      </c>
      <c r="J142" s="2">
        <f ca="1">IF(OR(K142="ChatGPT",K142="Median",K142="Fifties",K142="Average",K142=""),"",IF(ROUND(L142,3)=ROUND(L141,3),MAX(J$3:J141),COUNT(J$3:J141)+1))</f>
        <v>136</v>
      </c>
      <c r="K142" s="12" t="str">
        <f ca="1">IF(L142="","",OFFSET(Calculations!$C$2,0,MATCH(L142,Calculations!$D$138:$CCE$138,0)))</f>
        <v xml:space="preserve">Abigail Myers </v>
      </c>
      <c r="L142" s="13">
        <f>IF(ISERROR(SMALL(Calculations!$D$138:$CCE$138,ROWS($D$3:$D142))),"",SMALL(Calculations!$D$138:$CCE$138,ROWS($D$3:$D142)))</f>
        <v>15255.000005966996</v>
      </c>
      <c r="M142" s="13">
        <f t="shared" ca="1" si="19"/>
        <v>127</v>
      </c>
      <c r="O142" s="2">
        <f ca="1">IF(OR(P142="ChatGPT",P142="Median",P142="Fifties",P142="Average",P142=""),"",IF(ROUND(Q142,3)=ROUND(Q141,3),MAX(O$3:O141),COUNT(O$3:O141)+1))</f>
        <v>136</v>
      </c>
      <c r="P142" s="12" t="str">
        <f ca="1">IF(Q142="","",OFFSET(Calculations!$C$2,0,MATCH(Q142,Calculations!$D$139:$CCE$139,0)))</f>
        <v>Lawrence Grone</v>
      </c>
      <c r="Q142" s="13">
        <f>IF(ISERROR(SMALL(Calculations!$D$139:$CCE$139,ROWS($D$3:$D142))),"",SMALL(Calculations!$D$139:$CCE$139,ROWS($D$3:$D142)))</f>
        <v>18510.000002932004</v>
      </c>
      <c r="R142" s="13">
        <f t="shared" ca="1" si="20"/>
        <v>118</v>
      </c>
      <c r="S142" s="2"/>
      <c r="T142" s="2">
        <f ca="1">IF(OR(U142="ChatGPT",U142="Median",U142="Fifties",U142="Average",U142=""),"",IF(ROUND(V142,3)=ROUND(V141,3),MAX(T$3:T141),COUNT(T$3:T141)+1))</f>
        <v>136</v>
      </c>
      <c r="U142" s="12" t="str">
        <f ca="1">IF(V142="","",OFFSET(Calculations!$C$2,0,MATCH(V142,Calculations!$D$140:$CCE$140,0)))</f>
        <v>Errol Germon</v>
      </c>
      <c r="V142" s="13">
        <f>IF(ISERROR(SMALL(Calculations!$D$140:$CCE$140,ROWS($D$3:$D142))),"",SMALL(Calculations!$D$140:$CCE$140,ROWS($D$3:$D142)))</f>
        <v>18880.000004016994</v>
      </c>
      <c r="W142" s="13">
        <f t="shared" ca="1" si="21"/>
        <v>153</v>
      </c>
      <c r="X142" s="2"/>
      <c r="Y142" s="2">
        <f ca="1">IF(OR(Z142="ChatGPT",Z142="Median",Z142="Fifties",Z142="Average",Z142=""),"",IF(ROUND(AA142,3)=ROUND(AA141,3),MAX(Y$3:Y141),COUNT(Y$3:Y141)+1))</f>
        <v>136</v>
      </c>
      <c r="Z142" s="12" t="str">
        <f ca="1">IF(AA142="","",OFFSET(Calculations!$C$2,0,MATCH(AA142,Calculations!$D$141:$CCE$141,0)))</f>
        <v>Brian Schaefer</v>
      </c>
      <c r="AA142" s="13">
        <f>IF(ISERROR(SMALL(Calculations!$D$141:$CCE$141,ROWS($D$3:$D142))),"",SMALL(Calculations!$D$141:$CCE$141,ROWS($D$3:$D142)))</f>
        <v>17565.000002702993</v>
      </c>
      <c r="AB142" s="13">
        <f t="shared" ca="1" si="22"/>
        <v>93</v>
      </c>
      <c r="AC142" s="2"/>
      <c r="AD142" s="2">
        <f ca="1">IF(OR(AE142="ChatGPT",AE142="Median",AE142="Fifties",AE142="Average",AE142=""),"",IF(ROUND(AF142,3)=ROUND(AF141,3),MAX(AD$3:AD141),COUNT(AD$3:AD141)+1))</f>
        <v>137</v>
      </c>
      <c r="AE142" s="12" t="str">
        <f ca="1">IF(AF142="","",OFFSET(Calculations!$C$2,0,MATCH(AF142,Calculations!$D$142:$CCE$142,0)))</f>
        <v>Jesse Langhoff</v>
      </c>
      <c r="AF142" s="13">
        <f>IF(ISERROR(SMALL(Calculations!$D$142:$CCE$142,ROWS($D$3:$D142))),"",SMALL(Calculations!$D$142:$CCE$142,ROWS($D$3:$D142)))</f>
        <v>16534.999992416</v>
      </c>
      <c r="AG142" s="13">
        <f t="shared" ca="1" si="23"/>
        <v>105</v>
      </c>
    </row>
    <row r="143" spans="1:33" x14ac:dyDescent="0.25">
      <c r="A143" s="23">
        <f ca="1">IF(OR(B143="ChatGPT",B143="Median",B143="Fifties",B143="Average",B143=""),"",IF(ROUND(C143,3)=ROUND(C142,3),MAX(A$3:A142),COUNT(A$3:A142)+1))</f>
        <v>137</v>
      </c>
      <c r="B143" s="24" t="str">
        <f ca="1">IF(ISERROR(OFFSET(Calculations!$C$2,0,MATCH(ROWS($D$3:$D143),Calculations!$D$129:$CCE$129,0))),"",OFFSET(Calculations!$C$2,0,MATCH(ROWS($D$3:$D143),Calculations!$D$129:$CCE$129,0)))</f>
        <v>Ben Wiles</v>
      </c>
      <c r="C143" s="22">
        <f ca="1">IF(ISERROR(ROUND(OFFSET(Calculations!$C$128,0,MATCH(ROWS($D$3:$D143),Calculations!$D$129:$CCE$129,0)),0)),"",OFFSET(Calculations!$C$128,0,MATCH(ROWS($D$3:$D143),Calculations!$D$129:$CCE$129,0)))</f>
        <v>98301.000002133966</v>
      </c>
      <c r="E143" s="2">
        <f ca="1">IF(OR(F143="ChatGPT",F143="Median",F143="Fifties",F143="Average",F143=""),"",IF(ROUND(G143,3)=ROUND(G142,3),MAX(E$3:E142),COUNT(E$3:E142)+1))</f>
        <v>137</v>
      </c>
      <c r="F143" s="12" t="str">
        <f ca="1">IF(G143="","",OFFSET(Calculations!$C$2,0,MATCH(G143,Calculations!$D$137:$CCE$137,0)))</f>
        <v>Daniel Ostrander</v>
      </c>
      <c r="G143" s="13">
        <f>IF(ISERROR(SMALL(Calculations!$D$137:$CCE$137,ROWS($D$3:$D143))),"",SMALL(Calculations!$D$137:$CCE$137,ROWS($D$3:$D143)))</f>
        <v>16289.999986670999</v>
      </c>
      <c r="H143" s="13">
        <f t="shared" ca="1" si="18"/>
        <v>145</v>
      </c>
      <c r="J143" s="2">
        <f ca="1">IF(OR(K143="ChatGPT",K143="Median",K143="Fifties",K143="Average",K143=""),"",IF(ROUND(L143,3)=ROUND(L142,3),MAX(J$3:J142),COUNT(J$3:J142)+1))</f>
        <v>137</v>
      </c>
      <c r="K143" s="12" t="str">
        <f ca="1">IF(L143="","",OFFSET(Calculations!$C$2,0,MATCH(L143,Calculations!$D$138:$CCE$138,0)))</f>
        <v>Mia Taylor</v>
      </c>
      <c r="L143" s="13">
        <f>IF(ISERROR(SMALL(Calculations!$D$138:$CCE$138,ROWS($D$3:$D143))),"",SMALL(Calculations!$D$138:$CCE$138,ROWS($D$3:$D143)))</f>
        <v>15255.999976490002</v>
      </c>
      <c r="M143" s="13">
        <f t="shared" ca="1" si="19"/>
        <v>46</v>
      </c>
      <c r="O143" s="2">
        <f ca="1">IF(OR(P143="ChatGPT",P143="Median",P143="Fifties",P143="Average",P143=""),"",IF(ROUND(Q143,3)=ROUND(Q142,3),MAX(O$3:O142),COUNT(O$3:O142)+1))</f>
        <v>137</v>
      </c>
      <c r="P143" s="12" t="str">
        <f ca="1">IF(Q143="","",OFFSET(Calculations!$C$2,0,MATCH(Q143,Calculations!$D$139:$CCE$139,0)))</f>
        <v>Ben Wiles</v>
      </c>
      <c r="Q143" s="13">
        <f>IF(ISERROR(SMALL(Calculations!$D$139:$CCE$139,ROWS($D$3:$D143))),"",SMALL(Calculations!$D$139:$CCE$139,ROWS($D$3:$D143)))</f>
        <v>18589.999996082999</v>
      </c>
      <c r="R143" s="13">
        <f t="shared" ca="1" si="20"/>
        <v>137</v>
      </c>
      <c r="S143" s="2"/>
      <c r="T143" s="2">
        <f ca="1">IF(OR(U143="ChatGPT",U143="Median",U143="Fifties",U143="Average",U143=""),"",IF(ROUND(V143,3)=ROUND(V142,3),MAX(T$3:T142),COUNT(T$3:T142)+1))</f>
        <v>136</v>
      </c>
      <c r="U143" s="12" t="str">
        <f ca="1">IF(V143="","",OFFSET(Calculations!$C$2,0,MATCH(V143,Calculations!$D$140:$CCE$140,0)))</f>
        <v>Tim Lynch</v>
      </c>
      <c r="V143" s="13">
        <f>IF(ISERROR(SMALL(Calculations!$D$140:$CCE$140,ROWS($D$3:$D143))),"",SMALL(Calculations!$D$140:$CCE$140,ROWS($D$3:$D143)))</f>
        <v>18880.000009376003</v>
      </c>
      <c r="W143" s="13">
        <f t="shared" ca="1" si="21"/>
        <v>122</v>
      </c>
      <c r="X143" s="2"/>
      <c r="Y143" s="2">
        <f ca="1">IF(OR(Z143="ChatGPT",Z143="Median",Z143="Fifties",Z143="Average",Z143=""),"",IF(ROUND(AA143,3)=ROUND(AA142,3),MAX(Y$3:Y142),COUNT(Y$3:Y142)+1))</f>
        <v>137</v>
      </c>
      <c r="Z143" s="12" t="str">
        <f ca="1">IF(AA143="","",OFFSET(Calculations!$C$2,0,MATCH(AA143,Calculations!$D$141:$CCE$141,0)))</f>
        <v>Donna Bowman</v>
      </c>
      <c r="AA143" s="13">
        <f>IF(ISERROR(SMALL(Calculations!$D$141:$CCE$141,ROWS($D$3:$D143))),"",SMALL(Calculations!$D$141:$CCE$141,ROWS($D$3:$D143)))</f>
        <v>17809.000004130001</v>
      </c>
      <c r="AB143" s="13">
        <f t="shared" ca="1" si="22"/>
        <v>100</v>
      </c>
      <c r="AC143" s="2"/>
      <c r="AD143" s="2">
        <f ca="1">IF(OR(AE143="ChatGPT",AE143="Median",AE143="Fifties",AE143="Average",AE143=""),"",IF(ROUND(AF143,3)=ROUND(AF142,3),MAX(AD$3:AD142),COUNT(AD$3:AD142)+1))</f>
        <v>138</v>
      </c>
      <c r="AE143" s="12" t="str">
        <f ca="1">IF(AF143="","",OFFSET(Calculations!$C$2,0,MATCH(AF143,Calculations!$D$142:$CCE$142,0)))</f>
        <v>Rebecca Burrows</v>
      </c>
      <c r="AF143" s="13">
        <f>IF(ISERROR(SMALL(Calculations!$D$142:$CCE$142,ROWS($D$3:$D143))),"",SMALL(Calculations!$D$142:$CCE$142,ROWS($D$3:$D143)))</f>
        <v>16570.000024833</v>
      </c>
      <c r="AG143" s="13">
        <f t="shared" ca="1" si="23"/>
        <v>148</v>
      </c>
    </row>
    <row r="144" spans="1:33" x14ac:dyDescent="0.25">
      <c r="A144" s="23">
        <f ca="1">IF(OR(B144="ChatGPT",B144="Median",B144="Fifties",B144="Average",B144=""),"",IF(ROUND(C144,3)=ROUND(C143,3),MAX(A$3:A143),COUNT(A$3:A143)+1))</f>
        <v>138</v>
      </c>
      <c r="B144" s="24" t="str">
        <f ca="1">IF(ISERROR(OFFSET(Calculations!$C$2,0,MATCH(ROWS($D$3:$D144),Calculations!$D$129:$CCE$129,0))),"",OFFSET(Calculations!$C$2,0,MATCH(ROWS($D$3:$D144),Calculations!$D$129:$CCE$129,0)))</f>
        <v>Benjamin Slater</v>
      </c>
      <c r="C144" s="22">
        <f ca="1">IF(ISERROR(ROUND(OFFSET(Calculations!$C$128,0,MATCH(ROWS($D$3:$D144),Calculations!$D$129:$CCE$129,0)),0)),"",OFFSET(Calculations!$C$128,0,MATCH(ROWS($D$3:$D144),Calculations!$D$129:$CCE$129,0)))</f>
        <v>98392.000046592002</v>
      </c>
      <c r="E144" s="2">
        <f ca="1">IF(OR(F144="ChatGPT",F144="Median",F144="Fifties",F144="Average",F144=""),"",IF(ROUND(G144,3)=ROUND(G143,3),MAX(E$3:E143),COUNT(E$3:E143)+1))</f>
        <v>138</v>
      </c>
      <c r="F144" s="12" t="str">
        <f ca="1">IF(G144="","",OFFSET(Calculations!$C$2,0,MATCH(G144,Calculations!$D$137:$CCE$137,0)))</f>
        <v>Terynce Butts</v>
      </c>
      <c r="G144" s="13">
        <f>IF(ISERROR(SMALL(Calculations!$D$137:$CCE$137,ROWS($D$3:$D144))),"",SMALL(Calculations!$D$137:$CCE$137,ROWS($D$3:$D144)))</f>
        <v>16520.000008887997</v>
      </c>
      <c r="H144" s="13">
        <f t="shared" ca="1" si="18"/>
        <v>139</v>
      </c>
      <c r="J144" s="2">
        <f ca="1">IF(OR(K144="ChatGPT",K144="Median",K144="Fifties",K144="Average",K144=""),"",IF(ROUND(L144,3)=ROUND(L143,3),MAX(J$3:J143),COUNT(J$3:J143)+1))</f>
        <v>138</v>
      </c>
      <c r="K144" s="12" t="str">
        <f ca="1">IF(L144="","",OFFSET(Calculations!$C$2,0,MATCH(L144,Calculations!$D$138:$CCE$138,0)))</f>
        <v>Donald Adamek</v>
      </c>
      <c r="L144" s="13">
        <f>IF(ISERROR(SMALL(Calculations!$D$138:$CCE$138,ROWS($D$3:$D144))),"",SMALL(Calculations!$D$138:$CCE$138,ROWS($D$3:$D144)))</f>
        <v>15383.999998331996</v>
      </c>
      <c r="M144" s="13">
        <f t="shared" ca="1" si="19"/>
        <v>91</v>
      </c>
      <c r="O144" s="2">
        <f ca="1">IF(OR(P144="ChatGPT",P144="Median",P144="Fifties",P144="Average",P144=""),"",IF(ROUND(Q144,3)=ROUND(Q143,3),MAX(O$3:O143),COUNT(O$3:O143)+1))</f>
        <v>138</v>
      </c>
      <c r="P144" s="12" t="str">
        <f ca="1">IF(Q144="","",OFFSET(Calculations!$C$2,0,MATCH(Q144,Calculations!$D$139:$CCE$139,0)))</f>
        <v>Shawn Wrobel</v>
      </c>
      <c r="Q144" s="13">
        <f>IF(ISERROR(SMALL(Calculations!$D$139:$CCE$139,ROWS($D$3:$D144))),"",SMALL(Calculations!$D$139:$CCE$139,ROWS($D$3:$D144)))</f>
        <v>18694.999997668001</v>
      </c>
      <c r="R144" s="13">
        <f t="shared" ca="1" si="20"/>
        <v>125</v>
      </c>
      <c r="S144" s="2"/>
      <c r="T144" s="2">
        <f ca="1">IF(OR(U144="ChatGPT",U144="Median",U144="Fifties",U144="Average",U144=""),"",IF(ROUND(V144,3)=ROUND(V143,3),MAX(T$3:T143),COUNT(T$3:T143)+1))</f>
        <v>138</v>
      </c>
      <c r="U144" s="12" t="str">
        <f ca="1">IF(V144="","",OFFSET(Calculations!$C$2,0,MATCH(V144,Calculations!$D$140:$CCE$140,0)))</f>
        <v>Jeffrey Roth</v>
      </c>
      <c r="V144" s="13">
        <f>IF(ISERROR(SMALL(Calculations!$D$140:$CCE$140,ROWS($D$3:$D144))),"",SMALL(Calculations!$D$140:$CCE$140,ROWS($D$3:$D144)))</f>
        <v>18904.999999494998</v>
      </c>
      <c r="W144" s="13">
        <f t="shared" ca="1" si="21"/>
        <v>62</v>
      </c>
      <c r="X144" s="2"/>
      <c r="Y144" s="2">
        <f ca="1">IF(OR(Z144="ChatGPT",Z144="Median",Z144="Fifties",Z144="Average",Z144=""),"",IF(ROUND(AA144,3)=ROUND(AA143,3),MAX(Y$3:Y143),COUNT(Y$3:Y143)+1))</f>
        <v>138</v>
      </c>
      <c r="Z144" s="12" t="str">
        <f ca="1">IF(AA144="","",OFFSET(Calculations!$C$2,0,MATCH(AA144,Calculations!$D$141:$CCE$141,0)))</f>
        <v>Dan Serino</v>
      </c>
      <c r="AA144" s="13">
        <f>IF(ISERROR(SMALL(Calculations!$D$141:$CCE$141,ROWS($D$3:$D144))),"",SMALL(Calculations!$D$141:$CCE$141,ROWS($D$3:$D144)))</f>
        <v>17815.000005372</v>
      </c>
      <c r="AB144" s="13">
        <f t="shared" ca="1" si="22"/>
        <v>142</v>
      </c>
      <c r="AC144" s="2"/>
      <c r="AD144" s="2">
        <f ca="1">IF(OR(AE144="ChatGPT",AE144="Median",AE144="Fifties",AE144="Average",AE144=""),"",IF(ROUND(AF144,3)=ROUND(AF143,3),MAX(AD$3:AD143),COUNT(AD$3:AD143)+1))</f>
        <v>139</v>
      </c>
      <c r="AE144" s="12" t="str">
        <f ca="1">IF(AF144="","",OFFSET(Calculations!$C$2,0,MATCH(AF144,Calculations!$D$142:$CCE$142,0)))</f>
        <v>Chad Ice</v>
      </c>
      <c r="AF144" s="13">
        <f>IF(ISERROR(SMALL(Calculations!$D$142:$CCE$142,ROWS($D$3:$D144))),"",SMALL(Calculations!$D$142:$CCE$142,ROWS($D$3:$D144)))</f>
        <v>16698.999999388001</v>
      </c>
      <c r="AG144" s="13">
        <f t="shared" ca="1" si="23"/>
        <v>129</v>
      </c>
    </row>
    <row r="145" spans="1:33" x14ac:dyDescent="0.25">
      <c r="A145" s="23">
        <f ca="1">IF(OR(B145="ChatGPT",B145="Median",B145="Fifties",B145="Average",B145=""),"",IF(ROUND(C145,3)=ROUND(C144,3),MAX(A$3:A144),COUNT(A$3:A144)+1))</f>
        <v>139</v>
      </c>
      <c r="B145" s="24" t="str">
        <f ca="1">IF(ISERROR(OFFSET(Calculations!$C$2,0,MATCH(ROWS($D$3:$D145),Calculations!$D$129:$CCE$129,0))),"",OFFSET(Calculations!$C$2,0,MATCH(ROWS($D$3:$D145),Calculations!$D$129:$CCE$129,0)))</f>
        <v>Terynce Butts</v>
      </c>
      <c r="C145" s="22">
        <f ca="1">IF(ISERROR(ROUND(OFFSET(Calculations!$C$128,0,MATCH(ROWS($D$3:$D145),Calculations!$D$129:$CCE$129,0)),0)),"",OFFSET(Calculations!$C$128,0,MATCH(ROWS($D$3:$D145),Calculations!$D$129:$CCE$129,0)))</f>
        <v>98538.000033935954</v>
      </c>
      <c r="E145" s="2">
        <f ca="1">IF(OR(F145="ChatGPT",F145="Median",F145="Fifties",F145="Average",F145=""),"",IF(ROUND(G145,3)=ROUND(G144,3),MAX(E$3:E144),COUNT(E$3:E144)+1))</f>
        <v>139</v>
      </c>
      <c r="F145" s="12" t="str">
        <f ca="1">IF(G145="","",OFFSET(Calculations!$C$2,0,MATCH(G145,Calculations!$D$137:$CCE$137,0)))</f>
        <v>Dakota Blair</v>
      </c>
      <c r="G145" s="13">
        <f>IF(ISERROR(SMALL(Calculations!$D$137:$CCE$137,ROWS($D$3:$D145))),"",SMALL(Calculations!$D$137:$CCE$137,ROWS($D$3:$D145)))</f>
        <v>16804.999999133004</v>
      </c>
      <c r="H145" s="13">
        <f t="shared" ca="1" si="18"/>
        <v>71</v>
      </c>
      <c r="J145" s="2">
        <f ca="1">IF(OR(K145="ChatGPT",K145="Median",K145="Fifties",K145="Average",K145=""),"",IF(ROUND(L145,3)=ROUND(L144,3),MAX(J$3:J144),COUNT(J$3:J144)+1))</f>
        <v>139</v>
      </c>
      <c r="K145" s="12" t="str">
        <f ca="1">IF(L145="","",OFFSET(Calculations!$C$2,0,MATCH(L145,Calculations!$D$138:$CCE$138,0)))</f>
        <v>Charlie Friedland</v>
      </c>
      <c r="L145" s="13">
        <f>IF(ISERROR(SMALL(Calculations!$D$138:$CCE$138,ROWS($D$3:$D145))),"",SMALL(Calculations!$D$138:$CCE$138,ROWS($D$3:$D145)))</f>
        <v>15810.999975658002</v>
      </c>
      <c r="M145" s="13">
        <f t="shared" ca="1" si="19"/>
        <v>87</v>
      </c>
      <c r="O145" s="2">
        <f ca="1">IF(OR(P145="ChatGPT",P145="Median",P145="Fifties",P145="Average",P145=""),"",IF(ROUND(Q145,3)=ROUND(Q144,3),MAX(O$3:O144),COUNT(O$3:O144)+1))</f>
        <v>139</v>
      </c>
      <c r="P145" s="12" t="str">
        <f ca="1">IF(Q145="","",OFFSET(Calculations!$C$2,0,MATCH(Q145,Calculations!$D$139:$CCE$139,0)))</f>
        <v>Peter Bergman</v>
      </c>
      <c r="Q145" s="13">
        <f>IF(ISERROR(SMALL(Calculations!$D$139:$CCE$139,ROWS($D$3:$D145))),"",SMALL(Calculations!$D$139:$CCE$139,ROWS($D$3:$D145)))</f>
        <v>18925.000019948002</v>
      </c>
      <c r="R145" s="13">
        <f t="shared" ca="1" si="20"/>
        <v>99</v>
      </c>
      <c r="S145" s="2"/>
      <c r="T145" s="2">
        <f ca="1">IF(OR(U145="ChatGPT",U145="Median",U145="Fifties",U145="Average",U145=""),"",IF(ROUND(V145,3)=ROUND(V144,3),MAX(T$3:T144),COUNT(T$3:T144)+1))</f>
        <v>139</v>
      </c>
      <c r="U145" s="12" t="str">
        <f ca="1">IF(V145="","",OFFSET(Calculations!$C$2,0,MATCH(V145,Calculations!$D$140:$CCE$140,0)))</f>
        <v>Jim Sweeney</v>
      </c>
      <c r="V145" s="13">
        <f>IF(ISERROR(SMALL(Calculations!$D$140:$CCE$140,ROWS($D$3:$D145))),"",SMALL(Calculations!$D$140:$CCE$140,ROWS($D$3:$D145)))</f>
        <v>18985.000012007</v>
      </c>
      <c r="W145" s="13">
        <f t="shared" ca="1" si="21"/>
        <v>144</v>
      </c>
      <c r="X145" s="2"/>
      <c r="Y145" s="2">
        <f ca="1">IF(OR(Z145="ChatGPT",Z145="Median",Z145="Fifties",Z145="Average",Z145=""),"",IF(ROUND(AA145,3)=ROUND(AA144,3),MAX(Y$3:Y144),COUNT(Y$3:Y144)+1))</f>
        <v>139</v>
      </c>
      <c r="Z145" s="12" t="str">
        <f ca="1">IF(AA145="","",OFFSET(Calculations!$C$2,0,MATCH(AA145,Calculations!$D$141:$CCE$141,0)))</f>
        <v>Kit Sekelsky</v>
      </c>
      <c r="AA145" s="13">
        <f>IF(ISERROR(SMALL(Calculations!$D$141:$CCE$141,ROWS($D$3:$D145))),"",SMALL(Calculations!$D$141:$CCE$141,ROWS($D$3:$D145)))</f>
        <v>17985.000029487001</v>
      </c>
      <c r="AB145" s="13">
        <f t="shared" ca="1" si="22"/>
        <v>119</v>
      </c>
      <c r="AC145" s="2"/>
      <c r="AD145" s="2">
        <f ca="1">IF(OR(AE145="ChatGPT",AE145="Median",AE145="Fifties",AE145="Average",AE145=""),"",IF(ROUND(AF145,3)=ROUND(AF144,3),MAX(AD$3:AD144),COUNT(AD$3:AD144)+1))</f>
        <v>140</v>
      </c>
      <c r="AE145" s="12" t="str">
        <f ca="1">IF(AF145="","",OFFSET(Calculations!$C$2,0,MATCH(AF145,Calculations!$D$142:$CCE$142,0)))</f>
        <v>Joe Dudman</v>
      </c>
      <c r="AF145" s="13">
        <f>IF(ISERROR(SMALL(Calculations!$D$142:$CCE$142,ROWS($D$3:$D145))),"",SMALL(Calculations!$D$142:$CCE$142,ROWS($D$3:$D145)))</f>
        <v>16775.000010057993</v>
      </c>
      <c r="AG145" s="13">
        <f t="shared" ca="1" si="23"/>
        <v>140</v>
      </c>
    </row>
    <row r="146" spans="1:33" x14ac:dyDescent="0.25">
      <c r="A146" s="23">
        <f ca="1">IF(OR(B146="ChatGPT",B146="Median",B146="Fifties",B146="Average",B146=""),"",IF(ROUND(C146,3)=ROUND(C145,3),MAX(A$3:A145),COUNT(A$3:A145)+1))</f>
        <v>140</v>
      </c>
      <c r="B146" s="24" t="str">
        <f ca="1">IF(ISERROR(OFFSET(Calculations!$C$2,0,MATCH(ROWS($D$3:$D146),Calculations!$D$129:$CCE$129,0))),"",OFFSET(Calculations!$C$2,0,MATCH(ROWS($D$3:$D146),Calculations!$D$129:$CCE$129,0)))</f>
        <v>Joe Dudman</v>
      </c>
      <c r="C146" s="22">
        <f ca="1">IF(ISERROR(ROUND(OFFSET(Calculations!$C$128,0,MATCH(ROWS($D$3:$D146),Calculations!$D$129:$CCE$129,0)),0)),"",OFFSET(Calculations!$C$128,0,MATCH(ROWS($D$3:$D146),Calculations!$D$129:$CCE$129,0)))</f>
        <v>98802.000034511977</v>
      </c>
      <c r="E146" s="2">
        <f ca="1">IF(OR(F146="ChatGPT",F146="Median",F146="Fifties",F146="Average",F146=""),"",IF(ROUND(G146,3)=ROUND(G145,3),MAX(E$3:E145),COUNT(E$3:E145)+1))</f>
        <v>140</v>
      </c>
      <c r="F146" s="12" t="str">
        <f ca="1">IF(G146="","",OFFSET(Calculations!$C$2,0,MATCH(G146,Calculations!$D$137:$CCE$137,0)))</f>
        <v>Seth Moland-Kovash</v>
      </c>
      <c r="G146" s="13">
        <f>IF(ISERROR(SMALL(Calculations!$D$137:$CCE$137,ROWS($D$3:$D146))),"",SMALL(Calculations!$D$137:$CCE$137,ROWS($D$3:$D146)))</f>
        <v>16902.999997463001</v>
      </c>
      <c r="H146" s="13">
        <f ca="1">OFFSET($A$2,MATCH(F146,$B$3:$B$500,0),0)</f>
        <v>103</v>
      </c>
      <c r="J146" s="2">
        <f ca="1">IF(OR(K146="ChatGPT",K146="Median",K146="Fifties",K146="Average",K146=""),"",IF(ROUND(L146,3)=ROUND(L145,3),MAX(J$3:J145),COUNT(J$3:J145)+1))</f>
        <v>140</v>
      </c>
      <c r="K146" s="12" t="str">
        <f ca="1">IF(L146="","",OFFSET(Calculations!$C$2,0,MATCH(L146,Calculations!$D$138:$CCE$138,0)))</f>
        <v>Sam Friedland</v>
      </c>
      <c r="L146" s="13">
        <f>IF(ISERROR(SMALL(Calculations!$D$138:$CCE$138,ROWS($D$3:$D146))),"",SMALL(Calculations!$D$138:$CCE$138,ROWS($D$3:$D146)))</f>
        <v>16292.999972770998</v>
      </c>
      <c r="M146" s="13">
        <f ca="1">OFFSET($A$2,MATCH(K146,$B$3:$B$500,0),0)</f>
        <v>97</v>
      </c>
      <c r="O146" s="2">
        <f ca="1">IF(OR(P146="ChatGPT",P146="Median",P146="Fifties",P146="Average",P146=""),"",IF(ROUND(Q146,3)=ROUND(Q145,3),MAX(O$3:O145),COUNT(O$3:O145)+1))</f>
        <v>140</v>
      </c>
      <c r="P146" s="12" t="str">
        <f ca="1">IF(Q146="","",OFFSET(Calculations!$C$2,0,MATCH(Q146,Calculations!$D$139:$CCE$139,0)))</f>
        <v>Taylor Curtis</v>
      </c>
      <c r="Q146" s="13">
        <f>IF(ISERROR(SMALL(Calculations!$D$139:$CCE$139,ROWS($D$3:$D146))),"",SMALL(Calculations!$D$139:$CCE$139,ROWS($D$3:$D146)))</f>
        <v>19195.000015532001</v>
      </c>
      <c r="R146" s="13">
        <f ca="1">OFFSET($A$2,MATCH(P146,$B$3:$B$500,0),0)</f>
        <v>130</v>
      </c>
      <c r="S146" s="2"/>
      <c r="T146" s="2">
        <f ca="1">IF(OR(U146="ChatGPT",U146="Median",U146="Fifties",U146="Average",U146=""),"",IF(ROUND(V146,3)=ROUND(V145,3),MAX(T$3:T145),COUNT(T$3:T145)+1))</f>
        <v>140</v>
      </c>
      <c r="U146" s="12" t="str">
        <f ca="1">IF(V146="","",OFFSET(Calculations!$C$2,0,MATCH(V146,Calculations!$D$140:$CCE$140,0)))</f>
        <v xml:space="preserve">Abigail Myers </v>
      </c>
      <c r="V146" s="13">
        <f>IF(ISERROR(SMALL(Calculations!$D$140:$CCE$140,ROWS($D$3:$D146))),"",SMALL(Calculations!$D$140:$CCE$140,ROWS($D$3:$D146)))</f>
        <v>19260.000012888999</v>
      </c>
      <c r="W146" s="13">
        <f ca="1">OFFSET($A$2,MATCH(U146,$B$3:$B$500,0),0)</f>
        <v>127</v>
      </c>
      <c r="X146" s="2"/>
      <c r="Y146" s="2">
        <f ca="1">IF(OR(Z146="ChatGPT",Z146="Median",Z146="Fifties",Z146="Average",Z146=""),"",IF(ROUND(AA146,3)=ROUND(AA145,3),MAX(Y$3:Y145),COUNT(Y$3:Y145)+1))</f>
        <v>140</v>
      </c>
      <c r="Z146" s="12" t="str">
        <f ca="1">IF(AA146="","",OFFSET(Calculations!$C$2,0,MATCH(AA146,Calculations!$D$141:$CCE$141,0)))</f>
        <v xml:space="preserve">Abigail Myers </v>
      </c>
      <c r="AA146" s="13">
        <f>IF(ISERROR(SMALL(Calculations!$D$141:$CCE$141,ROWS($D$3:$D146))),"",SMALL(Calculations!$D$141:$CCE$141,ROWS($D$3:$D146)))</f>
        <v>17995.000015731002</v>
      </c>
      <c r="AB146" s="13">
        <f ca="1">OFFSET($A$2,MATCH(Z146,$B$3:$B$500,0),0)</f>
        <v>127</v>
      </c>
      <c r="AC146" s="2"/>
      <c r="AD146" s="2">
        <f ca="1">IF(OR(AE146="ChatGPT",AE146="Median",AE146="Fifties",AE146="Average",AE146=""),"",IF(ROUND(AF146,3)=ROUND(AF145,3),MAX(AD$3:AD145),COUNT(AD$3:AD145)+1))</f>
        <v>141</v>
      </c>
      <c r="AE146" s="12" t="str">
        <f ca="1">IF(AF146="","",OFFSET(Calculations!$C$2,0,MATCH(AF146,Calculations!$D$142:$CCE$142,0)))</f>
        <v>Anna Kay</v>
      </c>
      <c r="AF146" s="13">
        <f>IF(ISERROR(SMALL(Calculations!$D$142:$CCE$142,ROWS($D$3:$D146))),"",SMALL(Calculations!$D$142:$CCE$142,ROWS($D$3:$D146)))</f>
        <v>16935.000047023997</v>
      </c>
      <c r="AG146" s="13">
        <f ca="1">OFFSET($A$2,MATCH(AE146,$B$3:$B$500,0),0)</f>
        <v>117</v>
      </c>
    </row>
    <row r="147" spans="1:33" x14ac:dyDescent="0.25">
      <c r="A147" s="23">
        <f ca="1">IF(OR(B147="ChatGPT",B147="Median",B147="Fifties",B147="Average",B147=""),"",IF(ROUND(C147,3)=ROUND(C146,3),MAX(A$3:A146),COUNT(A$3:A146)+1))</f>
        <v>141</v>
      </c>
      <c r="B147" s="24" t="str">
        <f ca="1">IF(ISERROR(OFFSET(Calculations!$C$2,0,MATCH(ROWS($D$3:$D147),Calculations!$D$129:$CCE$129,0))),"",OFFSET(Calculations!$C$2,0,MATCH(ROWS($D$3:$D147),Calculations!$D$129:$CCE$129,0)))</f>
        <v>Bill Pennington</v>
      </c>
      <c r="C147" s="22">
        <f ca="1">IF(ISERROR(ROUND(OFFSET(Calculations!$C$128,0,MATCH(ROWS($D$3:$D147),Calculations!$D$129:$CCE$129,0)),0)),"",OFFSET(Calculations!$C$128,0,MATCH(ROWS($D$3:$D147),Calculations!$D$129:$CCE$129,0)))</f>
        <v>98815.000003399997</v>
      </c>
      <c r="E147" s="2">
        <f ca="1">IF(OR(F147="ChatGPT",F147="Median",F147="Fifties",F147="Average",F147=""),"",IF(ROUND(G147,3)=ROUND(G146,3),MAX(E$3:E146),COUNT(E$3:E146)+1))</f>
        <v>141</v>
      </c>
      <c r="F147" s="12" t="str">
        <f ca="1">IF(G147="","",OFFSET(Calculations!$C$2,0,MATCH(G147,Calculations!$D$137:$CCE$137,0)))</f>
        <v>Lawrence Grone</v>
      </c>
      <c r="G147" s="13">
        <f>IF(ISERROR(SMALL(Calculations!$D$137:$CCE$137,ROWS($D$3:$D147))),"",SMALL(Calculations!$D$137:$CCE$137,ROWS($D$3:$D147)))</f>
        <v>17049.999970617999</v>
      </c>
      <c r="H147" s="13">
        <f ca="1">OFFSET($A$2,MATCH(F147,$B$3:$B$500,0),0)</f>
        <v>118</v>
      </c>
      <c r="J147" s="2">
        <f ca="1">IF(OR(K147="ChatGPT",K147="Median",K147="Fifties",K147="Average",K147=""),"",IF(ROUND(L147,3)=ROUND(L146,3),MAX(J$3:J146),COUNT(J$3:J146)+1))</f>
        <v>141</v>
      </c>
      <c r="K147" s="12" t="str">
        <f ca="1">IF(L147="","",OFFSET(Calculations!$C$2,0,MATCH(L147,Calculations!$D$138:$CCE$138,0)))</f>
        <v>Terynce Butts</v>
      </c>
      <c r="L147" s="13">
        <f>IF(ISERROR(SMALL(Calculations!$D$138:$CCE$138,ROWS($D$3:$D147))),"",SMALL(Calculations!$D$138:$CCE$138,ROWS($D$3:$D147)))</f>
        <v>16296.000006495997</v>
      </c>
      <c r="M147" s="13">
        <f ca="1">OFFSET($A$2,MATCH(K147,$B$3:$B$500,0),0)</f>
        <v>139</v>
      </c>
      <c r="O147" s="2">
        <f ca="1">IF(OR(P147="ChatGPT",P147="Median",P147="Fifties",P147="Average",P147=""),"",IF(ROUND(Q147,3)=ROUND(Q146,3),MAX(O$3:O146),COUNT(O$3:O146)+1))</f>
        <v>141</v>
      </c>
      <c r="P147" s="12" t="str">
        <f ca="1">IF(Q147="","",OFFSET(Calculations!$C$2,0,MATCH(Q147,Calculations!$D$139:$CCE$139,0)))</f>
        <v>Ryan Magee</v>
      </c>
      <c r="Q147" s="13">
        <f>IF(ISERROR(SMALL(Calculations!$D$139:$CCE$139,ROWS($D$3:$D147))),"",SMALL(Calculations!$D$139:$CCE$139,ROWS($D$3:$D147)))</f>
        <v>19471.000008505998</v>
      </c>
      <c r="R147" s="13">
        <f ca="1">OFFSET($A$2,MATCH(P147,$B$3:$B$500,0),0)</f>
        <v>128</v>
      </c>
      <c r="S147" s="2"/>
      <c r="T147" s="2">
        <f ca="1">IF(OR(U147="ChatGPT",U147="Median",U147="Fifties",U147="Average",U147=""),"",IF(ROUND(V147,3)=ROUND(V146,3),MAX(T$3:T146),COUNT(T$3:T146)+1))</f>
        <v>141</v>
      </c>
      <c r="U147" s="12" t="str">
        <f ca="1">IF(V147="","",OFFSET(Calculations!$C$2,0,MATCH(V147,Calculations!$D$140:$CCE$140,0)))</f>
        <v>Kate Bender</v>
      </c>
      <c r="V147" s="13">
        <f>IF(ISERROR(SMALL(Calculations!$D$140:$CCE$140,ROWS($D$3:$D147))),"",SMALL(Calculations!$D$140:$CCE$140,ROWS($D$3:$D147)))</f>
        <v>19305.000011928005</v>
      </c>
      <c r="W147" s="13">
        <f ca="1">OFFSET($A$2,MATCH(U147,$B$3:$B$500,0),0)</f>
        <v>132</v>
      </c>
      <c r="X147" s="2"/>
      <c r="Y147" s="2">
        <f ca="1">IF(OR(Z147="ChatGPT",Z147="Median",Z147="Fifties",Z147="Average",Z147=""),"",IF(ROUND(AA147,3)=ROUND(AA146,3),MAX(Y$3:Y146),COUNT(Y$3:Y146)+1))</f>
        <v>141</v>
      </c>
      <c r="Z147" s="12" t="str">
        <f ca="1">IF(AA147="","",OFFSET(Calculations!$C$2,0,MATCH(AA147,Calculations!$D$141:$CCE$141,0)))</f>
        <v>Benjamin Bleiman</v>
      </c>
      <c r="AA147" s="13">
        <f>IF(ISERROR(SMALL(Calculations!$D$141:$CCE$141,ROWS($D$3:$D147))),"",SMALL(Calculations!$D$141:$CCE$141,ROWS($D$3:$D147)))</f>
        <v>18099.999998913998</v>
      </c>
      <c r="AB147" s="13">
        <f ca="1">OFFSET($A$2,MATCH(Z147,$B$3:$B$500,0),0)</f>
        <v>159</v>
      </c>
      <c r="AC147" s="2"/>
      <c r="AD147" s="2">
        <f ca="1">IF(OR(AE147="ChatGPT",AE147="Median",AE147="Fifties",AE147="Average",AE147=""),"",IF(ROUND(AF147,3)=ROUND(AF146,3),MAX(AD$3:AD146),COUNT(AD$3:AD146)+1))</f>
        <v>142</v>
      </c>
      <c r="AE147" s="12" t="str">
        <f ca="1">IF(AF147="","",OFFSET(Calculations!$C$2,0,MATCH(AF147,Calculations!$D$142:$CCE$142,0)))</f>
        <v>Seth Frumkin</v>
      </c>
      <c r="AF147" s="13">
        <f>IF(ISERROR(SMALL(Calculations!$D$142:$CCE$142,ROWS($D$3:$D147))),"",SMALL(Calculations!$D$142:$CCE$142,ROWS($D$3:$D147)))</f>
        <v>16969.000006188002</v>
      </c>
      <c r="AG147" s="13">
        <f ca="1">OFFSET($A$2,MATCH(AE147,$B$3:$B$500,0),0)</f>
        <v>120</v>
      </c>
    </row>
    <row r="148" spans="1:33" x14ac:dyDescent="0.25">
      <c r="A148" s="23">
        <f ca="1">IF(OR(B148="ChatGPT",B148="Median",B148="Fifties",B148="Average",B148=""),"",IF(ROUND(C148,3)=ROUND(C147,3),MAX(A$3:A147),COUNT(A$3:A147)+1))</f>
        <v>142</v>
      </c>
      <c r="B148" s="24" t="str">
        <f ca="1">IF(ISERROR(OFFSET(Calculations!$C$2,0,MATCH(ROWS($D$3:$D148),Calculations!$D$129:$CCE$129,0))),"",OFFSET(Calculations!$C$2,0,MATCH(ROWS($D$3:$D148),Calculations!$D$129:$CCE$129,0)))</f>
        <v>Dan Serino</v>
      </c>
      <c r="C148" s="22">
        <f ca="1">IF(ISERROR(ROUND(OFFSET(Calculations!$C$128,0,MATCH(ROWS($D$3:$D148),Calculations!$D$129:$CCE$129,0)),0)),"",OFFSET(Calculations!$C$128,0,MATCH(ROWS($D$3:$D148),Calculations!$D$129:$CCE$129,0)))</f>
        <v>99261.000026072012</v>
      </c>
      <c r="E148" s="2">
        <f ca="1">IF(OR(F148="ChatGPT",F148="Median",F148="Fifties",F148="Average",F148=""),"",IF(ROUND(G148,3)=ROUND(G147,3),MAX(E$3:E147),COUNT(E$3:E147)+1))</f>
        <v>142</v>
      </c>
      <c r="F148" s="12" t="str">
        <f ca="1">IF(G148="","",OFFSET(Calculations!$C$2,0,MATCH(G148,Calculations!$D$137:$CCE$137,0)))</f>
        <v>Shawn Gardner</v>
      </c>
      <c r="G148" s="13">
        <f>IF(ISERROR(SMALL(Calculations!$D$137:$CCE$137,ROWS($D$3:$D148))),"",SMALL(Calculations!$D$137:$CCE$137,ROWS($D$3:$D148)))</f>
        <v>17154.999982473</v>
      </c>
      <c r="H148" s="13">
        <f ca="1">OFFSET($A$2,MATCH(F148,$B$3:$B$500,0),0)</f>
        <v>89</v>
      </c>
      <c r="J148" s="2">
        <f ca="1">IF(OR(K148="ChatGPT",K148="Median",K148="Fifties",K148="Average",K148=""),"",IF(ROUND(L148,3)=ROUND(L147,3),MAX(J$3:J147),COUNT(J$3:J147)+1))</f>
        <v>142</v>
      </c>
      <c r="K148" s="12" t="str">
        <f ca="1">IF(L148="","",OFFSET(Calculations!$C$2,0,MATCH(L148,Calculations!$D$138:$CCE$138,0)))</f>
        <v>Barbara Kryvko</v>
      </c>
      <c r="L148" s="13">
        <f>IF(ISERROR(SMALL(Calculations!$D$138:$CCE$138,ROWS($D$3:$D148))),"",SMALL(Calculations!$D$138:$CCE$138,ROWS($D$3:$D148)))</f>
        <v>16345.000003136996</v>
      </c>
      <c r="M148" s="13">
        <f ca="1">OFFSET($A$2,MATCH(K148,$B$3:$B$500,0),0)</f>
        <v>151</v>
      </c>
      <c r="O148" s="2">
        <f ca="1">IF(OR(P148="ChatGPT",P148="Median",P148="Fifties",P148="Average",P148=""),"",IF(ROUND(Q148,3)=ROUND(Q147,3),MAX(O$3:O147),COUNT(O$3:O147)+1))</f>
        <v>142</v>
      </c>
      <c r="P148" s="12" t="str">
        <f ca="1">IF(Q148="","",OFFSET(Calculations!$C$2,0,MATCH(Q148,Calculations!$D$139:$CCE$139,0)))</f>
        <v>Barbara Kryvko</v>
      </c>
      <c r="Q148" s="13">
        <f>IF(ISERROR(SMALL(Calculations!$D$139:$CCE$139,ROWS($D$3:$D148))),"",SMALL(Calculations!$D$139:$CCE$139,ROWS($D$3:$D148)))</f>
        <v>19564.000009167001</v>
      </c>
      <c r="R148" s="13">
        <f ca="1">OFFSET($A$2,MATCH(P148,$B$3:$B$500,0),0)</f>
        <v>151</v>
      </c>
      <c r="S148" s="2"/>
      <c r="T148" s="2">
        <f ca="1">IF(OR(U148="ChatGPT",U148="Median",U148="Fifties",U148="Average",U148=""),"",IF(ROUND(V148,3)=ROUND(V147,3),MAX(T$3:T147),COUNT(T$3:T147)+1))</f>
        <v>142</v>
      </c>
      <c r="U148" s="12" t="str">
        <f ca="1">IF(V148="","",OFFSET(Calculations!$C$2,0,MATCH(V148,Calculations!$D$140:$CCE$140,0)))</f>
        <v>Kaushik Iyer</v>
      </c>
      <c r="V148" s="13">
        <f>IF(ISERROR(SMALL(Calculations!$D$140:$CCE$140,ROWS($D$3:$D148))),"",SMALL(Calculations!$D$140:$CCE$140,ROWS($D$3:$D148)))</f>
        <v>19330.000003571997</v>
      </c>
      <c r="W148" s="13">
        <f ca="1">OFFSET($A$2,MATCH(U148,$B$3:$B$500,0),0)</f>
        <v>78</v>
      </c>
      <c r="X148" s="2"/>
      <c r="Y148" s="2">
        <f ca="1">IF(OR(Z148="ChatGPT",Z148="Median",Z148="Fifties",Z148="Average",Z148=""),"",IF(ROUND(AA148,3)=ROUND(AA147,3),MAX(Y$3:Y147),COUNT(Y$3:Y147)+1))</f>
        <v>142</v>
      </c>
      <c r="Z148" s="12" t="str">
        <f ca="1">IF(AA148="","",OFFSET(Calculations!$C$2,0,MATCH(AA148,Calculations!$D$141:$CCE$141,0)))</f>
        <v>Travis Hamre</v>
      </c>
      <c r="AA148" s="13">
        <f>IF(ISERROR(SMALL(Calculations!$D$141:$CCE$141,ROWS($D$3:$D148))),"",SMALL(Calculations!$D$141:$CCE$141,ROWS($D$3:$D148)))</f>
        <v>18140.000011584001</v>
      </c>
      <c r="AB148" s="13">
        <f ca="1">OFFSET($A$2,MATCH(Z148,$B$3:$B$500,0),0)</f>
        <v>112</v>
      </c>
      <c r="AC148" s="2"/>
      <c r="AD148" s="2">
        <f ca="1">IF(OR(AE148="ChatGPT",AE148="Median",AE148="Fifties",AE148="Average",AE148=""),"",IF(ROUND(AF148,3)=ROUND(AF147,3),MAX(AD$3:AD147),COUNT(AD$3:AD147)+1))</f>
        <v>143</v>
      </c>
      <c r="AE148" s="12" t="str">
        <f ca="1">IF(AF148="","",OFFSET(Calculations!$C$2,0,MATCH(AF148,Calculations!$D$142:$CCE$142,0)))</f>
        <v>Benjamin Slater</v>
      </c>
      <c r="AF148" s="13">
        <f>IF(ISERROR(SMALL(Calculations!$D$142:$CCE$142,ROWS($D$3:$D148))),"",SMALL(Calculations!$D$142:$CCE$142,ROWS($D$3:$D148)))</f>
        <v>16978.000021648</v>
      </c>
      <c r="AG148" s="13">
        <f ca="1">OFFSET($A$2,MATCH(AE148,$B$3:$B$500,0),0)</f>
        <v>138</v>
      </c>
    </row>
    <row r="149" spans="1:33" x14ac:dyDescent="0.25">
      <c r="A149" s="23">
        <f ca="1">IF(OR(B149="ChatGPT",B149="Median",B149="Fifties",B149="Average",B149=""),"",IF(ROUND(C149,3)=ROUND(C148,3),MAX(A$3:A148),COUNT(A$3:A148)+1))</f>
        <v>143</v>
      </c>
      <c r="B149" s="24" t="str">
        <f ca="1">IF(ISERROR(OFFSET(Calculations!$C$2,0,MATCH(ROWS($D$3:$D149),Calculations!$D$129:$CCE$129,0))),"",OFFSET(Calculations!$C$2,0,MATCH(ROWS($D$3:$D149),Calculations!$D$129:$CCE$129,0)))</f>
        <v>Michael Lewin</v>
      </c>
      <c r="C149" s="22">
        <f ca="1">IF(ISERROR(ROUND(OFFSET(Calculations!$C$128,0,MATCH(ROWS($D$3:$D149),Calculations!$D$129:$CCE$129,0)),0)),"",OFFSET(Calculations!$C$128,0,MATCH(ROWS($D$3:$D149),Calculations!$D$129:$CCE$129,0)))</f>
        <v>100292.99998624198</v>
      </c>
      <c r="E149" s="2">
        <f ca="1">IF(OR(F149="ChatGPT",F149="Median",F149="Fifties",F149="Average",F149=""),"",IF(ROUND(G149,3)=ROUND(G148,3),MAX(E$3:E148),COUNT(E$3:E148)+1))</f>
        <v>143</v>
      </c>
      <c r="F149" s="12" t="str">
        <f ca="1">IF(G149="","",OFFSET(Calculations!$C$2,0,MATCH(G149,Calculations!$D$137:$CCE$137,0)))</f>
        <v>Craig Cepler</v>
      </c>
      <c r="G149" s="13">
        <f>IF(ISERROR(SMALL(Calculations!$D$137:$CCE$137,ROWS($D$3:$D149))),"",SMALL(Calculations!$D$137:$CCE$137,ROWS($D$3:$D149)))</f>
        <v>17275.000002738001</v>
      </c>
      <c r="H149" s="13">
        <f ca="1">OFFSET($A$2,MATCH(F149,$B$3:$B$500,0),0)</f>
        <v>108</v>
      </c>
      <c r="J149" s="2">
        <f ca="1">IF(OR(K149="ChatGPT",K149="Median",K149="Fifties",K149="Average",K149=""),"",IF(ROUND(L149,3)=ROUND(L148,3),MAX(J$3:J148),COUNT(J$3:J148)+1))</f>
        <v>143</v>
      </c>
      <c r="K149" s="12" t="str">
        <f ca="1">IF(L149="","",OFFSET(Calculations!$C$2,0,MATCH(L149,Calculations!$D$138:$CCE$138,0)))</f>
        <v>Rebecca Burrows</v>
      </c>
      <c r="L149" s="13">
        <f>IF(ISERROR(SMALL(Calculations!$D$138:$CCE$138,ROWS($D$3:$D149))),"",SMALL(Calculations!$D$138:$CCE$138,ROWS($D$3:$D149)))</f>
        <v>16412.999995850998</v>
      </c>
      <c r="M149" s="13">
        <f ca="1">OFFSET($A$2,MATCH(K149,$B$3:$B$500,0),0)</f>
        <v>148</v>
      </c>
      <c r="O149" s="2">
        <f ca="1">IF(OR(P149="ChatGPT",P149="Median",P149="Fifties",P149="Average",P149=""),"",IF(ROUND(Q149,3)=ROUND(Q148,3),MAX(O$3:O148),COUNT(O$3:O148)+1))</f>
        <v>143</v>
      </c>
      <c r="P149" s="12" t="str">
        <f ca="1">IF(Q149="","",OFFSET(Calculations!$C$2,0,MATCH(Q149,Calculations!$D$139:$CCE$139,0)))</f>
        <v>Matt Milton</v>
      </c>
      <c r="Q149" s="13">
        <f>IF(ISERROR(SMALL(Calculations!$D$139:$CCE$139,ROWS($D$3:$D149))),"",SMALL(Calculations!$D$139:$CCE$139,ROWS($D$3:$D149)))</f>
        <v>20124.999990306998</v>
      </c>
      <c r="R149" s="13">
        <f ca="1">OFFSET($A$2,MATCH(P149,$B$3:$B$500,0),0)</f>
        <v>149</v>
      </c>
      <c r="S149" s="2"/>
      <c r="T149" s="2">
        <f ca="1">IF(OR(U149="ChatGPT",U149="Median",U149="Fifties",U149="Average",U149=""),"",IF(ROUND(V149,3)=ROUND(V148,3),MAX(T$3:T148),COUNT(T$3:T148)+1))</f>
        <v>143</v>
      </c>
      <c r="U149" s="12" t="str">
        <f ca="1">IF(V149="","",OFFSET(Calculations!$C$2,0,MATCH(V149,Calculations!$D$140:$CCE$140,0)))</f>
        <v>David Namdar</v>
      </c>
      <c r="V149" s="13">
        <f>IF(ISERROR(SMALL(Calculations!$D$140:$CCE$140,ROWS($D$3:$D149))),"",SMALL(Calculations!$D$140:$CCE$140,ROWS($D$3:$D149)))</f>
        <v>19600.000021942</v>
      </c>
      <c r="W149" s="13">
        <f ca="1">OFFSET($A$2,MATCH(U149,$B$3:$B$500,0),0)</f>
        <v>157</v>
      </c>
      <c r="X149" s="2"/>
      <c r="Y149" s="2">
        <f ca="1">IF(OR(Z149="ChatGPT",Z149="Median",Z149="Fifties",Z149="Average",Z149=""),"",IF(ROUND(AA149,3)=ROUND(AA148,3),MAX(Y$3:Y148),COUNT(Y$3:Y148)+1))</f>
        <v>143</v>
      </c>
      <c r="Z149" s="12" t="str">
        <f ca="1">IF(AA149="","",OFFSET(Calculations!$C$2,0,MATCH(AA149,Calculations!$D$141:$CCE$141,0)))</f>
        <v>Barry (John) Rigal</v>
      </c>
      <c r="AA149" s="13">
        <f>IF(ISERROR(SMALL(Calculations!$D$141:$CCE$141,ROWS($D$3:$D149))),"",SMALL(Calculations!$D$141:$CCE$141,ROWS($D$3:$D149)))</f>
        <v>18175.000002180997</v>
      </c>
      <c r="AB149" s="13">
        <f ca="1">OFFSET($A$2,MATCH(Z149,$B$3:$B$500,0),0)</f>
        <v>158</v>
      </c>
      <c r="AC149" s="2"/>
      <c r="AD149" s="2">
        <f ca="1">IF(OR(AE149="ChatGPT",AE149="Median",AE149="Fifties",AE149="Average",AE149=""),"",IF(ROUND(AF149,3)=ROUND(AF148,3),MAX(AD$3:AD148),COUNT(AD$3:AD148)+1))</f>
        <v>144</v>
      </c>
      <c r="AE149" s="12" t="str">
        <f ca="1">IF(AF149="","",OFFSET(Calculations!$C$2,0,MATCH(AF149,Calculations!$D$142:$CCE$142,0)))</f>
        <v>Donna Bowman</v>
      </c>
      <c r="AF149" s="13">
        <f>IF(ISERROR(SMALL(Calculations!$D$142:$CCE$142,ROWS($D$3:$D149))),"",SMALL(Calculations!$D$142:$CCE$142,ROWS($D$3:$D149)))</f>
        <v>17101.000005988</v>
      </c>
      <c r="AG149" s="13">
        <f ca="1">OFFSET($A$2,MATCH(AE149,$B$3:$B$500,0),0)</f>
        <v>100</v>
      </c>
    </row>
    <row r="150" spans="1:33" x14ac:dyDescent="0.25">
      <c r="A150" s="23">
        <f ca="1">IF(OR(B150="ChatGPT",B150="Median",B150="Fifties",B150="Average",B150=""),"",IF(ROUND(C150,3)=ROUND(C149,3),MAX(A$3:A149),COUNT(A$3:A149)+1))</f>
        <v>144</v>
      </c>
      <c r="B150" s="24" t="str">
        <f ca="1">IF(ISERROR(OFFSET(Calculations!$C$2,0,MATCH(ROWS($D$3:$D150),Calculations!$D$129:$CCE$129,0))),"",OFFSET(Calculations!$C$2,0,MATCH(ROWS($D$3:$D150),Calculations!$D$129:$CCE$129,0)))</f>
        <v>Jim Sweeney</v>
      </c>
      <c r="C150" s="22">
        <f ca="1">IF(ISERROR(ROUND(OFFSET(Calculations!$C$128,0,MATCH(ROWS($D$3:$D150),Calculations!$D$129:$CCE$129,0)),0)),"",OFFSET(Calculations!$C$128,0,MATCH(ROWS($D$3:$D150),Calculations!$D$129:$CCE$129,0)))</f>
        <v>101311.00002116997</v>
      </c>
      <c r="E150" s="2">
        <f ca="1">IF(OR(F150="ChatGPT",F150="Median",F150="Fifties",F150="Average",F150=""),"",IF(ROUND(G150,3)=ROUND(G149,3),MAX(E$3:E149),COUNT(E$3:E149)+1))</f>
        <v>144</v>
      </c>
      <c r="F150" s="12" t="str">
        <f ca="1">IF(G150="","",OFFSET(Calculations!$C$2,0,MATCH(G150,Calculations!$D$137:$CCE$137,0)))</f>
        <v>Pip Butt</v>
      </c>
      <c r="G150" s="13">
        <f>IF(ISERROR(SMALL(Calculations!$D$137:$CCE$137,ROWS($D$3:$D150))),"",SMALL(Calculations!$D$137:$CCE$137,ROWS($D$3:$D150)))</f>
        <v>17297.99996886</v>
      </c>
      <c r="H150" s="13">
        <f ca="1">OFFSET($A$2,MATCH(F150,$B$3:$B$500,0),0)</f>
        <v>84</v>
      </c>
      <c r="J150" s="2">
        <f ca="1">IF(OR(K150="ChatGPT",K150="Median",K150="Fifties",K150="Average",K150=""),"",IF(ROUND(L150,3)=ROUND(L149,3),MAX(J$3:J149),COUNT(J$3:J149)+1))</f>
        <v>144</v>
      </c>
      <c r="K150" s="12" t="str">
        <f ca="1">IF(L150="","",OFFSET(Calculations!$C$2,0,MATCH(L150,Calculations!$D$138:$CCE$138,0)))</f>
        <v>Brad Smith</v>
      </c>
      <c r="L150" s="13">
        <f>IF(ISERROR(SMALL(Calculations!$D$138:$CCE$138,ROWS($D$3:$D150))),"",SMALL(Calculations!$D$138:$CCE$138,ROWS($D$3:$D150)))</f>
        <v>16479.999999769003</v>
      </c>
      <c r="M150" s="13">
        <f ca="1">OFFSET($A$2,MATCH(K150,$B$3:$B$500,0),0)</f>
        <v>150</v>
      </c>
      <c r="O150" s="2">
        <f ca="1">IF(OR(P150="ChatGPT",P150="Median",P150="Fifties",P150="Average",P150=""),"",IF(ROUND(Q150,3)=ROUND(Q149,3),MAX(O$3:O149),COUNT(O$3:O149)+1))</f>
        <v>144</v>
      </c>
      <c r="P150" s="12" t="str">
        <f ca="1">IF(Q150="","",OFFSET(Calculations!$C$2,0,MATCH(Q150,Calculations!$D$139:$CCE$139,0)))</f>
        <v>Gideon Klionsky</v>
      </c>
      <c r="Q150" s="13">
        <f>IF(ISERROR(SMALL(Calculations!$D$139:$CCE$139,ROWS($D$3:$D150))),"",SMALL(Calculations!$D$139:$CCE$139,ROWS($D$3:$D150)))</f>
        <v>20350.000036859001</v>
      </c>
      <c r="R150" s="13">
        <f ca="1">OFFSET($A$2,MATCH(P150,$B$3:$B$500,0),0)</f>
        <v>107</v>
      </c>
      <c r="S150" s="2"/>
      <c r="T150" s="2">
        <f ca="1">IF(OR(U150="ChatGPT",U150="Median",U150="Fifties",U150="Average",U150=""),"",IF(ROUND(V150,3)=ROUND(V149,3),MAX(T$3:T149),COUNT(T$3:T149)+1))</f>
        <v>144</v>
      </c>
      <c r="U150" s="12" t="str">
        <f ca="1">IF(V150="","",OFFSET(Calculations!$C$2,0,MATCH(V150,Calculations!$D$140:$CCE$140,0)))</f>
        <v>Matthew Hunt</v>
      </c>
      <c r="V150" s="13">
        <f>IF(ISERROR(SMALL(Calculations!$D$140:$CCE$140,ROWS($D$3:$D150))),"",SMALL(Calculations!$D$140:$CCE$140,ROWS($D$3:$D150)))</f>
        <v>19759.999994963997</v>
      </c>
      <c r="W150" s="13">
        <f ca="1">OFFSET($A$2,MATCH(U150,$B$3:$B$500,0),0)</f>
        <v>96</v>
      </c>
      <c r="X150" s="2"/>
      <c r="Y150" s="2">
        <f ca="1">IF(OR(Z150="ChatGPT",Z150="Median",Z150="Fifties",Z150="Average",Z150=""),"",IF(ROUND(AA150,3)=ROUND(AA149,3),MAX(Y$3:Y149),COUNT(Y$3:Y149)+1))</f>
        <v>144</v>
      </c>
      <c r="Z150" s="12" t="str">
        <f ca="1">IF(AA150="","",OFFSET(Calculations!$C$2,0,MATCH(AA150,Calculations!$D$141:$CCE$141,0)))</f>
        <v>Chad Ice</v>
      </c>
      <c r="AA150" s="13">
        <f>IF(ISERROR(SMALL(Calculations!$D$141:$CCE$141,ROWS($D$3:$D150))),"",SMALL(Calculations!$D$141:$CCE$141,ROWS($D$3:$D150)))</f>
        <v>18354.000002446002</v>
      </c>
      <c r="AB150" s="13">
        <f ca="1">OFFSET($A$2,MATCH(Z150,$B$3:$B$500,0),0)</f>
        <v>129</v>
      </c>
      <c r="AC150" s="2"/>
      <c r="AD150" s="2">
        <f ca="1">IF(OR(AE150="ChatGPT",AE150="Median",AE150="Fifties",AE150="Average",AE150=""),"",IF(ROUND(AF150,3)=ROUND(AF149,3),MAX(AD$3:AD149),COUNT(AD$3:AD149)+1))</f>
        <v>145</v>
      </c>
      <c r="AE150" s="12" t="str">
        <f ca="1">IF(AF150="","",OFFSET(Calculations!$C$2,0,MATCH(AF150,Calculations!$D$142:$CCE$142,0)))</f>
        <v>Terynce Butts</v>
      </c>
      <c r="AF150" s="13">
        <f>IF(ISERROR(SMALL(Calculations!$D$142:$CCE$142,ROWS($D$3:$D150))),"",SMALL(Calculations!$D$142:$CCE$142,ROWS($D$3:$D150)))</f>
        <v>17277.000008121999</v>
      </c>
      <c r="AG150" s="13">
        <f ca="1">OFFSET($A$2,MATCH(AE150,$B$3:$B$500,0),0)</f>
        <v>139</v>
      </c>
    </row>
    <row r="151" spans="1:33" x14ac:dyDescent="0.25">
      <c r="A151" s="23">
        <f ca="1">IF(OR(B151="ChatGPT",B151="Median",B151="Fifties",B151="Average",B151=""),"",IF(ROUND(C151,3)=ROUND(C150,3),MAX(A$3:A150),COUNT(A$3:A150)+1))</f>
        <v>145</v>
      </c>
      <c r="B151" s="24" t="str">
        <f ca="1">IF(ISERROR(OFFSET(Calculations!$C$2,0,MATCH(ROWS($D$3:$D151),Calculations!$D$129:$CCE$129,0))),"",OFFSET(Calculations!$C$2,0,MATCH(ROWS($D$3:$D151),Calculations!$D$129:$CCE$129,0)))</f>
        <v>Daniel Ostrander</v>
      </c>
      <c r="C151" s="22">
        <f ca="1">IF(ISERROR(ROUND(OFFSET(Calculations!$C$128,0,MATCH(ROWS($D$3:$D151),Calculations!$D$129:$CCE$129,0)),0)),"",OFFSET(Calculations!$C$128,0,MATCH(ROWS($D$3:$D151),Calculations!$D$129:$CCE$129,0)))</f>
        <v>101358.00014567998</v>
      </c>
      <c r="E151" s="2">
        <f ca="1">IF(OR(F151="ChatGPT",F151="Median",F151="Fifties",F151="Average",F151=""),"",IF(ROUND(G151,3)=ROUND(G150,3),MAX(E$3:E150),COUNT(E$3:E150)+1))</f>
        <v>145</v>
      </c>
      <c r="F151" s="12" t="str">
        <f ca="1">IF(G151="","",OFFSET(Calculations!$C$2,0,MATCH(G151,Calculations!$D$137:$CCE$137,0)))</f>
        <v>Jeremy Tannenbaum</v>
      </c>
      <c r="G151" s="13">
        <f>IF(ISERROR(SMALL(Calculations!$D$137:$CCE$137,ROWS($D$3:$D151))),"",SMALL(Calculations!$D$137:$CCE$137,ROWS($D$3:$D151)))</f>
        <v>17301.000008373001</v>
      </c>
      <c r="H151" s="13">
        <f t="shared" ref="H151:H161" ca="1" si="24">OFFSET($A$2,MATCH(F151,$B$3:$B$500,0),0)</f>
        <v>133</v>
      </c>
      <c r="J151" s="2">
        <f ca="1">IF(OR(K151="ChatGPT",K151="Median",K151="Fifties",K151="Average",K151=""),"",IF(ROUND(L151,3)=ROUND(L150,3),MAX(J$3:J150),COUNT(J$3:J150)+1))</f>
        <v>145</v>
      </c>
      <c r="K151" s="12" t="str">
        <f ca="1">IF(L151="","",OFFSET(Calculations!$C$2,0,MATCH(L151,Calculations!$D$138:$CCE$138,0)))</f>
        <v>Chad Ice</v>
      </c>
      <c r="L151" s="13">
        <f>IF(ISERROR(SMALL(Calculations!$D$138:$CCE$138,ROWS($D$3:$D151))),"",SMALL(Calculations!$D$138:$CCE$138,ROWS($D$3:$D151)))</f>
        <v>16582.99999679</v>
      </c>
      <c r="M151" s="13">
        <f t="shared" ref="M151:M161" ca="1" si="25">OFFSET($A$2,MATCH(K151,$B$3:$B$500,0),0)</f>
        <v>129</v>
      </c>
      <c r="O151" s="2">
        <f ca="1">IF(OR(P151="ChatGPT",P151="Median",P151="Fifties",P151="Average",P151=""),"",IF(ROUND(Q151,3)=ROUND(Q150,3),MAX(O$3:O150),COUNT(O$3:O150)+1))</f>
        <v>145</v>
      </c>
      <c r="P151" s="12" t="str">
        <f ca="1">IF(Q151="","",OFFSET(Calculations!$C$2,0,MATCH(Q151,Calculations!$D$139:$CCE$139,0)))</f>
        <v>Pam Winters</v>
      </c>
      <c r="Q151" s="13">
        <f>IF(ISERROR(SMALL(Calculations!$D$139:$CCE$139,ROWS($D$3:$D151))),"",SMALL(Calculations!$D$139:$CCE$139,ROWS($D$3:$D151)))</f>
        <v>20798.000008803003</v>
      </c>
      <c r="R151" s="13">
        <f t="shared" ref="R151:R161" ca="1" si="26">OFFSET($A$2,MATCH(P151,$B$3:$B$500,0),0)</f>
        <v>134</v>
      </c>
      <c r="S151" s="2"/>
      <c r="T151" s="2">
        <f ca="1">IF(OR(U151="ChatGPT",U151="Median",U151="Fifties",U151="Average",U151=""),"",IF(ROUND(V151,3)=ROUND(V150,3),MAX(T$3:T150),COUNT(T$3:T150)+1))</f>
        <v>145</v>
      </c>
      <c r="U151" s="12" t="str">
        <f ca="1">IF(V151="","",OFFSET(Calculations!$C$2,0,MATCH(V151,Calculations!$D$140:$CCE$140,0)))</f>
        <v>Tate Greene</v>
      </c>
      <c r="V151" s="13">
        <f>IF(ISERROR(SMALL(Calculations!$D$140:$CCE$140,ROWS($D$3:$D151))),"",SMALL(Calculations!$D$140:$CCE$140,ROWS($D$3:$D151)))</f>
        <v>20028.999999236999</v>
      </c>
      <c r="W151" s="13">
        <f t="shared" ref="W151:W161" ca="1" si="27">OFFSET($A$2,MATCH(U151,$B$3:$B$500,0),0)</f>
        <v>131</v>
      </c>
      <c r="X151" s="2"/>
      <c r="Y151" s="2">
        <f ca="1">IF(OR(Z151="ChatGPT",Z151="Median",Z151="Fifties",Z151="Average",Z151=""),"",IF(ROUND(AA151,3)=ROUND(AA150,3),MAX(Y$3:Y150),COUNT(Y$3:Y150)+1))</f>
        <v>145</v>
      </c>
      <c r="Z151" s="12" t="str">
        <f ca="1">IF(AA151="","",OFFSET(Calculations!$C$2,0,MATCH(AA151,Calculations!$D$141:$CCE$141,0)))</f>
        <v>Ryan Magee</v>
      </c>
      <c r="AA151" s="13">
        <f>IF(ISERROR(SMALL(Calculations!$D$141:$CCE$141,ROWS($D$3:$D151))),"",SMALL(Calculations!$D$141:$CCE$141,ROWS($D$3:$D151)))</f>
        <v>18584.000018407998</v>
      </c>
      <c r="AB151" s="13">
        <f t="shared" ref="AB151:AB161" ca="1" si="28">OFFSET($A$2,MATCH(Z151,$B$3:$B$500,0),0)</f>
        <v>128</v>
      </c>
      <c r="AC151" s="2"/>
      <c r="AD151" s="2">
        <f ca="1">IF(OR(AE151="ChatGPT",AE151="Median",AE151="Fifties",AE151="Average",AE151=""),"",IF(ROUND(AF151,3)=ROUND(AF150,3),MAX(AD$3:AD150),COUNT(AD$3:AD150)+1))</f>
        <v>146</v>
      </c>
      <c r="AE151" s="12" t="str">
        <f ca="1">IF(AF151="","",OFFSET(Calculations!$C$2,0,MATCH(AF151,Calculations!$D$142:$CCE$142,0)))</f>
        <v>Mike Schramm</v>
      </c>
      <c r="AF151" s="13">
        <f>IF(ISERROR(SMALL(Calculations!$D$142:$CCE$142,ROWS($D$3:$D151))),"",SMALL(Calculations!$D$142:$CCE$142,ROWS($D$3:$D151)))</f>
        <v>17299.999985667997</v>
      </c>
      <c r="AG151" s="13">
        <f t="shared" ref="AG151:AG161" ca="1" si="29">OFFSET($A$2,MATCH(AE151,$B$3:$B$500,0),0)</f>
        <v>155</v>
      </c>
    </row>
    <row r="152" spans="1:33" x14ac:dyDescent="0.25">
      <c r="A152" s="23">
        <f ca="1">IF(OR(B152="ChatGPT",B152="Median",B152="Fifties",B152="Average",B152=""),"",IF(ROUND(C152,3)=ROUND(C151,3),MAX(A$3:A151),COUNT(A$3:A151)+1))</f>
        <v>146</v>
      </c>
      <c r="B152" s="24" t="str">
        <f ca="1">IF(ISERROR(OFFSET(Calculations!$C$2,0,MATCH(ROWS($D$3:$D152),Calculations!$D$129:$CCE$129,0))),"",OFFSET(Calculations!$C$2,0,MATCH(ROWS($D$3:$D152),Calculations!$D$129:$CCE$129,0)))</f>
        <v>Eric Distad</v>
      </c>
      <c r="C152" s="22">
        <f ca="1">IF(ISERROR(ROUND(OFFSET(Calculations!$C$128,0,MATCH(ROWS($D$3:$D152),Calculations!$D$129:$CCE$129,0)),0)),"",OFFSET(Calculations!$C$128,0,MATCH(ROWS($D$3:$D152),Calculations!$D$129:$CCE$129,0)))</f>
        <v>102312.00006018</v>
      </c>
      <c r="E152" s="2">
        <f ca="1">IF(OR(F152="ChatGPT",F152="Median",F152="Fifties",F152="Average",F152=""),"",IF(ROUND(G152,3)=ROUND(G151,3),MAX(E$3:E151),COUNT(E$3:E151)+1))</f>
        <v>146</v>
      </c>
      <c r="F152" s="12" t="str">
        <f ca="1">IF(G152="","",OFFSET(Calculations!$C$2,0,MATCH(G152,Calculations!$D$137:$CCE$137,0)))</f>
        <v>Errol Germon</v>
      </c>
      <c r="G152" s="13">
        <f>IF(ISERROR(SMALL(Calculations!$D$137:$CCE$137,ROWS($D$3:$D152))),"",SMALL(Calculations!$D$137:$CCE$137,ROWS($D$3:$D152)))</f>
        <v>17314.000000360997</v>
      </c>
      <c r="H152" s="13">
        <f t="shared" ca="1" si="24"/>
        <v>153</v>
      </c>
      <c r="J152" s="2">
        <f ca="1">IF(OR(K152="ChatGPT",K152="Median",K152="Fifties",K152="Average",K152=""),"",IF(ROUND(L152,3)=ROUND(L151,3),MAX(J$3:J151),COUNT(J$3:J151)+1))</f>
        <v>146</v>
      </c>
      <c r="K152" s="12" t="str">
        <f ca="1">IF(L152="","",OFFSET(Calculations!$C$2,0,MATCH(L152,Calculations!$D$138:$CCE$138,0)))</f>
        <v>David Namdar</v>
      </c>
      <c r="L152" s="13">
        <f>IF(ISERROR(SMALL(Calculations!$D$138:$CCE$138,ROWS($D$3:$D152))),"",SMALL(Calculations!$D$138:$CCE$138,ROWS($D$3:$D152)))</f>
        <v>16800.000014633999</v>
      </c>
      <c r="M152" s="13">
        <f t="shared" ca="1" si="25"/>
        <v>157</v>
      </c>
      <c r="O152" s="2">
        <f ca="1">IF(OR(P152="ChatGPT",P152="Median",P152="Fifties",P152="Average",P152=""),"",IF(ROUND(Q152,3)=ROUND(Q151,3),MAX(O$3:O151),COUNT(O$3:O151)+1))</f>
        <v>146</v>
      </c>
      <c r="P152" s="12" t="str">
        <f ca="1">IF(Q152="","",OFFSET(Calculations!$C$2,0,MATCH(Q152,Calculations!$D$139:$CCE$139,0)))</f>
        <v>Hanson Koota</v>
      </c>
      <c r="Q152" s="13">
        <f>IF(ISERROR(SMALL(Calculations!$D$139:$CCE$139,ROWS($D$3:$D152))),"",SMALL(Calculations!$D$139:$CCE$139,ROWS($D$3:$D152)))</f>
        <v>20979.999993851005</v>
      </c>
      <c r="R152" s="13">
        <f t="shared" ca="1" si="26"/>
        <v>154</v>
      </c>
      <c r="S152" s="2"/>
      <c r="T152" s="2">
        <f ca="1">IF(OR(U152="ChatGPT",U152="Median",U152="Fifties",U152="Average",U152=""),"",IF(ROUND(V152,3)=ROUND(V151,3),MAX(T$3:T151),COUNT(T$3:T151)+1))</f>
        <v>146</v>
      </c>
      <c r="U152" s="12" t="str">
        <f ca="1">IF(V152="","",OFFSET(Calculations!$C$2,0,MATCH(V152,Calculations!$D$140:$CCE$140,0)))</f>
        <v>Lennie Augustine</v>
      </c>
      <c r="V152" s="13">
        <f>IF(ISERROR(SMALL(Calculations!$D$140:$CCE$140,ROWS($D$3:$D152))),"",SMALL(Calculations!$D$140:$CCE$140,ROWS($D$3:$D152)))</f>
        <v>20045.000011004002</v>
      </c>
      <c r="W152" s="13">
        <f t="shared" ca="1" si="27"/>
        <v>98</v>
      </c>
      <c r="X152" s="2"/>
      <c r="Y152" s="2">
        <f ca="1">IF(OR(Z152="ChatGPT",Z152="Median",Z152="Fifties",Z152="Average",Z152=""),"",IF(ROUND(AA152,3)=ROUND(AA151,3),MAX(Y$3:Y151),COUNT(Y$3:Y151)+1))</f>
        <v>146</v>
      </c>
      <c r="Z152" s="12" t="str">
        <f ca="1">IF(AA152="","",OFFSET(Calculations!$C$2,0,MATCH(AA152,Calculations!$D$141:$CCE$141,0)))</f>
        <v>Aaron Pisano</v>
      </c>
      <c r="AA152" s="13">
        <f>IF(ISERROR(SMALL(Calculations!$D$141:$CCE$141,ROWS($D$3:$D152))),"",SMALL(Calculations!$D$141:$CCE$141,ROWS($D$3:$D152)))</f>
        <v>19096.000045606997</v>
      </c>
      <c r="AB152" s="13">
        <f t="shared" ca="1" si="28"/>
        <v>135</v>
      </c>
      <c r="AC152" s="2"/>
      <c r="AD152" s="2">
        <f ca="1">IF(OR(AE152="ChatGPT",AE152="Median",AE152="Fifties",AE152="Average",AE152=""),"",IF(ROUND(AF152,3)=ROUND(AF151,3),MAX(AD$3:AD151),COUNT(AD$3:AD151)+1))</f>
        <v>147</v>
      </c>
      <c r="AE152" s="12" t="str">
        <f ca="1">IF(AF152="","",OFFSET(Calculations!$C$2,0,MATCH(AF152,Calculations!$D$142:$CCE$142,0)))</f>
        <v>Kate Bender</v>
      </c>
      <c r="AF152" s="13">
        <f>IF(ISERROR(SMALL(Calculations!$D$142:$CCE$142,ROWS($D$3:$D152))),"",SMALL(Calculations!$D$142:$CCE$142,ROWS($D$3:$D152)))</f>
        <v>17384.000009342006</v>
      </c>
      <c r="AG152" s="13">
        <f t="shared" ca="1" si="29"/>
        <v>132</v>
      </c>
    </row>
    <row r="153" spans="1:33" x14ac:dyDescent="0.25">
      <c r="A153" s="23">
        <f ca="1">IF(OR(B153="ChatGPT",B153="Median",B153="Fifties",B153="Average",B153=""),"",IF(ROUND(C153,3)=ROUND(C152,3),MAX(A$3:A152),COUNT(A$3:A152)+1))</f>
        <v>147</v>
      </c>
      <c r="B153" s="24" t="str">
        <f ca="1">IF(ISERROR(OFFSET(Calculations!$C$2,0,MATCH(ROWS($D$3:$D153),Calculations!$D$129:$CCE$129,0))),"",OFFSET(Calculations!$C$2,0,MATCH(ROWS($D$3:$D153),Calculations!$D$129:$CCE$129,0)))</f>
        <v>Jacob Burrows</v>
      </c>
      <c r="C153" s="22">
        <f ca="1">IF(ISERROR(ROUND(OFFSET(Calculations!$C$128,0,MATCH(ROWS($D$3:$D153),Calculations!$D$129:$CCE$129,0)),0)),"",OFFSET(Calculations!$C$128,0,MATCH(ROWS($D$3:$D153),Calculations!$D$129:$CCE$129,0)))</f>
        <v>102850.00003077601</v>
      </c>
      <c r="E153" s="2">
        <f ca="1">IF(OR(F153="ChatGPT",F153="Median",F153="Fifties",F153="Average",F153=""),"",IF(ROUND(G153,3)=ROUND(G152,3),MAX(E$3:E152),COUNT(E$3:E152)+1))</f>
        <v>147</v>
      </c>
      <c r="F153" s="12" t="str">
        <f ca="1">IF(G153="","",OFFSET(Calculations!$C$2,0,MATCH(G153,Calculations!$D$137:$CCE$137,0)))</f>
        <v>Ken Levin</v>
      </c>
      <c r="G153" s="13">
        <f>IF(ISERROR(SMALL(Calculations!$D$137:$CCE$137,ROWS($D$3:$D153))),"",SMALL(Calculations!$D$137:$CCE$137,ROWS($D$3:$D153)))</f>
        <v>17508.999999799998</v>
      </c>
      <c r="H153" s="13">
        <f t="shared" ca="1" si="24"/>
        <v>59</v>
      </c>
      <c r="J153" s="2">
        <f ca="1">IF(OR(K153="ChatGPT",K153="Median",K153="Fifties",K153="Average",K153=""),"",IF(ROUND(L153,3)=ROUND(L152,3),MAX(J$3:J152),COUNT(J$3:J152)+1))</f>
        <v>147</v>
      </c>
      <c r="K153" s="12" t="str">
        <f ca="1">IF(L153="","",OFFSET(Calculations!$C$2,0,MATCH(L153,Calculations!$D$138:$CCE$138,0)))</f>
        <v>Jim Sweeney</v>
      </c>
      <c r="L153" s="13">
        <f>IF(ISERROR(SMALL(Calculations!$D$138:$CCE$138,ROWS($D$3:$D153))),"",SMALL(Calculations!$D$138:$CCE$138,ROWS($D$3:$D153)))</f>
        <v>16940.000007968996</v>
      </c>
      <c r="M153" s="13">
        <f t="shared" ca="1" si="25"/>
        <v>144</v>
      </c>
      <c r="O153" s="2">
        <f ca="1">IF(OR(P153="ChatGPT",P153="Median",P153="Fifties",P153="Average",P153=""),"",IF(ROUND(Q153,3)=ROUND(Q152,3),MAX(O$3:O152),COUNT(O$3:O152)+1))</f>
        <v>147</v>
      </c>
      <c r="P153" s="12" t="str">
        <f ca="1">IF(Q153="","",OFFSET(Calculations!$C$2,0,MATCH(Q153,Calculations!$D$139:$CCE$139,0)))</f>
        <v>Charlie Friedland</v>
      </c>
      <c r="Q153" s="13">
        <f>IF(ISERROR(SMALL(Calculations!$D$139:$CCE$139,ROWS($D$3:$D153))),"",SMALL(Calculations!$D$139:$CCE$139,ROWS($D$3:$D153)))</f>
        <v>21157.000039868006</v>
      </c>
      <c r="R153" s="13">
        <f t="shared" ca="1" si="26"/>
        <v>87</v>
      </c>
      <c r="S153" s="2"/>
      <c r="T153" s="2">
        <f ca="1">IF(OR(U153="ChatGPT",U153="Median",U153="Fifties",U153="Average",U153=""),"",IF(ROUND(V153,3)=ROUND(V152,3),MAX(T$3:T152),COUNT(T$3:T152)+1))</f>
        <v>147</v>
      </c>
      <c r="U153" s="12" t="str">
        <f ca="1">IF(V153="","",OFFSET(Calculations!$C$2,0,MATCH(V153,Calculations!$D$140:$CCE$140,0)))</f>
        <v>Ben Wiles</v>
      </c>
      <c r="V153" s="13">
        <f>IF(ISERROR(SMALL(Calculations!$D$140:$CCE$140,ROWS($D$3:$D153))),"",SMALL(Calculations!$D$140:$CCE$140,ROWS($D$3:$D153)))</f>
        <v>20568.000006979</v>
      </c>
      <c r="W153" s="13">
        <f t="shared" ca="1" si="27"/>
        <v>137</v>
      </c>
      <c r="X153" s="2"/>
      <c r="Y153" s="2">
        <f ca="1">IF(OR(Z153="ChatGPT",Z153="Median",Z153="Fifties",Z153="Average",Z153=""),"",IF(ROUND(AA153,3)=ROUND(AA152,3),MAX(Y$3:Y152),COUNT(Y$3:Y152)+1))</f>
        <v>147</v>
      </c>
      <c r="Z153" s="12" t="str">
        <f ca="1">IF(AA153="","",OFFSET(Calculations!$C$2,0,MATCH(AA153,Calculations!$D$141:$CCE$141,0)))</f>
        <v>Murat Tasan</v>
      </c>
      <c r="AA153" s="13">
        <f>IF(ISERROR(SMALL(Calculations!$D$141:$CCE$141,ROWS($D$3:$D153))),"",SMALL(Calculations!$D$141:$CCE$141,ROWS($D$3:$D153)))</f>
        <v>19110.000045705001</v>
      </c>
      <c r="AB153" s="13">
        <f t="shared" ca="1" si="28"/>
        <v>95</v>
      </c>
      <c r="AC153" s="2"/>
      <c r="AD153" s="2" t="str">
        <f ca="1">IF(OR(AE153="ChatGPT",AE153="Median",AE153="Fifties",AE153="Average",AE153=""),"",IF(ROUND(AF153,3)=ROUND(AF152,3),MAX(AD$3:AD152),COUNT(AD$3:AD152)+1))</f>
        <v/>
      </c>
      <c r="AE153" s="12" t="str">
        <f ca="1">IF(AF153="","",OFFSET(Calculations!$C$2,0,MATCH(AF153,Calculations!$D$142:$CCE$142,0)))</f>
        <v>ChatGPT</v>
      </c>
      <c r="AF153" s="13">
        <f>IF(ISERROR(SMALL(Calculations!$D$142:$CCE$142,ROWS($D$3:$D153))),"",SMALL(Calculations!$D$142:$CCE$142,ROWS($D$3:$D153)))</f>
        <v>17725.000002102002</v>
      </c>
      <c r="AG153" s="13" t="str">
        <f t="shared" ca="1" si="29"/>
        <v/>
      </c>
    </row>
    <row r="154" spans="1:33" x14ac:dyDescent="0.25">
      <c r="A154" s="23">
        <f ca="1">IF(OR(B154="ChatGPT",B154="Median",B154="Fifties",B154="Average",B154=""),"",IF(ROUND(C154,3)=ROUND(C153,3),MAX(A$3:A153),COUNT(A$3:A153)+1))</f>
        <v>148</v>
      </c>
      <c r="B154" s="24" t="str">
        <f ca="1">IF(ISERROR(OFFSET(Calculations!$C$2,0,MATCH(ROWS($D$3:$D154),Calculations!$D$129:$CCE$129,0))),"",OFFSET(Calculations!$C$2,0,MATCH(ROWS($D$3:$D154),Calculations!$D$129:$CCE$129,0)))</f>
        <v>Rebecca Burrows</v>
      </c>
      <c r="C154" s="22">
        <f ca="1">IF(ISERROR(ROUND(OFFSET(Calculations!$C$128,0,MATCH(ROWS($D$3:$D154),Calculations!$D$129:$CCE$129,0)),0)),"",OFFSET(Calculations!$C$128,0,MATCH(ROWS($D$3:$D154),Calculations!$D$129:$CCE$129,0)))</f>
        <v>102962.000180024</v>
      </c>
      <c r="E154" s="2">
        <f ca="1">IF(OR(F154="ChatGPT",F154="Median",F154="Fifties",F154="Average",F154=""),"",IF(ROUND(G154,3)=ROUND(G153,3),MAX(E$3:E153),COUNT(E$3:E153)+1))</f>
        <v>148</v>
      </c>
      <c r="F154" s="12" t="str">
        <f ca="1">IF(G154="","",OFFSET(Calculations!$C$2,0,MATCH(G154,Calculations!$D$137:$CCE$137,0)))</f>
        <v>Kathryn Verwillow</v>
      </c>
      <c r="G154" s="13">
        <f>IF(ISERROR(SMALL(Calculations!$D$137:$CCE$137,ROWS($D$3:$D154))),"",SMALL(Calculations!$D$137:$CCE$137,ROWS($D$3:$D154)))</f>
        <v>17573.999983559996</v>
      </c>
      <c r="H154" s="13">
        <f t="shared" ca="1" si="24"/>
        <v>82</v>
      </c>
      <c r="J154" s="2">
        <f ca="1">IF(OR(K154="ChatGPT",K154="Median",K154="Fifties",K154="Average",K154=""),"",IF(ROUND(L154,3)=ROUND(L153,3),MAX(J$3:J153),COUNT(J$3:J153)+1))</f>
        <v>148</v>
      </c>
      <c r="K154" s="12" t="str">
        <f ca="1">IF(L154="","",OFFSET(Calculations!$C$2,0,MATCH(L154,Calculations!$D$138:$CCE$138,0)))</f>
        <v>Febin Melepura</v>
      </c>
      <c r="L154" s="13">
        <f>IF(ISERROR(SMALL(Calculations!$D$138:$CCE$138,ROWS($D$3:$D154))),"",SMALL(Calculations!$D$138:$CCE$138,ROWS($D$3:$D154)))</f>
        <v>17074.999985338996</v>
      </c>
      <c r="M154" s="13">
        <f t="shared" ca="1" si="25"/>
        <v>152</v>
      </c>
      <c r="O154" s="2">
        <f ca="1">IF(OR(P154="ChatGPT",P154="Median",P154="Fifties",P154="Average",P154=""),"",IF(ROUND(Q154,3)=ROUND(Q153,3),MAX(O$3:O153),COUNT(O$3:O153)+1))</f>
        <v>148</v>
      </c>
      <c r="P154" s="12" t="str">
        <f ca="1">IF(Q154="","",OFFSET(Calculations!$C$2,0,MATCH(Q154,Calculations!$D$139:$CCE$139,0)))</f>
        <v>Errol Germon</v>
      </c>
      <c r="Q154" s="13">
        <f>IF(ISERROR(SMALL(Calculations!$D$139:$CCE$139,ROWS($D$3:$D154))),"",SMALL(Calculations!$D$139:$CCE$139,ROWS($D$3:$D154)))</f>
        <v>21711.000007170998</v>
      </c>
      <c r="R154" s="13">
        <f t="shared" ca="1" si="26"/>
        <v>153</v>
      </c>
      <c r="S154" s="2"/>
      <c r="T154" s="2">
        <f ca="1">IF(OR(U154="ChatGPT",U154="Median",U154="Fifties",U154="Average",U154=""),"",IF(ROUND(V154,3)=ROUND(V153,3),MAX(T$3:T153),COUNT(T$3:T153)+1))</f>
        <v>148</v>
      </c>
      <c r="U154" s="12" t="str">
        <f ca="1">IF(V154="","",OFFSET(Calculations!$C$2,0,MATCH(V154,Calculations!$D$140:$CCE$140,0)))</f>
        <v>Ben McIntyre</v>
      </c>
      <c r="V154" s="13">
        <f>IF(ISERROR(SMALL(Calculations!$D$140:$CCE$140,ROWS($D$3:$D154))),"",SMALL(Calculations!$D$140:$CCE$140,ROWS($D$3:$D154)))</f>
        <v>21036.999997262999</v>
      </c>
      <c r="W154" s="13">
        <f t="shared" ca="1" si="27"/>
        <v>115</v>
      </c>
      <c r="X154" s="2"/>
      <c r="Y154" s="2">
        <f ca="1">IF(OR(Z154="ChatGPT",Z154="Median",Z154="Fifties",Z154="Average",Z154=""),"",IF(ROUND(AA154,3)=ROUND(AA153,3),MAX(Y$3:Y153),COUNT(Y$3:Y153)+1))</f>
        <v>148</v>
      </c>
      <c r="Z154" s="12" t="str">
        <f ca="1">IF(AA154="","",OFFSET(Calculations!$C$2,0,MATCH(AA154,Calculations!$D$141:$CCE$141,0)))</f>
        <v>Adam Broder</v>
      </c>
      <c r="AA154" s="13">
        <f>IF(ISERROR(SMALL(Calculations!$D$141:$CCE$141,ROWS($D$3:$D154))),"",SMALL(Calculations!$D$141:$CCE$141,ROWS($D$3:$D154)))</f>
        <v>19780.000014161</v>
      </c>
      <c r="AB154" s="13">
        <f t="shared" ca="1" si="28"/>
        <v>136</v>
      </c>
      <c r="AC154" s="2"/>
      <c r="AD154" s="2">
        <f ca="1">IF(OR(AE154="ChatGPT",AE154="Median",AE154="Fifties",AE154="Average",AE154=""),"",IF(ROUND(AF154,3)=ROUND(AF153,3),MAX(AD$3:AD153),COUNT(AD$3:AD153)+1))</f>
        <v>148</v>
      </c>
      <c r="AE154" s="12" t="str">
        <f ca="1">IF(AF154="","",OFFSET(Calculations!$C$2,0,MATCH(AF154,Calculations!$D$142:$CCE$142,0)))</f>
        <v>Taylor Curtis</v>
      </c>
      <c r="AF154" s="13">
        <f>IF(ISERROR(SMALL(Calculations!$D$142:$CCE$142,ROWS($D$3:$D154))),"",SMALL(Calculations!$D$142:$CCE$142,ROWS($D$3:$D154)))</f>
        <v>17775.000012408</v>
      </c>
      <c r="AG154" s="13">
        <f t="shared" ca="1" si="29"/>
        <v>130</v>
      </c>
    </row>
    <row r="155" spans="1:33" x14ac:dyDescent="0.25">
      <c r="A155" s="23">
        <f ca="1">IF(OR(B155="ChatGPT",B155="Median",B155="Fifties",B155="Average",B155=""),"",IF(ROUND(C155,3)=ROUND(C154,3),MAX(A$3:A154),COUNT(A$3:A154)+1))</f>
        <v>149</v>
      </c>
      <c r="B155" s="24" t="str">
        <f ca="1">IF(ISERROR(OFFSET(Calculations!$C$2,0,MATCH(ROWS($D$3:$D155),Calculations!$D$129:$CCE$129,0))),"",OFFSET(Calculations!$C$2,0,MATCH(ROWS($D$3:$D155),Calculations!$D$129:$CCE$129,0)))</f>
        <v>Matt Milton</v>
      </c>
      <c r="C155" s="22">
        <f ca="1">IF(ISERROR(ROUND(OFFSET(Calculations!$C$128,0,MATCH(ROWS($D$3:$D155),Calculations!$D$129:$CCE$129,0)),0)),"",OFFSET(Calculations!$C$128,0,MATCH(ROWS($D$3:$D155),Calculations!$D$129:$CCE$129,0)))</f>
        <v>105011.000002022</v>
      </c>
      <c r="E155" s="2">
        <f ca="1">IF(OR(F155="ChatGPT",F155="Median",F155="Fifties",F155="Average",F155=""),"",IF(ROUND(G155,3)=ROUND(G154,3),MAX(E$3:E154),COUNT(E$3:E154)+1))</f>
        <v>149</v>
      </c>
      <c r="F155" s="12" t="str">
        <f ca="1">IF(G155="","",OFFSET(Calculations!$C$2,0,MATCH(G155,Calculations!$D$137:$CCE$137,0)))</f>
        <v>Tate Greene</v>
      </c>
      <c r="G155" s="13">
        <f>IF(ISERROR(SMALL(Calculations!$D$137:$CCE$137,ROWS($D$3:$D155))),"",SMALL(Calculations!$D$137:$CCE$137,ROWS($D$3:$D155)))</f>
        <v>17644.999988752996</v>
      </c>
      <c r="H155" s="13">
        <f t="shared" ca="1" si="24"/>
        <v>131</v>
      </c>
      <c r="J155" s="2">
        <f ca="1">IF(OR(K155="ChatGPT",K155="Median",K155="Fifties",K155="Average",K155=""),"",IF(ROUND(L155,3)=ROUND(L154,3),MAX(J$3:J154),COUNT(J$3:J154)+1))</f>
        <v>149</v>
      </c>
      <c r="K155" s="12" t="str">
        <f ca="1">IF(L155="","",OFFSET(Calculations!$C$2,0,MATCH(L155,Calculations!$D$138:$CCE$138,0)))</f>
        <v>Hanson Koota</v>
      </c>
      <c r="L155" s="13">
        <f>IF(ISERROR(SMALL(Calculations!$D$138:$CCE$138,ROWS($D$3:$D155))),"",SMALL(Calculations!$D$138:$CCE$138,ROWS($D$3:$D155)))</f>
        <v>17139.999996747003</v>
      </c>
      <c r="M155" s="13">
        <f t="shared" ca="1" si="25"/>
        <v>154</v>
      </c>
      <c r="O155" s="2">
        <f ca="1">IF(OR(P155="ChatGPT",P155="Median",P155="Fifties",P155="Average",P155=""),"",IF(ROUND(Q155,3)=ROUND(Q154,3),MAX(O$3:O154),COUNT(O$3:O154)+1))</f>
        <v>149</v>
      </c>
      <c r="P155" s="12" t="str">
        <f ca="1">IF(Q155="","",OFFSET(Calculations!$C$2,0,MATCH(Q155,Calculations!$D$139:$CCE$139,0)))</f>
        <v>Joe Dudman</v>
      </c>
      <c r="Q155" s="13">
        <f>IF(ISERROR(SMALL(Calculations!$D$139:$CCE$139,ROWS($D$3:$D155))),"",SMALL(Calculations!$D$139:$CCE$139,ROWS($D$3:$D155)))</f>
        <v>21802.000008661998</v>
      </c>
      <c r="R155" s="13">
        <f t="shared" ca="1" si="26"/>
        <v>140</v>
      </c>
      <c r="S155" s="2"/>
      <c r="T155" s="2">
        <f ca="1">IF(OR(U155="ChatGPT",U155="Median",U155="Fifties",U155="Average",U155=""),"",IF(ROUND(V155,3)=ROUND(V154,3),MAX(T$3:T154),COUNT(T$3:T154)+1))</f>
        <v>149</v>
      </c>
      <c r="U155" s="12" t="str">
        <f ca="1">IF(V155="","",OFFSET(Calculations!$C$2,0,MATCH(V155,Calculations!$D$140:$CCE$140,0)))</f>
        <v>Daniel Holmes</v>
      </c>
      <c r="V155" s="13">
        <f>IF(ISERROR(SMALL(Calculations!$D$140:$CCE$140,ROWS($D$3:$D155))),"",SMALL(Calculations!$D$140:$CCE$140,ROWS($D$3:$D155)))</f>
        <v>21136.000008980995</v>
      </c>
      <c r="W155" s="13">
        <f t="shared" ca="1" si="27"/>
        <v>126</v>
      </c>
      <c r="X155" s="2"/>
      <c r="Y155" s="2">
        <f ca="1">IF(OR(Z155="ChatGPT",Z155="Median",Z155="Fifties",Z155="Average",Z155=""),"",IF(ROUND(AA155,3)=ROUND(AA154,3),MAX(Y$3:Y154),COUNT(Y$3:Y154)+1))</f>
        <v>149</v>
      </c>
      <c r="Z155" s="12" t="str">
        <f ca="1">IF(AA155="","",OFFSET(Calculations!$C$2,0,MATCH(AA155,Calculations!$D$141:$CCE$141,0)))</f>
        <v>Rebecca Burrows</v>
      </c>
      <c r="AA155" s="13">
        <f>IF(ISERROR(SMALL(Calculations!$D$141:$CCE$141,ROWS($D$3:$D155))),"",SMALL(Calculations!$D$141:$CCE$141,ROWS($D$3:$D155)))</f>
        <v>19845.000053631</v>
      </c>
      <c r="AB155" s="13">
        <f t="shared" ca="1" si="28"/>
        <v>148</v>
      </c>
      <c r="AC155" s="2"/>
      <c r="AD155" s="2">
        <f ca="1">IF(OR(AE155="ChatGPT",AE155="Median",AE155="Fifties",AE155="Average",AE155=""),"",IF(ROUND(AF155,3)=ROUND(AF154,3),MAX(AD$3:AD154),COUNT(AD$3:AD154)+1))</f>
        <v>149</v>
      </c>
      <c r="AE155" s="12" t="str">
        <f ca="1">IF(AF155="","",OFFSET(Calculations!$C$2,0,MATCH(AF155,Calculations!$D$142:$CCE$142,0)))</f>
        <v>Dan Serino</v>
      </c>
      <c r="AF155" s="13">
        <f>IF(ISERROR(SMALL(Calculations!$D$142:$CCE$142,ROWS($D$3:$D155))),"",SMALL(Calculations!$D$142:$CCE$142,ROWS($D$3:$D155)))</f>
        <v>18025.000005858001</v>
      </c>
      <c r="AG155" s="13">
        <f t="shared" ca="1" si="29"/>
        <v>142</v>
      </c>
    </row>
    <row r="156" spans="1:33" x14ac:dyDescent="0.25">
      <c r="A156" s="23">
        <f ca="1">IF(OR(B156="ChatGPT",B156="Median",B156="Fifties",B156="Average",B156=""),"",IF(ROUND(C156,3)=ROUND(C155,3),MAX(A$3:A155),COUNT(A$3:A155)+1))</f>
        <v>150</v>
      </c>
      <c r="B156" s="24" t="str">
        <f ca="1">IF(ISERROR(OFFSET(Calculations!$C$2,0,MATCH(ROWS($D$3:$D156),Calculations!$D$129:$CCE$129,0))),"",OFFSET(Calculations!$C$2,0,MATCH(ROWS($D$3:$D156),Calculations!$D$129:$CCE$129,0)))</f>
        <v>Brad Smith</v>
      </c>
      <c r="C156" s="22">
        <f ca="1">IF(ISERROR(ROUND(OFFSET(Calculations!$C$128,0,MATCH(ROWS($D$3:$D156),Calculations!$D$129:$CCE$129,0)),0)),"",OFFSET(Calculations!$C$128,0,MATCH(ROWS($D$3:$D156),Calculations!$D$129:$CCE$129,0)))</f>
        <v>105385.00006348599</v>
      </c>
      <c r="E156" s="2">
        <f ca="1">IF(OR(F156="ChatGPT",F156="Median",F156="Fifties",F156="Average",F156=""),"",IF(ROUND(G156,3)=ROUND(G155,3),MAX(E$3:E155),COUNT(E$3:E155)+1))</f>
        <v>150</v>
      </c>
      <c r="F156" s="12" t="str">
        <f ca="1">IF(G156="","",OFFSET(Calculations!$C$2,0,MATCH(G156,Calculations!$D$137:$CCE$137,0)))</f>
        <v>Matthew Hunt</v>
      </c>
      <c r="G156" s="13">
        <f>IF(ISERROR(SMALL(Calculations!$D$137:$CCE$137,ROWS($D$3:$D156))),"",SMALL(Calculations!$D$137:$CCE$137,ROWS($D$3:$D156)))</f>
        <v>18120.000000248001</v>
      </c>
      <c r="H156" s="13">
        <f t="shared" ca="1" si="24"/>
        <v>96</v>
      </c>
      <c r="J156" s="2">
        <f ca="1">IF(OR(K156="ChatGPT",K156="Median",K156="Fifties",K156="Average",K156=""),"",IF(ROUND(L156,3)=ROUND(L155,3),MAX(J$3:J155),COUNT(J$3:J155)+1))</f>
        <v>150</v>
      </c>
      <c r="K156" s="12" t="str">
        <f ca="1">IF(L156="","",OFFSET(Calculations!$C$2,0,MATCH(L156,Calculations!$D$138:$CCE$138,0)))</f>
        <v>Eric Distad</v>
      </c>
      <c r="L156" s="13">
        <f>IF(ISERROR(SMALL(Calculations!$D$138:$CCE$138,ROWS($D$3:$D156))),"",SMALL(Calculations!$D$138:$CCE$138,ROWS($D$3:$D156)))</f>
        <v>17239.000018644994</v>
      </c>
      <c r="M156" s="13">
        <f t="shared" ca="1" si="25"/>
        <v>146</v>
      </c>
      <c r="O156" s="2">
        <f ca="1">IF(OR(P156="ChatGPT",P156="Median",P156="Fifties",P156="Average",P156=""),"",IF(ROUND(Q156,3)=ROUND(Q155,3),MAX(O$3:O155),COUNT(O$3:O155)+1))</f>
        <v>150</v>
      </c>
      <c r="P156" s="12" t="str">
        <f ca="1">IF(Q156="","",OFFSET(Calculations!$C$2,0,MATCH(Q156,Calculations!$D$139:$CCE$139,0)))</f>
        <v>Adam Broder</v>
      </c>
      <c r="Q156" s="13">
        <f>IF(ISERROR(SMALL(Calculations!$D$139:$CCE$139,ROWS($D$3:$D156))),"",SMALL(Calculations!$D$139:$CCE$139,ROWS($D$3:$D156)))</f>
        <v>22399.999997581002</v>
      </c>
      <c r="R156" s="13">
        <f t="shared" ca="1" si="26"/>
        <v>136</v>
      </c>
      <c r="S156" s="2"/>
      <c r="T156" s="2">
        <f ca="1">IF(OR(U156="ChatGPT",U156="Median",U156="Fifties",U156="Average",U156=""),"",IF(ROUND(V156,3)=ROUND(V155,3),MAX(T$3:T155),COUNT(T$3:T155)+1))</f>
        <v>150</v>
      </c>
      <c r="U156" s="12" t="str">
        <f ca="1">IF(V156="","",OFFSET(Calculations!$C$2,0,MATCH(V156,Calculations!$D$140:$CCE$140,0)))</f>
        <v>Febin Melepura</v>
      </c>
      <c r="V156" s="13">
        <f>IF(ISERROR(SMALL(Calculations!$D$140:$CCE$140,ROWS($D$3:$D156))),"",SMALL(Calculations!$D$140:$CCE$140,ROWS($D$3:$D156)))</f>
        <v>21400.000024076999</v>
      </c>
      <c r="W156" s="13">
        <f t="shared" ca="1" si="27"/>
        <v>152</v>
      </c>
      <c r="X156" s="2"/>
      <c r="Y156" s="2">
        <f ca="1">IF(OR(Z156="ChatGPT",Z156="Median",Z156="Fifties",Z156="Average",Z156=""),"",IF(ROUND(AA156,3)=ROUND(AA155,3),MAX(Y$3:Y155),COUNT(Y$3:Y155)+1))</f>
        <v>150</v>
      </c>
      <c r="Z156" s="12" t="str">
        <f ca="1">IF(AA156="","",OFFSET(Calculations!$C$2,0,MATCH(AA156,Calculations!$D$141:$CCE$141,0)))</f>
        <v>Jeremy Tannenbaum</v>
      </c>
      <c r="AA156" s="13">
        <f>IF(ISERROR(SMALL(Calculations!$D$141:$CCE$141,ROWS($D$3:$D156))),"",SMALL(Calculations!$D$141:$CCE$141,ROWS($D$3:$D156)))</f>
        <v>19885.000035157002</v>
      </c>
      <c r="AB156" s="13">
        <f t="shared" ca="1" si="28"/>
        <v>133</v>
      </c>
      <c r="AC156" s="2"/>
      <c r="AD156" s="2">
        <f ca="1">IF(OR(AE156="ChatGPT",AE156="Median",AE156="Fifties",AE156="Average",AE156=""),"",IF(ROUND(AF156,3)=ROUND(AF155,3),MAX(AD$3:AD155),COUNT(AD$3:AD155)+1))</f>
        <v>150</v>
      </c>
      <c r="AE156" s="12" t="str">
        <f ca="1">IF(AF156="","",OFFSET(Calculations!$C$2,0,MATCH(AF156,Calculations!$D$142:$CCE$142,0)))</f>
        <v>Pam Winters</v>
      </c>
      <c r="AF156" s="13">
        <f>IF(ISERROR(SMALL(Calculations!$D$142:$CCE$142,ROWS($D$3:$D156))),"",SMALL(Calculations!$D$142:$CCE$142,ROWS($D$3:$D156)))</f>
        <v>19063.000011201002</v>
      </c>
      <c r="AG156" s="13">
        <f t="shared" ca="1" si="29"/>
        <v>134</v>
      </c>
    </row>
    <row r="157" spans="1:33" x14ac:dyDescent="0.25">
      <c r="A157" s="23">
        <f ca="1">IF(OR(B157="ChatGPT",B157="Median",B157="Fifties",B157="Average",B157=""),"",IF(ROUND(C157,3)=ROUND(C156,3),MAX(A$3:A156),COUNT(A$3:A156)+1))</f>
        <v>151</v>
      </c>
      <c r="B157" s="24" t="str">
        <f ca="1">IF(ISERROR(OFFSET(Calculations!$C$2,0,MATCH(ROWS($D$3:$D157),Calculations!$D$129:$CCE$129,0))),"",OFFSET(Calculations!$C$2,0,MATCH(ROWS($D$3:$D157),Calculations!$D$129:$CCE$129,0)))</f>
        <v>Barbara Kryvko</v>
      </c>
      <c r="C157" s="22">
        <f ca="1">IF(ISERROR(ROUND(OFFSET(Calculations!$C$128,0,MATCH(ROWS($D$3:$D157),Calculations!$D$129:$CCE$129,0)),0)),"",OFFSET(Calculations!$C$128,0,MATCH(ROWS($D$3:$D157),Calculations!$D$129:$CCE$129,0)))</f>
        <v>105559.00003687403</v>
      </c>
      <c r="E157" s="2">
        <f ca="1">IF(OR(F157="ChatGPT",F157="Median",F157="Fifties",F157="Average",F157=""),"",IF(ROUND(G157,3)=ROUND(G156,3),MAX(E$3:E156),COUNT(E$3:E156)+1))</f>
        <v>151</v>
      </c>
      <c r="F157" s="12" t="str">
        <f ca="1">IF(G157="","",OFFSET(Calculations!$C$2,0,MATCH(G157,Calculations!$D$137:$CCE$137,0)))</f>
        <v>Jim Ellwanger</v>
      </c>
      <c r="G157" s="13">
        <f>IF(ISERROR(SMALL(Calculations!$D$137:$CCE$137,ROWS($D$3:$D157))),"",SMALL(Calculations!$D$137:$CCE$137,ROWS($D$3:$D157)))</f>
        <v>18299.999980733002</v>
      </c>
      <c r="H157" s="13">
        <f t="shared" ca="1" si="24"/>
        <v>104</v>
      </c>
      <c r="J157" s="2">
        <f ca="1">IF(OR(K157="ChatGPT",K157="Median",K157="Fifties",K157="Average",K157=""),"",IF(ROUND(L157,3)=ROUND(L156,3),MAX(J$3:J156),COUNT(J$3:J156)+1))</f>
        <v>151</v>
      </c>
      <c r="K157" s="12" t="str">
        <f ca="1">IF(L157="","",OFFSET(Calculations!$C$2,0,MATCH(L157,Calculations!$D$138:$CCE$138,0)))</f>
        <v>Bill Pennington</v>
      </c>
      <c r="L157" s="13">
        <f>IF(ISERROR(SMALL(Calculations!$D$138:$CCE$138,ROWS($D$3:$D157))),"",SMALL(Calculations!$D$138:$CCE$138,ROWS($D$3:$D157)))</f>
        <v>17454.999999968</v>
      </c>
      <c r="M157" s="13">
        <f t="shared" ca="1" si="25"/>
        <v>141</v>
      </c>
      <c r="O157" s="2">
        <f ca="1">IF(OR(P157="ChatGPT",P157="Median",P157="Fifties",P157="Average",P157=""),"",IF(ROUND(Q157,3)=ROUND(Q156,3),MAX(O$3:O156),COUNT(O$3:O156)+1))</f>
        <v>151</v>
      </c>
      <c r="P157" s="12" t="str">
        <f ca="1">IF(Q157="","",OFFSET(Calculations!$C$2,0,MATCH(Q157,Calculations!$D$139:$CCE$139,0)))</f>
        <v>Anna Verwillow</v>
      </c>
      <c r="Q157" s="13">
        <f>IF(ISERROR(SMALL(Calculations!$D$139:$CCE$139,ROWS($D$3:$D157))),"",SMALL(Calculations!$D$139:$CCE$139,ROWS($D$3:$D157)))</f>
        <v>23620.000021636995</v>
      </c>
      <c r="R157" s="13">
        <f t="shared" ca="1" si="26"/>
        <v>156</v>
      </c>
      <c r="S157" s="2"/>
      <c r="T157" s="2">
        <f ca="1">IF(OR(U157="ChatGPT",U157="Median",U157="Fifties",U157="Average",U157=""),"",IF(ROUND(V157,3)=ROUND(V156,3),MAX(T$3:T156),COUNT(T$3:T156)+1))</f>
        <v>151</v>
      </c>
      <c r="U157" s="12" t="str">
        <f ca="1">IF(V157="","",OFFSET(Calculations!$C$2,0,MATCH(V157,Calculations!$D$140:$CCE$140,0)))</f>
        <v>Jacob Burrows</v>
      </c>
      <c r="V157" s="13">
        <f>IF(ISERROR(SMALL(Calculations!$D$140:$CCE$140,ROWS($D$3:$D157))),"",SMALL(Calculations!$D$140:$CCE$140,ROWS($D$3:$D157)))</f>
        <v>21419.999996221995</v>
      </c>
      <c r="W157" s="13">
        <f t="shared" ca="1" si="27"/>
        <v>147</v>
      </c>
      <c r="X157" s="2"/>
      <c r="Y157" s="2">
        <f ca="1">IF(OR(Z157="ChatGPT",Z157="Median",Z157="Fifties",Z157="Average",Z157=""),"",IF(ROUND(AA157,3)=ROUND(AA156,3),MAX(Y$3:Y156),COUNT(Y$3:Y156)+1))</f>
        <v>151</v>
      </c>
      <c r="Z157" s="12" t="str">
        <f ca="1">IF(AA157="","",OFFSET(Calculations!$C$2,0,MATCH(AA157,Calculations!$D$141:$CCE$141,0)))</f>
        <v>David Namdar</v>
      </c>
      <c r="AA157" s="13">
        <f>IF(ISERROR(SMALL(Calculations!$D$141:$CCE$141,ROWS($D$3:$D157))),"",SMALL(Calculations!$D$141:$CCE$141,ROWS($D$3:$D157)))</f>
        <v>20200.000005710001</v>
      </c>
      <c r="AB157" s="13">
        <f t="shared" ca="1" si="28"/>
        <v>157</v>
      </c>
      <c r="AC157" s="2"/>
      <c r="AD157" s="2">
        <f ca="1">IF(OR(AE157="ChatGPT",AE157="Median",AE157="Fifties",AE157="Average",AE157=""),"",IF(ROUND(AF157,3)=ROUND(AF156,3),MAX(AD$3:AD156),COUNT(AD$3:AD156)+1))</f>
        <v>151</v>
      </c>
      <c r="AE157" s="12" t="str">
        <f ca="1">IF(AF157="","",OFFSET(Calculations!$C$2,0,MATCH(AF157,Calculations!$D$142:$CCE$142,0)))</f>
        <v>Daniel Holmes</v>
      </c>
      <c r="AF157" s="13">
        <f>IF(ISERROR(SMALL(Calculations!$D$142:$CCE$142,ROWS($D$3:$D157))),"",SMALL(Calculations!$D$142:$CCE$142,ROWS($D$3:$D157)))</f>
        <v>19300.000005933005</v>
      </c>
      <c r="AG157" s="13">
        <f t="shared" ca="1" si="29"/>
        <v>126</v>
      </c>
    </row>
    <row r="158" spans="1:33" x14ac:dyDescent="0.25">
      <c r="A158" s="23">
        <f ca="1">IF(OR(B158="ChatGPT",B158="Median",B158="Fifties",B158="Average",B158=""),"",IF(ROUND(C158,3)=ROUND(C157,3),MAX(A$3:A157),COUNT(A$3:A157)+1))</f>
        <v>152</v>
      </c>
      <c r="B158" s="24" t="str">
        <f ca="1">IF(ISERROR(OFFSET(Calculations!$C$2,0,MATCH(ROWS($D$3:$D158),Calculations!$D$129:$CCE$129,0))),"",OFFSET(Calculations!$C$2,0,MATCH(ROWS($D$3:$D158),Calculations!$D$129:$CCE$129,0)))</f>
        <v>Febin Melepura</v>
      </c>
      <c r="C158" s="22">
        <f ca="1">IF(ISERROR(ROUND(OFFSET(Calculations!$C$128,0,MATCH(ROWS($D$3:$D158),Calculations!$D$129:$CCE$129,0)),0)),"",OFFSET(Calculations!$C$128,0,MATCH(ROWS($D$3:$D158),Calculations!$D$129:$CCE$129,0)))</f>
        <v>113375.00002296605</v>
      </c>
      <c r="E158" s="2">
        <f ca="1">IF(OR(F158="ChatGPT",F158="Median",F158="Fifties",F158="Average",F158=""),"",IF(ROUND(G158,3)=ROUND(G157,3),MAX(E$3:E157),COUNT(E$3:E157)+1))</f>
        <v>152</v>
      </c>
      <c r="F158" s="12" t="str">
        <f ca="1">IF(G158="","",OFFSET(Calculations!$C$2,0,MATCH(G158,Calculations!$D$137:$CCE$137,0)))</f>
        <v>Michael Lewin</v>
      </c>
      <c r="G158" s="13">
        <f>IF(ISERROR(SMALL(Calculations!$D$137:$CCE$137,ROWS($D$3:$D158))),"",SMALL(Calculations!$D$137:$CCE$137,ROWS($D$3:$D158)))</f>
        <v>18430.999973561</v>
      </c>
      <c r="H158" s="13">
        <f t="shared" ca="1" si="24"/>
        <v>143</v>
      </c>
      <c r="J158" s="2">
        <f ca="1">IF(OR(K158="ChatGPT",K158="Median",K158="Fifties",K158="Average",K158=""),"",IF(ROUND(L158,3)=ROUND(L157,3),MAX(J$3:J157),COUNT(J$3:J157)+1))</f>
        <v>152</v>
      </c>
      <c r="K158" s="12" t="str">
        <f ca="1">IF(L158="","",OFFSET(Calculations!$C$2,0,MATCH(L158,Calculations!$D$138:$CCE$138,0)))</f>
        <v>Aaron Pisano</v>
      </c>
      <c r="L158" s="13">
        <f>IF(ISERROR(SMALL(Calculations!$D$138:$CCE$138,ROWS($D$3:$D158))),"",SMALL(Calculations!$D$138:$CCE$138,ROWS($D$3:$D158)))</f>
        <v>17676.999999165004</v>
      </c>
      <c r="M158" s="13">
        <f t="shared" ca="1" si="25"/>
        <v>135</v>
      </c>
      <c r="O158" s="2">
        <f ca="1">IF(OR(P158="ChatGPT",P158="Median",P158="Fifties",P158="Average",P158=""),"",IF(ROUND(Q158,3)=ROUND(Q157,3),MAX(O$3:O157),COUNT(O$3:O157)+1))</f>
        <v>152</v>
      </c>
      <c r="P158" s="12" t="str">
        <f ca="1">IF(Q158="","",OFFSET(Calculations!$C$2,0,MATCH(Q158,Calculations!$D$139:$CCE$139,0)))</f>
        <v>Rebecca Burrows</v>
      </c>
      <c r="Q158" s="13">
        <f>IF(ISERROR(SMALL(Calculations!$D$139:$CCE$139,ROWS($D$3:$D158))),"",SMALL(Calculations!$D$139:$CCE$139,ROWS($D$3:$D158)))</f>
        <v>23884.000067056997</v>
      </c>
      <c r="R158" s="13">
        <f t="shared" ca="1" si="26"/>
        <v>148</v>
      </c>
      <c r="S158" s="2"/>
      <c r="T158" s="2">
        <f ca="1">IF(OR(U158="ChatGPT",U158="Median",U158="Fifties",U158="Average",U158=""),"",IF(ROUND(V158,3)=ROUND(V157,3),MAX(T$3:T157),COUNT(T$3:T157)+1))</f>
        <v>152</v>
      </c>
      <c r="U158" s="12" t="str">
        <f ca="1">IF(V158="","",OFFSET(Calculations!$C$2,0,MATCH(V158,Calculations!$D$140:$CCE$140,0)))</f>
        <v>Ryan Magee</v>
      </c>
      <c r="V158" s="13">
        <f>IF(ISERROR(SMALL(Calculations!$D$140:$CCE$140,ROWS($D$3:$D158))),"",SMALL(Calculations!$D$140:$CCE$140,ROWS($D$3:$D158)))</f>
        <v>22189.000027919996</v>
      </c>
      <c r="W158" s="13">
        <f t="shared" ca="1" si="27"/>
        <v>128</v>
      </c>
      <c r="X158" s="2"/>
      <c r="Y158" s="2">
        <f ca="1">IF(OR(Z158="ChatGPT",Z158="Median",Z158="Fifties",Z158="Average",Z158=""),"",IF(ROUND(AA158,3)=ROUND(AA157,3),MAX(Y$3:Y157),COUNT(Y$3:Y157)+1))</f>
        <v>152</v>
      </c>
      <c r="Z158" s="12" t="str">
        <f ca="1">IF(AA158="","",OFFSET(Calculations!$C$2,0,MATCH(AA158,Calculations!$D$141:$CCE$141,0)))</f>
        <v>Terynce Butts</v>
      </c>
      <c r="AA158" s="13">
        <f>IF(ISERROR(SMALL(Calculations!$D$141:$CCE$141,ROWS($D$3:$D158))),"",SMALL(Calculations!$D$141:$CCE$141,ROWS($D$3:$D158)))</f>
        <v>20316.000010267995</v>
      </c>
      <c r="AB158" s="13">
        <f t="shared" ca="1" si="28"/>
        <v>139</v>
      </c>
      <c r="AC158" s="2"/>
      <c r="AD158" s="2">
        <f ca="1">IF(OR(AE158="ChatGPT",AE158="Median",AE158="Fifties",AE158="Average",AE158=""),"",IF(ROUND(AF158,3)=ROUND(AF157,3),MAX(AD$3:AD157),COUNT(AD$3:AD157)+1))</f>
        <v>152</v>
      </c>
      <c r="AE158" s="12" t="str">
        <f ca="1">IF(AF158="","",OFFSET(Calculations!$C$2,0,MATCH(AF158,Calculations!$D$142:$CCE$142,0)))</f>
        <v>Heath Silverman</v>
      </c>
      <c r="AF158" s="13">
        <f>IF(ISERROR(SMALL(Calculations!$D$142:$CCE$142,ROWS($D$3:$D158))),"",SMALL(Calculations!$D$142:$CCE$142,ROWS($D$3:$D158)))</f>
        <v>19500.000028718001</v>
      </c>
      <c r="AG158" s="13">
        <f t="shared" ca="1" si="29"/>
        <v>160</v>
      </c>
    </row>
    <row r="159" spans="1:33" x14ac:dyDescent="0.25">
      <c r="A159" s="23">
        <f ca="1">IF(OR(B159="ChatGPT",B159="Median",B159="Fifties",B159="Average",B159=""),"",IF(ROUND(C159,3)=ROUND(C158,3),MAX(A$3:A158),COUNT(A$3:A158)+1))</f>
        <v>153</v>
      </c>
      <c r="B159" s="24" t="str">
        <f ca="1">IF(ISERROR(OFFSET(Calculations!$C$2,0,MATCH(ROWS($D$3:$D159),Calculations!$D$129:$CCE$129,0))),"",OFFSET(Calculations!$C$2,0,MATCH(ROWS($D$3:$D159),Calculations!$D$129:$CCE$129,0)))</f>
        <v>Errol Germon</v>
      </c>
      <c r="C159" s="22">
        <f ca="1">IF(ISERROR(ROUND(OFFSET(Calculations!$C$128,0,MATCH(ROWS($D$3:$D159),Calculations!$D$129:$CCE$129,0)),0)),"",OFFSET(Calculations!$C$128,0,MATCH(ROWS($D$3:$D159),Calculations!$D$129:$CCE$129,0)))</f>
        <v>113598.00000733598</v>
      </c>
      <c r="E159" s="2">
        <f ca="1">IF(OR(F159="ChatGPT",F159="Median",F159="Fifties",F159="Average",F159=""),"",IF(ROUND(G159,3)=ROUND(G158,3),MAX(E$3:E158),COUNT(E$3:E158)+1))</f>
        <v>153</v>
      </c>
      <c r="F159" s="12" t="str">
        <f ca="1">IF(G159="","",OFFSET(Calculations!$C$2,0,MATCH(G159,Calculations!$D$137:$CCE$137,0)))</f>
        <v>Ben Wiles</v>
      </c>
      <c r="G159" s="13">
        <f>IF(ISERROR(SMALL(Calculations!$D$137:$CCE$137,ROWS($D$3:$D159))),"",SMALL(Calculations!$D$137:$CCE$137,ROWS($D$3:$D159)))</f>
        <v>18858.999987268999</v>
      </c>
      <c r="H159" s="13">
        <f t="shared" ca="1" si="24"/>
        <v>137</v>
      </c>
      <c r="J159" s="2">
        <f ca="1">IF(OR(K159="ChatGPT",K159="Median",K159="Fifties",K159="Average",K159=""),"",IF(ROUND(L159,3)=ROUND(L158,3),MAX(J$3:J158),COUNT(J$3:J158)+1))</f>
        <v>153</v>
      </c>
      <c r="K159" s="12" t="str">
        <f ca="1">IF(L159="","",OFFSET(Calculations!$C$2,0,MATCH(L159,Calculations!$D$138:$CCE$138,0)))</f>
        <v>Sam Lubchansky</v>
      </c>
      <c r="L159" s="13">
        <f>IF(ISERROR(SMALL(Calculations!$D$138:$CCE$138,ROWS($D$3:$D159))),"",SMALL(Calculations!$D$138:$CCE$138,ROWS($D$3:$D159)))</f>
        <v>17684.999983824997</v>
      </c>
      <c r="M159" s="13">
        <f t="shared" ca="1" si="25"/>
        <v>124</v>
      </c>
      <c r="O159" s="2">
        <f ca="1">IF(OR(P159="ChatGPT",P159="Median",P159="Fifties",P159="Average",P159=""),"",IF(ROUND(Q159,3)=ROUND(Q158,3),MAX(O$3:O158),COUNT(O$3:O158)+1))</f>
        <v>153</v>
      </c>
      <c r="P159" s="12" t="str">
        <f ca="1">IF(Q159="","",OFFSET(Calculations!$C$2,0,MATCH(Q159,Calculations!$D$139:$CCE$139,0)))</f>
        <v>Benjamin Bleiman</v>
      </c>
      <c r="Q159" s="13">
        <f>IF(ISERROR(SMALL(Calculations!$D$139:$CCE$139,ROWS($D$3:$D159))),"",SMALL(Calculations!$D$139:$CCE$139,ROWS($D$3:$D159)))</f>
        <v>24380.000003663998</v>
      </c>
      <c r="R159" s="13">
        <f t="shared" ca="1" si="26"/>
        <v>159</v>
      </c>
      <c r="S159" s="2"/>
      <c r="T159" s="2">
        <f ca="1">IF(OR(U159="ChatGPT",U159="Median",U159="Fifties",U159="Average",U159=""),"",IF(ROUND(V159,3)=ROUND(V158,3),MAX(T$3:T158),COUNT(T$3:T158)+1))</f>
        <v>153</v>
      </c>
      <c r="U159" s="12" t="str">
        <f ca="1">IF(V159="","",OFFSET(Calculations!$C$2,0,MATCH(V159,Calculations!$D$140:$CCE$140,0)))</f>
        <v>Anna Verwillow</v>
      </c>
      <c r="V159" s="13">
        <f>IF(ISERROR(SMALL(Calculations!$D$140:$CCE$140,ROWS($D$3:$D159))),"",SMALL(Calculations!$D$140:$CCE$140,ROWS($D$3:$D159)))</f>
        <v>22580.000020440999</v>
      </c>
      <c r="W159" s="13">
        <f t="shared" ca="1" si="27"/>
        <v>156</v>
      </c>
      <c r="X159" s="2"/>
      <c r="Y159" s="2">
        <f ca="1">IF(OR(Z159="ChatGPT",Z159="Median",Z159="Fifties",Z159="Average",Z159=""),"",IF(ROUND(AA159,3)=ROUND(AA158,3),MAX(Y$3:Y158),COUNT(Y$3:Y158)+1))</f>
        <v>153</v>
      </c>
      <c r="Z159" s="12" t="str">
        <f ca="1">IF(AA159="","",OFFSET(Calculations!$C$2,0,MATCH(AA159,Calculations!$D$141:$CCE$141,0)))</f>
        <v>Hanson Koota</v>
      </c>
      <c r="AA159" s="13">
        <f>IF(ISERROR(SMALL(Calculations!$D$141:$CCE$141,ROWS($D$3:$D159))),"",SMALL(Calculations!$D$141:$CCE$141,ROWS($D$3:$D159)))</f>
        <v>20580.000008655003</v>
      </c>
      <c r="AB159" s="13">
        <f t="shared" ca="1" si="28"/>
        <v>154</v>
      </c>
      <c r="AC159" s="2"/>
      <c r="AD159" s="2">
        <f ca="1">IF(OR(AE159="ChatGPT",AE159="Median",AE159="Fifties",AE159="Average",AE159=""),"",IF(ROUND(AF159,3)=ROUND(AF158,3),MAX(AD$3:AD158),COUNT(AD$3:AD158)+1))</f>
        <v>153</v>
      </c>
      <c r="AE159" s="12" t="str">
        <f ca="1">IF(AF159="","",OFFSET(Calculations!$C$2,0,MATCH(AF159,Calculations!$D$142:$CCE$142,0)))</f>
        <v>Daniel Ostrander</v>
      </c>
      <c r="AF159" s="13">
        <f>IF(ISERROR(SMALL(Calculations!$D$142:$CCE$142,ROWS($D$3:$D159))),"",SMALL(Calculations!$D$142:$CCE$142,ROWS($D$3:$D159)))</f>
        <v>19884.000029254999</v>
      </c>
      <c r="AG159" s="13">
        <f t="shared" ca="1" si="29"/>
        <v>145</v>
      </c>
    </row>
    <row r="160" spans="1:33" x14ac:dyDescent="0.25">
      <c r="A160" s="23">
        <f ca="1">IF(OR(B160="ChatGPT",B160="Median",B160="Fifties",B160="Average",B160=""),"",IF(ROUND(C160,3)=ROUND(C159,3),MAX(A$3:A159),COUNT(A$3:A159)+1))</f>
        <v>154</v>
      </c>
      <c r="B160" s="24" t="str">
        <f ca="1">IF(ISERROR(OFFSET(Calculations!$C$2,0,MATCH(ROWS($D$3:$D160),Calculations!$D$129:$CCE$129,0))),"",OFFSET(Calculations!$C$2,0,MATCH(ROWS($D$3:$D160),Calculations!$D$129:$CCE$129,0)))</f>
        <v>Hanson Koota</v>
      </c>
      <c r="C160" s="22">
        <f ca="1">IF(ISERROR(ROUND(OFFSET(Calculations!$C$128,0,MATCH(ROWS($D$3:$D160),Calculations!$D$129:$CCE$129,0)),0)),"",OFFSET(Calculations!$C$128,0,MATCH(ROWS($D$3:$D160),Calculations!$D$129:$CCE$129,0)))</f>
        <v>115505.00001511798</v>
      </c>
      <c r="E160" s="2">
        <f ca="1">IF(OR(F160="ChatGPT",F160="Median",F160="Fifties",F160="Average",F160=""),"",IF(ROUND(G160,3)=ROUND(G159,3),MAX(E$3:E159),COUNT(E$3:E159)+1))</f>
        <v>154</v>
      </c>
      <c r="F160" s="12" t="str">
        <f ca="1">IF(G160="","",OFFSET(Calculations!$C$2,0,MATCH(G160,Calculations!$D$137:$CCE$137,0)))</f>
        <v>Benjamin Bleiman</v>
      </c>
      <c r="G160" s="13">
        <f>IF(ISERROR(SMALL(Calculations!$D$137:$CCE$137,ROWS($D$3:$D160))),"",SMALL(Calculations!$D$137:$CCE$137,ROWS($D$3:$D160)))</f>
        <v>18940.000002477995</v>
      </c>
      <c r="H160" s="13">
        <f t="shared" ca="1" si="24"/>
        <v>159</v>
      </c>
      <c r="J160" s="2">
        <f ca="1">IF(OR(K160="ChatGPT",K160="Median",K160="Fifties",K160="Average",K160=""),"",IF(ROUND(L160,3)=ROUND(L159,3),MAX(J$3:J159),COUNT(J$3:J159)+1))</f>
        <v>154</v>
      </c>
      <c r="K160" s="12" t="str">
        <f ca="1">IF(L160="","",OFFSET(Calculations!$C$2,0,MATCH(L160,Calculations!$D$138:$CCE$138,0)))</f>
        <v>Errol Germon</v>
      </c>
      <c r="L160" s="13">
        <f>IF(ISERROR(SMALL(Calculations!$D$138:$CCE$138,ROWS($D$3:$D160))),"",SMALL(Calculations!$D$138:$CCE$138,ROWS($D$3:$D160)))</f>
        <v>17852.999996862996</v>
      </c>
      <c r="M160" s="13">
        <f t="shared" ca="1" si="25"/>
        <v>153</v>
      </c>
      <c r="O160" s="2">
        <f ca="1">IF(OR(P160="ChatGPT",P160="Median",P160="Fifties",P160="Average",P160=""),"",IF(ROUND(Q160,3)=ROUND(Q159,3),MAX(O$3:O159),COUNT(O$3:O159)+1))</f>
        <v>154</v>
      </c>
      <c r="P160" s="12" t="str">
        <f ca="1">IF(Q160="","",OFFSET(Calculations!$C$2,0,MATCH(Q160,Calculations!$D$139:$CCE$139,0)))</f>
        <v>Febin Melepura</v>
      </c>
      <c r="Q160" s="13">
        <f>IF(ISERROR(SMALL(Calculations!$D$139:$CCE$139,ROWS($D$3:$D160))),"",SMALL(Calculations!$D$139:$CCE$139,ROWS($D$3:$D160)))</f>
        <v>25099.999996784998</v>
      </c>
      <c r="R160" s="13">
        <f t="shared" ca="1" si="26"/>
        <v>152</v>
      </c>
      <c r="S160" s="2"/>
      <c r="T160" s="2">
        <f ca="1">IF(OR(U160="ChatGPT",U160="Median",U160="Fifties",U160="Average",U160=""),"",IF(ROUND(V160,3)=ROUND(V159,3),MAX(T$3:T159),COUNT(T$3:T159)+1))</f>
        <v>154</v>
      </c>
      <c r="U160" s="12" t="str">
        <f ca="1">IF(V160="","",OFFSET(Calculations!$C$2,0,MATCH(V160,Calculations!$D$140:$CCE$140,0)))</f>
        <v>Joe Dudman</v>
      </c>
      <c r="V160" s="13">
        <f>IF(ISERROR(SMALL(Calculations!$D$140:$CCE$140,ROWS($D$3:$D160))),"",SMALL(Calculations!$D$140:$CCE$140,ROWS($D$3:$D160)))</f>
        <v>23001.000016315997</v>
      </c>
      <c r="W160" s="13">
        <f t="shared" ca="1" si="27"/>
        <v>140</v>
      </c>
      <c r="X160" s="2"/>
      <c r="Y160" s="2">
        <f ca="1">IF(OR(Z160="ChatGPT",Z160="Median",Z160="Fifties",Z160="Average",Z160=""),"",IF(ROUND(AA160,3)=ROUND(AA159,3),MAX(Y$3:Y159),COUNT(Y$3:Y159)+1))</f>
        <v>154</v>
      </c>
      <c r="Z160" s="12" t="str">
        <f ca="1">IF(AA160="","",OFFSET(Calculations!$C$2,0,MATCH(AA160,Calculations!$D$141:$CCE$141,0)))</f>
        <v>Brad Smith</v>
      </c>
      <c r="AA160" s="13">
        <f>IF(ISERROR(SMALL(Calculations!$D$141:$CCE$141,ROWS($D$3:$D160))),"",SMALL(Calculations!$D$141:$CCE$141,ROWS($D$3:$D160)))</f>
        <v>20625.000016095</v>
      </c>
      <c r="AB160" s="13">
        <f t="shared" ca="1" si="28"/>
        <v>150</v>
      </c>
      <c r="AC160" s="2"/>
      <c r="AD160" s="2">
        <f ca="1">IF(OR(AE160="ChatGPT",AE160="Median",AE160="Fifties",AE160="Average",AE160=""),"",IF(ROUND(AF160,3)=ROUND(AF159,3),MAX(AD$3:AD159),COUNT(AD$3:AD159)+1))</f>
        <v>154</v>
      </c>
      <c r="AE160" s="12" t="str">
        <f ca="1">IF(AF160="","",OFFSET(Calculations!$C$2,0,MATCH(AF160,Calculations!$D$142:$CCE$142,0)))</f>
        <v>Barbara Kryvko</v>
      </c>
      <c r="AF160" s="13">
        <f>IF(ISERROR(SMALL(Calculations!$D$142:$CCE$142,ROWS($D$3:$D160))),"",SMALL(Calculations!$D$142:$CCE$142,ROWS($D$3:$D160)))</f>
        <v>20399.000008553005</v>
      </c>
      <c r="AG160" s="13">
        <f t="shared" ca="1" si="29"/>
        <v>151</v>
      </c>
    </row>
    <row r="161" spans="1:33" x14ac:dyDescent="0.25">
      <c r="A161" s="23">
        <f ca="1">IF(OR(B161="ChatGPT",B161="Median",B161="Fifties",B161="Average",B161=""),"",IF(ROUND(C161,3)=ROUND(C160,3),MAX(A$3:A160),COUNT(A$3:A160)+1))</f>
        <v>155</v>
      </c>
      <c r="B161" s="24" t="str">
        <f ca="1">IF(ISERROR(OFFSET(Calculations!$C$2,0,MATCH(ROWS($D$3:$D161),Calculations!$D$129:$CCE$129,0))),"",OFFSET(Calculations!$C$2,0,MATCH(ROWS($D$3:$D161),Calculations!$D$129:$CCE$129,0)))</f>
        <v>Mike Schramm</v>
      </c>
      <c r="C161" s="22">
        <f ca="1">IF(ISERROR(ROUND(OFFSET(Calculations!$C$128,0,MATCH(ROWS($D$3:$D161),Calculations!$D$129:$CCE$129,0)),0)),"",OFFSET(Calculations!$C$128,0,MATCH(ROWS($D$3:$D161),Calculations!$D$129:$CCE$129,0)))</f>
        <v>117214.99996379603</v>
      </c>
      <c r="E161" s="2">
        <f ca="1">IF(OR(F161="ChatGPT",F161="Median",F161="Fifties",F161="Average",F161=""),"",IF(ROUND(G161,3)=ROUND(G160,3),MAX(E$3:E160),COUNT(E$3:E160)+1))</f>
        <v>155</v>
      </c>
      <c r="F161" s="12" t="str">
        <f ca="1">IF(G161="","",OFFSET(Calculations!$C$2,0,MATCH(G161,Calculations!$D$137:$CCE$137,0)))</f>
        <v>Jacob Burrows</v>
      </c>
      <c r="G161" s="13">
        <f>IF(ISERROR(SMALL(Calculations!$D$137:$CCE$137,ROWS($D$3:$D161))),"",SMALL(Calculations!$D$137:$CCE$137,ROWS($D$3:$D161)))</f>
        <v>19279.999957977998</v>
      </c>
      <c r="H161" s="13">
        <f t="shared" ca="1" si="24"/>
        <v>147</v>
      </c>
      <c r="J161" s="2">
        <f ca="1">IF(OR(K161="ChatGPT",K161="Median",K161="Fifties",K161="Average",K161=""),"",IF(ROUND(L161,3)=ROUND(L160,3),MAX(J$3:J160),COUNT(J$3:J160)+1))</f>
        <v>155</v>
      </c>
      <c r="K161" s="12" t="str">
        <f ca="1">IF(L161="","",OFFSET(Calculations!$C$2,0,MATCH(L161,Calculations!$D$138:$CCE$138,0)))</f>
        <v>Heath Silverman</v>
      </c>
      <c r="L161" s="13">
        <f>IF(ISERROR(SMALL(Calculations!$D$138:$CCE$138,ROWS($D$3:$D161))),"",SMALL(Calculations!$D$138:$CCE$138,ROWS($D$3:$D161)))</f>
        <v>17899.999992884001</v>
      </c>
      <c r="M161" s="13">
        <f t="shared" ca="1" si="25"/>
        <v>160</v>
      </c>
      <c r="O161" s="2">
        <f ca="1">IF(OR(P161="ChatGPT",P161="Median",P161="Fifties",P161="Average",P161=""),"",IF(ROUND(Q161,3)=ROUND(Q160,3),MAX(O$3:O160),COUNT(O$3:O160)+1))</f>
        <v>154</v>
      </c>
      <c r="P161" s="12" t="str">
        <f ca="1">IF(Q161="","",OFFSET(Calculations!$C$2,0,MATCH(Q161,Calculations!$D$139:$CCE$139,0)))</f>
        <v>Heath Silverman</v>
      </c>
      <c r="Q161" s="13">
        <f>IF(ISERROR(SMALL(Calculations!$D$139:$CCE$139,ROWS($D$3:$D161))),"",SMALL(Calculations!$D$139:$CCE$139,ROWS($D$3:$D161)))</f>
        <v>25099.999997730003</v>
      </c>
      <c r="R161" s="13">
        <f t="shared" ca="1" si="26"/>
        <v>160</v>
      </c>
      <c r="S161" s="2"/>
      <c r="T161" s="2">
        <f ca="1">IF(OR(U161="ChatGPT",U161="Median",U161="Fifties",U161="Average",U161=""),"",IF(ROUND(V161,3)=ROUND(V160,3),MAX(T$3:T160),COUNT(T$3:T160)+1))</f>
        <v>155</v>
      </c>
      <c r="U161" s="12" t="str">
        <f ca="1">IF(V161="","",OFFSET(Calculations!$C$2,0,MATCH(V161,Calculations!$D$140:$CCE$140,0)))</f>
        <v>Matt Milton</v>
      </c>
      <c r="V161" s="13">
        <f>IF(ISERROR(SMALL(Calculations!$D$140:$CCE$140,ROWS($D$3:$D161))),"",SMALL(Calculations!$D$140:$CCE$140,ROWS($D$3:$D161)))</f>
        <v>25800.000006380997</v>
      </c>
      <c r="W161" s="13">
        <f t="shared" ca="1" si="27"/>
        <v>149</v>
      </c>
      <c r="X161" s="2"/>
      <c r="Y161" s="2">
        <f ca="1">IF(OR(Z161="ChatGPT",Z161="Median",Z161="Fifties",Z161="Average",Z161=""),"",IF(ROUND(AA161,3)=ROUND(AA160,3),MAX(Y$3:Y160),COUNT(Y$3:Y160)+1))</f>
        <v>155</v>
      </c>
      <c r="Z161" s="12" t="str">
        <f ca="1">IF(AA161="","",OFFSET(Calculations!$C$2,0,MATCH(AA161,Calculations!$D$141:$CCE$141,0)))</f>
        <v>Keith Waites</v>
      </c>
      <c r="AA161" s="13">
        <f>IF(ISERROR(SMALL(Calculations!$D$141:$CCE$141,ROWS($D$3:$D161))),"",SMALL(Calculations!$D$141:$CCE$141,ROWS($D$3:$D161)))</f>
        <v>20920.000051150997</v>
      </c>
      <c r="AB161" s="13">
        <f t="shared" ca="1" si="28"/>
        <v>110</v>
      </c>
      <c r="AC161" s="2"/>
      <c r="AD161" s="2">
        <f ca="1">IF(OR(AE161="ChatGPT",AE161="Median",AE161="Fifties",AE161="Average",AE161=""),"",IF(ROUND(AF161,3)=ROUND(AF160,3),MAX(AD$3:AD160),COUNT(AD$3:AD160)+1))</f>
        <v>155</v>
      </c>
      <c r="AE161" s="12" t="str">
        <f ca="1">IF(AF161="","",OFFSET(Calculations!$C$2,0,MATCH(AF161,Calculations!$D$142:$CCE$142,0)))</f>
        <v>Bill Pennington</v>
      </c>
      <c r="AF161" s="13">
        <f>IF(ISERROR(SMALL(Calculations!$D$142:$CCE$142,ROWS($D$3:$D161))),"",SMALL(Calculations!$D$142:$CCE$142,ROWS($D$3:$D161)))</f>
        <v>21199.999999658001</v>
      </c>
      <c r="AG161" s="13">
        <f t="shared" ca="1" si="29"/>
        <v>141</v>
      </c>
    </row>
    <row r="162" spans="1:33" x14ac:dyDescent="0.25">
      <c r="A162" s="23">
        <f ca="1">IF(OR(B162="ChatGPT",B162="Median",B162="Fifties",B162="Average",B162=""),"",IF(ROUND(C162,3)=ROUND(C161,3),MAX(A$3:A161),COUNT(A$3:A161)+1))</f>
        <v>156</v>
      </c>
      <c r="B162" s="24" t="str">
        <f ca="1">IF(ISERROR(OFFSET(Calculations!$C$2,0,MATCH(ROWS($D$3:$D162),Calculations!$D$129:$CCE$129,0))),"",OFFSET(Calculations!$C$2,0,MATCH(ROWS($D$3:$D162),Calculations!$D$129:$CCE$129,0)))</f>
        <v>Anna Verwillow</v>
      </c>
      <c r="C162" s="22">
        <f ca="1">IF(ISERROR(ROUND(OFFSET(Calculations!$C$128,0,MATCH(ROWS($D$3:$D162),Calculations!$D$129:$CCE$129,0)),0)),"",OFFSET(Calculations!$C$128,0,MATCH(ROWS($D$3:$D162),Calculations!$D$129:$CCE$129,0)))</f>
        <v>119160.00008941199</v>
      </c>
      <c r="E162" s="2">
        <f ca="1">IF(OR(F162="ChatGPT",F162="Median",F162="Fifties",F162="Average",F162=""),"",IF(ROUND(G162,3)=ROUND(G161,3),MAX(E$3:E161),COUNT(E$3:E161)+1))</f>
        <v>156</v>
      </c>
      <c r="F162" s="12" t="str">
        <f ca="1">IF(G162="","",OFFSET(Calculations!$C$2,0,MATCH(G162,Calculations!$D$137:$CCE$137,0)))</f>
        <v>Shawn Wrobel</v>
      </c>
      <c r="G162" s="13">
        <f>IF(ISERROR(SMALL(Calculations!$D$137:$CCE$137,ROWS($D$3:$D162))),"",SMALL(Calculations!$D$137:$CCE$137,ROWS($D$3:$D162)))</f>
        <v>19821.999988070002</v>
      </c>
      <c r="H162" s="13">
        <f ca="1">OFFSET($A$2,MATCH(F162,$B$3:$B$500,0),0)</f>
        <v>125</v>
      </c>
      <c r="J162" s="2">
        <f ca="1">IF(OR(K162="ChatGPT",K162="Median",K162="Fifties",K162="Average",K162=""),"",IF(ROUND(L162,3)=ROUND(L161,3),MAX(J$3:J161),COUNT(J$3:J161)+1))</f>
        <v>156</v>
      </c>
      <c r="K162" s="12" t="str">
        <f ca="1">IF(L162="","",OFFSET(Calculations!$C$2,0,MATCH(L162,Calculations!$D$138:$CCE$138,0)))</f>
        <v>Anna Verwillow</v>
      </c>
      <c r="L162" s="13">
        <f>IF(ISERROR(SMALL(Calculations!$D$138:$CCE$138,ROWS($D$3:$D162))),"",SMALL(Calculations!$D$138:$CCE$138,ROWS($D$3:$D162)))</f>
        <v>17940.000000705</v>
      </c>
      <c r="M162" s="13">
        <f ca="1">OFFSET($A$2,MATCH(K162,$B$3:$B$500,0),0)</f>
        <v>156</v>
      </c>
      <c r="O162" s="2">
        <f ca="1">IF(OR(P162="ChatGPT",P162="Median",P162="Fifties",P162="Average",P162=""),"",IF(ROUND(Q162,3)=ROUND(Q161,3),MAX(O$3:O161),COUNT(O$3:O161)+1))</f>
        <v>154</v>
      </c>
      <c r="P162" s="12" t="str">
        <f ca="1">IF(Q162="","",OFFSET(Calculations!$C$2,0,MATCH(Q162,Calculations!$D$139:$CCE$139,0)))</f>
        <v>Barry (John) Rigal</v>
      </c>
      <c r="Q162" s="13">
        <f>IF(ISERROR(SMALL(Calculations!$D$139:$CCE$139,ROWS($D$3:$D162))),"",SMALL(Calculations!$D$139:$CCE$139,ROWS($D$3:$D162)))</f>
        <v>25099.999999011001</v>
      </c>
      <c r="R162" s="13">
        <f ca="1">OFFSET($A$2,MATCH(P162,$B$3:$B$500,0),0)</f>
        <v>158</v>
      </c>
      <c r="S162" s="2"/>
      <c r="T162" s="2">
        <f ca="1">IF(OR(U162="ChatGPT",U162="Median",U162="Fifties",U162="Average",U162=""),"",IF(ROUND(V162,3)=ROUND(V161,3),MAX(T$3:T161),COUNT(T$3:T161)+1))</f>
        <v>156</v>
      </c>
      <c r="U162" s="12" t="str">
        <f ca="1">IF(V162="","",OFFSET(Calculations!$C$2,0,MATCH(V162,Calculations!$D$140:$CCE$140,0)))</f>
        <v>Barry (John) Rigal</v>
      </c>
      <c r="V162" s="13">
        <f>IF(ISERROR(SMALL(Calculations!$D$140:$CCE$140,ROWS($D$3:$D162))),"",SMALL(Calculations!$D$140:$CCE$140,ROWS($D$3:$D162)))</f>
        <v>26241.000006940994</v>
      </c>
      <c r="W162" s="13">
        <f ca="1">OFFSET($A$2,MATCH(U162,$B$3:$B$500,0),0)</f>
        <v>158</v>
      </c>
      <c r="X162" s="2"/>
      <c r="Y162" s="2">
        <f ca="1">IF(OR(Z162="ChatGPT",Z162="Median",Z162="Fifties",Z162="Average",Z162=""),"",IF(ROUND(AA162,3)=ROUND(AA161,3),MAX(Y$3:Y161),COUNT(Y$3:Y161)+1))</f>
        <v>156</v>
      </c>
      <c r="Z162" s="12" t="str">
        <f ca="1">IF(AA162="","",OFFSET(Calculations!$C$2,0,MATCH(AA162,Calculations!$D$141:$CCE$141,0)))</f>
        <v>Jacob Burrows</v>
      </c>
      <c r="AA162" s="13">
        <f>IF(ISERROR(SMALL(Calculations!$D$141:$CCE$141,ROWS($D$3:$D162))),"",SMALL(Calculations!$D$141:$CCE$141,ROWS($D$3:$D162)))</f>
        <v>20945.000051170002</v>
      </c>
      <c r="AB162" s="13">
        <f ca="1">OFFSET($A$2,MATCH(Z162,$B$3:$B$500,0),0)</f>
        <v>147</v>
      </c>
      <c r="AC162" s="2"/>
      <c r="AD162" s="2">
        <f ca="1">IF(OR(AE162="ChatGPT",AE162="Median",AE162="Fifties",AE162="Average",AE162=""),"",IF(ROUND(AF162,3)=ROUND(AF161,3),MAX(AD$3:AD161),COUNT(AD$3:AD161)+1))</f>
        <v>156</v>
      </c>
      <c r="AE162" s="12" t="str">
        <f ca="1">IF(AF162="","",OFFSET(Calculations!$C$2,0,MATCH(AF162,Calculations!$D$142:$CCE$142,0)))</f>
        <v>Benjamin Bleiman</v>
      </c>
      <c r="AF162" s="13">
        <f>IF(ISERROR(SMALL(Calculations!$D$142:$CCE$142,ROWS($D$3:$D162))),"",SMALL(Calculations!$D$142:$CCE$142,ROWS($D$3:$D162)))</f>
        <v>21239.000002552002</v>
      </c>
      <c r="AG162" s="13">
        <f ca="1">OFFSET($A$2,MATCH(AE162,$B$3:$B$500,0),0)</f>
        <v>159</v>
      </c>
    </row>
    <row r="163" spans="1:33" x14ac:dyDescent="0.25">
      <c r="A163" s="23">
        <f ca="1">IF(OR(B163="ChatGPT",B163="Median",B163="Fifties",B163="Average",B163=""),"",IF(ROUND(C163,3)=ROUND(C162,3),MAX(A$3:A162),COUNT(A$3:A162)+1))</f>
        <v>157</v>
      </c>
      <c r="B163" s="24" t="str">
        <f ca="1">IF(ISERROR(OFFSET(Calculations!$C$2,0,MATCH(ROWS($D$3:$D163),Calculations!$D$129:$CCE$129,0))),"",OFFSET(Calculations!$C$2,0,MATCH(ROWS($D$3:$D163),Calculations!$D$129:$CCE$129,0)))</f>
        <v>David Namdar</v>
      </c>
      <c r="C163" s="22">
        <f ca="1">IF(ISERROR(ROUND(OFFSET(Calculations!$C$128,0,MATCH(ROWS($D$3:$D163),Calculations!$D$129:$CCE$129,0)),0)),"",OFFSET(Calculations!$C$128,0,MATCH(ROWS($D$3:$D163),Calculations!$D$129:$CCE$129,0)))</f>
        <v>119600.00006093597</v>
      </c>
      <c r="E163" s="2">
        <f ca="1">IF(OR(F163="ChatGPT",F163="Median",F163="Fifties",F163="Average",F163=""),"",IF(ROUND(G163,3)=ROUND(G162,3),MAX(E$3:E162),COUNT(E$3:E162)+1))</f>
        <v>157</v>
      </c>
      <c r="F163" s="12" t="str">
        <f ca="1">IF(G163="","",OFFSET(Calculations!$C$2,0,MATCH(G163,Calculations!$D$137:$CCE$137,0)))</f>
        <v>Febin Melepura</v>
      </c>
      <c r="G163" s="13">
        <f>IF(ISERROR(SMALL(Calculations!$D$137:$CCE$137,ROWS($D$3:$D163))),"",SMALL(Calculations!$D$137:$CCE$137,ROWS($D$3:$D163)))</f>
        <v>20199.999994372996</v>
      </c>
      <c r="H163" s="13">
        <f t="shared" ref="H163:H167" ca="1" si="30">OFFSET($A$2,MATCH(F163,$B$3:$B$500,0),0)</f>
        <v>152</v>
      </c>
      <c r="J163" s="2">
        <f ca="1">IF(OR(K163="ChatGPT",K163="Median",K163="Fifties",K163="Average",K163=""),"",IF(ROUND(L163,3)=ROUND(L162,3),MAX(J$3:J162),COUNT(J$3:J162)+1))</f>
        <v>157</v>
      </c>
      <c r="K163" s="12" t="str">
        <f ca="1">IF(L163="","",OFFSET(Calculations!$C$2,0,MATCH(L163,Calculations!$D$138:$CCE$138,0)))</f>
        <v>Michael Lewin</v>
      </c>
      <c r="L163" s="13">
        <f>IF(ISERROR(SMALL(Calculations!$D$138:$CCE$138,ROWS($D$3:$D163))),"",SMALL(Calculations!$D$138:$CCE$138,ROWS($D$3:$D163)))</f>
        <v>18319.999981847002</v>
      </c>
      <c r="M163" s="13">
        <f t="shared" ref="M163:M167" ca="1" si="31">OFFSET($A$2,MATCH(K163,$B$3:$B$500,0),0)</f>
        <v>143</v>
      </c>
      <c r="O163" s="2">
        <f ca="1">IF(OR(P163="ChatGPT",P163="Median",P163="Fifties",P163="Average",P163=""),"",IF(ROUND(Q163,3)=ROUND(Q162,3),MAX(O$3:O162),COUNT(O$3:O162)+1))</f>
        <v>154</v>
      </c>
      <c r="P163" s="12" t="str">
        <f ca="1">IF(Q163="","",OFFSET(Calculations!$C$2,0,MATCH(Q163,Calculations!$D$139:$CCE$139,0)))</f>
        <v>Mike Schramm</v>
      </c>
      <c r="Q163" s="13">
        <f>IF(ISERROR(SMALL(Calculations!$D$139:$CCE$139,ROWS($D$3:$D163))),"",SMALL(Calculations!$D$139:$CCE$139,ROWS($D$3:$D163)))</f>
        <v>25099.999999200001</v>
      </c>
      <c r="R163" s="13">
        <f t="shared" ref="R163:R167" ca="1" si="32">OFFSET($A$2,MATCH(P163,$B$3:$B$500,0),0)</f>
        <v>155</v>
      </c>
      <c r="S163" s="2"/>
      <c r="T163" s="2">
        <f ca="1">IF(OR(U163="ChatGPT",U163="Median",U163="Fifties",U163="Average",U163=""),"",IF(ROUND(V163,3)=ROUND(V162,3),MAX(T$3:T162),COUNT(T$3:T162)+1))</f>
        <v>157</v>
      </c>
      <c r="U163" s="12" t="str">
        <f ca="1">IF(V163="","",OFFSET(Calculations!$C$2,0,MATCH(V163,Calculations!$D$140:$CCE$140,0)))</f>
        <v>Mike Schramm</v>
      </c>
      <c r="V163" s="13">
        <f>IF(ISERROR(SMALL(Calculations!$D$140:$CCE$140,ROWS($D$3:$D163))),"",SMALL(Calculations!$D$140:$CCE$140,ROWS($D$3:$D163)))</f>
        <v>27399.999998081999</v>
      </c>
      <c r="W163" s="13">
        <f t="shared" ref="W163:W167" ca="1" si="33">OFFSET($A$2,MATCH(U163,$B$3:$B$500,0),0)</f>
        <v>155</v>
      </c>
      <c r="X163" s="2"/>
      <c r="Y163" s="2">
        <f ca="1">IF(OR(Z163="ChatGPT",Z163="Median",Z163="Fifties",Z163="Average",Z163=""),"",IF(ROUND(AA163,3)=ROUND(AA162,3),MAX(Y$3:Y162),COUNT(Y$3:Y162)+1))</f>
        <v>157</v>
      </c>
      <c r="Z163" s="12" t="str">
        <f ca="1">IF(AA163="","",OFFSET(Calculations!$C$2,0,MATCH(AA163,Calculations!$D$141:$CCE$141,0)))</f>
        <v>Heath Silverman</v>
      </c>
      <c r="AA163" s="13">
        <f>IF(ISERROR(SMALL(Calculations!$D$141:$CCE$141,ROWS($D$3:$D163))),"",SMALL(Calculations!$D$141:$CCE$141,ROWS($D$3:$D163)))</f>
        <v>21100.00002136</v>
      </c>
      <c r="AB163" s="13">
        <f t="shared" ref="AB163:AB167" ca="1" si="34">OFFSET($A$2,MATCH(Z163,$B$3:$B$500,0),0)</f>
        <v>160</v>
      </c>
      <c r="AC163" s="2"/>
      <c r="AD163" s="2">
        <f ca="1">IF(OR(AE163="ChatGPT",AE163="Median",AE163="Fifties",AE163="Average",AE163=""),"",IF(ROUND(AF163,3)=ROUND(AF162,3),MAX(AD$3:AD162),COUNT(AD$3:AD162)+1))</f>
        <v>157</v>
      </c>
      <c r="AE163" s="12" t="str">
        <f ca="1">IF(AF163="","",OFFSET(Calculations!$C$2,0,MATCH(AF163,Calculations!$D$142:$CCE$142,0)))</f>
        <v>Matt Milton</v>
      </c>
      <c r="AF163" s="13">
        <f>IF(ISERROR(SMALL(Calculations!$D$142:$CCE$142,ROWS($D$3:$D163))),"",SMALL(Calculations!$D$142:$CCE$142,ROWS($D$3:$D163)))</f>
        <v>21250.000001532997</v>
      </c>
      <c r="AG163" s="13">
        <f t="shared" ref="AG163:AG167" ca="1" si="35">OFFSET($A$2,MATCH(AE163,$B$3:$B$500,0),0)</f>
        <v>149</v>
      </c>
    </row>
    <row r="164" spans="1:33" x14ac:dyDescent="0.25">
      <c r="A164" s="23">
        <f ca="1">IF(OR(B164="ChatGPT",B164="Median",B164="Fifties",B164="Average",B164=""),"",IF(ROUND(C164,3)=ROUND(C163,3),MAX(A$3:A163),COUNT(A$3:A163)+1))</f>
        <v>158</v>
      </c>
      <c r="B164" s="24" t="str">
        <f ca="1">IF(ISERROR(OFFSET(Calculations!$C$2,0,MATCH(ROWS($D$3:$D164),Calculations!$D$129:$CCE$129,0))),"",OFFSET(Calculations!$C$2,0,MATCH(ROWS($D$3:$D164),Calculations!$D$129:$CCE$129,0)))</f>
        <v>Barry (John) Rigal</v>
      </c>
      <c r="C164" s="22">
        <f ca="1">IF(ISERROR(ROUND(OFFSET(Calculations!$C$128,0,MATCH(ROWS($D$3:$D164),Calculations!$D$129:$CCE$129,0)),0)),"",OFFSET(Calculations!$C$128,0,MATCH(ROWS($D$3:$D164),Calculations!$D$129:$CCE$129,0)))</f>
        <v>119866.000041676</v>
      </c>
      <c r="E164" s="2">
        <f ca="1">IF(OR(F164="ChatGPT",F164="Median",F164="Fifties",F164="Average",F164=""),"",IF(ROUND(G164,3)=ROUND(G163,3),MAX(E$3:E163),COUNT(E$3:E163)+1))</f>
        <v>158</v>
      </c>
      <c r="F164" s="12" t="str">
        <f ca="1">IF(G164="","",OFFSET(Calculations!$C$2,0,MATCH(G164,Calculations!$D$137:$CCE$137,0)))</f>
        <v>David Namdar</v>
      </c>
      <c r="G164" s="13">
        <f>IF(ISERROR(SMALL(Calculations!$D$137:$CCE$137,ROWS($D$3:$D164))),"",SMALL(Calculations!$D$137:$CCE$137,ROWS($D$3:$D164)))</f>
        <v>20799.999985298004</v>
      </c>
      <c r="H164" s="13">
        <f t="shared" ca="1" si="30"/>
        <v>157</v>
      </c>
      <c r="J164" s="2">
        <f ca="1">IF(OR(K164="ChatGPT",K164="Median",K164="Fifties",K164="Average",K164=""),"",IF(ROUND(L164,3)=ROUND(L163,3),MAX(J$3:J163),COUNT(J$3:J163)+1))</f>
        <v>158</v>
      </c>
      <c r="K164" s="12" t="str">
        <f ca="1">IF(L164="","",OFFSET(Calculations!$C$2,0,MATCH(L164,Calculations!$D$138:$CCE$138,0)))</f>
        <v>Jason Friedlander</v>
      </c>
      <c r="L164" s="13">
        <f>IF(ISERROR(SMALL(Calculations!$D$138:$CCE$138,ROWS($D$3:$D164))),"",SMALL(Calculations!$D$138:$CCE$138,ROWS($D$3:$D164)))</f>
        <v>18799.999960159996</v>
      </c>
      <c r="M164" s="13">
        <f t="shared" ca="1" si="31"/>
        <v>123</v>
      </c>
      <c r="O164" s="2">
        <f ca="1">IF(OR(P164="ChatGPT",P164="Median",P164="Fifties",P164="Average",P164=""),"",IF(ROUND(Q164,3)=ROUND(Q163,3),MAX(O$3:O163),COUNT(O$3:O163)+1))</f>
        <v>158</v>
      </c>
      <c r="P164" s="12" t="str">
        <f ca="1">IF(Q164="","",OFFSET(Calculations!$C$2,0,MATCH(Q164,Calculations!$D$139:$CCE$139,0)))</f>
        <v>Michael Lewin</v>
      </c>
      <c r="Q164" s="13">
        <f>IF(ISERROR(SMALL(Calculations!$D$139:$CCE$139,ROWS($D$3:$D164))),"",SMALL(Calculations!$D$139:$CCE$139,ROWS($D$3:$D164)))</f>
        <v>25625.000025500998</v>
      </c>
      <c r="R164" s="13">
        <f t="shared" ca="1" si="32"/>
        <v>143</v>
      </c>
      <c r="S164" s="2"/>
      <c r="T164" s="2">
        <f ca="1">IF(OR(U164="ChatGPT",U164="Median",U164="Fifties",U164="Average",U164=""),"",IF(ROUND(V164,3)=ROUND(V163,3),MAX(T$3:T163),COUNT(T$3:T163)+1))</f>
        <v>158</v>
      </c>
      <c r="U164" s="12" t="str">
        <f ca="1">IF(V164="","",OFFSET(Calculations!$C$2,0,MATCH(V164,Calculations!$D$140:$CCE$140,0)))</f>
        <v>Benjamin Bleiman</v>
      </c>
      <c r="V164" s="13">
        <f>IF(ISERROR(SMALL(Calculations!$D$140:$CCE$140,ROWS($D$3:$D164))),"",SMALL(Calculations!$D$140:$CCE$140,ROWS($D$3:$D164)))</f>
        <v>28000.000004969999</v>
      </c>
      <c r="W164" s="13">
        <f t="shared" ca="1" si="33"/>
        <v>159</v>
      </c>
      <c r="X164" s="2"/>
      <c r="Y164" s="2">
        <f ca="1">IF(OR(Z164="ChatGPT",Z164="Median",Z164="Fifties",Z164="Average",Z164=""),"",IF(ROUND(AA164,3)=ROUND(AA163,3),MAX(Y$3:Y163),COUNT(Y$3:Y163)+1))</f>
        <v>158</v>
      </c>
      <c r="Z164" s="12" t="str">
        <f ca="1">IF(AA164="","",OFFSET(Calculations!$C$2,0,MATCH(AA164,Calculations!$D$141:$CCE$141,0)))</f>
        <v>Errol Germon</v>
      </c>
      <c r="AA164" s="13">
        <f>IF(ISERROR(SMALL(Calculations!$D$141:$CCE$141,ROWS($D$3:$D164))),"",SMALL(Calculations!$D$141:$CCE$141,ROWS($D$3:$D164)))</f>
        <v>21641.000002078996</v>
      </c>
      <c r="AB164" s="13">
        <f t="shared" ca="1" si="34"/>
        <v>153</v>
      </c>
      <c r="AC164" s="2"/>
      <c r="AD164" s="2">
        <f ca="1">IF(OR(AE164="ChatGPT",AE164="Median",AE164="Fifties",AE164="Average",AE164=""),"",IF(ROUND(AF164,3)=ROUND(AF163,3),MAX(AD$3:AD163),COUNT(AD$3:AD163)+1))</f>
        <v>158</v>
      </c>
      <c r="AE164" s="12" t="str">
        <f ca="1">IF(AF164="","",OFFSET(Calculations!$C$2,0,MATCH(AF164,Calculations!$D$142:$CCE$142,0)))</f>
        <v>Barry (John) Rigal</v>
      </c>
      <c r="AF164" s="13">
        <f>IF(ISERROR(SMALL(Calculations!$D$142:$CCE$142,ROWS($D$3:$D164))),"",SMALL(Calculations!$D$142:$CCE$142,ROWS($D$3:$D164)))</f>
        <v>22750.000018262999</v>
      </c>
      <c r="AG164" s="13">
        <f t="shared" ca="1" si="35"/>
        <v>158</v>
      </c>
    </row>
    <row r="165" spans="1:33" x14ac:dyDescent="0.25">
      <c r="A165" s="23">
        <f ca="1">IF(OR(B165="ChatGPT",B165="Median",B165="Fifties",B165="Average",B165=""),"",IF(ROUND(C165,3)=ROUND(C164,3),MAX(A$3:A164),COUNT(A$3:A164)+1))</f>
        <v>159</v>
      </c>
      <c r="B165" s="24" t="str">
        <f ca="1">IF(ISERROR(OFFSET(Calculations!$C$2,0,MATCH(ROWS($D$3:$D165),Calculations!$D$129:$CCE$129,0))),"",OFFSET(Calculations!$C$2,0,MATCH(ROWS($D$3:$D165),Calculations!$D$129:$CCE$129,0)))</f>
        <v>Benjamin Bleiman</v>
      </c>
      <c r="C165" s="22">
        <f ca="1">IF(ISERROR(ROUND(OFFSET(Calculations!$C$128,0,MATCH(ROWS($D$3:$D165),Calculations!$D$129:$CCE$129,0)),0)),"",OFFSET(Calculations!$C$128,0,MATCH(ROWS($D$3:$D165),Calculations!$D$129:$CCE$129,0)))</f>
        <v>125519.00001309201</v>
      </c>
      <c r="E165" s="2">
        <f ca="1">IF(OR(F165="ChatGPT",F165="Median",F165="Fifties",F165="Average",F165=""),"",IF(ROUND(G165,3)=ROUND(G164,3),MAX(E$3:E164),COUNT(E$3:E164)+1))</f>
        <v>159</v>
      </c>
      <c r="F165" s="12" t="str">
        <f ca="1">IF(G165="","",OFFSET(Calculations!$C$2,0,MATCH(G165,Calculations!$D$137:$CCE$137,0)))</f>
        <v>John Stryker</v>
      </c>
      <c r="G165" s="13">
        <f>IF(ISERROR(SMALL(Calculations!$D$137:$CCE$137,ROWS($D$3:$D165))),"",SMALL(Calculations!$D$137:$CCE$137,ROWS($D$3:$D165)))</f>
        <v>21469.999997587998</v>
      </c>
      <c r="H165" s="13">
        <f t="shared" ca="1" si="30"/>
        <v>121</v>
      </c>
      <c r="J165" s="2">
        <f ca="1">IF(OR(K165="ChatGPT",K165="Median",K165="Fifties",K165="Average",K165=""),"",IF(ROUND(L165,3)=ROUND(L164,3),MAX(J$3:J164),COUNT(J$3:J164)+1))</f>
        <v>159</v>
      </c>
      <c r="K165" s="12" t="str">
        <f ca="1">IF(L165="","",OFFSET(Calculations!$C$2,0,MATCH(L165,Calculations!$D$138:$CCE$138,0)))</f>
        <v>Mike Schramm</v>
      </c>
      <c r="L165" s="13">
        <f>IF(ISERROR(SMALL(Calculations!$D$138:$CCE$138,ROWS($D$3:$D165))),"",SMALL(Calculations!$D$138:$CCE$138,ROWS($D$3:$D165)))</f>
        <v>19199.999993093996</v>
      </c>
      <c r="M165" s="13">
        <f t="shared" ca="1" si="31"/>
        <v>155</v>
      </c>
      <c r="O165" s="2">
        <f ca="1">IF(OR(P165="ChatGPT",P165="Median",P165="Fifties",P165="Average",P165=""),"",IF(ROUND(Q165,3)=ROUND(Q164,3),MAX(O$3:O164),COUNT(O$3:O164)+1))</f>
        <v>159</v>
      </c>
      <c r="P165" s="12" t="str">
        <f ca="1">IF(Q165="","",OFFSET(Calculations!$C$2,0,MATCH(Q165,Calculations!$D$139:$CCE$139,0)))</f>
        <v>Brad Smith</v>
      </c>
      <c r="Q165" s="13">
        <f>IF(ISERROR(SMALL(Calculations!$D$139:$CCE$139,ROWS($D$3:$D165))),"",SMALL(Calculations!$D$139:$CCE$139,ROWS($D$3:$D165)))</f>
        <v>28900.000033085002</v>
      </c>
      <c r="R165" s="13">
        <f t="shared" ca="1" si="32"/>
        <v>150</v>
      </c>
      <c r="S165" s="2"/>
      <c r="T165" s="2">
        <f ca="1">IF(OR(U165="ChatGPT",U165="Median",U165="Fifties",U165="Average",U165=""),"",IF(ROUND(V165,3)=ROUND(V164,3),MAX(T$3:T164),COUNT(T$3:T164)+1))</f>
        <v>159</v>
      </c>
      <c r="U165" s="12" t="str">
        <f ca="1">IF(V165="","",OFFSET(Calculations!$C$2,0,MATCH(V165,Calculations!$D$140:$CCE$140,0)))</f>
        <v>Heath Silverman</v>
      </c>
      <c r="V165" s="13">
        <f>IF(ISERROR(SMALL(Calculations!$D$140:$CCE$140,ROWS($D$3:$D165))),"",SMALL(Calculations!$D$140:$CCE$140,ROWS($D$3:$D165)))</f>
        <v>30600.000039592</v>
      </c>
      <c r="W165" s="13">
        <f t="shared" ca="1" si="33"/>
        <v>160</v>
      </c>
      <c r="X165" s="2"/>
      <c r="Y165" s="2">
        <f ca="1">IF(OR(Z165="ChatGPT",Z165="Median",Z165="Fifties",Z165="Average",Z165=""),"",IF(ROUND(AA165,3)=ROUND(AA164,3),MAX(Y$3:Y164),COUNT(Y$3:Y164)+1))</f>
        <v>159</v>
      </c>
      <c r="Z165" s="12" t="str">
        <f ca="1">IF(AA165="","",OFFSET(Calculations!$C$2,0,MATCH(AA165,Calculations!$D$141:$CCE$141,0)))</f>
        <v>Benjamin Slater</v>
      </c>
      <c r="AA165" s="13">
        <f>IF(ISERROR(SMALL(Calculations!$D$141:$CCE$141,ROWS($D$3:$D165))),"",SMALL(Calculations!$D$141:$CCE$141,ROWS($D$3:$D165)))</f>
        <v>21684.000017341998</v>
      </c>
      <c r="AB165" s="13">
        <f t="shared" ca="1" si="34"/>
        <v>138</v>
      </c>
      <c r="AC165" s="2"/>
      <c r="AD165" s="2">
        <f ca="1">IF(OR(AE165="ChatGPT",AE165="Median",AE165="Fifties",AE165="Average",AE165=""),"",IF(ROUND(AF165,3)=ROUND(AF164,3),MAX(AD$3:AD164),COUNT(AD$3:AD164)+1))</f>
        <v>159</v>
      </c>
      <c r="AE165" s="12" t="str">
        <f ca="1">IF(AF165="","",OFFSET(Calculations!$C$2,0,MATCH(AF165,Calculations!$D$142:$CCE$142,0)))</f>
        <v>Eric Distad</v>
      </c>
      <c r="AF165" s="13">
        <f>IF(ISERROR(SMALL(Calculations!$D$142:$CCE$142,ROWS($D$3:$D165))),"",SMALL(Calculations!$D$142:$CCE$142,ROWS($D$3:$D165)))</f>
        <v>25285.000019732994</v>
      </c>
      <c r="AG165" s="13">
        <f t="shared" ca="1" si="35"/>
        <v>146</v>
      </c>
    </row>
    <row r="166" spans="1:33" x14ac:dyDescent="0.25">
      <c r="A166" s="23">
        <f ca="1">IF(OR(B166="ChatGPT",B166="Median",B166="Fifties",B166="Average",B166=""),"",IF(ROUND(C166,3)=ROUND(C165,3),MAX(A$3:A165),COUNT(A$3:A165)+1))</f>
        <v>160</v>
      </c>
      <c r="B166" s="24" t="str">
        <f ca="1">IF(ISERROR(OFFSET(Calculations!$C$2,0,MATCH(ROWS($D$3:$D166),Calculations!$D$129:$CCE$129,0))),"",OFFSET(Calculations!$C$2,0,MATCH(ROWS($D$3:$D166),Calculations!$D$129:$CCE$129,0)))</f>
        <v>Heath Silverman</v>
      </c>
      <c r="C166" s="22">
        <f ca="1">IF(ISERROR(ROUND(OFFSET(Calculations!$C$128,0,MATCH(ROWS($D$3:$D166),Calculations!$D$129:$CCE$129,0)),0)),"",OFFSET(Calculations!$C$128,0,MATCH(ROWS($D$3:$D166),Calculations!$D$129:$CCE$129,0)))</f>
        <v>127400.00010953602</v>
      </c>
      <c r="E166" s="2">
        <f ca="1">IF(OR(F166="ChatGPT",F166="Median",F166="Fifties",F166="Average",F166=""),"",IF(ROUND(G166,3)=ROUND(G165,3),MAX(E$3:E165),COUNT(E$3:E165)+1))</f>
        <v>160</v>
      </c>
      <c r="F166" s="12" t="str">
        <f ca="1">IF(G166="","",OFFSET(Calculations!$C$2,0,MATCH(G166,Calculations!$D$137:$CCE$137,0)))</f>
        <v>Sam Lubchansky</v>
      </c>
      <c r="G166" s="13">
        <f>IF(ISERROR(SMALL(Calculations!$D$137:$CCE$137,ROWS($D$3:$D166))),"",SMALL(Calculations!$D$137:$CCE$137,ROWS($D$3:$D166)))</f>
        <v>21490.000003443001</v>
      </c>
      <c r="H166" s="13">
        <f t="shared" ca="1" si="30"/>
        <v>124</v>
      </c>
      <c r="J166" s="2">
        <f ca="1">IF(OR(K166="ChatGPT",K166="Median",K166="Fifties",K166="Average",K166=""),"",IF(ROUND(L166,3)=ROUND(L165,3),MAX(J$3:J165),COUNT(J$3:J165)+1))</f>
        <v>160</v>
      </c>
      <c r="K166" s="12" t="str">
        <f ca="1">IF(L166="","",OFFSET(Calculations!$C$2,0,MATCH(L166,Calculations!$D$138:$CCE$138,0)))</f>
        <v>Scott Kennedy</v>
      </c>
      <c r="L166" s="13">
        <f>IF(ISERROR(SMALL(Calculations!$D$138:$CCE$138,ROWS($D$3:$D166))),"",SMALL(Calculations!$D$138:$CCE$138,ROWS($D$3:$D166)))</f>
        <v>20814.999992443005</v>
      </c>
      <c r="M166" s="13">
        <f t="shared" ca="1" si="31"/>
        <v>111</v>
      </c>
      <c r="O166" s="2">
        <f ca="1">IF(OR(P166="ChatGPT",P166="Median",P166="Fifties",P166="Average",P166=""),"",IF(ROUND(Q166,3)=ROUND(Q165,3),MAX(O$3:O165),COUNT(O$3:O165)+1))</f>
        <v>159</v>
      </c>
      <c r="P166" s="12" t="str">
        <f ca="1">IF(Q166="","",OFFSET(Calculations!$C$2,0,MATCH(Q166,Calculations!$D$139:$CCE$139,0)))</f>
        <v>David Namdar</v>
      </c>
      <c r="Q166" s="13">
        <f>IF(ISERROR(SMALL(Calculations!$D$139:$CCE$139,ROWS($D$3:$D166))),"",SMALL(Calculations!$D$139:$CCE$139,ROWS($D$3:$D166)))</f>
        <v>28900.00003598</v>
      </c>
      <c r="R166" s="13">
        <f t="shared" ca="1" si="32"/>
        <v>157</v>
      </c>
      <c r="S166" s="2"/>
      <c r="T166" s="2">
        <f ca="1">IF(OR(U166="ChatGPT",U166="Median",U166="Fifties",U166="Average",U166=""),"",IF(ROUND(V166,3)=ROUND(V165,3),MAX(T$3:T165),COUNT(T$3:T165)+1))</f>
        <v>160</v>
      </c>
      <c r="U166" s="12" t="str">
        <f ca="1">IF(V166="","",OFFSET(Calculations!$C$2,0,MATCH(V166,Calculations!$D$140:$CCE$140,0)))</f>
        <v>Hanson Koota</v>
      </c>
      <c r="V166" s="13">
        <f>IF(ISERROR(SMALL(Calculations!$D$140:$CCE$140,ROWS($D$3:$D166))),"",SMALL(Calculations!$D$140:$CCE$140,ROWS($D$3:$D166)))</f>
        <v>30925.000005109006</v>
      </c>
      <c r="W166" s="13">
        <f t="shared" ca="1" si="33"/>
        <v>154</v>
      </c>
      <c r="X166" s="2"/>
      <c r="Y166" s="2">
        <f ca="1">IF(OR(Z166="ChatGPT",Z166="Median",Z166="Fifties",Z166="Average",Z166=""),"",IF(ROUND(AA166,3)=ROUND(AA165,3),MAX(Y$3:Y165),COUNT(Y$3:Y165)+1))</f>
        <v>160</v>
      </c>
      <c r="Z166" s="12" t="str">
        <f ca="1">IF(AA166="","",OFFSET(Calculations!$C$2,0,MATCH(AA166,Calculations!$D$141:$CCE$141,0)))</f>
        <v>Barbara Kryvko</v>
      </c>
      <c r="AA166" s="13">
        <f>IF(ISERROR(SMALL(Calculations!$D$141:$CCE$141,ROWS($D$3:$D166))),"",SMALL(Calculations!$D$141:$CCE$141,ROWS($D$3:$D166)))</f>
        <v>23014.000009047002</v>
      </c>
      <c r="AB166" s="13">
        <f t="shared" ca="1" si="34"/>
        <v>151</v>
      </c>
      <c r="AC166" s="2"/>
      <c r="AD166" s="2">
        <f ca="1">IF(OR(AE166="ChatGPT",AE166="Median",AE166="Fifties",AE166="Average",AE166=""),"",IF(ROUND(AF166,3)=ROUND(AF165,3),MAX(AD$3:AD165),COUNT(AD$3:AD165)+1))</f>
        <v>160</v>
      </c>
      <c r="AE166" s="12" t="str">
        <f ca="1">IF(AF166="","",OFFSET(Calculations!$C$2,0,MATCH(AF166,Calculations!$D$142:$CCE$142,0)))</f>
        <v>Anna Verwillow</v>
      </c>
      <c r="AF166" s="13">
        <f>IF(ISERROR(SMALL(Calculations!$D$142:$CCE$142,ROWS($D$3:$D166))),"",SMALL(Calculations!$D$142:$CCE$142,ROWS($D$3:$D166)))</f>
        <v>26660.000025132998</v>
      </c>
      <c r="AG166" s="13">
        <f t="shared" ca="1" si="35"/>
        <v>156</v>
      </c>
    </row>
    <row r="167" spans="1:33" x14ac:dyDescent="0.25">
      <c r="A167" s="23" t="str">
        <f ca="1">IF(OR(B167="ChatGPT",B167="Median",B167="Fifties",B167="Average",B167=""),"",IF(ROUND(C167,3)=ROUND(C166,3),MAX(A$3:A166),COUNT(A$3:A166)+1))</f>
        <v/>
      </c>
      <c r="B167" s="24" t="str">
        <f ca="1">IF(ISERROR(OFFSET(Calculations!$C$2,0,MATCH(ROWS($D$3:$D167),Calculations!$D$129:$CCE$129,0))),"",OFFSET(Calculations!$C$2,0,MATCH(ROWS($D$3:$D167),Calculations!$D$129:$CCE$129,0)))</f>
        <v/>
      </c>
      <c r="C167" s="22" t="str">
        <f ca="1">IF(ISERROR(ROUND(OFFSET(Calculations!$C$128,0,MATCH(ROWS($D$3:$D167),Calculations!$D$129:$CCE$129,0)),0)),"",OFFSET(Calculations!$C$128,0,MATCH(ROWS($D$3:$D167),Calculations!$D$129:$CCE$129,0)))</f>
        <v/>
      </c>
      <c r="E167" s="2" t="str">
        <f ca="1">IF(OR(F167="ChatGPT",F167="Median",F167="Fifties",F167="Average",F167=""),"",IF(ROUND(G167,3)=ROUND(G166,3),MAX(E$3:E166),COUNT(E$3:E166)+1))</f>
        <v/>
      </c>
      <c r="F167" s="12" t="str">
        <f ca="1">IF(G167="","",OFFSET(Calculations!$C$2,0,MATCH(G167,Calculations!$D$137:$CCE$137,0)))</f>
        <v/>
      </c>
      <c r="G167" s="13" t="str">
        <f>IF(ISERROR(SMALL(Calculations!$D$137:$CCE$137,ROWS($D$3:$D167))),"",SMALL(Calculations!$D$137:$CCE$137,ROWS($D$3:$D167)))</f>
        <v/>
      </c>
      <c r="H167" s="13" t="str">
        <f t="shared" ca="1" si="30"/>
        <v/>
      </c>
      <c r="J167" s="2" t="str">
        <f ca="1">IF(OR(K167="ChatGPT",K167="Median",K167="Fifties",K167="Average",K167=""),"",IF(ROUND(L167,3)=ROUND(L166,3),MAX(J$3:J166),COUNT(J$3:J166)+1))</f>
        <v/>
      </c>
      <c r="K167" s="12" t="str">
        <f ca="1">IF(L167="","",OFFSET(Calculations!$C$2,0,MATCH(L167,Calculations!$D$138:$CCE$138,0)))</f>
        <v/>
      </c>
      <c r="L167" s="13" t="str">
        <f>IF(ISERROR(SMALL(Calculations!$D$138:$CCE$138,ROWS($D$3:$D167))),"",SMALL(Calculations!$D$138:$CCE$138,ROWS($D$3:$D167)))</f>
        <v/>
      </c>
      <c r="M167" s="13" t="str">
        <f t="shared" ca="1" si="31"/>
        <v/>
      </c>
      <c r="O167" s="2" t="str">
        <f ca="1">IF(OR(P167="ChatGPT",P167="Median",P167="Fifties",P167="Average",P167=""),"",IF(ROUND(Q167,3)=ROUND(Q166,3),MAX(O$3:O166),COUNT(O$3:O166)+1))</f>
        <v/>
      </c>
      <c r="P167" s="12" t="str">
        <f ca="1">IF(Q167="","",OFFSET(Calculations!$C$2,0,MATCH(Q167,Calculations!$D$139:$CCE$139,0)))</f>
        <v/>
      </c>
      <c r="Q167" s="13" t="str">
        <f>IF(ISERROR(SMALL(Calculations!$D$139:$CCE$139,ROWS($D$3:$D167))),"",SMALL(Calculations!$D$139:$CCE$139,ROWS($D$3:$D167)))</f>
        <v/>
      </c>
      <c r="R167" s="13" t="str">
        <f t="shared" ca="1" si="32"/>
        <v/>
      </c>
      <c r="S167" s="2"/>
      <c r="T167" s="2" t="str">
        <f ca="1">IF(OR(U167="ChatGPT",U167="Median",U167="Fifties",U167="Average",U167=""),"",IF(ROUND(V167,3)=ROUND(V166,3),MAX(T$3:T166),COUNT(T$3:T166)+1))</f>
        <v/>
      </c>
      <c r="U167" s="12" t="str">
        <f ca="1">IF(V167="","",OFFSET(Calculations!$C$2,0,MATCH(V167,Calculations!$D$140:$CCE$140,0)))</f>
        <v/>
      </c>
      <c r="V167" s="13" t="str">
        <f>IF(ISERROR(SMALL(Calculations!$D$140:$CCE$140,ROWS($D$3:$D167))),"",SMALL(Calculations!$D$140:$CCE$140,ROWS($D$3:$D167)))</f>
        <v/>
      </c>
      <c r="W167" s="13" t="str">
        <f t="shared" ca="1" si="33"/>
        <v/>
      </c>
      <c r="X167" s="2"/>
      <c r="Y167" s="2" t="str">
        <f ca="1">IF(OR(Z167="ChatGPT",Z167="Median",Z167="Fifties",Z167="Average",Z167=""),"",IF(ROUND(AA167,3)=ROUND(AA166,3),MAX(Y$3:Y166),COUNT(Y$3:Y166)+1))</f>
        <v/>
      </c>
      <c r="Z167" s="12" t="str">
        <f ca="1">IF(AA167="","",OFFSET(Calculations!$C$2,0,MATCH(AA167,Calculations!$D$141:$CCE$141,0)))</f>
        <v/>
      </c>
      <c r="AA167" s="13" t="str">
        <f>IF(ISERROR(SMALL(Calculations!$D$141:$CCE$141,ROWS($D$3:$D167))),"",SMALL(Calculations!$D$141:$CCE$141,ROWS($D$3:$D167)))</f>
        <v/>
      </c>
      <c r="AB167" s="13" t="str">
        <f t="shared" ca="1" si="34"/>
        <v/>
      </c>
      <c r="AC167" s="2"/>
      <c r="AD167" s="2" t="str">
        <f ca="1">IF(OR(AE167="ChatGPT",AE167="Median",AE167="Fifties",AE167="Average",AE167=""),"",IF(ROUND(AF167,3)=ROUND(AF166,3),MAX(AD$3:AD166),COUNT(AD$3:AD166)+1))</f>
        <v/>
      </c>
      <c r="AE167" s="12" t="str">
        <f ca="1">IF(AF167="","",OFFSET(Calculations!$C$2,0,MATCH(AF167,Calculations!$D$142:$CCE$142,0)))</f>
        <v/>
      </c>
      <c r="AF167" s="13" t="str">
        <f>IF(ISERROR(SMALL(Calculations!$D$142:$CCE$142,ROWS($D$3:$D167))),"",SMALL(Calculations!$D$142:$CCE$142,ROWS($D$3:$D167)))</f>
        <v/>
      </c>
      <c r="AG167" s="13" t="str">
        <f t="shared" ca="1" si="35"/>
        <v/>
      </c>
    </row>
    <row r="168" spans="1:33" x14ac:dyDescent="0.25">
      <c r="A168" s="23"/>
      <c r="B168" s="24"/>
      <c r="E168" s="2"/>
      <c r="F168" s="12"/>
      <c r="J168" s="2"/>
      <c r="K168" s="12"/>
      <c r="O168" s="2"/>
      <c r="P168" s="12"/>
      <c r="S168" s="2"/>
      <c r="T168" s="2"/>
      <c r="U168" s="12"/>
      <c r="X168" s="2"/>
      <c r="Y168" s="2"/>
      <c r="Z168" s="12"/>
      <c r="AC168" s="2"/>
      <c r="AD168" s="2"/>
      <c r="AE168" s="12"/>
    </row>
    <row r="169" spans="1:33" x14ac:dyDescent="0.25">
      <c r="A169" s="23"/>
      <c r="B169" s="24"/>
      <c r="E169" s="2"/>
      <c r="F169" s="12"/>
      <c r="J169" s="2"/>
      <c r="K169" s="12"/>
      <c r="O169" s="2"/>
      <c r="P169" s="12"/>
      <c r="S169" s="2"/>
      <c r="T169" s="2"/>
      <c r="U169" s="12"/>
      <c r="X169" s="2"/>
      <c r="Y169" s="2"/>
      <c r="Z169" s="12"/>
      <c r="AC169" s="2"/>
      <c r="AD169" s="2"/>
      <c r="AE169" s="12"/>
    </row>
    <row r="170" spans="1:33" x14ac:dyDescent="0.25">
      <c r="A170" s="23"/>
      <c r="B170" s="24"/>
      <c r="E170" s="2"/>
      <c r="F170" s="12"/>
      <c r="J170" s="2"/>
      <c r="K170" s="12"/>
      <c r="O170" s="2"/>
      <c r="P170" s="12"/>
      <c r="S170" s="2"/>
      <c r="T170" s="2"/>
      <c r="U170" s="12"/>
      <c r="X170" s="2"/>
      <c r="Y170" s="2"/>
      <c r="Z170" s="12"/>
      <c r="AC170" s="2"/>
      <c r="AD170" s="2"/>
      <c r="AE17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/>
  </sheetPr>
  <dimension ref="A1:AG166"/>
  <sheetViews>
    <sheetView zoomScaleNormal="100" workbookViewId="0">
      <selection activeCell="F159" sqref="F159"/>
    </sheetView>
  </sheetViews>
  <sheetFormatPr defaultRowHeight="15" x14ac:dyDescent="0.25"/>
  <cols>
    <col min="1" max="1" width="9.140625" style="21"/>
    <col min="2" max="2" width="19.42578125" style="21" customWidth="1"/>
    <col min="3" max="3" width="9.140625" style="22"/>
    <col min="4" max="4" width="7.140625" customWidth="1"/>
    <col min="6" max="6" width="16.42578125" bestFit="1" customWidth="1"/>
    <col min="7" max="8" width="9.140625" style="13"/>
    <col min="9" max="9" width="3.140625" customWidth="1"/>
    <col min="11" max="11" width="16.42578125" bestFit="1" customWidth="1"/>
    <col min="12" max="13" width="9.140625" style="13"/>
    <col min="14" max="14" width="3.140625" customWidth="1"/>
    <col min="16" max="16" width="16.42578125" bestFit="1" customWidth="1"/>
    <col min="17" max="18" width="9.140625" style="13"/>
    <col min="19" max="19" width="3.140625" customWidth="1"/>
    <col min="21" max="21" width="16.42578125" bestFit="1" customWidth="1"/>
    <col min="22" max="23" width="9.140625" style="13"/>
    <col min="24" max="24" width="3.140625" customWidth="1"/>
    <col min="26" max="26" width="16.42578125" bestFit="1" customWidth="1"/>
    <col min="27" max="28" width="9.140625" style="13"/>
    <col min="29" max="29" width="3.140625" customWidth="1"/>
    <col min="31" max="31" width="16.42578125" bestFit="1" customWidth="1"/>
    <col min="32" max="33" width="9.140625" style="13"/>
  </cols>
  <sheetData>
    <row r="1" spans="1:33" x14ac:dyDescent="0.25">
      <c r="A1" s="21" t="s">
        <v>16</v>
      </c>
      <c r="G1" t="s">
        <v>6</v>
      </c>
      <c r="H1"/>
      <c r="L1" t="s">
        <v>7</v>
      </c>
      <c r="M1"/>
      <c r="Q1" t="s">
        <v>8</v>
      </c>
      <c r="R1"/>
      <c r="V1" t="s">
        <v>9</v>
      </c>
      <c r="W1"/>
      <c r="AA1" t="s">
        <v>10</v>
      </c>
      <c r="AB1"/>
      <c r="AF1" t="s">
        <v>11</v>
      </c>
      <c r="AG1"/>
    </row>
    <row r="2" spans="1:33" x14ac:dyDescent="0.25">
      <c r="A2" s="23" t="s">
        <v>19</v>
      </c>
      <c r="B2" s="21" t="s">
        <v>20</v>
      </c>
      <c r="C2" s="22" t="s">
        <v>21</v>
      </c>
      <c r="E2" s="2" t="s">
        <v>19</v>
      </c>
      <c r="F2" t="s">
        <v>20</v>
      </c>
      <c r="G2" s="13" t="s">
        <v>21</v>
      </c>
      <c r="H2" s="13" t="s">
        <v>45</v>
      </c>
      <c r="J2" s="2" t="s">
        <v>19</v>
      </c>
      <c r="K2" t="s">
        <v>20</v>
      </c>
      <c r="L2" s="13" t="s">
        <v>21</v>
      </c>
      <c r="M2" s="13" t="s">
        <v>45</v>
      </c>
      <c r="O2" s="2" t="s">
        <v>19</v>
      </c>
      <c r="P2" t="s">
        <v>20</v>
      </c>
      <c r="Q2" s="13" t="s">
        <v>21</v>
      </c>
      <c r="R2" s="13" t="s">
        <v>45</v>
      </c>
      <c r="S2" s="2"/>
      <c r="T2" s="2" t="s">
        <v>19</v>
      </c>
      <c r="U2" t="s">
        <v>20</v>
      </c>
      <c r="V2" s="13" t="s">
        <v>21</v>
      </c>
      <c r="W2" s="13" t="s">
        <v>45</v>
      </c>
      <c r="X2" s="2"/>
      <c r="Y2" s="2" t="s">
        <v>19</v>
      </c>
      <c r="Z2" t="s">
        <v>20</v>
      </c>
      <c r="AA2" s="13" t="s">
        <v>21</v>
      </c>
      <c r="AB2" s="13" t="s">
        <v>45</v>
      </c>
      <c r="AC2" s="2"/>
      <c r="AD2" s="2" t="s">
        <v>19</v>
      </c>
      <c r="AE2" t="s">
        <v>20</v>
      </c>
      <c r="AF2" s="13" t="s">
        <v>21</v>
      </c>
      <c r="AG2" s="13" t="s">
        <v>45</v>
      </c>
    </row>
    <row r="3" spans="1:33" x14ac:dyDescent="0.25">
      <c r="A3" s="23">
        <f ca="1">IF(OR(B3="ChatGPT",B3="Median",B3="Fifties",B3="Average",B3=""),"",1)</f>
        <v>1</v>
      </c>
      <c r="B3" s="24" t="str">
        <f ca="1">IF(ISERROR(OFFSET(Calculations!$C$2,0,MATCH(ROWS($D$3:$D3),Calculations!$D$131:$CCE$131,0))),"",OFFSET(Calculations!$C$2,0,MATCH(ROWS($D$3:$D3),Calculations!$D$131:$CCE$131,0)))</f>
        <v>David Seif</v>
      </c>
      <c r="C3" s="22">
        <f ca="1">IF(ISERROR(ROUND(OFFSET(Calculations!$C$130,0,MATCH(ROWS($D$3:$D3),Calculations!$D$131:$CCE$131,0)),0)),"",OFFSET(Calculations!$C$130,0,MATCH(ROWS($D$3:$D3),Calculations!$D$131:$CCE$131,0)))</f>
        <v>4.9999999999999998E-8</v>
      </c>
      <c r="E3" s="2">
        <f ca="1">IF(OR(F3="ChatGPT",F3="Median",F3="Fifties",F3="Average",F3=""),"",1)</f>
        <v>1</v>
      </c>
      <c r="F3" s="12" t="str">
        <f ca="1">OFFSET(Calculations!$C$2,0,MATCH(G3,Calculations!$D$143:$CCE$143,0))</f>
        <v>David Seif</v>
      </c>
      <c r="G3" s="13">
        <f>SMALL(Calculations!$D$143:$CCE$143,ROWS($D$3:$D3))</f>
        <v>5.0000000000000001E-9</v>
      </c>
      <c r="H3" s="13">
        <f ca="1">OFFSET($A$2,MATCH(F3,$B$3:$B$500,0),0)</f>
        <v>1</v>
      </c>
      <c r="J3" s="2">
        <f ca="1">IF(OR(K3="ChatGPT",K3="Median",K3="Fifties",K3="Average",K3=""),"",1)</f>
        <v>1</v>
      </c>
      <c r="K3" s="12" t="str">
        <f ca="1">OFFSET(Calculations!$C$2,0,MATCH(L3,Calculations!$D$144:$CCE$144,0))</f>
        <v>David Seif</v>
      </c>
      <c r="L3" s="13">
        <f>SMALL(Calculations!$D$144:$CCE$144,ROWS($D$3:$D3))</f>
        <v>5.0000000000000001E-9</v>
      </c>
      <c r="M3" s="13">
        <f ca="1">OFFSET($A$2,MATCH(K3,$B$3:$B$500,0),0)</f>
        <v>1</v>
      </c>
      <c r="O3" s="2">
        <f ca="1">IF(OR(P3="ChatGPT",P3="Median",P3="Fifties",P3="Average",P3=""),"",1)</f>
        <v>1</v>
      </c>
      <c r="P3" s="12" t="str">
        <f ca="1">OFFSET(Calculations!$C$2,0,MATCH(Q3,Calculations!$D$145:$CCE$145,0))</f>
        <v>David Seif</v>
      </c>
      <c r="Q3" s="13">
        <f>SMALL(Calculations!$D$145:$CCE$145,ROWS($D$3:$D3))</f>
        <v>5.0000000000000001E-9</v>
      </c>
      <c r="R3" s="13">
        <f ca="1">OFFSET($A$2,MATCH(P3,$B$3:$B$500,0),0)</f>
        <v>1</v>
      </c>
      <c r="S3" s="2"/>
      <c r="T3" s="2">
        <f ca="1">IF(OR(U3="ChatGPT",U3="Median",U3="Fifties",U3="Average",U3=""),"",1)</f>
        <v>1</v>
      </c>
      <c r="U3" s="12" t="str">
        <f ca="1">OFFSET(Calculations!$C$2,0,MATCH(V3,Calculations!$D$146:$CCE$146,0))</f>
        <v>David Seif</v>
      </c>
      <c r="V3" s="13">
        <f>SMALL(Calculations!$D$146:$CCE$146,ROWS($D$3:$D3))</f>
        <v>5.0000000000000001E-9</v>
      </c>
      <c r="W3" s="13">
        <f ca="1">OFFSET($A$2,MATCH(U3,$B$3:$B$500,0),0)</f>
        <v>1</v>
      </c>
      <c r="X3" s="2"/>
      <c r="Y3" s="2">
        <f ca="1">IF(OR(Z3="ChatGPT",Z3="Median",Z3="Fifties",Z3="Average",Z3=""),"",1)</f>
        <v>1</v>
      </c>
      <c r="Z3" s="12" t="str">
        <f ca="1">OFFSET(Calculations!$C$2,0,MATCH(AA3,Calculations!$D$147:$CCE$147,0))</f>
        <v>David Seif</v>
      </c>
      <c r="AA3" s="13">
        <f>SMALL(Calculations!$D$147:$CCE$147,ROWS($D$3:$D3))</f>
        <v>5.0000000000000001E-9</v>
      </c>
      <c r="AB3" s="13">
        <f ca="1">OFFSET($A$2,MATCH(Z3,$B$3:$B$500,0),0)</f>
        <v>1</v>
      </c>
      <c r="AC3" s="2"/>
      <c r="AD3" s="2">
        <f ca="1">IF(OR(AE3="ChatGPT",AE3="Median",AE3="Fifties",AE3="Average",AE3=""),"",1)</f>
        <v>1</v>
      </c>
      <c r="AE3" s="12" t="str">
        <f ca="1">OFFSET(Calculations!$C$2,0,MATCH(AF3,Calculations!$D$148:$CCE$148,0))</f>
        <v>David Seif</v>
      </c>
      <c r="AF3" s="13">
        <f>SMALL(Calculations!$D$148:$CCE$148,ROWS($D$3:$D3))</f>
        <v>5.0000000000000001E-9</v>
      </c>
      <c r="AG3" s="13">
        <f ca="1">OFFSET($A$2,MATCH(AE3,$B$3:$B$500,0),0)</f>
        <v>1</v>
      </c>
    </row>
    <row r="4" spans="1:33" x14ac:dyDescent="0.25">
      <c r="A4" s="23">
        <f ca="1">IF(OR(B4="ChatGPT",B4="Median",B4="Fifties",B4="Average",B4=""),"",IF(ROUND(C4,3)=ROUND(C3,3),MAX(A$3:A3),COUNT(A$3:A3)+1))</f>
        <v>1</v>
      </c>
      <c r="B4" s="24" t="str">
        <f ca="1">IF(ISERROR(OFFSET(Calculations!$C$2,0,MATCH(ROWS($D$3:$D4),Calculations!$D$131:$CCE$131,0))),"",OFFSET(Calculations!$C$2,0,MATCH(ROWS($D$3:$D4),Calculations!$D$131:$CCE$131,0)))</f>
        <v>Ben Carr</v>
      </c>
      <c r="C4" s="22">
        <f ca="1">IF(ISERROR(ROUND(OFFSET(Calculations!$C$130,0,MATCH(ROWS($D$3:$D4),Calculations!$D$131:$CCE$131,0)),0)),"",OFFSET(Calculations!$C$130,0,MATCH(ROWS($D$3:$D4),Calculations!$D$131:$CCE$131,0)))</f>
        <v>5.9999999999999995E-8</v>
      </c>
      <c r="E4" s="2">
        <f ca="1">IF(OR(F4="ChatGPT",F4="Median",F4="Fifties",F4="Average",F4=""),"",IF(ROUND(G4,3)=ROUND(G3,3),MAX(E$3:E3),COUNT(E$3:E3)+1))</f>
        <v>1</v>
      </c>
      <c r="F4" s="12" t="str">
        <f ca="1">OFFSET(Calculations!$C$2,0,MATCH(G4,Calculations!$D$143:$CCE$143,0))</f>
        <v>Ben Carr</v>
      </c>
      <c r="G4" s="13">
        <f>SMALL(Calculations!$D$143:$CCE$143,ROWS($D$3:$D4))</f>
        <v>6E-9</v>
      </c>
      <c r="H4" s="13">
        <f t="shared" ref="H4:H67" ca="1" si="0">OFFSET($A$2,MATCH(F4,$B$3:$B$500,0),0)</f>
        <v>1</v>
      </c>
      <c r="J4" s="2">
        <f ca="1">IF(OR(K4="ChatGPT",K4="Median",K4="Fifties",K4="Average",K4=""),"",IF(ROUND(L4,3)=ROUND(L3,3),MAX(J$3:J3),COUNT(J$3:J3)+1))</f>
        <v>1</v>
      </c>
      <c r="K4" s="12" t="str">
        <f ca="1">OFFSET(Calculations!$C$2,0,MATCH(L4,Calculations!$D$144:$CCE$144,0))</f>
        <v>Ben Carr</v>
      </c>
      <c r="L4" s="13">
        <f>SMALL(Calculations!$D$144:$CCE$144,ROWS($D$3:$D4))</f>
        <v>6E-9</v>
      </c>
      <c r="M4" s="13">
        <f t="shared" ref="M4:M67" ca="1" si="1">OFFSET($A$2,MATCH(K4,$B$3:$B$500,0),0)</f>
        <v>1</v>
      </c>
      <c r="O4" s="2">
        <f ca="1">IF(OR(P4="ChatGPT",P4="Median",P4="Fifties",P4="Average",P4=""),"",IF(ROUND(Q4,3)=ROUND(Q3,3),MAX(O$3:O3),COUNT(O$3:O3)+1))</f>
        <v>1</v>
      </c>
      <c r="P4" s="12" t="str">
        <f ca="1">OFFSET(Calculations!$C$2,0,MATCH(Q4,Calculations!$D$145:$CCE$145,0))</f>
        <v>Ben Carr</v>
      </c>
      <c r="Q4" s="13">
        <f>SMALL(Calculations!$D$145:$CCE$145,ROWS($D$3:$D4))</f>
        <v>6E-9</v>
      </c>
      <c r="R4" s="13">
        <f t="shared" ref="R4:R67" ca="1" si="2">OFFSET($A$2,MATCH(P4,$B$3:$B$500,0),0)</f>
        <v>1</v>
      </c>
      <c r="S4" s="2"/>
      <c r="T4" s="2">
        <f ca="1">IF(OR(U4="ChatGPT",U4="Median",U4="Fifties",U4="Average",U4=""),"",IF(ROUND(V4,3)=ROUND(V3,3),MAX(T$3:T3),COUNT(T$3:T3)+1))</f>
        <v>1</v>
      </c>
      <c r="U4" s="12" t="str">
        <f ca="1">OFFSET(Calculations!$C$2,0,MATCH(V4,Calculations!$D$146:$CCE$146,0))</f>
        <v>Ben Carr</v>
      </c>
      <c r="V4" s="13">
        <f>SMALL(Calculations!$D$146:$CCE$146,ROWS($D$3:$D4))</f>
        <v>6E-9</v>
      </c>
      <c r="W4" s="13">
        <f t="shared" ref="W4:W67" ca="1" si="3">OFFSET($A$2,MATCH(U4,$B$3:$B$500,0),0)</f>
        <v>1</v>
      </c>
      <c r="X4" s="2"/>
      <c r="Y4" s="2">
        <f ca="1">IF(OR(Z4="ChatGPT",Z4="Median",Z4="Fifties",Z4="Average",Z4=""),"",IF(ROUND(AA4,3)=ROUND(AA3,3),MAX(Y$3:Y3),COUNT(Y$3:Y3)+1))</f>
        <v>1</v>
      </c>
      <c r="Z4" s="12" t="str">
        <f ca="1">OFFSET(Calculations!$C$2,0,MATCH(AA4,Calculations!$D$147:$CCE$147,0))</f>
        <v>Ben Carr</v>
      </c>
      <c r="AA4" s="13">
        <f>SMALL(Calculations!$D$147:$CCE$147,ROWS($D$3:$D4))</f>
        <v>6E-9</v>
      </c>
      <c r="AB4" s="13">
        <f t="shared" ref="AB4:AB67" ca="1" si="4">OFFSET($A$2,MATCH(Z4,$B$3:$B$500,0),0)</f>
        <v>1</v>
      </c>
      <c r="AC4" s="2"/>
      <c r="AD4" s="2">
        <f ca="1">IF(OR(AE4="ChatGPT",AE4="Median",AE4="Fifties",AE4="Average",AE4=""),"",IF(ROUND(AF4,3)=ROUND(AF3,3),MAX(AD$3:AD3),COUNT(AD$3:AD3)+1))</f>
        <v>1</v>
      </c>
      <c r="AE4" s="12" t="str">
        <f ca="1">OFFSET(Calculations!$C$2,0,MATCH(AF4,Calculations!$D$148:$CCE$148,0))</f>
        <v>Ben Carr</v>
      </c>
      <c r="AF4" s="13">
        <f>SMALL(Calculations!$D$148:$CCE$148,ROWS($D$3:$D4))</f>
        <v>6E-9</v>
      </c>
      <c r="AG4" s="13">
        <f t="shared" ref="AG4:AG67" ca="1" si="5">OFFSET($A$2,MATCH(AE4,$B$3:$B$500,0),0)</f>
        <v>1</v>
      </c>
    </row>
    <row r="5" spans="1:33" x14ac:dyDescent="0.25">
      <c r="A5" s="23">
        <f ca="1">IF(OR(B5="ChatGPT",B5="Median",B5="Fifties",B5="Average",B5=""),"",IF(ROUND(C5,3)=ROUND(C4,3),MAX(A$3:A4),COUNT(A$3:A4)+1))</f>
        <v>1</v>
      </c>
      <c r="B5" s="24" t="str">
        <f ca="1">IF(ISERROR(OFFSET(Calculations!$C$2,0,MATCH(ROWS($D$3:$D5),Calculations!$D$131:$CCE$131,0))),"",OFFSET(Calculations!$C$2,0,MATCH(ROWS($D$3:$D5),Calculations!$D$131:$CCE$131,0)))</f>
        <v>Mark Aronson</v>
      </c>
      <c r="C5" s="22">
        <f ca="1">IF(ISERROR(ROUND(OFFSET(Calculations!$C$130,0,MATCH(ROWS($D$3:$D5),Calculations!$D$131:$CCE$131,0)),0)),"",OFFSET(Calculations!$C$130,0,MATCH(ROWS($D$3:$D5),Calculations!$D$131:$CCE$131,0)))</f>
        <v>7.0000000000000005E-8</v>
      </c>
      <c r="E5" s="2">
        <f ca="1">IF(OR(F5="ChatGPT",F5="Median",F5="Fifties",F5="Average",F5=""),"",IF(ROUND(G5,3)=ROUND(G4,3),MAX(E$3:E4),COUNT(E$3:E4)+1))</f>
        <v>1</v>
      </c>
      <c r="F5" s="12" t="str">
        <f ca="1">OFFSET(Calculations!$C$2,0,MATCH(G5,Calculations!$D$143:$CCE$143,0))</f>
        <v>Mark Aronson</v>
      </c>
      <c r="G5" s="13">
        <f>SMALL(Calculations!$D$143:$CCE$143,ROWS($D$3:$D5))</f>
        <v>6.9999999999999998E-9</v>
      </c>
      <c r="H5" s="13">
        <f t="shared" ca="1" si="0"/>
        <v>1</v>
      </c>
      <c r="J5" s="2">
        <f ca="1">IF(OR(K5="ChatGPT",K5="Median",K5="Fifties",K5="Average",K5=""),"",IF(ROUND(L5,3)=ROUND(L4,3),MAX(J$3:J4),COUNT(J$3:J4)+1))</f>
        <v>1</v>
      </c>
      <c r="K5" s="12" t="str">
        <f ca="1">OFFSET(Calculations!$C$2,0,MATCH(L5,Calculations!$D$144:$CCE$144,0))</f>
        <v>Mark Aronson</v>
      </c>
      <c r="L5" s="13">
        <f>SMALL(Calculations!$D$144:$CCE$144,ROWS($D$3:$D5))</f>
        <v>6.9999999999999998E-9</v>
      </c>
      <c r="M5" s="13">
        <f t="shared" ca="1" si="1"/>
        <v>1</v>
      </c>
      <c r="O5" s="2">
        <f ca="1">IF(OR(P5="ChatGPT",P5="Median",P5="Fifties",P5="Average",P5=""),"",IF(ROUND(Q5,3)=ROUND(Q4,3),MAX(O$3:O4),COUNT(O$3:O4)+1))</f>
        <v>1</v>
      </c>
      <c r="P5" s="12" t="str">
        <f ca="1">OFFSET(Calculations!$C$2,0,MATCH(Q5,Calculations!$D$145:$CCE$145,0))</f>
        <v>Mark Aronson</v>
      </c>
      <c r="Q5" s="13">
        <f>SMALL(Calculations!$D$145:$CCE$145,ROWS($D$3:$D5))</f>
        <v>6.9999999999999998E-9</v>
      </c>
      <c r="R5" s="13">
        <f t="shared" ca="1" si="2"/>
        <v>1</v>
      </c>
      <c r="S5" s="2"/>
      <c r="T5" s="2">
        <f ca="1">IF(OR(U5="ChatGPT",U5="Median",U5="Fifties",U5="Average",U5=""),"",IF(ROUND(V5,3)=ROUND(V4,3),MAX(T$3:T4),COUNT(T$3:T4)+1))</f>
        <v>1</v>
      </c>
      <c r="U5" s="12" t="str">
        <f ca="1">OFFSET(Calculations!$C$2,0,MATCH(V5,Calculations!$D$146:$CCE$146,0))</f>
        <v>Mark Aronson</v>
      </c>
      <c r="V5" s="13">
        <f>SMALL(Calculations!$D$146:$CCE$146,ROWS($D$3:$D5))</f>
        <v>6.9999999999999998E-9</v>
      </c>
      <c r="W5" s="13">
        <f t="shared" ca="1" si="3"/>
        <v>1</v>
      </c>
      <c r="X5" s="2"/>
      <c r="Y5" s="2">
        <f ca="1">IF(OR(Z5="ChatGPT",Z5="Median",Z5="Fifties",Z5="Average",Z5=""),"",IF(ROUND(AA5,3)=ROUND(AA4,3),MAX(Y$3:Y4),COUNT(Y$3:Y4)+1))</f>
        <v>1</v>
      </c>
      <c r="Z5" s="12" t="str">
        <f ca="1">OFFSET(Calculations!$C$2,0,MATCH(AA5,Calculations!$D$147:$CCE$147,0))</f>
        <v>Mark Aronson</v>
      </c>
      <c r="AA5" s="13">
        <f>SMALL(Calculations!$D$147:$CCE$147,ROWS($D$3:$D5))</f>
        <v>6.9999999999999998E-9</v>
      </c>
      <c r="AB5" s="13">
        <f t="shared" ca="1" si="4"/>
        <v>1</v>
      </c>
      <c r="AC5" s="2"/>
      <c r="AD5" s="2">
        <f ca="1">IF(OR(AE5="ChatGPT",AE5="Median",AE5="Fifties",AE5="Average",AE5=""),"",IF(ROUND(AF5,3)=ROUND(AF4,3),MAX(AD$3:AD4),COUNT(AD$3:AD4)+1))</f>
        <v>1</v>
      </c>
      <c r="AE5" s="12" t="str">
        <f ca="1">OFFSET(Calculations!$C$2,0,MATCH(AF5,Calculations!$D$148:$CCE$148,0))</f>
        <v>Mark Aronson</v>
      </c>
      <c r="AF5" s="13">
        <f>SMALL(Calculations!$D$148:$CCE$148,ROWS($D$3:$D5))</f>
        <v>6.9999999999999998E-9</v>
      </c>
      <c r="AG5" s="13">
        <f t="shared" ca="1" si="5"/>
        <v>1</v>
      </c>
    </row>
    <row r="6" spans="1:33" x14ac:dyDescent="0.25">
      <c r="A6" s="23">
        <f ca="1">IF(OR(B6="ChatGPT",B6="Median",B6="Fifties",B6="Average",B6=""),"",IF(ROUND(C6,3)=ROUND(C5,3),MAX(A$3:A5),COUNT(A$3:A5)+1))</f>
        <v>1</v>
      </c>
      <c r="B6" s="24" t="str">
        <f ca="1">IF(ISERROR(OFFSET(Calculations!$C$2,0,MATCH(ROWS($D$3:$D6),Calculations!$D$131:$CCE$131,0))),"",OFFSET(Calculations!$C$2,0,MATCH(ROWS($D$3:$D6),Calculations!$D$131:$CCE$131,0)))</f>
        <v>Bill Pennington</v>
      </c>
      <c r="C6" s="22">
        <f ca="1">IF(ISERROR(ROUND(OFFSET(Calculations!$C$130,0,MATCH(ROWS($D$3:$D6),Calculations!$D$131:$CCE$131,0)),0)),"",OFFSET(Calculations!$C$130,0,MATCH(ROWS($D$3:$D6),Calculations!$D$131:$CCE$131,0)))</f>
        <v>8.0000000000000002E-8</v>
      </c>
      <c r="E6" s="2">
        <f ca="1">IF(OR(F6="ChatGPT",F6="Median",F6="Fifties",F6="Average",F6=""),"",IF(ROUND(G6,3)=ROUND(G5,3),MAX(E$3:E5),COUNT(E$3:E5)+1))</f>
        <v>1</v>
      </c>
      <c r="F6" s="12" t="str">
        <f ca="1">OFFSET(Calculations!$C$2,0,MATCH(G6,Calculations!$D$143:$CCE$143,0))</f>
        <v>Bill Pennington</v>
      </c>
      <c r="G6" s="13">
        <f>SMALL(Calculations!$D$143:$CCE$143,ROWS($D$3:$D6))</f>
        <v>8.0000000000000005E-9</v>
      </c>
      <c r="H6" s="13">
        <f t="shared" ca="1" si="0"/>
        <v>1</v>
      </c>
      <c r="J6" s="2">
        <f ca="1">IF(OR(K6="ChatGPT",K6="Median",K6="Fifties",K6="Average",K6=""),"",IF(ROUND(L6,3)=ROUND(L5,3),MAX(J$3:J5),COUNT(J$3:J5)+1))</f>
        <v>1</v>
      </c>
      <c r="K6" s="12" t="str">
        <f ca="1">OFFSET(Calculations!$C$2,0,MATCH(L6,Calculations!$D$144:$CCE$144,0))</f>
        <v>Bill Pennington</v>
      </c>
      <c r="L6" s="13">
        <f>SMALL(Calculations!$D$144:$CCE$144,ROWS($D$3:$D6))</f>
        <v>8.0000000000000005E-9</v>
      </c>
      <c r="M6" s="13">
        <f t="shared" ca="1" si="1"/>
        <v>1</v>
      </c>
      <c r="O6" s="2">
        <f ca="1">IF(OR(P6="ChatGPT",P6="Median",P6="Fifties",P6="Average",P6=""),"",IF(ROUND(Q6,3)=ROUND(Q5,3),MAX(O$3:O5),COUNT(O$3:O5)+1))</f>
        <v>1</v>
      </c>
      <c r="P6" s="12" t="str">
        <f ca="1">OFFSET(Calculations!$C$2,0,MATCH(Q6,Calculations!$D$145:$CCE$145,0))</f>
        <v>Bill Pennington</v>
      </c>
      <c r="Q6" s="13">
        <f>SMALL(Calculations!$D$145:$CCE$145,ROWS($D$3:$D6))</f>
        <v>8.0000000000000005E-9</v>
      </c>
      <c r="R6" s="13">
        <f t="shared" ca="1" si="2"/>
        <v>1</v>
      </c>
      <c r="S6" s="2"/>
      <c r="T6" s="2">
        <f ca="1">IF(OR(U6="ChatGPT",U6="Median",U6="Fifties",U6="Average",U6=""),"",IF(ROUND(V6,3)=ROUND(V5,3),MAX(T$3:T5),COUNT(T$3:T5)+1))</f>
        <v>1</v>
      </c>
      <c r="U6" s="12" t="str">
        <f ca="1">OFFSET(Calculations!$C$2,0,MATCH(V6,Calculations!$D$146:$CCE$146,0))</f>
        <v>Bill Pennington</v>
      </c>
      <c r="V6" s="13">
        <f>SMALL(Calculations!$D$146:$CCE$146,ROWS($D$3:$D6))</f>
        <v>8.0000000000000005E-9</v>
      </c>
      <c r="W6" s="13">
        <f t="shared" ca="1" si="3"/>
        <v>1</v>
      </c>
      <c r="X6" s="2"/>
      <c r="Y6" s="2">
        <f ca="1">IF(OR(Z6="ChatGPT",Z6="Median",Z6="Fifties",Z6="Average",Z6=""),"",IF(ROUND(AA6,3)=ROUND(AA5,3),MAX(Y$3:Y5),COUNT(Y$3:Y5)+1))</f>
        <v>1</v>
      </c>
      <c r="Z6" s="12" t="str">
        <f ca="1">OFFSET(Calculations!$C$2,0,MATCH(AA6,Calculations!$D$147:$CCE$147,0))</f>
        <v>Bill Pennington</v>
      </c>
      <c r="AA6" s="13">
        <f>SMALL(Calculations!$D$147:$CCE$147,ROWS($D$3:$D6))</f>
        <v>8.0000000000000005E-9</v>
      </c>
      <c r="AB6" s="13">
        <f t="shared" ca="1" si="4"/>
        <v>1</v>
      </c>
      <c r="AC6" s="2"/>
      <c r="AD6" s="2">
        <f ca="1">IF(OR(AE6="ChatGPT",AE6="Median",AE6="Fifties",AE6="Average",AE6=""),"",IF(ROUND(AF6,3)=ROUND(AF5,3),MAX(AD$3:AD5),COUNT(AD$3:AD5)+1))</f>
        <v>1</v>
      </c>
      <c r="AE6" s="12" t="str">
        <f ca="1">OFFSET(Calculations!$C$2,0,MATCH(AF6,Calculations!$D$148:$CCE$148,0))</f>
        <v>Bill Pennington</v>
      </c>
      <c r="AF6" s="13">
        <f>SMALL(Calculations!$D$148:$CCE$148,ROWS($D$3:$D6))</f>
        <v>8.0000000000000005E-9</v>
      </c>
      <c r="AG6" s="13">
        <f t="shared" ca="1" si="5"/>
        <v>1</v>
      </c>
    </row>
    <row r="7" spans="1:33" x14ac:dyDescent="0.25">
      <c r="A7" s="23">
        <f ca="1">IF(OR(B7="ChatGPT",B7="Median",B7="Fifties",B7="Average",B7=""),"",IF(ROUND(C7,3)=ROUND(C6,3),MAX(A$3:A6),COUNT(A$3:A6)+1))</f>
        <v>1</v>
      </c>
      <c r="B7" s="24" t="str">
        <f ca="1">IF(ISERROR(OFFSET(Calculations!$C$2,0,MATCH(ROWS($D$3:$D7),Calculations!$D$131:$CCE$131,0))),"",OFFSET(Calculations!$C$2,0,MATCH(ROWS($D$3:$D7),Calculations!$D$131:$CCE$131,0)))</f>
        <v>Steven White</v>
      </c>
      <c r="C7" s="22">
        <f ca="1">IF(ISERROR(ROUND(OFFSET(Calculations!$C$130,0,MATCH(ROWS($D$3:$D7),Calculations!$D$131:$CCE$131,0)),0)),"",OFFSET(Calculations!$C$130,0,MATCH(ROWS($D$3:$D7),Calculations!$D$131:$CCE$131,0)))</f>
        <v>8.9999999999999999E-8</v>
      </c>
      <c r="E7" s="2">
        <f ca="1">IF(OR(F7="ChatGPT",F7="Median",F7="Fifties",F7="Average",F7=""),"",IF(ROUND(G7,3)=ROUND(G6,3),MAX(E$3:E6),COUNT(E$3:E6)+1))</f>
        <v>1</v>
      </c>
      <c r="F7" s="12" t="str">
        <f ca="1">OFFSET(Calculations!$C$2,0,MATCH(G7,Calculations!$D$143:$CCE$143,0))</f>
        <v>Steven White</v>
      </c>
      <c r="G7" s="13">
        <f>SMALL(Calculations!$D$143:$CCE$143,ROWS($D$3:$D7))</f>
        <v>8.9999999999999995E-9</v>
      </c>
      <c r="H7" s="13">
        <f t="shared" ca="1" si="0"/>
        <v>1</v>
      </c>
      <c r="J7" s="2">
        <f ca="1">IF(OR(K7="ChatGPT",K7="Median",K7="Fifties",K7="Average",K7=""),"",IF(ROUND(L7,3)=ROUND(L6,3),MAX(J$3:J6),COUNT(J$3:J6)+1))</f>
        <v>1</v>
      </c>
      <c r="K7" s="12" t="str">
        <f ca="1">OFFSET(Calculations!$C$2,0,MATCH(L7,Calculations!$D$144:$CCE$144,0))</f>
        <v>Steven White</v>
      </c>
      <c r="L7" s="13">
        <f>SMALL(Calculations!$D$144:$CCE$144,ROWS($D$3:$D7))</f>
        <v>8.9999999999999995E-9</v>
      </c>
      <c r="M7" s="13">
        <f t="shared" ca="1" si="1"/>
        <v>1</v>
      </c>
      <c r="O7" s="2">
        <f ca="1">IF(OR(P7="ChatGPT",P7="Median",P7="Fifties",P7="Average",P7=""),"",IF(ROUND(Q7,3)=ROUND(Q6,3),MAX(O$3:O6),COUNT(O$3:O6)+1))</f>
        <v>1</v>
      </c>
      <c r="P7" s="12" t="str">
        <f ca="1">OFFSET(Calculations!$C$2,0,MATCH(Q7,Calculations!$D$145:$CCE$145,0))</f>
        <v>Steven White</v>
      </c>
      <c r="Q7" s="13">
        <f>SMALL(Calculations!$D$145:$CCE$145,ROWS($D$3:$D7))</f>
        <v>8.9999999999999995E-9</v>
      </c>
      <c r="R7" s="13">
        <f t="shared" ca="1" si="2"/>
        <v>1</v>
      </c>
      <c r="S7" s="2"/>
      <c r="T7" s="2">
        <f ca="1">IF(OR(U7="ChatGPT",U7="Median",U7="Fifties",U7="Average",U7=""),"",IF(ROUND(V7,3)=ROUND(V6,3),MAX(T$3:T6),COUNT(T$3:T6)+1))</f>
        <v>1</v>
      </c>
      <c r="U7" s="12" t="str">
        <f ca="1">OFFSET(Calculations!$C$2,0,MATCH(V7,Calculations!$D$146:$CCE$146,0))</f>
        <v>Steven White</v>
      </c>
      <c r="V7" s="13">
        <f>SMALL(Calculations!$D$146:$CCE$146,ROWS($D$3:$D7))</f>
        <v>8.9999999999999995E-9</v>
      </c>
      <c r="W7" s="13">
        <f t="shared" ca="1" si="3"/>
        <v>1</v>
      </c>
      <c r="X7" s="2"/>
      <c r="Y7" s="2">
        <f ca="1">IF(OR(Z7="ChatGPT",Z7="Median",Z7="Fifties",Z7="Average",Z7=""),"",IF(ROUND(AA7,3)=ROUND(AA6,3),MAX(Y$3:Y6),COUNT(Y$3:Y6)+1))</f>
        <v>1</v>
      </c>
      <c r="Z7" s="12" t="str">
        <f ca="1">OFFSET(Calculations!$C$2,0,MATCH(AA7,Calculations!$D$147:$CCE$147,0))</f>
        <v>Steven White</v>
      </c>
      <c r="AA7" s="13">
        <f>SMALL(Calculations!$D$147:$CCE$147,ROWS($D$3:$D7))</f>
        <v>8.9999999999999995E-9</v>
      </c>
      <c r="AB7" s="13">
        <f t="shared" ca="1" si="4"/>
        <v>1</v>
      </c>
      <c r="AC7" s="2"/>
      <c r="AD7" s="2">
        <f ca="1">IF(OR(AE7="ChatGPT",AE7="Median",AE7="Fifties",AE7="Average",AE7=""),"",IF(ROUND(AF7,3)=ROUND(AF6,3),MAX(AD$3:AD6),COUNT(AD$3:AD6)+1))</f>
        <v>1</v>
      </c>
      <c r="AE7" s="12" t="str">
        <f ca="1">OFFSET(Calculations!$C$2,0,MATCH(AF7,Calculations!$D$148:$CCE$148,0))</f>
        <v>Steven White</v>
      </c>
      <c r="AF7" s="13">
        <f>SMALL(Calculations!$D$148:$CCE$148,ROWS($D$3:$D7))</f>
        <v>8.9999999999999995E-9</v>
      </c>
      <c r="AG7" s="13">
        <f t="shared" ca="1" si="5"/>
        <v>1</v>
      </c>
    </row>
    <row r="8" spans="1:33" x14ac:dyDescent="0.25">
      <c r="A8" s="23">
        <f ca="1">IF(OR(B8="ChatGPT",B8="Median",B8="Fifties",B8="Average",B8=""),"",IF(ROUND(C8,3)=ROUND(C7,3),MAX(A$3:A7),COUNT(A$3:A7)+1))</f>
        <v>1</v>
      </c>
      <c r="B8" s="24" t="str">
        <f ca="1">IF(ISERROR(OFFSET(Calculations!$C$2,0,MATCH(ROWS($D$3:$D8),Calculations!$D$131:$CCE$131,0))),"",OFFSET(Calculations!$C$2,0,MATCH(ROWS($D$3:$D8),Calculations!$D$131:$CCE$131,0)))</f>
        <v>Andrew Whatley</v>
      </c>
      <c r="C8" s="22">
        <f ca="1">IF(ISERROR(ROUND(OFFSET(Calculations!$C$130,0,MATCH(ROWS($D$3:$D8),Calculations!$D$131:$CCE$131,0)),0)),"",OFFSET(Calculations!$C$130,0,MATCH(ROWS($D$3:$D8),Calculations!$D$131:$CCE$131,0)))</f>
        <v>9.9999999999999995E-8</v>
      </c>
      <c r="E8" s="2">
        <f ca="1">IF(OR(F8="ChatGPT",F8="Median",F8="Fifties",F8="Average",F8=""),"",IF(ROUND(G8,3)=ROUND(G7,3),MAX(E$3:E7),COUNT(E$3:E7)+1))</f>
        <v>1</v>
      </c>
      <c r="F8" s="12" t="str">
        <f ca="1">OFFSET(Calculations!$C$2,0,MATCH(G8,Calculations!$D$143:$CCE$143,0))</f>
        <v>Andrew Whatley</v>
      </c>
      <c r="G8" s="13">
        <f>SMALL(Calculations!$D$143:$CCE$143,ROWS($D$3:$D8))</f>
        <v>1E-8</v>
      </c>
      <c r="H8" s="13">
        <f t="shared" ca="1" si="0"/>
        <v>1</v>
      </c>
      <c r="J8" s="2">
        <f ca="1">IF(OR(K8="ChatGPT",K8="Median",K8="Fifties",K8="Average",K8=""),"",IF(ROUND(L8,3)=ROUND(L7,3),MAX(J$3:J7),COUNT(J$3:J7)+1))</f>
        <v>1</v>
      </c>
      <c r="K8" s="12" t="str">
        <f ca="1">OFFSET(Calculations!$C$2,0,MATCH(L8,Calculations!$D$144:$CCE$144,0))</f>
        <v>Andrew Whatley</v>
      </c>
      <c r="L8" s="13">
        <f>SMALL(Calculations!$D$144:$CCE$144,ROWS($D$3:$D8))</f>
        <v>1E-8</v>
      </c>
      <c r="M8" s="13">
        <f t="shared" ca="1" si="1"/>
        <v>1</v>
      </c>
      <c r="O8" s="2">
        <f ca="1">IF(OR(P8="ChatGPT",P8="Median",P8="Fifties",P8="Average",P8=""),"",IF(ROUND(Q8,3)=ROUND(Q7,3),MAX(O$3:O7),COUNT(O$3:O7)+1))</f>
        <v>1</v>
      </c>
      <c r="P8" s="12" t="str">
        <f ca="1">OFFSET(Calculations!$C$2,0,MATCH(Q8,Calculations!$D$145:$CCE$145,0))</f>
        <v>Andrew Whatley</v>
      </c>
      <c r="Q8" s="13">
        <f>SMALL(Calculations!$D$145:$CCE$145,ROWS($D$3:$D8))</f>
        <v>1E-8</v>
      </c>
      <c r="R8" s="13">
        <f t="shared" ca="1" si="2"/>
        <v>1</v>
      </c>
      <c r="S8" s="2"/>
      <c r="T8" s="2">
        <f ca="1">IF(OR(U8="ChatGPT",U8="Median",U8="Fifties",U8="Average",U8=""),"",IF(ROUND(V8,3)=ROUND(V7,3),MAX(T$3:T7),COUNT(T$3:T7)+1))</f>
        <v>1</v>
      </c>
      <c r="U8" s="12" t="str">
        <f ca="1">OFFSET(Calculations!$C$2,0,MATCH(V8,Calculations!$D$146:$CCE$146,0))</f>
        <v>Andrew Whatley</v>
      </c>
      <c r="V8" s="13">
        <f>SMALL(Calculations!$D$146:$CCE$146,ROWS($D$3:$D8))</f>
        <v>1E-8</v>
      </c>
      <c r="W8" s="13">
        <f t="shared" ca="1" si="3"/>
        <v>1</v>
      </c>
      <c r="X8" s="2"/>
      <c r="Y8" s="2">
        <f ca="1">IF(OR(Z8="ChatGPT",Z8="Median",Z8="Fifties",Z8="Average",Z8=""),"",IF(ROUND(AA8,3)=ROUND(AA7,3),MAX(Y$3:Y7),COUNT(Y$3:Y7)+1))</f>
        <v>1</v>
      </c>
      <c r="Z8" s="12" t="str">
        <f ca="1">OFFSET(Calculations!$C$2,0,MATCH(AA8,Calculations!$D$147:$CCE$147,0))</f>
        <v>Andrew Whatley</v>
      </c>
      <c r="AA8" s="13">
        <f>SMALL(Calculations!$D$147:$CCE$147,ROWS($D$3:$D8))</f>
        <v>1E-8</v>
      </c>
      <c r="AB8" s="13">
        <f t="shared" ca="1" si="4"/>
        <v>1</v>
      </c>
      <c r="AC8" s="2"/>
      <c r="AD8" s="2">
        <f ca="1">IF(OR(AE8="ChatGPT",AE8="Median",AE8="Fifties",AE8="Average",AE8=""),"",IF(ROUND(AF8,3)=ROUND(AF7,3),MAX(AD$3:AD7),COUNT(AD$3:AD7)+1))</f>
        <v>1</v>
      </c>
      <c r="AE8" s="12" t="str">
        <f ca="1">OFFSET(Calculations!$C$2,0,MATCH(AF8,Calculations!$D$148:$CCE$148,0))</f>
        <v>Andrew Whatley</v>
      </c>
      <c r="AF8" s="13">
        <f>SMALL(Calculations!$D$148:$CCE$148,ROWS($D$3:$D8))</f>
        <v>1E-8</v>
      </c>
      <c r="AG8" s="13">
        <f t="shared" ca="1" si="5"/>
        <v>1</v>
      </c>
    </row>
    <row r="9" spans="1:33" x14ac:dyDescent="0.25">
      <c r="A9" s="23">
        <f ca="1">IF(OR(B9="ChatGPT",B9="Median",B9="Fifties",B9="Average",B9=""),"",IF(ROUND(C9,3)=ROUND(C8,3),MAX(A$3:A8),COUNT(A$3:A8)+1))</f>
        <v>1</v>
      </c>
      <c r="B9" s="24" t="str">
        <f ca="1">IF(ISERROR(OFFSET(Calculations!$C$2,0,MATCH(ROWS($D$3:$D9),Calculations!$D$131:$CCE$131,0))),"",OFFSET(Calculations!$C$2,0,MATCH(ROWS($D$3:$D9),Calculations!$D$131:$CCE$131,0)))</f>
        <v>Jason Mann</v>
      </c>
      <c r="C9" s="22">
        <f ca="1">IF(ISERROR(ROUND(OFFSET(Calculations!$C$130,0,MATCH(ROWS($D$3:$D9),Calculations!$D$131:$CCE$131,0)),0)),"",OFFSET(Calculations!$C$130,0,MATCH(ROWS($D$3:$D9),Calculations!$D$131:$CCE$131,0)))</f>
        <v>1.1000000000000001E-7</v>
      </c>
      <c r="E9" s="2">
        <f ca="1">IF(OR(F9="ChatGPT",F9="Median",F9="Fifties",F9="Average",F9=""),"",IF(ROUND(G9,3)=ROUND(G8,3),MAX(E$3:E8),COUNT(E$3:E8)+1))</f>
        <v>1</v>
      </c>
      <c r="F9" s="12" t="str">
        <f ca="1">OFFSET(Calculations!$C$2,0,MATCH(G9,Calculations!$D$143:$CCE$143,0))</f>
        <v>Jason Mann</v>
      </c>
      <c r="G9" s="13">
        <f>SMALL(Calculations!$D$143:$CCE$143,ROWS($D$3:$D9))</f>
        <v>1.0999999999999999E-8</v>
      </c>
      <c r="H9" s="13">
        <f t="shared" ca="1" si="0"/>
        <v>1</v>
      </c>
      <c r="J9" s="2">
        <f ca="1">IF(OR(K9="ChatGPT",K9="Median",K9="Fifties",K9="Average",K9=""),"",IF(ROUND(L9,3)=ROUND(L8,3),MAX(J$3:J8),COUNT(J$3:J8)+1))</f>
        <v>1</v>
      </c>
      <c r="K9" s="12" t="str">
        <f ca="1">OFFSET(Calculations!$C$2,0,MATCH(L9,Calculations!$D$144:$CCE$144,0))</f>
        <v>Jason Mann</v>
      </c>
      <c r="L9" s="13">
        <f>SMALL(Calculations!$D$144:$CCE$144,ROWS($D$3:$D9))</f>
        <v>1.0999999999999999E-8</v>
      </c>
      <c r="M9" s="13">
        <f t="shared" ca="1" si="1"/>
        <v>1</v>
      </c>
      <c r="O9" s="2">
        <f ca="1">IF(OR(P9="ChatGPT",P9="Median",P9="Fifties",P9="Average",P9=""),"",IF(ROUND(Q9,3)=ROUND(Q8,3),MAX(O$3:O8),COUNT(O$3:O8)+1))</f>
        <v>1</v>
      </c>
      <c r="P9" s="12" t="str">
        <f ca="1">OFFSET(Calculations!$C$2,0,MATCH(Q9,Calculations!$D$145:$CCE$145,0))</f>
        <v>Jason Mann</v>
      </c>
      <c r="Q9" s="13">
        <f>SMALL(Calculations!$D$145:$CCE$145,ROWS($D$3:$D9))</f>
        <v>1.0999999999999999E-8</v>
      </c>
      <c r="R9" s="13">
        <f t="shared" ca="1" si="2"/>
        <v>1</v>
      </c>
      <c r="S9" s="2"/>
      <c r="T9" s="2">
        <f ca="1">IF(OR(U9="ChatGPT",U9="Median",U9="Fifties",U9="Average",U9=""),"",IF(ROUND(V9,3)=ROUND(V8,3),MAX(T$3:T8),COUNT(T$3:T8)+1))</f>
        <v>1</v>
      </c>
      <c r="U9" s="12" t="str">
        <f ca="1">OFFSET(Calculations!$C$2,0,MATCH(V9,Calculations!$D$146:$CCE$146,0))</f>
        <v>Jason Mann</v>
      </c>
      <c r="V9" s="13">
        <f>SMALL(Calculations!$D$146:$CCE$146,ROWS($D$3:$D9))</f>
        <v>1.0999999999999999E-8</v>
      </c>
      <c r="W9" s="13">
        <f t="shared" ca="1" si="3"/>
        <v>1</v>
      </c>
      <c r="X9" s="2"/>
      <c r="Y9" s="2">
        <f ca="1">IF(OR(Z9="ChatGPT",Z9="Median",Z9="Fifties",Z9="Average",Z9=""),"",IF(ROUND(AA9,3)=ROUND(AA8,3),MAX(Y$3:Y8),COUNT(Y$3:Y8)+1))</f>
        <v>1</v>
      </c>
      <c r="Z9" s="12" t="str">
        <f ca="1">OFFSET(Calculations!$C$2,0,MATCH(AA9,Calculations!$D$147:$CCE$147,0))</f>
        <v>Jason Mann</v>
      </c>
      <c r="AA9" s="13">
        <f>SMALL(Calculations!$D$147:$CCE$147,ROWS($D$3:$D9))</f>
        <v>1.0999999999999999E-8</v>
      </c>
      <c r="AB9" s="13">
        <f t="shared" ca="1" si="4"/>
        <v>1</v>
      </c>
      <c r="AC9" s="2"/>
      <c r="AD9" s="2">
        <f ca="1">IF(OR(AE9="ChatGPT",AE9="Median",AE9="Fifties",AE9="Average",AE9=""),"",IF(ROUND(AF9,3)=ROUND(AF8,3),MAX(AD$3:AD8),COUNT(AD$3:AD8)+1))</f>
        <v>1</v>
      </c>
      <c r="AE9" s="12" t="str">
        <f ca="1">OFFSET(Calculations!$C$2,0,MATCH(AF9,Calculations!$D$148:$CCE$148,0))</f>
        <v>Jason Mann</v>
      </c>
      <c r="AF9" s="13">
        <f>SMALL(Calculations!$D$148:$CCE$148,ROWS($D$3:$D9))</f>
        <v>1.0999999999999999E-8</v>
      </c>
      <c r="AG9" s="13">
        <f t="shared" ca="1" si="5"/>
        <v>1</v>
      </c>
    </row>
    <row r="10" spans="1:33" x14ac:dyDescent="0.25">
      <c r="A10" s="23">
        <f ca="1">IF(OR(B10="ChatGPT",B10="Median",B10="Fifties",B10="Average",B10=""),"",IF(ROUND(C10,3)=ROUND(C9,3),MAX(A$3:A9),COUNT(A$3:A9)+1))</f>
        <v>1</v>
      </c>
      <c r="B10" s="24" t="str">
        <f ca="1">IF(ISERROR(OFFSET(Calculations!$C$2,0,MATCH(ROWS($D$3:$D10),Calculations!$D$131:$CCE$131,0))),"",OFFSET(Calculations!$C$2,0,MATCH(ROWS($D$3:$D10),Calculations!$D$131:$CCE$131,0)))</f>
        <v>Gary Gambino</v>
      </c>
      <c r="C10" s="22">
        <f ca="1">IF(ISERROR(ROUND(OFFSET(Calculations!$C$130,0,MATCH(ROWS($D$3:$D10),Calculations!$D$131:$CCE$131,0)),0)),"",OFFSET(Calculations!$C$130,0,MATCH(ROWS($D$3:$D10),Calculations!$D$131:$CCE$131,0)))</f>
        <v>1.1999999999999999E-7</v>
      </c>
      <c r="E10" s="2">
        <f ca="1">IF(OR(F10="ChatGPT",F10="Median",F10="Fifties",F10="Average",F10=""),"",IF(ROUND(G10,3)=ROUND(G9,3),MAX(E$3:E9),COUNT(E$3:E9)+1))</f>
        <v>1</v>
      </c>
      <c r="F10" s="12" t="str">
        <f ca="1">OFFSET(Calculations!$C$2,0,MATCH(G10,Calculations!$D$143:$CCE$143,0))</f>
        <v>Gary Gambino</v>
      </c>
      <c r="G10" s="13">
        <f>SMALL(Calculations!$D$143:$CCE$143,ROWS($D$3:$D10))</f>
        <v>1.2E-8</v>
      </c>
      <c r="H10" s="13">
        <f t="shared" ca="1" si="0"/>
        <v>1</v>
      </c>
      <c r="J10" s="2">
        <f ca="1">IF(OR(K10="ChatGPT",K10="Median",K10="Fifties",K10="Average",K10=""),"",IF(ROUND(L10,3)=ROUND(L9,3),MAX(J$3:J9),COUNT(J$3:J9)+1))</f>
        <v>1</v>
      </c>
      <c r="K10" s="12" t="str">
        <f ca="1">OFFSET(Calculations!$C$2,0,MATCH(L10,Calculations!$D$144:$CCE$144,0))</f>
        <v>Gary Gambino</v>
      </c>
      <c r="L10" s="13">
        <f>SMALL(Calculations!$D$144:$CCE$144,ROWS($D$3:$D10))</f>
        <v>1.2E-8</v>
      </c>
      <c r="M10" s="13">
        <f t="shared" ca="1" si="1"/>
        <v>1</v>
      </c>
      <c r="O10" s="2">
        <f ca="1">IF(OR(P10="ChatGPT",P10="Median",P10="Fifties",P10="Average",P10=""),"",IF(ROUND(Q10,3)=ROUND(Q9,3),MAX(O$3:O9),COUNT(O$3:O9)+1))</f>
        <v>1</v>
      </c>
      <c r="P10" s="12" t="str">
        <f ca="1">OFFSET(Calculations!$C$2,0,MATCH(Q10,Calculations!$D$145:$CCE$145,0))</f>
        <v>Gary Gambino</v>
      </c>
      <c r="Q10" s="13">
        <f>SMALL(Calculations!$D$145:$CCE$145,ROWS($D$3:$D10))</f>
        <v>1.2E-8</v>
      </c>
      <c r="R10" s="13">
        <f t="shared" ca="1" si="2"/>
        <v>1</v>
      </c>
      <c r="S10" s="2"/>
      <c r="T10" s="2">
        <f ca="1">IF(OR(U10="ChatGPT",U10="Median",U10="Fifties",U10="Average",U10=""),"",IF(ROUND(V10,3)=ROUND(V9,3),MAX(T$3:T9),COUNT(T$3:T9)+1))</f>
        <v>1</v>
      </c>
      <c r="U10" s="12" t="str">
        <f ca="1">OFFSET(Calculations!$C$2,0,MATCH(V10,Calculations!$D$146:$CCE$146,0))</f>
        <v>Gary Gambino</v>
      </c>
      <c r="V10" s="13">
        <f>SMALL(Calculations!$D$146:$CCE$146,ROWS($D$3:$D10))</f>
        <v>1.2E-8</v>
      </c>
      <c r="W10" s="13">
        <f t="shared" ca="1" si="3"/>
        <v>1</v>
      </c>
      <c r="X10" s="2"/>
      <c r="Y10" s="2">
        <f ca="1">IF(OR(Z10="ChatGPT",Z10="Median",Z10="Fifties",Z10="Average",Z10=""),"",IF(ROUND(AA10,3)=ROUND(AA9,3),MAX(Y$3:Y9),COUNT(Y$3:Y9)+1))</f>
        <v>1</v>
      </c>
      <c r="Z10" s="12" t="str">
        <f ca="1">OFFSET(Calculations!$C$2,0,MATCH(AA10,Calculations!$D$147:$CCE$147,0))</f>
        <v>Gary Gambino</v>
      </c>
      <c r="AA10" s="13">
        <f>SMALL(Calculations!$D$147:$CCE$147,ROWS($D$3:$D10))</f>
        <v>1.2E-8</v>
      </c>
      <c r="AB10" s="13">
        <f t="shared" ca="1" si="4"/>
        <v>1</v>
      </c>
      <c r="AC10" s="2"/>
      <c r="AD10" s="2">
        <f ca="1">IF(OR(AE10="ChatGPT",AE10="Median",AE10="Fifties",AE10="Average",AE10=""),"",IF(ROUND(AF10,3)=ROUND(AF9,3),MAX(AD$3:AD9),COUNT(AD$3:AD9)+1))</f>
        <v>1</v>
      </c>
      <c r="AE10" s="12" t="str">
        <f ca="1">OFFSET(Calculations!$C$2,0,MATCH(AF10,Calculations!$D$148:$CCE$148,0))</f>
        <v>Gary Gambino</v>
      </c>
      <c r="AF10" s="13">
        <f>SMALL(Calculations!$D$148:$CCE$148,ROWS($D$3:$D10))</f>
        <v>1.2E-8</v>
      </c>
      <c r="AG10" s="13">
        <f t="shared" ca="1" si="5"/>
        <v>1</v>
      </c>
    </row>
    <row r="11" spans="1:33" x14ac:dyDescent="0.25">
      <c r="A11" s="23">
        <f ca="1">IF(OR(B11="ChatGPT",B11="Median",B11="Fifties",B11="Average",B11=""),"",IF(ROUND(C11,3)=ROUND(C10,3),MAX(A$3:A10),COUNT(A$3:A10)+1))</f>
        <v>1</v>
      </c>
      <c r="B11" s="24" t="str">
        <f ca="1">IF(ISERROR(OFFSET(Calculations!$C$2,0,MATCH(ROWS($D$3:$D11),Calculations!$D$131:$CCE$131,0))),"",OFFSET(Calculations!$C$2,0,MATCH(ROWS($D$3:$D11),Calculations!$D$131:$CCE$131,0)))</f>
        <v>Brian Schaefer</v>
      </c>
      <c r="C11" s="22">
        <f ca="1">IF(ISERROR(ROUND(OFFSET(Calculations!$C$130,0,MATCH(ROWS($D$3:$D11),Calculations!$D$131:$CCE$131,0)),0)),"",OFFSET(Calculations!$C$130,0,MATCH(ROWS($D$3:$D11),Calculations!$D$131:$CCE$131,0)))</f>
        <v>1.3E-7</v>
      </c>
      <c r="E11" s="2">
        <f ca="1">IF(OR(F11="ChatGPT",F11="Median",F11="Fifties",F11="Average",F11=""),"",IF(ROUND(G11,3)=ROUND(G10,3),MAX(E$3:E10),COUNT(E$3:E10)+1))</f>
        <v>1</v>
      </c>
      <c r="F11" s="12" t="str">
        <f ca="1">OFFSET(Calculations!$C$2,0,MATCH(G11,Calculations!$D$143:$CCE$143,0))</f>
        <v>Brian Schaefer</v>
      </c>
      <c r="G11" s="13">
        <f>SMALL(Calculations!$D$143:$CCE$143,ROWS($D$3:$D11))</f>
        <v>1.3000000000000001E-8</v>
      </c>
      <c r="H11" s="13">
        <f t="shared" ca="1" si="0"/>
        <v>1</v>
      </c>
      <c r="J11" s="2">
        <f ca="1">IF(OR(K11="ChatGPT",K11="Median",K11="Fifties",K11="Average",K11=""),"",IF(ROUND(L11,3)=ROUND(L10,3),MAX(J$3:J10),COUNT(J$3:J10)+1))</f>
        <v>1</v>
      </c>
      <c r="K11" s="12" t="str">
        <f ca="1">OFFSET(Calculations!$C$2,0,MATCH(L11,Calculations!$D$144:$CCE$144,0))</f>
        <v>Brian Schaefer</v>
      </c>
      <c r="L11" s="13">
        <f>SMALL(Calculations!$D$144:$CCE$144,ROWS($D$3:$D11))</f>
        <v>1.3000000000000001E-8</v>
      </c>
      <c r="M11" s="13">
        <f t="shared" ca="1" si="1"/>
        <v>1</v>
      </c>
      <c r="O11" s="2">
        <f ca="1">IF(OR(P11="ChatGPT",P11="Median",P11="Fifties",P11="Average",P11=""),"",IF(ROUND(Q11,3)=ROUND(Q10,3),MAX(O$3:O10),COUNT(O$3:O10)+1))</f>
        <v>1</v>
      </c>
      <c r="P11" s="12" t="str">
        <f ca="1">OFFSET(Calculations!$C$2,0,MATCH(Q11,Calculations!$D$145:$CCE$145,0))</f>
        <v>Brian Schaefer</v>
      </c>
      <c r="Q11" s="13">
        <f>SMALL(Calculations!$D$145:$CCE$145,ROWS($D$3:$D11))</f>
        <v>1.3000000000000001E-8</v>
      </c>
      <c r="R11" s="13">
        <f t="shared" ca="1" si="2"/>
        <v>1</v>
      </c>
      <c r="S11" s="2"/>
      <c r="T11" s="2">
        <f ca="1">IF(OR(U11="ChatGPT",U11="Median",U11="Fifties",U11="Average",U11=""),"",IF(ROUND(V11,3)=ROUND(V10,3),MAX(T$3:T10),COUNT(T$3:T10)+1))</f>
        <v>1</v>
      </c>
      <c r="U11" s="12" t="str">
        <f ca="1">OFFSET(Calculations!$C$2,0,MATCH(V11,Calculations!$D$146:$CCE$146,0))</f>
        <v>Brian Schaefer</v>
      </c>
      <c r="V11" s="13">
        <f>SMALL(Calculations!$D$146:$CCE$146,ROWS($D$3:$D11))</f>
        <v>1.3000000000000001E-8</v>
      </c>
      <c r="W11" s="13">
        <f t="shared" ca="1" si="3"/>
        <v>1</v>
      </c>
      <c r="X11" s="2"/>
      <c r="Y11" s="2">
        <f ca="1">IF(OR(Z11="ChatGPT",Z11="Median",Z11="Fifties",Z11="Average",Z11=""),"",IF(ROUND(AA11,3)=ROUND(AA10,3),MAX(Y$3:Y10),COUNT(Y$3:Y10)+1))</f>
        <v>1</v>
      </c>
      <c r="Z11" s="12" t="str">
        <f ca="1">OFFSET(Calculations!$C$2,0,MATCH(AA11,Calculations!$D$147:$CCE$147,0))</f>
        <v>Brian Schaefer</v>
      </c>
      <c r="AA11" s="13">
        <f>SMALL(Calculations!$D$147:$CCE$147,ROWS($D$3:$D11))</f>
        <v>1.3000000000000001E-8</v>
      </c>
      <c r="AB11" s="13">
        <f t="shared" ca="1" si="4"/>
        <v>1</v>
      </c>
      <c r="AC11" s="2"/>
      <c r="AD11" s="2">
        <f ca="1">IF(OR(AE11="ChatGPT",AE11="Median",AE11="Fifties",AE11="Average",AE11=""),"",IF(ROUND(AF11,3)=ROUND(AF10,3),MAX(AD$3:AD10),COUNT(AD$3:AD10)+1))</f>
        <v>1</v>
      </c>
      <c r="AE11" s="12" t="str">
        <f ca="1">OFFSET(Calculations!$C$2,0,MATCH(AF11,Calculations!$D$148:$CCE$148,0))</f>
        <v>Brian Schaefer</v>
      </c>
      <c r="AF11" s="13">
        <f>SMALL(Calculations!$D$148:$CCE$148,ROWS($D$3:$D11))</f>
        <v>1.3000000000000001E-8</v>
      </c>
      <c r="AG11" s="13">
        <f t="shared" ca="1" si="5"/>
        <v>1</v>
      </c>
    </row>
    <row r="12" spans="1:33" x14ac:dyDescent="0.25">
      <c r="A12" s="23">
        <f ca="1">IF(OR(B12="ChatGPT",B12="Median",B12="Fifties",B12="Average",B12=""),"",IF(ROUND(C12,3)=ROUND(C11,3),MAX(A$3:A11),COUNT(A$3:A11)+1))</f>
        <v>1</v>
      </c>
      <c r="B12" s="24" t="str">
        <f ca="1">IF(ISERROR(OFFSET(Calculations!$C$2,0,MATCH(ROWS($D$3:$D12),Calculations!$D$131:$CCE$131,0))),"",OFFSET(Calculations!$C$2,0,MATCH(ROWS($D$3:$D12),Calculations!$D$131:$CCE$131,0)))</f>
        <v>Conor Thompson</v>
      </c>
      <c r="C12" s="22">
        <f ca="1">IF(ISERROR(ROUND(OFFSET(Calculations!$C$130,0,MATCH(ROWS($D$3:$D12),Calculations!$D$131:$CCE$131,0)),0)),"",OFFSET(Calculations!$C$130,0,MATCH(ROWS($D$3:$D12),Calculations!$D$131:$CCE$131,0)))</f>
        <v>1.4000000000000001E-7</v>
      </c>
      <c r="E12" s="2">
        <f ca="1">IF(OR(F12="ChatGPT",F12="Median",F12="Fifties",F12="Average",F12=""),"",IF(ROUND(G12,3)=ROUND(G11,3),MAX(E$3:E11),COUNT(E$3:E11)+1))</f>
        <v>1</v>
      </c>
      <c r="F12" s="12" t="str">
        <f ca="1">OFFSET(Calculations!$C$2,0,MATCH(G12,Calculations!$D$143:$CCE$143,0))</f>
        <v>Conor Thompson</v>
      </c>
      <c r="G12" s="13">
        <f>SMALL(Calculations!$D$143:$CCE$143,ROWS($D$3:$D12))</f>
        <v>1.4E-8</v>
      </c>
      <c r="H12" s="13">
        <f t="shared" ca="1" si="0"/>
        <v>1</v>
      </c>
      <c r="J12" s="2">
        <f ca="1">IF(OR(K12="ChatGPT",K12="Median",K12="Fifties",K12="Average",K12=""),"",IF(ROUND(L12,3)=ROUND(L11,3),MAX(J$3:J11),COUNT(J$3:J11)+1))</f>
        <v>1</v>
      </c>
      <c r="K12" s="12" t="str">
        <f ca="1">OFFSET(Calculations!$C$2,0,MATCH(L12,Calculations!$D$144:$CCE$144,0))</f>
        <v>Conor Thompson</v>
      </c>
      <c r="L12" s="13">
        <f>SMALL(Calculations!$D$144:$CCE$144,ROWS($D$3:$D12))</f>
        <v>1.4E-8</v>
      </c>
      <c r="M12" s="13">
        <f t="shared" ca="1" si="1"/>
        <v>1</v>
      </c>
      <c r="O12" s="2">
        <f ca="1">IF(OR(P12="ChatGPT",P12="Median",P12="Fifties",P12="Average",P12=""),"",IF(ROUND(Q12,3)=ROUND(Q11,3),MAX(O$3:O11),COUNT(O$3:O11)+1))</f>
        <v>1</v>
      </c>
      <c r="P12" s="12" t="str">
        <f ca="1">OFFSET(Calculations!$C$2,0,MATCH(Q12,Calculations!$D$145:$CCE$145,0))</f>
        <v>Conor Thompson</v>
      </c>
      <c r="Q12" s="13">
        <f>SMALL(Calculations!$D$145:$CCE$145,ROWS($D$3:$D12))</f>
        <v>1.4E-8</v>
      </c>
      <c r="R12" s="13">
        <f t="shared" ca="1" si="2"/>
        <v>1</v>
      </c>
      <c r="S12" s="2"/>
      <c r="T12" s="2">
        <f ca="1">IF(OR(U12="ChatGPT",U12="Median",U12="Fifties",U12="Average",U12=""),"",IF(ROUND(V12,3)=ROUND(V11,3),MAX(T$3:T11),COUNT(T$3:T11)+1))</f>
        <v>1</v>
      </c>
      <c r="U12" s="12" t="str">
        <f ca="1">OFFSET(Calculations!$C$2,0,MATCH(V12,Calculations!$D$146:$CCE$146,0))</f>
        <v>Conor Thompson</v>
      </c>
      <c r="V12" s="13">
        <f>SMALL(Calculations!$D$146:$CCE$146,ROWS($D$3:$D12))</f>
        <v>1.4E-8</v>
      </c>
      <c r="W12" s="13">
        <f t="shared" ca="1" si="3"/>
        <v>1</v>
      </c>
      <c r="X12" s="2"/>
      <c r="Y12" s="2">
        <f ca="1">IF(OR(Z12="ChatGPT",Z12="Median",Z12="Fifties",Z12="Average",Z12=""),"",IF(ROUND(AA12,3)=ROUND(AA11,3),MAX(Y$3:Y11),COUNT(Y$3:Y11)+1))</f>
        <v>1</v>
      </c>
      <c r="Z12" s="12" t="str">
        <f ca="1">OFFSET(Calculations!$C$2,0,MATCH(AA12,Calculations!$D$147:$CCE$147,0))</f>
        <v>Conor Thompson</v>
      </c>
      <c r="AA12" s="13">
        <f>SMALL(Calculations!$D$147:$CCE$147,ROWS($D$3:$D12))</f>
        <v>1.4E-8</v>
      </c>
      <c r="AB12" s="13">
        <f t="shared" ca="1" si="4"/>
        <v>1</v>
      </c>
      <c r="AC12" s="2"/>
      <c r="AD12" s="2">
        <f ca="1">IF(OR(AE12="ChatGPT",AE12="Median",AE12="Fifties",AE12="Average",AE12=""),"",IF(ROUND(AF12,3)=ROUND(AF11,3),MAX(AD$3:AD11),COUNT(AD$3:AD11)+1))</f>
        <v>1</v>
      </c>
      <c r="AE12" s="12" t="str">
        <f ca="1">OFFSET(Calculations!$C$2,0,MATCH(AF12,Calculations!$D$148:$CCE$148,0))</f>
        <v>Conor Thompson</v>
      </c>
      <c r="AF12" s="13">
        <f>SMALL(Calculations!$D$148:$CCE$148,ROWS($D$3:$D12))</f>
        <v>1.4E-8</v>
      </c>
      <c r="AG12" s="13">
        <f t="shared" ca="1" si="5"/>
        <v>1</v>
      </c>
    </row>
    <row r="13" spans="1:33" x14ac:dyDescent="0.25">
      <c r="A13" s="23">
        <f ca="1">IF(OR(B13="ChatGPT",B13="Median",B13="Fifties",B13="Average",B13=""),"",IF(ROUND(C13,3)=ROUND(C12,3),MAX(A$3:A12),COUNT(A$3:A12)+1))</f>
        <v>1</v>
      </c>
      <c r="B13" s="24" t="str">
        <f ca="1">IF(ISERROR(OFFSET(Calculations!$C$2,0,MATCH(ROWS($D$3:$D13),Calculations!$D$131:$CCE$131,0))),"",OFFSET(Calculations!$C$2,0,MATCH(ROWS($D$3:$D13),Calculations!$D$131:$CCE$131,0)))</f>
        <v>Dazzy Simpson</v>
      </c>
      <c r="C13" s="22">
        <f ca="1">IF(ISERROR(ROUND(OFFSET(Calculations!$C$130,0,MATCH(ROWS($D$3:$D13),Calculations!$D$131:$CCE$131,0)),0)),"",OFFSET(Calculations!$C$130,0,MATCH(ROWS($D$3:$D13),Calculations!$D$131:$CCE$131,0)))</f>
        <v>1.4999999999999999E-7</v>
      </c>
      <c r="E13" s="2">
        <f ca="1">IF(OR(F13="ChatGPT",F13="Median",F13="Fifties",F13="Average",F13=""),"",IF(ROUND(G13,3)=ROUND(G12,3),MAX(E$3:E12),COUNT(E$3:E12)+1))</f>
        <v>1</v>
      </c>
      <c r="F13" s="12" t="str">
        <f ca="1">OFFSET(Calculations!$C$2,0,MATCH(G13,Calculations!$D$143:$CCE$143,0))</f>
        <v>Dazzy Simpson</v>
      </c>
      <c r="G13" s="13">
        <f>SMALL(Calculations!$D$143:$CCE$143,ROWS($D$3:$D13))</f>
        <v>1.4999999999999999E-8</v>
      </c>
      <c r="H13" s="13">
        <f t="shared" ca="1" si="0"/>
        <v>1</v>
      </c>
      <c r="J13" s="2">
        <f ca="1">IF(OR(K13="ChatGPT",K13="Median",K13="Fifties",K13="Average",K13=""),"",IF(ROUND(L13,3)=ROUND(L12,3),MAX(J$3:J12),COUNT(J$3:J12)+1))</f>
        <v>1</v>
      </c>
      <c r="K13" s="12" t="str">
        <f ca="1">OFFSET(Calculations!$C$2,0,MATCH(L13,Calculations!$D$144:$CCE$144,0))</f>
        <v>Dazzy Simpson</v>
      </c>
      <c r="L13" s="13">
        <f>SMALL(Calculations!$D$144:$CCE$144,ROWS($D$3:$D13))</f>
        <v>1.4999999999999999E-8</v>
      </c>
      <c r="M13" s="13">
        <f t="shared" ca="1" si="1"/>
        <v>1</v>
      </c>
      <c r="O13" s="2">
        <f ca="1">IF(OR(P13="ChatGPT",P13="Median",P13="Fifties",P13="Average",P13=""),"",IF(ROUND(Q13,3)=ROUND(Q12,3),MAX(O$3:O12),COUNT(O$3:O12)+1))</f>
        <v>1</v>
      </c>
      <c r="P13" s="12" t="str">
        <f ca="1">OFFSET(Calculations!$C$2,0,MATCH(Q13,Calculations!$D$145:$CCE$145,0))</f>
        <v>Dazzy Simpson</v>
      </c>
      <c r="Q13" s="13">
        <f>SMALL(Calculations!$D$145:$CCE$145,ROWS($D$3:$D13))</f>
        <v>1.4999999999999999E-8</v>
      </c>
      <c r="R13" s="13">
        <f t="shared" ca="1" si="2"/>
        <v>1</v>
      </c>
      <c r="S13" s="2"/>
      <c r="T13" s="2">
        <f ca="1">IF(OR(U13="ChatGPT",U13="Median",U13="Fifties",U13="Average",U13=""),"",IF(ROUND(V13,3)=ROUND(V12,3),MAX(T$3:T12),COUNT(T$3:T12)+1))</f>
        <v>1</v>
      </c>
      <c r="U13" s="12" t="str">
        <f ca="1">OFFSET(Calculations!$C$2,0,MATCH(V13,Calculations!$D$146:$CCE$146,0))</f>
        <v>Dazzy Simpson</v>
      </c>
      <c r="V13" s="13">
        <f>SMALL(Calculations!$D$146:$CCE$146,ROWS($D$3:$D13))</f>
        <v>1.4999999999999999E-8</v>
      </c>
      <c r="W13" s="13">
        <f t="shared" ca="1" si="3"/>
        <v>1</v>
      </c>
      <c r="X13" s="2"/>
      <c r="Y13" s="2">
        <f ca="1">IF(OR(Z13="ChatGPT",Z13="Median",Z13="Fifties",Z13="Average",Z13=""),"",IF(ROUND(AA13,3)=ROUND(AA12,3),MAX(Y$3:Y12),COUNT(Y$3:Y12)+1))</f>
        <v>1</v>
      </c>
      <c r="Z13" s="12" t="str">
        <f ca="1">OFFSET(Calculations!$C$2,0,MATCH(AA13,Calculations!$D$147:$CCE$147,0))</f>
        <v>Dazzy Simpson</v>
      </c>
      <c r="AA13" s="13">
        <f>SMALL(Calculations!$D$147:$CCE$147,ROWS($D$3:$D13))</f>
        <v>1.4999999999999999E-8</v>
      </c>
      <c r="AB13" s="13">
        <f t="shared" ca="1" si="4"/>
        <v>1</v>
      </c>
      <c r="AC13" s="2"/>
      <c r="AD13" s="2">
        <f ca="1">IF(OR(AE13="ChatGPT",AE13="Median",AE13="Fifties",AE13="Average",AE13=""),"",IF(ROUND(AF13,3)=ROUND(AF12,3),MAX(AD$3:AD12),COUNT(AD$3:AD12)+1))</f>
        <v>1</v>
      </c>
      <c r="AE13" s="12" t="str">
        <f ca="1">OFFSET(Calculations!$C$2,0,MATCH(AF13,Calculations!$D$148:$CCE$148,0))</f>
        <v>Dazzy Simpson</v>
      </c>
      <c r="AF13" s="13">
        <f>SMALL(Calculations!$D$148:$CCE$148,ROWS($D$3:$D13))</f>
        <v>1.4999999999999999E-8</v>
      </c>
      <c r="AG13" s="13">
        <f t="shared" ca="1" si="5"/>
        <v>1</v>
      </c>
    </row>
    <row r="14" spans="1:33" x14ac:dyDescent="0.25">
      <c r="A14" s="23">
        <f ca="1">IF(OR(B14="ChatGPT",B14="Median",B14="Fifties",B14="Average",B14=""),"",IF(ROUND(C14,3)=ROUND(C13,3),MAX(A$3:A13),COUNT(A$3:A13)+1))</f>
        <v>1</v>
      </c>
      <c r="B14" s="24" t="str">
        <f ca="1">IF(ISERROR(OFFSET(Calculations!$C$2,0,MATCH(ROWS($D$3:$D14),Calculations!$D$131:$CCE$131,0))),"",OFFSET(Calculations!$C$2,0,MATCH(ROWS($D$3:$D14),Calculations!$D$131:$CCE$131,0)))</f>
        <v>Kaushik Iyer</v>
      </c>
      <c r="C14" s="22">
        <f ca="1">IF(ISERROR(ROUND(OFFSET(Calculations!$C$130,0,MATCH(ROWS($D$3:$D14),Calculations!$D$131:$CCE$131,0)),0)),"",OFFSET(Calculations!$C$130,0,MATCH(ROWS($D$3:$D14),Calculations!$D$131:$CCE$131,0)))</f>
        <v>1.6E-7</v>
      </c>
      <c r="E14" s="2">
        <f ca="1">IF(OR(F14="ChatGPT",F14="Median",F14="Fifties",F14="Average",F14=""),"",IF(ROUND(G14,3)=ROUND(G13,3),MAX(E$3:E13),COUNT(E$3:E13)+1))</f>
        <v>1</v>
      </c>
      <c r="F14" s="12" t="str">
        <f ca="1">OFFSET(Calculations!$C$2,0,MATCH(G14,Calculations!$D$143:$CCE$143,0))</f>
        <v>Kaushik Iyer</v>
      </c>
      <c r="G14" s="13">
        <f>SMALL(Calculations!$D$143:$CCE$143,ROWS($D$3:$D14))</f>
        <v>1.6000000000000001E-8</v>
      </c>
      <c r="H14" s="13">
        <f t="shared" ca="1" si="0"/>
        <v>1</v>
      </c>
      <c r="J14" s="2">
        <f ca="1">IF(OR(K14="ChatGPT",K14="Median",K14="Fifties",K14="Average",K14=""),"",IF(ROUND(L14,3)=ROUND(L13,3),MAX(J$3:J13),COUNT(J$3:J13)+1))</f>
        <v>1</v>
      </c>
      <c r="K14" s="12" t="str">
        <f ca="1">OFFSET(Calculations!$C$2,0,MATCH(L14,Calculations!$D$144:$CCE$144,0))</f>
        <v>Kaushik Iyer</v>
      </c>
      <c r="L14" s="13">
        <f>SMALL(Calculations!$D$144:$CCE$144,ROWS($D$3:$D14))</f>
        <v>1.6000000000000001E-8</v>
      </c>
      <c r="M14" s="13">
        <f t="shared" ca="1" si="1"/>
        <v>1</v>
      </c>
      <c r="O14" s="2">
        <f ca="1">IF(OR(P14="ChatGPT",P14="Median",P14="Fifties",P14="Average",P14=""),"",IF(ROUND(Q14,3)=ROUND(Q13,3),MAX(O$3:O13),COUNT(O$3:O13)+1))</f>
        <v>1</v>
      </c>
      <c r="P14" s="12" t="str">
        <f ca="1">OFFSET(Calculations!$C$2,0,MATCH(Q14,Calculations!$D$145:$CCE$145,0))</f>
        <v>Kaushik Iyer</v>
      </c>
      <c r="Q14" s="13">
        <f>SMALL(Calculations!$D$145:$CCE$145,ROWS($D$3:$D14))</f>
        <v>1.6000000000000001E-8</v>
      </c>
      <c r="R14" s="13">
        <f t="shared" ca="1" si="2"/>
        <v>1</v>
      </c>
      <c r="S14" s="2"/>
      <c r="T14" s="2">
        <f ca="1">IF(OR(U14="ChatGPT",U14="Median",U14="Fifties",U14="Average",U14=""),"",IF(ROUND(V14,3)=ROUND(V13,3),MAX(T$3:T13),COUNT(T$3:T13)+1))</f>
        <v>1</v>
      </c>
      <c r="U14" s="12" t="str">
        <f ca="1">OFFSET(Calculations!$C$2,0,MATCH(V14,Calculations!$D$146:$CCE$146,0))</f>
        <v>Kaushik Iyer</v>
      </c>
      <c r="V14" s="13">
        <f>SMALL(Calculations!$D$146:$CCE$146,ROWS($D$3:$D14))</f>
        <v>1.6000000000000001E-8</v>
      </c>
      <c r="W14" s="13">
        <f t="shared" ca="1" si="3"/>
        <v>1</v>
      </c>
      <c r="X14" s="2"/>
      <c r="Y14" s="2">
        <f ca="1">IF(OR(Z14="ChatGPT",Z14="Median",Z14="Fifties",Z14="Average",Z14=""),"",IF(ROUND(AA14,3)=ROUND(AA13,3),MAX(Y$3:Y13),COUNT(Y$3:Y13)+1))</f>
        <v>1</v>
      </c>
      <c r="Z14" s="12" t="str">
        <f ca="1">OFFSET(Calculations!$C$2,0,MATCH(AA14,Calculations!$D$147:$CCE$147,0))</f>
        <v>Kaushik Iyer</v>
      </c>
      <c r="AA14" s="13">
        <f>SMALL(Calculations!$D$147:$CCE$147,ROWS($D$3:$D14))</f>
        <v>1.6000000000000001E-8</v>
      </c>
      <c r="AB14" s="13">
        <f t="shared" ca="1" si="4"/>
        <v>1</v>
      </c>
      <c r="AC14" s="2"/>
      <c r="AD14" s="2">
        <f ca="1">IF(OR(AE14="ChatGPT",AE14="Median",AE14="Fifties",AE14="Average",AE14=""),"",IF(ROUND(AF14,3)=ROUND(AF13,3),MAX(AD$3:AD13),COUNT(AD$3:AD13)+1))</f>
        <v>1</v>
      </c>
      <c r="AE14" s="12" t="str">
        <f ca="1">OFFSET(Calculations!$C$2,0,MATCH(AF14,Calculations!$D$148:$CCE$148,0))</f>
        <v>Kaushik Iyer</v>
      </c>
      <c r="AF14" s="13">
        <f>SMALL(Calculations!$D$148:$CCE$148,ROWS($D$3:$D14))</f>
        <v>1.6000000000000001E-8</v>
      </c>
      <c r="AG14" s="13">
        <f t="shared" ca="1" si="5"/>
        <v>1</v>
      </c>
    </row>
    <row r="15" spans="1:33" x14ac:dyDescent="0.25">
      <c r="A15" s="23">
        <f ca="1">IF(OR(B15="ChatGPT",B15="Median",B15="Fifties",B15="Average",B15=""),"",IF(ROUND(C15,3)=ROUND(C14,3),MAX(A$3:A14),COUNT(A$3:A14)+1))</f>
        <v>1</v>
      </c>
      <c r="B15" s="24" t="str">
        <f ca="1">IF(ISERROR(OFFSET(Calculations!$C$2,0,MATCH(ROWS($D$3:$D15),Calculations!$D$131:$CCE$131,0))),"",OFFSET(Calculations!$C$2,0,MATCH(ROWS($D$3:$D15),Calculations!$D$131:$CCE$131,0)))</f>
        <v>Seth Moland-Kovash</v>
      </c>
      <c r="C15" s="22">
        <f ca="1">IF(ISERROR(ROUND(OFFSET(Calculations!$C$130,0,MATCH(ROWS($D$3:$D15),Calculations!$D$131:$CCE$131,0)),0)),"",OFFSET(Calculations!$C$130,0,MATCH(ROWS($D$3:$D15),Calculations!$D$131:$CCE$131,0)))</f>
        <v>1.6999999999999999E-7</v>
      </c>
      <c r="E15" s="2">
        <f ca="1">IF(OR(F15="ChatGPT",F15="Median",F15="Fifties",F15="Average",F15=""),"",IF(ROUND(G15,3)=ROUND(G14,3),MAX(E$3:E14),COUNT(E$3:E14)+1))</f>
        <v>1</v>
      </c>
      <c r="F15" s="12" t="str">
        <f ca="1">OFFSET(Calculations!$C$2,0,MATCH(G15,Calculations!$D$143:$CCE$143,0))</f>
        <v>Seth Moland-Kovash</v>
      </c>
      <c r="G15" s="13">
        <f>SMALL(Calculations!$D$143:$CCE$143,ROWS($D$3:$D15))</f>
        <v>1.7E-8</v>
      </c>
      <c r="H15" s="13">
        <f t="shared" ca="1" si="0"/>
        <v>1</v>
      </c>
      <c r="J15" s="2">
        <f ca="1">IF(OR(K15="ChatGPT",K15="Median",K15="Fifties",K15="Average",K15=""),"",IF(ROUND(L15,3)=ROUND(L14,3),MAX(J$3:J14),COUNT(J$3:J14)+1))</f>
        <v>1</v>
      </c>
      <c r="K15" s="12" t="str">
        <f ca="1">OFFSET(Calculations!$C$2,0,MATCH(L15,Calculations!$D$144:$CCE$144,0))</f>
        <v>Seth Moland-Kovash</v>
      </c>
      <c r="L15" s="13">
        <f>SMALL(Calculations!$D$144:$CCE$144,ROWS($D$3:$D15))</f>
        <v>1.7E-8</v>
      </c>
      <c r="M15" s="13">
        <f t="shared" ca="1" si="1"/>
        <v>1</v>
      </c>
      <c r="O15" s="2">
        <f ca="1">IF(OR(P15="ChatGPT",P15="Median",P15="Fifties",P15="Average",P15=""),"",IF(ROUND(Q15,3)=ROUND(Q14,3),MAX(O$3:O14),COUNT(O$3:O14)+1))</f>
        <v>1</v>
      </c>
      <c r="P15" s="12" t="str">
        <f ca="1">OFFSET(Calculations!$C$2,0,MATCH(Q15,Calculations!$D$145:$CCE$145,0))</f>
        <v>Seth Moland-Kovash</v>
      </c>
      <c r="Q15" s="13">
        <f>SMALL(Calculations!$D$145:$CCE$145,ROWS($D$3:$D15))</f>
        <v>1.7E-8</v>
      </c>
      <c r="R15" s="13">
        <f t="shared" ca="1" si="2"/>
        <v>1</v>
      </c>
      <c r="S15" s="2"/>
      <c r="T15" s="2">
        <f ca="1">IF(OR(U15="ChatGPT",U15="Median",U15="Fifties",U15="Average",U15=""),"",IF(ROUND(V15,3)=ROUND(V14,3),MAX(T$3:T14),COUNT(T$3:T14)+1))</f>
        <v>1</v>
      </c>
      <c r="U15" s="12" t="str">
        <f ca="1">OFFSET(Calculations!$C$2,0,MATCH(V15,Calculations!$D$146:$CCE$146,0))</f>
        <v>Seth Moland-Kovash</v>
      </c>
      <c r="V15" s="13">
        <f>SMALL(Calculations!$D$146:$CCE$146,ROWS($D$3:$D15))</f>
        <v>1.7E-8</v>
      </c>
      <c r="W15" s="13">
        <f t="shared" ca="1" si="3"/>
        <v>1</v>
      </c>
      <c r="X15" s="2"/>
      <c r="Y15" s="2">
        <f ca="1">IF(OR(Z15="ChatGPT",Z15="Median",Z15="Fifties",Z15="Average",Z15=""),"",IF(ROUND(AA15,3)=ROUND(AA14,3),MAX(Y$3:Y14),COUNT(Y$3:Y14)+1))</f>
        <v>1</v>
      </c>
      <c r="Z15" s="12" t="str">
        <f ca="1">OFFSET(Calculations!$C$2,0,MATCH(AA15,Calculations!$D$147:$CCE$147,0))</f>
        <v>Seth Moland-Kovash</v>
      </c>
      <c r="AA15" s="13">
        <f>SMALL(Calculations!$D$147:$CCE$147,ROWS($D$3:$D15))</f>
        <v>1.7E-8</v>
      </c>
      <c r="AB15" s="13">
        <f t="shared" ca="1" si="4"/>
        <v>1</v>
      </c>
      <c r="AC15" s="2"/>
      <c r="AD15" s="2">
        <f ca="1">IF(OR(AE15="ChatGPT",AE15="Median",AE15="Fifties",AE15="Average",AE15=""),"",IF(ROUND(AF15,3)=ROUND(AF14,3),MAX(AD$3:AD14),COUNT(AD$3:AD14)+1))</f>
        <v>1</v>
      </c>
      <c r="AE15" s="12" t="str">
        <f ca="1">OFFSET(Calculations!$C$2,0,MATCH(AF15,Calculations!$D$148:$CCE$148,0))</f>
        <v>Seth Moland-Kovash</v>
      </c>
      <c r="AF15" s="13">
        <f>SMALL(Calculations!$D$148:$CCE$148,ROWS($D$3:$D15))</f>
        <v>1.7E-8</v>
      </c>
      <c r="AG15" s="13">
        <f t="shared" ca="1" si="5"/>
        <v>1</v>
      </c>
    </row>
    <row r="16" spans="1:33" x14ac:dyDescent="0.25">
      <c r="A16" s="23">
        <f ca="1">IF(OR(B16="ChatGPT",B16="Median",B16="Fifties",B16="Average",B16=""),"",IF(ROUND(C16,3)=ROUND(C15,3),MAX(A$3:A15),COUNT(A$3:A15)+1))</f>
        <v>1</v>
      </c>
      <c r="B16" s="24" t="str">
        <f ca="1">IF(ISERROR(OFFSET(Calculations!$C$2,0,MATCH(ROWS($D$3:$D16),Calculations!$D$131:$CCE$131,0))),"",OFFSET(Calculations!$C$2,0,MATCH(ROWS($D$3:$D16),Calculations!$D$131:$CCE$131,0)))</f>
        <v>Chad Ice</v>
      </c>
      <c r="C16" s="22">
        <f ca="1">IF(ISERROR(ROUND(OFFSET(Calculations!$C$130,0,MATCH(ROWS($D$3:$D16),Calculations!$D$131:$CCE$131,0)),0)),"",OFFSET(Calculations!$C$130,0,MATCH(ROWS($D$3:$D16),Calculations!$D$131:$CCE$131,0)))</f>
        <v>1.8E-7</v>
      </c>
      <c r="E16" s="2">
        <f ca="1">IF(OR(F16="ChatGPT",F16="Median",F16="Fifties",F16="Average",F16=""),"",IF(ROUND(G16,3)=ROUND(G15,3),MAX(E$3:E15),COUNT(E$3:E15)+1))</f>
        <v>1</v>
      </c>
      <c r="F16" s="12" t="str">
        <f ca="1">OFFSET(Calculations!$C$2,0,MATCH(G16,Calculations!$D$143:$CCE$143,0))</f>
        <v>Chad Ice</v>
      </c>
      <c r="G16" s="13">
        <f>SMALL(Calculations!$D$143:$CCE$143,ROWS($D$3:$D16))</f>
        <v>1.7999999999999999E-8</v>
      </c>
      <c r="H16" s="13">
        <f t="shared" ca="1" si="0"/>
        <v>1</v>
      </c>
      <c r="J16" s="2">
        <f ca="1">IF(OR(K16="ChatGPT",K16="Median",K16="Fifties",K16="Average",K16=""),"",IF(ROUND(L16,3)=ROUND(L15,3),MAX(J$3:J15),COUNT(J$3:J15)+1))</f>
        <v>1</v>
      </c>
      <c r="K16" s="12" t="str">
        <f ca="1">OFFSET(Calculations!$C$2,0,MATCH(L16,Calculations!$D$144:$CCE$144,0))</f>
        <v>Chad Ice</v>
      </c>
      <c r="L16" s="13">
        <f>SMALL(Calculations!$D$144:$CCE$144,ROWS($D$3:$D16))</f>
        <v>1.7999999999999999E-8</v>
      </c>
      <c r="M16" s="13">
        <f t="shared" ca="1" si="1"/>
        <v>1</v>
      </c>
      <c r="O16" s="2">
        <f ca="1">IF(OR(P16="ChatGPT",P16="Median",P16="Fifties",P16="Average",P16=""),"",IF(ROUND(Q16,3)=ROUND(Q15,3),MAX(O$3:O15),COUNT(O$3:O15)+1))</f>
        <v>1</v>
      </c>
      <c r="P16" s="12" t="str">
        <f ca="1">OFFSET(Calculations!$C$2,0,MATCH(Q16,Calculations!$D$145:$CCE$145,0))</f>
        <v>Chad Ice</v>
      </c>
      <c r="Q16" s="13">
        <f>SMALL(Calculations!$D$145:$CCE$145,ROWS($D$3:$D16))</f>
        <v>1.7999999999999999E-8</v>
      </c>
      <c r="R16" s="13">
        <f t="shared" ca="1" si="2"/>
        <v>1</v>
      </c>
      <c r="S16" s="2"/>
      <c r="T16" s="2">
        <f ca="1">IF(OR(U16="ChatGPT",U16="Median",U16="Fifties",U16="Average",U16=""),"",IF(ROUND(V16,3)=ROUND(V15,3),MAX(T$3:T15),COUNT(T$3:T15)+1))</f>
        <v>1</v>
      </c>
      <c r="U16" s="12" t="str">
        <f ca="1">OFFSET(Calculations!$C$2,0,MATCH(V16,Calculations!$D$146:$CCE$146,0))</f>
        <v>Chad Ice</v>
      </c>
      <c r="V16" s="13">
        <f>SMALL(Calculations!$D$146:$CCE$146,ROWS($D$3:$D16))</f>
        <v>1.7999999999999999E-8</v>
      </c>
      <c r="W16" s="13">
        <f t="shared" ca="1" si="3"/>
        <v>1</v>
      </c>
      <c r="X16" s="2"/>
      <c r="Y16" s="2">
        <f ca="1">IF(OR(Z16="ChatGPT",Z16="Median",Z16="Fifties",Z16="Average",Z16=""),"",IF(ROUND(AA16,3)=ROUND(AA15,3),MAX(Y$3:Y15),COUNT(Y$3:Y15)+1))</f>
        <v>1</v>
      </c>
      <c r="Z16" s="12" t="str">
        <f ca="1">OFFSET(Calculations!$C$2,0,MATCH(AA16,Calculations!$D$147:$CCE$147,0))</f>
        <v>Chad Ice</v>
      </c>
      <c r="AA16" s="13">
        <f>SMALL(Calculations!$D$147:$CCE$147,ROWS($D$3:$D16))</f>
        <v>1.7999999999999999E-8</v>
      </c>
      <c r="AB16" s="13">
        <f t="shared" ca="1" si="4"/>
        <v>1</v>
      </c>
      <c r="AC16" s="2"/>
      <c r="AD16" s="2">
        <f ca="1">IF(OR(AE16="ChatGPT",AE16="Median",AE16="Fifties",AE16="Average",AE16=""),"",IF(ROUND(AF16,3)=ROUND(AF15,3),MAX(AD$3:AD15),COUNT(AD$3:AD15)+1))</f>
        <v>1</v>
      </c>
      <c r="AE16" s="12" t="str">
        <f ca="1">OFFSET(Calculations!$C$2,0,MATCH(AF16,Calculations!$D$148:$CCE$148,0))</f>
        <v>Chad Ice</v>
      </c>
      <c r="AF16" s="13">
        <f>SMALL(Calculations!$D$148:$CCE$148,ROWS($D$3:$D16))</f>
        <v>1.7999999999999999E-8</v>
      </c>
      <c r="AG16" s="13">
        <f t="shared" ca="1" si="5"/>
        <v>1</v>
      </c>
    </row>
    <row r="17" spans="1:33" x14ac:dyDescent="0.25">
      <c r="A17" s="23">
        <f ca="1">IF(OR(B17="ChatGPT",B17="Median",B17="Fifties",B17="Average",B17=""),"",IF(ROUND(C17,3)=ROUND(C16,3),MAX(A$3:A16),COUNT(A$3:A16)+1))</f>
        <v>1</v>
      </c>
      <c r="B17" s="24" t="str">
        <f ca="1">IF(ISERROR(OFFSET(Calculations!$C$2,0,MATCH(ROWS($D$3:$D17),Calculations!$D$131:$CCE$131,0))),"",OFFSET(Calculations!$C$2,0,MATCH(ROWS($D$3:$D17),Calculations!$D$131:$CCE$131,0)))</f>
        <v>Candice Day</v>
      </c>
      <c r="C17" s="22">
        <f ca="1">IF(ISERROR(ROUND(OFFSET(Calculations!$C$130,0,MATCH(ROWS($D$3:$D17),Calculations!$D$131:$CCE$131,0)),0)),"",OFFSET(Calculations!$C$130,0,MATCH(ROWS($D$3:$D17),Calculations!$D$131:$CCE$131,0)))</f>
        <v>1.9000000000000001E-7</v>
      </c>
      <c r="E17" s="2">
        <f ca="1">IF(OR(F17="ChatGPT",F17="Median",F17="Fifties",F17="Average",F17=""),"",IF(ROUND(G17,3)=ROUND(G16,3),MAX(E$3:E16),COUNT(E$3:E16)+1))</f>
        <v>1</v>
      </c>
      <c r="F17" s="12" t="str">
        <f ca="1">OFFSET(Calculations!$C$2,0,MATCH(G17,Calculations!$D$143:$CCE$143,0))</f>
        <v>Candice Day</v>
      </c>
      <c r="G17" s="13">
        <f>SMALL(Calculations!$D$143:$CCE$143,ROWS($D$3:$D17))</f>
        <v>1.9000000000000001E-8</v>
      </c>
      <c r="H17" s="13">
        <f t="shared" ca="1" si="0"/>
        <v>1</v>
      </c>
      <c r="J17" s="2">
        <f ca="1">IF(OR(K17="ChatGPT",K17="Median",K17="Fifties",K17="Average",K17=""),"",IF(ROUND(L17,3)=ROUND(L16,3),MAX(J$3:J16),COUNT(J$3:J16)+1))</f>
        <v>1</v>
      </c>
      <c r="K17" s="12" t="str">
        <f ca="1">OFFSET(Calculations!$C$2,0,MATCH(L17,Calculations!$D$144:$CCE$144,0))</f>
        <v>Candice Day</v>
      </c>
      <c r="L17" s="13">
        <f>SMALL(Calculations!$D$144:$CCE$144,ROWS($D$3:$D17))</f>
        <v>1.9000000000000001E-8</v>
      </c>
      <c r="M17" s="13">
        <f t="shared" ca="1" si="1"/>
        <v>1</v>
      </c>
      <c r="O17" s="2">
        <f ca="1">IF(OR(P17="ChatGPT",P17="Median",P17="Fifties",P17="Average",P17=""),"",IF(ROUND(Q17,3)=ROUND(Q16,3),MAX(O$3:O16),COUNT(O$3:O16)+1))</f>
        <v>1</v>
      </c>
      <c r="P17" s="12" t="str">
        <f ca="1">OFFSET(Calculations!$C$2,0,MATCH(Q17,Calculations!$D$145:$CCE$145,0))</f>
        <v>Candice Day</v>
      </c>
      <c r="Q17" s="13">
        <f>SMALL(Calculations!$D$145:$CCE$145,ROWS($D$3:$D17))</f>
        <v>1.9000000000000001E-8</v>
      </c>
      <c r="R17" s="13">
        <f t="shared" ca="1" si="2"/>
        <v>1</v>
      </c>
      <c r="S17" s="2"/>
      <c r="T17" s="2">
        <f ca="1">IF(OR(U17="ChatGPT",U17="Median",U17="Fifties",U17="Average",U17=""),"",IF(ROUND(V17,3)=ROUND(V16,3),MAX(T$3:T16),COUNT(T$3:T16)+1))</f>
        <v>1</v>
      </c>
      <c r="U17" s="12" t="str">
        <f ca="1">OFFSET(Calculations!$C$2,0,MATCH(V17,Calculations!$D$146:$CCE$146,0))</f>
        <v>Candice Day</v>
      </c>
      <c r="V17" s="13">
        <f>SMALL(Calculations!$D$146:$CCE$146,ROWS($D$3:$D17))</f>
        <v>1.9000000000000001E-8</v>
      </c>
      <c r="W17" s="13">
        <f t="shared" ca="1" si="3"/>
        <v>1</v>
      </c>
      <c r="X17" s="2"/>
      <c r="Y17" s="2">
        <f ca="1">IF(OR(Z17="ChatGPT",Z17="Median",Z17="Fifties",Z17="Average",Z17=""),"",IF(ROUND(AA17,3)=ROUND(AA16,3),MAX(Y$3:Y16),COUNT(Y$3:Y16)+1))</f>
        <v>1</v>
      </c>
      <c r="Z17" s="12" t="str">
        <f ca="1">OFFSET(Calculations!$C$2,0,MATCH(AA17,Calculations!$D$147:$CCE$147,0))</f>
        <v>Candice Day</v>
      </c>
      <c r="AA17" s="13">
        <f>SMALL(Calculations!$D$147:$CCE$147,ROWS($D$3:$D17))</f>
        <v>1.9000000000000001E-8</v>
      </c>
      <c r="AB17" s="13">
        <f t="shared" ca="1" si="4"/>
        <v>1</v>
      </c>
      <c r="AC17" s="2"/>
      <c r="AD17" s="2">
        <f ca="1">IF(OR(AE17="ChatGPT",AE17="Median",AE17="Fifties",AE17="Average",AE17=""),"",IF(ROUND(AF17,3)=ROUND(AF16,3),MAX(AD$3:AD16),COUNT(AD$3:AD16)+1))</f>
        <v>1</v>
      </c>
      <c r="AE17" s="12" t="str">
        <f ca="1">OFFSET(Calculations!$C$2,0,MATCH(AF17,Calculations!$D$148:$CCE$148,0))</f>
        <v>Candice Day</v>
      </c>
      <c r="AF17" s="13">
        <f>SMALL(Calculations!$D$148:$CCE$148,ROWS($D$3:$D17))</f>
        <v>1.9000000000000001E-8</v>
      </c>
      <c r="AG17" s="13">
        <f t="shared" ca="1" si="5"/>
        <v>1</v>
      </c>
    </row>
    <row r="18" spans="1:33" x14ac:dyDescent="0.25">
      <c r="A18" s="23">
        <f ca="1">IF(OR(B18="ChatGPT",B18="Median",B18="Fifties",B18="Average",B18=""),"",IF(ROUND(C18,3)=ROUND(C17,3),MAX(A$3:A17),COUNT(A$3:A17)+1))</f>
        <v>1</v>
      </c>
      <c r="B18" s="24" t="str">
        <f ca="1">IF(ISERROR(OFFSET(Calculations!$C$2,0,MATCH(ROWS($D$3:$D18),Calculations!$D$131:$CCE$131,0))),"",OFFSET(Calculations!$C$2,0,MATCH(ROWS($D$3:$D18),Calculations!$D$131:$CCE$131,0)))</f>
        <v>Seb LoGiudice</v>
      </c>
      <c r="C18" s="22">
        <f ca="1">IF(ISERROR(ROUND(OFFSET(Calculations!$C$130,0,MATCH(ROWS($D$3:$D18),Calculations!$D$131:$CCE$131,0)),0)),"",OFFSET(Calculations!$C$130,0,MATCH(ROWS($D$3:$D18),Calculations!$D$131:$CCE$131,0)))</f>
        <v>1.9999999999999999E-7</v>
      </c>
      <c r="E18" s="2">
        <f ca="1">IF(OR(F18="ChatGPT",F18="Median",F18="Fifties",F18="Average",F18=""),"",IF(ROUND(G18,3)=ROUND(G17,3),MAX(E$3:E17),COUNT(E$3:E17)+1))</f>
        <v>1</v>
      </c>
      <c r="F18" s="12" t="str">
        <f ca="1">OFFSET(Calculations!$C$2,0,MATCH(G18,Calculations!$D$143:$CCE$143,0))</f>
        <v>Seb LoGiudice</v>
      </c>
      <c r="G18" s="13">
        <f>SMALL(Calculations!$D$143:$CCE$143,ROWS($D$3:$D18))</f>
        <v>2E-8</v>
      </c>
      <c r="H18" s="13">
        <f t="shared" ca="1" si="0"/>
        <v>1</v>
      </c>
      <c r="J18" s="2">
        <f ca="1">IF(OR(K18="ChatGPT",K18="Median",K18="Fifties",K18="Average",K18=""),"",IF(ROUND(L18,3)=ROUND(L17,3),MAX(J$3:J17),COUNT(J$3:J17)+1))</f>
        <v>1</v>
      </c>
      <c r="K18" s="12" t="str">
        <f ca="1">OFFSET(Calculations!$C$2,0,MATCH(L18,Calculations!$D$144:$CCE$144,0))</f>
        <v>Seb LoGiudice</v>
      </c>
      <c r="L18" s="13">
        <f>SMALL(Calculations!$D$144:$CCE$144,ROWS($D$3:$D18))</f>
        <v>2E-8</v>
      </c>
      <c r="M18" s="13">
        <f t="shared" ca="1" si="1"/>
        <v>1</v>
      </c>
      <c r="O18" s="2">
        <f ca="1">IF(OR(P18="ChatGPT",P18="Median",P18="Fifties",P18="Average",P18=""),"",IF(ROUND(Q18,3)=ROUND(Q17,3),MAX(O$3:O17),COUNT(O$3:O17)+1))</f>
        <v>1</v>
      </c>
      <c r="P18" s="12" t="str">
        <f ca="1">OFFSET(Calculations!$C$2,0,MATCH(Q18,Calculations!$D$145:$CCE$145,0))</f>
        <v>Seb LoGiudice</v>
      </c>
      <c r="Q18" s="13">
        <f>SMALL(Calculations!$D$145:$CCE$145,ROWS($D$3:$D18))</f>
        <v>2E-8</v>
      </c>
      <c r="R18" s="13">
        <f t="shared" ca="1" si="2"/>
        <v>1</v>
      </c>
      <c r="S18" s="2"/>
      <c r="T18" s="2">
        <f ca="1">IF(OR(U18="ChatGPT",U18="Median",U18="Fifties",U18="Average",U18=""),"",IF(ROUND(V18,3)=ROUND(V17,3),MAX(T$3:T17),COUNT(T$3:T17)+1))</f>
        <v>1</v>
      </c>
      <c r="U18" s="12" t="str">
        <f ca="1">OFFSET(Calculations!$C$2,0,MATCH(V18,Calculations!$D$146:$CCE$146,0))</f>
        <v>Seb LoGiudice</v>
      </c>
      <c r="V18" s="13">
        <f>SMALL(Calculations!$D$146:$CCE$146,ROWS($D$3:$D18))</f>
        <v>2E-8</v>
      </c>
      <c r="W18" s="13">
        <f t="shared" ca="1" si="3"/>
        <v>1</v>
      </c>
      <c r="X18" s="2"/>
      <c r="Y18" s="2">
        <f ca="1">IF(OR(Z18="ChatGPT",Z18="Median",Z18="Fifties",Z18="Average",Z18=""),"",IF(ROUND(AA18,3)=ROUND(AA17,3),MAX(Y$3:Y17),COUNT(Y$3:Y17)+1))</f>
        <v>1</v>
      </c>
      <c r="Z18" s="12" t="str">
        <f ca="1">OFFSET(Calculations!$C$2,0,MATCH(AA18,Calculations!$D$147:$CCE$147,0))</f>
        <v>Seb LoGiudice</v>
      </c>
      <c r="AA18" s="13">
        <f>SMALL(Calculations!$D$147:$CCE$147,ROWS($D$3:$D18))</f>
        <v>2E-8</v>
      </c>
      <c r="AB18" s="13">
        <f t="shared" ca="1" si="4"/>
        <v>1</v>
      </c>
      <c r="AC18" s="2"/>
      <c r="AD18" s="2">
        <f ca="1">IF(OR(AE18="ChatGPT",AE18="Median",AE18="Fifties",AE18="Average",AE18=""),"",IF(ROUND(AF18,3)=ROUND(AF17,3),MAX(AD$3:AD17),COUNT(AD$3:AD17)+1))</f>
        <v>1</v>
      </c>
      <c r="AE18" s="12" t="str">
        <f ca="1">OFFSET(Calculations!$C$2,0,MATCH(AF18,Calculations!$D$148:$CCE$148,0))</f>
        <v>Seb LoGiudice</v>
      </c>
      <c r="AF18" s="13">
        <f>SMALL(Calculations!$D$148:$CCE$148,ROWS($D$3:$D18))</f>
        <v>2E-8</v>
      </c>
      <c r="AG18" s="13">
        <f t="shared" ca="1" si="5"/>
        <v>1</v>
      </c>
    </row>
    <row r="19" spans="1:33" x14ac:dyDescent="0.25">
      <c r="A19" s="23">
        <f ca="1">IF(OR(B19="ChatGPT",B19="Median",B19="Fifties",B19="Average",B19=""),"",IF(ROUND(C19,3)=ROUND(C18,3),MAX(A$3:A18),COUNT(A$3:A18)+1))</f>
        <v>1</v>
      </c>
      <c r="B19" s="24" t="str">
        <f ca="1">IF(ISERROR(OFFSET(Calculations!$C$2,0,MATCH(ROWS($D$3:$D19),Calculations!$D$131:$CCE$131,0))),"",OFFSET(Calculations!$C$2,0,MATCH(ROWS($D$3:$D19),Calculations!$D$131:$CCE$131,0)))</f>
        <v>Errol Germon</v>
      </c>
      <c r="C19" s="22">
        <f ca="1">IF(ISERROR(ROUND(OFFSET(Calculations!$C$130,0,MATCH(ROWS($D$3:$D19),Calculations!$D$131:$CCE$131,0)),0)),"",OFFSET(Calculations!$C$130,0,MATCH(ROWS($D$3:$D19),Calculations!$D$131:$CCE$131,0)))</f>
        <v>2.1E-7</v>
      </c>
      <c r="E19" s="2">
        <f ca="1">IF(OR(F19="ChatGPT",F19="Median",F19="Fifties",F19="Average",F19=""),"",IF(ROUND(G19,3)=ROUND(G18,3),MAX(E$3:E18),COUNT(E$3:E18)+1))</f>
        <v>1</v>
      </c>
      <c r="F19" s="12" t="str">
        <f ca="1">OFFSET(Calculations!$C$2,0,MATCH(G19,Calculations!$D$143:$CCE$143,0))</f>
        <v>Errol Germon</v>
      </c>
      <c r="G19" s="13">
        <f>SMALL(Calculations!$D$143:$CCE$143,ROWS($D$3:$D19))</f>
        <v>2.0999999999999999E-8</v>
      </c>
      <c r="H19" s="13">
        <f t="shared" ca="1" si="0"/>
        <v>1</v>
      </c>
      <c r="J19" s="2">
        <f ca="1">IF(OR(K19="ChatGPT",K19="Median",K19="Fifties",K19="Average",K19=""),"",IF(ROUND(L19,3)=ROUND(L18,3),MAX(J$3:J18),COUNT(J$3:J18)+1))</f>
        <v>1</v>
      </c>
      <c r="K19" s="12" t="str">
        <f ca="1">OFFSET(Calculations!$C$2,0,MATCH(L19,Calculations!$D$144:$CCE$144,0))</f>
        <v>Errol Germon</v>
      </c>
      <c r="L19" s="13">
        <f>SMALL(Calculations!$D$144:$CCE$144,ROWS($D$3:$D19))</f>
        <v>2.0999999999999999E-8</v>
      </c>
      <c r="M19" s="13">
        <f t="shared" ca="1" si="1"/>
        <v>1</v>
      </c>
      <c r="O19" s="2">
        <f ca="1">IF(OR(P19="ChatGPT",P19="Median",P19="Fifties",P19="Average",P19=""),"",IF(ROUND(Q19,3)=ROUND(Q18,3),MAX(O$3:O18),COUNT(O$3:O18)+1))</f>
        <v>1</v>
      </c>
      <c r="P19" s="12" t="str">
        <f ca="1">OFFSET(Calculations!$C$2,0,MATCH(Q19,Calculations!$D$145:$CCE$145,0))</f>
        <v>Errol Germon</v>
      </c>
      <c r="Q19" s="13">
        <f>SMALL(Calculations!$D$145:$CCE$145,ROWS($D$3:$D19))</f>
        <v>2.0999999999999999E-8</v>
      </c>
      <c r="R19" s="13">
        <f t="shared" ca="1" si="2"/>
        <v>1</v>
      </c>
      <c r="S19" s="2"/>
      <c r="T19" s="2">
        <f ca="1">IF(OR(U19="ChatGPT",U19="Median",U19="Fifties",U19="Average",U19=""),"",IF(ROUND(V19,3)=ROUND(V18,3),MAX(T$3:T18),COUNT(T$3:T18)+1))</f>
        <v>1</v>
      </c>
      <c r="U19" s="12" t="str">
        <f ca="1">OFFSET(Calculations!$C$2,0,MATCH(V19,Calculations!$D$146:$CCE$146,0))</f>
        <v>Errol Germon</v>
      </c>
      <c r="V19" s="13">
        <f>SMALL(Calculations!$D$146:$CCE$146,ROWS($D$3:$D19))</f>
        <v>2.0999999999999999E-8</v>
      </c>
      <c r="W19" s="13">
        <f t="shared" ca="1" si="3"/>
        <v>1</v>
      </c>
      <c r="X19" s="2"/>
      <c r="Y19" s="2">
        <f ca="1">IF(OR(Z19="ChatGPT",Z19="Median",Z19="Fifties",Z19="Average",Z19=""),"",IF(ROUND(AA19,3)=ROUND(AA18,3),MAX(Y$3:Y18),COUNT(Y$3:Y18)+1))</f>
        <v>1</v>
      </c>
      <c r="Z19" s="12" t="str">
        <f ca="1">OFFSET(Calculations!$C$2,0,MATCH(AA19,Calculations!$D$147:$CCE$147,0))</f>
        <v>Errol Germon</v>
      </c>
      <c r="AA19" s="13">
        <f>SMALL(Calculations!$D$147:$CCE$147,ROWS($D$3:$D19))</f>
        <v>2.0999999999999999E-8</v>
      </c>
      <c r="AB19" s="13">
        <f t="shared" ca="1" si="4"/>
        <v>1</v>
      </c>
      <c r="AC19" s="2"/>
      <c r="AD19" s="2">
        <f ca="1">IF(OR(AE19="ChatGPT",AE19="Median",AE19="Fifties",AE19="Average",AE19=""),"",IF(ROUND(AF19,3)=ROUND(AF18,3),MAX(AD$3:AD18),COUNT(AD$3:AD18)+1))</f>
        <v>1</v>
      </c>
      <c r="AE19" s="12" t="str">
        <f ca="1">OFFSET(Calculations!$C$2,0,MATCH(AF19,Calculations!$D$148:$CCE$148,0))</f>
        <v>Errol Germon</v>
      </c>
      <c r="AF19" s="13">
        <f>SMALL(Calculations!$D$148:$CCE$148,ROWS($D$3:$D19))</f>
        <v>2.0999999999999999E-8</v>
      </c>
      <c r="AG19" s="13">
        <f t="shared" ca="1" si="5"/>
        <v>1</v>
      </c>
    </row>
    <row r="20" spans="1:33" x14ac:dyDescent="0.25">
      <c r="A20" s="23">
        <f ca="1">IF(OR(B20="ChatGPT",B20="Median",B20="Fifties",B20="Average",B20=""),"",IF(ROUND(C20,3)=ROUND(C19,3),MAX(A$3:A19),COUNT(A$3:A19)+1))</f>
        <v>1</v>
      </c>
      <c r="B20" s="24" t="str">
        <f ca="1">IF(ISERROR(OFFSET(Calculations!$C$2,0,MATCH(ROWS($D$3:$D20),Calculations!$D$131:$CCE$131,0))),"",OFFSET(Calculations!$C$2,0,MATCH(ROWS($D$3:$D20),Calculations!$D$131:$CCE$131,0)))</f>
        <v>Benjamin Bleiman</v>
      </c>
      <c r="C20" s="22">
        <f ca="1">IF(ISERROR(ROUND(OFFSET(Calculations!$C$130,0,MATCH(ROWS($D$3:$D20),Calculations!$D$131:$CCE$131,0)),0)),"",OFFSET(Calculations!$C$130,0,MATCH(ROWS($D$3:$D20),Calculations!$D$131:$CCE$131,0)))</f>
        <v>2.2000000000000001E-7</v>
      </c>
      <c r="E20" s="2">
        <f ca="1">IF(OR(F20="ChatGPT",F20="Median",F20="Fifties",F20="Average",F20=""),"",IF(ROUND(G20,3)=ROUND(G19,3),MAX(E$3:E19),COUNT(E$3:E19)+1))</f>
        <v>1</v>
      </c>
      <c r="F20" s="12" t="str">
        <f ca="1">OFFSET(Calculations!$C$2,0,MATCH(G20,Calculations!$D$143:$CCE$143,0))</f>
        <v>Benjamin Bleiman</v>
      </c>
      <c r="G20" s="13">
        <f>SMALL(Calculations!$D$143:$CCE$143,ROWS($D$3:$D20))</f>
        <v>2.1999999999999998E-8</v>
      </c>
      <c r="H20" s="13">
        <f t="shared" ca="1" si="0"/>
        <v>1</v>
      </c>
      <c r="J20" s="2">
        <f ca="1">IF(OR(K20="ChatGPT",K20="Median",K20="Fifties",K20="Average",K20=""),"",IF(ROUND(L20,3)=ROUND(L19,3),MAX(J$3:J19),COUNT(J$3:J19)+1))</f>
        <v>1</v>
      </c>
      <c r="K20" s="12" t="str">
        <f ca="1">OFFSET(Calculations!$C$2,0,MATCH(L20,Calculations!$D$144:$CCE$144,0))</f>
        <v>Benjamin Bleiman</v>
      </c>
      <c r="L20" s="13">
        <f>SMALL(Calculations!$D$144:$CCE$144,ROWS($D$3:$D20))</f>
        <v>2.1999999999999998E-8</v>
      </c>
      <c r="M20" s="13">
        <f t="shared" ca="1" si="1"/>
        <v>1</v>
      </c>
      <c r="O20" s="2">
        <f ca="1">IF(OR(P20="ChatGPT",P20="Median",P20="Fifties",P20="Average",P20=""),"",IF(ROUND(Q20,3)=ROUND(Q19,3),MAX(O$3:O19),COUNT(O$3:O19)+1))</f>
        <v>1</v>
      </c>
      <c r="P20" s="12" t="str">
        <f ca="1">OFFSET(Calculations!$C$2,0,MATCH(Q20,Calculations!$D$145:$CCE$145,0))</f>
        <v>Benjamin Bleiman</v>
      </c>
      <c r="Q20" s="13">
        <f>SMALL(Calculations!$D$145:$CCE$145,ROWS($D$3:$D20))</f>
        <v>2.1999999999999998E-8</v>
      </c>
      <c r="R20" s="13">
        <f t="shared" ca="1" si="2"/>
        <v>1</v>
      </c>
      <c r="S20" s="2"/>
      <c r="T20" s="2">
        <f ca="1">IF(OR(U20="ChatGPT",U20="Median",U20="Fifties",U20="Average",U20=""),"",IF(ROUND(V20,3)=ROUND(V19,3),MAX(T$3:T19),COUNT(T$3:T19)+1))</f>
        <v>1</v>
      </c>
      <c r="U20" s="12" t="str">
        <f ca="1">OFFSET(Calculations!$C$2,0,MATCH(V20,Calculations!$D$146:$CCE$146,0))</f>
        <v>Benjamin Bleiman</v>
      </c>
      <c r="V20" s="13">
        <f>SMALL(Calculations!$D$146:$CCE$146,ROWS($D$3:$D20))</f>
        <v>2.1999999999999998E-8</v>
      </c>
      <c r="W20" s="13">
        <f t="shared" ca="1" si="3"/>
        <v>1</v>
      </c>
      <c r="X20" s="2"/>
      <c r="Y20" s="2">
        <f ca="1">IF(OR(Z20="ChatGPT",Z20="Median",Z20="Fifties",Z20="Average",Z20=""),"",IF(ROUND(AA20,3)=ROUND(AA19,3),MAX(Y$3:Y19),COUNT(Y$3:Y19)+1))</f>
        <v>1</v>
      </c>
      <c r="Z20" s="12" t="str">
        <f ca="1">OFFSET(Calculations!$C$2,0,MATCH(AA20,Calculations!$D$147:$CCE$147,0))</f>
        <v>Benjamin Bleiman</v>
      </c>
      <c r="AA20" s="13">
        <f>SMALL(Calculations!$D$147:$CCE$147,ROWS($D$3:$D20))</f>
        <v>2.1999999999999998E-8</v>
      </c>
      <c r="AB20" s="13">
        <f t="shared" ca="1" si="4"/>
        <v>1</v>
      </c>
      <c r="AC20" s="2"/>
      <c r="AD20" s="2">
        <f ca="1">IF(OR(AE20="ChatGPT",AE20="Median",AE20="Fifties",AE20="Average",AE20=""),"",IF(ROUND(AF20,3)=ROUND(AF19,3),MAX(AD$3:AD19),COUNT(AD$3:AD19)+1))</f>
        <v>1</v>
      </c>
      <c r="AE20" s="12" t="str">
        <f ca="1">OFFSET(Calculations!$C$2,0,MATCH(AF20,Calculations!$D$148:$CCE$148,0))</f>
        <v>Benjamin Bleiman</v>
      </c>
      <c r="AF20" s="13">
        <f>SMALL(Calculations!$D$148:$CCE$148,ROWS($D$3:$D20))</f>
        <v>2.1999999999999998E-8</v>
      </c>
      <c r="AG20" s="13">
        <f t="shared" ca="1" si="5"/>
        <v>1</v>
      </c>
    </row>
    <row r="21" spans="1:33" x14ac:dyDescent="0.25">
      <c r="A21" s="23">
        <f ca="1">IF(OR(B21="ChatGPT",B21="Median",B21="Fifties",B21="Average",B21=""),"",IF(ROUND(C21,3)=ROUND(C20,3),MAX(A$3:A20),COUNT(A$3:A20)+1))</f>
        <v>1</v>
      </c>
      <c r="B21" s="24" t="str">
        <f ca="1">IF(ISERROR(OFFSET(Calculations!$C$2,0,MATCH(ROWS($D$3:$D21),Calculations!$D$131:$CCE$131,0))),"",OFFSET(Calculations!$C$2,0,MATCH(ROWS($D$3:$D21),Calculations!$D$131:$CCE$131,0)))</f>
        <v>Lois Casaleggi</v>
      </c>
      <c r="C21" s="22">
        <f ca="1">IF(ISERROR(ROUND(OFFSET(Calculations!$C$130,0,MATCH(ROWS($D$3:$D21),Calculations!$D$131:$CCE$131,0)),0)),"",OFFSET(Calculations!$C$130,0,MATCH(ROWS($D$3:$D21),Calculations!$D$131:$CCE$131,0)))</f>
        <v>2.2999999999999999E-7</v>
      </c>
      <c r="E21" s="2">
        <f ca="1">IF(OR(F21="ChatGPT",F21="Median",F21="Fifties",F21="Average",F21=""),"",IF(ROUND(G21,3)=ROUND(G20,3),MAX(E$3:E20),COUNT(E$3:E20)+1))</f>
        <v>1</v>
      </c>
      <c r="F21" s="12" t="str">
        <f ca="1">OFFSET(Calculations!$C$2,0,MATCH(G21,Calculations!$D$143:$CCE$143,0))</f>
        <v>Lois Casaleggi</v>
      </c>
      <c r="G21" s="13">
        <f>SMALL(Calculations!$D$143:$CCE$143,ROWS($D$3:$D21))</f>
        <v>2.3000000000000001E-8</v>
      </c>
      <c r="H21" s="13">
        <f t="shared" ca="1" si="0"/>
        <v>1</v>
      </c>
      <c r="J21" s="2">
        <f ca="1">IF(OR(K21="ChatGPT",K21="Median",K21="Fifties",K21="Average",K21=""),"",IF(ROUND(L21,3)=ROUND(L20,3),MAX(J$3:J20),COUNT(J$3:J20)+1))</f>
        <v>1</v>
      </c>
      <c r="K21" s="12" t="str">
        <f ca="1">OFFSET(Calculations!$C$2,0,MATCH(L21,Calculations!$D$144:$CCE$144,0))</f>
        <v>Lois Casaleggi</v>
      </c>
      <c r="L21" s="13">
        <f>SMALL(Calculations!$D$144:$CCE$144,ROWS($D$3:$D21))</f>
        <v>2.3000000000000001E-8</v>
      </c>
      <c r="M21" s="13">
        <f t="shared" ca="1" si="1"/>
        <v>1</v>
      </c>
      <c r="O21" s="2">
        <f ca="1">IF(OR(P21="ChatGPT",P21="Median",P21="Fifties",P21="Average",P21=""),"",IF(ROUND(Q21,3)=ROUND(Q20,3),MAX(O$3:O20),COUNT(O$3:O20)+1))</f>
        <v>1</v>
      </c>
      <c r="P21" s="12" t="str">
        <f ca="1">OFFSET(Calculations!$C$2,0,MATCH(Q21,Calculations!$D$145:$CCE$145,0))</f>
        <v>Lois Casaleggi</v>
      </c>
      <c r="Q21" s="13">
        <f>SMALL(Calculations!$D$145:$CCE$145,ROWS($D$3:$D21))</f>
        <v>2.3000000000000001E-8</v>
      </c>
      <c r="R21" s="13">
        <f t="shared" ca="1" si="2"/>
        <v>1</v>
      </c>
      <c r="S21" s="2"/>
      <c r="T21" s="2">
        <f ca="1">IF(OR(U21="ChatGPT",U21="Median",U21="Fifties",U21="Average",U21=""),"",IF(ROUND(V21,3)=ROUND(V20,3),MAX(T$3:T20),COUNT(T$3:T20)+1))</f>
        <v>1</v>
      </c>
      <c r="U21" s="12" t="str">
        <f ca="1">OFFSET(Calculations!$C$2,0,MATCH(V21,Calculations!$D$146:$CCE$146,0))</f>
        <v>Lois Casaleggi</v>
      </c>
      <c r="V21" s="13">
        <f>SMALL(Calculations!$D$146:$CCE$146,ROWS($D$3:$D21))</f>
        <v>2.3000000000000001E-8</v>
      </c>
      <c r="W21" s="13">
        <f t="shared" ca="1" si="3"/>
        <v>1</v>
      </c>
      <c r="X21" s="2"/>
      <c r="Y21" s="2">
        <f ca="1">IF(OR(Z21="ChatGPT",Z21="Median",Z21="Fifties",Z21="Average",Z21=""),"",IF(ROUND(AA21,3)=ROUND(AA20,3),MAX(Y$3:Y20),COUNT(Y$3:Y20)+1))</f>
        <v>1</v>
      </c>
      <c r="Z21" s="12" t="str">
        <f ca="1">OFFSET(Calculations!$C$2,0,MATCH(AA21,Calculations!$D$147:$CCE$147,0))</f>
        <v>Lois Casaleggi</v>
      </c>
      <c r="AA21" s="13">
        <f>SMALL(Calculations!$D$147:$CCE$147,ROWS($D$3:$D21))</f>
        <v>2.3000000000000001E-8</v>
      </c>
      <c r="AB21" s="13">
        <f t="shared" ca="1" si="4"/>
        <v>1</v>
      </c>
      <c r="AC21" s="2"/>
      <c r="AD21" s="2">
        <f ca="1">IF(OR(AE21="ChatGPT",AE21="Median",AE21="Fifties",AE21="Average",AE21=""),"",IF(ROUND(AF21,3)=ROUND(AF20,3),MAX(AD$3:AD20),COUNT(AD$3:AD20)+1))</f>
        <v>1</v>
      </c>
      <c r="AE21" s="12" t="str">
        <f ca="1">OFFSET(Calculations!$C$2,0,MATCH(AF21,Calculations!$D$148:$CCE$148,0))</f>
        <v>Lois Casaleggi</v>
      </c>
      <c r="AF21" s="13">
        <f>SMALL(Calculations!$D$148:$CCE$148,ROWS($D$3:$D21))</f>
        <v>2.3000000000000001E-8</v>
      </c>
      <c r="AG21" s="13">
        <f t="shared" ca="1" si="5"/>
        <v>1</v>
      </c>
    </row>
    <row r="22" spans="1:33" x14ac:dyDescent="0.25">
      <c r="A22" s="23">
        <f ca="1">IF(OR(B22="ChatGPT",B22="Median",B22="Fifties",B22="Average",B22=""),"",IF(ROUND(C22,3)=ROUND(C21,3),MAX(A$3:A21),COUNT(A$3:A21)+1))</f>
        <v>1</v>
      </c>
      <c r="B22" s="24" t="str">
        <f ca="1">IF(ISERROR(OFFSET(Calculations!$C$2,0,MATCH(ROWS($D$3:$D22),Calculations!$D$131:$CCE$131,0))),"",OFFSET(Calculations!$C$2,0,MATCH(ROWS($D$3:$D22),Calculations!$D$131:$CCE$131,0)))</f>
        <v>Dan Serino</v>
      </c>
      <c r="C22" s="22">
        <f ca="1">IF(ISERROR(ROUND(OFFSET(Calculations!$C$130,0,MATCH(ROWS($D$3:$D22),Calculations!$D$131:$CCE$131,0)),0)),"",OFFSET(Calculations!$C$130,0,MATCH(ROWS($D$3:$D22),Calculations!$D$131:$CCE$131,0)))</f>
        <v>2.3999999999999998E-7</v>
      </c>
      <c r="E22" s="2">
        <f ca="1">IF(OR(F22="ChatGPT",F22="Median",F22="Fifties",F22="Average",F22=""),"",IF(ROUND(G22,3)=ROUND(G21,3),MAX(E$3:E21),COUNT(E$3:E21)+1))</f>
        <v>1</v>
      </c>
      <c r="F22" s="12" t="str">
        <f ca="1">OFFSET(Calculations!$C$2,0,MATCH(G22,Calculations!$D$143:$CCE$143,0))</f>
        <v>Dan Serino</v>
      </c>
      <c r="G22" s="13">
        <f>SMALL(Calculations!$D$143:$CCE$143,ROWS($D$3:$D22))</f>
        <v>2.4E-8</v>
      </c>
      <c r="H22" s="13">
        <f t="shared" ca="1" si="0"/>
        <v>1</v>
      </c>
      <c r="J22" s="2">
        <f ca="1">IF(OR(K22="ChatGPT",K22="Median",K22="Fifties",K22="Average",K22=""),"",IF(ROUND(L22,3)=ROUND(L21,3),MAX(J$3:J21),COUNT(J$3:J21)+1))</f>
        <v>1</v>
      </c>
      <c r="K22" s="12" t="str">
        <f ca="1">OFFSET(Calculations!$C$2,0,MATCH(L22,Calculations!$D$144:$CCE$144,0))</f>
        <v>Dan Serino</v>
      </c>
      <c r="L22" s="13">
        <f>SMALL(Calculations!$D$144:$CCE$144,ROWS($D$3:$D22))</f>
        <v>2.4E-8</v>
      </c>
      <c r="M22" s="13">
        <f t="shared" ca="1" si="1"/>
        <v>1</v>
      </c>
      <c r="O22" s="2">
        <f ca="1">IF(OR(P22="ChatGPT",P22="Median",P22="Fifties",P22="Average",P22=""),"",IF(ROUND(Q22,3)=ROUND(Q21,3),MAX(O$3:O21),COUNT(O$3:O21)+1))</f>
        <v>1</v>
      </c>
      <c r="P22" s="12" t="str">
        <f ca="1">OFFSET(Calculations!$C$2,0,MATCH(Q22,Calculations!$D$145:$CCE$145,0))</f>
        <v>Dan Serino</v>
      </c>
      <c r="Q22" s="13">
        <f>SMALL(Calculations!$D$145:$CCE$145,ROWS($D$3:$D22))</f>
        <v>2.4E-8</v>
      </c>
      <c r="R22" s="13">
        <f t="shared" ca="1" si="2"/>
        <v>1</v>
      </c>
      <c r="S22" s="2"/>
      <c r="T22" s="2">
        <f ca="1">IF(OR(U22="ChatGPT",U22="Median",U22="Fifties",U22="Average",U22=""),"",IF(ROUND(V22,3)=ROUND(V21,3),MAX(T$3:T21),COUNT(T$3:T21)+1))</f>
        <v>1</v>
      </c>
      <c r="U22" s="12" t="str">
        <f ca="1">OFFSET(Calculations!$C$2,0,MATCH(V22,Calculations!$D$146:$CCE$146,0))</f>
        <v>Dan Serino</v>
      </c>
      <c r="V22" s="13">
        <f>SMALL(Calculations!$D$146:$CCE$146,ROWS($D$3:$D22))</f>
        <v>2.4E-8</v>
      </c>
      <c r="W22" s="13">
        <f t="shared" ca="1" si="3"/>
        <v>1</v>
      </c>
      <c r="X22" s="2"/>
      <c r="Y22" s="2">
        <f ca="1">IF(OR(Z22="ChatGPT",Z22="Median",Z22="Fifties",Z22="Average",Z22=""),"",IF(ROUND(AA22,3)=ROUND(AA21,3),MAX(Y$3:Y21),COUNT(Y$3:Y21)+1))</f>
        <v>1</v>
      </c>
      <c r="Z22" s="12" t="str">
        <f ca="1">OFFSET(Calculations!$C$2,0,MATCH(AA22,Calculations!$D$147:$CCE$147,0))</f>
        <v>Dan Serino</v>
      </c>
      <c r="AA22" s="13">
        <f>SMALL(Calculations!$D$147:$CCE$147,ROWS($D$3:$D22))</f>
        <v>2.4E-8</v>
      </c>
      <c r="AB22" s="13">
        <f t="shared" ca="1" si="4"/>
        <v>1</v>
      </c>
      <c r="AC22" s="2"/>
      <c r="AD22" s="2">
        <f ca="1">IF(OR(AE22="ChatGPT",AE22="Median",AE22="Fifties",AE22="Average",AE22=""),"",IF(ROUND(AF22,3)=ROUND(AF21,3),MAX(AD$3:AD21),COUNT(AD$3:AD21)+1))</f>
        <v>1</v>
      </c>
      <c r="AE22" s="12" t="str">
        <f ca="1">OFFSET(Calculations!$C$2,0,MATCH(AF22,Calculations!$D$148:$CCE$148,0))</f>
        <v>Dan Serino</v>
      </c>
      <c r="AF22" s="13">
        <f>SMALL(Calculations!$D$148:$CCE$148,ROWS($D$3:$D22))</f>
        <v>2.4E-8</v>
      </c>
      <c r="AG22" s="13">
        <f t="shared" ca="1" si="5"/>
        <v>1</v>
      </c>
    </row>
    <row r="23" spans="1:33" x14ac:dyDescent="0.25">
      <c r="A23" s="23">
        <f ca="1">IF(OR(B23="ChatGPT",B23="Median",B23="Fifties",B23="Average",B23=""),"",IF(ROUND(C23,3)=ROUND(C22,3),MAX(A$3:A22),COUNT(A$3:A22)+1))</f>
        <v>1</v>
      </c>
      <c r="B23" s="24" t="str">
        <f ca="1">IF(ISERROR(OFFSET(Calculations!$C$2,0,MATCH(ROWS($D$3:$D23),Calculations!$D$131:$CCE$131,0))),"",OFFSET(Calculations!$C$2,0,MATCH(ROWS($D$3:$D23),Calculations!$D$131:$CCE$131,0)))</f>
        <v>Daniel Holmes</v>
      </c>
      <c r="C23" s="22">
        <f ca="1">IF(ISERROR(ROUND(OFFSET(Calculations!$C$130,0,MATCH(ROWS($D$3:$D23),Calculations!$D$131:$CCE$131,0)),0)),"",OFFSET(Calculations!$C$130,0,MATCH(ROWS($D$3:$D23),Calculations!$D$131:$CCE$131,0)))</f>
        <v>2.4999999999999999E-7</v>
      </c>
      <c r="E23" s="2">
        <f ca="1">IF(OR(F23="ChatGPT",F23="Median",F23="Fifties",F23="Average",F23=""),"",IF(ROUND(G23,3)=ROUND(G22,3),MAX(E$3:E22),COUNT(E$3:E22)+1))</f>
        <v>1</v>
      </c>
      <c r="F23" s="12" t="str">
        <f ca="1">OFFSET(Calculations!$C$2,0,MATCH(G23,Calculations!$D$143:$CCE$143,0))</f>
        <v>Daniel Holmes</v>
      </c>
      <c r="G23" s="13">
        <f>SMALL(Calculations!$D$143:$CCE$143,ROWS($D$3:$D23))</f>
        <v>2.4999999999999999E-8</v>
      </c>
      <c r="H23" s="13">
        <f t="shared" ca="1" si="0"/>
        <v>1</v>
      </c>
      <c r="J23" s="2">
        <f ca="1">IF(OR(K23="ChatGPT",K23="Median",K23="Fifties",K23="Average",K23=""),"",IF(ROUND(L23,3)=ROUND(L22,3),MAX(J$3:J22),COUNT(J$3:J22)+1))</f>
        <v>1</v>
      </c>
      <c r="K23" s="12" t="str">
        <f ca="1">OFFSET(Calculations!$C$2,0,MATCH(L23,Calculations!$D$144:$CCE$144,0))</f>
        <v>Daniel Holmes</v>
      </c>
      <c r="L23" s="13">
        <f>SMALL(Calculations!$D$144:$CCE$144,ROWS($D$3:$D23))</f>
        <v>2.4999999999999999E-8</v>
      </c>
      <c r="M23" s="13">
        <f t="shared" ca="1" si="1"/>
        <v>1</v>
      </c>
      <c r="O23" s="2">
        <f ca="1">IF(OR(P23="ChatGPT",P23="Median",P23="Fifties",P23="Average",P23=""),"",IF(ROUND(Q23,3)=ROUND(Q22,3),MAX(O$3:O22),COUNT(O$3:O22)+1))</f>
        <v>1</v>
      </c>
      <c r="P23" s="12" t="str">
        <f ca="1">OFFSET(Calculations!$C$2,0,MATCH(Q23,Calculations!$D$145:$CCE$145,0))</f>
        <v>Daniel Holmes</v>
      </c>
      <c r="Q23" s="13">
        <f>SMALL(Calculations!$D$145:$CCE$145,ROWS($D$3:$D23))</f>
        <v>2.4999999999999999E-8</v>
      </c>
      <c r="R23" s="13">
        <f t="shared" ca="1" si="2"/>
        <v>1</v>
      </c>
      <c r="S23" s="2"/>
      <c r="T23" s="2">
        <f ca="1">IF(OR(U23="ChatGPT",U23="Median",U23="Fifties",U23="Average",U23=""),"",IF(ROUND(V23,3)=ROUND(V22,3),MAX(T$3:T22),COUNT(T$3:T22)+1))</f>
        <v>1</v>
      </c>
      <c r="U23" s="12" t="str">
        <f ca="1">OFFSET(Calculations!$C$2,0,MATCH(V23,Calculations!$D$146:$CCE$146,0))</f>
        <v>Daniel Holmes</v>
      </c>
      <c r="V23" s="13">
        <f>SMALL(Calculations!$D$146:$CCE$146,ROWS($D$3:$D23))</f>
        <v>2.4999999999999999E-8</v>
      </c>
      <c r="W23" s="13">
        <f t="shared" ca="1" si="3"/>
        <v>1</v>
      </c>
      <c r="X23" s="2"/>
      <c r="Y23" s="2">
        <f ca="1">IF(OR(Z23="ChatGPT",Z23="Median",Z23="Fifties",Z23="Average",Z23=""),"",IF(ROUND(AA23,3)=ROUND(AA22,3),MAX(Y$3:Y22),COUNT(Y$3:Y22)+1))</f>
        <v>1</v>
      </c>
      <c r="Z23" s="12" t="str">
        <f ca="1">OFFSET(Calculations!$C$2,0,MATCH(AA23,Calculations!$D$147:$CCE$147,0))</f>
        <v>Daniel Holmes</v>
      </c>
      <c r="AA23" s="13">
        <f>SMALL(Calculations!$D$147:$CCE$147,ROWS($D$3:$D23))</f>
        <v>2.4999999999999999E-8</v>
      </c>
      <c r="AB23" s="13">
        <f t="shared" ca="1" si="4"/>
        <v>1</v>
      </c>
      <c r="AC23" s="2"/>
      <c r="AD23" s="2">
        <f ca="1">IF(OR(AE23="ChatGPT",AE23="Median",AE23="Fifties",AE23="Average",AE23=""),"",IF(ROUND(AF23,3)=ROUND(AF22,3),MAX(AD$3:AD22),COUNT(AD$3:AD22)+1))</f>
        <v>1</v>
      </c>
      <c r="AE23" s="12" t="str">
        <f ca="1">OFFSET(Calculations!$C$2,0,MATCH(AF23,Calculations!$D$148:$CCE$148,0))</f>
        <v>Daniel Holmes</v>
      </c>
      <c r="AF23" s="13">
        <f>SMALL(Calculations!$D$148:$CCE$148,ROWS($D$3:$D23))</f>
        <v>2.4999999999999999E-8</v>
      </c>
      <c r="AG23" s="13">
        <f t="shared" ca="1" si="5"/>
        <v>1</v>
      </c>
    </row>
    <row r="24" spans="1:33" x14ac:dyDescent="0.25">
      <c r="A24" s="23">
        <f ca="1">IF(OR(B24="ChatGPT",B24="Median",B24="Fifties",B24="Average",B24=""),"",IF(ROUND(C24,3)=ROUND(C23,3),MAX(A$3:A23),COUNT(A$3:A23)+1))</f>
        <v>1</v>
      </c>
      <c r="B24" s="24" t="str">
        <f ca="1">IF(ISERROR(OFFSET(Calculations!$C$2,0,MATCH(ROWS($D$3:$D24),Calculations!$D$131:$CCE$131,0))),"",OFFSET(Calculations!$C$2,0,MATCH(ROWS($D$3:$D24),Calculations!$D$131:$CCE$131,0)))</f>
        <v>Donna Bowman</v>
      </c>
      <c r="C24" s="22">
        <f ca="1">IF(ISERROR(ROUND(OFFSET(Calculations!$C$130,0,MATCH(ROWS($D$3:$D24),Calculations!$D$131:$CCE$131,0)),0)),"",OFFSET(Calculations!$C$130,0,MATCH(ROWS($D$3:$D24),Calculations!$D$131:$CCE$131,0)))</f>
        <v>2.6E-7</v>
      </c>
      <c r="E24" s="2">
        <f ca="1">IF(OR(F24="ChatGPT",F24="Median",F24="Fifties",F24="Average",F24=""),"",IF(ROUND(G24,3)=ROUND(G23,3),MAX(E$3:E23),COUNT(E$3:E23)+1))</f>
        <v>1</v>
      </c>
      <c r="F24" s="12" t="str">
        <f ca="1">OFFSET(Calculations!$C$2,0,MATCH(G24,Calculations!$D$143:$CCE$143,0))</f>
        <v>Donna Bowman</v>
      </c>
      <c r="G24" s="13">
        <f>SMALL(Calculations!$D$143:$CCE$143,ROWS($D$3:$D24))</f>
        <v>2.6000000000000001E-8</v>
      </c>
      <c r="H24" s="13">
        <f t="shared" ca="1" si="0"/>
        <v>1</v>
      </c>
      <c r="J24" s="2">
        <f ca="1">IF(OR(K24="ChatGPT",K24="Median",K24="Fifties",K24="Average",K24=""),"",IF(ROUND(L24,3)=ROUND(L23,3),MAX(J$3:J23),COUNT(J$3:J23)+1))</f>
        <v>1</v>
      </c>
      <c r="K24" s="12" t="str">
        <f ca="1">OFFSET(Calculations!$C$2,0,MATCH(L24,Calculations!$D$144:$CCE$144,0))</f>
        <v>Donna Bowman</v>
      </c>
      <c r="L24" s="13">
        <f>SMALL(Calculations!$D$144:$CCE$144,ROWS($D$3:$D24))</f>
        <v>2.6000000000000001E-8</v>
      </c>
      <c r="M24" s="13">
        <f t="shared" ca="1" si="1"/>
        <v>1</v>
      </c>
      <c r="O24" s="2">
        <f ca="1">IF(OR(P24="ChatGPT",P24="Median",P24="Fifties",P24="Average",P24=""),"",IF(ROUND(Q24,3)=ROUND(Q23,3),MAX(O$3:O23),COUNT(O$3:O23)+1))</f>
        <v>1</v>
      </c>
      <c r="P24" s="12" t="str">
        <f ca="1">OFFSET(Calculations!$C$2,0,MATCH(Q24,Calculations!$D$145:$CCE$145,0))</f>
        <v>Donna Bowman</v>
      </c>
      <c r="Q24" s="13">
        <f>SMALL(Calculations!$D$145:$CCE$145,ROWS($D$3:$D24))</f>
        <v>2.6000000000000001E-8</v>
      </c>
      <c r="R24" s="13">
        <f t="shared" ca="1" si="2"/>
        <v>1</v>
      </c>
      <c r="S24" s="2"/>
      <c r="T24" s="2">
        <f ca="1">IF(OR(U24="ChatGPT",U24="Median",U24="Fifties",U24="Average",U24=""),"",IF(ROUND(V24,3)=ROUND(V23,3),MAX(T$3:T23),COUNT(T$3:T23)+1))</f>
        <v>1</v>
      </c>
      <c r="U24" s="12" t="str">
        <f ca="1">OFFSET(Calculations!$C$2,0,MATCH(V24,Calculations!$D$146:$CCE$146,0))</f>
        <v>Donna Bowman</v>
      </c>
      <c r="V24" s="13">
        <f>SMALL(Calculations!$D$146:$CCE$146,ROWS($D$3:$D24))</f>
        <v>2.6000000000000001E-8</v>
      </c>
      <c r="W24" s="13">
        <f t="shared" ca="1" si="3"/>
        <v>1</v>
      </c>
      <c r="X24" s="2"/>
      <c r="Y24" s="2">
        <f ca="1">IF(OR(Z24="ChatGPT",Z24="Median",Z24="Fifties",Z24="Average",Z24=""),"",IF(ROUND(AA24,3)=ROUND(AA23,3),MAX(Y$3:Y23),COUNT(Y$3:Y23)+1))</f>
        <v>1</v>
      </c>
      <c r="Z24" s="12" t="str">
        <f ca="1">OFFSET(Calculations!$C$2,0,MATCH(AA24,Calculations!$D$147:$CCE$147,0))</f>
        <v>Donna Bowman</v>
      </c>
      <c r="AA24" s="13">
        <f>SMALL(Calculations!$D$147:$CCE$147,ROWS($D$3:$D24))</f>
        <v>2.6000000000000001E-8</v>
      </c>
      <c r="AB24" s="13">
        <f t="shared" ca="1" si="4"/>
        <v>1</v>
      </c>
      <c r="AC24" s="2"/>
      <c r="AD24" s="2">
        <f ca="1">IF(OR(AE24="ChatGPT",AE24="Median",AE24="Fifties",AE24="Average",AE24=""),"",IF(ROUND(AF24,3)=ROUND(AF23,3),MAX(AD$3:AD23),COUNT(AD$3:AD23)+1))</f>
        <v>1</v>
      </c>
      <c r="AE24" s="12" t="str">
        <f ca="1">OFFSET(Calculations!$C$2,0,MATCH(AF24,Calculations!$D$148:$CCE$148,0))</f>
        <v>Donna Bowman</v>
      </c>
      <c r="AF24" s="13">
        <f>SMALL(Calculations!$D$148:$CCE$148,ROWS($D$3:$D24))</f>
        <v>2.6000000000000001E-8</v>
      </c>
      <c r="AG24" s="13">
        <f t="shared" ca="1" si="5"/>
        <v>1</v>
      </c>
    </row>
    <row r="25" spans="1:33" x14ac:dyDescent="0.25">
      <c r="A25" s="23">
        <f ca="1">IF(OR(B25="ChatGPT",B25="Median",B25="Fifties",B25="Average",B25=""),"",IF(ROUND(C25,3)=ROUND(C24,3),MAX(A$3:A24),COUNT(A$3:A24)+1))</f>
        <v>1</v>
      </c>
      <c r="B25" s="24" t="str">
        <f ca="1">IF(ISERROR(OFFSET(Calculations!$C$2,0,MATCH(ROWS($D$3:$D25),Calculations!$D$131:$CCE$131,0))),"",OFFSET(Calculations!$C$2,0,MATCH(ROWS($D$3:$D25),Calculations!$D$131:$CCE$131,0)))</f>
        <v>Barbara Kryvko</v>
      </c>
      <c r="C25" s="22">
        <f ca="1">IF(ISERROR(ROUND(OFFSET(Calculations!$C$130,0,MATCH(ROWS($D$3:$D25),Calculations!$D$131:$CCE$131,0)),0)),"",OFFSET(Calculations!$C$130,0,MATCH(ROWS($D$3:$D25),Calculations!$D$131:$CCE$131,0)))</f>
        <v>2.7000000000000001E-7</v>
      </c>
      <c r="E25" s="2">
        <f ca="1">IF(OR(F25="ChatGPT",F25="Median",F25="Fifties",F25="Average",F25=""),"",IF(ROUND(G25,3)=ROUND(G24,3),MAX(E$3:E24),COUNT(E$3:E24)+1))</f>
        <v>1</v>
      </c>
      <c r="F25" s="12" t="str">
        <f ca="1">OFFSET(Calculations!$C$2,0,MATCH(G25,Calculations!$D$143:$CCE$143,0))</f>
        <v>Barbara Kryvko</v>
      </c>
      <c r="G25" s="13">
        <f>SMALL(Calculations!$D$143:$CCE$143,ROWS($D$3:$D25))</f>
        <v>2.7E-8</v>
      </c>
      <c r="H25" s="13">
        <f t="shared" ca="1" si="0"/>
        <v>1</v>
      </c>
      <c r="J25" s="2">
        <f ca="1">IF(OR(K25="ChatGPT",K25="Median",K25="Fifties",K25="Average",K25=""),"",IF(ROUND(L25,3)=ROUND(L24,3),MAX(J$3:J24),COUNT(J$3:J24)+1))</f>
        <v>1</v>
      </c>
      <c r="K25" s="12" t="str">
        <f ca="1">OFFSET(Calculations!$C$2,0,MATCH(L25,Calculations!$D$144:$CCE$144,0))</f>
        <v>Barbara Kryvko</v>
      </c>
      <c r="L25" s="13">
        <f>SMALL(Calculations!$D$144:$CCE$144,ROWS($D$3:$D25))</f>
        <v>2.7E-8</v>
      </c>
      <c r="M25" s="13">
        <f t="shared" ca="1" si="1"/>
        <v>1</v>
      </c>
      <c r="O25" s="2">
        <f ca="1">IF(OR(P25="ChatGPT",P25="Median",P25="Fifties",P25="Average",P25=""),"",IF(ROUND(Q25,3)=ROUND(Q24,3),MAX(O$3:O24),COUNT(O$3:O24)+1))</f>
        <v>1</v>
      </c>
      <c r="P25" s="12" t="str">
        <f ca="1">OFFSET(Calculations!$C$2,0,MATCH(Q25,Calculations!$D$145:$CCE$145,0))</f>
        <v>Barbara Kryvko</v>
      </c>
      <c r="Q25" s="13">
        <f>SMALL(Calculations!$D$145:$CCE$145,ROWS($D$3:$D25))</f>
        <v>2.7E-8</v>
      </c>
      <c r="R25" s="13">
        <f t="shared" ca="1" si="2"/>
        <v>1</v>
      </c>
      <c r="S25" s="2"/>
      <c r="T25" s="2">
        <f ca="1">IF(OR(U25="ChatGPT",U25="Median",U25="Fifties",U25="Average",U25=""),"",IF(ROUND(V25,3)=ROUND(V24,3),MAX(T$3:T24),COUNT(T$3:T24)+1))</f>
        <v>1</v>
      </c>
      <c r="U25" s="12" t="str">
        <f ca="1">OFFSET(Calculations!$C$2,0,MATCH(V25,Calculations!$D$146:$CCE$146,0))</f>
        <v>Barbara Kryvko</v>
      </c>
      <c r="V25" s="13">
        <f>SMALL(Calculations!$D$146:$CCE$146,ROWS($D$3:$D25))</f>
        <v>2.7E-8</v>
      </c>
      <c r="W25" s="13">
        <f t="shared" ca="1" si="3"/>
        <v>1</v>
      </c>
      <c r="X25" s="2"/>
      <c r="Y25" s="2">
        <f ca="1">IF(OR(Z25="ChatGPT",Z25="Median",Z25="Fifties",Z25="Average",Z25=""),"",IF(ROUND(AA25,3)=ROUND(AA24,3),MAX(Y$3:Y24),COUNT(Y$3:Y24)+1))</f>
        <v>1</v>
      </c>
      <c r="Z25" s="12" t="str">
        <f ca="1">OFFSET(Calculations!$C$2,0,MATCH(AA25,Calculations!$D$147:$CCE$147,0))</f>
        <v>Barbara Kryvko</v>
      </c>
      <c r="AA25" s="13">
        <f>SMALL(Calculations!$D$147:$CCE$147,ROWS($D$3:$D25))</f>
        <v>2.7E-8</v>
      </c>
      <c r="AB25" s="13">
        <f t="shared" ca="1" si="4"/>
        <v>1</v>
      </c>
      <c r="AC25" s="2"/>
      <c r="AD25" s="2">
        <f ca="1">IF(OR(AE25="ChatGPT",AE25="Median",AE25="Fifties",AE25="Average",AE25=""),"",IF(ROUND(AF25,3)=ROUND(AF24,3),MAX(AD$3:AD24),COUNT(AD$3:AD24)+1))</f>
        <v>1</v>
      </c>
      <c r="AE25" s="12" t="str">
        <f ca="1">OFFSET(Calculations!$C$2,0,MATCH(AF25,Calculations!$D$148:$CCE$148,0))</f>
        <v>Barbara Kryvko</v>
      </c>
      <c r="AF25" s="13">
        <f>SMALL(Calculations!$D$148:$CCE$148,ROWS($D$3:$D25))</f>
        <v>2.7E-8</v>
      </c>
      <c r="AG25" s="13">
        <f t="shared" ca="1" si="5"/>
        <v>1</v>
      </c>
    </row>
    <row r="26" spans="1:33" x14ac:dyDescent="0.25">
      <c r="A26" s="23">
        <f ca="1">IF(OR(B26="ChatGPT",B26="Median",B26="Fifties",B26="Average",B26=""),"",IF(ROUND(C26,3)=ROUND(C25,3),MAX(A$3:A25),COUNT(A$3:A25)+1))</f>
        <v>1</v>
      </c>
      <c r="B26" s="24" t="str">
        <f ca="1">IF(ISERROR(OFFSET(Calculations!$C$2,0,MATCH(ROWS($D$3:$D26),Calculations!$D$131:$CCE$131,0))),"",OFFSET(Calculations!$C$2,0,MATCH(ROWS($D$3:$D26),Calculations!$D$131:$CCE$131,0)))</f>
        <v>Donald Adamek</v>
      </c>
      <c r="C26" s="22">
        <f ca="1">IF(ISERROR(ROUND(OFFSET(Calculations!$C$130,0,MATCH(ROWS($D$3:$D26),Calculations!$D$131:$CCE$131,0)),0)),"",OFFSET(Calculations!$C$130,0,MATCH(ROWS($D$3:$D26),Calculations!$D$131:$CCE$131,0)))</f>
        <v>2.8000000000000002E-7</v>
      </c>
      <c r="E26" s="2">
        <f ca="1">IF(OR(F26="ChatGPT",F26="Median",F26="Fifties",F26="Average",F26=""),"",IF(ROUND(G26,3)=ROUND(G25,3),MAX(E$3:E25),COUNT(E$3:E25)+1))</f>
        <v>1</v>
      </c>
      <c r="F26" s="12" t="str">
        <f ca="1">OFFSET(Calculations!$C$2,0,MATCH(G26,Calculations!$D$143:$CCE$143,0))</f>
        <v>Donald Adamek</v>
      </c>
      <c r="G26" s="13">
        <f>SMALL(Calculations!$D$143:$CCE$143,ROWS($D$3:$D26))</f>
        <v>2.7999999999999999E-8</v>
      </c>
      <c r="H26" s="13">
        <f t="shared" ca="1" si="0"/>
        <v>1</v>
      </c>
      <c r="J26" s="2">
        <f ca="1">IF(OR(K26="ChatGPT",K26="Median",K26="Fifties",K26="Average",K26=""),"",IF(ROUND(L26,3)=ROUND(L25,3),MAX(J$3:J25),COUNT(J$3:J25)+1))</f>
        <v>1</v>
      </c>
      <c r="K26" s="12" t="str">
        <f ca="1">OFFSET(Calculations!$C$2,0,MATCH(L26,Calculations!$D$144:$CCE$144,0))</f>
        <v>Donald Adamek</v>
      </c>
      <c r="L26" s="13">
        <f>SMALL(Calculations!$D$144:$CCE$144,ROWS($D$3:$D26))</f>
        <v>2.7999999999999999E-8</v>
      </c>
      <c r="M26" s="13">
        <f t="shared" ca="1" si="1"/>
        <v>1</v>
      </c>
      <c r="O26" s="2">
        <f ca="1">IF(OR(P26="ChatGPT",P26="Median",P26="Fifties",P26="Average",P26=""),"",IF(ROUND(Q26,3)=ROUND(Q25,3),MAX(O$3:O25),COUNT(O$3:O25)+1))</f>
        <v>1</v>
      </c>
      <c r="P26" s="12" t="str">
        <f ca="1">OFFSET(Calculations!$C$2,0,MATCH(Q26,Calculations!$D$145:$CCE$145,0))</f>
        <v>Donald Adamek</v>
      </c>
      <c r="Q26" s="13">
        <f>SMALL(Calculations!$D$145:$CCE$145,ROWS($D$3:$D26))</f>
        <v>2.7999999999999999E-8</v>
      </c>
      <c r="R26" s="13">
        <f t="shared" ca="1" si="2"/>
        <v>1</v>
      </c>
      <c r="S26" s="2"/>
      <c r="T26" s="2">
        <f ca="1">IF(OR(U26="ChatGPT",U26="Median",U26="Fifties",U26="Average",U26=""),"",IF(ROUND(V26,3)=ROUND(V25,3),MAX(T$3:T25),COUNT(T$3:T25)+1))</f>
        <v>1</v>
      </c>
      <c r="U26" s="12" t="str">
        <f ca="1">OFFSET(Calculations!$C$2,0,MATCH(V26,Calculations!$D$146:$CCE$146,0))</f>
        <v>Donald Adamek</v>
      </c>
      <c r="V26" s="13">
        <f>SMALL(Calculations!$D$146:$CCE$146,ROWS($D$3:$D26))</f>
        <v>2.7999999999999999E-8</v>
      </c>
      <c r="W26" s="13">
        <f t="shared" ca="1" si="3"/>
        <v>1</v>
      </c>
      <c r="X26" s="2"/>
      <c r="Y26" s="2">
        <f ca="1">IF(OR(Z26="ChatGPT",Z26="Median",Z26="Fifties",Z26="Average",Z26=""),"",IF(ROUND(AA26,3)=ROUND(AA25,3),MAX(Y$3:Y25),COUNT(Y$3:Y25)+1))</f>
        <v>1</v>
      </c>
      <c r="Z26" s="12" t="str">
        <f ca="1">OFFSET(Calculations!$C$2,0,MATCH(AA26,Calculations!$D$147:$CCE$147,0))</f>
        <v>Donald Adamek</v>
      </c>
      <c r="AA26" s="13">
        <f>SMALL(Calculations!$D$147:$CCE$147,ROWS($D$3:$D26))</f>
        <v>2.7999999999999999E-8</v>
      </c>
      <c r="AB26" s="13">
        <f t="shared" ca="1" si="4"/>
        <v>1</v>
      </c>
      <c r="AC26" s="2"/>
      <c r="AD26" s="2">
        <f ca="1">IF(OR(AE26="ChatGPT",AE26="Median",AE26="Fifties",AE26="Average",AE26=""),"",IF(ROUND(AF26,3)=ROUND(AF25,3),MAX(AD$3:AD25),COUNT(AD$3:AD25)+1))</f>
        <v>1</v>
      </c>
      <c r="AE26" s="12" t="str">
        <f ca="1">OFFSET(Calculations!$C$2,0,MATCH(AF26,Calculations!$D$148:$CCE$148,0))</f>
        <v>Donald Adamek</v>
      </c>
      <c r="AF26" s="13">
        <f>SMALL(Calculations!$D$148:$CCE$148,ROWS($D$3:$D26))</f>
        <v>2.7999999999999999E-8</v>
      </c>
      <c r="AG26" s="13">
        <f t="shared" ca="1" si="5"/>
        <v>1</v>
      </c>
    </row>
    <row r="27" spans="1:33" x14ac:dyDescent="0.25">
      <c r="A27" s="23">
        <f ca="1">IF(OR(B27="ChatGPT",B27="Median",B27="Fifties",B27="Average",B27=""),"",IF(ROUND(C27,3)=ROUND(C26,3),MAX(A$3:A26),COUNT(A$3:A26)+1))</f>
        <v>1</v>
      </c>
      <c r="B27" s="24" t="str">
        <f ca="1">IF(ISERROR(OFFSET(Calculations!$C$2,0,MATCH(ROWS($D$3:$D27),Calculations!$D$131:$CCE$131,0))),"",OFFSET(Calculations!$C$2,0,MATCH(ROWS($D$3:$D27),Calculations!$D$131:$CCE$131,0)))</f>
        <v>Matt Milton</v>
      </c>
      <c r="C27" s="22">
        <f ca="1">IF(ISERROR(ROUND(OFFSET(Calculations!$C$130,0,MATCH(ROWS($D$3:$D27),Calculations!$D$131:$CCE$131,0)),0)),"",OFFSET(Calculations!$C$130,0,MATCH(ROWS($D$3:$D27),Calculations!$D$131:$CCE$131,0)))</f>
        <v>2.8999999999999998E-7</v>
      </c>
      <c r="E27" s="2">
        <f ca="1">IF(OR(F27="ChatGPT",F27="Median",F27="Fifties",F27="Average",F27=""),"",IF(ROUND(G27,3)=ROUND(G26,3),MAX(E$3:E26),COUNT(E$3:E26)+1))</f>
        <v>1</v>
      </c>
      <c r="F27" s="12" t="str">
        <f ca="1">OFFSET(Calculations!$C$2,0,MATCH(G27,Calculations!$D$143:$CCE$143,0))</f>
        <v>Matt Milton</v>
      </c>
      <c r="G27" s="13">
        <f>SMALL(Calculations!$D$143:$CCE$143,ROWS($D$3:$D27))</f>
        <v>2.9000000000000002E-8</v>
      </c>
      <c r="H27" s="13">
        <f t="shared" ca="1" si="0"/>
        <v>1</v>
      </c>
      <c r="J27" s="2">
        <f ca="1">IF(OR(K27="ChatGPT",K27="Median",K27="Fifties",K27="Average",K27=""),"",IF(ROUND(L27,3)=ROUND(L26,3),MAX(J$3:J26),COUNT(J$3:J26)+1))</f>
        <v>1</v>
      </c>
      <c r="K27" s="12" t="str">
        <f ca="1">OFFSET(Calculations!$C$2,0,MATCH(L27,Calculations!$D$144:$CCE$144,0))</f>
        <v>Matt Milton</v>
      </c>
      <c r="L27" s="13">
        <f>SMALL(Calculations!$D$144:$CCE$144,ROWS($D$3:$D27))</f>
        <v>2.9000000000000002E-8</v>
      </c>
      <c r="M27" s="13">
        <f t="shared" ca="1" si="1"/>
        <v>1</v>
      </c>
      <c r="O27" s="2">
        <f ca="1">IF(OR(P27="ChatGPT",P27="Median",P27="Fifties",P27="Average",P27=""),"",IF(ROUND(Q27,3)=ROUND(Q26,3),MAX(O$3:O26),COUNT(O$3:O26)+1))</f>
        <v>1</v>
      </c>
      <c r="P27" s="12" t="str">
        <f ca="1">OFFSET(Calculations!$C$2,0,MATCH(Q27,Calculations!$D$145:$CCE$145,0))</f>
        <v>Matt Milton</v>
      </c>
      <c r="Q27" s="13">
        <f>SMALL(Calculations!$D$145:$CCE$145,ROWS($D$3:$D27))</f>
        <v>2.9000000000000002E-8</v>
      </c>
      <c r="R27" s="13">
        <f t="shared" ca="1" si="2"/>
        <v>1</v>
      </c>
      <c r="S27" s="2"/>
      <c r="T27" s="2">
        <f ca="1">IF(OR(U27="ChatGPT",U27="Median",U27="Fifties",U27="Average",U27=""),"",IF(ROUND(V27,3)=ROUND(V26,3),MAX(T$3:T26),COUNT(T$3:T26)+1))</f>
        <v>1</v>
      </c>
      <c r="U27" s="12" t="str">
        <f ca="1">OFFSET(Calculations!$C$2,0,MATCH(V27,Calculations!$D$146:$CCE$146,0))</f>
        <v>Matt Milton</v>
      </c>
      <c r="V27" s="13">
        <f>SMALL(Calculations!$D$146:$CCE$146,ROWS($D$3:$D27))</f>
        <v>2.9000000000000002E-8</v>
      </c>
      <c r="W27" s="13">
        <f t="shared" ca="1" si="3"/>
        <v>1</v>
      </c>
      <c r="X27" s="2"/>
      <c r="Y27" s="2">
        <f ca="1">IF(OR(Z27="ChatGPT",Z27="Median",Z27="Fifties",Z27="Average",Z27=""),"",IF(ROUND(AA27,3)=ROUND(AA26,3),MAX(Y$3:Y26),COUNT(Y$3:Y26)+1))</f>
        <v>1</v>
      </c>
      <c r="Z27" s="12" t="str">
        <f ca="1">OFFSET(Calculations!$C$2,0,MATCH(AA27,Calculations!$D$147:$CCE$147,0))</f>
        <v>Matt Milton</v>
      </c>
      <c r="AA27" s="13">
        <f>SMALL(Calculations!$D$147:$CCE$147,ROWS($D$3:$D27))</f>
        <v>2.9000000000000002E-8</v>
      </c>
      <c r="AB27" s="13">
        <f t="shared" ca="1" si="4"/>
        <v>1</v>
      </c>
      <c r="AC27" s="2"/>
      <c r="AD27" s="2">
        <f ca="1">IF(OR(AE27="ChatGPT",AE27="Median",AE27="Fifties",AE27="Average",AE27=""),"",IF(ROUND(AF27,3)=ROUND(AF26,3),MAX(AD$3:AD26),COUNT(AD$3:AD26)+1))</f>
        <v>1</v>
      </c>
      <c r="AE27" s="12" t="str">
        <f ca="1">OFFSET(Calculations!$C$2,0,MATCH(AF27,Calculations!$D$148:$CCE$148,0))</f>
        <v>Matt Milton</v>
      </c>
      <c r="AF27" s="13">
        <f>SMALL(Calculations!$D$148:$CCE$148,ROWS($D$3:$D27))</f>
        <v>2.9000000000000002E-8</v>
      </c>
      <c r="AG27" s="13">
        <f t="shared" ca="1" si="5"/>
        <v>1</v>
      </c>
    </row>
    <row r="28" spans="1:33" x14ac:dyDescent="0.25">
      <c r="A28" s="23">
        <f ca="1">IF(OR(B28="ChatGPT",B28="Median",B28="Fifties",B28="Average",B28=""),"",IF(ROUND(C28,3)=ROUND(C27,3),MAX(A$3:A27),COUNT(A$3:A27)+1))</f>
        <v>1</v>
      </c>
      <c r="B28" s="24" t="str">
        <f ca="1">IF(ISERROR(OFFSET(Calculations!$C$2,0,MATCH(ROWS($D$3:$D28),Calculations!$D$131:$CCE$131,0))),"",OFFSET(Calculations!$C$2,0,MATCH(ROWS($D$3:$D28),Calculations!$D$131:$CCE$131,0)))</f>
        <v>David Gomel</v>
      </c>
      <c r="C28" s="22">
        <f ca="1">IF(ISERROR(ROUND(OFFSET(Calculations!$C$130,0,MATCH(ROWS($D$3:$D28),Calculations!$D$131:$CCE$131,0)),0)),"",OFFSET(Calculations!$C$130,0,MATCH(ROWS($D$3:$D28),Calculations!$D$131:$CCE$131,0)))</f>
        <v>2.9999999999999999E-7</v>
      </c>
      <c r="E28" s="2">
        <f ca="1">IF(OR(F28="ChatGPT",F28="Median",F28="Fifties",F28="Average",F28=""),"",IF(ROUND(G28,3)=ROUND(G27,3),MAX(E$3:E27),COUNT(E$3:E27)+1))</f>
        <v>1</v>
      </c>
      <c r="F28" s="12" t="str">
        <f ca="1">OFFSET(Calculations!$C$2,0,MATCH(G28,Calculations!$D$143:$CCE$143,0))</f>
        <v>David Gomel</v>
      </c>
      <c r="G28" s="13">
        <f>SMALL(Calculations!$D$143:$CCE$143,ROWS($D$3:$D28))</f>
        <v>2.9999999999999997E-8</v>
      </c>
      <c r="H28" s="13">
        <f t="shared" ca="1" si="0"/>
        <v>1</v>
      </c>
      <c r="J28" s="2">
        <f ca="1">IF(OR(K28="ChatGPT",K28="Median",K28="Fifties",K28="Average",K28=""),"",IF(ROUND(L28,3)=ROUND(L27,3),MAX(J$3:J27),COUNT(J$3:J27)+1))</f>
        <v>1</v>
      </c>
      <c r="K28" s="12" t="str">
        <f ca="1">OFFSET(Calculations!$C$2,0,MATCH(L28,Calculations!$D$144:$CCE$144,0))</f>
        <v>David Gomel</v>
      </c>
      <c r="L28" s="13">
        <f>SMALL(Calculations!$D$144:$CCE$144,ROWS($D$3:$D28))</f>
        <v>2.9999999999999997E-8</v>
      </c>
      <c r="M28" s="13">
        <f t="shared" ca="1" si="1"/>
        <v>1</v>
      </c>
      <c r="O28" s="2">
        <f ca="1">IF(OR(P28="ChatGPT",P28="Median",P28="Fifties",P28="Average",P28=""),"",IF(ROUND(Q28,3)=ROUND(Q27,3),MAX(O$3:O27),COUNT(O$3:O27)+1))</f>
        <v>1</v>
      </c>
      <c r="P28" s="12" t="str">
        <f ca="1">OFFSET(Calculations!$C$2,0,MATCH(Q28,Calculations!$D$145:$CCE$145,0))</f>
        <v>David Gomel</v>
      </c>
      <c r="Q28" s="13">
        <f>SMALL(Calculations!$D$145:$CCE$145,ROWS($D$3:$D28))</f>
        <v>2.9999999999999997E-8</v>
      </c>
      <c r="R28" s="13">
        <f t="shared" ca="1" si="2"/>
        <v>1</v>
      </c>
      <c r="S28" s="2"/>
      <c r="T28" s="2">
        <f ca="1">IF(OR(U28="ChatGPT",U28="Median",U28="Fifties",U28="Average",U28=""),"",IF(ROUND(V28,3)=ROUND(V27,3),MAX(T$3:T27),COUNT(T$3:T27)+1))</f>
        <v>1</v>
      </c>
      <c r="U28" s="12" t="str">
        <f ca="1">OFFSET(Calculations!$C$2,0,MATCH(V28,Calculations!$D$146:$CCE$146,0))</f>
        <v>David Gomel</v>
      </c>
      <c r="V28" s="13">
        <f>SMALL(Calculations!$D$146:$CCE$146,ROWS($D$3:$D28))</f>
        <v>2.9999999999999997E-8</v>
      </c>
      <c r="W28" s="13">
        <f t="shared" ca="1" si="3"/>
        <v>1</v>
      </c>
      <c r="X28" s="2"/>
      <c r="Y28" s="2">
        <f ca="1">IF(OR(Z28="ChatGPT",Z28="Median",Z28="Fifties",Z28="Average",Z28=""),"",IF(ROUND(AA28,3)=ROUND(AA27,3),MAX(Y$3:Y27),COUNT(Y$3:Y27)+1))</f>
        <v>1</v>
      </c>
      <c r="Z28" s="12" t="str">
        <f ca="1">OFFSET(Calculations!$C$2,0,MATCH(AA28,Calculations!$D$147:$CCE$147,0))</f>
        <v>David Gomel</v>
      </c>
      <c r="AA28" s="13">
        <f>SMALL(Calculations!$D$147:$CCE$147,ROWS($D$3:$D28))</f>
        <v>2.9999999999999997E-8</v>
      </c>
      <c r="AB28" s="13">
        <f t="shared" ca="1" si="4"/>
        <v>1</v>
      </c>
      <c r="AC28" s="2"/>
      <c r="AD28" s="2">
        <f ca="1">IF(OR(AE28="ChatGPT",AE28="Median",AE28="Fifties",AE28="Average",AE28=""),"",IF(ROUND(AF28,3)=ROUND(AF27,3),MAX(AD$3:AD27),COUNT(AD$3:AD27)+1))</f>
        <v>1</v>
      </c>
      <c r="AE28" s="12" t="str">
        <f ca="1">OFFSET(Calculations!$C$2,0,MATCH(AF28,Calculations!$D$148:$CCE$148,0))</f>
        <v>David Gomel</v>
      </c>
      <c r="AF28" s="13">
        <f>SMALL(Calculations!$D$148:$CCE$148,ROWS($D$3:$D28))</f>
        <v>2.9999999999999997E-8</v>
      </c>
      <c r="AG28" s="13">
        <f t="shared" ca="1" si="5"/>
        <v>1</v>
      </c>
    </row>
    <row r="29" spans="1:33" x14ac:dyDescent="0.25">
      <c r="A29" s="23">
        <f ca="1">IF(OR(B29="ChatGPT",B29="Median",B29="Fifties",B29="Average",B29=""),"",IF(ROUND(C29,3)=ROUND(C28,3),MAX(A$3:A28),COUNT(A$3:A28)+1))</f>
        <v>1</v>
      </c>
      <c r="B29" s="24" t="str">
        <f ca="1">IF(ISERROR(OFFSET(Calculations!$C$2,0,MATCH(ROWS($D$3:$D29),Calculations!$D$131:$CCE$131,0))),"",OFFSET(Calculations!$C$2,0,MATCH(ROWS($D$3:$D29),Calculations!$D$131:$CCE$131,0)))</f>
        <v>Pam Winters</v>
      </c>
      <c r="C29" s="22">
        <f ca="1">IF(ISERROR(ROUND(OFFSET(Calculations!$C$130,0,MATCH(ROWS($D$3:$D29),Calculations!$D$131:$CCE$131,0)),0)),"",OFFSET(Calculations!$C$130,0,MATCH(ROWS($D$3:$D29),Calculations!$D$131:$CCE$131,0)))</f>
        <v>3.1E-7</v>
      </c>
      <c r="E29" s="2">
        <f ca="1">IF(OR(F29="ChatGPT",F29="Median",F29="Fifties",F29="Average",F29=""),"",IF(ROUND(G29,3)=ROUND(G28,3),MAX(E$3:E28),COUNT(E$3:E28)+1))</f>
        <v>1</v>
      </c>
      <c r="F29" s="12" t="str">
        <f ca="1">OFFSET(Calculations!$C$2,0,MATCH(G29,Calculations!$D$143:$CCE$143,0))</f>
        <v>Pam Winters</v>
      </c>
      <c r="G29" s="13">
        <f>SMALL(Calculations!$D$143:$CCE$143,ROWS($D$3:$D29))</f>
        <v>3.1E-8</v>
      </c>
      <c r="H29" s="13">
        <f t="shared" ca="1" si="0"/>
        <v>1</v>
      </c>
      <c r="J29" s="2">
        <f ca="1">IF(OR(K29="ChatGPT",K29="Median",K29="Fifties",K29="Average",K29=""),"",IF(ROUND(L29,3)=ROUND(L28,3),MAX(J$3:J28),COUNT(J$3:J28)+1))</f>
        <v>1</v>
      </c>
      <c r="K29" s="12" t="str">
        <f ca="1">OFFSET(Calculations!$C$2,0,MATCH(L29,Calculations!$D$144:$CCE$144,0))</f>
        <v>Pam Winters</v>
      </c>
      <c r="L29" s="13">
        <f>SMALL(Calculations!$D$144:$CCE$144,ROWS($D$3:$D29))</f>
        <v>3.1E-8</v>
      </c>
      <c r="M29" s="13">
        <f t="shared" ca="1" si="1"/>
        <v>1</v>
      </c>
      <c r="O29" s="2">
        <f ca="1">IF(OR(P29="ChatGPT",P29="Median",P29="Fifties",P29="Average",P29=""),"",IF(ROUND(Q29,3)=ROUND(Q28,3),MAX(O$3:O28),COUNT(O$3:O28)+1))</f>
        <v>1</v>
      </c>
      <c r="P29" s="12" t="str">
        <f ca="1">OFFSET(Calculations!$C$2,0,MATCH(Q29,Calculations!$D$145:$CCE$145,0))</f>
        <v>Pam Winters</v>
      </c>
      <c r="Q29" s="13">
        <f>SMALL(Calculations!$D$145:$CCE$145,ROWS($D$3:$D29))</f>
        <v>3.1E-8</v>
      </c>
      <c r="R29" s="13">
        <f t="shared" ca="1" si="2"/>
        <v>1</v>
      </c>
      <c r="S29" s="2"/>
      <c r="T29" s="2">
        <f ca="1">IF(OR(U29="ChatGPT",U29="Median",U29="Fifties",U29="Average",U29=""),"",IF(ROUND(V29,3)=ROUND(V28,3),MAX(T$3:T28),COUNT(T$3:T28)+1))</f>
        <v>1</v>
      </c>
      <c r="U29" s="12" t="str">
        <f ca="1">OFFSET(Calculations!$C$2,0,MATCH(V29,Calculations!$D$146:$CCE$146,0))</f>
        <v>Pam Winters</v>
      </c>
      <c r="V29" s="13">
        <f>SMALL(Calculations!$D$146:$CCE$146,ROWS($D$3:$D29))</f>
        <v>3.1E-8</v>
      </c>
      <c r="W29" s="13">
        <f t="shared" ca="1" si="3"/>
        <v>1</v>
      </c>
      <c r="X29" s="2"/>
      <c r="Y29" s="2">
        <f ca="1">IF(OR(Z29="ChatGPT",Z29="Median",Z29="Fifties",Z29="Average",Z29=""),"",IF(ROUND(AA29,3)=ROUND(AA28,3),MAX(Y$3:Y28),COUNT(Y$3:Y28)+1))</f>
        <v>1</v>
      </c>
      <c r="Z29" s="12" t="str">
        <f ca="1">OFFSET(Calculations!$C$2,0,MATCH(AA29,Calculations!$D$147:$CCE$147,0))</f>
        <v>Pam Winters</v>
      </c>
      <c r="AA29" s="13">
        <f>SMALL(Calculations!$D$147:$CCE$147,ROWS($D$3:$D29))</f>
        <v>3.1E-8</v>
      </c>
      <c r="AB29" s="13">
        <f t="shared" ca="1" si="4"/>
        <v>1</v>
      </c>
      <c r="AC29" s="2"/>
      <c r="AD29" s="2">
        <f ca="1">IF(OR(AE29="ChatGPT",AE29="Median",AE29="Fifties",AE29="Average",AE29=""),"",IF(ROUND(AF29,3)=ROUND(AF28,3),MAX(AD$3:AD28),COUNT(AD$3:AD28)+1))</f>
        <v>1</v>
      </c>
      <c r="AE29" s="12" t="str">
        <f ca="1">OFFSET(Calculations!$C$2,0,MATCH(AF29,Calculations!$D$148:$CCE$148,0))</f>
        <v>Pam Winters</v>
      </c>
      <c r="AF29" s="13">
        <f>SMALL(Calculations!$D$148:$CCE$148,ROWS($D$3:$D29))</f>
        <v>3.1E-8</v>
      </c>
      <c r="AG29" s="13">
        <f t="shared" ca="1" si="5"/>
        <v>1</v>
      </c>
    </row>
    <row r="30" spans="1:33" x14ac:dyDescent="0.25">
      <c r="A30" s="23">
        <f ca="1">IF(OR(B30="ChatGPT",B30="Median",B30="Fifties",B30="Average",B30=""),"",IF(ROUND(C30,3)=ROUND(C29,3),MAX(A$3:A29),COUNT(A$3:A29)+1))</f>
        <v>1</v>
      </c>
      <c r="B30" s="24" t="str">
        <f ca="1">IF(ISERROR(OFFSET(Calculations!$C$2,0,MATCH(ROWS($D$3:$D30),Calculations!$D$131:$CCE$131,0))),"",OFFSET(Calculations!$C$2,0,MATCH(ROWS($D$3:$D30),Calculations!$D$131:$CCE$131,0)))</f>
        <v>John O'Laughlin</v>
      </c>
      <c r="C30" s="22">
        <f ca="1">IF(ISERROR(ROUND(OFFSET(Calculations!$C$130,0,MATCH(ROWS($D$3:$D30),Calculations!$D$131:$CCE$131,0)),0)),"",OFFSET(Calculations!$C$130,0,MATCH(ROWS($D$3:$D30),Calculations!$D$131:$CCE$131,0)))</f>
        <v>3.2000000000000001E-7</v>
      </c>
      <c r="E30" s="2">
        <f ca="1">IF(OR(F30="ChatGPT",F30="Median",F30="Fifties",F30="Average",F30=""),"",IF(ROUND(G30,3)=ROUND(G29,3),MAX(E$3:E29),COUNT(E$3:E29)+1))</f>
        <v>1</v>
      </c>
      <c r="F30" s="12" t="str">
        <f ca="1">OFFSET(Calculations!$C$2,0,MATCH(G30,Calculations!$D$143:$CCE$143,0))</f>
        <v>John O'Laughlin</v>
      </c>
      <c r="G30" s="13">
        <f>SMALL(Calculations!$D$143:$CCE$143,ROWS($D$3:$D30))</f>
        <v>3.2000000000000002E-8</v>
      </c>
      <c r="H30" s="13">
        <f t="shared" ca="1" si="0"/>
        <v>1</v>
      </c>
      <c r="J30" s="2">
        <f ca="1">IF(OR(K30="ChatGPT",K30="Median",K30="Fifties",K30="Average",K30=""),"",IF(ROUND(L30,3)=ROUND(L29,3),MAX(J$3:J29),COUNT(J$3:J29)+1))</f>
        <v>1</v>
      </c>
      <c r="K30" s="12" t="str">
        <f ca="1">OFFSET(Calculations!$C$2,0,MATCH(L30,Calculations!$D$144:$CCE$144,0))</f>
        <v>John O'Laughlin</v>
      </c>
      <c r="L30" s="13">
        <f>SMALL(Calculations!$D$144:$CCE$144,ROWS($D$3:$D30))</f>
        <v>3.2000000000000002E-8</v>
      </c>
      <c r="M30" s="13">
        <f t="shared" ca="1" si="1"/>
        <v>1</v>
      </c>
      <c r="O30" s="2">
        <f ca="1">IF(OR(P30="ChatGPT",P30="Median",P30="Fifties",P30="Average",P30=""),"",IF(ROUND(Q30,3)=ROUND(Q29,3),MAX(O$3:O29),COUNT(O$3:O29)+1))</f>
        <v>1</v>
      </c>
      <c r="P30" s="12" t="str">
        <f ca="1">OFFSET(Calculations!$C$2,0,MATCH(Q30,Calculations!$D$145:$CCE$145,0))</f>
        <v>John O'Laughlin</v>
      </c>
      <c r="Q30" s="13">
        <f>SMALL(Calculations!$D$145:$CCE$145,ROWS($D$3:$D30))</f>
        <v>3.2000000000000002E-8</v>
      </c>
      <c r="R30" s="13">
        <f t="shared" ca="1" si="2"/>
        <v>1</v>
      </c>
      <c r="S30" s="2"/>
      <c r="T30" s="2">
        <f ca="1">IF(OR(U30="ChatGPT",U30="Median",U30="Fifties",U30="Average",U30=""),"",IF(ROUND(V30,3)=ROUND(V29,3),MAX(T$3:T29),COUNT(T$3:T29)+1))</f>
        <v>1</v>
      </c>
      <c r="U30" s="12" t="str">
        <f ca="1">OFFSET(Calculations!$C$2,0,MATCH(V30,Calculations!$D$146:$CCE$146,0))</f>
        <v>John O'Laughlin</v>
      </c>
      <c r="V30" s="13">
        <f>SMALL(Calculations!$D$146:$CCE$146,ROWS($D$3:$D30))</f>
        <v>3.2000000000000002E-8</v>
      </c>
      <c r="W30" s="13">
        <f t="shared" ca="1" si="3"/>
        <v>1</v>
      </c>
      <c r="X30" s="2"/>
      <c r="Y30" s="2">
        <f ca="1">IF(OR(Z30="ChatGPT",Z30="Median",Z30="Fifties",Z30="Average",Z30=""),"",IF(ROUND(AA30,3)=ROUND(AA29,3),MAX(Y$3:Y29),COUNT(Y$3:Y29)+1))</f>
        <v>1</v>
      </c>
      <c r="Z30" s="12" t="str">
        <f ca="1">OFFSET(Calculations!$C$2,0,MATCH(AA30,Calculations!$D$147:$CCE$147,0))</f>
        <v>John O'Laughlin</v>
      </c>
      <c r="AA30" s="13">
        <f>SMALL(Calculations!$D$147:$CCE$147,ROWS($D$3:$D30))</f>
        <v>3.2000000000000002E-8</v>
      </c>
      <c r="AB30" s="13">
        <f t="shared" ca="1" si="4"/>
        <v>1</v>
      </c>
      <c r="AC30" s="2"/>
      <c r="AD30" s="2">
        <f ca="1">IF(OR(AE30="ChatGPT",AE30="Median",AE30="Fifties",AE30="Average",AE30=""),"",IF(ROUND(AF30,3)=ROUND(AF29,3),MAX(AD$3:AD29),COUNT(AD$3:AD29)+1))</f>
        <v>1</v>
      </c>
      <c r="AE30" s="12" t="str">
        <f ca="1">OFFSET(Calculations!$C$2,0,MATCH(AF30,Calculations!$D$148:$CCE$148,0))</f>
        <v>John O'Laughlin</v>
      </c>
      <c r="AF30" s="13">
        <f>SMALL(Calculations!$D$148:$CCE$148,ROWS($D$3:$D30))</f>
        <v>3.2000000000000002E-8</v>
      </c>
      <c r="AG30" s="13">
        <f t="shared" ca="1" si="5"/>
        <v>1</v>
      </c>
    </row>
    <row r="31" spans="1:33" x14ac:dyDescent="0.25">
      <c r="A31" s="23">
        <f ca="1">IF(OR(B31="ChatGPT",B31="Median",B31="Fifties",B31="Average",B31=""),"",IF(ROUND(C31,3)=ROUND(C30,3),MAX(A$3:A30),COUNT(A$3:A30)+1))</f>
        <v>1</v>
      </c>
      <c r="B31" s="24" t="str">
        <f ca="1">IF(ISERROR(OFFSET(Calculations!$C$2,0,MATCH(ROWS($D$3:$D31),Calculations!$D$131:$CCE$131,0))),"",OFFSET(Calculations!$C$2,0,MATCH(ROWS($D$3:$D31),Calculations!$D$131:$CCE$131,0)))</f>
        <v xml:space="preserve">Paul Culloty </v>
      </c>
      <c r="C31" s="22">
        <f ca="1">IF(ISERROR(ROUND(OFFSET(Calculations!$C$130,0,MATCH(ROWS($D$3:$D31),Calculations!$D$131:$CCE$131,0)),0)),"",OFFSET(Calculations!$C$130,0,MATCH(ROWS($D$3:$D31),Calculations!$D$131:$CCE$131,0)))</f>
        <v>3.3000000000000002E-7</v>
      </c>
      <c r="E31" s="2">
        <f ca="1">IF(OR(F31="ChatGPT",F31="Median",F31="Fifties",F31="Average",F31=""),"",IF(ROUND(G31,3)=ROUND(G30,3),MAX(E$3:E30),COUNT(E$3:E30)+1))</f>
        <v>1</v>
      </c>
      <c r="F31" s="12" t="str">
        <f ca="1">OFFSET(Calculations!$C$2,0,MATCH(G31,Calculations!$D$143:$CCE$143,0))</f>
        <v xml:space="preserve">Paul Culloty </v>
      </c>
      <c r="G31" s="13">
        <f>SMALL(Calculations!$D$143:$CCE$143,ROWS($D$3:$D31))</f>
        <v>3.2999999999999998E-8</v>
      </c>
      <c r="H31" s="13">
        <f t="shared" ca="1" si="0"/>
        <v>1</v>
      </c>
      <c r="J31" s="2">
        <f ca="1">IF(OR(K31="ChatGPT",K31="Median",K31="Fifties",K31="Average",K31=""),"",IF(ROUND(L31,3)=ROUND(L30,3),MAX(J$3:J30),COUNT(J$3:J30)+1))</f>
        <v>1</v>
      </c>
      <c r="K31" s="12" t="str">
        <f ca="1">OFFSET(Calculations!$C$2,0,MATCH(L31,Calculations!$D$144:$CCE$144,0))</f>
        <v xml:space="preserve">Paul Culloty </v>
      </c>
      <c r="L31" s="13">
        <f>SMALL(Calculations!$D$144:$CCE$144,ROWS($D$3:$D31))</f>
        <v>3.2999999999999998E-8</v>
      </c>
      <c r="M31" s="13">
        <f t="shared" ca="1" si="1"/>
        <v>1</v>
      </c>
      <c r="O31" s="2">
        <f ca="1">IF(OR(P31="ChatGPT",P31="Median",P31="Fifties",P31="Average",P31=""),"",IF(ROUND(Q31,3)=ROUND(Q30,3),MAX(O$3:O30),COUNT(O$3:O30)+1))</f>
        <v>1</v>
      </c>
      <c r="P31" s="12" t="str">
        <f ca="1">OFFSET(Calculations!$C$2,0,MATCH(Q31,Calculations!$D$145:$CCE$145,0))</f>
        <v xml:space="preserve">Paul Culloty </v>
      </c>
      <c r="Q31" s="13">
        <f>SMALL(Calculations!$D$145:$CCE$145,ROWS($D$3:$D31))</f>
        <v>3.2999999999999998E-8</v>
      </c>
      <c r="R31" s="13">
        <f t="shared" ca="1" si="2"/>
        <v>1</v>
      </c>
      <c r="S31" s="2"/>
      <c r="T31" s="2">
        <f ca="1">IF(OR(U31="ChatGPT",U31="Median",U31="Fifties",U31="Average",U31=""),"",IF(ROUND(V31,3)=ROUND(V30,3),MAX(T$3:T30),COUNT(T$3:T30)+1))</f>
        <v>1</v>
      </c>
      <c r="U31" s="12" t="str">
        <f ca="1">OFFSET(Calculations!$C$2,0,MATCH(V31,Calculations!$D$146:$CCE$146,0))</f>
        <v xml:space="preserve">Paul Culloty </v>
      </c>
      <c r="V31" s="13">
        <f>SMALL(Calculations!$D$146:$CCE$146,ROWS($D$3:$D31))</f>
        <v>3.2999999999999998E-8</v>
      </c>
      <c r="W31" s="13">
        <f t="shared" ca="1" si="3"/>
        <v>1</v>
      </c>
      <c r="X31" s="2"/>
      <c r="Y31" s="2">
        <f ca="1">IF(OR(Z31="ChatGPT",Z31="Median",Z31="Fifties",Z31="Average",Z31=""),"",IF(ROUND(AA31,3)=ROUND(AA30,3),MAX(Y$3:Y30),COUNT(Y$3:Y30)+1))</f>
        <v>1</v>
      </c>
      <c r="Z31" s="12" t="str">
        <f ca="1">OFFSET(Calculations!$C$2,0,MATCH(AA31,Calculations!$D$147:$CCE$147,0))</f>
        <v xml:space="preserve">Paul Culloty </v>
      </c>
      <c r="AA31" s="13">
        <f>SMALL(Calculations!$D$147:$CCE$147,ROWS($D$3:$D31))</f>
        <v>3.2999999999999998E-8</v>
      </c>
      <c r="AB31" s="13">
        <f t="shared" ca="1" si="4"/>
        <v>1</v>
      </c>
      <c r="AC31" s="2"/>
      <c r="AD31" s="2">
        <f ca="1">IF(OR(AE31="ChatGPT",AE31="Median",AE31="Fifties",AE31="Average",AE31=""),"",IF(ROUND(AF31,3)=ROUND(AF30,3),MAX(AD$3:AD30),COUNT(AD$3:AD30)+1))</f>
        <v>1</v>
      </c>
      <c r="AE31" s="12" t="str">
        <f ca="1">OFFSET(Calculations!$C$2,0,MATCH(AF31,Calculations!$D$148:$CCE$148,0))</f>
        <v xml:space="preserve">Paul Culloty </v>
      </c>
      <c r="AF31" s="13">
        <f>SMALL(Calculations!$D$148:$CCE$148,ROWS($D$3:$D31))</f>
        <v>3.2999999999999998E-8</v>
      </c>
      <c r="AG31" s="13">
        <f t="shared" ca="1" si="5"/>
        <v>1</v>
      </c>
    </row>
    <row r="32" spans="1:33" x14ac:dyDescent="0.25">
      <c r="A32" s="23">
        <f ca="1">IF(OR(B32="ChatGPT",B32="Median",B32="Fifties",B32="Average",B32=""),"",IF(ROUND(C32,3)=ROUND(C31,3),MAX(A$3:A31),COUNT(A$3:A31)+1))</f>
        <v>1</v>
      </c>
      <c r="B32" s="24" t="str">
        <f ca="1">IF(ISERROR(OFFSET(Calculations!$C$2,0,MATCH(ROWS($D$3:$D32),Calculations!$D$131:$CCE$131,0))),"",OFFSET(Calculations!$C$2,0,MATCH(ROWS($D$3:$D32),Calculations!$D$131:$CCE$131,0)))</f>
        <v>Seth Frumkin</v>
      </c>
      <c r="C32" s="22">
        <f ca="1">IF(ISERROR(ROUND(OFFSET(Calculations!$C$130,0,MATCH(ROWS($D$3:$D32),Calculations!$D$131:$CCE$131,0)),0)),"",OFFSET(Calculations!$C$130,0,MATCH(ROWS($D$3:$D32),Calculations!$D$131:$CCE$131,0)))</f>
        <v>3.3999999999999997E-7</v>
      </c>
      <c r="E32" s="2">
        <f ca="1">IF(OR(F32="ChatGPT",F32="Median",F32="Fifties",F32="Average",F32=""),"",IF(ROUND(G32,3)=ROUND(G31,3),MAX(E$3:E31),COUNT(E$3:E31)+1))</f>
        <v>1</v>
      </c>
      <c r="F32" s="12" t="str">
        <f ca="1">OFFSET(Calculations!$C$2,0,MATCH(G32,Calculations!$D$143:$CCE$143,0))</f>
        <v>Seth Frumkin</v>
      </c>
      <c r="G32" s="13">
        <f>SMALL(Calculations!$D$143:$CCE$143,ROWS($D$3:$D32))</f>
        <v>3.4E-8</v>
      </c>
      <c r="H32" s="13">
        <f t="shared" ca="1" si="0"/>
        <v>1</v>
      </c>
      <c r="J32" s="2">
        <f ca="1">IF(OR(K32="ChatGPT",K32="Median",K32="Fifties",K32="Average",K32=""),"",IF(ROUND(L32,3)=ROUND(L31,3),MAX(J$3:J31),COUNT(J$3:J31)+1))</f>
        <v>1</v>
      </c>
      <c r="K32" s="12" t="str">
        <f ca="1">OFFSET(Calculations!$C$2,0,MATCH(L32,Calculations!$D$144:$CCE$144,0))</f>
        <v>Seth Frumkin</v>
      </c>
      <c r="L32" s="13">
        <f>SMALL(Calculations!$D$144:$CCE$144,ROWS($D$3:$D32))</f>
        <v>3.4E-8</v>
      </c>
      <c r="M32" s="13">
        <f t="shared" ca="1" si="1"/>
        <v>1</v>
      </c>
      <c r="O32" s="2">
        <f ca="1">IF(OR(P32="ChatGPT",P32="Median",P32="Fifties",P32="Average",P32=""),"",IF(ROUND(Q32,3)=ROUND(Q31,3),MAX(O$3:O31),COUNT(O$3:O31)+1))</f>
        <v>1</v>
      </c>
      <c r="P32" s="12" t="str">
        <f ca="1">OFFSET(Calculations!$C$2,0,MATCH(Q32,Calculations!$D$145:$CCE$145,0))</f>
        <v>Seth Frumkin</v>
      </c>
      <c r="Q32" s="13">
        <f>SMALL(Calculations!$D$145:$CCE$145,ROWS($D$3:$D32))</f>
        <v>3.4E-8</v>
      </c>
      <c r="R32" s="13">
        <f t="shared" ca="1" si="2"/>
        <v>1</v>
      </c>
      <c r="S32" s="2"/>
      <c r="T32" s="2">
        <f ca="1">IF(OR(U32="ChatGPT",U32="Median",U32="Fifties",U32="Average",U32=""),"",IF(ROUND(V32,3)=ROUND(V31,3),MAX(T$3:T31),COUNT(T$3:T31)+1))</f>
        <v>1</v>
      </c>
      <c r="U32" s="12" t="str">
        <f ca="1">OFFSET(Calculations!$C$2,0,MATCH(V32,Calculations!$D$146:$CCE$146,0))</f>
        <v>Seth Frumkin</v>
      </c>
      <c r="V32" s="13">
        <f>SMALL(Calculations!$D$146:$CCE$146,ROWS($D$3:$D32))</f>
        <v>3.4E-8</v>
      </c>
      <c r="W32" s="13">
        <f t="shared" ca="1" si="3"/>
        <v>1</v>
      </c>
      <c r="X32" s="2"/>
      <c r="Y32" s="2">
        <f ca="1">IF(OR(Z32="ChatGPT",Z32="Median",Z32="Fifties",Z32="Average",Z32=""),"",IF(ROUND(AA32,3)=ROUND(AA31,3),MAX(Y$3:Y31),COUNT(Y$3:Y31)+1))</f>
        <v>1</v>
      </c>
      <c r="Z32" s="12" t="str">
        <f ca="1">OFFSET(Calculations!$C$2,0,MATCH(AA32,Calculations!$D$147:$CCE$147,0))</f>
        <v>Seth Frumkin</v>
      </c>
      <c r="AA32" s="13">
        <f>SMALL(Calculations!$D$147:$CCE$147,ROWS($D$3:$D32))</f>
        <v>3.4E-8</v>
      </c>
      <c r="AB32" s="13">
        <f t="shared" ca="1" si="4"/>
        <v>1</v>
      </c>
      <c r="AC32" s="2"/>
      <c r="AD32" s="2">
        <f ca="1">IF(OR(AE32="ChatGPT",AE32="Median",AE32="Fifties",AE32="Average",AE32=""),"",IF(ROUND(AF32,3)=ROUND(AF31,3),MAX(AD$3:AD31),COUNT(AD$3:AD31)+1))</f>
        <v>1</v>
      </c>
      <c r="AE32" s="12" t="str">
        <f ca="1">OFFSET(Calculations!$C$2,0,MATCH(AF32,Calculations!$D$148:$CCE$148,0))</f>
        <v>Seth Frumkin</v>
      </c>
      <c r="AF32" s="13">
        <f>SMALL(Calculations!$D$148:$CCE$148,ROWS($D$3:$D32))</f>
        <v>3.4E-8</v>
      </c>
      <c r="AG32" s="13">
        <f t="shared" ca="1" si="5"/>
        <v>1</v>
      </c>
    </row>
    <row r="33" spans="1:33" x14ac:dyDescent="0.25">
      <c r="A33" s="23">
        <f ca="1">IF(OR(B33="ChatGPT",B33="Median",B33="Fifties",B33="Average",B33=""),"",IF(ROUND(C33,3)=ROUND(C32,3),MAX(A$3:A32),COUNT(A$3:A32)+1))</f>
        <v>1</v>
      </c>
      <c r="B33" s="24" t="str">
        <f ca="1">IF(ISERROR(OFFSET(Calculations!$C$2,0,MATCH(ROWS($D$3:$D33),Calculations!$D$131:$CCE$131,0))),"",OFFSET(Calculations!$C$2,0,MATCH(ROWS($D$3:$D33),Calculations!$D$131:$CCE$131,0)))</f>
        <v>Hanson Koota</v>
      </c>
      <c r="C33" s="22">
        <f ca="1">IF(ISERROR(ROUND(OFFSET(Calculations!$C$130,0,MATCH(ROWS($D$3:$D33),Calculations!$D$131:$CCE$131,0)),0)),"",OFFSET(Calculations!$C$130,0,MATCH(ROWS($D$3:$D33),Calculations!$D$131:$CCE$131,0)))</f>
        <v>3.4999999999999998E-7</v>
      </c>
      <c r="E33" s="2">
        <f ca="1">IF(OR(F33="ChatGPT",F33="Median",F33="Fifties",F33="Average",F33=""),"",IF(ROUND(G33,3)=ROUND(G32,3),MAX(E$3:E32),COUNT(E$3:E32)+1))</f>
        <v>1</v>
      </c>
      <c r="F33" s="12" t="str">
        <f ca="1">OFFSET(Calculations!$C$2,0,MATCH(G33,Calculations!$D$143:$CCE$143,0))</f>
        <v>Hanson Koota</v>
      </c>
      <c r="G33" s="13">
        <f>SMALL(Calculations!$D$143:$CCE$143,ROWS($D$3:$D33))</f>
        <v>3.5000000000000002E-8</v>
      </c>
      <c r="H33" s="13">
        <f t="shared" ca="1" si="0"/>
        <v>1</v>
      </c>
      <c r="J33" s="2">
        <f ca="1">IF(OR(K33="ChatGPT",K33="Median",K33="Fifties",K33="Average",K33=""),"",IF(ROUND(L33,3)=ROUND(L32,3),MAX(J$3:J32),COUNT(J$3:J32)+1))</f>
        <v>1</v>
      </c>
      <c r="K33" s="12" t="str">
        <f ca="1">OFFSET(Calculations!$C$2,0,MATCH(L33,Calculations!$D$144:$CCE$144,0))</f>
        <v>Hanson Koota</v>
      </c>
      <c r="L33" s="13">
        <f>SMALL(Calculations!$D$144:$CCE$144,ROWS($D$3:$D33))</f>
        <v>3.5000000000000002E-8</v>
      </c>
      <c r="M33" s="13">
        <f t="shared" ca="1" si="1"/>
        <v>1</v>
      </c>
      <c r="O33" s="2">
        <f ca="1">IF(OR(P33="ChatGPT",P33="Median",P33="Fifties",P33="Average",P33=""),"",IF(ROUND(Q33,3)=ROUND(Q32,3),MAX(O$3:O32),COUNT(O$3:O32)+1))</f>
        <v>1</v>
      </c>
      <c r="P33" s="12" t="str">
        <f ca="1">OFFSET(Calculations!$C$2,0,MATCH(Q33,Calculations!$D$145:$CCE$145,0))</f>
        <v>Hanson Koota</v>
      </c>
      <c r="Q33" s="13">
        <f>SMALL(Calculations!$D$145:$CCE$145,ROWS($D$3:$D33))</f>
        <v>3.5000000000000002E-8</v>
      </c>
      <c r="R33" s="13">
        <f t="shared" ca="1" si="2"/>
        <v>1</v>
      </c>
      <c r="S33" s="2"/>
      <c r="T33" s="2">
        <f ca="1">IF(OR(U33="ChatGPT",U33="Median",U33="Fifties",U33="Average",U33=""),"",IF(ROUND(V33,3)=ROUND(V32,3),MAX(T$3:T32),COUNT(T$3:T32)+1))</f>
        <v>1</v>
      </c>
      <c r="U33" s="12" t="str">
        <f ca="1">OFFSET(Calculations!$C$2,0,MATCH(V33,Calculations!$D$146:$CCE$146,0))</f>
        <v>Hanson Koota</v>
      </c>
      <c r="V33" s="13">
        <f>SMALL(Calculations!$D$146:$CCE$146,ROWS($D$3:$D33))</f>
        <v>3.5000000000000002E-8</v>
      </c>
      <c r="W33" s="13">
        <f t="shared" ca="1" si="3"/>
        <v>1</v>
      </c>
      <c r="X33" s="2"/>
      <c r="Y33" s="2">
        <f ca="1">IF(OR(Z33="ChatGPT",Z33="Median",Z33="Fifties",Z33="Average",Z33=""),"",IF(ROUND(AA33,3)=ROUND(AA32,3),MAX(Y$3:Y32),COUNT(Y$3:Y32)+1))</f>
        <v>1</v>
      </c>
      <c r="Z33" s="12" t="str">
        <f ca="1">OFFSET(Calculations!$C$2,0,MATCH(AA33,Calculations!$D$147:$CCE$147,0))</f>
        <v>Hanson Koota</v>
      </c>
      <c r="AA33" s="13">
        <f>SMALL(Calculations!$D$147:$CCE$147,ROWS($D$3:$D33))</f>
        <v>3.5000000000000002E-8</v>
      </c>
      <c r="AB33" s="13">
        <f t="shared" ca="1" si="4"/>
        <v>1</v>
      </c>
      <c r="AC33" s="2"/>
      <c r="AD33" s="2">
        <f ca="1">IF(OR(AE33="ChatGPT",AE33="Median",AE33="Fifties",AE33="Average",AE33=""),"",IF(ROUND(AF33,3)=ROUND(AF32,3),MAX(AD$3:AD32),COUNT(AD$3:AD32)+1))</f>
        <v>1</v>
      </c>
      <c r="AE33" s="12" t="str">
        <f ca="1">OFFSET(Calculations!$C$2,0,MATCH(AF33,Calculations!$D$148:$CCE$148,0))</f>
        <v>Hanson Koota</v>
      </c>
      <c r="AF33" s="13">
        <f>SMALL(Calculations!$D$148:$CCE$148,ROWS($D$3:$D33))</f>
        <v>3.5000000000000002E-8</v>
      </c>
      <c r="AG33" s="13">
        <f t="shared" ca="1" si="5"/>
        <v>1</v>
      </c>
    </row>
    <row r="34" spans="1:33" x14ac:dyDescent="0.25">
      <c r="A34" s="23">
        <f ca="1">IF(OR(B34="ChatGPT",B34="Median",B34="Fifties",B34="Average",B34=""),"",IF(ROUND(C34,3)=ROUND(C33,3),MAX(A$3:A33),COUNT(A$3:A33)+1))</f>
        <v>1</v>
      </c>
      <c r="B34" s="24" t="str">
        <f ca="1">IF(ISERROR(OFFSET(Calculations!$C$2,0,MATCH(ROWS($D$3:$D34),Calculations!$D$131:$CCE$131,0))),"",OFFSET(Calculations!$C$2,0,MATCH(ROWS($D$3:$D34),Calculations!$D$131:$CCE$131,0)))</f>
        <v>Kate Bender</v>
      </c>
      <c r="C34" s="22">
        <f ca="1">IF(ISERROR(ROUND(OFFSET(Calculations!$C$130,0,MATCH(ROWS($D$3:$D34),Calculations!$D$131:$CCE$131,0)),0)),"",OFFSET(Calculations!$C$130,0,MATCH(ROWS($D$3:$D34),Calculations!$D$131:$CCE$131,0)))</f>
        <v>3.5999999999999999E-7</v>
      </c>
      <c r="E34" s="2">
        <f ca="1">IF(OR(F34="ChatGPT",F34="Median",F34="Fifties",F34="Average",F34=""),"",IF(ROUND(G34,3)=ROUND(G33,3),MAX(E$3:E33),COUNT(E$3:E33)+1))</f>
        <v>1</v>
      </c>
      <c r="F34" s="12" t="str">
        <f ca="1">OFFSET(Calculations!$C$2,0,MATCH(G34,Calculations!$D$143:$CCE$143,0))</f>
        <v>Kate Bender</v>
      </c>
      <c r="G34" s="13">
        <f>SMALL(Calculations!$D$143:$CCE$143,ROWS($D$3:$D34))</f>
        <v>3.5999999999999998E-8</v>
      </c>
      <c r="H34" s="13">
        <f t="shared" ca="1" si="0"/>
        <v>1</v>
      </c>
      <c r="J34" s="2">
        <f ca="1">IF(OR(K34="ChatGPT",K34="Median",K34="Fifties",K34="Average",K34=""),"",IF(ROUND(L34,3)=ROUND(L33,3),MAX(J$3:J33),COUNT(J$3:J33)+1))</f>
        <v>1</v>
      </c>
      <c r="K34" s="12" t="str">
        <f ca="1">OFFSET(Calculations!$C$2,0,MATCH(L34,Calculations!$D$144:$CCE$144,0))</f>
        <v>Kate Bender</v>
      </c>
      <c r="L34" s="13">
        <f>SMALL(Calculations!$D$144:$CCE$144,ROWS($D$3:$D34))</f>
        <v>3.5999999999999998E-8</v>
      </c>
      <c r="M34" s="13">
        <f t="shared" ca="1" si="1"/>
        <v>1</v>
      </c>
      <c r="O34" s="2">
        <f ca="1">IF(OR(P34="ChatGPT",P34="Median",P34="Fifties",P34="Average",P34=""),"",IF(ROUND(Q34,3)=ROUND(Q33,3),MAX(O$3:O33),COUNT(O$3:O33)+1))</f>
        <v>1</v>
      </c>
      <c r="P34" s="12" t="str">
        <f ca="1">OFFSET(Calculations!$C$2,0,MATCH(Q34,Calculations!$D$145:$CCE$145,0))</f>
        <v>Kate Bender</v>
      </c>
      <c r="Q34" s="13">
        <f>SMALL(Calculations!$D$145:$CCE$145,ROWS($D$3:$D34))</f>
        <v>3.5999999999999998E-8</v>
      </c>
      <c r="R34" s="13">
        <f t="shared" ca="1" si="2"/>
        <v>1</v>
      </c>
      <c r="S34" s="2"/>
      <c r="T34" s="2">
        <f ca="1">IF(OR(U34="ChatGPT",U34="Median",U34="Fifties",U34="Average",U34=""),"",IF(ROUND(V34,3)=ROUND(V33,3),MAX(T$3:T33),COUNT(T$3:T33)+1))</f>
        <v>1</v>
      </c>
      <c r="U34" s="12" t="str">
        <f ca="1">OFFSET(Calculations!$C$2,0,MATCH(V34,Calculations!$D$146:$CCE$146,0))</f>
        <v>Kate Bender</v>
      </c>
      <c r="V34" s="13">
        <f>SMALL(Calculations!$D$146:$CCE$146,ROWS($D$3:$D34))</f>
        <v>3.5999999999999998E-8</v>
      </c>
      <c r="W34" s="13">
        <f t="shared" ca="1" si="3"/>
        <v>1</v>
      </c>
      <c r="X34" s="2"/>
      <c r="Y34" s="2">
        <f ca="1">IF(OR(Z34="ChatGPT",Z34="Median",Z34="Fifties",Z34="Average",Z34=""),"",IF(ROUND(AA34,3)=ROUND(AA33,3),MAX(Y$3:Y33),COUNT(Y$3:Y33)+1))</f>
        <v>1</v>
      </c>
      <c r="Z34" s="12" t="str">
        <f ca="1">OFFSET(Calculations!$C$2,0,MATCH(AA34,Calculations!$D$147:$CCE$147,0))</f>
        <v>Kate Bender</v>
      </c>
      <c r="AA34" s="13">
        <f>SMALL(Calculations!$D$147:$CCE$147,ROWS($D$3:$D34))</f>
        <v>3.5999999999999998E-8</v>
      </c>
      <c r="AB34" s="13">
        <f t="shared" ca="1" si="4"/>
        <v>1</v>
      </c>
      <c r="AC34" s="2"/>
      <c r="AD34" s="2">
        <f ca="1">IF(OR(AE34="ChatGPT",AE34="Median",AE34="Fifties",AE34="Average",AE34=""),"",IF(ROUND(AF34,3)=ROUND(AF33,3),MAX(AD$3:AD33),COUNT(AD$3:AD33)+1))</f>
        <v>1</v>
      </c>
      <c r="AE34" s="12" t="str">
        <f ca="1">OFFSET(Calculations!$C$2,0,MATCH(AF34,Calculations!$D$148:$CCE$148,0))</f>
        <v>Kate Bender</v>
      </c>
      <c r="AF34" s="13">
        <f>SMALL(Calculations!$D$148:$CCE$148,ROWS($D$3:$D34))</f>
        <v>3.5999999999999998E-8</v>
      </c>
      <c r="AG34" s="13">
        <f t="shared" ca="1" si="5"/>
        <v>1</v>
      </c>
    </row>
    <row r="35" spans="1:33" x14ac:dyDescent="0.25">
      <c r="A35" s="23">
        <f ca="1">IF(OR(B35="ChatGPT",B35="Median",B35="Fifties",B35="Average",B35=""),"",IF(ROUND(C35,3)=ROUND(C34,3),MAX(A$3:A34),COUNT(A$3:A34)+1))</f>
        <v>1</v>
      </c>
      <c r="B35" s="24" t="str">
        <f ca="1">IF(ISERROR(OFFSET(Calculations!$C$2,0,MATCH(ROWS($D$3:$D35),Calculations!$D$131:$CCE$131,0))),"",OFFSET(Calculations!$C$2,0,MATCH(ROWS($D$3:$D35),Calculations!$D$131:$CCE$131,0)))</f>
        <v>Jeffrey Roth</v>
      </c>
      <c r="C35" s="22">
        <f ca="1">IF(ISERROR(ROUND(OFFSET(Calculations!$C$130,0,MATCH(ROWS($D$3:$D35),Calculations!$D$131:$CCE$131,0)),0)),"",OFFSET(Calculations!$C$130,0,MATCH(ROWS($D$3:$D35),Calculations!$D$131:$CCE$131,0)))</f>
        <v>3.7E-7</v>
      </c>
      <c r="E35" s="2">
        <f ca="1">IF(OR(F35="ChatGPT",F35="Median",F35="Fifties",F35="Average",F35=""),"",IF(ROUND(G35,3)=ROUND(G34,3),MAX(E$3:E34),COUNT(E$3:E34)+1))</f>
        <v>1</v>
      </c>
      <c r="F35" s="12" t="str">
        <f ca="1">OFFSET(Calculations!$C$2,0,MATCH(G35,Calculations!$D$143:$CCE$143,0))</f>
        <v>Jeffrey Roth</v>
      </c>
      <c r="G35" s="13">
        <f>SMALL(Calculations!$D$143:$CCE$143,ROWS($D$3:$D35))</f>
        <v>3.7E-8</v>
      </c>
      <c r="H35" s="13">
        <f t="shared" ca="1" si="0"/>
        <v>1</v>
      </c>
      <c r="J35" s="2">
        <f ca="1">IF(OR(K35="ChatGPT",K35="Median",K35="Fifties",K35="Average",K35=""),"",IF(ROUND(L35,3)=ROUND(L34,3),MAX(J$3:J34),COUNT(J$3:J34)+1))</f>
        <v>1</v>
      </c>
      <c r="K35" s="12" t="str">
        <f ca="1">OFFSET(Calculations!$C$2,0,MATCH(L35,Calculations!$D$144:$CCE$144,0))</f>
        <v>Jeffrey Roth</v>
      </c>
      <c r="L35" s="13">
        <f>SMALL(Calculations!$D$144:$CCE$144,ROWS($D$3:$D35))</f>
        <v>3.7E-8</v>
      </c>
      <c r="M35" s="13">
        <f t="shared" ca="1" si="1"/>
        <v>1</v>
      </c>
      <c r="O35" s="2">
        <f ca="1">IF(OR(P35="ChatGPT",P35="Median",P35="Fifties",P35="Average",P35=""),"",IF(ROUND(Q35,3)=ROUND(Q34,3),MAX(O$3:O34),COUNT(O$3:O34)+1))</f>
        <v>1</v>
      </c>
      <c r="P35" s="12" t="str">
        <f ca="1">OFFSET(Calculations!$C$2,0,MATCH(Q35,Calculations!$D$145:$CCE$145,0))</f>
        <v>Jeffrey Roth</v>
      </c>
      <c r="Q35" s="13">
        <f>SMALL(Calculations!$D$145:$CCE$145,ROWS($D$3:$D35))</f>
        <v>3.7E-8</v>
      </c>
      <c r="R35" s="13">
        <f t="shared" ca="1" si="2"/>
        <v>1</v>
      </c>
      <c r="S35" s="2"/>
      <c r="T35" s="2">
        <f ca="1">IF(OR(U35="ChatGPT",U35="Median",U35="Fifties",U35="Average",U35=""),"",IF(ROUND(V35,3)=ROUND(V34,3),MAX(T$3:T34),COUNT(T$3:T34)+1))</f>
        <v>1</v>
      </c>
      <c r="U35" s="12" t="str">
        <f ca="1">OFFSET(Calculations!$C$2,0,MATCH(V35,Calculations!$D$146:$CCE$146,0))</f>
        <v>Jeffrey Roth</v>
      </c>
      <c r="V35" s="13">
        <f>SMALL(Calculations!$D$146:$CCE$146,ROWS($D$3:$D35))</f>
        <v>3.7E-8</v>
      </c>
      <c r="W35" s="13">
        <f t="shared" ca="1" si="3"/>
        <v>1</v>
      </c>
      <c r="X35" s="2"/>
      <c r="Y35" s="2">
        <f ca="1">IF(OR(Z35="ChatGPT",Z35="Median",Z35="Fifties",Z35="Average",Z35=""),"",IF(ROUND(AA35,3)=ROUND(AA34,3),MAX(Y$3:Y34),COUNT(Y$3:Y34)+1))</f>
        <v>1</v>
      </c>
      <c r="Z35" s="12" t="str">
        <f ca="1">OFFSET(Calculations!$C$2,0,MATCH(AA35,Calculations!$D$147:$CCE$147,0))</f>
        <v>Jeffrey Roth</v>
      </c>
      <c r="AA35" s="13">
        <f>SMALL(Calculations!$D$147:$CCE$147,ROWS($D$3:$D35))</f>
        <v>3.7E-8</v>
      </c>
      <c r="AB35" s="13">
        <f t="shared" ca="1" si="4"/>
        <v>1</v>
      </c>
      <c r="AC35" s="2"/>
      <c r="AD35" s="2">
        <f ca="1">IF(OR(AE35="ChatGPT",AE35="Median",AE35="Fifties",AE35="Average",AE35=""),"",IF(ROUND(AF35,3)=ROUND(AF34,3),MAX(AD$3:AD34),COUNT(AD$3:AD34)+1))</f>
        <v>1</v>
      </c>
      <c r="AE35" s="12" t="str">
        <f ca="1">OFFSET(Calculations!$C$2,0,MATCH(AF35,Calculations!$D$148:$CCE$148,0))</f>
        <v>Jeffrey Roth</v>
      </c>
      <c r="AF35" s="13">
        <f>SMALL(Calculations!$D$148:$CCE$148,ROWS($D$3:$D35))</f>
        <v>3.7E-8</v>
      </c>
      <c r="AG35" s="13">
        <f t="shared" ca="1" si="5"/>
        <v>1</v>
      </c>
    </row>
    <row r="36" spans="1:33" x14ac:dyDescent="0.25">
      <c r="A36" s="23">
        <f ca="1">IF(OR(B36="ChatGPT",B36="Median",B36="Fifties",B36="Average",B36=""),"",IF(ROUND(C36,3)=ROUND(C35,3),MAX(A$3:A35),COUNT(A$3:A35)+1))</f>
        <v>1</v>
      </c>
      <c r="B36" s="24" t="str">
        <f ca="1">IF(ISERROR(OFFSET(Calculations!$C$2,0,MATCH(ROWS($D$3:$D36),Calculations!$D$131:$CCE$131,0))),"",OFFSET(Calculations!$C$2,0,MATCH(ROWS($D$3:$D36),Calculations!$D$131:$CCE$131,0)))</f>
        <v>Shawn Wrobel</v>
      </c>
      <c r="C36" s="22">
        <f ca="1">IF(ISERROR(ROUND(OFFSET(Calculations!$C$130,0,MATCH(ROWS($D$3:$D36),Calculations!$D$131:$CCE$131,0)),0)),"",OFFSET(Calculations!$C$130,0,MATCH(ROWS($D$3:$D36),Calculations!$D$131:$CCE$131,0)))</f>
        <v>3.8000000000000001E-7</v>
      </c>
      <c r="E36" s="2">
        <f ca="1">IF(OR(F36="ChatGPT",F36="Median",F36="Fifties",F36="Average",F36=""),"",IF(ROUND(G36,3)=ROUND(G35,3),MAX(E$3:E35),COUNT(E$3:E35)+1))</f>
        <v>1</v>
      </c>
      <c r="F36" s="12" t="str">
        <f ca="1">OFFSET(Calculations!$C$2,0,MATCH(G36,Calculations!$D$143:$CCE$143,0))</f>
        <v>Shawn Wrobel</v>
      </c>
      <c r="G36" s="13">
        <f>SMALL(Calculations!$D$143:$CCE$143,ROWS($D$3:$D36))</f>
        <v>3.8000000000000003E-8</v>
      </c>
      <c r="H36" s="13">
        <f t="shared" ca="1" si="0"/>
        <v>1</v>
      </c>
      <c r="J36" s="2">
        <f ca="1">IF(OR(K36="ChatGPT",K36="Median",K36="Fifties",K36="Average",K36=""),"",IF(ROUND(L36,3)=ROUND(L35,3),MAX(J$3:J35),COUNT(J$3:J35)+1))</f>
        <v>1</v>
      </c>
      <c r="K36" s="12" t="str">
        <f ca="1">OFFSET(Calculations!$C$2,0,MATCH(L36,Calculations!$D$144:$CCE$144,0))</f>
        <v>Shawn Wrobel</v>
      </c>
      <c r="L36" s="13">
        <f>SMALL(Calculations!$D$144:$CCE$144,ROWS($D$3:$D36))</f>
        <v>3.8000000000000003E-8</v>
      </c>
      <c r="M36" s="13">
        <f t="shared" ca="1" si="1"/>
        <v>1</v>
      </c>
      <c r="O36" s="2">
        <f ca="1">IF(OR(P36="ChatGPT",P36="Median",P36="Fifties",P36="Average",P36=""),"",IF(ROUND(Q36,3)=ROUND(Q35,3),MAX(O$3:O35),COUNT(O$3:O35)+1))</f>
        <v>1</v>
      </c>
      <c r="P36" s="12" t="str">
        <f ca="1">OFFSET(Calculations!$C$2,0,MATCH(Q36,Calculations!$D$145:$CCE$145,0))</f>
        <v>Shawn Wrobel</v>
      </c>
      <c r="Q36" s="13">
        <f>SMALL(Calculations!$D$145:$CCE$145,ROWS($D$3:$D36))</f>
        <v>3.8000000000000003E-8</v>
      </c>
      <c r="R36" s="13">
        <f t="shared" ca="1" si="2"/>
        <v>1</v>
      </c>
      <c r="S36" s="2"/>
      <c r="T36" s="2">
        <f ca="1">IF(OR(U36="ChatGPT",U36="Median",U36="Fifties",U36="Average",U36=""),"",IF(ROUND(V36,3)=ROUND(V35,3),MAX(T$3:T35),COUNT(T$3:T35)+1))</f>
        <v>1</v>
      </c>
      <c r="U36" s="12" t="str">
        <f ca="1">OFFSET(Calculations!$C$2,0,MATCH(V36,Calculations!$D$146:$CCE$146,0))</f>
        <v>Shawn Wrobel</v>
      </c>
      <c r="V36" s="13">
        <f>SMALL(Calculations!$D$146:$CCE$146,ROWS($D$3:$D36))</f>
        <v>3.8000000000000003E-8</v>
      </c>
      <c r="W36" s="13">
        <f t="shared" ca="1" si="3"/>
        <v>1</v>
      </c>
      <c r="X36" s="2"/>
      <c r="Y36" s="2">
        <f ca="1">IF(OR(Z36="ChatGPT",Z36="Median",Z36="Fifties",Z36="Average",Z36=""),"",IF(ROUND(AA36,3)=ROUND(AA35,3),MAX(Y$3:Y35),COUNT(Y$3:Y35)+1))</f>
        <v>1</v>
      </c>
      <c r="Z36" s="12" t="str">
        <f ca="1">OFFSET(Calculations!$C$2,0,MATCH(AA36,Calculations!$D$147:$CCE$147,0))</f>
        <v>Shawn Wrobel</v>
      </c>
      <c r="AA36" s="13">
        <f>SMALL(Calculations!$D$147:$CCE$147,ROWS($D$3:$D36))</f>
        <v>3.8000000000000003E-8</v>
      </c>
      <c r="AB36" s="13">
        <f t="shared" ca="1" si="4"/>
        <v>1</v>
      </c>
      <c r="AC36" s="2"/>
      <c r="AD36" s="2">
        <f ca="1">IF(OR(AE36="ChatGPT",AE36="Median",AE36="Fifties",AE36="Average",AE36=""),"",IF(ROUND(AF36,3)=ROUND(AF35,3),MAX(AD$3:AD35),COUNT(AD$3:AD35)+1))</f>
        <v>1</v>
      </c>
      <c r="AE36" s="12" t="str">
        <f ca="1">OFFSET(Calculations!$C$2,0,MATCH(AF36,Calculations!$D$148:$CCE$148,0))</f>
        <v>Shawn Wrobel</v>
      </c>
      <c r="AF36" s="13">
        <f>SMALL(Calculations!$D$148:$CCE$148,ROWS($D$3:$D36))</f>
        <v>3.8000000000000003E-8</v>
      </c>
      <c r="AG36" s="13">
        <f t="shared" ca="1" si="5"/>
        <v>1</v>
      </c>
    </row>
    <row r="37" spans="1:33" x14ac:dyDescent="0.25">
      <c r="A37" s="23">
        <f ca="1">IF(OR(B37="ChatGPT",B37="Median",B37="Fifties",B37="Average",B37=""),"",IF(ROUND(C37,3)=ROUND(C36,3),MAX(A$3:A36),COUNT(A$3:A36)+1))</f>
        <v>1</v>
      </c>
      <c r="B37" s="24" t="str">
        <f ca="1">IF(ISERROR(OFFSET(Calculations!$C$2,0,MATCH(ROWS($D$3:$D37),Calculations!$D$131:$CCE$131,0))),"",OFFSET(Calculations!$C$2,0,MATCH(ROWS($D$3:$D37),Calculations!$D$131:$CCE$131,0)))</f>
        <v>John McGee</v>
      </c>
      <c r="C37" s="22">
        <f ca="1">IF(ISERROR(ROUND(OFFSET(Calculations!$C$130,0,MATCH(ROWS($D$3:$D37),Calculations!$D$131:$CCE$131,0)),0)),"",OFFSET(Calculations!$C$130,0,MATCH(ROWS($D$3:$D37),Calculations!$D$131:$CCE$131,0)))</f>
        <v>3.9000000000000002E-7</v>
      </c>
      <c r="E37" s="2">
        <f ca="1">IF(OR(F37="ChatGPT",F37="Median",F37="Fifties",F37="Average",F37=""),"",IF(ROUND(G37,3)=ROUND(G36,3),MAX(E$3:E36),COUNT(E$3:E36)+1))</f>
        <v>1</v>
      </c>
      <c r="F37" s="12" t="str">
        <f ca="1">OFFSET(Calculations!$C$2,0,MATCH(G37,Calculations!$D$143:$CCE$143,0))</f>
        <v>John McGee</v>
      </c>
      <c r="G37" s="13">
        <f>SMALL(Calculations!$D$143:$CCE$143,ROWS($D$3:$D37))</f>
        <v>3.8999999999999998E-8</v>
      </c>
      <c r="H37" s="13">
        <f t="shared" ca="1" si="0"/>
        <v>1</v>
      </c>
      <c r="J37" s="2">
        <f ca="1">IF(OR(K37="ChatGPT",K37="Median",K37="Fifties",K37="Average",K37=""),"",IF(ROUND(L37,3)=ROUND(L36,3),MAX(J$3:J36),COUNT(J$3:J36)+1))</f>
        <v>1</v>
      </c>
      <c r="K37" s="12" t="str">
        <f ca="1">OFFSET(Calculations!$C$2,0,MATCH(L37,Calculations!$D$144:$CCE$144,0))</f>
        <v>John McGee</v>
      </c>
      <c r="L37" s="13">
        <f>SMALL(Calculations!$D$144:$CCE$144,ROWS($D$3:$D37))</f>
        <v>3.8999999999999998E-8</v>
      </c>
      <c r="M37" s="13">
        <f t="shared" ca="1" si="1"/>
        <v>1</v>
      </c>
      <c r="O37" s="2">
        <f ca="1">IF(OR(P37="ChatGPT",P37="Median",P37="Fifties",P37="Average",P37=""),"",IF(ROUND(Q37,3)=ROUND(Q36,3),MAX(O$3:O36),COUNT(O$3:O36)+1))</f>
        <v>1</v>
      </c>
      <c r="P37" s="12" t="str">
        <f ca="1">OFFSET(Calculations!$C$2,0,MATCH(Q37,Calculations!$D$145:$CCE$145,0))</f>
        <v>John McGee</v>
      </c>
      <c r="Q37" s="13">
        <f>SMALL(Calculations!$D$145:$CCE$145,ROWS($D$3:$D37))</f>
        <v>3.8999999999999998E-8</v>
      </c>
      <c r="R37" s="13">
        <f t="shared" ca="1" si="2"/>
        <v>1</v>
      </c>
      <c r="S37" s="2"/>
      <c r="T37" s="2">
        <f ca="1">IF(OR(U37="ChatGPT",U37="Median",U37="Fifties",U37="Average",U37=""),"",IF(ROUND(V37,3)=ROUND(V36,3),MAX(T$3:T36),COUNT(T$3:T36)+1))</f>
        <v>1</v>
      </c>
      <c r="U37" s="12" t="str">
        <f ca="1">OFFSET(Calculations!$C$2,0,MATCH(V37,Calculations!$D$146:$CCE$146,0))</f>
        <v>John McGee</v>
      </c>
      <c r="V37" s="13">
        <f>SMALL(Calculations!$D$146:$CCE$146,ROWS($D$3:$D37))</f>
        <v>3.8999999999999998E-8</v>
      </c>
      <c r="W37" s="13">
        <f t="shared" ca="1" si="3"/>
        <v>1</v>
      </c>
      <c r="X37" s="2"/>
      <c r="Y37" s="2">
        <f ca="1">IF(OR(Z37="ChatGPT",Z37="Median",Z37="Fifties",Z37="Average",Z37=""),"",IF(ROUND(AA37,3)=ROUND(AA36,3),MAX(Y$3:Y36),COUNT(Y$3:Y36)+1))</f>
        <v>1</v>
      </c>
      <c r="Z37" s="12" t="str">
        <f ca="1">OFFSET(Calculations!$C$2,0,MATCH(AA37,Calculations!$D$147:$CCE$147,0))</f>
        <v>John McGee</v>
      </c>
      <c r="AA37" s="13">
        <f>SMALL(Calculations!$D$147:$CCE$147,ROWS($D$3:$D37))</f>
        <v>3.8999999999999998E-8</v>
      </c>
      <c r="AB37" s="13">
        <f t="shared" ca="1" si="4"/>
        <v>1</v>
      </c>
      <c r="AC37" s="2"/>
      <c r="AD37" s="2">
        <f ca="1">IF(OR(AE37="ChatGPT",AE37="Median",AE37="Fifties",AE37="Average",AE37=""),"",IF(ROUND(AF37,3)=ROUND(AF36,3),MAX(AD$3:AD36),COUNT(AD$3:AD36)+1))</f>
        <v>1</v>
      </c>
      <c r="AE37" s="12" t="str">
        <f ca="1">OFFSET(Calculations!$C$2,0,MATCH(AF37,Calculations!$D$148:$CCE$148,0))</f>
        <v>John McGee</v>
      </c>
      <c r="AF37" s="13">
        <f>SMALL(Calculations!$D$148:$CCE$148,ROWS($D$3:$D37))</f>
        <v>3.8999999999999998E-8</v>
      </c>
      <c r="AG37" s="13">
        <f t="shared" ca="1" si="5"/>
        <v>1</v>
      </c>
    </row>
    <row r="38" spans="1:33" x14ac:dyDescent="0.25">
      <c r="A38" s="23">
        <f ca="1">IF(OR(B38="ChatGPT",B38="Median",B38="Fifties",B38="Average",B38=""),"",IF(ROUND(C38,3)=ROUND(C37,3),MAX(A$3:A37),COUNT(A$3:A37)+1))</f>
        <v>1</v>
      </c>
      <c r="B38" s="24" t="str">
        <f ca="1">IF(ISERROR(OFFSET(Calculations!$C$2,0,MATCH(ROWS($D$3:$D38),Calculations!$D$131:$CCE$131,0))),"",OFFSET(Calculations!$C$2,0,MATCH(ROWS($D$3:$D38),Calculations!$D$131:$CCE$131,0)))</f>
        <v>Matt Penney</v>
      </c>
      <c r="C38" s="22">
        <f ca="1">IF(ISERROR(ROUND(OFFSET(Calculations!$C$130,0,MATCH(ROWS($D$3:$D38),Calculations!$D$131:$CCE$131,0)),0)),"",OFFSET(Calculations!$C$130,0,MATCH(ROWS($D$3:$D38),Calculations!$D$131:$CCE$131,0)))</f>
        <v>3.9999999999999998E-7</v>
      </c>
      <c r="E38" s="2">
        <f ca="1">IF(OR(F38="ChatGPT",F38="Median",F38="Fifties",F38="Average",F38=""),"",IF(ROUND(G38,3)=ROUND(G37,3),MAX(E$3:E37),COUNT(E$3:E37)+1))</f>
        <v>1</v>
      </c>
      <c r="F38" s="12" t="str">
        <f ca="1">OFFSET(Calculations!$C$2,0,MATCH(G38,Calculations!$D$143:$CCE$143,0))</f>
        <v>Matt Penney</v>
      </c>
      <c r="G38" s="13">
        <f>SMALL(Calculations!$D$143:$CCE$143,ROWS($D$3:$D38))</f>
        <v>4.0000000000000001E-8</v>
      </c>
      <c r="H38" s="13">
        <f t="shared" ca="1" si="0"/>
        <v>1</v>
      </c>
      <c r="J38" s="2">
        <f ca="1">IF(OR(K38="ChatGPT",K38="Median",K38="Fifties",K38="Average",K38=""),"",IF(ROUND(L38,3)=ROUND(L37,3),MAX(J$3:J37),COUNT(J$3:J37)+1))</f>
        <v>1</v>
      </c>
      <c r="K38" s="12" t="str">
        <f ca="1">OFFSET(Calculations!$C$2,0,MATCH(L38,Calculations!$D$144:$CCE$144,0))</f>
        <v>Matt Penney</v>
      </c>
      <c r="L38" s="13">
        <f>SMALL(Calculations!$D$144:$CCE$144,ROWS($D$3:$D38))</f>
        <v>4.0000000000000001E-8</v>
      </c>
      <c r="M38" s="13">
        <f t="shared" ca="1" si="1"/>
        <v>1</v>
      </c>
      <c r="O38" s="2">
        <f ca="1">IF(OR(P38="ChatGPT",P38="Median",P38="Fifties",P38="Average",P38=""),"",IF(ROUND(Q38,3)=ROUND(Q37,3),MAX(O$3:O37),COUNT(O$3:O37)+1))</f>
        <v>1</v>
      </c>
      <c r="P38" s="12" t="str">
        <f ca="1">OFFSET(Calculations!$C$2,0,MATCH(Q38,Calculations!$D$145:$CCE$145,0))</f>
        <v>Matt Penney</v>
      </c>
      <c r="Q38" s="13">
        <f>SMALL(Calculations!$D$145:$CCE$145,ROWS($D$3:$D38))</f>
        <v>4.0000000000000001E-8</v>
      </c>
      <c r="R38" s="13">
        <f t="shared" ca="1" si="2"/>
        <v>1</v>
      </c>
      <c r="S38" s="2"/>
      <c r="T38" s="2">
        <f ca="1">IF(OR(U38="ChatGPT",U38="Median",U38="Fifties",U38="Average",U38=""),"",IF(ROUND(V38,3)=ROUND(V37,3),MAX(T$3:T37),COUNT(T$3:T37)+1))</f>
        <v>1</v>
      </c>
      <c r="U38" s="12" t="str">
        <f ca="1">OFFSET(Calculations!$C$2,0,MATCH(V38,Calculations!$D$146:$CCE$146,0))</f>
        <v>Matt Penney</v>
      </c>
      <c r="V38" s="13">
        <f>SMALL(Calculations!$D$146:$CCE$146,ROWS($D$3:$D38))</f>
        <v>4.0000000000000001E-8</v>
      </c>
      <c r="W38" s="13">
        <f t="shared" ca="1" si="3"/>
        <v>1</v>
      </c>
      <c r="X38" s="2"/>
      <c r="Y38" s="2">
        <f ca="1">IF(OR(Z38="ChatGPT",Z38="Median",Z38="Fifties",Z38="Average",Z38=""),"",IF(ROUND(AA38,3)=ROUND(AA37,3),MAX(Y$3:Y37),COUNT(Y$3:Y37)+1))</f>
        <v>1</v>
      </c>
      <c r="Z38" s="12" t="str">
        <f ca="1">OFFSET(Calculations!$C$2,0,MATCH(AA38,Calculations!$D$147:$CCE$147,0))</f>
        <v>Matt Penney</v>
      </c>
      <c r="AA38" s="13">
        <f>SMALL(Calculations!$D$147:$CCE$147,ROWS($D$3:$D38))</f>
        <v>4.0000000000000001E-8</v>
      </c>
      <c r="AB38" s="13">
        <f t="shared" ca="1" si="4"/>
        <v>1</v>
      </c>
      <c r="AC38" s="2"/>
      <c r="AD38" s="2">
        <f ca="1">IF(OR(AE38="ChatGPT",AE38="Median",AE38="Fifties",AE38="Average",AE38=""),"",IF(ROUND(AF38,3)=ROUND(AF37,3),MAX(AD$3:AD37),COUNT(AD$3:AD37)+1))</f>
        <v>1</v>
      </c>
      <c r="AE38" s="12" t="str">
        <f ca="1">OFFSET(Calculations!$C$2,0,MATCH(AF38,Calculations!$D$148:$CCE$148,0))</f>
        <v>Matt Penney</v>
      </c>
      <c r="AF38" s="13">
        <f>SMALL(Calculations!$D$148:$CCE$148,ROWS($D$3:$D38))</f>
        <v>4.0000000000000001E-8</v>
      </c>
      <c r="AG38" s="13">
        <f t="shared" ca="1" si="5"/>
        <v>1</v>
      </c>
    </row>
    <row r="39" spans="1:33" x14ac:dyDescent="0.25">
      <c r="A39" s="23">
        <f ca="1">IF(OR(B39="ChatGPT",B39="Median",B39="Fifties",B39="Average",B39=""),"",IF(ROUND(C39,3)=ROUND(C38,3),MAX(A$3:A38),COUNT(A$3:A38)+1))</f>
        <v>1</v>
      </c>
      <c r="B39" s="24" t="str">
        <f ca="1">IF(ISERROR(OFFSET(Calculations!$C$2,0,MATCH(ROWS($D$3:$D39),Calculations!$D$131:$CCE$131,0))),"",OFFSET(Calculations!$C$2,0,MATCH(ROWS($D$3:$D39),Calculations!$D$131:$CCE$131,0)))</f>
        <v>Jim Sweeney</v>
      </c>
      <c r="C39" s="22">
        <f ca="1">IF(ISERROR(ROUND(OFFSET(Calculations!$C$130,0,MATCH(ROWS($D$3:$D39),Calculations!$D$131:$CCE$131,0)),0)),"",OFFSET(Calculations!$C$130,0,MATCH(ROWS($D$3:$D39),Calculations!$D$131:$CCE$131,0)))</f>
        <v>4.0999999999999999E-7</v>
      </c>
      <c r="E39" s="2">
        <f ca="1">IF(OR(F39="ChatGPT",F39="Median",F39="Fifties",F39="Average",F39=""),"",IF(ROUND(G39,3)=ROUND(G38,3),MAX(E$3:E38),COUNT(E$3:E38)+1))</f>
        <v>1</v>
      </c>
      <c r="F39" s="12" t="str">
        <f ca="1">OFFSET(Calculations!$C$2,0,MATCH(G39,Calculations!$D$143:$CCE$143,0))</f>
        <v>Jim Sweeney</v>
      </c>
      <c r="G39" s="13">
        <f>SMALL(Calculations!$D$143:$CCE$143,ROWS($D$3:$D39))</f>
        <v>4.1000000000000003E-8</v>
      </c>
      <c r="H39" s="13">
        <f t="shared" ca="1" si="0"/>
        <v>1</v>
      </c>
      <c r="J39" s="2">
        <f ca="1">IF(OR(K39="ChatGPT",K39="Median",K39="Fifties",K39="Average",K39=""),"",IF(ROUND(L39,3)=ROUND(L38,3),MAX(J$3:J38),COUNT(J$3:J38)+1))</f>
        <v>1</v>
      </c>
      <c r="K39" s="12" t="str">
        <f ca="1">OFFSET(Calculations!$C$2,0,MATCH(L39,Calculations!$D$144:$CCE$144,0))</f>
        <v>Jim Sweeney</v>
      </c>
      <c r="L39" s="13">
        <f>SMALL(Calculations!$D$144:$CCE$144,ROWS($D$3:$D39))</f>
        <v>4.1000000000000003E-8</v>
      </c>
      <c r="M39" s="13">
        <f t="shared" ca="1" si="1"/>
        <v>1</v>
      </c>
      <c r="O39" s="2">
        <f ca="1">IF(OR(P39="ChatGPT",P39="Median",P39="Fifties",P39="Average",P39=""),"",IF(ROUND(Q39,3)=ROUND(Q38,3),MAX(O$3:O38),COUNT(O$3:O38)+1))</f>
        <v>1</v>
      </c>
      <c r="P39" s="12" t="str">
        <f ca="1">OFFSET(Calculations!$C$2,0,MATCH(Q39,Calculations!$D$145:$CCE$145,0))</f>
        <v>Jim Sweeney</v>
      </c>
      <c r="Q39" s="13">
        <f>SMALL(Calculations!$D$145:$CCE$145,ROWS($D$3:$D39))</f>
        <v>4.1000000000000003E-8</v>
      </c>
      <c r="R39" s="13">
        <f t="shared" ca="1" si="2"/>
        <v>1</v>
      </c>
      <c r="S39" s="2"/>
      <c r="T39" s="2">
        <f ca="1">IF(OR(U39="ChatGPT",U39="Median",U39="Fifties",U39="Average",U39=""),"",IF(ROUND(V39,3)=ROUND(V38,3),MAX(T$3:T38),COUNT(T$3:T38)+1))</f>
        <v>1</v>
      </c>
      <c r="U39" s="12" t="str">
        <f ca="1">OFFSET(Calculations!$C$2,0,MATCH(V39,Calculations!$D$146:$CCE$146,0))</f>
        <v>Jim Sweeney</v>
      </c>
      <c r="V39" s="13">
        <f>SMALL(Calculations!$D$146:$CCE$146,ROWS($D$3:$D39))</f>
        <v>4.1000000000000003E-8</v>
      </c>
      <c r="W39" s="13">
        <f t="shared" ca="1" si="3"/>
        <v>1</v>
      </c>
      <c r="X39" s="2"/>
      <c r="Y39" s="2">
        <f ca="1">IF(OR(Z39="ChatGPT",Z39="Median",Z39="Fifties",Z39="Average",Z39=""),"",IF(ROUND(AA39,3)=ROUND(AA38,3),MAX(Y$3:Y38),COUNT(Y$3:Y38)+1))</f>
        <v>1</v>
      </c>
      <c r="Z39" s="12" t="str">
        <f ca="1">OFFSET(Calculations!$C$2,0,MATCH(AA39,Calculations!$D$147:$CCE$147,0))</f>
        <v>Jim Sweeney</v>
      </c>
      <c r="AA39" s="13">
        <f>SMALL(Calculations!$D$147:$CCE$147,ROWS($D$3:$D39))</f>
        <v>4.1000000000000003E-8</v>
      </c>
      <c r="AB39" s="13">
        <f t="shared" ca="1" si="4"/>
        <v>1</v>
      </c>
      <c r="AC39" s="2"/>
      <c r="AD39" s="2">
        <f ca="1">IF(OR(AE39="ChatGPT",AE39="Median",AE39="Fifties",AE39="Average",AE39=""),"",IF(ROUND(AF39,3)=ROUND(AF38,3),MAX(AD$3:AD38),COUNT(AD$3:AD38)+1))</f>
        <v>1</v>
      </c>
      <c r="AE39" s="12" t="str">
        <f ca="1">OFFSET(Calculations!$C$2,0,MATCH(AF39,Calculations!$D$148:$CCE$148,0))</f>
        <v>Jim Sweeney</v>
      </c>
      <c r="AF39" s="13">
        <f>SMALL(Calculations!$D$148:$CCE$148,ROWS($D$3:$D39))</f>
        <v>4.1000000000000003E-8</v>
      </c>
      <c r="AG39" s="13">
        <f t="shared" ca="1" si="5"/>
        <v>1</v>
      </c>
    </row>
    <row r="40" spans="1:33" x14ac:dyDescent="0.25">
      <c r="A40" s="23">
        <f ca="1">IF(OR(B40="ChatGPT",B40="Median",B40="Fifties",B40="Average",B40=""),"",IF(ROUND(C40,3)=ROUND(C39,3),MAX(A$3:A39),COUNT(A$3:A39)+1))</f>
        <v>1</v>
      </c>
      <c r="B40" s="24" t="str">
        <f ca="1">IF(ISERROR(OFFSET(Calculations!$C$2,0,MATCH(ROWS($D$3:$D40),Calculations!$D$131:$CCE$131,0))),"",OFFSET(Calculations!$C$2,0,MATCH(ROWS($D$3:$D40),Calculations!$D$131:$CCE$131,0)))</f>
        <v>Choyon Manjrekar</v>
      </c>
      <c r="C40" s="22">
        <f ca="1">IF(ISERROR(ROUND(OFFSET(Calculations!$C$130,0,MATCH(ROWS($D$3:$D40),Calculations!$D$131:$CCE$131,0)),0)),"",OFFSET(Calculations!$C$130,0,MATCH(ROWS($D$3:$D40),Calculations!$D$131:$CCE$131,0)))</f>
        <v>4.2E-7</v>
      </c>
      <c r="E40" s="2">
        <f ca="1">IF(OR(F40="ChatGPT",F40="Median",F40="Fifties",F40="Average",F40=""),"",IF(ROUND(G40,3)=ROUND(G39,3),MAX(E$3:E39),COUNT(E$3:E39)+1))</f>
        <v>1</v>
      </c>
      <c r="F40" s="12" t="str">
        <f ca="1">OFFSET(Calculations!$C$2,0,MATCH(G40,Calculations!$D$143:$CCE$143,0))</f>
        <v>Choyon Manjrekar</v>
      </c>
      <c r="G40" s="13">
        <f>SMALL(Calculations!$D$143:$CCE$143,ROWS($D$3:$D40))</f>
        <v>4.1999999999999999E-8</v>
      </c>
      <c r="H40" s="13">
        <f t="shared" ca="1" si="0"/>
        <v>1</v>
      </c>
      <c r="J40" s="2">
        <f ca="1">IF(OR(K40="ChatGPT",K40="Median",K40="Fifties",K40="Average",K40=""),"",IF(ROUND(L40,3)=ROUND(L39,3),MAX(J$3:J39),COUNT(J$3:J39)+1))</f>
        <v>1</v>
      </c>
      <c r="K40" s="12" t="str">
        <f ca="1">OFFSET(Calculations!$C$2,0,MATCH(L40,Calculations!$D$144:$CCE$144,0))</f>
        <v>Choyon Manjrekar</v>
      </c>
      <c r="L40" s="13">
        <f>SMALL(Calculations!$D$144:$CCE$144,ROWS($D$3:$D40))</f>
        <v>4.1999999999999999E-8</v>
      </c>
      <c r="M40" s="13">
        <f t="shared" ca="1" si="1"/>
        <v>1</v>
      </c>
      <c r="O40" s="2">
        <f ca="1">IF(OR(P40="ChatGPT",P40="Median",P40="Fifties",P40="Average",P40=""),"",IF(ROUND(Q40,3)=ROUND(Q39,3),MAX(O$3:O39),COUNT(O$3:O39)+1))</f>
        <v>1</v>
      </c>
      <c r="P40" s="12" t="str">
        <f ca="1">OFFSET(Calculations!$C$2,0,MATCH(Q40,Calculations!$D$145:$CCE$145,0))</f>
        <v>Choyon Manjrekar</v>
      </c>
      <c r="Q40" s="13">
        <f>SMALL(Calculations!$D$145:$CCE$145,ROWS($D$3:$D40))</f>
        <v>4.1999999999999999E-8</v>
      </c>
      <c r="R40" s="13">
        <f t="shared" ca="1" si="2"/>
        <v>1</v>
      </c>
      <c r="S40" s="2"/>
      <c r="T40" s="2">
        <f ca="1">IF(OR(U40="ChatGPT",U40="Median",U40="Fifties",U40="Average",U40=""),"",IF(ROUND(V40,3)=ROUND(V39,3),MAX(T$3:T39),COUNT(T$3:T39)+1))</f>
        <v>1</v>
      </c>
      <c r="U40" s="12" t="str">
        <f ca="1">OFFSET(Calculations!$C$2,0,MATCH(V40,Calculations!$D$146:$CCE$146,0))</f>
        <v>Choyon Manjrekar</v>
      </c>
      <c r="V40" s="13">
        <f>SMALL(Calculations!$D$146:$CCE$146,ROWS($D$3:$D40))</f>
        <v>4.1999999999999999E-8</v>
      </c>
      <c r="W40" s="13">
        <f t="shared" ca="1" si="3"/>
        <v>1</v>
      </c>
      <c r="X40" s="2"/>
      <c r="Y40" s="2">
        <f ca="1">IF(OR(Z40="ChatGPT",Z40="Median",Z40="Fifties",Z40="Average",Z40=""),"",IF(ROUND(AA40,3)=ROUND(AA39,3),MAX(Y$3:Y39),COUNT(Y$3:Y39)+1))</f>
        <v>1</v>
      </c>
      <c r="Z40" s="12" t="str">
        <f ca="1">OFFSET(Calculations!$C$2,0,MATCH(AA40,Calculations!$D$147:$CCE$147,0))</f>
        <v>Choyon Manjrekar</v>
      </c>
      <c r="AA40" s="13">
        <f>SMALL(Calculations!$D$147:$CCE$147,ROWS($D$3:$D40))</f>
        <v>4.1999999999999999E-8</v>
      </c>
      <c r="AB40" s="13">
        <f t="shared" ca="1" si="4"/>
        <v>1</v>
      </c>
      <c r="AC40" s="2"/>
      <c r="AD40" s="2">
        <f ca="1">IF(OR(AE40="ChatGPT",AE40="Median",AE40="Fifties",AE40="Average",AE40=""),"",IF(ROUND(AF40,3)=ROUND(AF39,3),MAX(AD$3:AD39),COUNT(AD$3:AD39)+1))</f>
        <v>1</v>
      </c>
      <c r="AE40" s="12" t="str">
        <f ca="1">OFFSET(Calculations!$C$2,0,MATCH(AF40,Calculations!$D$148:$CCE$148,0))</f>
        <v>Choyon Manjrekar</v>
      </c>
      <c r="AF40" s="13">
        <f>SMALL(Calculations!$D$148:$CCE$148,ROWS($D$3:$D40))</f>
        <v>4.1999999999999999E-8</v>
      </c>
      <c r="AG40" s="13">
        <f t="shared" ca="1" si="5"/>
        <v>1</v>
      </c>
    </row>
    <row r="41" spans="1:33" x14ac:dyDescent="0.25">
      <c r="A41" s="23">
        <f ca="1">IF(OR(B41="ChatGPT",B41="Median",B41="Fifties",B41="Average",B41=""),"",IF(ROUND(C41,3)=ROUND(C40,3),MAX(A$3:A40),COUNT(A$3:A40)+1))</f>
        <v>1</v>
      </c>
      <c r="B41" s="24" t="str">
        <f ca="1">IF(ISERROR(OFFSET(Calculations!$C$2,0,MATCH(ROWS($D$3:$D41),Calculations!$D$131:$CCE$131,0))),"",OFFSET(Calculations!$C$2,0,MATCH(ROWS($D$3:$D41),Calculations!$D$131:$CCE$131,0)))</f>
        <v>Tate Greene</v>
      </c>
      <c r="C41" s="22">
        <f ca="1">IF(ISERROR(ROUND(OFFSET(Calculations!$C$130,0,MATCH(ROWS($D$3:$D41),Calculations!$D$131:$CCE$131,0)),0)),"",OFFSET(Calculations!$C$130,0,MATCH(ROWS($D$3:$D41),Calculations!$D$131:$CCE$131,0)))</f>
        <v>4.3000000000000001E-7</v>
      </c>
      <c r="E41" s="2">
        <f ca="1">IF(OR(F41="ChatGPT",F41="Median",F41="Fifties",F41="Average",F41=""),"",IF(ROUND(G41,3)=ROUND(G40,3),MAX(E$3:E40),COUNT(E$3:E40)+1))</f>
        <v>1</v>
      </c>
      <c r="F41" s="12" t="str">
        <f ca="1">OFFSET(Calculations!$C$2,0,MATCH(G41,Calculations!$D$143:$CCE$143,0))</f>
        <v>Tate Greene</v>
      </c>
      <c r="G41" s="13">
        <f>SMALL(Calculations!$D$143:$CCE$143,ROWS($D$3:$D41))</f>
        <v>4.3000000000000001E-8</v>
      </c>
      <c r="H41" s="13">
        <f t="shared" ca="1" si="0"/>
        <v>1</v>
      </c>
      <c r="J41" s="2">
        <f ca="1">IF(OR(K41="ChatGPT",K41="Median",K41="Fifties",K41="Average",K41=""),"",IF(ROUND(L41,3)=ROUND(L40,3),MAX(J$3:J40),COUNT(J$3:J40)+1))</f>
        <v>1</v>
      </c>
      <c r="K41" s="12" t="str">
        <f ca="1">OFFSET(Calculations!$C$2,0,MATCH(L41,Calculations!$D$144:$CCE$144,0))</f>
        <v>Tate Greene</v>
      </c>
      <c r="L41" s="13">
        <f>SMALL(Calculations!$D$144:$CCE$144,ROWS($D$3:$D41))</f>
        <v>4.3000000000000001E-8</v>
      </c>
      <c r="M41" s="13">
        <f t="shared" ca="1" si="1"/>
        <v>1</v>
      </c>
      <c r="O41" s="2">
        <f ca="1">IF(OR(P41="ChatGPT",P41="Median",P41="Fifties",P41="Average",P41=""),"",IF(ROUND(Q41,3)=ROUND(Q40,3),MAX(O$3:O40),COUNT(O$3:O40)+1))</f>
        <v>1</v>
      </c>
      <c r="P41" s="12" t="str">
        <f ca="1">OFFSET(Calculations!$C$2,0,MATCH(Q41,Calculations!$D$145:$CCE$145,0))</f>
        <v>Tate Greene</v>
      </c>
      <c r="Q41" s="13">
        <f>SMALL(Calculations!$D$145:$CCE$145,ROWS($D$3:$D41))</f>
        <v>4.3000000000000001E-8</v>
      </c>
      <c r="R41" s="13">
        <f t="shared" ca="1" si="2"/>
        <v>1</v>
      </c>
      <c r="S41" s="2"/>
      <c r="T41" s="2">
        <f ca="1">IF(OR(U41="ChatGPT",U41="Median",U41="Fifties",U41="Average",U41=""),"",IF(ROUND(V41,3)=ROUND(V40,3),MAX(T$3:T40),COUNT(T$3:T40)+1))</f>
        <v>1</v>
      </c>
      <c r="U41" s="12" t="str">
        <f ca="1">OFFSET(Calculations!$C$2,0,MATCH(V41,Calculations!$D$146:$CCE$146,0))</f>
        <v>Tate Greene</v>
      </c>
      <c r="V41" s="13">
        <f>SMALL(Calculations!$D$146:$CCE$146,ROWS($D$3:$D41))</f>
        <v>4.3000000000000001E-8</v>
      </c>
      <c r="W41" s="13">
        <f t="shared" ca="1" si="3"/>
        <v>1</v>
      </c>
      <c r="X41" s="2"/>
      <c r="Y41" s="2">
        <f ca="1">IF(OR(Z41="ChatGPT",Z41="Median",Z41="Fifties",Z41="Average",Z41=""),"",IF(ROUND(AA41,3)=ROUND(AA40,3),MAX(Y$3:Y40),COUNT(Y$3:Y40)+1))</f>
        <v>1</v>
      </c>
      <c r="Z41" s="12" t="str">
        <f ca="1">OFFSET(Calculations!$C$2,0,MATCH(AA41,Calculations!$D$147:$CCE$147,0))</f>
        <v>Tate Greene</v>
      </c>
      <c r="AA41" s="13">
        <f>SMALL(Calculations!$D$147:$CCE$147,ROWS($D$3:$D41))</f>
        <v>4.3000000000000001E-8</v>
      </c>
      <c r="AB41" s="13">
        <f t="shared" ca="1" si="4"/>
        <v>1</v>
      </c>
      <c r="AC41" s="2"/>
      <c r="AD41" s="2">
        <f ca="1">IF(OR(AE41="ChatGPT",AE41="Median",AE41="Fifties",AE41="Average",AE41=""),"",IF(ROUND(AF41,3)=ROUND(AF40,3),MAX(AD$3:AD40),COUNT(AD$3:AD40)+1))</f>
        <v>1</v>
      </c>
      <c r="AE41" s="12" t="str">
        <f ca="1">OFFSET(Calculations!$C$2,0,MATCH(AF41,Calculations!$D$148:$CCE$148,0))</f>
        <v>Tate Greene</v>
      </c>
      <c r="AF41" s="13">
        <f>SMALL(Calculations!$D$148:$CCE$148,ROWS($D$3:$D41))</f>
        <v>4.3000000000000001E-8</v>
      </c>
      <c r="AG41" s="13">
        <f t="shared" ca="1" si="5"/>
        <v>1</v>
      </c>
    </row>
    <row r="42" spans="1:33" x14ac:dyDescent="0.25">
      <c r="A42" s="23">
        <f ca="1">IF(OR(B42="ChatGPT",B42="Median",B42="Fifties",B42="Average",B42=""),"",IF(ROUND(C42,3)=ROUND(C41,3),MAX(A$3:A41),COUNT(A$3:A41)+1))</f>
        <v>1</v>
      </c>
      <c r="B42" s="24" t="str">
        <f ca="1">IF(ISERROR(OFFSET(Calculations!$C$2,0,MATCH(ROWS($D$3:$D42),Calculations!$D$131:$CCE$131,0))),"",OFFSET(Calculations!$C$2,0,MATCH(ROWS($D$3:$D42),Calculations!$D$131:$CCE$131,0)))</f>
        <v>Tim Lynch</v>
      </c>
      <c r="C42" s="22">
        <f ca="1">IF(ISERROR(ROUND(OFFSET(Calculations!$C$130,0,MATCH(ROWS($D$3:$D42),Calculations!$D$131:$CCE$131,0)),0)),"",OFFSET(Calculations!$C$130,0,MATCH(ROWS($D$3:$D42),Calculations!$D$131:$CCE$131,0)))</f>
        <v>4.4000000000000002E-7</v>
      </c>
      <c r="E42" s="2">
        <f ca="1">IF(OR(F42="ChatGPT",F42="Median",F42="Fifties",F42="Average",F42=""),"",IF(ROUND(G42,3)=ROUND(G41,3),MAX(E$3:E41),COUNT(E$3:E41)+1))</f>
        <v>1</v>
      </c>
      <c r="F42" s="12" t="str">
        <f ca="1">OFFSET(Calculations!$C$2,0,MATCH(G42,Calculations!$D$143:$CCE$143,0))</f>
        <v>Tim Lynch</v>
      </c>
      <c r="G42" s="13">
        <f>SMALL(Calculations!$D$143:$CCE$143,ROWS($D$3:$D42))</f>
        <v>4.3999999999999997E-8</v>
      </c>
      <c r="H42" s="13">
        <f t="shared" ca="1" si="0"/>
        <v>1</v>
      </c>
      <c r="J42" s="2">
        <f ca="1">IF(OR(K42="ChatGPT",K42="Median",K42="Fifties",K42="Average",K42=""),"",IF(ROUND(L42,3)=ROUND(L41,3),MAX(J$3:J41),COUNT(J$3:J41)+1))</f>
        <v>1</v>
      </c>
      <c r="K42" s="12" t="str">
        <f ca="1">OFFSET(Calculations!$C$2,0,MATCH(L42,Calculations!$D$144:$CCE$144,0))</f>
        <v>Tim Lynch</v>
      </c>
      <c r="L42" s="13">
        <f>SMALL(Calculations!$D$144:$CCE$144,ROWS($D$3:$D42))</f>
        <v>4.3999999999999997E-8</v>
      </c>
      <c r="M42" s="13">
        <f t="shared" ca="1" si="1"/>
        <v>1</v>
      </c>
      <c r="O42" s="2">
        <f ca="1">IF(OR(P42="ChatGPT",P42="Median",P42="Fifties",P42="Average",P42=""),"",IF(ROUND(Q42,3)=ROUND(Q41,3),MAX(O$3:O41),COUNT(O$3:O41)+1))</f>
        <v>1</v>
      </c>
      <c r="P42" s="12" t="str">
        <f ca="1">OFFSET(Calculations!$C$2,0,MATCH(Q42,Calculations!$D$145:$CCE$145,0))</f>
        <v>Tim Lynch</v>
      </c>
      <c r="Q42" s="13">
        <f>SMALL(Calculations!$D$145:$CCE$145,ROWS($D$3:$D42))</f>
        <v>4.3999999999999997E-8</v>
      </c>
      <c r="R42" s="13">
        <f t="shared" ca="1" si="2"/>
        <v>1</v>
      </c>
      <c r="S42" s="2"/>
      <c r="T42" s="2">
        <f ca="1">IF(OR(U42="ChatGPT",U42="Median",U42="Fifties",U42="Average",U42=""),"",IF(ROUND(V42,3)=ROUND(V41,3),MAX(T$3:T41),COUNT(T$3:T41)+1))</f>
        <v>1</v>
      </c>
      <c r="U42" s="12" t="str">
        <f ca="1">OFFSET(Calculations!$C$2,0,MATCH(V42,Calculations!$D$146:$CCE$146,0))</f>
        <v>Tim Lynch</v>
      </c>
      <c r="V42" s="13">
        <f>SMALL(Calculations!$D$146:$CCE$146,ROWS($D$3:$D42))</f>
        <v>4.3999999999999997E-8</v>
      </c>
      <c r="W42" s="13">
        <f t="shared" ca="1" si="3"/>
        <v>1</v>
      </c>
      <c r="X42" s="2"/>
      <c r="Y42" s="2">
        <f ca="1">IF(OR(Z42="ChatGPT",Z42="Median",Z42="Fifties",Z42="Average",Z42=""),"",IF(ROUND(AA42,3)=ROUND(AA41,3),MAX(Y$3:Y41),COUNT(Y$3:Y41)+1))</f>
        <v>1</v>
      </c>
      <c r="Z42" s="12" t="str">
        <f ca="1">OFFSET(Calculations!$C$2,0,MATCH(AA42,Calculations!$D$147:$CCE$147,0))</f>
        <v>Tim Lynch</v>
      </c>
      <c r="AA42" s="13">
        <f>SMALL(Calculations!$D$147:$CCE$147,ROWS($D$3:$D42))</f>
        <v>4.3999999999999997E-8</v>
      </c>
      <c r="AB42" s="13">
        <f t="shared" ca="1" si="4"/>
        <v>1</v>
      </c>
      <c r="AC42" s="2"/>
      <c r="AD42" s="2">
        <f ca="1">IF(OR(AE42="ChatGPT",AE42="Median",AE42="Fifties",AE42="Average",AE42=""),"",IF(ROUND(AF42,3)=ROUND(AF41,3),MAX(AD$3:AD41),COUNT(AD$3:AD41)+1))</f>
        <v>1</v>
      </c>
      <c r="AE42" s="12" t="str">
        <f ca="1">OFFSET(Calculations!$C$2,0,MATCH(AF42,Calculations!$D$148:$CCE$148,0))</f>
        <v>Tim Lynch</v>
      </c>
      <c r="AF42" s="13">
        <f>SMALL(Calculations!$D$148:$CCE$148,ROWS($D$3:$D42))</f>
        <v>4.3999999999999997E-8</v>
      </c>
      <c r="AG42" s="13">
        <f t="shared" ca="1" si="5"/>
        <v>1</v>
      </c>
    </row>
    <row r="43" spans="1:33" x14ac:dyDescent="0.25">
      <c r="A43" s="23">
        <f ca="1">IF(OR(B43="ChatGPT",B43="Median",B43="Fifties",B43="Average",B43=""),"",IF(ROUND(C43,3)=ROUND(C42,3),MAX(A$3:A42),COUNT(A$3:A42)+1))</f>
        <v>1</v>
      </c>
      <c r="B43" s="24" t="str">
        <f ca="1">IF(ISERROR(OFFSET(Calculations!$C$2,0,MATCH(ROWS($D$3:$D43),Calculations!$D$131:$CCE$131,0))),"",OFFSET(Calculations!$C$2,0,MATCH(ROWS($D$3:$D43),Calculations!$D$131:$CCE$131,0)))</f>
        <v xml:space="preserve">Abigail Myers </v>
      </c>
      <c r="C43" s="22">
        <f ca="1">IF(ISERROR(ROUND(OFFSET(Calculations!$C$130,0,MATCH(ROWS($D$3:$D43),Calculations!$D$131:$CCE$131,0)),0)),"",OFFSET(Calculations!$C$130,0,MATCH(ROWS($D$3:$D43),Calculations!$D$131:$CCE$131,0)))</f>
        <v>4.4999999999999998E-7</v>
      </c>
      <c r="E43" s="2">
        <f ca="1">IF(OR(F43="ChatGPT",F43="Median",F43="Fifties",F43="Average",F43=""),"",IF(ROUND(G43,3)=ROUND(G42,3),MAX(E$3:E42),COUNT(E$3:E42)+1))</f>
        <v>1</v>
      </c>
      <c r="F43" s="12" t="str">
        <f ca="1">OFFSET(Calculations!$C$2,0,MATCH(G43,Calculations!$D$143:$CCE$143,0))</f>
        <v xml:space="preserve">Abigail Myers </v>
      </c>
      <c r="G43" s="13">
        <f>SMALL(Calculations!$D$143:$CCE$143,ROWS($D$3:$D43))</f>
        <v>4.4999999999999999E-8</v>
      </c>
      <c r="H43" s="13">
        <f t="shared" ca="1" si="0"/>
        <v>1</v>
      </c>
      <c r="J43" s="2">
        <f ca="1">IF(OR(K43="ChatGPT",K43="Median",K43="Fifties",K43="Average",K43=""),"",IF(ROUND(L43,3)=ROUND(L42,3),MAX(J$3:J42),COUNT(J$3:J42)+1))</f>
        <v>1</v>
      </c>
      <c r="K43" s="12" t="str">
        <f ca="1">OFFSET(Calculations!$C$2,0,MATCH(L43,Calculations!$D$144:$CCE$144,0))</f>
        <v xml:space="preserve">Abigail Myers </v>
      </c>
      <c r="L43" s="13">
        <f>SMALL(Calculations!$D$144:$CCE$144,ROWS($D$3:$D43))</f>
        <v>4.4999999999999999E-8</v>
      </c>
      <c r="M43" s="13">
        <f t="shared" ca="1" si="1"/>
        <v>1</v>
      </c>
      <c r="O43" s="2">
        <f ca="1">IF(OR(P43="ChatGPT",P43="Median",P43="Fifties",P43="Average",P43=""),"",IF(ROUND(Q43,3)=ROUND(Q42,3),MAX(O$3:O42),COUNT(O$3:O42)+1))</f>
        <v>1</v>
      </c>
      <c r="P43" s="12" t="str">
        <f ca="1">OFFSET(Calculations!$C$2,0,MATCH(Q43,Calculations!$D$145:$CCE$145,0))</f>
        <v xml:space="preserve">Abigail Myers </v>
      </c>
      <c r="Q43" s="13">
        <f>SMALL(Calculations!$D$145:$CCE$145,ROWS($D$3:$D43))</f>
        <v>4.4999999999999999E-8</v>
      </c>
      <c r="R43" s="13">
        <f t="shared" ca="1" si="2"/>
        <v>1</v>
      </c>
      <c r="S43" s="2"/>
      <c r="T43" s="2">
        <f ca="1">IF(OR(U43="ChatGPT",U43="Median",U43="Fifties",U43="Average",U43=""),"",IF(ROUND(V43,3)=ROUND(V42,3),MAX(T$3:T42),COUNT(T$3:T42)+1))</f>
        <v>1</v>
      </c>
      <c r="U43" s="12" t="str">
        <f ca="1">OFFSET(Calculations!$C$2,0,MATCH(V43,Calculations!$D$146:$CCE$146,0))</f>
        <v xml:space="preserve">Abigail Myers </v>
      </c>
      <c r="V43" s="13">
        <f>SMALL(Calculations!$D$146:$CCE$146,ROWS($D$3:$D43))</f>
        <v>4.4999999999999999E-8</v>
      </c>
      <c r="W43" s="13">
        <f t="shared" ca="1" si="3"/>
        <v>1</v>
      </c>
      <c r="X43" s="2"/>
      <c r="Y43" s="2">
        <f ca="1">IF(OR(Z43="ChatGPT",Z43="Median",Z43="Fifties",Z43="Average",Z43=""),"",IF(ROUND(AA43,3)=ROUND(AA42,3),MAX(Y$3:Y42),COUNT(Y$3:Y42)+1))</f>
        <v>1</v>
      </c>
      <c r="Z43" s="12" t="str">
        <f ca="1">OFFSET(Calculations!$C$2,0,MATCH(AA43,Calculations!$D$147:$CCE$147,0))</f>
        <v xml:space="preserve">Abigail Myers </v>
      </c>
      <c r="AA43" s="13">
        <f>SMALL(Calculations!$D$147:$CCE$147,ROWS($D$3:$D43))</f>
        <v>4.4999999999999999E-8</v>
      </c>
      <c r="AB43" s="13">
        <f t="shared" ca="1" si="4"/>
        <v>1</v>
      </c>
      <c r="AC43" s="2"/>
      <c r="AD43" s="2">
        <f ca="1">IF(OR(AE43="ChatGPT",AE43="Median",AE43="Fifties",AE43="Average",AE43=""),"",IF(ROUND(AF43,3)=ROUND(AF42,3),MAX(AD$3:AD42),COUNT(AD$3:AD42)+1))</f>
        <v>1</v>
      </c>
      <c r="AE43" s="12" t="str">
        <f ca="1">OFFSET(Calculations!$C$2,0,MATCH(AF43,Calculations!$D$148:$CCE$148,0))</f>
        <v xml:space="preserve">Abigail Myers </v>
      </c>
      <c r="AF43" s="13">
        <f>SMALL(Calculations!$D$148:$CCE$148,ROWS($D$3:$D43))</f>
        <v>4.4999999999999999E-8</v>
      </c>
      <c r="AG43" s="13">
        <f t="shared" ca="1" si="5"/>
        <v>1</v>
      </c>
    </row>
    <row r="44" spans="1:33" x14ac:dyDescent="0.25">
      <c r="A44" s="23">
        <f ca="1">IF(OR(B44="ChatGPT",B44="Median",B44="Fifties",B44="Average",B44=""),"",IF(ROUND(C44,3)=ROUND(C43,3),MAX(A$3:A43),COUNT(A$3:A43)+1))</f>
        <v>1</v>
      </c>
      <c r="B44" s="24" t="str">
        <f ca="1">IF(ISERROR(OFFSET(Calculations!$C$2,0,MATCH(ROWS($D$3:$D44),Calculations!$D$131:$CCE$131,0))),"",OFFSET(Calculations!$C$2,0,MATCH(ROWS($D$3:$D44),Calculations!$D$131:$CCE$131,0)))</f>
        <v>Mike Schramm</v>
      </c>
      <c r="C44" s="22">
        <f ca="1">IF(ISERROR(ROUND(OFFSET(Calculations!$C$130,0,MATCH(ROWS($D$3:$D44),Calculations!$D$131:$CCE$131,0)),0)),"",OFFSET(Calculations!$C$130,0,MATCH(ROWS($D$3:$D44),Calculations!$D$131:$CCE$131,0)))</f>
        <v>4.5999999999999999E-7</v>
      </c>
      <c r="E44" s="2">
        <f ca="1">IF(OR(F44="ChatGPT",F44="Median",F44="Fifties",F44="Average",F44=""),"",IF(ROUND(G44,3)=ROUND(G43,3),MAX(E$3:E43),COUNT(E$3:E43)+1))</f>
        <v>1</v>
      </c>
      <c r="F44" s="12" t="str">
        <f ca="1">OFFSET(Calculations!$C$2,0,MATCH(G44,Calculations!$D$143:$CCE$143,0))</f>
        <v>Mike Schramm</v>
      </c>
      <c r="G44" s="13">
        <f>SMALL(Calculations!$D$143:$CCE$143,ROWS($D$3:$D44))</f>
        <v>4.6000000000000002E-8</v>
      </c>
      <c r="H44" s="13">
        <f t="shared" ca="1" si="0"/>
        <v>1</v>
      </c>
      <c r="J44" s="2">
        <f ca="1">IF(OR(K44="ChatGPT",K44="Median",K44="Fifties",K44="Average",K44=""),"",IF(ROUND(L44,3)=ROUND(L43,3),MAX(J$3:J43),COUNT(J$3:J43)+1))</f>
        <v>1</v>
      </c>
      <c r="K44" s="12" t="str">
        <f ca="1">OFFSET(Calculations!$C$2,0,MATCH(L44,Calculations!$D$144:$CCE$144,0))</f>
        <v>Mike Schramm</v>
      </c>
      <c r="L44" s="13">
        <f>SMALL(Calculations!$D$144:$CCE$144,ROWS($D$3:$D44))</f>
        <v>4.6000000000000002E-8</v>
      </c>
      <c r="M44" s="13">
        <f t="shared" ca="1" si="1"/>
        <v>1</v>
      </c>
      <c r="O44" s="2">
        <f ca="1">IF(OR(P44="ChatGPT",P44="Median",P44="Fifties",P44="Average",P44=""),"",IF(ROUND(Q44,3)=ROUND(Q43,3),MAX(O$3:O43),COUNT(O$3:O43)+1))</f>
        <v>1</v>
      </c>
      <c r="P44" s="12" t="str">
        <f ca="1">OFFSET(Calculations!$C$2,0,MATCH(Q44,Calculations!$D$145:$CCE$145,0))</f>
        <v>Mike Schramm</v>
      </c>
      <c r="Q44" s="13">
        <f>SMALL(Calculations!$D$145:$CCE$145,ROWS($D$3:$D44))</f>
        <v>4.6000000000000002E-8</v>
      </c>
      <c r="R44" s="13">
        <f t="shared" ca="1" si="2"/>
        <v>1</v>
      </c>
      <c r="S44" s="2"/>
      <c r="T44" s="2">
        <f ca="1">IF(OR(U44="ChatGPT",U44="Median",U44="Fifties",U44="Average",U44=""),"",IF(ROUND(V44,3)=ROUND(V43,3),MAX(T$3:T43),COUNT(T$3:T43)+1))</f>
        <v>1</v>
      </c>
      <c r="U44" s="12" t="str">
        <f ca="1">OFFSET(Calculations!$C$2,0,MATCH(V44,Calculations!$D$146:$CCE$146,0))</f>
        <v>Mike Schramm</v>
      </c>
      <c r="V44" s="13">
        <f>SMALL(Calculations!$D$146:$CCE$146,ROWS($D$3:$D44))</f>
        <v>4.6000000000000002E-8</v>
      </c>
      <c r="W44" s="13">
        <f t="shared" ca="1" si="3"/>
        <v>1</v>
      </c>
      <c r="X44" s="2"/>
      <c r="Y44" s="2">
        <f ca="1">IF(OR(Z44="ChatGPT",Z44="Median",Z44="Fifties",Z44="Average",Z44=""),"",IF(ROUND(AA44,3)=ROUND(AA43,3),MAX(Y$3:Y43),COUNT(Y$3:Y43)+1))</f>
        <v>1</v>
      </c>
      <c r="Z44" s="12" t="str">
        <f ca="1">OFFSET(Calculations!$C$2,0,MATCH(AA44,Calculations!$D$147:$CCE$147,0))</f>
        <v>Mike Schramm</v>
      </c>
      <c r="AA44" s="13">
        <f>SMALL(Calculations!$D$147:$CCE$147,ROWS($D$3:$D44))</f>
        <v>4.6000000000000002E-8</v>
      </c>
      <c r="AB44" s="13">
        <f t="shared" ca="1" si="4"/>
        <v>1</v>
      </c>
      <c r="AC44" s="2"/>
      <c r="AD44" s="2">
        <f ca="1">IF(OR(AE44="ChatGPT",AE44="Median",AE44="Fifties",AE44="Average",AE44=""),"",IF(ROUND(AF44,3)=ROUND(AF43,3),MAX(AD$3:AD43),COUNT(AD$3:AD43)+1))</f>
        <v>1</v>
      </c>
      <c r="AE44" s="12" t="str">
        <f ca="1">OFFSET(Calculations!$C$2,0,MATCH(AF44,Calculations!$D$148:$CCE$148,0))</f>
        <v>Mike Schramm</v>
      </c>
      <c r="AF44" s="13">
        <f>SMALL(Calculations!$D$148:$CCE$148,ROWS($D$3:$D44))</f>
        <v>4.6000000000000002E-8</v>
      </c>
      <c r="AG44" s="13">
        <f t="shared" ca="1" si="5"/>
        <v>1</v>
      </c>
    </row>
    <row r="45" spans="1:33" x14ac:dyDescent="0.25">
      <c r="A45" s="23">
        <f ca="1">IF(OR(B45="ChatGPT",B45="Median",B45="Fifties",B45="Average",B45=""),"",IF(ROUND(C45,3)=ROUND(C44,3),MAX(A$3:A44),COUNT(A$3:A44)+1))</f>
        <v>1</v>
      </c>
      <c r="B45" s="24" t="str">
        <f ca="1">IF(ISERROR(OFFSET(Calculations!$C$2,0,MATCH(ROWS($D$3:$D45),Calculations!$D$131:$CCE$131,0))),"",OFFSET(Calculations!$C$2,0,MATCH(ROWS($D$3:$D45),Calculations!$D$131:$CCE$131,0)))</f>
        <v>Ben Wiles</v>
      </c>
      <c r="C45" s="22">
        <f ca="1">IF(ISERROR(ROUND(OFFSET(Calculations!$C$130,0,MATCH(ROWS($D$3:$D45),Calculations!$D$131:$CCE$131,0)),0)),"",OFFSET(Calculations!$C$130,0,MATCH(ROWS($D$3:$D45),Calculations!$D$131:$CCE$131,0)))</f>
        <v>4.7E-7</v>
      </c>
      <c r="E45" s="2">
        <f ca="1">IF(OR(F45="ChatGPT",F45="Median",F45="Fifties",F45="Average",F45=""),"",IF(ROUND(G45,3)=ROUND(G44,3),MAX(E$3:E44),COUNT(E$3:E44)+1))</f>
        <v>1</v>
      </c>
      <c r="F45" s="12" t="str">
        <f ca="1">OFFSET(Calculations!$C$2,0,MATCH(G45,Calculations!$D$143:$CCE$143,0))</f>
        <v>Ben Wiles</v>
      </c>
      <c r="G45" s="13">
        <f>SMALL(Calculations!$D$143:$CCE$143,ROWS($D$3:$D45))</f>
        <v>4.6999999999999997E-8</v>
      </c>
      <c r="H45" s="13">
        <f t="shared" ca="1" si="0"/>
        <v>1</v>
      </c>
      <c r="J45" s="2">
        <f ca="1">IF(OR(K45="ChatGPT",K45="Median",K45="Fifties",K45="Average",K45=""),"",IF(ROUND(L45,3)=ROUND(L44,3),MAX(J$3:J44),COUNT(J$3:J44)+1))</f>
        <v>1</v>
      </c>
      <c r="K45" s="12" t="str">
        <f ca="1">OFFSET(Calculations!$C$2,0,MATCH(L45,Calculations!$D$144:$CCE$144,0))</f>
        <v>Ben Wiles</v>
      </c>
      <c r="L45" s="13">
        <f>SMALL(Calculations!$D$144:$CCE$144,ROWS($D$3:$D45))</f>
        <v>4.6999999999999997E-8</v>
      </c>
      <c r="M45" s="13">
        <f t="shared" ca="1" si="1"/>
        <v>1</v>
      </c>
      <c r="O45" s="2">
        <f ca="1">IF(OR(P45="ChatGPT",P45="Median",P45="Fifties",P45="Average",P45=""),"",IF(ROUND(Q45,3)=ROUND(Q44,3),MAX(O$3:O44),COUNT(O$3:O44)+1))</f>
        <v>1</v>
      </c>
      <c r="P45" s="12" t="str">
        <f ca="1">OFFSET(Calculations!$C$2,0,MATCH(Q45,Calculations!$D$145:$CCE$145,0))</f>
        <v>Ben Wiles</v>
      </c>
      <c r="Q45" s="13">
        <f>SMALL(Calculations!$D$145:$CCE$145,ROWS($D$3:$D45))</f>
        <v>4.6999999999999997E-8</v>
      </c>
      <c r="R45" s="13">
        <f t="shared" ca="1" si="2"/>
        <v>1</v>
      </c>
      <c r="S45" s="2"/>
      <c r="T45" s="2">
        <f ca="1">IF(OR(U45="ChatGPT",U45="Median",U45="Fifties",U45="Average",U45=""),"",IF(ROUND(V45,3)=ROUND(V44,3),MAX(T$3:T44),COUNT(T$3:T44)+1))</f>
        <v>1</v>
      </c>
      <c r="U45" s="12" t="str">
        <f ca="1">OFFSET(Calculations!$C$2,0,MATCH(V45,Calculations!$D$146:$CCE$146,0))</f>
        <v>Ben Wiles</v>
      </c>
      <c r="V45" s="13">
        <f>SMALL(Calculations!$D$146:$CCE$146,ROWS($D$3:$D45))</f>
        <v>4.6999999999999997E-8</v>
      </c>
      <c r="W45" s="13">
        <f t="shared" ca="1" si="3"/>
        <v>1</v>
      </c>
      <c r="X45" s="2"/>
      <c r="Y45" s="2">
        <f ca="1">IF(OR(Z45="ChatGPT",Z45="Median",Z45="Fifties",Z45="Average",Z45=""),"",IF(ROUND(AA45,3)=ROUND(AA44,3),MAX(Y$3:Y44),COUNT(Y$3:Y44)+1))</f>
        <v>1</v>
      </c>
      <c r="Z45" s="12" t="str">
        <f ca="1">OFFSET(Calculations!$C$2,0,MATCH(AA45,Calculations!$D$147:$CCE$147,0))</f>
        <v>Ben Wiles</v>
      </c>
      <c r="AA45" s="13">
        <f>SMALL(Calculations!$D$147:$CCE$147,ROWS($D$3:$D45))</f>
        <v>4.6999999999999997E-8</v>
      </c>
      <c r="AB45" s="13">
        <f t="shared" ca="1" si="4"/>
        <v>1</v>
      </c>
      <c r="AC45" s="2"/>
      <c r="AD45" s="2">
        <f ca="1">IF(OR(AE45="ChatGPT",AE45="Median",AE45="Fifties",AE45="Average",AE45=""),"",IF(ROUND(AF45,3)=ROUND(AF44,3),MAX(AD$3:AD44),COUNT(AD$3:AD44)+1))</f>
        <v>1</v>
      </c>
      <c r="AE45" s="12" t="str">
        <f ca="1">OFFSET(Calculations!$C$2,0,MATCH(AF45,Calculations!$D$148:$CCE$148,0))</f>
        <v>Ben Wiles</v>
      </c>
      <c r="AF45" s="13">
        <f>SMALL(Calculations!$D$148:$CCE$148,ROWS($D$3:$D45))</f>
        <v>4.6999999999999997E-8</v>
      </c>
      <c r="AG45" s="13">
        <f t="shared" ca="1" si="5"/>
        <v>1</v>
      </c>
    </row>
    <row r="46" spans="1:33" x14ac:dyDescent="0.25">
      <c r="A46" s="23">
        <f ca="1">IF(OR(B46="ChatGPT",B46="Median",B46="Fifties",B46="Average",B46=""),"",IF(ROUND(C46,3)=ROUND(C45,3),MAX(A$3:A45),COUNT(A$3:A45)+1))</f>
        <v>1</v>
      </c>
      <c r="B46" s="24" t="str">
        <f ca="1">IF(ISERROR(OFFSET(Calculations!$C$2,0,MATCH(ROWS($D$3:$D46),Calculations!$D$131:$CCE$131,0))),"",OFFSET(Calculations!$C$2,0,MATCH(ROWS($D$3:$D46),Calculations!$D$131:$CCE$131,0)))</f>
        <v>Terynce Butts</v>
      </c>
      <c r="C46" s="22">
        <f ca="1">IF(ISERROR(ROUND(OFFSET(Calculations!$C$130,0,MATCH(ROWS($D$3:$D46),Calculations!$D$131:$CCE$131,0)),0)),"",OFFSET(Calculations!$C$130,0,MATCH(ROWS($D$3:$D46),Calculations!$D$131:$CCE$131,0)))</f>
        <v>4.7999999999999996E-7</v>
      </c>
      <c r="E46" s="2">
        <f ca="1">IF(OR(F46="ChatGPT",F46="Median",F46="Fifties",F46="Average",F46=""),"",IF(ROUND(G46,3)=ROUND(G45,3),MAX(E$3:E45),COUNT(E$3:E45)+1))</f>
        <v>1</v>
      </c>
      <c r="F46" s="12" t="str">
        <f ca="1">OFFSET(Calculations!$C$2,0,MATCH(G46,Calculations!$D$143:$CCE$143,0))</f>
        <v>Terynce Butts</v>
      </c>
      <c r="G46" s="13">
        <f>SMALL(Calculations!$D$143:$CCE$143,ROWS($D$3:$D46))</f>
        <v>4.8E-8</v>
      </c>
      <c r="H46" s="13">
        <f t="shared" ca="1" si="0"/>
        <v>1</v>
      </c>
      <c r="J46" s="2">
        <f ca="1">IF(OR(K46="ChatGPT",K46="Median",K46="Fifties",K46="Average",K46=""),"",IF(ROUND(L46,3)=ROUND(L45,3),MAX(J$3:J45),COUNT(J$3:J45)+1))</f>
        <v>1</v>
      </c>
      <c r="K46" s="12" t="str">
        <f ca="1">OFFSET(Calculations!$C$2,0,MATCH(L46,Calculations!$D$144:$CCE$144,0))</f>
        <v>Terynce Butts</v>
      </c>
      <c r="L46" s="13">
        <f>SMALL(Calculations!$D$144:$CCE$144,ROWS($D$3:$D46))</f>
        <v>4.8E-8</v>
      </c>
      <c r="M46" s="13">
        <f t="shared" ca="1" si="1"/>
        <v>1</v>
      </c>
      <c r="O46" s="2">
        <f ca="1">IF(OR(P46="ChatGPT",P46="Median",P46="Fifties",P46="Average",P46=""),"",IF(ROUND(Q46,3)=ROUND(Q45,3),MAX(O$3:O45),COUNT(O$3:O45)+1))</f>
        <v>1</v>
      </c>
      <c r="P46" s="12" t="str">
        <f ca="1">OFFSET(Calculations!$C$2,0,MATCH(Q46,Calculations!$D$145:$CCE$145,0))</f>
        <v>Terynce Butts</v>
      </c>
      <c r="Q46" s="13">
        <f>SMALL(Calculations!$D$145:$CCE$145,ROWS($D$3:$D46))</f>
        <v>4.8E-8</v>
      </c>
      <c r="R46" s="13">
        <f t="shared" ca="1" si="2"/>
        <v>1</v>
      </c>
      <c r="S46" s="2"/>
      <c r="T46" s="2">
        <f ca="1">IF(OR(U46="ChatGPT",U46="Median",U46="Fifties",U46="Average",U46=""),"",IF(ROUND(V46,3)=ROUND(V45,3),MAX(T$3:T45),COUNT(T$3:T45)+1))</f>
        <v>1</v>
      </c>
      <c r="U46" s="12" t="str">
        <f ca="1">OFFSET(Calculations!$C$2,0,MATCH(V46,Calculations!$D$146:$CCE$146,0))</f>
        <v>Terynce Butts</v>
      </c>
      <c r="V46" s="13">
        <f>SMALL(Calculations!$D$146:$CCE$146,ROWS($D$3:$D46))</f>
        <v>4.8E-8</v>
      </c>
      <c r="W46" s="13">
        <f t="shared" ca="1" si="3"/>
        <v>1</v>
      </c>
      <c r="X46" s="2"/>
      <c r="Y46" s="2">
        <f ca="1">IF(OR(Z46="ChatGPT",Z46="Median",Z46="Fifties",Z46="Average",Z46=""),"",IF(ROUND(AA46,3)=ROUND(AA45,3),MAX(Y$3:Y45),COUNT(Y$3:Y45)+1))</f>
        <v>1</v>
      </c>
      <c r="Z46" s="12" t="str">
        <f ca="1">OFFSET(Calculations!$C$2,0,MATCH(AA46,Calculations!$D$147:$CCE$147,0))</f>
        <v>Terynce Butts</v>
      </c>
      <c r="AA46" s="13">
        <f>SMALL(Calculations!$D$147:$CCE$147,ROWS($D$3:$D46))</f>
        <v>4.8E-8</v>
      </c>
      <c r="AB46" s="13">
        <f t="shared" ca="1" si="4"/>
        <v>1</v>
      </c>
      <c r="AC46" s="2"/>
      <c r="AD46" s="2">
        <f ca="1">IF(OR(AE46="ChatGPT",AE46="Median",AE46="Fifties",AE46="Average",AE46=""),"",IF(ROUND(AF46,3)=ROUND(AF45,3),MAX(AD$3:AD45),COUNT(AD$3:AD45)+1))</f>
        <v>1</v>
      </c>
      <c r="AE46" s="12" t="str">
        <f ca="1">OFFSET(Calculations!$C$2,0,MATCH(AF46,Calculations!$D$148:$CCE$148,0))</f>
        <v>Terynce Butts</v>
      </c>
      <c r="AF46" s="13">
        <f>SMALL(Calculations!$D$148:$CCE$148,ROWS($D$3:$D46))</f>
        <v>4.8E-8</v>
      </c>
      <c r="AG46" s="13">
        <f t="shared" ca="1" si="5"/>
        <v>1</v>
      </c>
    </row>
    <row r="47" spans="1:33" x14ac:dyDescent="0.25">
      <c r="A47" s="23">
        <f ca="1">IF(OR(B47="ChatGPT",B47="Median",B47="Fifties",B47="Average",B47=""),"",IF(ROUND(C47,3)=ROUND(C46,3),MAX(A$3:A46),COUNT(A$3:A46)+1))</f>
        <v>1</v>
      </c>
      <c r="B47" s="24" t="str">
        <f ca="1">IF(ISERROR(OFFSET(Calculations!$C$2,0,MATCH(ROWS($D$3:$D47),Calculations!$D$131:$CCE$131,0))),"",OFFSET(Calculations!$C$2,0,MATCH(ROWS($D$3:$D47),Calculations!$D$131:$CCE$131,0)))</f>
        <v>Anna Verwillow</v>
      </c>
      <c r="C47" s="22">
        <f ca="1">IF(ISERROR(ROUND(OFFSET(Calculations!$C$130,0,MATCH(ROWS($D$3:$D47),Calculations!$D$131:$CCE$131,0)),0)),"",OFFSET(Calculations!$C$130,0,MATCH(ROWS($D$3:$D47),Calculations!$D$131:$CCE$131,0)))</f>
        <v>4.8999999999999997E-7</v>
      </c>
      <c r="E47" s="2">
        <f ca="1">IF(OR(F47="ChatGPT",F47="Median",F47="Fifties",F47="Average",F47=""),"",IF(ROUND(G47,3)=ROUND(G46,3),MAX(E$3:E46),COUNT(E$3:E46)+1))</f>
        <v>1</v>
      </c>
      <c r="F47" s="12" t="str">
        <f ca="1">OFFSET(Calculations!$C$2,0,MATCH(G47,Calculations!$D$143:$CCE$143,0))</f>
        <v>Anna Verwillow</v>
      </c>
      <c r="G47" s="13">
        <f>SMALL(Calculations!$D$143:$CCE$143,ROWS($D$3:$D47))</f>
        <v>4.9000000000000002E-8</v>
      </c>
      <c r="H47" s="13">
        <f t="shared" ca="1" si="0"/>
        <v>1</v>
      </c>
      <c r="J47" s="2">
        <f ca="1">IF(OR(K47="ChatGPT",K47="Median",K47="Fifties",K47="Average",K47=""),"",IF(ROUND(L47,3)=ROUND(L46,3),MAX(J$3:J46),COUNT(J$3:J46)+1))</f>
        <v>1</v>
      </c>
      <c r="K47" s="12" t="str">
        <f ca="1">OFFSET(Calculations!$C$2,0,MATCH(L47,Calculations!$D$144:$CCE$144,0))</f>
        <v>Anna Verwillow</v>
      </c>
      <c r="L47" s="13">
        <f>SMALL(Calculations!$D$144:$CCE$144,ROWS($D$3:$D47))</f>
        <v>4.9000000000000002E-8</v>
      </c>
      <c r="M47" s="13">
        <f t="shared" ca="1" si="1"/>
        <v>1</v>
      </c>
      <c r="O47" s="2">
        <f ca="1">IF(OR(P47="ChatGPT",P47="Median",P47="Fifties",P47="Average",P47=""),"",IF(ROUND(Q47,3)=ROUND(Q46,3),MAX(O$3:O46),COUNT(O$3:O46)+1))</f>
        <v>1</v>
      </c>
      <c r="P47" s="12" t="str">
        <f ca="1">OFFSET(Calculations!$C$2,0,MATCH(Q47,Calculations!$D$145:$CCE$145,0))</f>
        <v>Anna Verwillow</v>
      </c>
      <c r="Q47" s="13">
        <f>SMALL(Calculations!$D$145:$CCE$145,ROWS($D$3:$D47))</f>
        <v>4.9000000000000002E-8</v>
      </c>
      <c r="R47" s="13">
        <f t="shared" ca="1" si="2"/>
        <v>1</v>
      </c>
      <c r="S47" s="2"/>
      <c r="T47" s="2">
        <f ca="1">IF(OR(U47="ChatGPT",U47="Median",U47="Fifties",U47="Average",U47=""),"",IF(ROUND(V47,3)=ROUND(V46,3),MAX(T$3:T46),COUNT(T$3:T46)+1))</f>
        <v>1</v>
      </c>
      <c r="U47" s="12" t="str">
        <f ca="1">OFFSET(Calculations!$C$2,0,MATCH(V47,Calculations!$D$146:$CCE$146,0))</f>
        <v>Anna Verwillow</v>
      </c>
      <c r="V47" s="13">
        <f>SMALL(Calculations!$D$146:$CCE$146,ROWS($D$3:$D47))</f>
        <v>4.9000000000000002E-8</v>
      </c>
      <c r="W47" s="13">
        <f t="shared" ca="1" si="3"/>
        <v>1</v>
      </c>
      <c r="X47" s="2"/>
      <c r="Y47" s="2">
        <f ca="1">IF(OR(Z47="ChatGPT",Z47="Median",Z47="Fifties",Z47="Average",Z47=""),"",IF(ROUND(AA47,3)=ROUND(AA46,3),MAX(Y$3:Y46),COUNT(Y$3:Y46)+1))</f>
        <v>1</v>
      </c>
      <c r="Z47" s="12" t="str">
        <f ca="1">OFFSET(Calculations!$C$2,0,MATCH(AA47,Calculations!$D$147:$CCE$147,0))</f>
        <v>Anna Verwillow</v>
      </c>
      <c r="AA47" s="13">
        <f>SMALL(Calculations!$D$147:$CCE$147,ROWS($D$3:$D47))</f>
        <v>4.9000000000000002E-8</v>
      </c>
      <c r="AB47" s="13">
        <f t="shared" ca="1" si="4"/>
        <v>1</v>
      </c>
      <c r="AC47" s="2"/>
      <c r="AD47" s="2">
        <f ca="1">IF(OR(AE47="ChatGPT",AE47="Median",AE47="Fifties",AE47="Average",AE47=""),"",IF(ROUND(AF47,3)=ROUND(AF46,3),MAX(AD$3:AD46),COUNT(AD$3:AD46)+1))</f>
        <v>1</v>
      </c>
      <c r="AE47" s="12" t="str">
        <f ca="1">OFFSET(Calculations!$C$2,0,MATCH(AF47,Calculations!$D$148:$CCE$148,0))</f>
        <v>Anna Verwillow</v>
      </c>
      <c r="AF47" s="13">
        <f>SMALL(Calculations!$D$148:$CCE$148,ROWS($D$3:$D47))</f>
        <v>4.9000000000000002E-8</v>
      </c>
      <c r="AG47" s="13">
        <f t="shared" ca="1" si="5"/>
        <v>1</v>
      </c>
    </row>
    <row r="48" spans="1:33" x14ac:dyDescent="0.25">
      <c r="A48" s="23">
        <f ca="1">IF(OR(B48="ChatGPT",B48="Median",B48="Fifties",B48="Average",B48=""),"",IF(ROUND(C48,3)=ROUND(C47,3),MAX(A$3:A47),COUNT(A$3:A47)+1))</f>
        <v>1</v>
      </c>
      <c r="B48" s="24" t="str">
        <f ca="1">IF(ISERROR(OFFSET(Calculations!$C$2,0,MATCH(ROWS($D$3:$D48),Calculations!$D$131:$CCE$131,0))),"",OFFSET(Calculations!$C$2,0,MATCH(ROWS($D$3:$D48),Calculations!$D$131:$CCE$131,0)))</f>
        <v>Mark Badros</v>
      </c>
      <c r="C48" s="22">
        <f ca="1">IF(ISERROR(ROUND(OFFSET(Calculations!$C$130,0,MATCH(ROWS($D$3:$D48),Calculations!$D$131:$CCE$131,0)),0)),"",OFFSET(Calculations!$C$130,0,MATCH(ROWS($D$3:$D48),Calculations!$D$131:$CCE$131,0)))</f>
        <v>4.9999999999999998E-7</v>
      </c>
      <c r="E48" s="2">
        <f ca="1">IF(OR(F48="ChatGPT",F48="Median",F48="Fifties",F48="Average",F48=""),"",IF(ROUND(G48,3)=ROUND(G47,3),MAX(E$3:E47),COUNT(E$3:E47)+1))</f>
        <v>1</v>
      </c>
      <c r="F48" s="12" t="str">
        <f ca="1">OFFSET(Calculations!$C$2,0,MATCH(G48,Calculations!$D$143:$CCE$143,0))</f>
        <v>Mark Badros</v>
      </c>
      <c r="G48" s="13">
        <f>SMALL(Calculations!$D$143:$CCE$143,ROWS($D$3:$D48))</f>
        <v>4.9999999999999998E-8</v>
      </c>
      <c r="H48" s="13">
        <f t="shared" ca="1" si="0"/>
        <v>1</v>
      </c>
      <c r="J48" s="2">
        <f ca="1">IF(OR(K48="ChatGPT",K48="Median",K48="Fifties",K48="Average",K48=""),"",IF(ROUND(L48,3)=ROUND(L47,3),MAX(J$3:J47),COUNT(J$3:J47)+1))</f>
        <v>1</v>
      </c>
      <c r="K48" s="12" t="str">
        <f ca="1">OFFSET(Calculations!$C$2,0,MATCH(L48,Calculations!$D$144:$CCE$144,0))</f>
        <v>Mark Badros</v>
      </c>
      <c r="L48" s="13">
        <f>SMALL(Calculations!$D$144:$CCE$144,ROWS($D$3:$D48))</f>
        <v>4.9999999999999998E-8</v>
      </c>
      <c r="M48" s="13">
        <f t="shared" ca="1" si="1"/>
        <v>1</v>
      </c>
      <c r="O48" s="2">
        <f ca="1">IF(OR(P48="ChatGPT",P48="Median",P48="Fifties",P48="Average",P48=""),"",IF(ROUND(Q48,3)=ROUND(Q47,3),MAX(O$3:O47),COUNT(O$3:O47)+1))</f>
        <v>1</v>
      </c>
      <c r="P48" s="12" t="str">
        <f ca="1">OFFSET(Calculations!$C$2,0,MATCH(Q48,Calculations!$D$145:$CCE$145,0))</f>
        <v>Mark Badros</v>
      </c>
      <c r="Q48" s="13">
        <f>SMALL(Calculations!$D$145:$CCE$145,ROWS($D$3:$D48))</f>
        <v>4.9999999999999998E-8</v>
      </c>
      <c r="R48" s="13">
        <f t="shared" ca="1" si="2"/>
        <v>1</v>
      </c>
      <c r="S48" s="2"/>
      <c r="T48" s="2">
        <f ca="1">IF(OR(U48="ChatGPT",U48="Median",U48="Fifties",U48="Average",U48=""),"",IF(ROUND(V48,3)=ROUND(V47,3),MAX(T$3:T47),COUNT(T$3:T47)+1))</f>
        <v>1</v>
      </c>
      <c r="U48" s="12" t="str">
        <f ca="1">OFFSET(Calculations!$C$2,0,MATCH(V48,Calculations!$D$146:$CCE$146,0))</f>
        <v>Mark Badros</v>
      </c>
      <c r="V48" s="13">
        <f>SMALL(Calculations!$D$146:$CCE$146,ROWS($D$3:$D48))</f>
        <v>4.9999999999999998E-8</v>
      </c>
      <c r="W48" s="13">
        <f t="shared" ca="1" si="3"/>
        <v>1</v>
      </c>
      <c r="X48" s="2"/>
      <c r="Y48" s="2">
        <f ca="1">IF(OR(Z48="ChatGPT",Z48="Median",Z48="Fifties",Z48="Average",Z48=""),"",IF(ROUND(AA48,3)=ROUND(AA47,3),MAX(Y$3:Y47),COUNT(Y$3:Y47)+1))</f>
        <v>1</v>
      </c>
      <c r="Z48" s="12" t="str">
        <f ca="1">OFFSET(Calculations!$C$2,0,MATCH(AA48,Calculations!$D$147:$CCE$147,0))</f>
        <v>Mark Badros</v>
      </c>
      <c r="AA48" s="13">
        <f>SMALL(Calculations!$D$147:$CCE$147,ROWS($D$3:$D48))</f>
        <v>4.9999999999999998E-8</v>
      </c>
      <c r="AB48" s="13">
        <f t="shared" ca="1" si="4"/>
        <v>1</v>
      </c>
      <c r="AC48" s="2"/>
      <c r="AD48" s="2">
        <f ca="1">IF(OR(AE48="ChatGPT",AE48="Median",AE48="Fifties",AE48="Average",AE48=""),"",IF(ROUND(AF48,3)=ROUND(AF47,3),MAX(AD$3:AD47),COUNT(AD$3:AD47)+1))</f>
        <v>1</v>
      </c>
      <c r="AE48" s="12" t="str">
        <f ca="1">OFFSET(Calculations!$C$2,0,MATCH(AF48,Calculations!$D$148:$CCE$148,0))</f>
        <v>Mark Badros</v>
      </c>
      <c r="AF48" s="13">
        <f>SMALL(Calculations!$D$148:$CCE$148,ROWS($D$3:$D48))</f>
        <v>4.9999999999999998E-8</v>
      </c>
      <c r="AG48" s="13">
        <f t="shared" ca="1" si="5"/>
        <v>1</v>
      </c>
    </row>
    <row r="49" spans="1:33" x14ac:dyDescent="0.25">
      <c r="A49" s="23">
        <f ca="1">IF(OR(B49="ChatGPT",B49="Median",B49="Fifties",B49="Average",B49=""),"",IF(ROUND(C49,3)=ROUND(C48,3),MAX(A$3:A48),COUNT(A$3:A48)+1))</f>
        <v>1</v>
      </c>
      <c r="B49" s="24" t="str">
        <f ca="1">IF(ISERROR(OFFSET(Calculations!$C$2,0,MATCH(ROWS($D$3:$D49),Calculations!$D$131:$CCE$131,0))),"",OFFSET(Calculations!$C$2,0,MATCH(ROWS($D$3:$D49),Calculations!$D$131:$CCE$131,0)))</f>
        <v>Ryan Segal</v>
      </c>
      <c r="C49" s="22">
        <f ca="1">IF(ISERROR(ROUND(OFFSET(Calculations!$C$130,0,MATCH(ROWS($D$3:$D49),Calculations!$D$131:$CCE$131,0)),0)),"",OFFSET(Calculations!$C$130,0,MATCH(ROWS($D$3:$D49),Calculations!$D$131:$CCE$131,0)))</f>
        <v>5.0999999999999999E-7</v>
      </c>
      <c r="E49" s="2">
        <f ca="1">IF(OR(F49="ChatGPT",F49="Median",F49="Fifties",F49="Average",F49=""),"",IF(ROUND(G49,3)=ROUND(G48,3),MAX(E$3:E48),COUNT(E$3:E48)+1))</f>
        <v>1</v>
      </c>
      <c r="F49" s="12" t="str">
        <f ca="1">OFFSET(Calculations!$C$2,0,MATCH(G49,Calculations!$D$143:$CCE$143,0))</f>
        <v>Ryan Segal</v>
      </c>
      <c r="G49" s="13">
        <f>SMALL(Calculations!$D$143:$CCE$143,ROWS($D$3:$D49))</f>
        <v>5.1E-8</v>
      </c>
      <c r="H49" s="13">
        <f t="shared" ca="1" si="0"/>
        <v>1</v>
      </c>
      <c r="J49" s="2">
        <f ca="1">IF(OR(K49="ChatGPT",K49="Median",K49="Fifties",K49="Average",K49=""),"",IF(ROUND(L49,3)=ROUND(L48,3),MAX(J$3:J48),COUNT(J$3:J48)+1))</f>
        <v>1</v>
      </c>
      <c r="K49" s="12" t="str">
        <f ca="1">OFFSET(Calculations!$C$2,0,MATCH(L49,Calculations!$D$144:$CCE$144,0))</f>
        <v>Ryan Segal</v>
      </c>
      <c r="L49" s="13">
        <f>SMALL(Calculations!$D$144:$CCE$144,ROWS($D$3:$D49))</f>
        <v>5.1E-8</v>
      </c>
      <c r="M49" s="13">
        <f t="shared" ca="1" si="1"/>
        <v>1</v>
      </c>
      <c r="O49" s="2">
        <f ca="1">IF(OR(P49="ChatGPT",P49="Median",P49="Fifties",P49="Average",P49=""),"",IF(ROUND(Q49,3)=ROUND(Q48,3),MAX(O$3:O48),COUNT(O$3:O48)+1))</f>
        <v>1</v>
      </c>
      <c r="P49" s="12" t="str">
        <f ca="1">OFFSET(Calculations!$C$2,0,MATCH(Q49,Calculations!$D$145:$CCE$145,0))</f>
        <v>Ryan Segal</v>
      </c>
      <c r="Q49" s="13">
        <f>SMALL(Calculations!$D$145:$CCE$145,ROWS($D$3:$D49))</f>
        <v>5.1E-8</v>
      </c>
      <c r="R49" s="13">
        <f t="shared" ca="1" si="2"/>
        <v>1</v>
      </c>
      <c r="S49" s="2"/>
      <c r="T49" s="2">
        <f ca="1">IF(OR(U49="ChatGPT",U49="Median",U49="Fifties",U49="Average",U49=""),"",IF(ROUND(V49,3)=ROUND(V48,3),MAX(T$3:T48),COUNT(T$3:T48)+1))</f>
        <v>1</v>
      </c>
      <c r="U49" s="12" t="str">
        <f ca="1">OFFSET(Calculations!$C$2,0,MATCH(V49,Calculations!$D$146:$CCE$146,0))</f>
        <v>Ryan Segal</v>
      </c>
      <c r="V49" s="13">
        <f>SMALL(Calculations!$D$146:$CCE$146,ROWS($D$3:$D49))</f>
        <v>5.1E-8</v>
      </c>
      <c r="W49" s="13">
        <f t="shared" ca="1" si="3"/>
        <v>1</v>
      </c>
      <c r="X49" s="2"/>
      <c r="Y49" s="2">
        <f ca="1">IF(OR(Z49="ChatGPT",Z49="Median",Z49="Fifties",Z49="Average",Z49=""),"",IF(ROUND(AA49,3)=ROUND(AA48,3),MAX(Y$3:Y48),COUNT(Y$3:Y48)+1))</f>
        <v>1</v>
      </c>
      <c r="Z49" s="12" t="str">
        <f ca="1">OFFSET(Calculations!$C$2,0,MATCH(AA49,Calculations!$D$147:$CCE$147,0))</f>
        <v>Ryan Segal</v>
      </c>
      <c r="AA49" s="13">
        <f>SMALL(Calculations!$D$147:$CCE$147,ROWS($D$3:$D49))</f>
        <v>5.1E-8</v>
      </c>
      <c r="AB49" s="13">
        <f t="shared" ca="1" si="4"/>
        <v>1</v>
      </c>
      <c r="AC49" s="2"/>
      <c r="AD49" s="2">
        <f ca="1">IF(OR(AE49="ChatGPT",AE49="Median",AE49="Fifties",AE49="Average",AE49=""),"",IF(ROUND(AF49,3)=ROUND(AF48,3),MAX(AD$3:AD48),COUNT(AD$3:AD48)+1))</f>
        <v>1</v>
      </c>
      <c r="AE49" s="12" t="str">
        <f ca="1">OFFSET(Calculations!$C$2,0,MATCH(AF49,Calculations!$D$148:$CCE$148,0))</f>
        <v>Ryan Segal</v>
      </c>
      <c r="AF49" s="13">
        <f>SMALL(Calculations!$D$148:$CCE$148,ROWS($D$3:$D49))</f>
        <v>5.1E-8</v>
      </c>
      <c r="AG49" s="13">
        <f t="shared" ca="1" si="5"/>
        <v>1</v>
      </c>
    </row>
    <row r="50" spans="1:33" x14ac:dyDescent="0.25">
      <c r="A50" s="23">
        <f ca="1">IF(OR(B50="ChatGPT",B50="Median",B50="Fifties",B50="Average",B50=""),"",IF(ROUND(C50,3)=ROUND(C49,3),MAX(A$3:A49),COUNT(A$3:A49)+1))</f>
        <v>1</v>
      </c>
      <c r="B50" s="24" t="str">
        <f ca="1">IF(ISERROR(OFFSET(Calculations!$C$2,0,MATCH(ROWS($D$3:$D50),Calculations!$D$131:$CCE$131,0))),"",OFFSET(Calculations!$C$2,0,MATCH(ROWS($D$3:$D50),Calculations!$D$131:$CCE$131,0)))</f>
        <v>Jeff Garst</v>
      </c>
      <c r="C50" s="22">
        <f ca="1">IF(ISERROR(ROUND(OFFSET(Calculations!$C$130,0,MATCH(ROWS($D$3:$D50),Calculations!$D$131:$CCE$131,0)),0)),"",OFFSET(Calculations!$C$130,0,MATCH(ROWS($D$3:$D50),Calculations!$D$131:$CCE$131,0)))</f>
        <v>5.2E-7</v>
      </c>
      <c r="E50" s="2">
        <f ca="1">IF(OR(F50="ChatGPT",F50="Median",F50="Fifties",F50="Average",F50=""),"",IF(ROUND(G50,3)=ROUND(G49,3),MAX(E$3:E49),COUNT(E$3:E49)+1))</f>
        <v>1</v>
      </c>
      <c r="F50" s="12" t="str">
        <f ca="1">OFFSET(Calculations!$C$2,0,MATCH(G50,Calculations!$D$143:$CCE$143,0))</f>
        <v>Jeff Garst</v>
      </c>
      <c r="G50" s="13">
        <f>SMALL(Calculations!$D$143:$CCE$143,ROWS($D$3:$D50))</f>
        <v>5.2000000000000002E-8</v>
      </c>
      <c r="H50" s="13">
        <f t="shared" ca="1" si="0"/>
        <v>1</v>
      </c>
      <c r="J50" s="2">
        <f ca="1">IF(OR(K50="ChatGPT",K50="Median",K50="Fifties",K50="Average",K50=""),"",IF(ROUND(L50,3)=ROUND(L49,3),MAX(J$3:J49),COUNT(J$3:J49)+1))</f>
        <v>1</v>
      </c>
      <c r="K50" s="12" t="str">
        <f ca="1">OFFSET(Calculations!$C$2,0,MATCH(L50,Calculations!$D$144:$CCE$144,0))</f>
        <v>Jeff Garst</v>
      </c>
      <c r="L50" s="13">
        <f>SMALL(Calculations!$D$144:$CCE$144,ROWS($D$3:$D50))</f>
        <v>5.2000000000000002E-8</v>
      </c>
      <c r="M50" s="13">
        <f t="shared" ca="1" si="1"/>
        <v>1</v>
      </c>
      <c r="O50" s="2">
        <f ca="1">IF(OR(P50="ChatGPT",P50="Median",P50="Fifties",P50="Average",P50=""),"",IF(ROUND(Q50,3)=ROUND(Q49,3),MAX(O$3:O49),COUNT(O$3:O49)+1))</f>
        <v>1</v>
      </c>
      <c r="P50" s="12" t="str">
        <f ca="1">OFFSET(Calculations!$C$2,0,MATCH(Q50,Calculations!$D$145:$CCE$145,0))</f>
        <v>Jeff Garst</v>
      </c>
      <c r="Q50" s="13">
        <f>SMALL(Calculations!$D$145:$CCE$145,ROWS($D$3:$D50))</f>
        <v>5.2000000000000002E-8</v>
      </c>
      <c r="R50" s="13">
        <f t="shared" ca="1" si="2"/>
        <v>1</v>
      </c>
      <c r="S50" s="2"/>
      <c r="T50" s="2">
        <f ca="1">IF(OR(U50="ChatGPT",U50="Median",U50="Fifties",U50="Average",U50=""),"",IF(ROUND(V50,3)=ROUND(V49,3),MAX(T$3:T49),COUNT(T$3:T49)+1))</f>
        <v>1</v>
      </c>
      <c r="U50" s="12" t="str">
        <f ca="1">OFFSET(Calculations!$C$2,0,MATCH(V50,Calculations!$D$146:$CCE$146,0))</f>
        <v>Jeff Garst</v>
      </c>
      <c r="V50" s="13">
        <f>SMALL(Calculations!$D$146:$CCE$146,ROWS($D$3:$D50))</f>
        <v>5.2000000000000002E-8</v>
      </c>
      <c r="W50" s="13">
        <f t="shared" ca="1" si="3"/>
        <v>1</v>
      </c>
      <c r="X50" s="2"/>
      <c r="Y50" s="2">
        <f ca="1">IF(OR(Z50="ChatGPT",Z50="Median",Z50="Fifties",Z50="Average",Z50=""),"",IF(ROUND(AA50,3)=ROUND(AA49,3),MAX(Y$3:Y49),COUNT(Y$3:Y49)+1))</f>
        <v>1</v>
      </c>
      <c r="Z50" s="12" t="str">
        <f ca="1">OFFSET(Calculations!$C$2,0,MATCH(AA50,Calculations!$D$147:$CCE$147,0))</f>
        <v>Jeff Garst</v>
      </c>
      <c r="AA50" s="13">
        <f>SMALL(Calculations!$D$147:$CCE$147,ROWS($D$3:$D50))</f>
        <v>5.2000000000000002E-8</v>
      </c>
      <c r="AB50" s="13">
        <f t="shared" ca="1" si="4"/>
        <v>1</v>
      </c>
      <c r="AC50" s="2"/>
      <c r="AD50" s="2">
        <f ca="1">IF(OR(AE50="ChatGPT",AE50="Median",AE50="Fifties",AE50="Average",AE50=""),"",IF(ROUND(AF50,3)=ROUND(AF49,3),MAX(AD$3:AD49),COUNT(AD$3:AD49)+1))</f>
        <v>1</v>
      </c>
      <c r="AE50" s="12" t="str">
        <f ca="1">OFFSET(Calculations!$C$2,0,MATCH(AF50,Calculations!$D$148:$CCE$148,0))</f>
        <v>Jeff Garst</v>
      </c>
      <c r="AF50" s="13">
        <f>SMALL(Calculations!$D$148:$CCE$148,ROWS($D$3:$D50))</f>
        <v>5.2000000000000002E-8</v>
      </c>
      <c r="AG50" s="13">
        <f t="shared" ca="1" si="5"/>
        <v>1</v>
      </c>
    </row>
    <row r="51" spans="1:33" x14ac:dyDescent="0.25">
      <c r="A51" s="23">
        <f ca="1">IF(OR(B51="ChatGPT",B51="Median",B51="Fifties",B51="Average",B51=""),"",IF(ROUND(C51,3)=ROUND(C50,3),MAX(A$3:A50),COUNT(A$3:A50)+1))</f>
        <v>1</v>
      </c>
      <c r="B51" s="24" t="str">
        <f ca="1">IF(ISERROR(OFFSET(Calculations!$C$2,0,MATCH(ROWS($D$3:$D51),Calculations!$D$131:$CCE$131,0))),"",OFFSET(Calculations!$C$2,0,MATCH(ROWS($D$3:$D51),Calculations!$D$131:$CCE$131,0)))</f>
        <v>Scott Kennedy</v>
      </c>
      <c r="C51" s="22">
        <f ca="1">IF(ISERROR(ROUND(OFFSET(Calculations!$C$130,0,MATCH(ROWS($D$3:$D51),Calculations!$D$131:$CCE$131,0)),0)),"",OFFSET(Calculations!$C$130,0,MATCH(ROWS($D$3:$D51),Calculations!$D$131:$CCE$131,0)))</f>
        <v>5.3000000000000001E-7</v>
      </c>
      <c r="E51" s="2">
        <f ca="1">IF(OR(F51="ChatGPT",F51="Median",F51="Fifties",F51="Average",F51=""),"",IF(ROUND(G51,3)=ROUND(G50,3),MAX(E$3:E50),COUNT(E$3:E50)+1))</f>
        <v>1</v>
      </c>
      <c r="F51" s="12" t="str">
        <f ca="1">OFFSET(Calculations!$C$2,0,MATCH(G51,Calculations!$D$143:$CCE$143,0))</f>
        <v>Scott Kennedy</v>
      </c>
      <c r="G51" s="13">
        <f>SMALL(Calculations!$D$143:$CCE$143,ROWS($D$3:$D51))</f>
        <v>5.2999999999999998E-8</v>
      </c>
      <c r="H51" s="13">
        <f t="shared" ca="1" si="0"/>
        <v>1</v>
      </c>
      <c r="J51" s="2">
        <f ca="1">IF(OR(K51="ChatGPT",K51="Median",K51="Fifties",K51="Average",K51=""),"",IF(ROUND(L51,3)=ROUND(L50,3),MAX(J$3:J50),COUNT(J$3:J50)+1))</f>
        <v>1</v>
      </c>
      <c r="K51" s="12" t="str">
        <f ca="1">OFFSET(Calculations!$C$2,0,MATCH(L51,Calculations!$D$144:$CCE$144,0))</f>
        <v>Scott Kennedy</v>
      </c>
      <c r="L51" s="13">
        <f>SMALL(Calculations!$D$144:$CCE$144,ROWS($D$3:$D51))</f>
        <v>5.2999999999999998E-8</v>
      </c>
      <c r="M51" s="13">
        <f t="shared" ca="1" si="1"/>
        <v>1</v>
      </c>
      <c r="O51" s="2">
        <f ca="1">IF(OR(P51="ChatGPT",P51="Median",P51="Fifties",P51="Average",P51=""),"",IF(ROUND(Q51,3)=ROUND(Q50,3),MAX(O$3:O50),COUNT(O$3:O50)+1))</f>
        <v>1</v>
      </c>
      <c r="P51" s="12" t="str">
        <f ca="1">OFFSET(Calculations!$C$2,0,MATCH(Q51,Calculations!$D$145:$CCE$145,0))</f>
        <v>Scott Kennedy</v>
      </c>
      <c r="Q51" s="13">
        <f>SMALL(Calculations!$D$145:$CCE$145,ROWS($D$3:$D51))</f>
        <v>5.2999999999999998E-8</v>
      </c>
      <c r="R51" s="13">
        <f t="shared" ca="1" si="2"/>
        <v>1</v>
      </c>
      <c r="S51" s="2"/>
      <c r="T51" s="2">
        <f ca="1">IF(OR(U51="ChatGPT",U51="Median",U51="Fifties",U51="Average",U51=""),"",IF(ROUND(V51,3)=ROUND(V50,3),MAX(T$3:T50),COUNT(T$3:T50)+1))</f>
        <v>1</v>
      </c>
      <c r="U51" s="12" t="str">
        <f ca="1">OFFSET(Calculations!$C$2,0,MATCH(V51,Calculations!$D$146:$CCE$146,0))</f>
        <v>Scott Kennedy</v>
      </c>
      <c r="V51" s="13">
        <f>SMALL(Calculations!$D$146:$CCE$146,ROWS($D$3:$D51))</f>
        <v>5.2999999999999998E-8</v>
      </c>
      <c r="W51" s="13">
        <f t="shared" ca="1" si="3"/>
        <v>1</v>
      </c>
      <c r="X51" s="2"/>
      <c r="Y51" s="2">
        <f ca="1">IF(OR(Z51="ChatGPT",Z51="Median",Z51="Fifties",Z51="Average",Z51=""),"",IF(ROUND(AA51,3)=ROUND(AA50,3),MAX(Y$3:Y50),COUNT(Y$3:Y50)+1))</f>
        <v>1</v>
      </c>
      <c r="Z51" s="12" t="str">
        <f ca="1">OFFSET(Calculations!$C$2,0,MATCH(AA51,Calculations!$D$147:$CCE$147,0))</f>
        <v>Scott Kennedy</v>
      </c>
      <c r="AA51" s="13">
        <f>SMALL(Calculations!$D$147:$CCE$147,ROWS($D$3:$D51))</f>
        <v>5.2999999999999998E-8</v>
      </c>
      <c r="AB51" s="13">
        <f t="shared" ca="1" si="4"/>
        <v>1</v>
      </c>
      <c r="AC51" s="2"/>
      <c r="AD51" s="2">
        <f ca="1">IF(OR(AE51="ChatGPT",AE51="Median",AE51="Fifties",AE51="Average",AE51=""),"",IF(ROUND(AF51,3)=ROUND(AF50,3),MAX(AD$3:AD50),COUNT(AD$3:AD50)+1))</f>
        <v>1</v>
      </c>
      <c r="AE51" s="12" t="str">
        <f ca="1">OFFSET(Calculations!$C$2,0,MATCH(AF51,Calculations!$D$148:$CCE$148,0))</f>
        <v>Scott Kennedy</v>
      </c>
      <c r="AF51" s="13">
        <f>SMALL(Calculations!$D$148:$CCE$148,ROWS($D$3:$D51))</f>
        <v>5.2999999999999998E-8</v>
      </c>
      <c r="AG51" s="13">
        <f t="shared" ca="1" si="5"/>
        <v>1</v>
      </c>
    </row>
    <row r="52" spans="1:33" x14ac:dyDescent="0.25">
      <c r="A52" s="23">
        <f ca="1">IF(OR(B52="ChatGPT",B52="Median",B52="Fifties",B52="Average",B52=""),"",IF(ROUND(C52,3)=ROUND(C51,3),MAX(A$3:A51),COUNT(A$3:A51)+1))</f>
        <v>1</v>
      </c>
      <c r="B52" s="24" t="str">
        <f ca="1">IF(ISERROR(OFFSET(Calculations!$C$2,0,MATCH(ROWS($D$3:$D52),Calculations!$D$131:$CCE$131,0))),"",OFFSET(Calculations!$C$2,0,MATCH(ROWS($D$3:$D52),Calculations!$D$131:$CCE$131,0)))</f>
        <v>Taylor Curtis</v>
      </c>
      <c r="C52" s="22">
        <f ca="1">IF(ISERROR(ROUND(OFFSET(Calculations!$C$130,0,MATCH(ROWS($D$3:$D52),Calculations!$D$131:$CCE$131,0)),0)),"",OFFSET(Calculations!$C$130,0,MATCH(ROWS($D$3:$D52),Calculations!$D$131:$CCE$131,0)))</f>
        <v>5.4000000000000002E-7</v>
      </c>
      <c r="E52" s="2">
        <f ca="1">IF(OR(F52="ChatGPT",F52="Median",F52="Fifties",F52="Average",F52=""),"",IF(ROUND(G52,3)=ROUND(G51,3),MAX(E$3:E51),COUNT(E$3:E51)+1))</f>
        <v>1</v>
      </c>
      <c r="F52" s="12" t="str">
        <f ca="1">OFFSET(Calculations!$C$2,0,MATCH(G52,Calculations!$D$143:$CCE$143,0))</f>
        <v>Taylor Curtis</v>
      </c>
      <c r="G52" s="13">
        <f>SMALL(Calculations!$D$143:$CCE$143,ROWS($D$3:$D52))</f>
        <v>5.4E-8</v>
      </c>
      <c r="H52" s="13">
        <f t="shared" ca="1" si="0"/>
        <v>1</v>
      </c>
      <c r="J52" s="2">
        <f ca="1">IF(OR(K52="ChatGPT",K52="Median",K52="Fifties",K52="Average",K52=""),"",IF(ROUND(L52,3)=ROUND(L51,3),MAX(J$3:J51),COUNT(J$3:J51)+1))</f>
        <v>1</v>
      </c>
      <c r="K52" s="12" t="str">
        <f ca="1">OFFSET(Calculations!$C$2,0,MATCH(L52,Calculations!$D$144:$CCE$144,0))</f>
        <v>Taylor Curtis</v>
      </c>
      <c r="L52" s="13">
        <f>SMALL(Calculations!$D$144:$CCE$144,ROWS($D$3:$D52))</f>
        <v>5.4E-8</v>
      </c>
      <c r="M52" s="13">
        <f t="shared" ca="1" si="1"/>
        <v>1</v>
      </c>
      <c r="O52" s="2">
        <f ca="1">IF(OR(P52="ChatGPT",P52="Median",P52="Fifties",P52="Average",P52=""),"",IF(ROUND(Q52,3)=ROUND(Q51,3),MAX(O$3:O51),COUNT(O$3:O51)+1))</f>
        <v>1</v>
      </c>
      <c r="P52" s="12" t="str">
        <f ca="1">OFFSET(Calculations!$C$2,0,MATCH(Q52,Calculations!$D$145:$CCE$145,0))</f>
        <v>Taylor Curtis</v>
      </c>
      <c r="Q52" s="13">
        <f>SMALL(Calculations!$D$145:$CCE$145,ROWS($D$3:$D52))</f>
        <v>5.4E-8</v>
      </c>
      <c r="R52" s="13">
        <f t="shared" ca="1" si="2"/>
        <v>1</v>
      </c>
      <c r="S52" s="2"/>
      <c r="T52" s="2">
        <f ca="1">IF(OR(U52="ChatGPT",U52="Median",U52="Fifties",U52="Average",U52=""),"",IF(ROUND(V52,3)=ROUND(V51,3),MAX(T$3:T51),COUNT(T$3:T51)+1))</f>
        <v>1</v>
      </c>
      <c r="U52" s="12" t="str">
        <f ca="1">OFFSET(Calculations!$C$2,0,MATCH(V52,Calculations!$D$146:$CCE$146,0))</f>
        <v>Taylor Curtis</v>
      </c>
      <c r="V52" s="13">
        <f>SMALL(Calculations!$D$146:$CCE$146,ROWS($D$3:$D52))</f>
        <v>5.4E-8</v>
      </c>
      <c r="W52" s="13">
        <f t="shared" ca="1" si="3"/>
        <v>1</v>
      </c>
      <c r="X52" s="2"/>
      <c r="Y52" s="2">
        <f ca="1">IF(OR(Z52="ChatGPT",Z52="Median",Z52="Fifties",Z52="Average",Z52=""),"",IF(ROUND(AA52,3)=ROUND(AA51,3),MAX(Y$3:Y51),COUNT(Y$3:Y51)+1))</f>
        <v>1</v>
      </c>
      <c r="Z52" s="12" t="str">
        <f ca="1">OFFSET(Calculations!$C$2,0,MATCH(AA52,Calculations!$D$147:$CCE$147,0))</f>
        <v>Taylor Curtis</v>
      </c>
      <c r="AA52" s="13">
        <f>SMALL(Calculations!$D$147:$CCE$147,ROWS($D$3:$D52))</f>
        <v>5.4E-8</v>
      </c>
      <c r="AB52" s="13">
        <f t="shared" ca="1" si="4"/>
        <v>1</v>
      </c>
      <c r="AC52" s="2"/>
      <c r="AD52" s="2">
        <f ca="1">IF(OR(AE52="ChatGPT",AE52="Median",AE52="Fifties",AE52="Average",AE52=""),"",IF(ROUND(AF52,3)=ROUND(AF51,3),MAX(AD$3:AD51),COUNT(AD$3:AD51)+1))</f>
        <v>1</v>
      </c>
      <c r="AE52" s="12" t="str">
        <f ca="1">OFFSET(Calculations!$C$2,0,MATCH(AF52,Calculations!$D$148:$CCE$148,0))</f>
        <v>Taylor Curtis</v>
      </c>
      <c r="AF52" s="13">
        <f>SMALL(Calculations!$D$148:$CCE$148,ROWS($D$3:$D52))</f>
        <v>5.4E-8</v>
      </c>
      <c r="AG52" s="13">
        <f t="shared" ca="1" si="5"/>
        <v>1</v>
      </c>
    </row>
    <row r="53" spans="1:33" x14ac:dyDescent="0.25">
      <c r="A53" s="23">
        <f ca="1">IF(OR(B53="ChatGPT",B53="Median",B53="Fifties",B53="Average",B53=""),"",IF(ROUND(C53,3)=ROUND(C52,3),MAX(A$3:A52),COUNT(A$3:A52)+1))</f>
        <v>1</v>
      </c>
      <c r="B53" s="24" t="str">
        <f ca="1">IF(ISERROR(OFFSET(Calculations!$C$2,0,MATCH(ROWS($D$3:$D53),Calculations!$D$131:$CCE$131,0))),"",OFFSET(Calculations!$C$2,0,MATCH(ROWS($D$3:$D53),Calculations!$D$131:$CCE$131,0)))</f>
        <v>Barry (John) Rigal</v>
      </c>
      <c r="C53" s="22">
        <f ca="1">IF(ISERROR(ROUND(OFFSET(Calculations!$C$130,0,MATCH(ROWS($D$3:$D53),Calculations!$D$131:$CCE$131,0)),0)),"",OFFSET(Calculations!$C$130,0,MATCH(ROWS($D$3:$D53),Calculations!$D$131:$CCE$131,0)))</f>
        <v>5.5000000000000003E-7</v>
      </c>
      <c r="E53" s="2">
        <f ca="1">IF(OR(F53="ChatGPT",F53="Median",F53="Fifties",F53="Average",F53=""),"",IF(ROUND(G53,3)=ROUND(G52,3),MAX(E$3:E52),COUNT(E$3:E52)+1))</f>
        <v>1</v>
      </c>
      <c r="F53" s="12" t="str">
        <f ca="1">OFFSET(Calculations!$C$2,0,MATCH(G53,Calculations!$D$143:$CCE$143,0))</f>
        <v>Barry (John) Rigal</v>
      </c>
      <c r="G53" s="13">
        <f>SMALL(Calculations!$D$143:$CCE$143,ROWS($D$3:$D53))</f>
        <v>5.5000000000000003E-8</v>
      </c>
      <c r="H53" s="13">
        <f t="shared" ca="1" si="0"/>
        <v>1</v>
      </c>
      <c r="J53" s="2">
        <f ca="1">IF(OR(K53="ChatGPT",K53="Median",K53="Fifties",K53="Average",K53=""),"",IF(ROUND(L53,3)=ROUND(L52,3),MAX(J$3:J52),COUNT(J$3:J52)+1))</f>
        <v>1</v>
      </c>
      <c r="K53" s="12" t="str">
        <f ca="1">OFFSET(Calculations!$C$2,0,MATCH(L53,Calculations!$D$144:$CCE$144,0))</f>
        <v>Barry (John) Rigal</v>
      </c>
      <c r="L53" s="13">
        <f>SMALL(Calculations!$D$144:$CCE$144,ROWS($D$3:$D53))</f>
        <v>5.5000000000000003E-8</v>
      </c>
      <c r="M53" s="13">
        <f t="shared" ca="1" si="1"/>
        <v>1</v>
      </c>
      <c r="O53" s="2">
        <f ca="1">IF(OR(P53="ChatGPT",P53="Median",P53="Fifties",P53="Average",P53=""),"",IF(ROUND(Q53,3)=ROUND(Q52,3),MAX(O$3:O52),COUNT(O$3:O52)+1))</f>
        <v>1</v>
      </c>
      <c r="P53" s="12" t="str">
        <f ca="1">OFFSET(Calculations!$C$2,0,MATCH(Q53,Calculations!$D$145:$CCE$145,0))</f>
        <v>Barry (John) Rigal</v>
      </c>
      <c r="Q53" s="13">
        <f>SMALL(Calculations!$D$145:$CCE$145,ROWS($D$3:$D53))</f>
        <v>5.5000000000000003E-8</v>
      </c>
      <c r="R53" s="13">
        <f t="shared" ca="1" si="2"/>
        <v>1</v>
      </c>
      <c r="S53" s="2"/>
      <c r="T53" s="2">
        <f ca="1">IF(OR(U53="ChatGPT",U53="Median",U53="Fifties",U53="Average",U53=""),"",IF(ROUND(V53,3)=ROUND(V52,3),MAX(T$3:T52),COUNT(T$3:T52)+1))</f>
        <v>1</v>
      </c>
      <c r="U53" s="12" t="str">
        <f ca="1">OFFSET(Calculations!$C$2,0,MATCH(V53,Calculations!$D$146:$CCE$146,0))</f>
        <v>Barry (John) Rigal</v>
      </c>
      <c r="V53" s="13">
        <f>SMALL(Calculations!$D$146:$CCE$146,ROWS($D$3:$D53))</f>
        <v>5.5000000000000003E-8</v>
      </c>
      <c r="W53" s="13">
        <f t="shared" ca="1" si="3"/>
        <v>1</v>
      </c>
      <c r="X53" s="2"/>
      <c r="Y53" s="2">
        <f ca="1">IF(OR(Z53="ChatGPT",Z53="Median",Z53="Fifties",Z53="Average",Z53=""),"",IF(ROUND(AA53,3)=ROUND(AA52,3),MAX(Y$3:Y52),COUNT(Y$3:Y52)+1))</f>
        <v>1</v>
      </c>
      <c r="Z53" s="12" t="str">
        <f ca="1">OFFSET(Calculations!$C$2,0,MATCH(AA53,Calculations!$D$147:$CCE$147,0))</f>
        <v>Barry (John) Rigal</v>
      </c>
      <c r="AA53" s="13">
        <f>SMALL(Calculations!$D$147:$CCE$147,ROWS($D$3:$D53))</f>
        <v>5.5000000000000003E-8</v>
      </c>
      <c r="AB53" s="13">
        <f t="shared" ca="1" si="4"/>
        <v>1</v>
      </c>
      <c r="AC53" s="2"/>
      <c r="AD53" s="2">
        <f ca="1">IF(OR(AE53="ChatGPT",AE53="Median",AE53="Fifties",AE53="Average",AE53=""),"",IF(ROUND(AF53,3)=ROUND(AF52,3),MAX(AD$3:AD52),COUNT(AD$3:AD52)+1))</f>
        <v>1</v>
      </c>
      <c r="AE53" s="12" t="str">
        <f ca="1">OFFSET(Calculations!$C$2,0,MATCH(AF53,Calculations!$D$148:$CCE$148,0))</f>
        <v>Barry (John) Rigal</v>
      </c>
      <c r="AF53" s="13">
        <f>SMALL(Calculations!$D$148:$CCE$148,ROWS($D$3:$D53))</f>
        <v>5.5000000000000003E-8</v>
      </c>
      <c r="AG53" s="13">
        <f t="shared" ca="1" si="5"/>
        <v>1</v>
      </c>
    </row>
    <row r="54" spans="1:33" x14ac:dyDescent="0.25">
      <c r="A54" s="23">
        <f ca="1">IF(OR(B54="ChatGPT",B54="Median",B54="Fifties",B54="Average",B54=""),"",IF(ROUND(C54,3)=ROUND(C53,3),MAX(A$3:A53),COUNT(A$3:A53)+1))</f>
        <v>1</v>
      </c>
      <c r="B54" s="24" t="str">
        <f ca="1">IF(ISERROR(OFFSET(Calculations!$C$2,0,MATCH(ROWS($D$3:$D54),Calculations!$D$131:$CCE$131,0))),"",OFFSET(Calculations!$C$2,0,MATCH(ROWS($D$3:$D54),Calculations!$D$131:$CCE$131,0)))</f>
        <v>Peter Schissel</v>
      </c>
      <c r="C54" s="22">
        <f ca="1">IF(ISERROR(ROUND(OFFSET(Calculations!$C$130,0,MATCH(ROWS($D$3:$D54),Calculations!$D$131:$CCE$131,0)),0)),"",OFFSET(Calculations!$C$130,0,MATCH(ROWS($D$3:$D54),Calculations!$D$131:$CCE$131,0)))</f>
        <v>5.6000000000000004E-7</v>
      </c>
      <c r="E54" s="2">
        <f ca="1">IF(OR(F54="ChatGPT",F54="Median",F54="Fifties",F54="Average",F54=""),"",IF(ROUND(G54,3)=ROUND(G53,3),MAX(E$3:E53),COUNT(E$3:E53)+1))</f>
        <v>1</v>
      </c>
      <c r="F54" s="12" t="str">
        <f ca="1">OFFSET(Calculations!$C$2,0,MATCH(G54,Calculations!$D$143:$CCE$143,0))</f>
        <v>Peter Schissel</v>
      </c>
      <c r="G54" s="13">
        <f>SMALL(Calculations!$D$143:$CCE$143,ROWS($D$3:$D54))</f>
        <v>5.5999999999999999E-8</v>
      </c>
      <c r="H54" s="13">
        <f t="shared" ca="1" si="0"/>
        <v>1</v>
      </c>
      <c r="J54" s="2">
        <f ca="1">IF(OR(K54="ChatGPT",K54="Median",K54="Fifties",K54="Average",K54=""),"",IF(ROUND(L54,3)=ROUND(L53,3),MAX(J$3:J53),COUNT(J$3:J53)+1))</f>
        <v>1</v>
      </c>
      <c r="K54" s="12" t="str">
        <f ca="1">OFFSET(Calculations!$C$2,0,MATCH(L54,Calculations!$D$144:$CCE$144,0))</f>
        <v>Peter Schissel</v>
      </c>
      <c r="L54" s="13">
        <f>SMALL(Calculations!$D$144:$CCE$144,ROWS($D$3:$D54))</f>
        <v>5.5999999999999999E-8</v>
      </c>
      <c r="M54" s="13">
        <f t="shared" ca="1" si="1"/>
        <v>1</v>
      </c>
      <c r="O54" s="2">
        <f ca="1">IF(OR(P54="ChatGPT",P54="Median",P54="Fifties",P54="Average",P54=""),"",IF(ROUND(Q54,3)=ROUND(Q53,3),MAX(O$3:O53),COUNT(O$3:O53)+1))</f>
        <v>1</v>
      </c>
      <c r="P54" s="12" t="str">
        <f ca="1">OFFSET(Calculations!$C$2,0,MATCH(Q54,Calculations!$D$145:$CCE$145,0))</f>
        <v>Peter Schissel</v>
      </c>
      <c r="Q54" s="13">
        <f>SMALL(Calculations!$D$145:$CCE$145,ROWS($D$3:$D54))</f>
        <v>5.5999999999999999E-8</v>
      </c>
      <c r="R54" s="13">
        <f t="shared" ca="1" si="2"/>
        <v>1</v>
      </c>
      <c r="S54" s="2"/>
      <c r="T54" s="2">
        <f ca="1">IF(OR(U54="ChatGPT",U54="Median",U54="Fifties",U54="Average",U54=""),"",IF(ROUND(V54,3)=ROUND(V53,3),MAX(T$3:T53),COUNT(T$3:T53)+1))</f>
        <v>1</v>
      </c>
      <c r="U54" s="12" t="str">
        <f ca="1">OFFSET(Calculations!$C$2,0,MATCH(V54,Calculations!$D$146:$CCE$146,0))</f>
        <v>Peter Schissel</v>
      </c>
      <c r="V54" s="13">
        <f>SMALL(Calculations!$D$146:$CCE$146,ROWS($D$3:$D54))</f>
        <v>5.5999999999999999E-8</v>
      </c>
      <c r="W54" s="13">
        <f t="shared" ca="1" si="3"/>
        <v>1</v>
      </c>
      <c r="X54" s="2"/>
      <c r="Y54" s="2">
        <f ca="1">IF(OR(Z54="ChatGPT",Z54="Median",Z54="Fifties",Z54="Average",Z54=""),"",IF(ROUND(AA54,3)=ROUND(AA53,3),MAX(Y$3:Y53),COUNT(Y$3:Y53)+1))</f>
        <v>1</v>
      </c>
      <c r="Z54" s="12" t="str">
        <f ca="1">OFFSET(Calculations!$C$2,0,MATCH(AA54,Calculations!$D$147:$CCE$147,0))</f>
        <v>Peter Schissel</v>
      </c>
      <c r="AA54" s="13">
        <f>SMALL(Calculations!$D$147:$CCE$147,ROWS($D$3:$D54))</f>
        <v>5.5999999999999999E-8</v>
      </c>
      <c r="AB54" s="13">
        <f t="shared" ca="1" si="4"/>
        <v>1</v>
      </c>
      <c r="AC54" s="2"/>
      <c r="AD54" s="2">
        <f ca="1">IF(OR(AE54="ChatGPT",AE54="Median",AE54="Fifties",AE54="Average",AE54=""),"",IF(ROUND(AF54,3)=ROUND(AF53,3),MAX(AD$3:AD53),COUNT(AD$3:AD53)+1))</f>
        <v>1</v>
      </c>
      <c r="AE54" s="12" t="str">
        <f ca="1">OFFSET(Calculations!$C$2,0,MATCH(AF54,Calculations!$D$148:$CCE$148,0))</f>
        <v>Peter Schissel</v>
      </c>
      <c r="AF54" s="13">
        <f>SMALL(Calculations!$D$148:$CCE$148,ROWS($D$3:$D54))</f>
        <v>5.5999999999999999E-8</v>
      </c>
      <c r="AG54" s="13">
        <f t="shared" ca="1" si="5"/>
        <v>1</v>
      </c>
    </row>
    <row r="55" spans="1:33" x14ac:dyDescent="0.25">
      <c r="A55" s="23">
        <f ca="1">IF(OR(B55="ChatGPT",B55="Median",B55="Fifties",B55="Average",B55=""),"",IF(ROUND(C55,3)=ROUND(C54,3),MAX(A$3:A54),COUNT(A$3:A54)+1))</f>
        <v>1</v>
      </c>
      <c r="B55" s="24" t="str">
        <f ca="1">IF(ISERROR(OFFSET(Calculations!$C$2,0,MATCH(ROWS($D$3:$D55),Calculations!$D$131:$CCE$131,0))),"",OFFSET(Calculations!$C$2,0,MATCH(ROWS($D$3:$D55),Calculations!$D$131:$CCE$131,0)))</f>
        <v>Noah Burrows</v>
      </c>
      <c r="C55" s="22">
        <f ca="1">IF(ISERROR(ROUND(OFFSET(Calculations!$C$130,0,MATCH(ROWS($D$3:$D55),Calculations!$D$131:$CCE$131,0)),0)),"",OFFSET(Calculations!$C$130,0,MATCH(ROWS($D$3:$D55),Calculations!$D$131:$CCE$131,0)))</f>
        <v>5.7000000000000005E-7</v>
      </c>
      <c r="E55" s="2">
        <f ca="1">IF(OR(F55="ChatGPT",F55="Median",F55="Fifties",F55="Average",F55=""),"",IF(ROUND(G55,3)=ROUND(G54,3),MAX(E$3:E54),COUNT(E$3:E54)+1))</f>
        <v>1</v>
      </c>
      <c r="F55" s="12" t="str">
        <f ca="1">OFFSET(Calculations!$C$2,0,MATCH(G55,Calculations!$D$143:$CCE$143,0))</f>
        <v>Noah Burrows</v>
      </c>
      <c r="G55" s="13">
        <f>SMALL(Calculations!$D$143:$CCE$143,ROWS($D$3:$D55))</f>
        <v>5.7000000000000001E-8</v>
      </c>
      <c r="H55" s="13">
        <f t="shared" ca="1" si="0"/>
        <v>1</v>
      </c>
      <c r="J55" s="2">
        <f ca="1">IF(OR(K55="ChatGPT",K55="Median",K55="Fifties",K55="Average",K55=""),"",IF(ROUND(L55,3)=ROUND(L54,3),MAX(J$3:J54),COUNT(J$3:J54)+1))</f>
        <v>1</v>
      </c>
      <c r="K55" s="12" t="str">
        <f ca="1">OFFSET(Calculations!$C$2,0,MATCH(L55,Calculations!$D$144:$CCE$144,0))</f>
        <v>Noah Burrows</v>
      </c>
      <c r="L55" s="13">
        <f>SMALL(Calculations!$D$144:$CCE$144,ROWS($D$3:$D55))</f>
        <v>5.7000000000000001E-8</v>
      </c>
      <c r="M55" s="13">
        <f t="shared" ca="1" si="1"/>
        <v>1</v>
      </c>
      <c r="O55" s="2">
        <f ca="1">IF(OR(P55="ChatGPT",P55="Median",P55="Fifties",P55="Average",P55=""),"",IF(ROUND(Q55,3)=ROUND(Q54,3),MAX(O$3:O54),COUNT(O$3:O54)+1))</f>
        <v>1</v>
      </c>
      <c r="P55" s="12" t="str">
        <f ca="1">OFFSET(Calculations!$C$2,0,MATCH(Q55,Calculations!$D$145:$CCE$145,0))</f>
        <v>Noah Burrows</v>
      </c>
      <c r="Q55" s="13">
        <f>SMALL(Calculations!$D$145:$CCE$145,ROWS($D$3:$D55))</f>
        <v>5.7000000000000001E-8</v>
      </c>
      <c r="R55" s="13">
        <f t="shared" ca="1" si="2"/>
        <v>1</v>
      </c>
      <c r="S55" s="2"/>
      <c r="T55" s="2">
        <f ca="1">IF(OR(U55="ChatGPT",U55="Median",U55="Fifties",U55="Average",U55=""),"",IF(ROUND(V55,3)=ROUND(V54,3),MAX(T$3:T54),COUNT(T$3:T54)+1))</f>
        <v>1</v>
      </c>
      <c r="U55" s="12" t="str">
        <f ca="1">OFFSET(Calculations!$C$2,0,MATCH(V55,Calculations!$D$146:$CCE$146,0))</f>
        <v>Noah Burrows</v>
      </c>
      <c r="V55" s="13">
        <f>SMALL(Calculations!$D$146:$CCE$146,ROWS($D$3:$D55))</f>
        <v>5.7000000000000001E-8</v>
      </c>
      <c r="W55" s="13">
        <f t="shared" ca="1" si="3"/>
        <v>1</v>
      </c>
      <c r="X55" s="2"/>
      <c r="Y55" s="2">
        <f ca="1">IF(OR(Z55="ChatGPT",Z55="Median",Z55="Fifties",Z55="Average",Z55=""),"",IF(ROUND(AA55,3)=ROUND(AA54,3),MAX(Y$3:Y54),COUNT(Y$3:Y54)+1))</f>
        <v>1</v>
      </c>
      <c r="Z55" s="12" t="str">
        <f ca="1">OFFSET(Calculations!$C$2,0,MATCH(AA55,Calculations!$D$147:$CCE$147,0))</f>
        <v>Noah Burrows</v>
      </c>
      <c r="AA55" s="13">
        <f>SMALL(Calculations!$D$147:$CCE$147,ROWS($D$3:$D55))</f>
        <v>5.7000000000000001E-8</v>
      </c>
      <c r="AB55" s="13">
        <f t="shared" ca="1" si="4"/>
        <v>1</v>
      </c>
      <c r="AC55" s="2"/>
      <c r="AD55" s="2">
        <f ca="1">IF(OR(AE55="ChatGPT",AE55="Median",AE55="Fifties",AE55="Average",AE55=""),"",IF(ROUND(AF55,3)=ROUND(AF54,3),MAX(AD$3:AD54),COUNT(AD$3:AD54)+1))</f>
        <v>1</v>
      </c>
      <c r="AE55" s="12" t="str">
        <f ca="1">OFFSET(Calculations!$C$2,0,MATCH(AF55,Calculations!$D$148:$CCE$148,0))</f>
        <v>Noah Burrows</v>
      </c>
      <c r="AF55" s="13">
        <f>SMALL(Calculations!$D$148:$CCE$148,ROWS($D$3:$D55))</f>
        <v>5.7000000000000001E-8</v>
      </c>
      <c r="AG55" s="13">
        <f t="shared" ca="1" si="5"/>
        <v>1</v>
      </c>
    </row>
    <row r="56" spans="1:33" x14ac:dyDescent="0.25">
      <c r="A56" s="23">
        <f ca="1">IF(OR(B56="ChatGPT",B56="Median",B56="Fifties",B56="Average",B56=""),"",IF(ROUND(C56,3)=ROUND(C55,3),MAX(A$3:A55),COUNT(A$3:A55)+1))</f>
        <v>1</v>
      </c>
      <c r="B56" s="24" t="str">
        <f ca="1">IF(ISERROR(OFFSET(Calculations!$C$2,0,MATCH(ROWS($D$3:$D56),Calculations!$D$131:$CCE$131,0))),"",OFFSET(Calculations!$C$2,0,MATCH(ROWS($D$3:$D56),Calculations!$D$131:$CCE$131,0)))</f>
        <v>Amir Vardi</v>
      </c>
      <c r="C56" s="22">
        <f ca="1">IF(ISERROR(ROUND(OFFSET(Calculations!$C$130,0,MATCH(ROWS($D$3:$D56),Calculations!$D$131:$CCE$131,0)),0)),"",OFFSET(Calculations!$C$130,0,MATCH(ROWS($D$3:$D56),Calculations!$D$131:$CCE$131,0)))</f>
        <v>5.7999999999999995E-7</v>
      </c>
      <c r="E56" s="2">
        <f ca="1">IF(OR(F56="ChatGPT",F56="Median",F56="Fifties",F56="Average",F56=""),"",IF(ROUND(G56,3)=ROUND(G55,3),MAX(E$3:E55),COUNT(E$3:E55)+1))</f>
        <v>1</v>
      </c>
      <c r="F56" s="12" t="str">
        <f ca="1">OFFSET(Calculations!$C$2,0,MATCH(G56,Calculations!$D$143:$CCE$143,0))</f>
        <v>Amir Vardi</v>
      </c>
      <c r="G56" s="13">
        <f>SMALL(Calculations!$D$143:$CCE$143,ROWS($D$3:$D56))</f>
        <v>5.8000000000000003E-8</v>
      </c>
      <c r="H56" s="13">
        <f t="shared" ca="1" si="0"/>
        <v>1</v>
      </c>
      <c r="J56" s="2">
        <f ca="1">IF(OR(K56="ChatGPT",K56="Median",K56="Fifties",K56="Average",K56=""),"",IF(ROUND(L56,3)=ROUND(L55,3),MAX(J$3:J55),COUNT(J$3:J55)+1))</f>
        <v>1</v>
      </c>
      <c r="K56" s="12" t="str">
        <f ca="1">OFFSET(Calculations!$C$2,0,MATCH(L56,Calculations!$D$144:$CCE$144,0))</f>
        <v>Amir Vardi</v>
      </c>
      <c r="L56" s="13">
        <f>SMALL(Calculations!$D$144:$CCE$144,ROWS($D$3:$D56))</f>
        <v>5.8000000000000003E-8</v>
      </c>
      <c r="M56" s="13">
        <f t="shared" ca="1" si="1"/>
        <v>1</v>
      </c>
      <c r="O56" s="2">
        <f ca="1">IF(OR(P56="ChatGPT",P56="Median",P56="Fifties",P56="Average",P56=""),"",IF(ROUND(Q56,3)=ROUND(Q55,3),MAX(O$3:O55),COUNT(O$3:O55)+1))</f>
        <v>1</v>
      </c>
      <c r="P56" s="12" t="str">
        <f ca="1">OFFSET(Calculations!$C$2,0,MATCH(Q56,Calculations!$D$145:$CCE$145,0))</f>
        <v>Amir Vardi</v>
      </c>
      <c r="Q56" s="13">
        <f>SMALL(Calculations!$D$145:$CCE$145,ROWS($D$3:$D56))</f>
        <v>5.8000000000000003E-8</v>
      </c>
      <c r="R56" s="13">
        <f t="shared" ca="1" si="2"/>
        <v>1</v>
      </c>
      <c r="S56" s="2"/>
      <c r="T56" s="2">
        <f ca="1">IF(OR(U56="ChatGPT",U56="Median",U56="Fifties",U56="Average",U56=""),"",IF(ROUND(V56,3)=ROUND(V55,3),MAX(T$3:T55),COUNT(T$3:T55)+1))</f>
        <v>1</v>
      </c>
      <c r="U56" s="12" t="str">
        <f ca="1">OFFSET(Calculations!$C$2,0,MATCH(V56,Calculations!$D$146:$CCE$146,0))</f>
        <v>Amir Vardi</v>
      </c>
      <c r="V56" s="13">
        <f>SMALL(Calculations!$D$146:$CCE$146,ROWS($D$3:$D56))</f>
        <v>5.8000000000000003E-8</v>
      </c>
      <c r="W56" s="13">
        <f t="shared" ca="1" si="3"/>
        <v>1</v>
      </c>
      <c r="Y56" s="2">
        <f ca="1">IF(OR(Z56="ChatGPT",Z56="Median",Z56="Fifties",Z56="Average",Z56=""),"",IF(ROUND(AA56,3)=ROUND(AA55,3),MAX(Y$3:Y55),COUNT(Y$3:Y55)+1))</f>
        <v>1</v>
      </c>
      <c r="Z56" s="12" t="str">
        <f ca="1">OFFSET(Calculations!$C$2,0,MATCH(AA56,Calculations!$D$147:$CCE$147,0))</f>
        <v>Amir Vardi</v>
      </c>
      <c r="AA56" s="13">
        <f>SMALL(Calculations!$D$147:$CCE$147,ROWS($D$3:$D56))</f>
        <v>5.8000000000000003E-8</v>
      </c>
      <c r="AB56" s="13">
        <f t="shared" ca="1" si="4"/>
        <v>1</v>
      </c>
      <c r="AD56" s="2">
        <f ca="1">IF(OR(AE56="ChatGPT",AE56="Median",AE56="Fifties",AE56="Average",AE56=""),"",IF(ROUND(AF56,3)=ROUND(AF55,3),MAX(AD$3:AD55),COUNT(AD$3:AD55)+1))</f>
        <v>1</v>
      </c>
      <c r="AE56" s="12" t="str">
        <f ca="1">OFFSET(Calculations!$C$2,0,MATCH(AF56,Calculations!$D$148:$CCE$148,0))</f>
        <v>Amir Vardi</v>
      </c>
      <c r="AF56" s="13">
        <f>SMALL(Calculations!$D$148:$CCE$148,ROWS($D$3:$D56))</f>
        <v>5.8000000000000003E-8</v>
      </c>
      <c r="AG56" s="13">
        <f t="shared" ca="1" si="5"/>
        <v>1</v>
      </c>
    </row>
    <row r="57" spans="1:33" x14ac:dyDescent="0.25">
      <c r="A57" s="23">
        <f ca="1">IF(OR(B57="ChatGPT",B57="Median",B57="Fifties",B57="Average",B57=""),"",IF(ROUND(C57,3)=ROUND(C56,3),MAX(A$3:A56),COUNT(A$3:A56)+1))</f>
        <v>1</v>
      </c>
      <c r="B57" s="24" t="str">
        <f ca="1">IF(ISERROR(OFFSET(Calculations!$C$2,0,MATCH(ROWS($D$3:$D57),Calculations!$D$131:$CCE$131,0))),"",OFFSET(Calculations!$C$2,0,MATCH(ROWS($D$3:$D57),Calculations!$D$131:$CCE$131,0)))</f>
        <v>Sam Lubchansky</v>
      </c>
      <c r="C57" s="22">
        <f ca="1">IF(ISERROR(ROUND(OFFSET(Calculations!$C$130,0,MATCH(ROWS($D$3:$D57),Calculations!$D$131:$CCE$131,0)),0)),"",OFFSET(Calculations!$C$130,0,MATCH(ROWS($D$3:$D57),Calculations!$D$131:$CCE$131,0)))</f>
        <v>5.8999999999999996E-7</v>
      </c>
      <c r="E57" s="2">
        <f ca="1">IF(OR(F57="ChatGPT",F57="Median",F57="Fifties",F57="Average",F57=""),"",IF(ROUND(G57,3)=ROUND(G56,3),MAX(E$3:E56),COUNT(E$3:E56)+1))</f>
        <v>1</v>
      </c>
      <c r="F57" s="12" t="str">
        <f ca="1">OFFSET(Calculations!$C$2,0,MATCH(G57,Calculations!$D$143:$CCE$143,0))</f>
        <v>Sam Lubchansky</v>
      </c>
      <c r="G57" s="13">
        <f>SMALL(Calculations!$D$143:$CCE$143,ROWS($D$3:$D57))</f>
        <v>5.8999999999999999E-8</v>
      </c>
      <c r="H57" s="13">
        <f t="shared" ca="1" si="0"/>
        <v>1</v>
      </c>
      <c r="J57" s="2">
        <f ca="1">IF(OR(K57="ChatGPT",K57="Median",K57="Fifties",K57="Average",K57=""),"",IF(ROUND(L57,3)=ROUND(L56,3),MAX(J$3:J56),COUNT(J$3:J56)+1))</f>
        <v>1</v>
      </c>
      <c r="K57" s="12" t="str">
        <f ca="1">OFFSET(Calculations!$C$2,0,MATCH(L57,Calculations!$D$144:$CCE$144,0))</f>
        <v>Sam Lubchansky</v>
      </c>
      <c r="L57" s="13">
        <f>SMALL(Calculations!$D$144:$CCE$144,ROWS($D$3:$D57))</f>
        <v>5.8999999999999999E-8</v>
      </c>
      <c r="M57" s="13">
        <f t="shared" ca="1" si="1"/>
        <v>1</v>
      </c>
      <c r="O57" s="2">
        <f ca="1">IF(OR(P57="ChatGPT",P57="Median",P57="Fifties",P57="Average",P57=""),"",IF(ROUND(Q57,3)=ROUND(Q56,3),MAX(O$3:O56),COUNT(O$3:O56)+1))</f>
        <v>1</v>
      </c>
      <c r="P57" s="12" t="str">
        <f ca="1">OFFSET(Calculations!$C$2,0,MATCH(Q57,Calculations!$D$145:$CCE$145,0))</f>
        <v>Sam Lubchansky</v>
      </c>
      <c r="Q57" s="13">
        <f>SMALL(Calculations!$D$145:$CCE$145,ROWS($D$3:$D57))</f>
        <v>5.8999999999999999E-8</v>
      </c>
      <c r="R57" s="13">
        <f t="shared" ca="1" si="2"/>
        <v>1</v>
      </c>
      <c r="S57" s="2"/>
      <c r="T57" s="2">
        <f ca="1">IF(OR(U57="ChatGPT",U57="Median",U57="Fifties",U57="Average",U57=""),"",IF(ROUND(V57,3)=ROUND(V56,3),MAX(T$3:T56),COUNT(T$3:T56)+1))</f>
        <v>1</v>
      </c>
      <c r="U57" s="12" t="str">
        <f ca="1">OFFSET(Calculations!$C$2,0,MATCH(V57,Calculations!$D$146:$CCE$146,0))</f>
        <v>Sam Lubchansky</v>
      </c>
      <c r="V57" s="13">
        <f>SMALL(Calculations!$D$146:$CCE$146,ROWS($D$3:$D57))</f>
        <v>5.8999999999999999E-8</v>
      </c>
      <c r="W57" s="13">
        <f t="shared" ca="1" si="3"/>
        <v>1</v>
      </c>
      <c r="Y57" s="2">
        <f ca="1">IF(OR(Z57="ChatGPT",Z57="Median",Z57="Fifties",Z57="Average",Z57=""),"",IF(ROUND(AA57,3)=ROUND(AA56,3),MAX(Y$3:Y56),COUNT(Y$3:Y56)+1))</f>
        <v>1</v>
      </c>
      <c r="Z57" s="12" t="str">
        <f ca="1">OFFSET(Calculations!$C$2,0,MATCH(AA57,Calculations!$D$147:$CCE$147,0))</f>
        <v>Sam Lubchansky</v>
      </c>
      <c r="AA57" s="13">
        <f>SMALL(Calculations!$D$147:$CCE$147,ROWS($D$3:$D57))</f>
        <v>5.8999999999999999E-8</v>
      </c>
      <c r="AB57" s="13">
        <f t="shared" ca="1" si="4"/>
        <v>1</v>
      </c>
      <c r="AD57" s="2">
        <f ca="1">IF(OR(AE57="ChatGPT",AE57="Median",AE57="Fifties",AE57="Average",AE57=""),"",IF(ROUND(AF57,3)=ROUND(AF56,3),MAX(AD$3:AD56),COUNT(AD$3:AD56)+1))</f>
        <v>1</v>
      </c>
      <c r="AE57" s="12" t="str">
        <f ca="1">OFFSET(Calculations!$C$2,0,MATCH(AF57,Calculations!$D$148:$CCE$148,0))</f>
        <v>Sam Lubchansky</v>
      </c>
      <c r="AF57" s="13">
        <f>SMALL(Calculations!$D$148:$CCE$148,ROWS($D$3:$D57))</f>
        <v>5.8999999999999999E-8</v>
      </c>
      <c r="AG57" s="13">
        <f t="shared" ca="1" si="5"/>
        <v>1</v>
      </c>
    </row>
    <row r="58" spans="1:33" x14ac:dyDescent="0.25">
      <c r="A58" s="23">
        <f ca="1">IF(OR(B58="ChatGPT",B58="Median",B58="Fifties",B58="Average",B58=""),"",IF(ROUND(C58,3)=ROUND(C57,3),MAX(A$3:A57),COUNT(A$3:A57)+1))</f>
        <v>1</v>
      </c>
      <c r="B58" s="24" t="str">
        <f ca="1">IF(ISERROR(OFFSET(Calculations!$C$2,0,MATCH(ROWS($D$3:$D58),Calculations!$D$131:$CCE$131,0))),"",OFFSET(Calculations!$C$2,0,MATCH(ROWS($D$3:$D58),Calculations!$D$131:$CCE$131,0)))</f>
        <v>Jenny Caplan</v>
      </c>
      <c r="C58" s="22">
        <f ca="1">IF(ISERROR(ROUND(OFFSET(Calculations!$C$130,0,MATCH(ROWS($D$3:$D58),Calculations!$D$131:$CCE$131,0)),0)),"",OFFSET(Calculations!$C$130,0,MATCH(ROWS($D$3:$D58),Calculations!$D$131:$CCE$131,0)))</f>
        <v>5.9999999999999997E-7</v>
      </c>
      <c r="E58" s="2">
        <f ca="1">IF(OR(F58="ChatGPT",F58="Median",F58="Fifties",F58="Average",F58=""),"",IF(ROUND(G58,3)=ROUND(G57,3),MAX(E$3:E57),COUNT(E$3:E57)+1))</f>
        <v>1</v>
      </c>
      <c r="F58" s="12" t="str">
        <f ca="1">OFFSET(Calculations!$C$2,0,MATCH(G58,Calculations!$D$143:$CCE$143,0))</f>
        <v>Jenny Caplan</v>
      </c>
      <c r="G58" s="13">
        <f>SMALL(Calculations!$D$143:$CCE$143,ROWS($D$3:$D58))</f>
        <v>5.9999999999999995E-8</v>
      </c>
      <c r="H58" s="13">
        <f t="shared" ca="1" si="0"/>
        <v>1</v>
      </c>
      <c r="J58" s="2">
        <f ca="1">IF(OR(K58="ChatGPT",K58="Median",K58="Fifties",K58="Average",K58=""),"",IF(ROUND(L58,3)=ROUND(L57,3),MAX(J$3:J57),COUNT(J$3:J57)+1))</f>
        <v>1</v>
      </c>
      <c r="K58" s="12" t="str">
        <f ca="1">OFFSET(Calculations!$C$2,0,MATCH(L58,Calculations!$D$144:$CCE$144,0))</f>
        <v>Jenny Caplan</v>
      </c>
      <c r="L58" s="13">
        <f>SMALL(Calculations!$D$144:$CCE$144,ROWS($D$3:$D58))</f>
        <v>5.9999999999999995E-8</v>
      </c>
      <c r="M58" s="13">
        <f t="shared" ca="1" si="1"/>
        <v>1</v>
      </c>
      <c r="O58" s="2">
        <f ca="1">IF(OR(P58="ChatGPT",P58="Median",P58="Fifties",P58="Average",P58=""),"",IF(ROUND(Q58,3)=ROUND(Q57,3),MAX(O$3:O57),COUNT(O$3:O57)+1))</f>
        <v>1</v>
      </c>
      <c r="P58" s="12" t="str">
        <f ca="1">OFFSET(Calculations!$C$2,0,MATCH(Q58,Calculations!$D$145:$CCE$145,0))</f>
        <v>Jenny Caplan</v>
      </c>
      <c r="Q58" s="13">
        <f>SMALL(Calculations!$D$145:$CCE$145,ROWS($D$3:$D58))</f>
        <v>5.9999999999999995E-8</v>
      </c>
      <c r="R58" s="13">
        <f t="shared" ca="1" si="2"/>
        <v>1</v>
      </c>
      <c r="S58" s="2"/>
      <c r="T58" s="2">
        <f ca="1">IF(OR(U58="ChatGPT",U58="Median",U58="Fifties",U58="Average",U58=""),"",IF(ROUND(V58,3)=ROUND(V57,3),MAX(T$3:T57),COUNT(T$3:T57)+1))</f>
        <v>1</v>
      </c>
      <c r="U58" s="12" t="str">
        <f ca="1">OFFSET(Calculations!$C$2,0,MATCH(V58,Calculations!$D$146:$CCE$146,0))</f>
        <v>Jenny Caplan</v>
      </c>
      <c r="V58" s="13">
        <f>SMALL(Calculations!$D$146:$CCE$146,ROWS($D$3:$D58))</f>
        <v>5.9999999999999995E-8</v>
      </c>
      <c r="W58" s="13">
        <f t="shared" ca="1" si="3"/>
        <v>1</v>
      </c>
      <c r="Y58" s="2">
        <f ca="1">IF(OR(Z58="ChatGPT",Z58="Median",Z58="Fifties",Z58="Average",Z58=""),"",IF(ROUND(AA58,3)=ROUND(AA57,3),MAX(Y$3:Y57),COUNT(Y$3:Y57)+1))</f>
        <v>1</v>
      </c>
      <c r="Z58" s="12" t="str">
        <f ca="1">OFFSET(Calculations!$C$2,0,MATCH(AA58,Calculations!$D$147:$CCE$147,0))</f>
        <v>Jenny Caplan</v>
      </c>
      <c r="AA58" s="13">
        <f>SMALL(Calculations!$D$147:$CCE$147,ROWS($D$3:$D58))</f>
        <v>5.9999999999999995E-8</v>
      </c>
      <c r="AB58" s="13">
        <f t="shared" ca="1" si="4"/>
        <v>1</v>
      </c>
      <c r="AD58" s="2">
        <f ca="1">IF(OR(AE58="ChatGPT",AE58="Median",AE58="Fifties",AE58="Average",AE58=""),"",IF(ROUND(AF58,3)=ROUND(AF57,3),MAX(AD$3:AD57),COUNT(AD$3:AD57)+1))</f>
        <v>1</v>
      </c>
      <c r="AE58" s="12" t="str">
        <f ca="1">OFFSET(Calculations!$C$2,0,MATCH(AF58,Calculations!$D$148:$CCE$148,0))</f>
        <v>Jenny Caplan</v>
      </c>
      <c r="AF58" s="13">
        <f>SMALL(Calculations!$D$148:$CCE$148,ROWS($D$3:$D58))</f>
        <v>5.9999999999999995E-8</v>
      </c>
      <c r="AG58" s="13">
        <f t="shared" ca="1" si="5"/>
        <v>1</v>
      </c>
    </row>
    <row r="59" spans="1:33" x14ac:dyDescent="0.25">
      <c r="A59" s="23">
        <f ca="1">IF(OR(B59="ChatGPT",B59="Median",B59="Fifties",B59="Average",B59=""),"",IF(ROUND(C59,3)=ROUND(C58,3),MAX(A$3:A58),COUNT(A$3:A58)+1))</f>
        <v>1</v>
      </c>
      <c r="B59" s="24" t="str">
        <f ca="1">IF(ISERROR(OFFSET(Calculations!$C$2,0,MATCH(ROWS($D$3:$D59),Calculations!$D$131:$CCE$131,0))),"",OFFSET(Calculations!$C$2,0,MATCH(ROWS($D$3:$D59),Calculations!$D$131:$CCE$131,0)))</f>
        <v>Brad Smith</v>
      </c>
      <c r="C59" s="22">
        <f ca="1">IF(ISERROR(ROUND(OFFSET(Calculations!$C$130,0,MATCH(ROWS($D$3:$D59),Calculations!$D$131:$CCE$131,0)),0)),"",OFFSET(Calculations!$C$130,0,MATCH(ROWS($D$3:$D59),Calculations!$D$131:$CCE$131,0)))</f>
        <v>6.0999999999999998E-7</v>
      </c>
      <c r="E59" s="2">
        <f ca="1">IF(OR(F59="ChatGPT",F59="Median",F59="Fifties",F59="Average",F59=""),"",IF(ROUND(G59,3)=ROUND(G58,3),MAX(E$3:E58),COUNT(E$3:E58)+1))</f>
        <v>1</v>
      </c>
      <c r="F59" s="12" t="str">
        <f ca="1">OFFSET(Calculations!$C$2,0,MATCH(G59,Calculations!$D$143:$CCE$143,0))</f>
        <v>Brad Smith</v>
      </c>
      <c r="G59" s="13">
        <f>SMALL(Calculations!$D$143:$CCE$143,ROWS($D$3:$D59))</f>
        <v>6.1000000000000004E-8</v>
      </c>
      <c r="H59" s="13">
        <f t="shared" ca="1" si="0"/>
        <v>1</v>
      </c>
      <c r="J59" s="2">
        <f ca="1">IF(OR(K59="ChatGPT",K59="Median",K59="Fifties",K59="Average",K59=""),"",IF(ROUND(L59,3)=ROUND(L58,3),MAX(J$3:J58),COUNT(J$3:J58)+1))</f>
        <v>1</v>
      </c>
      <c r="K59" s="12" t="str">
        <f ca="1">OFFSET(Calculations!$C$2,0,MATCH(L59,Calculations!$D$144:$CCE$144,0))</f>
        <v>Brad Smith</v>
      </c>
      <c r="L59" s="13">
        <f>SMALL(Calculations!$D$144:$CCE$144,ROWS($D$3:$D59))</f>
        <v>6.1000000000000004E-8</v>
      </c>
      <c r="M59" s="13">
        <f t="shared" ca="1" si="1"/>
        <v>1</v>
      </c>
      <c r="O59" s="2">
        <f ca="1">IF(OR(P59="ChatGPT",P59="Median",P59="Fifties",P59="Average",P59=""),"",IF(ROUND(Q59,3)=ROUND(Q58,3),MAX(O$3:O58),COUNT(O$3:O58)+1))</f>
        <v>1</v>
      </c>
      <c r="P59" s="12" t="str">
        <f ca="1">OFFSET(Calculations!$C$2,0,MATCH(Q59,Calculations!$D$145:$CCE$145,0))</f>
        <v>Brad Smith</v>
      </c>
      <c r="Q59" s="13">
        <f>SMALL(Calculations!$D$145:$CCE$145,ROWS($D$3:$D59))</f>
        <v>6.1000000000000004E-8</v>
      </c>
      <c r="R59" s="13">
        <f t="shared" ca="1" si="2"/>
        <v>1</v>
      </c>
      <c r="S59" s="2"/>
      <c r="T59" s="2">
        <f ca="1">IF(OR(U59="ChatGPT",U59="Median",U59="Fifties",U59="Average",U59=""),"",IF(ROUND(V59,3)=ROUND(V58,3),MAX(T$3:T58),COUNT(T$3:T58)+1))</f>
        <v>1</v>
      </c>
      <c r="U59" s="12" t="str">
        <f ca="1">OFFSET(Calculations!$C$2,0,MATCH(V59,Calculations!$D$146:$CCE$146,0))</f>
        <v>Brad Smith</v>
      </c>
      <c r="V59" s="13">
        <f>SMALL(Calculations!$D$146:$CCE$146,ROWS($D$3:$D59))</f>
        <v>6.1000000000000004E-8</v>
      </c>
      <c r="W59" s="13">
        <f t="shared" ca="1" si="3"/>
        <v>1</v>
      </c>
      <c r="Y59" s="2">
        <f ca="1">IF(OR(Z59="ChatGPT",Z59="Median",Z59="Fifties",Z59="Average",Z59=""),"",IF(ROUND(AA59,3)=ROUND(AA58,3),MAX(Y$3:Y58),COUNT(Y$3:Y58)+1))</f>
        <v>1</v>
      </c>
      <c r="Z59" s="12" t="str">
        <f ca="1">OFFSET(Calculations!$C$2,0,MATCH(AA59,Calculations!$D$147:$CCE$147,0))</f>
        <v>Brad Smith</v>
      </c>
      <c r="AA59" s="13">
        <f>SMALL(Calculations!$D$147:$CCE$147,ROWS($D$3:$D59))</f>
        <v>6.1000000000000004E-8</v>
      </c>
      <c r="AB59" s="13">
        <f t="shared" ca="1" si="4"/>
        <v>1</v>
      </c>
      <c r="AD59" s="2">
        <f ca="1">IF(OR(AE59="ChatGPT",AE59="Median",AE59="Fifties",AE59="Average",AE59=""),"",IF(ROUND(AF59,3)=ROUND(AF58,3),MAX(AD$3:AD58),COUNT(AD$3:AD58)+1))</f>
        <v>1</v>
      </c>
      <c r="AE59" s="12" t="str">
        <f ca="1">OFFSET(Calculations!$C$2,0,MATCH(AF59,Calculations!$D$148:$CCE$148,0))</f>
        <v>Brad Smith</v>
      </c>
      <c r="AF59" s="13">
        <f>SMALL(Calculations!$D$148:$CCE$148,ROWS($D$3:$D59))</f>
        <v>6.1000000000000004E-8</v>
      </c>
      <c r="AG59" s="13">
        <f t="shared" ca="1" si="5"/>
        <v>1</v>
      </c>
    </row>
    <row r="60" spans="1:33" x14ac:dyDescent="0.25">
      <c r="A60" s="23">
        <f ca="1">IF(OR(B60="ChatGPT",B60="Median",B60="Fifties",B60="Average",B60=""),"",IF(ROUND(C60,3)=ROUND(C59,3),MAX(A$3:A59),COUNT(A$3:A59)+1))</f>
        <v>1</v>
      </c>
      <c r="B60" s="24" t="str">
        <f ca="1">IF(ISERROR(OFFSET(Calculations!$C$2,0,MATCH(ROWS($D$3:$D60),Calculations!$D$131:$CCE$131,0))),"",OFFSET(Calculations!$C$2,0,MATCH(ROWS($D$3:$D60),Calculations!$D$131:$CCE$131,0)))</f>
        <v>Kyle Condron</v>
      </c>
      <c r="C60" s="22">
        <f ca="1">IF(ISERROR(ROUND(OFFSET(Calculations!$C$130,0,MATCH(ROWS($D$3:$D60),Calculations!$D$131:$CCE$131,0)),0)),"",OFFSET(Calculations!$C$130,0,MATCH(ROWS($D$3:$D60),Calculations!$D$131:$CCE$131,0)))</f>
        <v>6.1999999999999999E-7</v>
      </c>
      <c r="E60" s="2">
        <f ca="1">IF(OR(F60="ChatGPT",F60="Median",F60="Fifties",F60="Average",F60=""),"",IF(ROUND(G60,3)=ROUND(G59,3),MAX(E$3:E59),COUNT(E$3:E59)+1))</f>
        <v>1</v>
      </c>
      <c r="F60" s="12" t="str">
        <f ca="1">OFFSET(Calculations!$C$2,0,MATCH(G60,Calculations!$D$143:$CCE$143,0))</f>
        <v>Kyle Condron</v>
      </c>
      <c r="G60" s="13">
        <f>SMALL(Calculations!$D$143:$CCE$143,ROWS($D$3:$D60))</f>
        <v>6.1999999999999999E-8</v>
      </c>
      <c r="H60" s="13">
        <f t="shared" ca="1" si="0"/>
        <v>1</v>
      </c>
      <c r="J60" s="2">
        <f ca="1">IF(OR(K60="ChatGPT",K60="Median",K60="Fifties",K60="Average",K60=""),"",IF(ROUND(L60,3)=ROUND(L59,3),MAX(J$3:J59),COUNT(J$3:J59)+1))</f>
        <v>1</v>
      </c>
      <c r="K60" s="12" t="str">
        <f ca="1">OFFSET(Calculations!$C$2,0,MATCH(L60,Calculations!$D$144:$CCE$144,0))</f>
        <v>Kyle Condron</v>
      </c>
      <c r="L60" s="13">
        <f>SMALL(Calculations!$D$144:$CCE$144,ROWS($D$3:$D60))</f>
        <v>6.1999999999999999E-8</v>
      </c>
      <c r="M60" s="13">
        <f t="shared" ca="1" si="1"/>
        <v>1</v>
      </c>
      <c r="O60" s="2">
        <f ca="1">IF(OR(P60="ChatGPT",P60="Median",P60="Fifties",P60="Average",P60=""),"",IF(ROUND(Q60,3)=ROUND(Q59,3),MAX(O$3:O59),COUNT(O$3:O59)+1))</f>
        <v>1</v>
      </c>
      <c r="P60" s="12" t="str">
        <f ca="1">OFFSET(Calculations!$C$2,0,MATCH(Q60,Calculations!$D$145:$CCE$145,0))</f>
        <v>Kyle Condron</v>
      </c>
      <c r="Q60" s="13">
        <f>SMALL(Calculations!$D$145:$CCE$145,ROWS($D$3:$D60))</f>
        <v>6.1999999999999999E-8</v>
      </c>
      <c r="R60" s="13">
        <f t="shared" ca="1" si="2"/>
        <v>1</v>
      </c>
      <c r="S60" s="2"/>
      <c r="T60" s="2">
        <f ca="1">IF(OR(U60="ChatGPT",U60="Median",U60="Fifties",U60="Average",U60=""),"",IF(ROUND(V60,3)=ROUND(V59,3),MAX(T$3:T59),COUNT(T$3:T59)+1))</f>
        <v>1</v>
      </c>
      <c r="U60" s="12" t="str">
        <f ca="1">OFFSET(Calculations!$C$2,0,MATCH(V60,Calculations!$D$146:$CCE$146,0))</f>
        <v>Kyle Condron</v>
      </c>
      <c r="V60" s="13">
        <f>SMALL(Calculations!$D$146:$CCE$146,ROWS($D$3:$D60))</f>
        <v>6.1999999999999999E-8</v>
      </c>
      <c r="W60" s="13">
        <f t="shared" ca="1" si="3"/>
        <v>1</v>
      </c>
      <c r="Y60" s="2">
        <f ca="1">IF(OR(Z60="ChatGPT",Z60="Median",Z60="Fifties",Z60="Average",Z60=""),"",IF(ROUND(AA60,3)=ROUND(AA59,3),MAX(Y$3:Y59),COUNT(Y$3:Y59)+1))</f>
        <v>1</v>
      </c>
      <c r="Z60" s="12" t="str">
        <f ca="1">OFFSET(Calculations!$C$2,0,MATCH(AA60,Calculations!$D$147:$CCE$147,0))</f>
        <v>Kyle Condron</v>
      </c>
      <c r="AA60" s="13">
        <f>SMALL(Calculations!$D$147:$CCE$147,ROWS($D$3:$D60))</f>
        <v>6.1999999999999999E-8</v>
      </c>
      <c r="AB60" s="13">
        <f t="shared" ca="1" si="4"/>
        <v>1</v>
      </c>
      <c r="AD60" s="2">
        <f ca="1">IF(OR(AE60="ChatGPT",AE60="Median",AE60="Fifties",AE60="Average",AE60=""),"",IF(ROUND(AF60,3)=ROUND(AF59,3),MAX(AD$3:AD59),COUNT(AD$3:AD59)+1))</f>
        <v>1</v>
      </c>
      <c r="AE60" s="12" t="str">
        <f ca="1">OFFSET(Calculations!$C$2,0,MATCH(AF60,Calculations!$D$148:$CCE$148,0))</f>
        <v>Kyle Condron</v>
      </c>
      <c r="AF60" s="13">
        <f>SMALL(Calculations!$D$148:$CCE$148,ROWS($D$3:$D60))</f>
        <v>6.1999999999999999E-8</v>
      </c>
      <c r="AG60" s="13">
        <f t="shared" ca="1" si="5"/>
        <v>1</v>
      </c>
    </row>
    <row r="61" spans="1:33" x14ac:dyDescent="0.25">
      <c r="A61" s="23">
        <f ca="1">IF(OR(B61="ChatGPT",B61="Median",B61="Fifties",B61="Average",B61=""),"",IF(ROUND(C61,3)=ROUND(C60,3),MAX(A$3:A60),COUNT(A$3:A60)+1))</f>
        <v>1</v>
      </c>
      <c r="B61" s="24" t="str">
        <f ca="1">IF(ISERROR(OFFSET(Calculations!$C$2,0,MATCH(ROWS($D$3:$D61),Calculations!$D$131:$CCE$131,0))),"",OFFSET(Calculations!$C$2,0,MATCH(ROWS($D$3:$D61),Calculations!$D$131:$CCE$131,0)))</f>
        <v>Matt Balaban</v>
      </c>
      <c r="C61" s="22">
        <f ca="1">IF(ISERROR(ROUND(OFFSET(Calculations!$C$130,0,MATCH(ROWS($D$3:$D61),Calculations!$D$131:$CCE$131,0)),0)),"",OFFSET(Calculations!$C$130,0,MATCH(ROWS($D$3:$D61),Calculations!$D$131:$CCE$131,0)))</f>
        <v>6.3E-7</v>
      </c>
      <c r="E61" s="2">
        <f ca="1">IF(OR(F61="ChatGPT",F61="Median",F61="Fifties",F61="Average",F61=""),"",IF(ROUND(G61,3)=ROUND(G60,3),MAX(E$3:E60),COUNT(E$3:E60)+1))</f>
        <v>1</v>
      </c>
      <c r="F61" s="12" t="str">
        <f ca="1">OFFSET(Calculations!$C$2,0,MATCH(G61,Calculations!$D$143:$CCE$143,0))</f>
        <v>Matt Balaban</v>
      </c>
      <c r="G61" s="13">
        <f>SMALL(Calculations!$D$143:$CCE$143,ROWS($D$3:$D61))</f>
        <v>6.2999999999999995E-8</v>
      </c>
      <c r="H61" s="13">
        <f t="shared" ca="1" si="0"/>
        <v>1</v>
      </c>
      <c r="J61" s="2">
        <f ca="1">IF(OR(K61="ChatGPT",K61="Median",K61="Fifties",K61="Average",K61=""),"",IF(ROUND(L61,3)=ROUND(L60,3),MAX(J$3:J60),COUNT(J$3:J60)+1))</f>
        <v>1</v>
      </c>
      <c r="K61" s="12" t="str">
        <f ca="1">OFFSET(Calculations!$C$2,0,MATCH(L61,Calculations!$D$144:$CCE$144,0))</f>
        <v>Matt Balaban</v>
      </c>
      <c r="L61" s="13">
        <f>SMALL(Calculations!$D$144:$CCE$144,ROWS($D$3:$D61))</f>
        <v>6.2999999999999995E-8</v>
      </c>
      <c r="M61" s="13">
        <f t="shared" ca="1" si="1"/>
        <v>1</v>
      </c>
      <c r="O61" s="2">
        <f ca="1">IF(OR(P61="ChatGPT",P61="Median",P61="Fifties",P61="Average",P61=""),"",IF(ROUND(Q61,3)=ROUND(Q60,3),MAX(O$3:O60),COUNT(O$3:O60)+1))</f>
        <v>1</v>
      </c>
      <c r="P61" s="12" t="str">
        <f ca="1">OFFSET(Calculations!$C$2,0,MATCH(Q61,Calculations!$D$145:$CCE$145,0))</f>
        <v>Matt Balaban</v>
      </c>
      <c r="Q61" s="13">
        <f>SMALL(Calculations!$D$145:$CCE$145,ROWS($D$3:$D61))</f>
        <v>6.2999999999999995E-8</v>
      </c>
      <c r="R61" s="13">
        <f t="shared" ca="1" si="2"/>
        <v>1</v>
      </c>
      <c r="S61" s="2"/>
      <c r="T61" s="2">
        <f ca="1">IF(OR(U61="ChatGPT",U61="Median",U61="Fifties",U61="Average",U61=""),"",IF(ROUND(V61,3)=ROUND(V60,3),MAX(T$3:T60),COUNT(T$3:T60)+1))</f>
        <v>1</v>
      </c>
      <c r="U61" s="12" t="str">
        <f ca="1">OFFSET(Calculations!$C$2,0,MATCH(V61,Calculations!$D$146:$CCE$146,0))</f>
        <v>Matt Balaban</v>
      </c>
      <c r="V61" s="13">
        <f>SMALL(Calculations!$D$146:$CCE$146,ROWS($D$3:$D61))</f>
        <v>6.2999999999999995E-8</v>
      </c>
      <c r="W61" s="13">
        <f t="shared" ca="1" si="3"/>
        <v>1</v>
      </c>
      <c r="Y61" s="2">
        <f ca="1">IF(OR(Z61="ChatGPT",Z61="Median",Z61="Fifties",Z61="Average",Z61=""),"",IF(ROUND(AA61,3)=ROUND(AA60,3),MAX(Y$3:Y60),COUNT(Y$3:Y60)+1))</f>
        <v>1</v>
      </c>
      <c r="Z61" s="12" t="str">
        <f ca="1">OFFSET(Calculations!$C$2,0,MATCH(AA61,Calculations!$D$147:$CCE$147,0))</f>
        <v>Matt Balaban</v>
      </c>
      <c r="AA61" s="13">
        <f>SMALL(Calculations!$D$147:$CCE$147,ROWS($D$3:$D61))</f>
        <v>6.2999999999999995E-8</v>
      </c>
      <c r="AB61" s="13">
        <f t="shared" ca="1" si="4"/>
        <v>1</v>
      </c>
      <c r="AD61" s="2">
        <f ca="1">IF(OR(AE61="ChatGPT",AE61="Median",AE61="Fifties",AE61="Average",AE61=""),"",IF(ROUND(AF61,3)=ROUND(AF60,3),MAX(AD$3:AD60),COUNT(AD$3:AD60)+1))</f>
        <v>1</v>
      </c>
      <c r="AE61" s="12" t="str">
        <f ca="1">OFFSET(Calculations!$C$2,0,MATCH(AF61,Calculations!$D$148:$CCE$148,0))</f>
        <v>Matt Balaban</v>
      </c>
      <c r="AF61" s="13">
        <f>SMALL(Calculations!$D$148:$CCE$148,ROWS($D$3:$D61))</f>
        <v>6.2999999999999995E-8</v>
      </c>
      <c r="AG61" s="13">
        <f t="shared" ca="1" si="5"/>
        <v>1</v>
      </c>
    </row>
    <row r="62" spans="1:33" x14ac:dyDescent="0.25">
      <c r="A62" s="23">
        <f ca="1">IF(OR(B62="ChatGPT",B62="Median",B62="Fifties",B62="Average",B62=""),"",IF(ROUND(C62,3)=ROUND(C61,3),MAX(A$3:A61),COUNT(A$3:A61)+1))</f>
        <v>1</v>
      </c>
      <c r="B62" s="24" t="str">
        <f ca="1">IF(ISERROR(OFFSET(Calculations!$C$2,0,MATCH(ROWS($D$3:$D62),Calculations!$D$131:$CCE$131,0))),"",OFFSET(Calculations!$C$2,0,MATCH(ROWS($D$3:$D62),Calculations!$D$131:$CCE$131,0)))</f>
        <v>Joe Dudman</v>
      </c>
      <c r="C62" s="22">
        <f ca="1">IF(ISERROR(ROUND(OFFSET(Calculations!$C$130,0,MATCH(ROWS($D$3:$D62),Calculations!$D$131:$CCE$131,0)),0)),"",OFFSET(Calculations!$C$130,0,MATCH(ROWS($D$3:$D62),Calculations!$D$131:$CCE$131,0)))</f>
        <v>6.4000000000000001E-7</v>
      </c>
      <c r="E62" s="2">
        <f ca="1">IF(OR(F62="ChatGPT",F62="Median",F62="Fifties",F62="Average",F62=""),"",IF(ROUND(G62,3)=ROUND(G61,3),MAX(E$3:E61),COUNT(E$3:E61)+1))</f>
        <v>1</v>
      </c>
      <c r="F62" s="12" t="str">
        <f ca="1">OFFSET(Calculations!$C$2,0,MATCH(G62,Calculations!$D$143:$CCE$143,0))</f>
        <v>Joe Dudman</v>
      </c>
      <c r="G62" s="13">
        <f>SMALL(Calculations!$D$143:$CCE$143,ROWS($D$3:$D62))</f>
        <v>6.4000000000000004E-8</v>
      </c>
      <c r="H62" s="13">
        <f t="shared" ca="1" si="0"/>
        <v>1</v>
      </c>
      <c r="J62" s="2">
        <f ca="1">IF(OR(K62="ChatGPT",K62="Median",K62="Fifties",K62="Average",K62=""),"",IF(ROUND(L62,3)=ROUND(L61,3),MAX(J$3:J61),COUNT(J$3:J61)+1))</f>
        <v>1</v>
      </c>
      <c r="K62" s="12" t="str">
        <f ca="1">OFFSET(Calculations!$C$2,0,MATCH(L62,Calculations!$D$144:$CCE$144,0))</f>
        <v>Joe Dudman</v>
      </c>
      <c r="L62" s="13">
        <f>SMALL(Calculations!$D$144:$CCE$144,ROWS($D$3:$D62))</f>
        <v>6.4000000000000004E-8</v>
      </c>
      <c r="M62" s="13">
        <f t="shared" ca="1" si="1"/>
        <v>1</v>
      </c>
      <c r="O62" s="2">
        <f ca="1">IF(OR(P62="ChatGPT",P62="Median",P62="Fifties",P62="Average",P62=""),"",IF(ROUND(Q62,3)=ROUND(Q61,3),MAX(O$3:O61),COUNT(O$3:O61)+1))</f>
        <v>1</v>
      </c>
      <c r="P62" s="12" t="str">
        <f ca="1">OFFSET(Calculations!$C$2,0,MATCH(Q62,Calculations!$D$145:$CCE$145,0))</f>
        <v>Joe Dudman</v>
      </c>
      <c r="Q62" s="13">
        <f>SMALL(Calculations!$D$145:$CCE$145,ROWS($D$3:$D62))</f>
        <v>6.4000000000000004E-8</v>
      </c>
      <c r="R62" s="13">
        <f t="shared" ca="1" si="2"/>
        <v>1</v>
      </c>
      <c r="S62" s="2"/>
      <c r="T62" s="2">
        <f ca="1">IF(OR(U62="ChatGPT",U62="Median",U62="Fifties",U62="Average",U62=""),"",IF(ROUND(V62,3)=ROUND(V61,3),MAX(T$3:T61),COUNT(T$3:T61)+1))</f>
        <v>1</v>
      </c>
      <c r="U62" s="12" t="str">
        <f ca="1">OFFSET(Calculations!$C$2,0,MATCH(V62,Calculations!$D$146:$CCE$146,0))</f>
        <v>Joe Dudman</v>
      </c>
      <c r="V62" s="13">
        <f>SMALL(Calculations!$D$146:$CCE$146,ROWS($D$3:$D62))</f>
        <v>6.4000000000000004E-8</v>
      </c>
      <c r="W62" s="13">
        <f t="shared" ca="1" si="3"/>
        <v>1</v>
      </c>
      <c r="Y62" s="2">
        <f ca="1">IF(OR(Z62="ChatGPT",Z62="Median",Z62="Fifties",Z62="Average",Z62=""),"",IF(ROUND(AA62,3)=ROUND(AA61,3),MAX(Y$3:Y61),COUNT(Y$3:Y61)+1))</f>
        <v>1</v>
      </c>
      <c r="Z62" s="12" t="str">
        <f ca="1">OFFSET(Calculations!$C$2,0,MATCH(AA62,Calculations!$D$147:$CCE$147,0))</f>
        <v>Joe Dudman</v>
      </c>
      <c r="AA62" s="13">
        <f>SMALL(Calculations!$D$147:$CCE$147,ROWS($D$3:$D62))</f>
        <v>6.4000000000000004E-8</v>
      </c>
      <c r="AB62" s="13">
        <f t="shared" ca="1" si="4"/>
        <v>1</v>
      </c>
      <c r="AD62" s="2">
        <f ca="1">IF(OR(AE62="ChatGPT",AE62="Median",AE62="Fifties",AE62="Average",AE62=""),"",IF(ROUND(AF62,3)=ROUND(AF61,3),MAX(AD$3:AD61),COUNT(AD$3:AD61)+1))</f>
        <v>1</v>
      </c>
      <c r="AE62" s="12" t="str">
        <f ca="1">OFFSET(Calculations!$C$2,0,MATCH(AF62,Calculations!$D$148:$CCE$148,0))</f>
        <v>Joe Dudman</v>
      </c>
      <c r="AF62" s="13">
        <f>SMALL(Calculations!$D$148:$CCE$148,ROWS($D$3:$D62))</f>
        <v>6.4000000000000004E-8</v>
      </c>
      <c r="AG62" s="13">
        <f t="shared" ca="1" si="5"/>
        <v>1</v>
      </c>
    </row>
    <row r="63" spans="1:33" x14ac:dyDescent="0.25">
      <c r="A63" s="23">
        <f ca="1">IF(OR(B63="ChatGPT",B63="Median",B63="Fifties",B63="Average",B63=""),"",IF(ROUND(C63,3)=ROUND(C62,3),MAX(A$3:A62),COUNT(A$3:A62)+1))</f>
        <v>1</v>
      </c>
      <c r="B63" s="24" t="str">
        <f ca="1">IF(ISERROR(OFFSET(Calculations!$C$2,0,MATCH(ROWS($D$3:$D63),Calculations!$D$131:$CCE$131,0))),"",OFFSET(Calculations!$C$2,0,MATCH(ROWS($D$3:$D63),Calculations!$D$131:$CCE$131,0)))</f>
        <v>Adam Broder</v>
      </c>
      <c r="C63" s="22">
        <f ca="1">IF(ISERROR(ROUND(OFFSET(Calculations!$C$130,0,MATCH(ROWS($D$3:$D63),Calculations!$D$131:$CCE$131,0)),0)),"",OFFSET(Calculations!$C$130,0,MATCH(ROWS($D$3:$D63),Calculations!$D$131:$CCE$131,0)))</f>
        <v>6.5000000000000002E-7</v>
      </c>
      <c r="E63" s="2">
        <f ca="1">IF(OR(F63="ChatGPT",F63="Median",F63="Fifties",F63="Average",F63=""),"",IF(ROUND(G63,3)=ROUND(G62,3),MAX(E$3:E62),COUNT(E$3:E62)+1))</f>
        <v>1</v>
      </c>
      <c r="F63" s="12" t="str">
        <f ca="1">OFFSET(Calculations!$C$2,0,MATCH(G63,Calculations!$D$143:$CCE$143,0))</f>
        <v>Adam Broder</v>
      </c>
      <c r="G63" s="13">
        <f>SMALL(Calculations!$D$143:$CCE$143,ROWS($D$3:$D63))</f>
        <v>6.5E-8</v>
      </c>
      <c r="H63" s="13">
        <f t="shared" ca="1" si="0"/>
        <v>1</v>
      </c>
      <c r="J63" s="2">
        <f ca="1">IF(OR(K63="ChatGPT",K63="Median",K63="Fifties",K63="Average",K63=""),"",IF(ROUND(L63,3)=ROUND(L62,3),MAX(J$3:J62),COUNT(J$3:J62)+1))</f>
        <v>1</v>
      </c>
      <c r="K63" s="12" t="str">
        <f ca="1">OFFSET(Calculations!$C$2,0,MATCH(L63,Calculations!$D$144:$CCE$144,0))</f>
        <v>Adam Broder</v>
      </c>
      <c r="L63" s="13">
        <f>SMALL(Calculations!$D$144:$CCE$144,ROWS($D$3:$D63))</f>
        <v>6.5E-8</v>
      </c>
      <c r="M63" s="13">
        <f t="shared" ca="1" si="1"/>
        <v>1</v>
      </c>
      <c r="O63" s="2">
        <f ca="1">IF(OR(P63="ChatGPT",P63="Median",P63="Fifties",P63="Average",P63=""),"",IF(ROUND(Q63,3)=ROUND(Q62,3),MAX(O$3:O62),COUNT(O$3:O62)+1))</f>
        <v>1</v>
      </c>
      <c r="P63" s="12" t="str">
        <f ca="1">OFFSET(Calculations!$C$2,0,MATCH(Q63,Calculations!$D$145:$CCE$145,0))</f>
        <v>Adam Broder</v>
      </c>
      <c r="Q63" s="13">
        <f>SMALL(Calculations!$D$145:$CCE$145,ROWS($D$3:$D63))</f>
        <v>6.5E-8</v>
      </c>
      <c r="R63" s="13">
        <f t="shared" ca="1" si="2"/>
        <v>1</v>
      </c>
      <c r="S63" s="2"/>
      <c r="T63" s="2">
        <f ca="1">IF(OR(U63="ChatGPT",U63="Median",U63="Fifties",U63="Average",U63=""),"",IF(ROUND(V63,3)=ROUND(V62,3),MAX(T$3:T62),COUNT(T$3:T62)+1))</f>
        <v>1</v>
      </c>
      <c r="U63" s="12" t="str">
        <f ca="1">OFFSET(Calculations!$C$2,0,MATCH(V63,Calculations!$D$146:$CCE$146,0))</f>
        <v>Adam Broder</v>
      </c>
      <c r="V63" s="13">
        <f>SMALL(Calculations!$D$146:$CCE$146,ROWS($D$3:$D63))</f>
        <v>6.5E-8</v>
      </c>
      <c r="W63" s="13">
        <f t="shared" ca="1" si="3"/>
        <v>1</v>
      </c>
      <c r="Y63" s="2">
        <f ca="1">IF(OR(Z63="ChatGPT",Z63="Median",Z63="Fifties",Z63="Average",Z63=""),"",IF(ROUND(AA63,3)=ROUND(AA62,3),MAX(Y$3:Y62),COUNT(Y$3:Y62)+1))</f>
        <v>1</v>
      </c>
      <c r="Z63" s="12" t="str">
        <f ca="1">OFFSET(Calculations!$C$2,0,MATCH(AA63,Calculations!$D$147:$CCE$147,0))</f>
        <v>Adam Broder</v>
      </c>
      <c r="AA63" s="13">
        <f>SMALL(Calculations!$D$147:$CCE$147,ROWS($D$3:$D63))</f>
        <v>6.5E-8</v>
      </c>
      <c r="AB63" s="13">
        <f t="shared" ca="1" si="4"/>
        <v>1</v>
      </c>
      <c r="AD63" s="2">
        <f ca="1">IF(OR(AE63="ChatGPT",AE63="Median",AE63="Fifties",AE63="Average",AE63=""),"",IF(ROUND(AF63,3)=ROUND(AF62,3),MAX(AD$3:AD62),COUNT(AD$3:AD62)+1))</f>
        <v>1</v>
      </c>
      <c r="AE63" s="12" t="str">
        <f ca="1">OFFSET(Calculations!$C$2,0,MATCH(AF63,Calculations!$D$148:$CCE$148,0))</f>
        <v>Adam Broder</v>
      </c>
      <c r="AF63" s="13">
        <f>SMALL(Calculations!$D$148:$CCE$148,ROWS($D$3:$D63))</f>
        <v>6.5E-8</v>
      </c>
      <c r="AG63" s="13">
        <f t="shared" ca="1" si="5"/>
        <v>1</v>
      </c>
    </row>
    <row r="64" spans="1:33" x14ac:dyDescent="0.25">
      <c r="A64" s="23">
        <f ca="1">IF(OR(B64="ChatGPT",B64="Median",B64="Fifties",B64="Average",B64=""),"",IF(ROUND(C64,3)=ROUND(C63,3),MAX(A$3:A63),COUNT(A$3:A63)+1))</f>
        <v>1</v>
      </c>
      <c r="B64" s="24" t="str">
        <f ca="1">IF(ISERROR(OFFSET(Calculations!$C$2,0,MATCH(ROWS($D$3:$D64),Calculations!$D$131:$CCE$131,0))),"",OFFSET(Calculations!$C$2,0,MATCH(ROWS($D$3:$D64),Calculations!$D$131:$CCE$131,0)))</f>
        <v>David Namdar</v>
      </c>
      <c r="C64" s="22">
        <f ca="1">IF(ISERROR(ROUND(OFFSET(Calculations!$C$130,0,MATCH(ROWS($D$3:$D64),Calculations!$D$131:$CCE$131,0)),0)),"",OFFSET(Calculations!$C$130,0,MATCH(ROWS($D$3:$D64),Calculations!$D$131:$CCE$131,0)))</f>
        <v>6.6000000000000003E-7</v>
      </c>
      <c r="E64" s="2">
        <f ca="1">IF(OR(F64="ChatGPT",F64="Median",F64="Fifties",F64="Average",F64=""),"",IF(ROUND(G64,3)=ROUND(G63,3),MAX(E$3:E63),COUNT(E$3:E63)+1))</f>
        <v>1</v>
      </c>
      <c r="F64" s="12" t="str">
        <f ca="1">OFFSET(Calculations!$C$2,0,MATCH(G64,Calculations!$D$143:$CCE$143,0))</f>
        <v>David Namdar</v>
      </c>
      <c r="G64" s="13">
        <f>SMALL(Calculations!$D$143:$CCE$143,ROWS($D$3:$D64))</f>
        <v>6.5999999999999995E-8</v>
      </c>
      <c r="H64" s="13">
        <f t="shared" ca="1" si="0"/>
        <v>1</v>
      </c>
      <c r="J64" s="2">
        <f ca="1">IF(OR(K64="ChatGPT",K64="Median",K64="Fifties",K64="Average",K64=""),"",IF(ROUND(L64,3)=ROUND(L63,3),MAX(J$3:J63),COUNT(J$3:J63)+1))</f>
        <v>1</v>
      </c>
      <c r="K64" s="12" t="str">
        <f ca="1">OFFSET(Calculations!$C$2,0,MATCH(L64,Calculations!$D$144:$CCE$144,0))</f>
        <v>David Namdar</v>
      </c>
      <c r="L64" s="13">
        <f>SMALL(Calculations!$D$144:$CCE$144,ROWS($D$3:$D64))</f>
        <v>6.5999999999999995E-8</v>
      </c>
      <c r="M64" s="13">
        <f t="shared" ca="1" si="1"/>
        <v>1</v>
      </c>
      <c r="O64" s="2">
        <f ca="1">IF(OR(P64="ChatGPT",P64="Median",P64="Fifties",P64="Average",P64=""),"",IF(ROUND(Q64,3)=ROUND(Q63,3),MAX(O$3:O63),COUNT(O$3:O63)+1))</f>
        <v>1</v>
      </c>
      <c r="P64" s="12" t="str">
        <f ca="1">OFFSET(Calculations!$C$2,0,MATCH(Q64,Calculations!$D$145:$CCE$145,0))</f>
        <v>David Namdar</v>
      </c>
      <c r="Q64" s="13">
        <f>SMALL(Calculations!$D$145:$CCE$145,ROWS($D$3:$D64))</f>
        <v>6.5999999999999995E-8</v>
      </c>
      <c r="R64" s="13">
        <f t="shared" ca="1" si="2"/>
        <v>1</v>
      </c>
      <c r="S64" s="2"/>
      <c r="T64" s="2">
        <f ca="1">IF(OR(U64="ChatGPT",U64="Median",U64="Fifties",U64="Average",U64=""),"",IF(ROUND(V64,3)=ROUND(V63,3),MAX(T$3:T63),COUNT(T$3:T63)+1))</f>
        <v>1</v>
      </c>
      <c r="U64" s="12" t="str">
        <f ca="1">OFFSET(Calculations!$C$2,0,MATCH(V64,Calculations!$D$146:$CCE$146,0))</f>
        <v>David Namdar</v>
      </c>
      <c r="V64" s="13">
        <f>SMALL(Calculations!$D$146:$CCE$146,ROWS($D$3:$D64))</f>
        <v>6.5999999999999995E-8</v>
      </c>
      <c r="W64" s="13">
        <f t="shared" ca="1" si="3"/>
        <v>1</v>
      </c>
      <c r="Y64" s="2">
        <f ca="1">IF(OR(Z64="ChatGPT",Z64="Median",Z64="Fifties",Z64="Average",Z64=""),"",IF(ROUND(AA64,3)=ROUND(AA63,3),MAX(Y$3:Y63),COUNT(Y$3:Y63)+1))</f>
        <v>1</v>
      </c>
      <c r="Z64" s="12" t="str">
        <f ca="1">OFFSET(Calculations!$C$2,0,MATCH(AA64,Calculations!$D$147:$CCE$147,0))</f>
        <v>David Namdar</v>
      </c>
      <c r="AA64" s="13">
        <f>SMALL(Calculations!$D$147:$CCE$147,ROWS($D$3:$D64))</f>
        <v>6.5999999999999995E-8</v>
      </c>
      <c r="AB64" s="13">
        <f t="shared" ca="1" si="4"/>
        <v>1</v>
      </c>
      <c r="AD64" s="2">
        <f ca="1">IF(OR(AE64="ChatGPT",AE64="Median",AE64="Fifties",AE64="Average",AE64=""),"",IF(ROUND(AF64,3)=ROUND(AF63,3),MAX(AD$3:AD63),COUNT(AD$3:AD63)+1))</f>
        <v>1</v>
      </c>
      <c r="AE64" s="12" t="str">
        <f ca="1">OFFSET(Calculations!$C$2,0,MATCH(AF64,Calculations!$D$148:$CCE$148,0))</f>
        <v>David Namdar</v>
      </c>
      <c r="AF64" s="13">
        <f>SMALL(Calculations!$D$148:$CCE$148,ROWS($D$3:$D64))</f>
        <v>6.5999999999999995E-8</v>
      </c>
      <c r="AG64" s="13">
        <f t="shared" ca="1" si="5"/>
        <v>1</v>
      </c>
    </row>
    <row r="65" spans="1:33" x14ac:dyDescent="0.25">
      <c r="A65" s="23">
        <f ca="1">IF(OR(B65="ChatGPT",B65="Median",B65="Fifties",B65="Average",B65=""),"",IF(ROUND(C65,3)=ROUND(C64,3),MAX(A$3:A64),COUNT(A$3:A64)+1))</f>
        <v>1</v>
      </c>
      <c r="B65" s="24" t="str">
        <f ca="1">IF(ISERROR(OFFSET(Calculations!$C$2,0,MATCH(ROWS($D$3:$D65),Calculations!$D$131:$CCE$131,0))),"",OFFSET(Calculations!$C$2,0,MATCH(ROWS($D$3:$D65),Calculations!$D$131:$CCE$131,0)))</f>
        <v>Brian Ecker</v>
      </c>
      <c r="C65" s="22">
        <f ca="1">IF(ISERROR(ROUND(OFFSET(Calculations!$C$130,0,MATCH(ROWS($D$3:$D65),Calculations!$D$131:$CCE$131,0)),0)),"",OFFSET(Calculations!$C$130,0,MATCH(ROWS($D$3:$D65),Calculations!$D$131:$CCE$131,0)))</f>
        <v>6.7000000000000004E-7</v>
      </c>
      <c r="E65" s="2">
        <f ca="1">IF(OR(F65="ChatGPT",F65="Median",F65="Fifties",F65="Average",F65=""),"",IF(ROUND(G65,3)=ROUND(G64,3),MAX(E$3:E64),COUNT(E$3:E64)+1))</f>
        <v>1</v>
      </c>
      <c r="F65" s="12" t="str">
        <f ca="1">OFFSET(Calculations!$C$2,0,MATCH(G65,Calculations!$D$143:$CCE$143,0))</f>
        <v>Brian Ecker</v>
      </c>
      <c r="G65" s="13">
        <f>SMALL(Calculations!$D$143:$CCE$143,ROWS($D$3:$D65))</f>
        <v>6.7000000000000004E-8</v>
      </c>
      <c r="H65" s="13">
        <f t="shared" ca="1" si="0"/>
        <v>1</v>
      </c>
      <c r="J65" s="2">
        <f ca="1">IF(OR(K65="ChatGPT",K65="Median",K65="Fifties",K65="Average",K65=""),"",IF(ROUND(L65,3)=ROUND(L64,3),MAX(J$3:J64),COUNT(J$3:J64)+1))</f>
        <v>1</v>
      </c>
      <c r="K65" s="12" t="str">
        <f ca="1">OFFSET(Calculations!$C$2,0,MATCH(L65,Calculations!$D$144:$CCE$144,0))</f>
        <v>Brian Ecker</v>
      </c>
      <c r="L65" s="13">
        <f>SMALL(Calculations!$D$144:$CCE$144,ROWS($D$3:$D65))</f>
        <v>6.7000000000000004E-8</v>
      </c>
      <c r="M65" s="13">
        <f t="shared" ca="1" si="1"/>
        <v>1</v>
      </c>
      <c r="O65" s="2">
        <f ca="1">IF(OR(P65="ChatGPT",P65="Median",P65="Fifties",P65="Average",P65=""),"",IF(ROUND(Q65,3)=ROUND(Q64,3),MAX(O$3:O64),COUNT(O$3:O64)+1))</f>
        <v>1</v>
      </c>
      <c r="P65" s="12" t="str">
        <f ca="1">OFFSET(Calculations!$C$2,0,MATCH(Q65,Calculations!$D$145:$CCE$145,0))</f>
        <v>Brian Ecker</v>
      </c>
      <c r="Q65" s="13">
        <f>SMALL(Calculations!$D$145:$CCE$145,ROWS($D$3:$D65))</f>
        <v>6.7000000000000004E-8</v>
      </c>
      <c r="R65" s="13">
        <f t="shared" ca="1" si="2"/>
        <v>1</v>
      </c>
      <c r="S65" s="2"/>
      <c r="T65" s="2">
        <f ca="1">IF(OR(U65="ChatGPT",U65="Median",U65="Fifties",U65="Average",U65=""),"",IF(ROUND(V65,3)=ROUND(V64,3),MAX(T$3:T64),COUNT(T$3:T64)+1))</f>
        <v>1</v>
      </c>
      <c r="U65" s="12" t="str">
        <f ca="1">OFFSET(Calculations!$C$2,0,MATCH(V65,Calculations!$D$146:$CCE$146,0))</f>
        <v>Brian Ecker</v>
      </c>
      <c r="V65" s="13">
        <f>SMALL(Calculations!$D$146:$CCE$146,ROWS($D$3:$D65))</f>
        <v>6.7000000000000004E-8</v>
      </c>
      <c r="W65" s="13">
        <f t="shared" ca="1" si="3"/>
        <v>1</v>
      </c>
      <c r="Y65" s="2">
        <f ca="1">IF(OR(Z65="ChatGPT",Z65="Median",Z65="Fifties",Z65="Average",Z65=""),"",IF(ROUND(AA65,3)=ROUND(AA64,3),MAX(Y$3:Y64),COUNT(Y$3:Y64)+1))</f>
        <v>1</v>
      </c>
      <c r="Z65" s="12" t="str">
        <f ca="1">OFFSET(Calculations!$C$2,0,MATCH(AA65,Calculations!$D$147:$CCE$147,0))</f>
        <v>Brian Ecker</v>
      </c>
      <c r="AA65" s="13">
        <f>SMALL(Calculations!$D$147:$CCE$147,ROWS($D$3:$D65))</f>
        <v>6.7000000000000004E-8</v>
      </c>
      <c r="AB65" s="13">
        <f t="shared" ca="1" si="4"/>
        <v>1</v>
      </c>
      <c r="AD65" s="2">
        <f ca="1">IF(OR(AE65="ChatGPT",AE65="Median",AE65="Fifties",AE65="Average",AE65=""),"",IF(ROUND(AF65,3)=ROUND(AF64,3),MAX(AD$3:AD64),COUNT(AD$3:AD64)+1))</f>
        <v>1</v>
      </c>
      <c r="AE65" s="12" t="str">
        <f ca="1">OFFSET(Calculations!$C$2,0,MATCH(AF65,Calculations!$D$148:$CCE$148,0))</f>
        <v>Brian Ecker</v>
      </c>
      <c r="AF65" s="13">
        <f>SMALL(Calculations!$D$148:$CCE$148,ROWS($D$3:$D65))</f>
        <v>6.7000000000000004E-8</v>
      </c>
      <c r="AG65" s="13">
        <f t="shared" ca="1" si="5"/>
        <v>1</v>
      </c>
    </row>
    <row r="66" spans="1:33" x14ac:dyDescent="0.25">
      <c r="A66" s="23">
        <f ca="1">IF(OR(B66="ChatGPT",B66="Median",B66="Fifties",B66="Average",B66=""),"",IF(ROUND(C66,3)=ROUND(C65,3),MAX(A$3:A65),COUNT(A$3:A65)+1))</f>
        <v>1</v>
      </c>
      <c r="B66" s="24" t="str">
        <f ca="1">IF(ISERROR(OFFSET(Calculations!$C$2,0,MATCH(ROWS($D$3:$D66),Calculations!$D$131:$CCE$131,0))),"",OFFSET(Calculations!$C$2,0,MATCH(ROWS($D$3:$D66),Calculations!$D$131:$CCE$131,0)))</f>
        <v>Kristian Schmidt</v>
      </c>
      <c r="C66" s="22">
        <f ca="1">IF(ISERROR(ROUND(OFFSET(Calculations!$C$130,0,MATCH(ROWS($D$3:$D66),Calculations!$D$131:$CCE$131,0)),0)),"",OFFSET(Calculations!$C$130,0,MATCH(ROWS($D$3:$D66),Calculations!$D$131:$CCE$131,0)))</f>
        <v>6.7999999999999995E-7</v>
      </c>
      <c r="E66" s="2">
        <f ca="1">IF(OR(F66="ChatGPT",F66="Median",F66="Fifties",F66="Average",F66=""),"",IF(ROUND(G66,3)=ROUND(G65,3),MAX(E$3:E65),COUNT(E$3:E65)+1))</f>
        <v>1</v>
      </c>
      <c r="F66" s="12" t="str">
        <f ca="1">OFFSET(Calculations!$C$2,0,MATCH(G66,Calculations!$D$143:$CCE$143,0))</f>
        <v>Kristian Schmidt</v>
      </c>
      <c r="G66" s="13">
        <f>SMALL(Calculations!$D$143:$CCE$143,ROWS($D$3:$D66))</f>
        <v>6.8E-8</v>
      </c>
      <c r="H66" s="13">
        <f t="shared" ca="1" si="0"/>
        <v>1</v>
      </c>
      <c r="J66" s="2">
        <f ca="1">IF(OR(K66="ChatGPT",K66="Median",K66="Fifties",K66="Average",K66=""),"",IF(ROUND(L66,3)=ROUND(L65,3),MAX(J$3:J65),COUNT(J$3:J65)+1))</f>
        <v>1</v>
      </c>
      <c r="K66" s="12" t="str">
        <f ca="1">OFFSET(Calculations!$C$2,0,MATCH(L66,Calculations!$D$144:$CCE$144,0))</f>
        <v>Kristian Schmidt</v>
      </c>
      <c r="L66" s="13">
        <f>SMALL(Calculations!$D$144:$CCE$144,ROWS($D$3:$D66))</f>
        <v>6.8E-8</v>
      </c>
      <c r="M66" s="13">
        <f t="shared" ca="1" si="1"/>
        <v>1</v>
      </c>
      <c r="O66" s="2">
        <f ca="1">IF(OR(P66="ChatGPT",P66="Median",P66="Fifties",P66="Average",P66=""),"",IF(ROUND(Q66,3)=ROUND(Q65,3),MAX(O$3:O65),COUNT(O$3:O65)+1))</f>
        <v>1</v>
      </c>
      <c r="P66" s="12" t="str">
        <f ca="1">OFFSET(Calculations!$C$2,0,MATCH(Q66,Calculations!$D$145:$CCE$145,0))</f>
        <v>Kristian Schmidt</v>
      </c>
      <c r="Q66" s="13">
        <f>SMALL(Calculations!$D$145:$CCE$145,ROWS($D$3:$D66))</f>
        <v>6.8E-8</v>
      </c>
      <c r="R66" s="13">
        <f t="shared" ca="1" si="2"/>
        <v>1</v>
      </c>
      <c r="S66" s="2"/>
      <c r="T66" s="2">
        <f ca="1">IF(OR(U66="ChatGPT",U66="Median",U66="Fifties",U66="Average",U66=""),"",IF(ROUND(V66,3)=ROUND(V65,3),MAX(T$3:T65),COUNT(T$3:T65)+1))</f>
        <v>1</v>
      </c>
      <c r="U66" s="12" t="str">
        <f ca="1">OFFSET(Calculations!$C$2,0,MATCH(V66,Calculations!$D$146:$CCE$146,0))</f>
        <v>Kristian Schmidt</v>
      </c>
      <c r="V66" s="13">
        <f>SMALL(Calculations!$D$146:$CCE$146,ROWS($D$3:$D66))</f>
        <v>6.8E-8</v>
      </c>
      <c r="W66" s="13">
        <f t="shared" ca="1" si="3"/>
        <v>1</v>
      </c>
      <c r="Y66" s="2">
        <f ca="1">IF(OR(Z66="ChatGPT",Z66="Median",Z66="Fifties",Z66="Average",Z66=""),"",IF(ROUND(AA66,3)=ROUND(AA65,3),MAX(Y$3:Y65),COUNT(Y$3:Y65)+1))</f>
        <v>1</v>
      </c>
      <c r="Z66" s="12" t="str">
        <f ca="1">OFFSET(Calculations!$C$2,0,MATCH(AA66,Calculations!$D$147:$CCE$147,0))</f>
        <v>Kristian Schmidt</v>
      </c>
      <c r="AA66" s="13">
        <f>SMALL(Calculations!$D$147:$CCE$147,ROWS($D$3:$D66))</f>
        <v>6.8E-8</v>
      </c>
      <c r="AB66" s="13">
        <f t="shared" ca="1" si="4"/>
        <v>1</v>
      </c>
      <c r="AD66" s="2">
        <f ca="1">IF(OR(AE66="ChatGPT",AE66="Median",AE66="Fifties",AE66="Average",AE66=""),"",IF(ROUND(AF66,3)=ROUND(AF65,3),MAX(AD$3:AD65),COUNT(AD$3:AD65)+1))</f>
        <v>1</v>
      </c>
      <c r="AE66" s="12" t="str">
        <f ca="1">OFFSET(Calculations!$C$2,0,MATCH(AF66,Calculations!$D$148:$CCE$148,0))</f>
        <v>Kristian Schmidt</v>
      </c>
      <c r="AF66" s="13">
        <f>SMALL(Calculations!$D$148:$CCE$148,ROWS($D$3:$D66))</f>
        <v>6.8E-8</v>
      </c>
      <c r="AG66" s="13">
        <f t="shared" ca="1" si="5"/>
        <v>1</v>
      </c>
    </row>
    <row r="67" spans="1:33" x14ac:dyDescent="0.25">
      <c r="A67" s="23">
        <f ca="1">IF(OR(B67="ChatGPT",B67="Median",B67="Fifties",B67="Average",B67=""),"",IF(ROUND(C67,3)=ROUND(C66,3),MAX(A$3:A66),COUNT(A$3:A66)+1))</f>
        <v>1</v>
      </c>
      <c r="B67" s="24" t="str">
        <f ca="1">IF(ISERROR(OFFSET(Calculations!$C$2,0,MATCH(ROWS($D$3:$D67),Calculations!$D$131:$CCE$131,0))),"",OFFSET(Calculations!$C$2,0,MATCH(ROWS($D$3:$D67),Calculations!$D$131:$CCE$131,0)))</f>
        <v>Ben Steger</v>
      </c>
      <c r="C67" s="22">
        <f ca="1">IF(ISERROR(ROUND(OFFSET(Calculations!$C$130,0,MATCH(ROWS($D$3:$D67),Calculations!$D$131:$CCE$131,0)),0)),"",OFFSET(Calculations!$C$130,0,MATCH(ROWS($D$3:$D67),Calculations!$D$131:$CCE$131,0)))</f>
        <v>6.8999999999999996E-7</v>
      </c>
      <c r="E67" s="2">
        <f ca="1">IF(OR(F67="ChatGPT",F67="Median",F67="Fifties",F67="Average",F67=""),"",IF(ROUND(G67,3)=ROUND(G66,3),MAX(E$3:E66),COUNT(E$3:E66)+1))</f>
        <v>1</v>
      </c>
      <c r="F67" s="12" t="str">
        <f ca="1">OFFSET(Calculations!$C$2,0,MATCH(G67,Calculations!$D$143:$CCE$143,0))</f>
        <v>Ben Steger</v>
      </c>
      <c r="G67" s="13">
        <f>SMALL(Calculations!$D$143:$CCE$143,ROWS($D$3:$D67))</f>
        <v>6.8999999999999996E-8</v>
      </c>
      <c r="H67" s="13">
        <f t="shared" ca="1" si="0"/>
        <v>1</v>
      </c>
      <c r="J67" s="2">
        <f ca="1">IF(OR(K67="ChatGPT",K67="Median",K67="Fifties",K67="Average",K67=""),"",IF(ROUND(L67,3)=ROUND(L66,3),MAX(J$3:J66),COUNT(J$3:J66)+1))</f>
        <v>1</v>
      </c>
      <c r="K67" s="12" t="str">
        <f ca="1">OFFSET(Calculations!$C$2,0,MATCH(L67,Calculations!$D$144:$CCE$144,0))</f>
        <v>Ben Steger</v>
      </c>
      <c r="L67" s="13">
        <f>SMALL(Calculations!$D$144:$CCE$144,ROWS($D$3:$D67))</f>
        <v>6.8999999999999996E-8</v>
      </c>
      <c r="M67" s="13">
        <f t="shared" ca="1" si="1"/>
        <v>1</v>
      </c>
      <c r="O67" s="2">
        <f ca="1">IF(OR(P67="ChatGPT",P67="Median",P67="Fifties",P67="Average",P67=""),"",IF(ROUND(Q67,3)=ROUND(Q66,3),MAX(O$3:O66),COUNT(O$3:O66)+1))</f>
        <v>1</v>
      </c>
      <c r="P67" s="12" t="str">
        <f ca="1">OFFSET(Calculations!$C$2,0,MATCH(Q67,Calculations!$D$145:$CCE$145,0))</f>
        <v>Ben Steger</v>
      </c>
      <c r="Q67" s="13">
        <f>SMALL(Calculations!$D$145:$CCE$145,ROWS($D$3:$D67))</f>
        <v>6.8999999999999996E-8</v>
      </c>
      <c r="R67" s="13">
        <f t="shared" ca="1" si="2"/>
        <v>1</v>
      </c>
      <c r="S67" s="2"/>
      <c r="T67" s="2">
        <f ca="1">IF(OR(U67="ChatGPT",U67="Median",U67="Fifties",U67="Average",U67=""),"",IF(ROUND(V67,3)=ROUND(V66,3),MAX(T$3:T66),COUNT(T$3:T66)+1))</f>
        <v>1</v>
      </c>
      <c r="U67" s="12" t="str">
        <f ca="1">OFFSET(Calculations!$C$2,0,MATCH(V67,Calculations!$D$146:$CCE$146,0))</f>
        <v>Ben Steger</v>
      </c>
      <c r="V67" s="13">
        <f>SMALL(Calculations!$D$146:$CCE$146,ROWS($D$3:$D67))</f>
        <v>6.8999999999999996E-8</v>
      </c>
      <c r="W67" s="13">
        <f t="shared" ca="1" si="3"/>
        <v>1</v>
      </c>
      <c r="Y67" s="2">
        <f ca="1">IF(OR(Z67="ChatGPT",Z67="Median",Z67="Fifties",Z67="Average",Z67=""),"",IF(ROUND(AA67,3)=ROUND(AA66,3),MAX(Y$3:Y66),COUNT(Y$3:Y66)+1))</f>
        <v>1</v>
      </c>
      <c r="Z67" s="12" t="str">
        <f ca="1">OFFSET(Calculations!$C$2,0,MATCH(AA67,Calculations!$D$147:$CCE$147,0))</f>
        <v>Ben Steger</v>
      </c>
      <c r="AA67" s="13">
        <f>SMALL(Calculations!$D$147:$CCE$147,ROWS($D$3:$D67))</f>
        <v>6.8999999999999996E-8</v>
      </c>
      <c r="AB67" s="13">
        <f t="shared" ca="1" si="4"/>
        <v>1</v>
      </c>
      <c r="AD67" s="2">
        <f ca="1">IF(OR(AE67="ChatGPT",AE67="Median",AE67="Fifties",AE67="Average",AE67=""),"",IF(ROUND(AF67,3)=ROUND(AF66,3),MAX(AD$3:AD66),COUNT(AD$3:AD66)+1))</f>
        <v>1</v>
      </c>
      <c r="AE67" s="12" t="str">
        <f ca="1">OFFSET(Calculations!$C$2,0,MATCH(AF67,Calculations!$D$148:$CCE$148,0))</f>
        <v>Ben Steger</v>
      </c>
      <c r="AF67" s="13">
        <f>SMALL(Calculations!$D$148:$CCE$148,ROWS($D$3:$D67))</f>
        <v>6.8999999999999996E-8</v>
      </c>
      <c r="AG67" s="13">
        <f t="shared" ca="1" si="5"/>
        <v>1</v>
      </c>
    </row>
    <row r="68" spans="1:33" x14ac:dyDescent="0.25">
      <c r="A68" s="23">
        <f ca="1">IF(OR(B68="ChatGPT",B68="Median",B68="Fifties",B68="Average",B68=""),"",IF(ROUND(C68,3)=ROUND(C67,3),MAX(A$3:A67),COUNT(A$3:A67)+1))</f>
        <v>1</v>
      </c>
      <c r="B68" s="24" t="str">
        <f ca="1">IF(ISERROR(OFFSET(Calculations!$C$2,0,MATCH(ROWS($D$3:$D68),Calculations!$D$131:$CCE$131,0))),"",OFFSET(Calculations!$C$2,0,MATCH(ROWS($D$3:$D68),Calculations!$D$131:$CCE$131,0)))</f>
        <v>Sam Leffell</v>
      </c>
      <c r="C68" s="22">
        <f ca="1">IF(ISERROR(ROUND(OFFSET(Calculations!$C$130,0,MATCH(ROWS($D$3:$D68),Calculations!$D$131:$CCE$131,0)),0)),"",OFFSET(Calculations!$C$130,0,MATCH(ROWS($D$3:$D68),Calculations!$D$131:$CCE$131,0)))</f>
        <v>6.9999999999999997E-7</v>
      </c>
      <c r="E68" s="2">
        <f ca="1">IF(OR(F68="ChatGPT",F68="Median",F68="Fifties",F68="Average",F68=""),"",IF(ROUND(G68,3)=ROUND(G67,3),MAX(E$3:E67),COUNT(E$3:E67)+1))</f>
        <v>1</v>
      </c>
      <c r="F68" s="12" t="str">
        <f ca="1">OFFSET(Calculations!$C$2,0,MATCH(G68,Calculations!$D$143:$CCE$143,0))</f>
        <v>Sam Leffell</v>
      </c>
      <c r="G68" s="13">
        <f>SMALL(Calculations!$D$143:$CCE$143,ROWS($D$3:$D68))</f>
        <v>7.0000000000000005E-8</v>
      </c>
      <c r="H68" s="13">
        <f t="shared" ref="H68:H106" ca="1" si="6">OFFSET($A$2,MATCH(F68,$B$3:$B$500,0),0)</f>
        <v>1</v>
      </c>
      <c r="J68" s="2">
        <f ca="1">IF(OR(K68="ChatGPT",K68="Median",K68="Fifties",K68="Average",K68=""),"",IF(ROUND(L68,3)=ROUND(L67,3),MAX(J$3:J67),COUNT(J$3:J67)+1))</f>
        <v>1</v>
      </c>
      <c r="K68" s="12" t="str">
        <f ca="1">OFFSET(Calculations!$C$2,0,MATCH(L68,Calculations!$D$144:$CCE$144,0))</f>
        <v>Sam Leffell</v>
      </c>
      <c r="L68" s="13">
        <f>SMALL(Calculations!$D$144:$CCE$144,ROWS($D$3:$D68))</f>
        <v>7.0000000000000005E-8</v>
      </c>
      <c r="M68" s="13">
        <f t="shared" ref="M68:M100" ca="1" si="7">OFFSET($A$2,MATCH(K68,$B$3:$B$500,0),0)</f>
        <v>1</v>
      </c>
      <c r="O68" s="2">
        <f ca="1">IF(OR(P68="ChatGPT",P68="Median",P68="Fifties",P68="Average",P68=""),"",IF(ROUND(Q68,3)=ROUND(Q67,3),MAX(O$3:O67),COUNT(O$3:O67)+1))</f>
        <v>1</v>
      </c>
      <c r="P68" s="12" t="str">
        <f ca="1">OFFSET(Calculations!$C$2,0,MATCH(Q68,Calculations!$D$145:$CCE$145,0))</f>
        <v>Sam Leffell</v>
      </c>
      <c r="Q68" s="13">
        <f>SMALL(Calculations!$D$145:$CCE$145,ROWS($D$3:$D68))</f>
        <v>7.0000000000000005E-8</v>
      </c>
      <c r="R68" s="13">
        <f t="shared" ref="R68:R100" ca="1" si="8">OFFSET($A$2,MATCH(P68,$B$3:$B$500,0),0)</f>
        <v>1</v>
      </c>
      <c r="S68" s="2"/>
      <c r="T68" s="2">
        <f ca="1">IF(OR(U68="ChatGPT",U68="Median",U68="Fifties",U68="Average",U68=""),"",IF(ROUND(V68,3)=ROUND(V67,3),MAX(T$3:T67),COUNT(T$3:T67)+1))</f>
        <v>1</v>
      </c>
      <c r="U68" s="12" t="str">
        <f ca="1">OFFSET(Calculations!$C$2,0,MATCH(V68,Calculations!$D$146:$CCE$146,0))</f>
        <v>Sam Leffell</v>
      </c>
      <c r="V68" s="13">
        <f>SMALL(Calculations!$D$146:$CCE$146,ROWS($D$3:$D68))</f>
        <v>7.0000000000000005E-8</v>
      </c>
      <c r="W68" s="13">
        <f t="shared" ref="W68:W100" ca="1" si="9">OFFSET($A$2,MATCH(U68,$B$3:$B$500,0),0)</f>
        <v>1</v>
      </c>
      <c r="Y68" s="2">
        <f ca="1">IF(OR(Z68="ChatGPT",Z68="Median",Z68="Fifties",Z68="Average",Z68=""),"",IF(ROUND(AA68,3)=ROUND(AA67,3),MAX(Y$3:Y67),COUNT(Y$3:Y67)+1))</f>
        <v>1</v>
      </c>
      <c r="Z68" s="12" t="str">
        <f ca="1">OFFSET(Calculations!$C$2,0,MATCH(AA68,Calculations!$D$147:$CCE$147,0))</f>
        <v>Sam Leffell</v>
      </c>
      <c r="AA68" s="13">
        <f>SMALL(Calculations!$D$147:$CCE$147,ROWS($D$3:$D68))</f>
        <v>7.0000000000000005E-8</v>
      </c>
      <c r="AB68" s="13">
        <f t="shared" ref="AB68:AB100" ca="1" si="10">OFFSET($A$2,MATCH(Z68,$B$3:$B$500,0),0)</f>
        <v>1</v>
      </c>
      <c r="AD68" s="2">
        <f ca="1">IF(OR(AE68="ChatGPT",AE68="Median",AE68="Fifties",AE68="Average",AE68=""),"",IF(ROUND(AF68,3)=ROUND(AF67,3),MAX(AD$3:AD67),COUNT(AD$3:AD67)+1))</f>
        <v>1</v>
      </c>
      <c r="AE68" s="12" t="str">
        <f ca="1">OFFSET(Calculations!$C$2,0,MATCH(AF68,Calculations!$D$148:$CCE$148,0))</f>
        <v>Sam Leffell</v>
      </c>
      <c r="AF68" s="13">
        <f>SMALL(Calculations!$D$148:$CCE$148,ROWS($D$3:$D68))</f>
        <v>7.0000000000000005E-8</v>
      </c>
      <c r="AG68" s="13">
        <f t="shared" ref="AG68:AG100" ca="1" si="11">OFFSET($A$2,MATCH(AE68,$B$3:$B$500,0),0)</f>
        <v>1</v>
      </c>
    </row>
    <row r="69" spans="1:33" x14ac:dyDescent="0.25">
      <c r="A69" s="23">
        <f ca="1">IF(OR(B69="ChatGPT",B69="Median",B69="Fifties",B69="Average",B69=""),"",IF(ROUND(C69,3)=ROUND(C68,3),MAX(A$3:A68),COUNT(A$3:A68)+1))</f>
        <v>1</v>
      </c>
      <c r="B69" s="24" t="str">
        <f ca="1">IF(ISERROR(OFFSET(Calculations!$C$2,0,MATCH(ROWS($D$3:$D69),Calculations!$D$131:$CCE$131,0))),"",OFFSET(Calculations!$C$2,0,MATCH(ROWS($D$3:$D69),Calculations!$D$131:$CCE$131,0)))</f>
        <v xml:space="preserve">Ethan Kay </v>
      </c>
      <c r="C69" s="22">
        <f ca="1">IF(ISERROR(ROUND(OFFSET(Calculations!$C$130,0,MATCH(ROWS($D$3:$D69),Calculations!$D$131:$CCE$131,0)),0)),"",OFFSET(Calculations!$C$130,0,MATCH(ROWS($D$3:$D69),Calculations!$D$131:$CCE$131,0)))</f>
        <v>7.0999999999999998E-7</v>
      </c>
      <c r="E69" s="2">
        <f ca="1">IF(OR(F69="ChatGPT",F69="Median",F69="Fifties",F69="Average",F69=""),"",IF(ROUND(G69,3)=ROUND(G68,3),MAX(E$3:E68),COUNT(E$3:E68)+1))</f>
        <v>1</v>
      </c>
      <c r="F69" s="12" t="str">
        <f ca="1">OFFSET(Calculations!$C$2,0,MATCH(G69,Calculations!$D$143:$CCE$143,0))</f>
        <v xml:space="preserve">Ethan Kay </v>
      </c>
      <c r="G69" s="13">
        <f>SMALL(Calculations!$D$143:$CCE$143,ROWS($D$3:$D69))</f>
        <v>7.1E-8</v>
      </c>
      <c r="H69" s="13">
        <f t="shared" ca="1" si="6"/>
        <v>1</v>
      </c>
      <c r="J69" s="2">
        <f ca="1">IF(OR(K69="ChatGPT",K69="Median",K69="Fifties",K69="Average",K69=""),"",IF(ROUND(L69,3)=ROUND(L68,3),MAX(J$3:J68),COUNT(J$3:J68)+1))</f>
        <v>1</v>
      </c>
      <c r="K69" s="12" t="str">
        <f ca="1">OFFSET(Calculations!$C$2,0,MATCH(L69,Calculations!$D$144:$CCE$144,0))</f>
        <v xml:space="preserve">Ethan Kay </v>
      </c>
      <c r="L69" s="13">
        <f>SMALL(Calculations!$D$144:$CCE$144,ROWS($D$3:$D69))</f>
        <v>7.1E-8</v>
      </c>
      <c r="M69" s="13">
        <f t="shared" ca="1" si="7"/>
        <v>1</v>
      </c>
      <c r="O69" s="2">
        <f ca="1">IF(OR(P69="ChatGPT",P69="Median",P69="Fifties",P69="Average",P69=""),"",IF(ROUND(Q69,3)=ROUND(Q68,3),MAX(O$3:O68),COUNT(O$3:O68)+1))</f>
        <v>1</v>
      </c>
      <c r="P69" s="12" t="str">
        <f ca="1">OFFSET(Calculations!$C$2,0,MATCH(Q69,Calculations!$D$145:$CCE$145,0))</f>
        <v xml:space="preserve">Ethan Kay </v>
      </c>
      <c r="Q69" s="13">
        <f>SMALL(Calculations!$D$145:$CCE$145,ROWS($D$3:$D69))</f>
        <v>7.1E-8</v>
      </c>
      <c r="R69" s="13">
        <f t="shared" ca="1" si="8"/>
        <v>1</v>
      </c>
      <c r="S69" s="2"/>
      <c r="T69" s="2">
        <f ca="1">IF(OR(U69="ChatGPT",U69="Median",U69="Fifties",U69="Average",U69=""),"",IF(ROUND(V69,3)=ROUND(V68,3),MAX(T$3:T68),COUNT(T$3:T68)+1))</f>
        <v>1</v>
      </c>
      <c r="U69" s="12" t="str">
        <f ca="1">OFFSET(Calculations!$C$2,0,MATCH(V69,Calculations!$D$146:$CCE$146,0))</f>
        <v xml:space="preserve">Ethan Kay </v>
      </c>
      <c r="V69" s="13">
        <f>SMALL(Calculations!$D$146:$CCE$146,ROWS($D$3:$D69))</f>
        <v>7.1E-8</v>
      </c>
      <c r="W69" s="13">
        <f t="shared" ca="1" si="9"/>
        <v>1</v>
      </c>
      <c r="Y69" s="2">
        <f ca="1">IF(OR(Z69="ChatGPT",Z69="Median",Z69="Fifties",Z69="Average",Z69=""),"",IF(ROUND(AA69,3)=ROUND(AA68,3),MAX(Y$3:Y68),COUNT(Y$3:Y68)+1))</f>
        <v>1</v>
      </c>
      <c r="Z69" s="12" t="str">
        <f ca="1">OFFSET(Calculations!$C$2,0,MATCH(AA69,Calculations!$D$147:$CCE$147,0))</f>
        <v xml:space="preserve">Ethan Kay </v>
      </c>
      <c r="AA69" s="13">
        <f>SMALL(Calculations!$D$147:$CCE$147,ROWS($D$3:$D69))</f>
        <v>7.1E-8</v>
      </c>
      <c r="AB69" s="13">
        <f t="shared" ca="1" si="10"/>
        <v>1</v>
      </c>
      <c r="AD69" s="2">
        <f ca="1">IF(OR(AE69="ChatGPT",AE69="Median",AE69="Fifties",AE69="Average",AE69=""),"",IF(ROUND(AF69,3)=ROUND(AF68,3),MAX(AD$3:AD68),COUNT(AD$3:AD68)+1))</f>
        <v>1</v>
      </c>
      <c r="AE69" s="12" t="str">
        <f ca="1">OFFSET(Calculations!$C$2,0,MATCH(AF69,Calculations!$D$148:$CCE$148,0))</f>
        <v xml:space="preserve">Ethan Kay </v>
      </c>
      <c r="AF69" s="13">
        <f>SMALL(Calculations!$D$148:$CCE$148,ROWS($D$3:$D69))</f>
        <v>7.1E-8</v>
      </c>
      <c r="AG69" s="13">
        <f t="shared" ca="1" si="11"/>
        <v>1</v>
      </c>
    </row>
    <row r="70" spans="1:33" x14ac:dyDescent="0.25">
      <c r="A70" s="23">
        <f ca="1">IF(OR(B70="ChatGPT",B70="Median",B70="Fifties",B70="Average",B70=""),"",IF(ROUND(C70,3)=ROUND(C69,3),MAX(A$3:A69),COUNT(A$3:A69)+1))</f>
        <v>1</v>
      </c>
      <c r="B70" s="24" t="str">
        <f ca="1">IF(ISERROR(OFFSET(Calculations!$C$2,0,MATCH(ROWS($D$3:$D70),Calculations!$D$131:$CCE$131,0))),"",OFFSET(Calculations!$C$2,0,MATCH(ROWS($D$3:$D70),Calculations!$D$131:$CCE$131,0)))</f>
        <v>Ken Levin</v>
      </c>
      <c r="C70" s="22">
        <f ca="1">IF(ISERROR(ROUND(OFFSET(Calculations!$C$130,0,MATCH(ROWS($D$3:$D70),Calculations!$D$131:$CCE$131,0)),0)),"",OFFSET(Calculations!$C$130,0,MATCH(ROWS($D$3:$D70),Calculations!$D$131:$CCE$131,0)))</f>
        <v>7.1999999999999999E-7</v>
      </c>
      <c r="E70" s="2">
        <f ca="1">IF(OR(F70="ChatGPT",F70="Median",F70="Fifties",F70="Average",F70=""),"",IF(ROUND(G70,3)=ROUND(G69,3),MAX(E$3:E69),COUNT(E$3:E69)+1))</f>
        <v>1</v>
      </c>
      <c r="F70" s="12" t="str">
        <f ca="1">OFFSET(Calculations!$C$2,0,MATCH(G70,Calculations!$D$143:$CCE$143,0))</f>
        <v>Ken Levin</v>
      </c>
      <c r="G70" s="13">
        <f>SMALL(Calculations!$D$143:$CCE$143,ROWS($D$3:$D70))</f>
        <v>7.1999999999999996E-8</v>
      </c>
      <c r="H70" s="13">
        <f t="shared" ca="1" si="6"/>
        <v>1</v>
      </c>
      <c r="J70" s="2">
        <f ca="1">IF(OR(K70="ChatGPT",K70="Median",K70="Fifties",K70="Average",K70=""),"",IF(ROUND(L70,3)=ROUND(L69,3),MAX(J$3:J69),COUNT(J$3:J69)+1))</f>
        <v>1</v>
      </c>
      <c r="K70" s="12" t="str">
        <f ca="1">OFFSET(Calculations!$C$2,0,MATCH(L70,Calculations!$D$144:$CCE$144,0))</f>
        <v>Ken Levin</v>
      </c>
      <c r="L70" s="13">
        <f>SMALL(Calculations!$D$144:$CCE$144,ROWS($D$3:$D70))</f>
        <v>7.1999999999999996E-8</v>
      </c>
      <c r="M70" s="13">
        <f t="shared" ca="1" si="7"/>
        <v>1</v>
      </c>
      <c r="O70" s="2">
        <f ca="1">IF(OR(P70="ChatGPT",P70="Median",P70="Fifties",P70="Average",P70=""),"",IF(ROUND(Q70,3)=ROUND(Q69,3),MAX(O$3:O69),COUNT(O$3:O69)+1))</f>
        <v>1</v>
      </c>
      <c r="P70" s="12" t="str">
        <f ca="1">OFFSET(Calculations!$C$2,0,MATCH(Q70,Calculations!$D$145:$CCE$145,0))</f>
        <v>Ken Levin</v>
      </c>
      <c r="Q70" s="13">
        <f>SMALL(Calculations!$D$145:$CCE$145,ROWS($D$3:$D70))</f>
        <v>7.1999999999999996E-8</v>
      </c>
      <c r="R70" s="13">
        <f t="shared" ca="1" si="8"/>
        <v>1</v>
      </c>
      <c r="S70" s="2"/>
      <c r="T70" s="2">
        <f ca="1">IF(OR(U70="ChatGPT",U70="Median",U70="Fifties",U70="Average",U70=""),"",IF(ROUND(V70,3)=ROUND(V69,3),MAX(T$3:T69),COUNT(T$3:T69)+1))</f>
        <v>1</v>
      </c>
      <c r="U70" s="12" t="str">
        <f ca="1">OFFSET(Calculations!$C$2,0,MATCH(V70,Calculations!$D$146:$CCE$146,0))</f>
        <v>Ken Levin</v>
      </c>
      <c r="V70" s="13">
        <f>SMALL(Calculations!$D$146:$CCE$146,ROWS($D$3:$D70))</f>
        <v>7.1999999999999996E-8</v>
      </c>
      <c r="W70" s="13">
        <f t="shared" ca="1" si="9"/>
        <v>1</v>
      </c>
      <c r="Y70" s="2">
        <f ca="1">IF(OR(Z70="ChatGPT",Z70="Median",Z70="Fifties",Z70="Average",Z70=""),"",IF(ROUND(AA70,3)=ROUND(AA69,3),MAX(Y$3:Y69),COUNT(Y$3:Y69)+1))</f>
        <v>1</v>
      </c>
      <c r="Z70" s="12" t="str">
        <f ca="1">OFFSET(Calculations!$C$2,0,MATCH(AA70,Calculations!$D$147:$CCE$147,0))</f>
        <v>Ken Levin</v>
      </c>
      <c r="AA70" s="13">
        <f>SMALL(Calculations!$D$147:$CCE$147,ROWS($D$3:$D70))</f>
        <v>7.1999999999999996E-8</v>
      </c>
      <c r="AB70" s="13">
        <f t="shared" ca="1" si="10"/>
        <v>1</v>
      </c>
      <c r="AD70" s="2">
        <f ca="1">IF(OR(AE70="ChatGPT",AE70="Median",AE70="Fifties",AE70="Average",AE70=""),"",IF(ROUND(AF70,3)=ROUND(AF69,3),MAX(AD$3:AD69),COUNT(AD$3:AD69)+1))</f>
        <v>1</v>
      </c>
      <c r="AE70" s="12" t="str">
        <f ca="1">OFFSET(Calculations!$C$2,0,MATCH(AF70,Calculations!$D$148:$CCE$148,0))</f>
        <v>Ken Levin</v>
      </c>
      <c r="AF70" s="13">
        <f>SMALL(Calculations!$D$148:$CCE$148,ROWS($D$3:$D70))</f>
        <v>7.1999999999999996E-8</v>
      </c>
      <c r="AG70" s="13">
        <f t="shared" ca="1" si="11"/>
        <v>1</v>
      </c>
    </row>
    <row r="71" spans="1:33" x14ac:dyDescent="0.25">
      <c r="A71" s="23">
        <f ca="1">IF(OR(B71="ChatGPT",B71="Median",B71="Fifties",B71="Average",B71=""),"",IF(ROUND(C71,3)=ROUND(C70,3),MAX(A$3:A70),COUNT(A$3:A70)+1))</f>
        <v>1</v>
      </c>
      <c r="B71" s="24" t="str">
        <f ca="1">IF(ISERROR(OFFSET(Calculations!$C$2,0,MATCH(ROWS($D$3:$D71),Calculations!$D$131:$CCE$131,0))),"",OFFSET(Calculations!$C$2,0,MATCH(ROWS($D$3:$D71),Calculations!$D$131:$CCE$131,0)))</f>
        <v>Kate Liggett</v>
      </c>
      <c r="C71" s="22">
        <f ca="1">IF(ISERROR(ROUND(OFFSET(Calculations!$C$130,0,MATCH(ROWS($D$3:$D71),Calculations!$D$131:$CCE$131,0)),0)),"",OFFSET(Calculations!$C$130,0,MATCH(ROWS($D$3:$D71),Calculations!$D$131:$CCE$131,0)))</f>
        <v>7.3E-7</v>
      </c>
      <c r="E71" s="2">
        <f ca="1">IF(OR(F71="ChatGPT",F71="Median",F71="Fifties",F71="Average",F71=""),"",IF(ROUND(G71,3)=ROUND(G70,3),MAX(E$3:E70),COUNT(E$3:E70)+1))</f>
        <v>1</v>
      </c>
      <c r="F71" s="12" t="str">
        <f ca="1">OFFSET(Calculations!$C$2,0,MATCH(G71,Calculations!$D$143:$CCE$143,0))</f>
        <v>Kate Liggett</v>
      </c>
      <c r="G71" s="13">
        <f>SMALL(Calculations!$D$143:$CCE$143,ROWS($D$3:$D71))</f>
        <v>7.3000000000000005E-8</v>
      </c>
      <c r="H71" s="13">
        <f t="shared" ca="1" si="6"/>
        <v>1</v>
      </c>
      <c r="J71" s="2">
        <f ca="1">IF(OR(K71="ChatGPT",K71="Median",K71="Fifties",K71="Average",K71=""),"",IF(ROUND(L71,3)=ROUND(L70,3),MAX(J$3:J70),COUNT(J$3:J70)+1))</f>
        <v>1</v>
      </c>
      <c r="K71" s="12" t="str">
        <f ca="1">OFFSET(Calculations!$C$2,0,MATCH(L71,Calculations!$D$144:$CCE$144,0))</f>
        <v>Kate Liggett</v>
      </c>
      <c r="L71" s="13">
        <f>SMALL(Calculations!$D$144:$CCE$144,ROWS($D$3:$D71))</f>
        <v>7.3000000000000005E-8</v>
      </c>
      <c r="M71" s="13">
        <f t="shared" ca="1" si="7"/>
        <v>1</v>
      </c>
      <c r="O71" s="2">
        <f ca="1">IF(OR(P71="ChatGPT",P71="Median",P71="Fifties",P71="Average",P71=""),"",IF(ROUND(Q71,3)=ROUND(Q70,3),MAX(O$3:O70),COUNT(O$3:O70)+1))</f>
        <v>1</v>
      </c>
      <c r="P71" s="12" t="str">
        <f ca="1">OFFSET(Calculations!$C$2,0,MATCH(Q71,Calculations!$D$145:$CCE$145,0))</f>
        <v>Kate Liggett</v>
      </c>
      <c r="Q71" s="13">
        <f>SMALL(Calculations!$D$145:$CCE$145,ROWS($D$3:$D71))</f>
        <v>7.3000000000000005E-8</v>
      </c>
      <c r="R71" s="13">
        <f t="shared" ca="1" si="8"/>
        <v>1</v>
      </c>
      <c r="S71" s="2"/>
      <c r="T71" s="2">
        <f ca="1">IF(OR(U71="ChatGPT",U71="Median",U71="Fifties",U71="Average",U71=""),"",IF(ROUND(V71,3)=ROUND(V70,3),MAX(T$3:T70),COUNT(T$3:T70)+1))</f>
        <v>1</v>
      </c>
      <c r="U71" s="12" t="str">
        <f ca="1">OFFSET(Calculations!$C$2,0,MATCH(V71,Calculations!$D$146:$CCE$146,0))</f>
        <v>Kate Liggett</v>
      </c>
      <c r="V71" s="13">
        <f>SMALL(Calculations!$D$146:$CCE$146,ROWS($D$3:$D71))</f>
        <v>7.3000000000000005E-8</v>
      </c>
      <c r="W71" s="13">
        <f t="shared" ca="1" si="9"/>
        <v>1</v>
      </c>
      <c r="Y71" s="2">
        <f ca="1">IF(OR(Z71="ChatGPT",Z71="Median",Z71="Fifties",Z71="Average",Z71=""),"",IF(ROUND(AA71,3)=ROUND(AA70,3),MAX(Y$3:Y70),COUNT(Y$3:Y70)+1))</f>
        <v>1</v>
      </c>
      <c r="Z71" s="12" t="str">
        <f ca="1">OFFSET(Calculations!$C$2,0,MATCH(AA71,Calculations!$D$147:$CCE$147,0))</f>
        <v>Kate Liggett</v>
      </c>
      <c r="AA71" s="13">
        <f>SMALL(Calculations!$D$147:$CCE$147,ROWS($D$3:$D71))</f>
        <v>7.3000000000000005E-8</v>
      </c>
      <c r="AB71" s="13">
        <f t="shared" ca="1" si="10"/>
        <v>1</v>
      </c>
      <c r="AD71" s="2">
        <f ca="1">IF(OR(AE71="ChatGPT",AE71="Median",AE71="Fifties",AE71="Average",AE71=""),"",IF(ROUND(AF71,3)=ROUND(AF70,3),MAX(AD$3:AD70),COUNT(AD$3:AD70)+1))</f>
        <v>1</v>
      </c>
      <c r="AE71" s="12" t="str">
        <f ca="1">OFFSET(Calculations!$C$2,0,MATCH(AF71,Calculations!$D$148:$CCE$148,0))</f>
        <v>Kate Liggett</v>
      </c>
      <c r="AF71" s="13">
        <f>SMALL(Calculations!$D$148:$CCE$148,ROWS($D$3:$D71))</f>
        <v>7.3000000000000005E-8</v>
      </c>
      <c r="AG71" s="13">
        <f t="shared" ca="1" si="11"/>
        <v>1</v>
      </c>
    </row>
    <row r="72" spans="1:33" x14ac:dyDescent="0.25">
      <c r="A72" s="23">
        <f ca="1">IF(OR(B72="ChatGPT",B72="Median",B72="Fifties",B72="Average",B72=""),"",IF(ROUND(C72,3)=ROUND(C71,3),MAX(A$3:A71),COUNT(A$3:A71)+1))</f>
        <v>1</v>
      </c>
      <c r="B72" s="24" t="str">
        <f ca="1">IF(ISERROR(OFFSET(Calculations!$C$2,0,MATCH(ROWS($D$3:$D72),Calculations!$D$131:$CCE$131,0))),"",OFFSET(Calculations!$C$2,0,MATCH(ROWS($D$3:$D72),Calculations!$D$131:$CCE$131,0)))</f>
        <v>Benjamin Slater</v>
      </c>
      <c r="C72" s="22">
        <f ca="1">IF(ISERROR(ROUND(OFFSET(Calculations!$C$130,0,MATCH(ROWS($D$3:$D72),Calculations!$D$131:$CCE$131,0)),0)),"",OFFSET(Calculations!$C$130,0,MATCH(ROWS($D$3:$D72),Calculations!$D$131:$CCE$131,0)))</f>
        <v>7.4000000000000001E-7</v>
      </c>
      <c r="E72" s="2">
        <f ca="1">IF(OR(F72="ChatGPT",F72="Median",F72="Fifties",F72="Average",F72=""),"",IF(ROUND(G72,3)=ROUND(G71,3),MAX(E$3:E71),COUNT(E$3:E71)+1))</f>
        <v>1</v>
      </c>
      <c r="F72" s="12" t="str">
        <f ca="1">OFFSET(Calculations!$C$2,0,MATCH(G72,Calculations!$D$143:$CCE$143,0))</f>
        <v>Benjamin Slater</v>
      </c>
      <c r="G72" s="13">
        <f>SMALL(Calculations!$D$143:$CCE$143,ROWS($D$3:$D72))</f>
        <v>7.4000000000000001E-8</v>
      </c>
      <c r="H72" s="13">
        <f t="shared" ca="1" si="6"/>
        <v>1</v>
      </c>
      <c r="J72" s="2">
        <f ca="1">IF(OR(K72="ChatGPT",K72="Median",K72="Fifties",K72="Average",K72=""),"",IF(ROUND(L72,3)=ROUND(L71,3),MAX(J$3:J71),COUNT(J$3:J71)+1))</f>
        <v>1</v>
      </c>
      <c r="K72" s="12" t="str">
        <f ca="1">OFFSET(Calculations!$C$2,0,MATCH(L72,Calculations!$D$144:$CCE$144,0))</f>
        <v>Benjamin Slater</v>
      </c>
      <c r="L72" s="13">
        <f>SMALL(Calculations!$D$144:$CCE$144,ROWS($D$3:$D72))</f>
        <v>7.4000000000000001E-8</v>
      </c>
      <c r="M72" s="13">
        <f t="shared" ca="1" si="7"/>
        <v>1</v>
      </c>
      <c r="O72" s="2">
        <f ca="1">IF(OR(P72="ChatGPT",P72="Median",P72="Fifties",P72="Average",P72=""),"",IF(ROUND(Q72,3)=ROUND(Q71,3),MAX(O$3:O71),COUNT(O$3:O71)+1))</f>
        <v>1</v>
      </c>
      <c r="P72" s="12" t="str">
        <f ca="1">OFFSET(Calculations!$C$2,0,MATCH(Q72,Calculations!$D$145:$CCE$145,0))</f>
        <v>Benjamin Slater</v>
      </c>
      <c r="Q72" s="13">
        <f>SMALL(Calculations!$D$145:$CCE$145,ROWS($D$3:$D72))</f>
        <v>7.4000000000000001E-8</v>
      </c>
      <c r="R72" s="13">
        <f t="shared" ca="1" si="8"/>
        <v>1</v>
      </c>
      <c r="S72" s="2"/>
      <c r="T72" s="2">
        <f ca="1">IF(OR(U72="ChatGPT",U72="Median",U72="Fifties",U72="Average",U72=""),"",IF(ROUND(V72,3)=ROUND(V71,3),MAX(T$3:T71),COUNT(T$3:T71)+1))</f>
        <v>1</v>
      </c>
      <c r="U72" s="12" t="str">
        <f ca="1">OFFSET(Calculations!$C$2,0,MATCH(V72,Calculations!$D$146:$CCE$146,0))</f>
        <v>Benjamin Slater</v>
      </c>
      <c r="V72" s="13">
        <f>SMALL(Calculations!$D$146:$CCE$146,ROWS($D$3:$D72))</f>
        <v>7.4000000000000001E-8</v>
      </c>
      <c r="W72" s="13">
        <f t="shared" ca="1" si="9"/>
        <v>1</v>
      </c>
      <c r="Y72" s="2">
        <f ca="1">IF(OR(Z72="ChatGPT",Z72="Median",Z72="Fifties",Z72="Average",Z72=""),"",IF(ROUND(AA72,3)=ROUND(AA71,3),MAX(Y$3:Y71),COUNT(Y$3:Y71)+1))</f>
        <v>1</v>
      </c>
      <c r="Z72" s="12" t="str">
        <f ca="1">OFFSET(Calculations!$C$2,0,MATCH(AA72,Calculations!$D$147:$CCE$147,0))</f>
        <v>Benjamin Slater</v>
      </c>
      <c r="AA72" s="13">
        <f>SMALL(Calculations!$D$147:$CCE$147,ROWS($D$3:$D72))</f>
        <v>7.4000000000000001E-8</v>
      </c>
      <c r="AB72" s="13">
        <f t="shared" ca="1" si="10"/>
        <v>1</v>
      </c>
      <c r="AD72" s="2">
        <f ca="1">IF(OR(AE72="ChatGPT",AE72="Median",AE72="Fifties",AE72="Average",AE72=""),"",IF(ROUND(AF72,3)=ROUND(AF71,3),MAX(AD$3:AD71),COUNT(AD$3:AD71)+1))</f>
        <v>1</v>
      </c>
      <c r="AE72" s="12" t="str">
        <f ca="1">OFFSET(Calculations!$C$2,0,MATCH(AF72,Calculations!$D$148:$CCE$148,0))</f>
        <v>Benjamin Slater</v>
      </c>
      <c r="AF72" s="13">
        <f>SMALL(Calculations!$D$148:$CCE$148,ROWS($D$3:$D72))</f>
        <v>7.4000000000000001E-8</v>
      </c>
      <c r="AG72" s="13">
        <f t="shared" ca="1" si="11"/>
        <v>1</v>
      </c>
    </row>
    <row r="73" spans="1:33" x14ac:dyDescent="0.25">
      <c r="A73" s="23">
        <f ca="1">IF(OR(B73="ChatGPT",B73="Median",B73="Fifties",B73="Average",B73=""),"",IF(ROUND(C73,3)=ROUND(C72,3),MAX(A$3:A72),COUNT(A$3:A72)+1))</f>
        <v>1</v>
      </c>
      <c r="B73" s="24" t="str">
        <f ca="1">IF(ISERROR(OFFSET(Calculations!$C$2,0,MATCH(ROWS($D$3:$D73),Calculations!$D$131:$CCE$131,0))),"",OFFSET(Calculations!$C$2,0,MATCH(ROWS($D$3:$D73),Calculations!$D$131:$CCE$131,0)))</f>
        <v>Shawn Gardner</v>
      </c>
      <c r="C73" s="22">
        <f ca="1">IF(ISERROR(ROUND(OFFSET(Calculations!$C$130,0,MATCH(ROWS($D$3:$D73),Calculations!$D$131:$CCE$131,0)),0)),"",OFFSET(Calculations!$C$130,0,MATCH(ROWS($D$3:$D73),Calculations!$D$131:$CCE$131,0)))</f>
        <v>7.5000000000000002E-7</v>
      </c>
      <c r="E73" s="2">
        <f ca="1">IF(OR(F73="ChatGPT",F73="Median",F73="Fifties",F73="Average",F73=""),"",IF(ROUND(G73,3)=ROUND(G72,3),MAX(E$3:E72),COUNT(E$3:E72)+1))</f>
        <v>1</v>
      </c>
      <c r="F73" s="12" t="str">
        <f ca="1">OFFSET(Calculations!$C$2,0,MATCH(G73,Calculations!$D$143:$CCE$143,0))</f>
        <v>Shawn Gardner</v>
      </c>
      <c r="G73" s="13">
        <f>SMALL(Calculations!$D$143:$CCE$143,ROWS($D$3:$D73))</f>
        <v>7.4999999999999997E-8</v>
      </c>
      <c r="H73" s="13">
        <f t="shared" ca="1" si="6"/>
        <v>1</v>
      </c>
      <c r="J73" s="2">
        <f ca="1">IF(OR(K73="ChatGPT",K73="Median",K73="Fifties",K73="Average",K73=""),"",IF(ROUND(L73,3)=ROUND(L72,3),MAX(J$3:J72),COUNT(J$3:J72)+1))</f>
        <v>1</v>
      </c>
      <c r="K73" s="12" t="str">
        <f ca="1">OFFSET(Calculations!$C$2,0,MATCH(L73,Calculations!$D$144:$CCE$144,0))</f>
        <v>Shawn Gardner</v>
      </c>
      <c r="L73" s="13">
        <f>SMALL(Calculations!$D$144:$CCE$144,ROWS($D$3:$D73))</f>
        <v>7.4999999999999997E-8</v>
      </c>
      <c r="M73" s="13">
        <f t="shared" ca="1" si="7"/>
        <v>1</v>
      </c>
      <c r="O73" s="2">
        <f ca="1">IF(OR(P73="ChatGPT",P73="Median",P73="Fifties",P73="Average",P73=""),"",IF(ROUND(Q73,3)=ROUND(Q72,3),MAX(O$3:O72),COUNT(O$3:O72)+1))</f>
        <v>1</v>
      </c>
      <c r="P73" s="12" t="str">
        <f ca="1">OFFSET(Calculations!$C$2,0,MATCH(Q73,Calculations!$D$145:$CCE$145,0))</f>
        <v>Shawn Gardner</v>
      </c>
      <c r="Q73" s="13">
        <f>SMALL(Calculations!$D$145:$CCE$145,ROWS($D$3:$D73))</f>
        <v>7.4999999999999997E-8</v>
      </c>
      <c r="R73" s="13">
        <f t="shared" ca="1" si="8"/>
        <v>1</v>
      </c>
      <c r="S73" s="2"/>
      <c r="T73" s="2">
        <f ca="1">IF(OR(U73="ChatGPT",U73="Median",U73="Fifties",U73="Average",U73=""),"",IF(ROUND(V73,3)=ROUND(V72,3),MAX(T$3:T72),COUNT(T$3:T72)+1))</f>
        <v>1</v>
      </c>
      <c r="U73" s="12" t="str">
        <f ca="1">OFFSET(Calculations!$C$2,0,MATCH(V73,Calculations!$D$146:$CCE$146,0))</f>
        <v>Shawn Gardner</v>
      </c>
      <c r="V73" s="13">
        <f>SMALL(Calculations!$D$146:$CCE$146,ROWS($D$3:$D73))</f>
        <v>7.4999999999999997E-8</v>
      </c>
      <c r="W73" s="13">
        <f t="shared" ca="1" si="9"/>
        <v>1</v>
      </c>
      <c r="Y73" s="2">
        <f ca="1">IF(OR(Z73="ChatGPT",Z73="Median",Z73="Fifties",Z73="Average",Z73=""),"",IF(ROUND(AA73,3)=ROUND(AA72,3),MAX(Y$3:Y72),COUNT(Y$3:Y72)+1))</f>
        <v>1</v>
      </c>
      <c r="Z73" s="12" t="str">
        <f ca="1">OFFSET(Calculations!$C$2,0,MATCH(AA73,Calculations!$D$147:$CCE$147,0))</f>
        <v>Shawn Gardner</v>
      </c>
      <c r="AA73" s="13">
        <f>SMALL(Calculations!$D$147:$CCE$147,ROWS($D$3:$D73))</f>
        <v>7.4999999999999997E-8</v>
      </c>
      <c r="AB73" s="13">
        <f t="shared" ca="1" si="10"/>
        <v>1</v>
      </c>
      <c r="AD73" s="2">
        <f ca="1">IF(OR(AE73="ChatGPT",AE73="Median",AE73="Fifties",AE73="Average",AE73=""),"",IF(ROUND(AF73,3)=ROUND(AF72,3),MAX(AD$3:AD72),COUNT(AD$3:AD72)+1))</f>
        <v>1</v>
      </c>
      <c r="AE73" s="12" t="str">
        <f ca="1">OFFSET(Calculations!$C$2,0,MATCH(AF73,Calculations!$D$148:$CCE$148,0))</f>
        <v>Shawn Gardner</v>
      </c>
      <c r="AF73" s="13">
        <f>SMALL(Calculations!$D$148:$CCE$148,ROWS($D$3:$D73))</f>
        <v>7.4999999999999997E-8</v>
      </c>
      <c r="AG73" s="13">
        <f t="shared" ca="1" si="11"/>
        <v>1</v>
      </c>
    </row>
    <row r="74" spans="1:33" x14ac:dyDescent="0.25">
      <c r="A74" s="23">
        <f ca="1">IF(OR(B74="ChatGPT",B74="Median",B74="Fifties",B74="Average",B74=""),"",IF(ROUND(C74,3)=ROUND(C73,3),MAX(A$3:A73),COUNT(A$3:A73)+1))</f>
        <v>1</v>
      </c>
      <c r="B74" s="24" t="str">
        <f ca="1">IF(ISERROR(OFFSET(Calculations!$C$2,0,MATCH(ROWS($D$3:$D74),Calculations!$D$131:$CCE$131,0))),"",OFFSET(Calculations!$C$2,0,MATCH(ROWS($D$3:$D74),Calculations!$D$131:$CCE$131,0)))</f>
        <v>Ryan Magee</v>
      </c>
      <c r="C74" s="22">
        <f ca="1">IF(ISERROR(ROUND(OFFSET(Calculations!$C$130,0,MATCH(ROWS($D$3:$D74),Calculations!$D$131:$CCE$131,0)),0)),"",OFFSET(Calculations!$C$130,0,MATCH(ROWS($D$3:$D74),Calculations!$D$131:$CCE$131,0)))</f>
        <v>7.6000000000000003E-7</v>
      </c>
      <c r="E74" s="2">
        <f ca="1">IF(OR(F74="ChatGPT",F74="Median",F74="Fifties",F74="Average",F74=""),"",IF(ROUND(G74,3)=ROUND(G73,3),MAX(E$3:E73),COUNT(E$3:E73)+1))</f>
        <v>1</v>
      </c>
      <c r="F74" s="12" t="str">
        <f ca="1">OFFSET(Calculations!$C$2,0,MATCH(G74,Calculations!$D$143:$CCE$143,0))</f>
        <v>Ryan Magee</v>
      </c>
      <c r="G74" s="13">
        <f>SMALL(Calculations!$D$143:$CCE$143,ROWS($D$3:$D74))</f>
        <v>7.6000000000000006E-8</v>
      </c>
      <c r="H74" s="13">
        <f t="shared" ca="1" si="6"/>
        <v>1</v>
      </c>
      <c r="J74" s="2">
        <f ca="1">IF(OR(K74="ChatGPT",K74="Median",K74="Fifties",K74="Average",K74=""),"",IF(ROUND(L74,3)=ROUND(L73,3),MAX(J$3:J73),COUNT(J$3:J73)+1))</f>
        <v>1</v>
      </c>
      <c r="K74" s="12" t="str">
        <f ca="1">OFFSET(Calculations!$C$2,0,MATCH(L74,Calculations!$D$144:$CCE$144,0))</f>
        <v>Ryan Magee</v>
      </c>
      <c r="L74" s="13">
        <f>SMALL(Calculations!$D$144:$CCE$144,ROWS($D$3:$D74))</f>
        <v>7.6000000000000006E-8</v>
      </c>
      <c r="M74" s="13">
        <f t="shared" ca="1" si="7"/>
        <v>1</v>
      </c>
      <c r="O74" s="2">
        <f ca="1">IF(OR(P74="ChatGPT",P74="Median",P74="Fifties",P74="Average",P74=""),"",IF(ROUND(Q74,3)=ROUND(Q73,3),MAX(O$3:O73),COUNT(O$3:O73)+1))</f>
        <v>1</v>
      </c>
      <c r="P74" s="12" t="str">
        <f ca="1">OFFSET(Calculations!$C$2,0,MATCH(Q74,Calculations!$D$145:$CCE$145,0))</f>
        <v>Ryan Magee</v>
      </c>
      <c r="Q74" s="13">
        <f>SMALL(Calculations!$D$145:$CCE$145,ROWS($D$3:$D74))</f>
        <v>7.6000000000000006E-8</v>
      </c>
      <c r="R74" s="13">
        <f t="shared" ca="1" si="8"/>
        <v>1</v>
      </c>
      <c r="S74" s="2"/>
      <c r="T74" s="2">
        <f ca="1">IF(OR(U74="ChatGPT",U74="Median",U74="Fifties",U74="Average",U74=""),"",IF(ROUND(V74,3)=ROUND(V73,3),MAX(T$3:T73),COUNT(T$3:T73)+1))</f>
        <v>1</v>
      </c>
      <c r="U74" s="12" t="str">
        <f ca="1">OFFSET(Calculations!$C$2,0,MATCH(V74,Calculations!$D$146:$CCE$146,0))</f>
        <v>Ryan Magee</v>
      </c>
      <c r="V74" s="13">
        <f>SMALL(Calculations!$D$146:$CCE$146,ROWS($D$3:$D74))</f>
        <v>7.6000000000000006E-8</v>
      </c>
      <c r="W74" s="13">
        <f t="shared" ca="1" si="9"/>
        <v>1</v>
      </c>
      <c r="Y74" s="2">
        <f ca="1">IF(OR(Z74="ChatGPT",Z74="Median",Z74="Fifties",Z74="Average",Z74=""),"",IF(ROUND(AA74,3)=ROUND(AA73,3),MAX(Y$3:Y73),COUNT(Y$3:Y73)+1))</f>
        <v>1</v>
      </c>
      <c r="Z74" s="12" t="str">
        <f ca="1">OFFSET(Calculations!$C$2,0,MATCH(AA74,Calculations!$D$147:$CCE$147,0))</f>
        <v>Ryan Magee</v>
      </c>
      <c r="AA74" s="13">
        <f>SMALL(Calculations!$D$147:$CCE$147,ROWS($D$3:$D74))</f>
        <v>7.6000000000000006E-8</v>
      </c>
      <c r="AB74" s="13">
        <f t="shared" ca="1" si="10"/>
        <v>1</v>
      </c>
      <c r="AD74" s="2">
        <f ca="1">IF(OR(AE74="ChatGPT",AE74="Median",AE74="Fifties",AE74="Average",AE74=""),"",IF(ROUND(AF74,3)=ROUND(AF73,3),MAX(AD$3:AD73),COUNT(AD$3:AD73)+1))</f>
        <v>1</v>
      </c>
      <c r="AE74" s="12" t="str">
        <f ca="1">OFFSET(Calculations!$C$2,0,MATCH(AF74,Calculations!$D$148:$CCE$148,0))</f>
        <v>Ryan Magee</v>
      </c>
      <c r="AF74" s="13">
        <f>SMALL(Calculations!$D$148:$CCE$148,ROWS($D$3:$D74))</f>
        <v>7.6000000000000006E-8</v>
      </c>
      <c r="AG74" s="13">
        <f t="shared" ca="1" si="11"/>
        <v>1</v>
      </c>
    </row>
    <row r="75" spans="1:33" x14ac:dyDescent="0.25">
      <c r="A75" s="23">
        <f ca="1">IF(OR(B75="ChatGPT",B75="Median",B75="Fifties",B75="Average",B75=""),"",IF(ROUND(C75,3)=ROUND(C74,3),MAX(A$3:A74),COUNT(A$3:A74)+1))</f>
        <v>1</v>
      </c>
      <c r="B75" s="24" t="str">
        <f ca="1">IF(ISERROR(OFFSET(Calculations!$C$2,0,MATCH(ROWS($D$3:$D75),Calculations!$D$131:$CCE$131,0))),"",OFFSET(Calculations!$C$2,0,MATCH(ROWS($D$3:$D75),Calculations!$D$131:$CCE$131,0)))</f>
        <v>Eytan Lenko</v>
      </c>
      <c r="C75" s="22">
        <f ca="1">IF(ISERROR(ROUND(OFFSET(Calculations!$C$130,0,MATCH(ROWS($D$3:$D75),Calculations!$D$131:$CCE$131,0)),0)),"",OFFSET(Calculations!$C$130,0,MATCH(ROWS($D$3:$D75),Calculations!$D$131:$CCE$131,0)))</f>
        <v>7.7000000000000004E-7</v>
      </c>
      <c r="E75" s="2">
        <f ca="1">IF(OR(F75="ChatGPT",F75="Median",F75="Fifties",F75="Average",F75=""),"",IF(ROUND(G75,3)=ROUND(G74,3),MAX(E$3:E74),COUNT(E$3:E74)+1))</f>
        <v>1</v>
      </c>
      <c r="F75" s="12" t="str">
        <f ca="1">OFFSET(Calculations!$C$2,0,MATCH(G75,Calculations!$D$143:$CCE$143,0))</f>
        <v>Eytan Lenko</v>
      </c>
      <c r="G75" s="13">
        <f>SMALL(Calculations!$D$143:$CCE$143,ROWS($D$3:$D75))</f>
        <v>7.7000000000000001E-8</v>
      </c>
      <c r="H75" s="13">
        <f t="shared" ca="1" si="6"/>
        <v>1</v>
      </c>
      <c r="J75" s="2">
        <f ca="1">IF(OR(K75="ChatGPT",K75="Median",K75="Fifties",K75="Average",K75=""),"",IF(ROUND(L75,3)=ROUND(L74,3),MAX(J$3:J74),COUNT(J$3:J74)+1))</f>
        <v>1</v>
      </c>
      <c r="K75" s="12" t="str">
        <f ca="1">OFFSET(Calculations!$C$2,0,MATCH(L75,Calculations!$D$144:$CCE$144,0))</f>
        <v>Eytan Lenko</v>
      </c>
      <c r="L75" s="13">
        <f>SMALL(Calculations!$D$144:$CCE$144,ROWS($D$3:$D75))</f>
        <v>7.7000000000000001E-8</v>
      </c>
      <c r="M75" s="13">
        <f t="shared" ca="1" si="7"/>
        <v>1</v>
      </c>
      <c r="O75" s="2">
        <f ca="1">IF(OR(P75="ChatGPT",P75="Median",P75="Fifties",P75="Average",P75=""),"",IF(ROUND(Q75,3)=ROUND(Q74,3),MAX(O$3:O74),COUNT(O$3:O74)+1))</f>
        <v>1</v>
      </c>
      <c r="P75" s="12" t="str">
        <f ca="1">OFFSET(Calculations!$C$2,0,MATCH(Q75,Calculations!$D$145:$CCE$145,0))</f>
        <v>Eytan Lenko</v>
      </c>
      <c r="Q75" s="13">
        <f>SMALL(Calculations!$D$145:$CCE$145,ROWS($D$3:$D75))</f>
        <v>7.7000000000000001E-8</v>
      </c>
      <c r="R75" s="13">
        <f t="shared" ca="1" si="8"/>
        <v>1</v>
      </c>
      <c r="S75" s="2"/>
      <c r="T75" s="2">
        <f ca="1">IF(OR(U75="ChatGPT",U75="Median",U75="Fifties",U75="Average",U75=""),"",IF(ROUND(V75,3)=ROUND(V74,3),MAX(T$3:T74),COUNT(T$3:T74)+1))</f>
        <v>1</v>
      </c>
      <c r="U75" s="12" t="str">
        <f ca="1">OFFSET(Calculations!$C$2,0,MATCH(V75,Calculations!$D$146:$CCE$146,0))</f>
        <v>Eytan Lenko</v>
      </c>
      <c r="V75" s="13">
        <f>SMALL(Calculations!$D$146:$CCE$146,ROWS($D$3:$D75))</f>
        <v>7.7000000000000001E-8</v>
      </c>
      <c r="W75" s="13">
        <f t="shared" ca="1" si="9"/>
        <v>1</v>
      </c>
      <c r="Y75" s="2">
        <f ca="1">IF(OR(Z75="ChatGPT",Z75="Median",Z75="Fifties",Z75="Average",Z75=""),"",IF(ROUND(AA75,3)=ROUND(AA74,3),MAX(Y$3:Y74),COUNT(Y$3:Y74)+1))</f>
        <v>1</v>
      </c>
      <c r="Z75" s="12" t="str">
        <f ca="1">OFFSET(Calculations!$C$2,0,MATCH(AA75,Calculations!$D$147:$CCE$147,0))</f>
        <v>Eytan Lenko</v>
      </c>
      <c r="AA75" s="13">
        <f>SMALL(Calculations!$D$147:$CCE$147,ROWS($D$3:$D75))</f>
        <v>7.7000000000000001E-8</v>
      </c>
      <c r="AB75" s="13">
        <f t="shared" ca="1" si="10"/>
        <v>1</v>
      </c>
      <c r="AD75" s="2">
        <f ca="1">IF(OR(AE75="ChatGPT",AE75="Median",AE75="Fifties",AE75="Average",AE75=""),"",IF(ROUND(AF75,3)=ROUND(AF74,3),MAX(AD$3:AD74),COUNT(AD$3:AD74)+1))</f>
        <v>1</v>
      </c>
      <c r="AE75" s="12" t="str">
        <f ca="1">OFFSET(Calculations!$C$2,0,MATCH(AF75,Calculations!$D$148:$CCE$148,0))</f>
        <v>Eytan Lenko</v>
      </c>
      <c r="AF75" s="13">
        <f>SMALL(Calculations!$D$148:$CCE$148,ROWS($D$3:$D75))</f>
        <v>7.7000000000000001E-8</v>
      </c>
      <c r="AG75" s="13">
        <f t="shared" ca="1" si="11"/>
        <v>1</v>
      </c>
    </row>
    <row r="76" spans="1:33" x14ac:dyDescent="0.25">
      <c r="A76" s="23">
        <f ca="1">IF(OR(B76="ChatGPT",B76="Median",B76="Fifties",B76="Average",B76=""),"",IF(ROUND(C76,3)=ROUND(C75,3),MAX(A$3:A75),COUNT(A$3:A75)+1))</f>
        <v>1</v>
      </c>
      <c r="B76" s="24" t="str">
        <f ca="1">IF(ISERROR(OFFSET(Calculations!$C$2,0,MATCH(ROWS($D$3:$D76),Calculations!$D$131:$CCE$131,0))),"",OFFSET(Calculations!$C$2,0,MATCH(ROWS($D$3:$D76),Calculations!$D$131:$CCE$131,0)))</f>
        <v>Maya Seif</v>
      </c>
      <c r="C76" s="22">
        <f ca="1">IF(ISERROR(ROUND(OFFSET(Calculations!$C$130,0,MATCH(ROWS($D$3:$D76),Calculations!$D$131:$CCE$131,0)),0)),"",OFFSET(Calculations!$C$130,0,MATCH(ROWS($D$3:$D76),Calculations!$D$131:$CCE$131,0)))</f>
        <v>7.8000000000000005E-7</v>
      </c>
      <c r="E76" s="2">
        <f ca="1">IF(OR(F76="ChatGPT",F76="Median",F76="Fifties",F76="Average",F76=""),"",IF(ROUND(G76,3)=ROUND(G75,3),MAX(E$3:E75),COUNT(E$3:E75)+1))</f>
        <v>1</v>
      </c>
      <c r="F76" s="12" t="str">
        <f ca="1">OFFSET(Calculations!$C$2,0,MATCH(G76,Calculations!$D$143:$CCE$143,0))</f>
        <v>Maya Seif</v>
      </c>
      <c r="G76" s="13">
        <f>SMALL(Calculations!$D$143:$CCE$143,ROWS($D$3:$D76))</f>
        <v>7.7999999999999997E-8</v>
      </c>
      <c r="H76" s="13">
        <f t="shared" ca="1" si="6"/>
        <v>1</v>
      </c>
      <c r="J76" s="2">
        <f ca="1">IF(OR(K76="ChatGPT",K76="Median",K76="Fifties",K76="Average",K76=""),"",IF(ROUND(L76,3)=ROUND(L75,3),MAX(J$3:J75),COUNT(J$3:J75)+1))</f>
        <v>1</v>
      </c>
      <c r="K76" s="12" t="str">
        <f ca="1">OFFSET(Calculations!$C$2,0,MATCH(L76,Calculations!$D$144:$CCE$144,0))</f>
        <v>Maya Seif</v>
      </c>
      <c r="L76" s="13">
        <f>SMALL(Calculations!$D$144:$CCE$144,ROWS($D$3:$D76))</f>
        <v>7.7999999999999997E-8</v>
      </c>
      <c r="M76" s="13">
        <f t="shared" ca="1" si="7"/>
        <v>1</v>
      </c>
      <c r="O76" s="2">
        <f ca="1">IF(OR(P76="ChatGPT",P76="Median",P76="Fifties",P76="Average",P76=""),"",IF(ROUND(Q76,3)=ROUND(Q75,3),MAX(O$3:O75),COUNT(O$3:O75)+1))</f>
        <v>1</v>
      </c>
      <c r="P76" s="12" t="str">
        <f ca="1">OFFSET(Calculations!$C$2,0,MATCH(Q76,Calculations!$D$145:$CCE$145,0))</f>
        <v>Maya Seif</v>
      </c>
      <c r="Q76" s="13">
        <f>SMALL(Calculations!$D$145:$CCE$145,ROWS($D$3:$D76))</f>
        <v>7.7999999999999997E-8</v>
      </c>
      <c r="R76" s="13">
        <f t="shared" ca="1" si="8"/>
        <v>1</v>
      </c>
      <c r="S76" s="2"/>
      <c r="T76" s="2">
        <f ca="1">IF(OR(U76="ChatGPT",U76="Median",U76="Fifties",U76="Average",U76=""),"",IF(ROUND(V76,3)=ROUND(V75,3),MAX(T$3:T75),COUNT(T$3:T75)+1))</f>
        <v>1</v>
      </c>
      <c r="U76" s="12" t="str">
        <f ca="1">OFFSET(Calculations!$C$2,0,MATCH(V76,Calculations!$D$146:$CCE$146,0))</f>
        <v>Maya Seif</v>
      </c>
      <c r="V76" s="13">
        <f>SMALL(Calculations!$D$146:$CCE$146,ROWS($D$3:$D76))</f>
        <v>7.7999999999999997E-8</v>
      </c>
      <c r="W76" s="13">
        <f t="shared" ca="1" si="9"/>
        <v>1</v>
      </c>
      <c r="Y76" s="2">
        <f ca="1">IF(OR(Z76="ChatGPT",Z76="Median",Z76="Fifties",Z76="Average",Z76=""),"",IF(ROUND(AA76,3)=ROUND(AA75,3),MAX(Y$3:Y75),COUNT(Y$3:Y75)+1))</f>
        <v>1</v>
      </c>
      <c r="Z76" s="12" t="str">
        <f ca="1">OFFSET(Calculations!$C$2,0,MATCH(AA76,Calculations!$D$147:$CCE$147,0))</f>
        <v>Maya Seif</v>
      </c>
      <c r="AA76" s="13">
        <f>SMALL(Calculations!$D$147:$CCE$147,ROWS($D$3:$D76))</f>
        <v>7.7999999999999997E-8</v>
      </c>
      <c r="AB76" s="13">
        <f t="shared" ca="1" si="10"/>
        <v>1</v>
      </c>
      <c r="AD76" s="2">
        <f ca="1">IF(OR(AE76="ChatGPT",AE76="Median",AE76="Fifties",AE76="Average",AE76=""),"",IF(ROUND(AF76,3)=ROUND(AF75,3),MAX(AD$3:AD75),COUNT(AD$3:AD75)+1))</f>
        <v>1</v>
      </c>
      <c r="AE76" s="12" t="str">
        <f ca="1">OFFSET(Calculations!$C$2,0,MATCH(AF76,Calculations!$D$148:$CCE$148,0))</f>
        <v>Maya Seif</v>
      </c>
      <c r="AF76" s="13">
        <f>SMALL(Calculations!$D$148:$CCE$148,ROWS($D$3:$D76))</f>
        <v>7.7999999999999997E-8</v>
      </c>
      <c r="AG76" s="13">
        <f t="shared" ca="1" si="11"/>
        <v>1</v>
      </c>
    </row>
    <row r="77" spans="1:33" x14ac:dyDescent="0.25">
      <c r="A77" s="23">
        <f ca="1">IF(OR(B77="ChatGPT",B77="Median",B77="Fifties",B77="Average",B77=""),"",IF(ROUND(C77,3)=ROUND(C76,3),MAX(A$3:A76),COUNT(A$3:A76)+1))</f>
        <v>1</v>
      </c>
      <c r="B77" s="24" t="str">
        <f ca="1">IF(ISERROR(OFFSET(Calculations!$C$2,0,MATCH(ROWS($D$3:$D77),Calculations!$D$131:$CCE$131,0))),"",OFFSET(Calculations!$C$2,0,MATCH(ROWS($D$3:$D77),Calculations!$D$131:$CCE$131,0)))</f>
        <v>Ella Seif</v>
      </c>
      <c r="C77" s="22">
        <f ca="1">IF(ISERROR(ROUND(OFFSET(Calculations!$C$130,0,MATCH(ROWS($D$3:$D77),Calculations!$D$131:$CCE$131,0)),0)),"",OFFSET(Calculations!$C$130,0,MATCH(ROWS($D$3:$D77),Calculations!$D$131:$CCE$131,0)))</f>
        <v>7.8999999999999995E-7</v>
      </c>
      <c r="E77" s="2">
        <f ca="1">IF(OR(F77="ChatGPT",F77="Median",F77="Fifties",F77="Average",F77=""),"",IF(ROUND(G77,3)=ROUND(G76,3),MAX(E$3:E76),COUNT(E$3:E76)+1))</f>
        <v>1</v>
      </c>
      <c r="F77" s="12" t="str">
        <f ca="1">OFFSET(Calculations!$C$2,0,MATCH(G77,Calculations!$D$143:$CCE$143,0))</f>
        <v>Ella Seif</v>
      </c>
      <c r="G77" s="13">
        <f>SMALL(Calculations!$D$143:$CCE$143,ROWS($D$3:$D77))</f>
        <v>7.9000000000000006E-8</v>
      </c>
      <c r="H77" s="13">
        <f t="shared" ca="1" si="6"/>
        <v>1</v>
      </c>
      <c r="J77" s="2">
        <f ca="1">IF(OR(K77="ChatGPT",K77="Median",K77="Fifties",K77="Average",K77=""),"",IF(ROUND(L77,3)=ROUND(L76,3),MAX(J$3:J76),COUNT(J$3:J76)+1))</f>
        <v>1</v>
      </c>
      <c r="K77" s="12" t="str">
        <f ca="1">OFFSET(Calculations!$C$2,0,MATCH(L77,Calculations!$D$144:$CCE$144,0))</f>
        <v>Ella Seif</v>
      </c>
      <c r="L77" s="13">
        <f>SMALL(Calculations!$D$144:$CCE$144,ROWS($D$3:$D77))</f>
        <v>7.9000000000000006E-8</v>
      </c>
      <c r="M77" s="13">
        <f t="shared" ca="1" si="7"/>
        <v>1</v>
      </c>
      <c r="O77" s="2">
        <f ca="1">IF(OR(P77="ChatGPT",P77="Median",P77="Fifties",P77="Average",P77=""),"",IF(ROUND(Q77,3)=ROUND(Q76,3),MAX(O$3:O76),COUNT(O$3:O76)+1))</f>
        <v>1</v>
      </c>
      <c r="P77" s="12" t="str">
        <f ca="1">OFFSET(Calculations!$C$2,0,MATCH(Q77,Calculations!$D$145:$CCE$145,0))</f>
        <v>Ella Seif</v>
      </c>
      <c r="Q77" s="13">
        <f>SMALL(Calculations!$D$145:$CCE$145,ROWS($D$3:$D77))</f>
        <v>7.9000000000000006E-8</v>
      </c>
      <c r="R77" s="13">
        <f t="shared" ca="1" si="8"/>
        <v>1</v>
      </c>
      <c r="S77" s="2"/>
      <c r="T77" s="2">
        <f ca="1">IF(OR(U77="ChatGPT",U77="Median",U77="Fifties",U77="Average",U77=""),"",IF(ROUND(V77,3)=ROUND(V76,3),MAX(T$3:T76),COUNT(T$3:T76)+1))</f>
        <v>1</v>
      </c>
      <c r="U77" s="12" t="str">
        <f ca="1">OFFSET(Calculations!$C$2,0,MATCH(V77,Calculations!$D$146:$CCE$146,0))</f>
        <v>Ella Seif</v>
      </c>
      <c r="V77" s="13">
        <f>SMALL(Calculations!$D$146:$CCE$146,ROWS($D$3:$D77))</f>
        <v>7.9000000000000006E-8</v>
      </c>
      <c r="W77" s="13">
        <f t="shared" ca="1" si="9"/>
        <v>1</v>
      </c>
      <c r="Y77" s="2">
        <f ca="1">IF(OR(Z77="ChatGPT",Z77="Median",Z77="Fifties",Z77="Average",Z77=""),"",IF(ROUND(AA77,3)=ROUND(AA76,3),MAX(Y$3:Y76),COUNT(Y$3:Y76)+1))</f>
        <v>1</v>
      </c>
      <c r="Z77" s="12" t="str">
        <f ca="1">OFFSET(Calculations!$C$2,0,MATCH(AA77,Calculations!$D$147:$CCE$147,0))</f>
        <v>Ella Seif</v>
      </c>
      <c r="AA77" s="13">
        <f>SMALL(Calculations!$D$147:$CCE$147,ROWS($D$3:$D77))</f>
        <v>7.9000000000000006E-8</v>
      </c>
      <c r="AB77" s="13">
        <f t="shared" ca="1" si="10"/>
        <v>1</v>
      </c>
      <c r="AD77" s="2">
        <f ca="1">IF(OR(AE77="ChatGPT",AE77="Median",AE77="Fifties",AE77="Average",AE77=""),"",IF(ROUND(AF77,3)=ROUND(AF76,3),MAX(AD$3:AD76),COUNT(AD$3:AD76)+1))</f>
        <v>1</v>
      </c>
      <c r="AE77" s="12" t="str">
        <f ca="1">OFFSET(Calculations!$C$2,0,MATCH(AF77,Calculations!$D$148:$CCE$148,0))</f>
        <v>Ella Seif</v>
      </c>
      <c r="AF77" s="13">
        <f>SMALL(Calculations!$D$148:$CCE$148,ROWS($D$3:$D77))</f>
        <v>7.9000000000000006E-8</v>
      </c>
      <c r="AG77" s="13">
        <f t="shared" ca="1" si="11"/>
        <v>1</v>
      </c>
    </row>
    <row r="78" spans="1:33" x14ac:dyDescent="0.25">
      <c r="A78" s="23">
        <f ca="1">IF(OR(B78="ChatGPT",B78="Median",B78="Fifties",B78="Average",B78=""),"",IF(ROUND(C78,3)=ROUND(C77,3),MAX(A$3:A77),COUNT(A$3:A77)+1))</f>
        <v>1</v>
      </c>
      <c r="B78" s="24" t="str">
        <f ca="1">IF(ISERROR(OFFSET(Calculations!$C$2,0,MATCH(ROWS($D$3:$D78),Calculations!$D$131:$CCE$131,0))),"",OFFSET(Calculations!$C$2,0,MATCH(ROWS($D$3:$D78),Calculations!$D$131:$CCE$131,0)))</f>
        <v>Matthew Hunt</v>
      </c>
      <c r="C78" s="22">
        <f ca="1">IF(ISERROR(ROUND(OFFSET(Calculations!$C$130,0,MATCH(ROWS($D$3:$D78),Calculations!$D$131:$CCE$131,0)),0)),"",OFFSET(Calculations!$C$130,0,MATCH(ROWS($D$3:$D78),Calculations!$D$131:$CCE$131,0)))</f>
        <v>7.9999999999999996E-7</v>
      </c>
      <c r="E78" s="2">
        <f ca="1">IF(OR(F78="ChatGPT",F78="Median",F78="Fifties",F78="Average",F78=""),"",IF(ROUND(G78,3)=ROUND(G77,3),MAX(E$3:E77),COUNT(E$3:E77)+1))</f>
        <v>1</v>
      </c>
      <c r="F78" s="12" t="str">
        <f ca="1">OFFSET(Calculations!$C$2,0,MATCH(G78,Calculations!$D$143:$CCE$143,0))</f>
        <v>Matthew Hunt</v>
      </c>
      <c r="G78" s="13">
        <f>SMALL(Calculations!$D$143:$CCE$143,ROWS($D$3:$D78))</f>
        <v>8.0000000000000002E-8</v>
      </c>
      <c r="H78" s="13">
        <f t="shared" ca="1" si="6"/>
        <v>1</v>
      </c>
      <c r="J78" s="2">
        <f ca="1">IF(OR(K78="ChatGPT",K78="Median",K78="Fifties",K78="Average",K78=""),"",IF(ROUND(L78,3)=ROUND(L77,3),MAX(J$3:J77),COUNT(J$3:J77)+1))</f>
        <v>1</v>
      </c>
      <c r="K78" s="12" t="str">
        <f ca="1">OFFSET(Calculations!$C$2,0,MATCH(L78,Calculations!$D$144:$CCE$144,0))</f>
        <v>Matthew Hunt</v>
      </c>
      <c r="L78" s="13">
        <f>SMALL(Calculations!$D$144:$CCE$144,ROWS($D$3:$D78))</f>
        <v>8.0000000000000002E-8</v>
      </c>
      <c r="M78" s="13">
        <f t="shared" ca="1" si="7"/>
        <v>1</v>
      </c>
      <c r="O78" s="2">
        <f ca="1">IF(OR(P78="ChatGPT",P78="Median",P78="Fifties",P78="Average",P78=""),"",IF(ROUND(Q78,3)=ROUND(Q77,3),MAX(O$3:O77),COUNT(O$3:O77)+1))</f>
        <v>1</v>
      </c>
      <c r="P78" s="12" t="str">
        <f ca="1">OFFSET(Calculations!$C$2,0,MATCH(Q78,Calculations!$D$145:$CCE$145,0))</f>
        <v>Matthew Hunt</v>
      </c>
      <c r="Q78" s="13">
        <f>SMALL(Calculations!$D$145:$CCE$145,ROWS($D$3:$D78))</f>
        <v>8.0000000000000002E-8</v>
      </c>
      <c r="R78" s="13">
        <f t="shared" ca="1" si="8"/>
        <v>1</v>
      </c>
      <c r="S78" s="2"/>
      <c r="T78" s="2">
        <f ca="1">IF(OR(U78="ChatGPT",U78="Median",U78="Fifties",U78="Average",U78=""),"",IF(ROUND(V78,3)=ROUND(V77,3),MAX(T$3:T77),COUNT(T$3:T77)+1))</f>
        <v>1</v>
      </c>
      <c r="U78" s="12" t="str">
        <f ca="1">OFFSET(Calculations!$C$2,0,MATCH(V78,Calculations!$D$146:$CCE$146,0))</f>
        <v>Matthew Hunt</v>
      </c>
      <c r="V78" s="13">
        <f>SMALL(Calculations!$D$146:$CCE$146,ROWS($D$3:$D78))</f>
        <v>8.0000000000000002E-8</v>
      </c>
      <c r="W78" s="13">
        <f t="shared" ca="1" si="9"/>
        <v>1</v>
      </c>
      <c r="Y78" s="2">
        <f ca="1">IF(OR(Z78="ChatGPT",Z78="Median",Z78="Fifties",Z78="Average",Z78=""),"",IF(ROUND(AA78,3)=ROUND(AA77,3),MAX(Y$3:Y77),COUNT(Y$3:Y77)+1))</f>
        <v>1</v>
      </c>
      <c r="Z78" s="12" t="str">
        <f ca="1">OFFSET(Calculations!$C$2,0,MATCH(AA78,Calculations!$D$147:$CCE$147,0))</f>
        <v>Matthew Hunt</v>
      </c>
      <c r="AA78" s="13">
        <f>SMALL(Calculations!$D$147:$CCE$147,ROWS($D$3:$D78))</f>
        <v>8.0000000000000002E-8</v>
      </c>
      <c r="AB78" s="13">
        <f t="shared" ca="1" si="10"/>
        <v>1</v>
      </c>
      <c r="AD78" s="2">
        <f ca="1">IF(OR(AE78="ChatGPT",AE78="Median",AE78="Fifties",AE78="Average",AE78=""),"",IF(ROUND(AF78,3)=ROUND(AF77,3),MAX(AD$3:AD77),COUNT(AD$3:AD77)+1))</f>
        <v>1</v>
      </c>
      <c r="AE78" s="12" t="str">
        <f ca="1">OFFSET(Calculations!$C$2,0,MATCH(AF78,Calculations!$D$148:$CCE$148,0))</f>
        <v>Matthew Hunt</v>
      </c>
      <c r="AF78" s="13">
        <f>SMALL(Calculations!$D$148:$CCE$148,ROWS($D$3:$D78))</f>
        <v>8.0000000000000002E-8</v>
      </c>
      <c r="AG78" s="13">
        <f t="shared" ca="1" si="11"/>
        <v>1</v>
      </c>
    </row>
    <row r="79" spans="1:33" x14ac:dyDescent="0.25">
      <c r="A79" s="23">
        <f ca="1">IF(OR(B79="ChatGPT",B79="Median",B79="Fifties",B79="Average",B79=""),"",IF(ROUND(C79,3)=ROUND(C78,3),MAX(A$3:A78),COUNT(A$3:A78)+1))</f>
        <v>1</v>
      </c>
      <c r="B79" s="24" t="str">
        <f ca="1">IF(ISERROR(OFFSET(Calculations!$C$2,0,MATCH(ROWS($D$3:$D79),Calculations!$D$131:$CCE$131,0))),"",OFFSET(Calculations!$C$2,0,MATCH(ROWS($D$3:$D79),Calculations!$D$131:$CCE$131,0)))</f>
        <v>Andrew Magee</v>
      </c>
      <c r="C79" s="22">
        <f ca="1">IF(ISERROR(ROUND(OFFSET(Calculations!$C$130,0,MATCH(ROWS($D$3:$D79),Calculations!$D$131:$CCE$131,0)),0)),"",OFFSET(Calculations!$C$130,0,MATCH(ROWS($D$3:$D79),Calculations!$D$131:$CCE$131,0)))</f>
        <v>8.0999999999999997E-7</v>
      </c>
      <c r="E79" s="2">
        <f ca="1">IF(OR(F79="ChatGPT",F79="Median",F79="Fifties",F79="Average",F79=""),"",IF(ROUND(G79,3)=ROUND(G78,3),MAX(E$3:E78),COUNT(E$3:E78)+1))</f>
        <v>1</v>
      </c>
      <c r="F79" s="12" t="str">
        <f ca="1">OFFSET(Calculations!$C$2,0,MATCH(G79,Calculations!$D$143:$CCE$143,0))</f>
        <v>Andrew Magee</v>
      </c>
      <c r="G79" s="13">
        <f>SMALL(Calculations!$D$143:$CCE$143,ROWS($D$3:$D79))</f>
        <v>8.0999999999999997E-8</v>
      </c>
      <c r="H79" s="13">
        <f t="shared" ca="1" si="6"/>
        <v>1</v>
      </c>
      <c r="J79" s="2">
        <f ca="1">IF(OR(K79="ChatGPT",K79="Median",K79="Fifties",K79="Average",K79=""),"",IF(ROUND(L79,3)=ROUND(L78,3),MAX(J$3:J78),COUNT(J$3:J78)+1))</f>
        <v>1</v>
      </c>
      <c r="K79" s="12" t="str">
        <f ca="1">OFFSET(Calculations!$C$2,0,MATCH(L79,Calculations!$D$144:$CCE$144,0))</f>
        <v>Andrew Magee</v>
      </c>
      <c r="L79" s="13">
        <f>SMALL(Calculations!$D$144:$CCE$144,ROWS($D$3:$D79))</f>
        <v>8.0999999999999997E-8</v>
      </c>
      <c r="M79" s="13">
        <f t="shared" ca="1" si="7"/>
        <v>1</v>
      </c>
      <c r="O79" s="2">
        <f ca="1">IF(OR(P79="ChatGPT",P79="Median",P79="Fifties",P79="Average",P79=""),"",IF(ROUND(Q79,3)=ROUND(Q78,3),MAX(O$3:O78),COUNT(O$3:O78)+1))</f>
        <v>1</v>
      </c>
      <c r="P79" s="12" t="str">
        <f ca="1">OFFSET(Calculations!$C$2,0,MATCH(Q79,Calculations!$D$145:$CCE$145,0))</f>
        <v>Andrew Magee</v>
      </c>
      <c r="Q79" s="13">
        <f>SMALL(Calculations!$D$145:$CCE$145,ROWS($D$3:$D79))</f>
        <v>8.0999999999999997E-8</v>
      </c>
      <c r="R79" s="13">
        <f t="shared" ca="1" si="8"/>
        <v>1</v>
      </c>
      <c r="S79" s="2"/>
      <c r="T79" s="2">
        <f ca="1">IF(OR(U79="ChatGPT",U79="Median",U79="Fifties",U79="Average",U79=""),"",IF(ROUND(V79,3)=ROUND(V78,3),MAX(T$3:T78),COUNT(T$3:T78)+1))</f>
        <v>1</v>
      </c>
      <c r="U79" s="12" t="str">
        <f ca="1">OFFSET(Calculations!$C$2,0,MATCH(V79,Calculations!$D$146:$CCE$146,0))</f>
        <v>Andrew Magee</v>
      </c>
      <c r="V79" s="13">
        <f>SMALL(Calculations!$D$146:$CCE$146,ROWS($D$3:$D79))</f>
        <v>8.0999999999999997E-8</v>
      </c>
      <c r="W79" s="13">
        <f t="shared" ca="1" si="9"/>
        <v>1</v>
      </c>
      <c r="Y79" s="2">
        <f ca="1">IF(OR(Z79="ChatGPT",Z79="Median",Z79="Fifties",Z79="Average",Z79=""),"",IF(ROUND(AA79,3)=ROUND(AA78,3),MAX(Y$3:Y78),COUNT(Y$3:Y78)+1))</f>
        <v>1</v>
      </c>
      <c r="Z79" s="12" t="str">
        <f ca="1">OFFSET(Calculations!$C$2,0,MATCH(AA79,Calculations!$D$147:$CCE$147,0))</f>
        <v>Andrew Magee</v>
      </c>
      <c r="AA79" s="13">
        <f>SMALL(Calculations!$D$147:$CCE$147,ROWS($D$3:$D79))</f>
        <v>8.0999999999999997E-8</v>
      </c>
      <c r="AB79" s="13">
        <f t="shared" ca="1" si="10"/>
        <v>1</v>
      </c>
      <c r="AD79" s="2">
        <f ca="1">IF(OR(AE79="ChatGPT",AE79="Median",AE79="Fifties",AE79="Average",AE79=""),"",IF(ROUND(AF79,3)=ROUND(AF78,3),MAX(AD$3:AD78),COUNT(AD$3:AD78)+1))</f>
        <v>1</v>
      </c>
      <c r="AE79" s="12" t="str">
        <f ca="1">OFFSET(Calculations!$C$2,0,MATCH(AF79,Calculations!$D$148:$CCE$148,0))</f>
        <v>Andrew Magee</v>
      </c>
      <c r="AF79" s="13">
        <f>SMALL(Calculations!$D$148:$CCE$148,ROWS($D$3:$D79))</f>
        <v>8.0999999999999997E-8</v>
      </c>
      <c r="AG79" s="13">
        <f t="shared" ca="1" si="11"/>
        <v>1</v>
      </c>
    </row>
    <row r="80" spans="1:33" x14ac:dyDescent="0.25">
      <c r="A80" s="23">
        <f ca="1">IF(OR(B80="ChatGPT",B80="Median",B80="Fifties",B80="Average",B80=""),"",IF(ROUND(C80,3)=ROUND(C79,3),MAX(A$3:A79),COUNT(A$3:A79)+1))</f>
        <v>1</v>
      </c>
      <c r="B80" s="24" t="str">
        <f ca="1">IF(ISERROR(OFFSET(Calculations!$C$2,0,MATCH(ROWS($D$3:$D80),Calculations!$D$131:$CCE$131,0))),"",OFFSET(Calculations!$C$2,0,MATCH(ROWS($D$3:$D80),Calculations!$D$131:$CCE$131,0)))</f>
        <v>Jonathan Huz</v>
      </c>
      <c r="C80" s="22">
        <f ca="1">IF(ISERROR(ROUND(OFFSET(Calculations!$C$130,0,MATCH(ROWS($D$3:$D80),Calculations!$D$131:$CCE$131,0)),0)),"",OFFSET(Calculations!$C$130,0,MATCH(ROWS($D$3:$D80),Calculations!$D$131:$CCE$131,0)))</f>
        <v>8.1999999999999998E-7</v>
      </c>
      <c r="E80" s="2">
        <f ca="1">IF(OR(F80="ChatGPT",F80="Median",F80="Fifties",F80="Average",F80=""),"",IF(ROUND(G80,3)=ROUND(G79,3),MAX(E$3:E79),COUNT(E$3:E79)+1))</f>
        <v>1</v>
      </c>
      <c r="F80" s="12" t="str">
        <f ca="1">OFFSET(Calculations!$C$2,0,MATCH(G80,Calculations!$D$143:$CCE$143,0))</f>
        <v>Jonathan Huz</v>
      </c>
      <c r="G80" s="13">
        <f>SMALL(Calculations!$D$143:$CCE$143,ROWS($D$3:$D80))</f>
        <v>8.2000000000000006E-8</v>
      </c>
      <c r="H80" s="13">
        <f t="shared" ca="1" si="6"/>
        <v>1</v>
      </c>
      <c r="J80" s="2">
        <f ca="1">IF(OR(K80="ChatGPT",K80="Median",K80="Fifties",K80="Average",K80=""),"",IF(ROUND(L80,3)=ROUND(L79,3),MAX(J$3:J79),COUNT(J$3:J79)+1))</f>
        <v>1</v>
      </c>
      <c r="K80" s="12" t="str">
        <f ca="1">OFFSET(Calculations!$C$2,0,MATCH(L80,Calculations!$D$144:$CCE$144,0))</f>
        <v>Jonathan Huz</v>
      </c>
      <c r="L80" s="13">
        <f>SMALL(Calculations!$D$144:$CCE$144,ROWS($D$3:$D80))</f>
        <v>8.2000000000000006E-8</v>
      </c>
      <c r="M80" s="13">
        <f t="shared" ca="1" si="7"/>
        <v>1</v>
      </c>
      <c r="O80" s="2">
        <f ca="1">IF(OR(P80="ChatGPT",P80="Median",P80="Fifties",P80="Average",P80=""),"",IF(ROUND(Q80,3)=ROUND(Q79,3),MAX(O$3:O79),COUNT(O$3:O79)+1))</f>
        <v>1</v>
      </c>
      <c r="P80" s="12" t="str">
        <f ca="1">OFFSET(Calculations!$C$2,0,MATCH(Q80,Calculations!$D$145:$CCE$145,0))</f>
        <v>Jonathan Huz</v>
      </c>
      <c r="Q80" s="13">
        <f>SMALL(Calculations!$D$145:$CCE$145,ROWS($D$3:$D80))</f>
        <v>8.2000000000000006E-8</v>
      </c>
      <c r="R80" s="13">
        <f t="shared" ca="1" si="8"/>
        <v>1</v>
      </c>
      <c r="S80" s="2"/>
      <c r="T80" s="2">
        <f ca="1">IF(OR(U80="ChatGPT",U80="Median",U80="Fifties",U80="Average",U80=""),"",IF(ROUND(V80,3)=ROUND(V79,3),MAX(T$3:T79),COUNT(T$3:T79)+1))</f>
        <v>1</v>
      </c>
      <c r="U80" s="12" t="str">
        <f ca="1">OFFSET(Calculations!$C$2,0,MATCH(V80,Calculations!$D$146:$CCE$146,0))</f>
        <v>Jonathan Huz</v>
      </c>
      <c r="V80" s="13">
        <f>SMALL(Calculations!$D$146:$CCE$146,ROWS($D$3:$D80))</f>
        <v>8.2000000000000006E-8</v>
      </c>
      <c r="W80" s="13">
        <f t="shared" ca="1" si="9"/>
        <v>1</v>
      </c>
      <c r="Y80" s="2">
        <f ca="1">IF(OR(Z80="ChatGPT",Z80="Median",Z80="Fifties",Z80="Average",Z80=""),"",IF(ROUND(AA80,3)=ROUND(AA79,3),MAX(Y$3:Y79),COUNT(Y$3:Y79)+1))</f>
        <v>1</v>
      </c>
      <c r="Z80" s="12" t="str">
        <f ca="1">OFFSET(Calculations!$C$2,0,MATCH(AA80,Calculations!$D$147:$CCE$147,0))</f>
        <v>Jonathan Huz</v>
      </c>
      <c r="AA80" s="13">
        <f>SMALL(Calculations!$D$147:$CCE$147,ROWS($D$3:$D80))</f>
        <v>8.2000000000000006E-8</v>
      </c>
      <c r="AB80" s="13">
        <f t="shared" ca="1" si="10"/>
        <v>1</v>
      </c>
      <c r="AD80" s="2">
        <f ca="1">IF(OR(AE80="ChatGPT",AE80="Median",AE80="Fifties",AE80="Average",AE80=""),"",IF(ROUND(AF80,3)=ROUND(AF79,3),MAX(AD$3:AD79),COUNT(AD$3:AD79)+1))</f>
        <v>1</v>
      </c>
      <c r="AE80" s="12" t="str">
        <f ca="1">OFFSET(Calculations!$C$2,0,MATCH(AF80,Calculations!$D$148:$CCE$148,0))</f>
        <v>Jonathan Huz</v>
      </c>
      <c r="AF80" s="13">
        <f>SMALL(Calculations!$D$148:$CCE$148,ROWS($D$3:$D80))</f>
        <v>8.2000000000000006E-8</v>
      </c>
      <c r="AG80" s="13">
        <f t="shared" ca="1" si="11"/>
        <v>1</v>
      </c>
    </row>
    <row r="81" spans="1:33" x14ac:dyDescent="0.25">
      <c r="A81" s="23">
        <f ca="1">IF(OR(B81="ChatGPT",B81="Median",B81="Fifties",B81="Average",B81=""),"",IF(ROUND(C81,3)=ROUND(C80,3),MAX(A$3:A80),COUNT(A$3:A80)+1))</f>
        <v>1</v>
      </c>
      <c r="B81" s="24" t="str">
        <f ca="1">IF(ISERROR(OFFSET(Calculations!$C$2,0,MATCH(ROWS($D$3:$D81),Calculations!$D$131:$CCE$131,0))),"",OFFSET(Calculations!$C$2,0,MATCH(ROWS($D$3:$D81),Calculations!$D$131:$CCE$131,0)))</f>
        <v>Joel Rosner</v>
      </c>
      <c r="C81" s="22">
        <f ca="1">IF(ISERROR(ROUND(OFFSET(Calculations!$C$130,0,MATCH(ROWS($D$3:$D81),Calculations!$D$131:$CCE$131,0)),0)),"",OFFSET(Calculations!$C$130,0,MATCH(ROWS($D$3:$D81),Calculations!$D$131:$CCE$131,0)))</f>
        <v>8.2999999999999999E-7</v>
      </c>
      <c r="E81" s="2">
        <f ca="1">IF(OR(F81="ChatGPT",F81="Median",F81="Fifties",F81="Average",F81=""),"",IF(ROUND(G81,3)=ROUND(G80,3),MAX(E$3:E80),COUNT(E$3:E80)+1))</f>
        <v>1</v>
      </c>
      <c r="F81" s="12" t="str">
        <f ca="1">OFFSET(Calculations!$C$2,0,MATCH(G81,Calculations!$D$143:$CCE$143,0))</f>
        <v>Joel Rosner</v>
      </c>
      <c r="G81" s="13">
        <f>SMALL(Calculations!$D$143:$CCE$143,ROWS($D$3:$D81))</f>
        <v>8.3000000000000002E-8</v>
      </c>
      <c r="H81" s="13">
        <f t="shared" ca="1" si="6"/>
        <v>1</v>
      </c>
      <c r="J81" s="2">
        <f ca="1">IF(OR(K81="ChatGPT",K81="Median",K81="Fifties",K81="Average",K81=""),"",IF(ROUND(L81,3)=ROUND(L80,3),MAX(J$3:J80),COUNT(J$3:J80)+1))</f>
        <v>1</v>
      </c>
      <c r="K81" s="12" t="str">
        <f ca="1">OFFSET(Calculations!$C$2,0,MATCH(L81,Calculations!$D$144:$CCE$144,0))</f>
        <v>Joel Rosner</v>
      </c>
      <c r="L81" s="13">
        <f>SMALL(Calculations!$D$144:$CCE$144,ROWS($D$3:$D81))</f>
        <v>8.3000000000000002E-8</v>
      </c>
      <c r="M81" s="13">
        <f t="shared" ca="1" si="7"/>
        <v>1</v>
      </c>
      <c r="O81" s="2">
        <f ca="1">IF(OR(P81="ChatGPT",P81="Median",P81="Fifties",P81="Average",P81=""),"",IF(ROUND(Q81,3)=ROUND(Q80,3),MAX(O$3:O80),COUNT(O$3:O80)+1))</f>
        <v>1</v>
      </c>
      <c r="P81" s="12" t="str">
        <f ca="1">OFFSET(Calculations!$C$2,0,MATCH(Q81,Calculations!$D$145:$CCE$145,0))</f>
        <v>Joel Rosner</v>
      </c>
      <c r="Q81" s="13">
        <f>SMALL(Calculations!$D$145:$CCE$145,ROWS($D$3:$D81))</f>
        <v>8.3000000000000002E-8</v>
      </c>
      <c r="R81" s="13">
        <f t="shared" ca="1" si="8"/>
        <v>1</v>
      </c>
      <c r="S81" s="2"/>
      <c r="T81" s="2">
        <f ca="1">IF(OR(U81="ChatGPT",U81="Median",U81="Fifties",U81="Average",U81=""),"",IF(ROUND(V81,3)=ROUND(V80,3),MAX(T$3:T80),COUNT(T$3:T80)+1))</f>
        <v>1</v>
      </c>
      <c r="U81" s="12" t="str">
        <f ca="1">OFFSET(Calculations!$C$2,0,MATCH(V81,Calculations!$D$146:$CCE$146,0))</f>
        <v>Joel Rosner</v>
      </c>
      <c r="V81" s="13">
        <f>SMALL(Calculations!$D$146:$CCE$146,ROWS($D$3:$D81))</f>
        <v>8.3000000000000002E-8</v>
      </c>
      <c r="W81" s="13">
        <f t="shared" ca="1" si="9"/>
        <v>1</v>
      </c>
      <c r="Y81" s="2">
        <f ca="1">IF(OR(Z81="ChatGPT",Z81="Median",Z81="Fifties",Z81="Average",Z81=""),"",IF(ROUND(AA81,3)=ROUND(AA80,3),MAX(Y$3:Y80),COUNT(Y$3:Y80)+1))</f>
        <v>1</v>
      </c>
      <c r="Z81" s="12" t="str">
        <f ca="1">OFFSET(Calculations!$C$2,0,MATCH(AA81,Calculations!$D$147:$CCE$147,0))</f>
        <v>Joel Rosner</v>
      </c>
      <c r="AA81" s="13">
        <f>SMALL(Calculations!$D$147:$CCE$147,ROWS($D$3:$D81))</f>
        <v>8.3000000000000002E-8</v>
      </c>
      <c r="AB81" s="13">
        <f t="shared" ca="1" si="10"/>
        <v>1</v>
      </c>
      <c r="AD81" s="2">
        <f ca="1">IF(OR(AE81="ChatGPT",AE81="Median",AE81="Fifties",AE81="Average",AE81=""),"",IF(ROUND(AF81,3)=ROUND(AF80,3),MAX(AD$3:AD80),COUNT(AD$3:AD80)+1))</f>
        <v>1</v>
      </c>
      <c r="AE81" s="12" t="str">
        <f ca="1">OFFSET(Calculations!$C$2,0,MATCH(AF81,Calculations!$D$148:$CCE$148,0))</f>
        <v>Joel Rosner</v>
      </c>
      <c r="AF81" s="13">
        <f>SMALL(Calculations!$D$148:$CCE$148,ROWS($D$3:$D81))</f>
        <v>8.3000000000000002E-8</v>
      </c>
      <c r="AG81" s="13">
        <f t="shared" ca="1" si="11"/>
        <v>1</v>
      </c>
    </row>
    <row r="82" spans="1:33" x14ac:dyDescent="0.25">
      <c r="A82" s="23">
        <f ca="1">IF(OR(B82="ChatGPT",B82="Median",B82="Fifties",B82="Average",B82=""),"",IF(ROUND(C82,3)=ROUND(C81,3),MAX(A$3:A81),COUNT(A$3:A81)+1))</f>
        <v>1</v>
      </c>
      <c r="B82" s="24" t="str">
        <f ca="1">IF(ISERROR(OFFSET(Calculations!$C$2,0,MATCH(ROWS($D$3:$D82),Calculations!$D$131:$CCE$131,0))),"",OFFSET(Calculations!$C$2,0,MATCH(ROWS($D$3:$D82),Calculations!$D$131:$CCE$131,0)))</f>
        <v>Michael Berman</v>
      </c>
      <c r="C82" s="22">
        <f ca="1">IF(ISERROR(ROUND(OFFSET(Calculations!$C$130,0,MATCH(ROWS($D$3:$D82),Calculations!$D$131:$CCE$131,0)),0)),"",OFFSET(Calculations!$C$130,0,MATCH(ROWS($D$3:$D82),Calculations!$D$131:$CCE$131,0)))</f>
        <v>8.4E-7</v>
      </c>
      <c r="E82" s="2">
        <f ca="1">IF(OR(F82="ChatGPT",F82="Median",F82="Fifties",F82="Average",F82=""),"",IF(ROUND(G82,3)=ROUND(G81,3),MAX(E$3:E81),COUNT(E$3:E81)+1))</f>
        <v>1</v>
      </c>
      <c r="F82" s="12" t="str">
        <f ca="1">OFFSET(Calculations!$C$2,0,MATCH(G82,Calculations!$D$143:$CCE$143,0))</f>
        <v>Michael Berman</v>
      </c>
      <c r="G82" s="13">
        <f>SMALL(Calculations!$D$143:$CCE$143,ROWS($D$3:$D82))</f>
        <v>8.3999999999999998E-8</v>
      </c>
      <c r="H82" s="13">
        <f t="shared" ca="1" si="6"/>
        <v>1</v>
      </c>
      <c r="J82" s="2">
        <f ca="1">IF(OR(K82="ChatGPT",K82="Median",K82="Fifties",K82="Average",K82=""),"",IF(ROUND(L82,3)=ROUND(L81,3),MAX(J$3:J81),COUNT(J$3:J81)+1))</f>
        <v>1</v>
      </c>
      <c r="K82" s="12" t="str">
        <f ca="1">OFFSET(Calculations!$C$2,0,MATCH(L82,Calculations!$D$144:$CCE$144,0))</f>
        <v>Michael Berman</v>
      </c>
      <c r="L82" s="13">
        <f>SMALL(Calculations!$D$144:$CCE$144,ROWS($D$3:$D82))</f>
        <v>8.3999999999999998E-8</v>
      </c>
      <c r="M82" s="13">
        <f t="shared" ca="1" si="7"/>
        <v>1</v>
      </c>
      <c r="O82" s="2">
        <f ca="1">IF(OR(P82="ChatGPT",P82="Median",P82="Fifties",P82="Average",P82=""),"",IF(ROUND(Q82,3)=ROUND(Q81,3),MAX(O$3:O81),COUNT(O$3:O81)+1))</f>
        <v>1</v>
      </c>
      <c r="P82" s="12" t="str">
        <f ca="1">OFFSET(Calculations!$C$2,0,MATCH(Q82,Calculations!$D$145:$CCE$145,0))</f>
        <v>Michael Berman</v>
      </c>
      <c r="Q82" s="13">
        <f>SMALL(Calculations!$D$145:$CCE$145,ROWS($D$3:$D82))</f>
        <v>8.3999999999999998E-8</v>
      </c>
      <c r="R82" s="13">
        <f t="shared" ca="1" si="8"/>
        <v>1</v>
      </c>
      <c r="S82" s="2"/>
      <c r="T82" s="2">
        <f ca="1">IF(OR(U82="ChatGPT",U82="Median",U82="Fifties",U82="Average",U82=""),"",IF(ROUND(V82,3)=ROUND(V81,3),MAX(T$3:T81),COUNT(T$3:T81)+1))</f>
        <v>1</v>
      </c>
      <c r="U82" s="12" t="str">
        <f ca="1">OFFSET(Calculations!$C$2,0,MATCH(V82,Calculations!$D$146:$CCE$146,0))</f>
        <v>Michael Berman</v>
      </c>
      <c r="V82" s="13">
        <f>SMALL(Calculations!$D$146:$CCE$146,ROWS($D$3:$D82))</f>
        <v>8.3999999999999998E-8</v>
      </c>
      <c r="W82" s="13">
        <f t="shared" ca="1" si="9"/>
        <v>1</v>
      </c>
      <c r="Y82" s="2">
        <f ca="1">IF(OR(Z82="ChatGPT",Z82="Median",Z82="Fifties",Z82="Average",Z82=""),"",IF(ROUND(AA82,3)=ROUND(AA81,3),MAX(Y$3:Y81),COUNT(Y$3:Y81)+1))</f>
        <v>1</v>
      </c>
      <c r="Z82" s="12" t="str">
        <f ca="1">OFFSET(Calculations!$C$2,0,MATCH(AA82,Calculations!$D$147:$CCE$147,0))</f>
        <v>Michael Berman</v>
      </c>
      <c r="AA82" s="13">
        <f>SMALL(Calculations!$D$147:$CCE$147,ROWS($D$3:$D82))</f>
        <v>8.3999999999999998E-8</v>
      </c>
      <c r="AB82" s="13">
        <f t="shared" ca="1" si="10"/>
        <v>1</v>
      </c>
      <c r="AD82" s="2">
        <f ca="1">IF(OR(AE82="ChatGPT",AE82="Median",AE82="Fifties",AE82="Average",AE82=""),"",IF(ROUND(AF82,3)=ROUND(AF81,3),MAX(AD$3:AD81),COUNT(AD$3:AD81)+1))</f>
        <v>1</v>
      </c>
      <c r="AE82" s="12" t="str">
        <f ca="1">OFFSET(Calculations!$C$2,0,MATCH(AF82,Calculations!$D$148:$CCE$148,0))</f>
        <v>Michael Berman</v>
      </c>
      <c r="AF82" s="13">
        <f>SMALL(Calculations!$D$148:$CCE$148,ROWS($D$3:$D82))</f>
        <v>8.3999999999999998E-8</v>
      </c>
      <c r="AG82" s="13">
        <f t="shared" ca="1" si="11"/>
        <v>1</v>
      </c>
    </row>
    <row r="83" spans="1:33" x14ac:dyDescent="0.25">
      <c r="A83" s="23">
        <f ca="1">IF(OR(B83="ChatGPT",B83="Median",B83="Fifties",B83="Average",B83=""),"",IF(ROUND(C83,3)=ROUND(C82,3),MAX(A$3:A82),COUNT(A$3:A82)+1))</f>
        <v>1</v>
      </c>
      <c r="B83" s="24" t="str">
        <f ca="1">IF(ISERROR(OFFSET(Calculations!$C$2,0,MATCH(ROWS($D$3:$D83),Calculations!$D$131:$CCE$131,0))),"",OFFSET(Calculations!$C$2,0,MATCH(ROWS($D$3:$D83),Calculations!$D$131:$CCE$131,0)))</f>
        <v>Avidan Rose</v>
      </c>
      <c r="C83" s="22">
        <f ca="1">IF(ISERROR(ROUND(OFFSET(Calculations!$C$130,0,MATCH(ROWS($D$3:$D83),Calculations!$D$131:$CCE$131,0)),0)),"",OFFSET(Calculations!$C$130,0,MATCH(ROWS($D$3:$D83),Calculations!$D$131:$CCE$131,0)))</f>
        <v>8.5000000000000001E-7</v>
      </c>
      <c r="E83" s="2">
        <f ca="1">IF(OR(F83="ChatGPT",F83="Median",F83="Fifties",F83="Average",F83=""),"",IF(ROUND(G83,3)=ROUND(G82,3),MAX(E$3:E82),COUNT(E$3:E82)+1))</f>
        <v>1</v>
      </c>
      <c r="F83" s="12" t="str">
        <f ca="1">OFFSET(Calculations!$C$2,0,MATCH(G83,Calculations!$D$143:$CCE$143,0))</f>
        <v>Avidan Rose</v>
      </c>
      <c r="G83" s="13">
        <f>SMALL(Calculations!$D$143:$CCE$143,ROWS($D$3:$D83))</f>
        <v>8.4999999999999994E-8</v>
      </c>
      <c r="H83" s="13">
        <f t="shared" ca="1" si="6"/>
        <v>1</v>
      </c>
      <c r="J83" s="2">
        <f ca="1">IF(OR(K83="ChatGPT",K83="Median",K83="Fifties",K83="Average",K83=""),"",IF(ROUND(L83,3)=ROUND(L82,3),MAX(J$3:J82),COUNT(J$3:J82)+1))</f>
        <v>1</v>
      </c>
      <c r="K83" s="12" t="str">
        <f ca="1">OFFSET(Calculations!$C$2,0,MATCH(L83,Calculations!$D$144:$CCE$144,0))</f>
        <v>Avidan Rose</v>
      </c>
      <c r="L83" s="13">
        <f>SMALL(Calculations!$D$144:$CCE$144,ROWS($D$3:$D83))</f>
        <v>8.4999999999999994E-8</v>
      </c>
      <c r="M83" s="13">
        <f t="shared" ca="1" si="7"/>
        <v>1</v>
      </c>
      <c r="O83" s="2">
        <f ca="1">IF(OR(P83="ChatGPT",P83="Median",P83="Fifties",P83="Average",P83=""),"",IF(ROUND(Q83,3)=ROUND(Q82,3),MAX(O$3:O82),COUNT(O$3:O82)+1))</f>
        <v>1</v>
      </c>
      <c r="P83" s="12" t="str">
        <f ca="1">OFFSET(Calculations!$C$2,0,MATCH(Q83,Calculations!$D$145:$CCE$145,0))</f>
        <v>Avidan Rose</v>
      </c>
      <c r="Q83" s="13">
        <f>SMALL(Calculations!$D$145:$CCE$145,ROWS($D$3:$D83))</f>
        <v>8.4999999999999994E-8</v>
      </c>
      <c r="R83" s="13">
        <f t="shared" ca="1" si="8"/>
        <v>1</v>
      </c>
      <c r="T83" s="2">
        <f ca="1">IF(OR(U83="ChatGPT",U83="Median",U83="Fifties",U83="Average",U83=""),"",IF(ROUND(V83,3)=ROUND(V82,3),MAX(T$3:T82),COUNT(T$3:T82)+1))</f>
        <v>1</v>
      </c>
      <c r="U83" s="12" t="str">
        <f ca="1">OFFSET(Calculations!$C$2,0,MATCH(V83,Calculations!$D$146:$CCE$146,0))</f>
        <v>Avidan Rose</v>
      </c>
      <c r="V83" s="13">
        <f>SMALL(Calculations!$D$146:$CCE$146,ROWS($D$3:$D83))</f>
        <v>8.4999999999999994E-8</v>
      </c>
      <c r="W83" s="13">
        <f t="shared" ca="1" si="9"/>
        <v>1</v>
      </c>
      <c r="Y83" s="2">
        <f ca="1">IF(OR(Z83="ChatGPT",Z83="Median",Z83="Fifties",Z83="Average",Z83=""),"",IF(ROUND(AA83,3)=ROUND(AA82,3),MAX(Y$3:Y82),COUNT(Y$3:Y82)+1))</f>
        <v>1</v>
      </c>
      <c r="Z83" s="12" t="str">
        <f ca="1">OFFSET(Calculations!$C$2,0,MATCH(AA83,Calculations!$D$147:$CCE$147,0))</f>
        <v>Avidan Rose</v>
      </c>
      <c r="AA83" s="13">
        <f>SMALL(Calculations!$D$147:$CCE$147,ROWS($D$3:$D83))</f>
        <v>8.4999999999999994E-8</v>
      </c>
      <c r="AB83" s="13">
        <f t="shared" ca="1" si="10"/>
        <v>1</v>
      </c>
      <c r="AD83" s="2">
        <f ca="1">IF(OR(AE83="ChatGPT",AE83="Median",AE83="Fifties",AE83="Average",AE83=""),"",IF(ROUND(AF83,3)=ROUND(AF82,3),MAX(AD$3:AD82),COUNT(AD$3:AD82)+1))</f>
        <v>1</v>
      </c>
      <c r="AE83" s="12" t="str">
        <f ca="1">OFFSET(Calculations!$C$2,0,MATCH(AF83,Calculations!$D$148:$CCE$148,0))</f>
        <v>Avidan Rose</v>
      </c>
      <c r="AF83" s="13">
        <f>SMALL(Calculations!$D$148:$CCE$148,ROWS($D$3:$D83))</f>
        <v>8.4999999999999994E-8</v>
      </c>
      <c r="AG83" s="13">
        <f t="shared" ca="1" si="11"/>
        <v>1</v>
      </c>
    </row>
    <row r="84" spans="1:33" x14ac:dyDescent="0.25">
      <c r="A84" s="23">
        <f ca="1">IF(OR(B84="ChatGPT",B84="Median",B84="Fifties",B84="Average",B84=""),"",IF(ROUND(C84,3)=ROUND(C83,3),MAX(A$3:A83),COUNT(A$3:A83)+1))</f>
        <v>1</v>
      </c>
      <c r="B84" s="24" t="str">
        <f ca="1">IF(ISERROR(OFFSET(Calculations!$C$2,0,MATCH(ROWS($D$3:$D84),Calculations!$D$131:$CCE$131,0))),"",OFFSET(Calculations!$C$2,0,MATCH(ROWS($D$3:$D84),Calculations!$D$131:$CCE$131,0)))</f>
        <v>Craig Cepler</v>
      </c>
      <c r="C84" s="22">
        <f ca="1">IF(ISERROR(ROUND(OFFSET(Calculations!$C$130,0,MATCH(ROWS($D$3:$D84),Calculations!$D$131:$CCE$131,0)),0)),"",OFFSET(Calculations!$C$130,0,MATCH(ROWS($D$3:$D84),Calculations!$D$131:$CCE$131,0)))</f>
        <v>8.6000000000000002E-7</v>
      </c>
      <c r="E84" s="2">
        <f ca="1">IF(OR(F84="ChatGPT",F84="Median",F84="Fifties",F84="Average",F84=""),"",IF(ROUND(G84,3)=ROUND(G83,3),MAX(E$3:E83),COUNT(E$3:E83)+1))</f>
        <v>1</v>
      </c>
      <c r="F84" s="12" t="str">
        <f ca="1">OFFSET(Calculations!$C$2,0,MATCH(G84,Calculations!$D$143:$CCE$143,0))</f>
        <v>Craig Cepler</v>
      </c>
      <c r="G84" s="13">
        <f>SMALL(Calculations!$D$143:$CCE$143,ROWS($D$3:$D84))</f>
        <v>8.6000000000000002E-8</v>
      </c>
      <c r="H84" s="13">
        <f t="shared" ca="1" si="6"/>
        <v>1</v>
      </c>
      <c r="J84" s="2">
        <f ca="1">IF(OR(K84="ChatGPT",K84="Median",K84="Fifties",K84="Average",K84=""),"",IF(ROUND(L84,3)=ROUND(L83,3),MAX(J$3:J83),COUNT(J$3:J83)+1))</f>
        <v>1</v>
      </c>
      <c r="K84" s="12" t="str">
        <f ca="1">OFFSET(Calculations!$C$2,0,MATCH(L84,Calculations!$D$144:$CCE$144,0))</f>
        <v>Craig Cepler</v>
      </c>
      <c r="L84" s="13">
        <f>SMALL(Calculations!$D$144:$CCE$144,ROWS($D$3:$D84))</f>
        <v>8.6000000000000002E-8</v>
      </c>
      <c r="M84" s="13">
        <f t="shared" ca="1" si="7"/>
        <v>1</v>
      </c>
      <c r="O84" s="2">
        <f ca="1">IF(OR(P84="ChatGPT",P84="Median",P84="Fifties",P84="Average",P84=""),"",IF(ROUND(Q84,3)=ROUND(Q83,3),MAX(O$3:O83),COUNT(O$3:O83)+1))</f>
        <v>1</v>
      </c>
      <c r="P84" s="12" t="str">
        <f ca="1">OFFSET(Calculations!$C$2,0,MATCH(Q84,Calculations!$D$145:$CCE$145,0))</f>
        <v>Craig Cepler</v>
      </c>
      <c r="Q84" s="13">
        <f>SMALL(Calculations!$D$145:$CCE$145,ROWS($D$3:$D84))</f>
        <v>8.6000000000000002E-8</v>
      </c>
      <c r="R84" s="13">
        <f t="shared" ca="1" si="8"/>
        <v>1</v>
      </c>
      <c r="T84" s="2">
        <f ca="1">IF(OR(U84="ChatGPT",U84="Median",U84="Fifties",U84="Average",U84=""),"",IF(ROUND(V84,3)=ROUND(V83,3),MAX(T$3:T83),COUNT(T$3:T83)+1))</f>
        <v>1</v>
      </c>
      <c r="U84" s="12" t="str">
        <f ca="1">OFFSET(Calculations!$C$2,0,MATCH(V84,Calculations!$D$146:$CCE$146,0))</f>
        <v>Craig Cepler</v>
      </c>
      <c r="V84" s="13">
        <f>SMALL(Calculations!$D$146:$CCE$146,ROWS($D$3:$D84))</f>
        <v>8.6000000000000002E-8</v>
      </c>
      <c r="W84" s="13">
        <f t="shared" ca="1" si="9"/>
        <v>1</v>
      </c>
      <c r="Y84" s="2">
        <f ca="1">IF(OR(Z84="ChatGPT",Z84="Median",Z84="Fifties",Z84="Average",Z84=""),"",IF(ROUND(AA84,3)=ROUND(AA83,3),MAX(Y$3:Y83),COUNT(Y$3:Y83)+1))</f>
        <v>1</v>
      </c>
      <c r="Z84" s="12" t="str">
        <f ca="1">OFFSET(Calculations!$C$2,0,MATCH(AA84,Calculations!$D$147:$CCE$147,0))</f>
        <v>Craig Cepler</v>
      </c>
      <c r="AA84" s="13">
        <f>SMALL(Calculations!$D$147:$CCE$147,ROWS($D$3:$D84))</f>
        <v>8.6000000000000002E-8</v>
      </c>
      <c r="AB84" s="13">
        <f t="shared" ca="1" si="10"/>
        <v>1</v>
      </c>
      <c r="AD84" s="2">
        <f ca="1">IF(OR(AE84="ChatGPT",AE84="Median",AE84="Fifties",AE84="Average",AE84=""),"",IF(ROUND(AF84,3)=ROUND(AF83,3),MAX(AD$3:AD83),COUNT(AD$3:AD83)+1))</f>
        <v>1</v>
      </c>
      <c r="AE84" s="12" t="str">
        <f ca="1">OFFSET(Calculations!$C$2,0,MATCH(AF84,Calculations!$D$148:$CCE$148,0))</f>
        <v>Craig Cepler</v>
      </c>
      <c r="AF84" s="13">
        <f>SMALL(Calculations!$D$148:$CCE$148,ROWS($D$3:$D84))</f>
        <v>8.6000000000000002E-8</v>
      </c>
      <c r="AG84" s="13">
        <f t="shared" ca="1" si="11"/>
        <v>1</v>
      </c>
    </row>
    <row r="85" spans="1:33" x14ac:dyDescent="0.25">
      <c r="A85" s="23">
        <f ca="1">IF(OR(B85="ChatGPT",B85="Median",B85="Fifties",B85="Average",B85=""),"",IF(ROUND(C85,3)=ROUND(C84,3),MAX(A$3:A84),COUNT(A$3:A84)+1))</f>
        <v>1</v>
      </c>
      <c r="B85" s="24" t="str">
        <f ca="1">IF(ISERROR(OFFSET(Calculations!$C$2,0,MATCH(ROWS($D$3:$D85),Calculations!$D$131:$CCE$131,0))),"",OFFSET(Calculations!$C$2,0,MATCH(ROWS($D$3:$D85),Calculations!$D$131:$CCE$131,0)))</f>
        <v>Hillary Seif</v>
      </c>
      <c r="C85" s="22">
        <f ca="1">IF(ISERROR(ROUND(OFFSET(Calculations!$C$130,0,MATCH(ROWS($D$3:$D85),Calculations!$D$131:$CCE$131,0)),0)),"",OFFSET(Calculations!$C$130,0,MATCH(ROWS($D$3:$D85),Calculations!$D$131:$CCE$131,0)))</f>
        <v>8.7000000000000003E-7</v>
      </c>
      <c r="E85" s="2">
        <f ca="1">IF(OR(F85="ChatGPT",F85="Median",F85="Fifties",F85="Average",F85=""),"",IF(ROUND(G85,3)=ROUND(G84,3),MAX(E$3:E84),COUNT(E$3:E84)+1))</f>
        <v>1</v>
      </c>
      <c r="F85" s="12" t="str">
        <f ca="1">OFFSET(Calculations!$C$2,0,MATCH(G85,Calculations!$D$143:$CCE$143,0))</f>
        <v>Hillary Seif</v>
      </c>
      <c r="G85" s="13">
        <f>SMALL(Calculations!$D$143:$CCE$143,ROWS($D$3:$D85))</f>
        <v>8.6999999999999998E-8</v>
      </c>
      <c r="H85" s="13">
        <f t="shared" ca="1" si="6"/>
        <v>1</v>
      </c>
      <c r="J85" s="2">
        <f ca="1">IF(OR(K85="ChatGPT",K85="Median",K85="Fifties",K85="Average",K85=""),"",IF(ROUND(L85,3)=ROUND(L84,3),MAX(J$3:J84),COUNT(J$3:J84)+1))</f>
        <v>1</v>
      </c>
      <c r="K85" s="12" t="str">
        <f ca="1">OFFSET(Calculations!$C$2,0,MATCH(L85,Calculations!$D$144:$CCE$144,0))</f>
        <v>Hillary Seif</v>
      </c>
      <c r="L85" s="13">
        <f>SMALL(Calculations!$D$144:$CCE$144,ROWS($D$3:$D85))</f>
        <v>8.6999999999999998E-8</v>
      </c>
      <c r="M85" s="13">
        <f t="shared" ca="1" si="7"/>
        <v>1</v>
      </c>
      <c r="O85" s="2">
        <f ca="1">IF(OR(P85="ChatGPT",P85="Median",P85="Fifties",P85="Average",P85=""),"",IF(ROUND(Q85,3)=ROUND(Q84,3),MAX(O$3:O84),COUNT(O$3:O84)+1))</f>
        <v>1</v>
      </c>
      <c r="P85" s="12" t="str">
        <f ca="1">OFFSET(Calculations!$C$2,0,MATCH(Q85,Calculations!$D$145:$CCE$145,0))</f>
        <v>Hillary Seif</v>
      </c>
      <c r="Q85" s="13">
        <f>SMALL(Calculations!$D$145:$CCE$145,ROWS($D$3:$D85))</f>
        <v>8.6999999999999998E-8</v>
      </c>
      <c r="R85" s="13">
        <f t="shared" ca="1" si="8"/>
        <v>1</v>
      </c>
      <c r="T85" s="2">
        <f ca="1">IF(OR(U85="ChatGPT",U85="Median",U85="Fifties",U85="Average",U85=""),"",IF(ROUND(V85,3)=ROUND(V84,3),MAX(T$3:T84),COUNT(T$3:T84)+1))</f>
        <v>1</v>
      </c>
      <c r="U85" s="12" t="str">
        <f ca="1">OFFSET(Calculations!$C$2,0,MATCH(V85,Calculations!$D$146:$CCE$146,0))</f>
        <v>Hillary Seif</v>
      </c>
      <c r="V85" s="13">
        <f>SMALL(Calculations!$D$146:$CCE$146,ROWS($D$3:$D85))</f>
        <v>8.6999999999999998E-8</v>
      </c>
      <c r="W85" s="13">
        <f t="shared" ca="1" si="9"/>
        <v>1</v>
      </c>
      <c r="Y85" s="2">
        <f ca="1">IF(OR(Z85="ChatGPT",Z85="Median",Z85="Fifties",Z85="Average",Z85=""),"",IF(ROUND(AA85,3)=ROUND(AA84,3),MAX(Y$3:Y84),COUNT(Y$3:Y84)+1))</f>
        <v>1</v>
      </c>
      <c r="Z85" s="12" t="str">
        <f ca="1">OFFSET(Calculations!$C$2,0,MATCH(AA85,Calculations!$D$147:$CCE$147,0))</f>
        <v>Hillary Seif</v>
      </c>
      <c r="AA85" s="13">
        <f>SMALL(Calculations!$D$147:$CCE$147,ROWS($D$3:$D85))</f>
        <v>8.6999999999999998E-8</v>
      </c>
      <c r="AB85" s="13">
        <f t="shared" ca="1" si="10"/>
        <v>1</v>
      </c>
      <c r="AD85" s="2">
        <f ca="1">IF(OR(AE85="ChatGPT",AE85="Median",AE85="Fifties",AE85="Average",AE85=""),"",IF(ROUND(AF85,3)=ROUND(AF84,3),MAX(AD$3:AD84),COUNT(AD$3:AD84)+1))</f>
        <v>1</v>
      </c>
      <c r="AE85" s="12" t="str">
        <f ca="1">OFFSET(Calculations!$C$2,0,MATCH(AF85,Calculations!$D$148:$CCE$148,0))</f>
        <v>Hillary Seif</v>
      </c>
      <c r="AF85" s="13">
        <f>SMALL(Calculations!$D$148:$CCE$148,ROWS($D$3:$D85))</f>
        <v>8.6999999999999998E-8</v>
      </c>
      <c r="AG85" s="13">
        <f t="shared" ca="1" si="11"/>
        <v>1</v>
      </c>
    </row>
    <row r="86" spans="1:33" x14ac:dyDescent="0.25">
      <c r="A86" s="23">
        <f ca="1">IF(OR(B86="ChatGPT",B86="Median",B86="Fifties",B86="Average",B86=""),"",IF(ROUND(C86,3)=ROUND(C85,3),MAX(A$3:A85),COUNT(A$3:A85)+1))</f>
        <v>1</v>
      </c>
      <c r="B86" s="24" t="str">
        <f ca="1">IF(ISERROR(OFFSET(Calculations!$C$2,0,MATCH(ROWS($D$3:$D86),Calculations!$D$131:$CCE$131,0))),"",OFFSET(Calculations!$C$2,0,MATCH(ROWS($D$3:$D86),Calculations!$D$131:$CCE$131,0)))</f>
        <v>Nathan Mifsud</v>
      </c>
      <c r="C86" s="22">
        <f ca="1">IF(ISERROR(ROUND(OFFSET(Calculations!$C$130,0,MATCH(ROWS($D$3:$D86),Calculations!$D$131:$CCE$131,0)),0)),"",OFFSET(Calculations!$C$130,0,MATCH(ROWS($D$3:$D86),Calculations!$D$131:$CCE$131,0)))</f>
        <v>8.8000000000000004E-7</v>
      </c>
      <c r="E86" s="2">
        <f ca="1">IF(OR(F86="ChatGPT",F86="Median",F86="Fifties",F86="Average",F86=""),"",IF(ROUND(G86,3)=ROUND(G85,3),MAX(E$3:E85),COUNT(E$3:E85)+1))</f>
        <v>1</v>
      </c>
      <c r="F86" s="12" t="str">
        <f ca="1">OFFSET(Calculations!$C$2,0,MATCH(G86,Calculations!$D$143:$CCE$143,0))</f>
        <v>Nathan Mifsud</v>
      </c>
      <c r="G86" s="13">
        <f>SMALL(Calculations!$D$143:$CCE$143,ROWS($D$3:$D86))</f>
        <v>8.7999999999999994E-8</v>
      </c>
      <c r="H86" s="13">
        <f t="shared" ca="1" si="6"/>
        <v>1</v>
      </c>
      <c r="J86" s="2">
        <f ca="1">IF(OR(K86="ChatGPT",K86="Median",K86="Fifties",K86="Average",K86=""),"",IF(ROUND(L86,3)=ROUND(L85,3),MAX(J$3:J85),COUNT(J$3:J85)+1))</f>
        <v>1</v>
      </c>
      <c r="K86" s="12" t="str">
        <f ca="1">OFFSET(Calculations!$C$2,0,MATCH(L86,Calculations!$D$144:$CCE$144,0))</f>
        <v>Nathan Mifsud</v>
      </c>
      <c r="L86" s="13">
        <f>SMALL(Calculations!$D$144:$CCE$144,ROWS($D$3:$D86))</f>
        <v>8.7999999999999994E-8</v>
      </c>
      <c r="M86" s="13">
        <f t="shared" ca="1" si="7"/>
        <v>1</v>
      </c>
      <c r="O86" s="2">
        <f ca="1">IF(OR(P86="ChatGPT",P86="Median",P86="Fifties",P86="Average",P86=""),"",IF(ROUND(Q86,3)=ROUND(Q85,3),MAX(O$3:O85),COUNT(O$3:O85)+1))</f>
        <v>1</v>
      </c>
      <c r="P86" s="12" t="str">
        <f ca="1">OFFSET(Calculations!$C$2,0,MATCH(Q86,Calculations!$D$145:$CCE$145,0))</f>
        <v>Nathan Mifsud</v>
      </c>
      <c r="Q86" s="13">
        <f>SMALL(Calculations!$D$145:$CCE$145,ROWS($D$3:$D86))</f>
        <v>8.7999999999999994E-8</v>
      </c>
      <c r="R86" s="13">
        <f t="shared" ca="1" si="8"/>
        <v>1</v>
      </c>
      <c r="T86" s="2">
        <f ca="1">IF(OR(U86="ChatGPT",U86="Median",U86="Fifties",U86="Average",U86=""),"",IF(ROUND(V86,3)=ROUND(V85,3),MAX(T$3:T85),COUNT(T$3:T85)+1))</f>
        <v>1</v>
      </c>
      <c r="U86" s="12" t="str">
        <f ca="1">OFFSET(Calculations!$C$2,0,MATCH(V86,Calculations!$D$146:$CCE$146,0))</f>
        <v>Nathan Mifsud</v>
      </c>
      <c r="V86" s="13">
        <f>SMALL(Calculations!$D$146:$CCE$146,ROWS($D$3:$D86))</f>
        <v>8.7999999999999994E-8</v>
      </c>
      <c r="W86" s="13">
        <f t="shared" ca="1" si="9"/>
        <v>1</v>
      </c>
      <c r="Y86" s="2">
        <f ca="1">IF(OR(Z86="ChatGPT",Z86="Median",Z86="Fifties",Z86="Average",Z86=""),"",IF(ROUND(AA86,3)=ROUND(AA85,3),MAX(Y$3:Y85),COUNT(Y$3:Y85)+1))</f>
        <v>1</v>
      </c>
      <c r="Z86" s="12" t="str">
        <f ca="1">OFFSET(Calculations!$C$2,0,MATCH(AA86,Calculations!$D$147:$CCE$147,0))</f>
        <v>Nathan Mifsud</v>
      </c>
      <c r="AA86" s="13">
        <f>SMALL(Calculations!$D$147:$CCE$147,ROWS($D$3:$D86))</f>
        <v>8.7999999999999994E-8</v>
      </c>
      <c r="AB86" s="13">
        <f t="shared" ca="1" si="10"/>
        <v>1</v>
      </c>
      <c r="AD86" s="2">
        <f ca="1">IF(OR(AE86="ChatGPT",AE86="Median",AE86="Fifties",AE86="Average",AE86=""),"",IF(ROUND(AF86,3)=ROUND(AF85,3),MAX(AD$3:AD85),COUNT(AD$3:AD85)+1))</f>
        <v>1</v>
      </c>
      <c r="AE86" s="12" t="str">
        <f ca="1">OFFSET(Calculations!$C$2,0,MATCH(AF86,Calculations!$D$148:$CCE$148,0))</f>
        <v>Nathan Mifsud</v>
      </c>
      <c r="AF86" s="13">
        <f>SMALL(Calculations!$D$148:$CCE$148,ROWS($D$3:$D86))</f>
        <v>8.7999999999999994E-8</v>
      </c>
      <c r="AG86" s="13">
        <f t="shared" ca="1" si="11"/>
        <v>1</v>
      </c>
    </row>
    <row r="87" spans="1:33" x14ac:dyDescent="0.25">
      <c r="A87" s="23">
        <f ca="1">IF(OR(B87="ChatGPT",B87="Median",B87="Fifties",B87="Average",B87=""),"",IF(ROUND(C87,3)=ROUND(C86,3),MAX(A$3:A86),COUNT(A$3:A86)+1))</f>
        <v>1</v>
      </c>
      <c r="B87" s="24" t="str">
        <f ca="1">IF(ISERROR(OFFSET(Calculations!$C$2,0,MATCH(ROWS($D$3:$D87),Calculations!$D$131:$CCE$131,0))),"",OFFSET(Calculations!$C$2,0,MATCH(ROWS($D$3:$D87),Calculations!$D$131:$CCE$131,0)))</f>
        <v>Sarah Barker</v>
      </c>
      <c r="C87" s="22">
        <f ca="1">IF(ISERROR(ROUND(OFFSET(Calculations!$C$130,0,MATCH(ROWS($D$3:$D87),Calculations!$D$131:$CCE$131,0)),0)),"",OFFSET(Calculations!$C$130,0,MATCH(ROWS($D$3:$D87),Calculations!$D$131:$CCE$131,0)))</f>
        <v>8.8999999999999995E-7</v>
      </c>
      <c r="E87" s="2">
        <f ca="1">IF(OR(F87="ChatGPT",F87="Median",F87="Fifties",F87="Average",F87=""),"",IF(ROUND(G87,3)=ROUND(G86,3),MAX(E$3:E86),COUNT(E$3:E86)+1))</f>
        <v>1</v>
      </c>
      <c r="F87" s="12" t="str">
        <f ca="1">OFFSET(Calculations!$C$2,0,MATCH(G87,Calculations!$D$143:$CCE$143,0))</f>
        <v>Sarah Barker</v>
      </c>
      <c r="G87" s="13">
        <f>SMALL(Calculations!$D$143:$CCE$143,ROWS($D$3:$D87))</f>
        <v>8.9000000000000003E-8</v>
      </c>
      <c r="H87" s="13">
        <f t="shared" ca="1" si="6"/>
        <v>1</v>
      </c>
      <c r="J87" s="2">
        <f ca="1">IF(OR(K87="ChatGPT",K87="Median",K87="Fifties",K87="Average",K87=""),"",IF(ROUND(L87,3)=ROUND(L86,3),MAX(J$3:J86),COUNT(J$3:J86)+1))</f>
        <v>1</v>
      </c>
      <c r="K87" s="12" t="str">
        <f ca="1">OFFSET(Calculations!$C$2,0,MATCH(L87,Calculations!$D$144:$CCE$144,0))</f>
        <v>Sarah Barker</v>
      </c>
      <c r="L87" s="13">
        <f>SMALL(Calculations!$D$144:$CCE$144,ROWS($D$3:$D87))</f>
        <v>8.9000000000000003E-8</v>
      </c>
      <c r="M87" s="13">
        <f t="shared" ca="1" si="7"/>
        <v>1</v>
      </c>
      <c r="O87" s="2">
        <f ca="1">IF(OR(P87="ChatGPT",P87="Median",P87="Fifties",P87="Average",P87=""),"",IF(ROUND(Q87,3)=ROUND(Q86,3),MAX(O$3:O86),COUNT(O$3:O86)+1))</f>
        <v>1</v>
      </c>
      <c r="P87" s="12" t="str">
        <f ca="1">OFFSET(Calculations!$C$2,0,MATCH(Q87,Calculations!$D$145:$CCE$145,0))</f>
        <v>Sarah Barker</v>
      </c>
      <c r="Q87" s="13">
        <f>SMALL(Calculations!$D$145:$CCE$145,ROWS($D$3:$D87))</f>
        <v>8.9000000000000003E-8</v>
      </c>
      <c r="R87" s="13">
        <f t="shared" ca="1" si="8"/>
        <v>1</v>
      </c>
      <c r="T87" s="2">
        <f ca="1">IF(OR(U87="ChatGPT",U87="Median",U87="Fifties",U87="Average",U87=""),"",IF(ROUND(V87,3)=ROUND(V86,3),MAX(T$3:T86),COUNT(T$3:T86)+1))</f>
        <v>1</v>
      </c>
      <c r="U87" s="12" t="str">
        <f ca="1">OFFSET(Calculations!$C$2,0,MATCH(V87,Calculations!$D$146:$CCE$146,0))</f>
        <v>Sarah Barker</v>
      </c>
      <c r="V87" s="13">
        <f>SMALL(Calculations!$D$146:$CCE$146,ROWS($D$3:$D87))</f>
        <v>8.9000000000000003E-8</v>
      </c>
      <c r="W87" s="13">
        <f t="shared" ca="1" si="9"/>
        <v>1</v>
      </c>
      <c r="Y87" s="2">
        <f ca="1">IF(OR(Z87="ChatGPT",Z87="Median",Z87="Fifties",Z87="Average",Z87=""),"",IF(ROUND(AA87,3)=ROUND(AA86,3),MAX(Y$3:Y86),COUNT(Y$3:Y86)+1))</f>
        <v>1</v>
      </c>
      <c r="Z87" s="12" t="str">
        <f ca="1">OFFSET(Calculations!$C$2,0,MATCH(AA87,Calculations!$D$147:$CCE$147,0))</f>
        <v>Sarah Barker</v>
      </c>
      <c r="AA87" s="13">
        <f>SMALL(Calculations!$D$147:$CCE$147,ROWS($D$3:$D87))</f>
        <v>8.9000000000000003E-8</v>
      </c>
      <c r="AB87" s="13">
        <f t="shared" ca="1" si="10"/>
        <v>1</v>
      </c>
      <c r="AD87" s="2">
        <f ca="1">IF(OR(AE87="ChatGPT",AE87="Median",AE87="Fifties",AE87="Average",AE87=""),"",IF(ROUND(AF87,3)=ROUND(AF86,3),MAX(AD$3:AD86),COUNT(AD$3:AD86)+1))</f>
        <v>1</v>
      </c>
      <c r="AE87" s="12" t="str">
        <f ca="1">OFFSET(Calculations!$C$2,0,MATCH(AF87,Calculations!$D$148:$CCE$148,0))</f>
        <v>Sarah Barker</v>
      </c>
      <c r="AF87" s="13">
        <f>SMALL(Calculations!$D$148:$CCE$148,ROWS($D$3:$D87))</f>
        <v>8.9000000000000003E-8</v>
      </c>
      <c r="AG87" s="13">
        <f t="shared" ca="1" si="11"/>
        <v>1</v>
      </c>
    </row>
    <row r="88" spans="1:33" x14ac:dyDescent="0.25">
      <c r="A88" s="23">
        <f ca="1">IF(OR(B88="ChatGPT",B88="Median",B88="Fifties",B88="Average",B88=""),"",IF(ROUND(C88,3)=ROUND(C87,3),MAX(A$3:A87),COUNT(A$3:A87)+1))</f>
        <v>1</v>
      </c>
      <c r="B88" s="24" t="str">
        <f ca="1">IF(ISERROR(OFFSET(Calculations!$C$2,0,MATCH(ROWS($D$3:$D88),Calculations!$D$131:$CCE$131,0))),"",OFFSET(Calculations!$C$2,0,MATCH(ROWS($D$3:$D88),Calculations!$D$131:$CCE$131,0)))</f>
        <v xml:space="preserve">Shrivats Iyer </v>
      </c>
      <c r="C88" s="22">
        <f ca="1">IF(ISERROR(ROUND(OFFSET(Calculations!$C$130,0,MATCH(ROWS($D$3:$D88),Calculations!$D$131:$CCE$131,0)),0)),"",OFFSET(Calculations!$C$130,0,MATCH(ROWS($D$3:$D88),Calculations!$D$131:$CCE$131,0)))</f>
        <v>8.9999999999999996E-7</v>
      </c>
      <c r="E88" s="2">
        <f ca="1">IF(OR(F88="ChatGPT",F88="Median",F88="Fifties",F88="Average",F88=""),"",IF(ROUND(G88,3)=ROUND(G87,3),MAX(E$3:E87),COUNT(E$3:E87)+1))</f>
        <v>1</v>
      </c>
      <c r="F88" s="12" t="str">
        <f ca="1">OFFSET(Calculations!$C$2,0,MATCH(G88,Calculations!$D$143:$CCE$143,0))</f>
        <v xml:space="preserve">Shrivats Iyer </v>
      </c>
      <c r="G88" s="13">
        <f>SMALL(Calculations!$D$143:$CCE$143,ROWS($D$3:$D88))</f>
        <v>8.9999999999999999E-8</v>
      </c>
      <c r="H88" s="13">
        <f t="shared" ca="1" si="6"/>
        <v>1</v>
      </c>
      <c r="J88" s="2">
        <f ca="1">IF(OR(K88="ChatGPT",K88="Median",K88="Fifties",K88="Average",K88=""),"",IF(ROUND(L88,3)=ROUND(L87,3),MAX(J$3:J87),COUNT(J$3:J87)+1))</f>
        <v>1</v>
      </c>
      <c r="K88" s="12" t="str">
        <f ca="1">OFFSET(Calculations!$C$2,0,MATCH(L88,Calculations!$D$144:$CCE$144,0))</f>
        <v xml:space="preserve">Shrivats Iyer </v>
      </c>
      <c r="L88" s="13">
        <f>SMALL(Calculations!$D$144:$CCE$144,ROWS($D$3:$D88))</f>
        <v>8.9999999999999999E-8</v>
      </c>
      <c r="M88" s="13">
        <f t="shared" ca="1" si="7"/>
        <v>1</v>
      </c>
      <c r="O88" s="2">
        <f ca="1">IF(OR(P88="ChatGPT",P88="Median",P88="Fifties",P88="Average",P88=""),"",IF(ROUND(Q88,3)=ROUND(Q87,3),MAX(O$3:O87),COUNT(O$3:O87)+1))</f>
        <v>1</v>
      </c>
      <c r="P88" s="12" t="str">
        <f ca="1">OFFSET(Calculations!$C$2,0,MATCH(Q88,Calculations!$D$145:$CCE$145,0))</f>
        <v xml:space="preserve">Shrivats Iyer </v>
      </c>
      <c r="Q88" s="13">
        <f>SMALL(Calculations!$D$145:$CCE$145,ROWS($D$3:$D88))</f>
        <v>8.9999999999999999E-8</v>
      </c>
      <c r="R88" s="13">
        <f t="shared" ca="1" si="8"/>
        <v>1</v>
      </c>
      <c r="T88" s="2">
        <f ca="1">IF(OR(U88="ChatGPT",U88="Median",U88="Fifties",U88="Average",U88=""),"",IF(ROUND(V88,3)=ROUND(V87,3),MAX(T$3:T87),COUNT(T$3:T87)+1))</f>
        <v>1</v>
      </c>
      <c r="U88" s="12" t="str">
        <f ca="1">OFFSET(Calculations!$C$2,0,MATCH(V88,Calculations!$D$146:$CCE$146,0))</f>
        <v xml:space="preserve">Shrivats Iyer </v>
      </c>
      <c r="V88" s="13">
        <f>SMALL(Calculations!$D$146:$CCE$146,ROWS($D$3:$D88))</f>
        <v>8.9999999999999999E-8</v>
      </c>
      <c r="W88" s="13">
        <f t="shared" ca="1" si="9"/>
        <v>1</v>
      </c>
      <c r="Y88" s="2">
        <f ca="1">IF(OR(Z88="ChatGPT",Z88="Median",Z88="Fifties",Z88="Average",Z88=""),"",IF(ROUND(AA88,3)=ROUND(AA87,3),MAX(Y$3:Y87),COUNT(Y$3:Y87)+1))</f>
        <v>1</v>
      </c>
      <c r="Z88" s="12" t="str">
        <f ca="1">OFFSET(Calculations!$C$2,0,MATCH(AA88,Calculations!$D$147:$CCE$147,0))</f>
        <v xml:space="preserve">Shrivats Iyer </v>
      </c>
      <c r="AA88" s="13">
        <f>SMALL(Calculations!$D$147:$CCE$147,ROWS($D$3:$D88))</f>
        <v>8.9999999999999999E-8</v>
      </c>
      <c r="AB88" s="13">
        <f t="shared" ca="1" si="10"/>
        <v>1</v>
      </c>
      <c r="AD88" s="2">
        <f ca="1">IF(OR(AE88="ChatGPT",AE88="Median",AE88="Fifties",AE88="Average",AE88=""),"",IF(ROUND(AF88,3)=ROUND(AF87,3),MAX(AD$3:AD87),COUNT(AD$3:AD87)+1))</f>
        <v>1</v>
      </c>
      <c r="AE88" s="12" t="str">
        <f ca="1">OFFSET(Calculations!$C$2,0,MATCH(AF88,Calculations!$D$148:$CCE$148,0))</f>
        <v xml:space="preserve">Shrivats Iyer </v>
      </c>
      <c r="AF88" s="13">
        <f>SMALL(Calculations!$D$148:$CCE$148,ROWS($D$3:$D88))</f>
        <v>8.9999999999999999E-8</v>
      </c>
      <c r="AG88" s="13">
        <f t="shared" ca="1" si="11"/>
        <v>1</v>
      </c>
    </row>
    <row r="89" spans="1:33" x14ac:dyDescent="0.25">
      <c r="A89" s="23">
        <f ca="1">IF(OR(B89="ChatGPT",B89="Median",B89="Fifties",B89="Average",B89=""),"",IF(ROUND(C89,3)=ROUND(C88,3),MAX(A$3:A88),COUNT(A$3:A88)+1))</f>
        <v>1</v>
      </c>
      <c r="B89" s="24" t="str">
        <f ca="1">IF(ISERROR(OFFSET(Calculations!$C$2,0,MATCH(ROWS($D$3:$D89),Calculations!$D$131:$CCE$131,0))),"",OFFSET(Calculations!$C$2,0,MATCH(ROWS($D$3:$D89),Calculations!$D$131:$CCE$131,0)))</f>
        <v>Eric Distad</v>
      </c>
      <c r="C89" s="22">
        <f ca="1">IF(ISERROR(ROUND(OFFSET(Calculations!$C$130,0,MATCH(ROWS($D$3:$D89),Calculations!$D$131:$CCE$131,0)),0)),"",OFFSET(Calculations!$C$130,0,MATCH(ROWS($D$3:$D89),Calculations!$D$131:$CCE$131,0)))</f>
        <v>9.0999999999999997E-7</v>
      </c>
      <c r="E89" s="2">
        <f ca="1">IF(OR(F89="ChatGPT",F89="Median",F89="Fifties",F89="Average",F89=""),"",IF(ROUND(G89,3)=ROUND(G88,3),MAX(E$3:E88),COUNT(E$3:E88)+1))</f>
        <v>1</v>
      </c>
      <c r="F89" s="12" t="str">
        <f ca="1">OFFSET(Calculations!$C$2,0,MATCH(G89,Calculations!$D$143:$CCE$143,0))</f>
        <v>Eric Distad</v>
      </c>
      <c r="G89" s="13">
        <f>SMALL(Calculations!$D$143:$CCE$143,ROWS($D$3:$D89))</f>
        <v>9.0999999999999994E-8</v>
      </c>
      <c r="H89" s="13">
        <f t="shared" ca="1" si="6"/>
        <v>1</v>
      </c>
      <c r="J89" s="2">
        <f ca="1">IF(OR(K89="ChatGPT",K89="Median",K89="Fifties",K89="Average",K89=""),"",IF(ROUND(L89,3)=ROUND(L88,3),MAX(J$3:J88),COUNT(J$3:J88)+1))</f>
        <v>1</v>
      </c>
      <c r="K89" s="12" t="str">
        <f ca="1">OFFSET(Calculations!$C$2,0,MATCH(L89,Calculations!$D$144:$CCE$144,0))</f>
        <v>Eric Distad</v>
      </c>
      <c r="L89" s="13">
        <f>SMALL(Calculations!$D$144:$CCE$144,ROWS($D$3:$D89))</f>
        <v>9.0999999999999994E-8</v>
      </c>
      <c r="M89" s="13">
        <f t="shared" ca="1" si="7"/>
        <v>1</v>
      </c>
      <c r="O89" s="2">
        <f ca="1">IF(OR(P89="ChatGPT",P89="Median",P89="Fifties",P89="Average",P89=""),"",IF(ROUND(Q89,3)=ROUND(Q88,3),MAX(O$3:O88),COUNT(O$3:O88)+1))</f>
        <v>1</v>
      </c>
      <c r="P89" s="12" t="str">
        <f ca="1">OFFSET(Calculations!$C$2,0,MATCH(Q89,Calculations!$D$145:$CCE$145,0))</f>
        <v>Eric Distad</v>
      </c>
      <c r="Q89" s="13">
        <f>SMALL(Calculations!$D$145:$CCE$145,ROWS($D$3:$D89))</f>
        <v>9.0999999999999994E-8</v>
      </c>
      <c r="R89" s="13">
        <f t="shared" ca="1" si="8"/>
        <v>1</v>
      </c>
      <c r="T89" s="2">
        <f ca="1">IF(OR(U89="ChatGPT",U89="Median",U89="Fifties",U89="Average",U89=""),"",IF(ROUND(V89,3)=ROUND(V88,3),MAX(T$3:T88),COUNT(T$3:T88)+1))</f>
        <v>1</v>
      </c>
      <c r="U89" s="12" t="str">
        <f ca="1">OFFSET(Calculations!$C$2,0,MATCH(V89,Calculations!$D$146:$CCE$146,0))</f>
        <v>Eric Distad</v>
      </c>
      <c r="V89" s="13">
        <f>SMALL(Calculations!$D$146:$CCE$146,ROWS($D$3:$D89))</f>
        <v>9.0999999999999994E-8</v>
      </c>
      <c r="W89" s="13">
        <f t="shared" ca="1" si="9"/>
        <v>1</v>
      </c>
      <c r="Y89" s="2">
        <f ca="1">IF(OR(Z89="ChatGPT",Z89="Median",Z89="Fifties",Z89="Average",Z89=""),"",IF(ROUND(AA89,3)=ROUND(AA88,3),MAX(Y$3:Y88),COUNT(Y$3:Y88)+1))</f>
        <v>1</v>
      </c>
      <c r="Z89" s="12" t="str">
        <f ca="1">OFFSET(Calculations!$C$2,0,MATCH(AA89,Calculations!$D$147:$CCE$147,0))</f>
        <v>Eric Distad</v>
      </c>
      <c r="AA89" s="13">
        <f>SMALL(Calculations!$D$147:$CCE$147,ROWS($D$3:$D89))</f>
        <v>9.0999999999999994E-8</v>
      </c>
      <c r="AB89" s="13">
        <f t="shared" ca="1" si="10"/>
        <v>1</v>
      </c>
      <c r="AD89" s="2">
        <f ca="1">IF(OR(AE89="ChatGPT",AE89="Median",AE89="Fifties",AE89="Average",AE89=""),"",IF(ROUND(AF89,3)=ROUND(AF88,3),MAX(AD$3:AD88),COUNT(AD$3:AD88)+1))</f>
        <v>1</v>
      </c>
      <c r="AE89" s="12" t="str">
        <f ca="1">OFFSET(Calculations!$C$2,0,MATCH(AF89,Calculations!$D$148:$CCE$148,0))</f>
        <v>Eric Distad</v>
      </c>
      <c r="AF89" s="13">
        <f>SMALL(Calculations!$D$148:$CCE$148,ROWS($D$3:$D89))</f>
        <v>9.0999999999999994E-8</v>
      </c>
      <c r="AG89" s="13">
        <f t="shared" ca="1" si="11"/>
        <v>1</v>
      </c>
    </row>
    <row r="90" spans="1:33" x14ac:dyDescent="0.25">
      <c r="A90" s="23">
        <f ca="1">IF(OR(B90="ChatGPT",B90="Median",B90="Fifties",B90="Average",B90=""),"",IF(ROUND(C90,3)=ROUND(C89,3),MAX(A$3:A89),COUNT(A$3:A89)+1))</f>
        <v>1</v>
      </c>
      <c r="B90" s="24" t="str">
        <f ca="1">IF(ISERROR(OFFSET(Calculations!$C$2,0,MATCH(ROWS($D$3:$D90),Calculations!$D$131:$CCE$131,0))),"",OFFSET(Calculations!$C$2,0,MATCH(ROWS($D$3:$D90),Calculations!$D$131:$CCE$131,0)))</f>
        <v>Michael Petkun</v>
      </c>
      <c r="C90" s="22">
        <f ca="1">IF(ISERROR(ROUND(OFFSET(Calculations!$C$130,0,MATCH(ROWS($D$3:$D90),Calculations!$D$131:$CCE$131,0)),0)),"",OFFSET(Calculations!$C$130,0,MATCH(ROWS($D$3:$D90),Calculations!$D$131:$CCE$131,0)))</f>
        <v>9.1999999999999998E-7</v>
      </c>
      <c r="E90" s="2">
        <f ca="1">IF(OR(F90="ChatGPT",F90="Median",F90="Fifties",F90="Average",F90=""),"",IF(ROUND(G90,3)=ROUND(G89,3),MAX(E$3:E89),COUNT(E$3:E89)+1))</f>
        <v>1</v>
      </c>
      <c r="F90" s="12" t="str">
        <f ca="1">OFFSET(Calculations!$C$2,0,MATCH(G90,Calculations!$D$143:$CCE$143,0))</f>
        <v>Michael Petkun</v>
      </c>
      <c r="G90" s="13">
        <f>SMALL(Calculations!$D$143:$CCE$143,ROWS($D$3:$D90))</f>
        <v>9.2000000000000003E-8</v>
      </c>
      <c r="H90" s="13">
        <f t="shared" ca="1" si="6"/>
        <v>1</v>
      </c>
      <c r="J90" s="2">
        <f ca="1">IF(OR(K90="ChatGPT",K90="Median",K90="Fifties",K90="Average",K90=""),"",IF(ROUND(L90,3)=ROUND(L89,3),MAX(J$3:J89),COUNT(J$3:J89)+1))</f>
        <v>1</v>
      </c>
      <c r="K90" s="12" t="str">
        <f ca="1">OFFSET(Calculations!$C$2,0,MATCH(L90,Calculations!$D$144:$CCE$144,0))</f>
        <v>Michael Petkun</v>
      </c>
      <c r="L90" s="13">
        <f>SMALL(Calculations!$D$144:$CCE$144,ROWS($D$3:$D90))</f>
        <v>9.2000000000000003E-8</v>
      </c>
      <c r="M90" s="13">
        <f t="shared" ca="1" si="7"/>
        <v>1</v>
      </c>
      <c r="O90" s="2">
        <f ca="1">IF(OR(P90="ChatGPT",P90="Median",P90="Fifties",P90="Average",P90=""),"",IF(ROUND(Q90,3)=ROUND(Q89,3),MAX(O$3:O89),COUNT(O$3:O89)+1))</f>
        <v>1</v>
      </c>
      <c r="P90" s="12" t="str">
        <f ca="1">OFFSET(Calculations!$C$2,0,MATCH(Q90,Calculations!$D$145:$CCE$145,0))</f>
        <v>Michael Petkun</v>
      </c>
      <c r="Q90" s="13">
        <f>SMALL(Calculations!$D$145:$CCE$145,ROWS($D$3:$D90))</f>
        <v>9.2000000000000003E-8</v>
      </c>
      <c r="R90" s="13">
        <f t="shared" ca="1" si="8"/>
        <v>1</v>
      </c>
      <c r="T90" s="2">
        <f ca="1">IF(OR(U90="ChatGPT",U90="Median",U90="Fifties",U90="Average",U90=""),"",IF(ROUND(V90,3)=ROUND(V89,3),MAX(T$3:T89),COUNT(T$3:T89)+1))</f>
        <v>1</v>
      </c>
      <c r="U90" s="12" t="str">
        <f ca="1">OFFSET(Calculations!$C$2,0,MATCH(V90,Calculations!$D$146:$CCE$146,0))</f>
        <v>Michael Petkun</v>
      </c>
      <c r="V90" s="13">
        <f>SMALL(Calculations!$D$146:$CCE$146,ROWS($D$3:$D90))</f>
        <v>9.2000000000000003E-8</v>
      </c>
      <c r="W90" s="13">
        <f t="shared" ca="1" si="9"/>
        <v>1</v>
      </c>
      <c r="Y90" s="2">
        <f ca="1">IF(OR(Z90="ChatGPT",Z90="Median",Z90="Fifties",Z90="Average",Z90=""),"",IF(ROUND(AA90,3)=ROUND(AA89,3),MAX(Y$3:Y89),COUNT(Y$3:Y89)+1))</f>
        <v>1</v>
      </c>
      <c r="Z90" s="12" t="str">
        <f ca="1">OFFSET(Calculations!$C$2,0,MATCH(AA90,Calculations!$D$147:$CCE$147,0))</f>
        <v>Michael Petkun</v>
      </c>
      <c r="AA90" s="13">
        <f>SMALL(Calculations!$D$147:$CCE$147,ROWS($D$3:$D90))</f>
        <v>9.2000000000000003E-8</v>
      </c>
      <c r="AB90" s="13">
        <f t="shared" ca="1" si="10"/>
        <v>1</v>
      </c>
      <c r="AD90" s="2">
        <f ca="1">IF(OR(AE90="ChatGPT",AE90="Median",AE90="Fifties",AE90="Average",AE90=""),"",IF(ROUND(AF90,3)=ROUND(AF89,3),MAX(AD$3:AD89),COUNT(AD$3:AD89)+1))</f>
        <v>1</v>
      </c>
      <c r="AE90" s="12" t="str">
        <f ca="1">OFFSET(Calculations!$C$2,0,MATCH(AF90,Calculations!$D$148:$CCE$148,0))</f>
        <v>Michael Petkun</v>
      </c>
      <c r="AF90" s="13">
        <f>SMALL(Calculations!$D$148:$CCE$148,ROWS($D$3:$D90))</f>
        <v>9.2000000000000003E-8</v>
      </c>
      <c r="AG90" s="13">
        <f t="shared" ca="1" si="11"/>
        <v>1</v>
      </c>
    </row>
    <row r="91" spans="1:33" x14ac:dyDescent="0.25">
      <c r="A91" s="23">
        <f ca="1">IF(OR(B91="ChatGPT",B91="Median",B91="Fifties",B91="Average",B91=""),"",IF(ROUND(C91,3)=ROUND(C90,3),MAX(A$3:A90),COUNT(A$3:A90)+1))</f>
        <v>1</v>
      </c>
      <c r="B91" s="24" t="str">
        <f ca="1">IF(ISERROR(OFFSET(Calculations!$C$2,0,MATCH(ROWS($D$3:$D91),Calculations!$D$131:$CCE$131,0))),"",OFFSET(Calculations!$C$2,0,MATCH(ROWS($D$3:$D91),Calculations!$D$131:$CCE$131,0)))</f>
        <v>Jim Ellwanger</v>
      </c>
      <c r="C91" s="22">
        <f ca="1">IF(ISERROR(ROUND(OFFSET(Calculations!$C$130,0,MATCH(ROWS($D$3:$D91),Calculations!$D$131:$CCE$131,0)),0)),"",OFFSET(Calculations!$C$130,0,MATCH(ROWS($D$3:$D91),Calculations!$D$131:$CCE$131,0)))</f>
        <v>9.2999999999999999E-7</v>
      </c>
      <c r="E91" s="2">
        <f ca="1">IF(OR(F91="ChatGPT",F91="Median",F91="Fifties",F91="Average",F91=""),"",IF(ROUND(G91,3)=ROUND(G90,3),MAX(E$3:E90),COUNT(E$3:E90)+1))</f>
        <v>1</v>
      </c>
      <c r="F91" s="12" t="str">
        <f ca="1">OFFSET(Calculations!$C$2,0,MATCH(G91,Calculations!$D$143:$CCE$143,0))</f>
        <v>Jim Ellwanger</v>
      </c>
      <c r="G91" s="13">
        <f>SMALL(Calculations!$D$143:$CCE$143,ROWS($D$3:$D91))</f>
        <v>9.2999999999999999E-8</v>
      </c>
      <c r="H91" s="13">
        <f t="shared" ca="1" si="6"/>
        <v>1</v>
      </c>
      <c r="J91" s="2">
        <f ca="1">IF(OR(K91="ChatGPT",K91="Median",K91="Fifties",K91="Average",K91=""),"",IF(ROUND(L91,3)=ROUND(L90,3),MAX(J$3:J90),COUNT(J$3:J90)+1))</f>
        <v>1</v>
      </c>
      <c r="K91" s="12" t="str">
        <f ca="1">OFFSET(Calculations!$C$2,0,MATCH(L91,Calculations!$D$144:$CCE$144,0))</f>
        <v>Jim Ellwanger</v>
      </c>
      <c r="L91" s="13">
        <f>SMALL(Calculations!$D$144:$CCE$144,ROWS($D$3:$D91))</f>
        <v>9.2999999999999999E-8</v>
      </c>
      <c r="M91" s="13">
        <f t="shared" ca="1" si="7"/>
        <v>1</v>
      </c>
      <c r="O91" s="2">
        <f ca="1">IF(OR(P91="ChatGPT",P91="Median",P91="Fifties",P91="Average",P91=""),"",IF(ROUND(Q91,3)=ROUND(Q90,3),MAX(O$3:O90),COUNT(O$3:O90)+1))</f>
        <v>1</v>
      </c>
      <c r="P91" s="12" t="str">
        <f ca="1">OFFSET(Calculations!$C$2,0,MATCH(Q91,Calculations!$D$145:$CCE$145,0))</f>
        <v>Jim Ellwanger</v>
      </c>
      <c r="Q91" s="13">
        <f>SMALL(Calculations!$D$145:$CCE$145,ROWS($D$3:$D91))</f>
        <v>9.2999999999999999E-8</v>
      </c>
      <c r="R91" s="13">
        <f t="shared" ca="1" si="8"/>
        <v>1</v>
      </c>
      <c r="T91" s="2">
        <f ca="1">IF(OR(U91="ChatGPT",U91="Median",U91="Fifties",U91="Average",U91=""),"",IF(ROUND(V91,3)=ROUND(V90,3),MAX(T$3:T90),COUNT(T$3:T90)+1))</f>
        <v>1</v>
      </c>
      <c r="U91" s="12" t="str">
        <f ca="1">OFFSET(Calculations!$C$2,0,MATCH(V91,Calculations!$D$146:$CCE$146,0))</f>
        <v>Jim Ellwanger</v>
      </c>
      <c r="V91" s="13">
        <f>SMALL(Calculations!$D$146:$CCE$146,ROWS($D$3:$D91))</f>
        <v>9.2999999999999999E-8</v>
      </c>
      <c r="W91" s="13">
        <f t="shared" ca="1" si="9"/>
        <v>1</v>
      </c>
      <c r="Y91" s="2">
        <f ca="1">IF(OR(Z91="ChatGPT",Z91="Median",Z91="Fifties",Z91="Average",Z91=""),"",IF(ROUND(AA91,3)=ROUND(AA90,3),MAX(Y$3:Y90),COUNT(Y$3:Y90)+1))</f>
        <v>1</v>
      </c>
      <c r="Z91" s="12" t="str">
        <f ca="1">OFFSET(Calculations!$C$2,0,MATCH(AA91,Calculations!$D$147:$CCE$147,0))</f>
        <v>Jim Ellwanger</v>
      </c>
      <c r="AA91" s="13">
        <f>SMALL(Calculations!$D$147:$CCE$147,ROWS($D$3:$D91))</f>
        <v>9.2999999999999999E-8</v>
      </c>
      <c r="AB91" s="13">
        <f t="shared" ca="1" si="10"/>
        <v>1</v>
      </c>
      <c r="AD91" s="2">
        <f ca="1">IF(OR(AE91="ChatGPT",AE91="Median",AE91="Fifties",AE91="Average",AE91=""),"",IF(ROUND(AF91,3)=ROUND(AF90,3),MAX(AD$3:AD90),COUNT(AD$3:AD90)+1))</f>
        <v>1</v>
      </c>
      <c r="AE91" s="12" t="str">
        <f ca="1">OFFSET(Calculations!$C$2,0,MATCH(AF91,Calculations!$D$148:$CCE$148,0))</f>
        <v>Jim Ellwanger</v>
      </c>
      <c r="AF91" s="13">
        <f>SMALL(Calculations!$D$148:$CCE$148,ROWS($D$3:$D91))</f>
        <v>9.2999999999999999E-8</v>
      </c>
      <c r="AG91" s="13">
        <f t="shared" ca="1" si="11"/>
        <v>1</v>
      </c>
    </row>
    <row r="92" spans="1:33" x14ac:dyDescent="0.25">
      <c r="A92" s="23">
        <f ca="1">IF(OR(B92="ChatGPT",B92="Median",B92="Fifties",B92="Average",B92=""),"",IF(ROUND(C92,3)=ROUND(C91,3),MAX(A$3:A91),COUNT(A$3:A91)+1))</f>
        <v>1</v>
      </c>
      <c r="B92" s="24" t="str">
        <f ca="1">IF(ISERROR(OFFSET(Calculations!$C$2,0,MATCH(ROWS($D$3:$D92),Calculations!$D$131:$CCE$131,0))),"",OFFSET(Calculations!$C$2,0,MATCH(ROWS($D$3:$D92),Calculations!$D$131:$CCE$131,0)))</f>
        <v>David Slater</v>
      </c>
      <c r="C92" s="22">
        <f ca="1">IF(ISERROR(ROUND(OFFSET(Calculations!$C$130,0,MATCH(ROWS($D$3:$D92),Calculations!$D$131:$CCE$131,0)),0)),"",OFFSET(Calculations!$C$130,0,MATCH(ROWS($D$3:$D92),Calculations!$D$131:$CCE$131,0)))</f>
        <v>9.4E-7</v>
      </c>
      <c r="E92" s="2">
        <f ca="1">IF(OR(F92="ChatGPT",F92="Median",F92="Fifties",F92="Average",F92=""),"",IF(ROUND(G92,3)=ROUND(G91,3),MAX(E$3:E91),COUNT(E$3:E91)+1))</f>
        <v>1</v>
      </c>
      <c r="F92" s="12" t="str">
        <f ca="1">OFFSET(Calculations!$C$2,0,MATCH(G92,Calculations!$D$143:$CCE$143,0))</f>
        <v>David Slater</v>
      </c>
      <c r="G92" s="13">
        <f>SMALL(Calculations!$D$143:$CCE$143,ROWS($D$3:$D92))</f>
        <v>9.3999999999999995E-8</v>
      </c>
      <c r="H92" s="13">
        <f t="shared" ca="1" si="6"/>
        <v>1</v>
      </c>
      <c r="J92" s="2">
        <f ca="1">IF(OR(K92="ChatGPT",K92="Median",K92="Fifties",K92="Average",K92=""),"",IF(ROUND(L92,3)=ROUND(L91,3),MAX(J$3:J91),COUNT(J$3:J91)+1))</f>
        <v>1</v>
      </c>
      <c r="K92" s="12" t="str">
        <f ca="1">OFFSET(Calculations!$C$2,0,MATCH(L92,Calculations!$D$144:$CCE$144,0))</f>
        <v>David Slater</v>
      </c>
      <c r="L92" s="13">
        <f>SMALL(Calculations!$D$144:$CCE$144,ROWS($D$3:$D92))</f>
        <v>9.3999999999999995E-8</v>
      </c>
      <c r="M92" s="13">
        <f t="shared" ca="1" si="7"/>
        <v>1</v>
      </c>
      <c r="O92" s="2">
        <f ca="1">IF(OR(P92="ChatGPT",P92="Median",P92="Fifties",P92="Average",P92=""),"",IF(ROUND(Q92,3)=ROUND(Q91,3),MAX(O$3:O91),COUNT(O$3:O91)+1))</f>
        <v>1</v>
      </c>
      <c r="P92" s="12" t="str">
        <f ca="1">OFFSET(Calculations!$C$2,0,MATCH(Q92,Calculations!$D$145:$CCE$145,0))</f>
        <v>David Slater</v>
      </c>
      <c r="Q92" s="13">
        <f>SMALL(Calculations!$D$145:$CCE$145,ROWS($D$3:$D92))</f>
        <v>9.3999999999999995E-8</v>
      </c>
      <c r="R92" s="13">
        <f t="shared" ca="1" si="8"/>
        <v>1</v>
      </c>
      <c r="T92" s="2">
        <f ca="1">IF(OR(U92="ChatGPT",U92="Median",U92="Fifties",U92="Average",U92=""),"",IF(ROUND(V92,3)=ROUND(V91,3),MAX(T$3:T91),COUNT(T$3:T91)+1))</f>
        <v>1</v>
      </c>
      <c r="U92" s="12" t="str">
        <f ca="1">OFFSET(Calculations!$C$2,0,MATCH(V92,Calculations!$D$146:$CCE$146,0))</f>
        <v>David Slater</v>
      </c>
      <c r="V92" s="13">
        <f>SMALL(Calculations!$D$146:$CCE$146,ROWS($D$3:$D92))</f>
        <v>9.3999999999999995E-8</v>
      </c>
      <c r="W92" s="13">
        <f t="shared" ca="1" si="9"/>
        <v>1</v>
      </c>
      <c r="Y92" s="2">
        <f ca="1">IF(OR(Z92="ChatGPT",Z92="Median",Z92="Fifties",Z92="Average",Z92=""),"",IF(ROUND(AA92,3)=ROUND(AA91,3),MAX(Y$3:Y91),COUNT(Y$3:Y91)+1))</f>
        <v>1</v>
      </c>
      <c r="Z92" s="12" t="str">
        <f ca="1">OFFSET(Calculations!$C$2,0,MATCH(AA92,Calculations!$D$147:$CCE$147,0))</f>
        <v>David Slater</v>
      </c>
      <c r="AA92" s="13">
        <f>SMALL(Calculations!$D$147:$CCE$147,ROWS($D$3:$D92))</f>
        <v>9.3999999999999995E-8</v>
      </c>
      <c r="AB92" s="13">
        <f t="shared" ca="1" si="10"/>
        <v>1</v>
      </c>
      <c r="AD92" s="2">
        <f ca="1">IF(OR(AE92="ChatGPT",AE92="Median",AE92="Fifties",AE92="Average",AE92=""),"",IF(ROUND(AF92,3)=ROUND(AF91,3),MAX(AD$3:AD91),COUNT(AD$3:AD91)+1))</f>
        <v>1</v>
      </c>
      <c r="AE92" s="12" t="str">
        <f ca="1">OFFSET(Calculations!$C$2,0,MATCH(AF92,Calculations!$D$148:$CCE$148,0))</f>
        <v>David Slater</v>
      </c>
      <c r="AF92" s="13">
        <f>SMALL(Calculations!$D$148:$CCE$148,ROWS($D$3:$D92))</f>
        <v>9.3999999999999995E-8</v>
      </c>
      <c r="AG92" s="13">
        <f t="shared" ca="1" si="11"/>
        <v>1</v>
      </c>
    </row>
    <row r="93" spans="1:33" x14ac:dyDescent="0.25">
      <c r="A93" s="23">
        <f ca="1">IF(OR(B93="ChatGPT",B93="Median",B93="Fifties",B93="Average",B93=""),"",IF(ROUND(C93,3)=ROUND(C92,3),MAX(A$3:A92),COUNT(A$3:A92)+1))</f>
        <v>1</v>
      </c>
      <c r="B93" s="24" t="str">
        <f ca="1">IF(ISERROR(OFFSET(Calculations!$C$2,0,MATCH(ROWS($D$3:$D93),Calculations!$D$131:$CCE$131,0))),"",OFFSET(Calculations!$C$2,0,MATCH(ROWS($D$3:$D93),Calculations!$D$131:$CCE$131,0)))</f>
        <v>Mike Bishop</v>
      </c>
      <c r="C93" s="22">
        <f ca="1">IF(ISERROR(ROUND(OFFSET(Calculations!$C$130,0,MATCH(ROWS($D$3:$D93),Calculations!$D$131:$CCE$131,0)),0)),"",OFFSET(Calculations!$C$130,0,MATCH(ROWS($D$3:$D93),Calculations!$D$131:$CCE$131,0)))</f>
        <v>9.5000000000000001E-7</v>
      </c>
      <c r="E93" s="2">
        <f ca="1">IF(OR(F93="ChatGPT",F93="Median",F93="Fifties",F93="Average",F93=""),"",IF(ROUND(G93,3)=ROUND(G92,3),MAX(E$3:E92),COUNT(E$3:E92)+1))</f>
        <v>1</v>
      </c>
      <c r="F93" s="12" t="str">
        <f ca="1">OFFSET(Calculations!$C$2,0,MATCH(G93,Calculations!$D$143:$CCE$143,0))</f>
        <v>Mike Bishop</v>
      </c>
      <c r="G93" s="13">
        <f>SMALL(Calculations!$D$143:$CCE$143,ROWS($D$3:$D93))</f>
        <v>9.5000000000000004E-8</v>
      </c>
      <c r="H93" s="13">
        <f t="shared" ca="1" si="6"/>
        <v>1</v>
      </c>
      <c r="J93" s="2">
        <f ca="1">IF(OR(K93="ChatGPT",K93="Median",K93="Fifties",K93="Average",K93=""),"",IF(ROUND(L93,3)=ROUND(L92,3),MAX(J$3:J92),COUNT(J$3:J92)+1))</f>
        <v>1</v>
      </c>
      <c r="K93" s="12" t="str">
        <f ca="1">OFFSET(Calculations!$C$2,0,MATCH(L93,Calculations!$D$144:$CCE$144,0))</f>
        <v>Mike Bishop</v>
      </c>
      <c r="L93" s="13">
        <f>SMALL(Calculations!$D$144:$CCE$144,ROWS($D$3:$D93))</f>
        <v>9.5000000000000004E-8</v>
      </c>
      <c r="M93" s="13">
        <f t="shared" ca="1" si="7"/>
        <v>1</v>
      </c>
      <c r="O93" s="2">
        <f ca="1">IF(OR(P93="ChatGPT",P93="Median",P93="Fifties",P93="Average",P93=""),"",IF(ROUND(Q93,3)=ROUND(Q92,3),MAX(O$3:O92),COUNT(O$3:O92)+1))</f>
        <v>1</v>
      </c>
      <c r="P93" s="12" t="str">
        <f ca="1">OFFSET(Calculations!$C$2,0,MATCH(Q93,Calculations!$D$145:$CCE$145,0))</f>
        <v>Mike Bishop</v>
      </c>
      <c r="Q93" s="13">
        <f>SMALL(Calculations!$D$145:$CCE$145,ROWS($D$3:$D93))</f>
        <v>9.5000000000000004E-8</v>
      </c>
      <c r="R93" s="13">
        <f t="shared" ca="1" si="8"/>
        <v>1</v>
      </c>
      <c r="T93" s="2">
        <f ca="1">IF(OR(U93="ChatGPT",U93="Median",U93="Fifties",U93="Average",U93=""),"",IF(ROUND(V93,3)=ROUND(V92,3),MAX(T$3:T92),COUNT(T$3:T92)+1))</f>
        <v>1</v>
      </c>
      <c r="U93" s="12" t="str">
        <f ca="1">OFFSET(Calculations!$C$2,0,MATCH(V93,Calculations!$D$146:$CCE$146,0))</f>
        <v>Mike Bishop</v>
      </c>
      <c r="V93" s="13">
        <f>SMALL(Calculations!$D$146:$CCE$146,ROWS($D$3:$D93))</f>
        <v>9.5000000000000004E-8</v>
      </c>
      <c r="W93" s="13">
        <f t="shared" ca="1" si="9"/>
        <v>1</v>
      </c>
      <c r="Y93" s="2">
        <f ca="1">IF(OR(Z93="ChatGPT",Z93="Median",Z93="Fifties",Z93="Average",Z93=""),"",IF(ROUND(AA93,3)=ROUND(AA92,3),MAX(Y$3:Y92),COUNT(Y$3:Y92)+1))</f>
        <v>1</v>
      </c>
      <c r="Z93" s="12" t="str">
        <f ca="1">OFFSET(Calculations!$C$2,0,MATCH(AA93,Calculations!$D$147:$CCE$147,0))</f>
        <v>Mike Bishop</v>
      </c>
      <c r="AA93" s="13">
        <f>SMALL(Calculations!$D$147:$CCE$147,ROWS($D$3:$D93))</f>
        <v>9.5000000000000004E-8</v>
      </c>
      <c r="AB93" s="13">
        <f t="shared" ca="1" si="10"/>
        <v>1</v>
      </c>
      <c r="AD93" s="2">
        <f ca="1">IF(OR(AE93="ChatGPT",AE93="Median",AE93="Fifties",AE93="Average",AE93=""),"",IF(ROUND(AF93,3)=ROUND(AF92,3),MAX(AD$3:AD92),COUNT(AD$3:AD92)+1))</f>
        <v>1</v>
      </c>
      <c r="AE93" s="12" t="str">
        <f ca="1">OFFSET(Calculations!$C$2,0,MATCH(AF93,Calculations!$D$148:$CCE$148,0))</f>
        <v>Mike Bishop</v>
      </c>
      <c r="AF93" s="13">
        <f>SMALL(Calculations!$D$148:$CCE$148,ROWS($D$3:$D93))</f>
        <v>9.5000000000000004E-8</v>
      </c>
      <c r="AG93" s="13">
        <f t="shared" ca="1" si="11"/>
        <v>1</v>
      </c>
    </row>
    <row r="94" spans="1:33" x14ac:dyDescent="0.25">
      <c r="A94" s="23">
        <f ca="1">IF(OR(B94="ChatGPT",B94="Median",B94="Fifties",B94="Average",B94=""),"",IF(ROUND(C94,3)=ROUND(C93,3),MAX(A$3:A93),COUNT(A$3:A93)+1))</f>
        <v>1</v>
      </c>
      <c r="B94" s="24" t="str">
        <f ca="1">IF(ISERROR(OFFSET(Calculations!$C$2,0,MATCH(ROWS($D$3:$D94),Calculations!$D$131:$CCE$131,0))),"",OFFSET(Calculations!$C$2,0,MATCH(ROWS($D$3:$D94),Calculations!$D$131:$CCE$131,0)))</f>
        <v>Lennie Augustine</v>
      </c>
      <c r="C94" s="22">
        <f ca="1">IF(ISERROR(ROUND(OFFSET(Calculations!$C$130,0,MATCH(ROWS($D$3:$D94),Calculations!$D$131:$CCE$131,0)),0)),"",OFFSET(Calculations!$C$130,0,MATCH(ROWS($D$3:$D94),Calculations!$D$131:$CCE$131,0)))</f>
        <v>9.5999999999999991E-7</v>
      </c>
      <c r="E94" s="2">
        <f ca="1">IF(OR(F94="ChatGPT",F94="Median",F94="Fifties",F94="Average",F94=""),"",IF(ROUND(G94,3)=ROUND(G93,3),MAX(E$3:E93),COUNT(E$3:E93)+1))</f>
        <v>1</v>
      </c>
      <c r="F94" s="12" t="str">
        <f ca="1">OFFSET(Calculations!$C$2,0,MATCH(G94,Calculations!$D$143:$CCE$143,0))</f>
        <v>Lennie Augustine</v>
      </c>
      <c r="G94" s="13">
        <f>SMALL(Calculations!$D$143:$CCE$143,ROWS($D$3:$D94))</f>
        <v>9.5999999999999999E-8</v>
      </c>
      <c r="H94" s="13">
        <f t="shared" ca="1" si="6"/>
        <v>1</v>
      </c>
      <c r="J94" s="2">
        <f ca="1">IF(OR(K94="ChatGPT",K94="Median",K94="Fifties",K94="Average",K94=""),"",IF(ROUND(L94,3)=ROUND(L93,3),MAX(J$3:J93),COUNT(J$3:J93)+1))</f>
        <v>1</v>
      </c>
      <c r="K94" s="12" t="str">
        <f ca="1">OFFSET(Calculations!$C$2,0,MATCH(L94,Calculations!$D$144:$CCE$144,0))</f>
        <v>Lennie Augustine</v>
      </c>
      <c r="L94" s="13">
        <f>SMALL(Calculations!$D$144:$CCE$144,ROWS($D$3:$D94))</f>
        <v>9.5999999999999999E-8</v>
      </c>
      <c r="M94" s="13">
        <f t="shared" ca="1" si="7"/>
        <v>1</v>
      </c>
      <c r="O94" s="2">
        <f ca="1">IF(OR(P94="ChatGPT",P94="Median",P94="Fifties",P94="Average",P94=""),"",IF(ROUND(Q94,3)=ROUND(Q93,3),MAX(O$3:O93),COUNT(O$3:O93)+1))</f>
        <v>1</v>
      </c>
      <c r="P94" s="12" t="str">
        <f ca="1">OFFSET(Calculations!$C$2,0,MATCH(Q94,Calculations!$D$145:$CCE$145,0))</f>
        <v>Lennie Augustine</v>
      </c>
      <c r="Q94" s="13">
        <f>SMALL(Calculations!$D$145:$CCE$145,ROWS($D$3:$D94))</f>
        <v>9.5999999999999999E-8</v>
      </c>
      <c r="R94" s="13">
        <f t="shared" ca="1" si="8"/>
        <v>1</v>
      </c>
      <c r="T94" s="2">
        <f ca="1">IF(OR(U94="ChatGPT",U94="Median",U94="Fifties",U94="Average",U94=""),"",IF(ROUND(V94,3)=ROUND(V93,3),MAX(T$3:T93),COUNT(T$3:T93)+1))</f>
        <v>1</v>
      </c>
      <c r="U94" s="12" t="str">
        <f ca="1">OFFSET(Calculations!$C$2,0,MATCH(V94,Calculations!$D$146:$CCE$146,0))</f>
        <v>Lennie Augustine</v>
      </c>
      <c r="V94" s="13">
        <f>SMALL(Calculations!$D$146:$CCE$146,ROWS($D$3:$D94))</f>
        <v>9.5999999999999999E-8</v>
      </c>
      <c r="W94" s="13">
        <f t="shared" ca="1" si="9"/>
        <v>1</v>
      </c>
      <c r="Y94" s="2">
        <f ca="1">IF(OR(Z94="ChatGPT",Z94="Median",Z94="Fifties",Z94="Average",Z94=""),"",IF(ROUND(AA94,3)=ROUND(AA93,3),MAX(Y$3:Y93),COUNT(Y$3:Y93)+1))</f>
        <v>1</v>
      </c>
      <c r="Z94" s="12" t="str">
        <f ca="1">OFFSET(Calculations!$C$2,0,MATCH(AA94,Calculations!$D$147:$CCE$147,0))</f>
        <v>Lennie Augustine</v>
      </c>
      <c r="AA94" s="13">
        <f>SMALL(Calculations!$D$147:$CCE$147,ROWS($D$3:$D94))</f>
        <v>9.5999999999999999E-8</v>
      </c>
      <c r="AB94" s="13">
        <f t="shared" ca="1" si="10"/>
        <v>1</v>
      </c>
      <c r="AD94" s="2">
        <f ca="1">IF(OR(AE94="ChatGPT",AE94="Median",AE94="Fifties",AE94="Average",AE94=""),"",IF(ROUND(AF94,3)=ROUND(AF93,3),MAX(AD$3:AD93),COUNT(AD$3:AD93)+1))</f>
        <v>1</v>
      </c>
      <c r="AE94" s="12" t="str">
        <f ca="1">OFFSET(Calculations!$C$2,0,MATCH(AF94,Calculations!$D$148:$CCE$148,0))</f>
        <v>Lennie Augustine</v>
      </c>
      <c r="AF94" s="13">
        <f>SMALL(Calculations!$D$148:$CCE$148,ROWS($D$3:$D94))</f>
        <v>9.5999999999999999E-8</v>
      </c>
      <c r="AG94" s="13">
        <f t="shared" ca="1" si="11"/>
        <v>1</v>
      </c>
    </row>
    <row r="95" spans="1:33" x14ac:dyDescent="0.25">
      <c r="A95" s="23">
        <f ca="1">IF(OR(B95="ChatGPT",B95="Median",B95="Fifties",B95="Average",B95=""),"",IF(ROUND(C95,3)=ROUND(C94,3),MAX(A$3:A94),COUNT(A$3:A94)+1))</f>
        <v>1</v>
      </c>
      <c r="B95" s="24" t="str">
        <f ca="1">IF(ISERROR(OFFSET(Calculations!$C$2,0,MATCH(ROWS($D$3:$D95),Calculations!$D$131:$CCE$131,0))),"",OFFSET(Calculations!$C$2,0,MATCH(ROWS($D$3:$D95),Calculations!$D$131:$CCE$131,0)))</f>
        <v>Arielle and Jason Kay</v>
      </c>
      <c r="C95" s="22">
        <f ca="1">IF(ISERROR(ROUND(OFFSET(Calculations!$C$130,0,MATCH(ROWS($D$3:$D95),Calculations!$D$131:$CCE$131,0)),0)),"",OFFSET(Calculations!$C$130,0,MATCH(ROWS($D$3:$D95),Calculations!$D$131:$CCE$131,0)))</f>
        <v>9.7000000000000003E-7</v>
      </c>
      <c r="E95" s="2">
        <f ca="1">IF(OR(F95="ChatGPT",F95="Median",F95="Fifties",F95="Average",F95=""),"",IF(ROUND(G95,3)=ROUND(G94,3),MAX(E$3:E94),COUNT(E$3:E94)+1))</f>
        <v>1</v>
      </c>
      <c r="F95" s="12" t="str">
        <f ca="1">OFFSET(Calculations!$C$2,0,MATCH(G95,Calculations!$D$143:$CCE$143,0))</f>
        <v>Arielle and Jason Kay</v>
      </c>
      <c r="G95" s="13">
        <f>SMALL(Calculations!$D$143:$CCE$143,ROWS($D$3:$D95))</f>
        <v>9.6999999999999995E-8</v>
      </c>
      <c r="H95" s="13">
        <f t="shared" ca="1" si="6"/>
        <v>1</v>
      </c>
      <c r="J95" s="2">
        <f ca="1">IF(OR(K95="ChatGPT",K95="Median",K95="Fifties",K95="Average",K95=""),"",IF(ROUND(L95,3)=ROUND(L94,3),MAX(J$3:J94),COUNT(J$3:J94)+1))</f>
        <v>1</v>
      </c>
      <c r="K95" s="12" t="str">
        <f ca="1">OFFSET(Calculations!$C$2,0,MATCH(L95,Calculations!$D$144:$CCE$144,0))</f>
        <v>Arielle and Jason Kay</v>
      </c>
      <c r="L95" s="13">
        <f>SMALL(Calculations!$D$144:$CCE$144,ROWS($D$3:$D95))</f>
        <v>9.6999999999999995E-8</v>
      </c>
      <c r="M95" s="13">
        <f t="shared" ca="1" si="7"/>
        <v>1</v>
      </c>
      <c r="O95" s="2">
        <f ca="1">IF(OR(P95="ChatGPT",P95="Median",P95="Fifties",P95="Average",P95=""),"",IF(ROUND(Q95,3)=ROUND(Q94,3),MAX(O$3:O94),COUNT(O$3:O94)+1))</f>
        <v>1</v>
      </c>
      <c r="P95" s="12" t="str">
        <f ca="1">OFFSET(Calculations!$C$2,0,MATCH(Q95,Calculations!$D$145:$CCE$145,0))</f>
        <v>Arielle and Jason Kay</v>
      </c>
      <c r="Q95" s="13">
        <f>SMALL(Calculations!$D$145:$CCE$145,ROWS($D$3:$D95))</f>
        <v>9.6999999999999995E-8</v>
      </c>
      <c r="R95" s="13">
        <f t="shared" ca="1" si="8"/>
        <v>1</v>
      </c>
      <c r="T95" s="2">
        <f ca="1">IF(OR(U95="ChatGPT",U95="Median",U95="Fifties",U95="Average",U95=""),"",IF(ROUND(V95,3)=ROUND(V94,3),MAX(T$3:T94),COUNT(T$3:T94)+1))</f>
        <v>1</v>
      </c>
      <c r="U95" s="12" t="str">
        <f ca="1">OFFSET(Calculations!$C$2,0,MATCH(V95,Calculations!$D$146:$CCE$146,0))</f>
        <v>Arielle and Jason Kay</v>
      </c>
      <c r="V95" s="13">
        <f>SMALL(Calculations!$D$146:$CCE$146,ROWS($D$3:$D95))</f>
        <v>9.6999999999999995E-8</v>
      </c>
      <c r="W95" s="13">
        <f t="shared" ca="1" si="9"/>
        <v>1</v>
      </c>
      <c r="Y95" s="2">
        <f ca="1">IF(OR(Z95="ChatGPT",Z95="Median",Z95="Fifties",Z95="Average",Z95=""),"",IF(ROUND(AA95,3)=ROUND(AA94,3),MAX(Y$3:Y94),COUNT(Y$3:Y94)+1))</f>
        <v>1</v>
      </c>
      <c r="Z95" s="12" t="str">
        <f ca="1">OFFSET(Calculations!$C$2,0,MATCH(AA95,Calculations!$D$147:$CCE$147,0))</f>
        <v>Arielle and Jason Kay</v>
      </c>
      <c r="AA95" s="13">
        <f>SMALL(Calculations!$D$147:$CCE$147,ROWS($D$3:$D95))</f>
        <v>9.6999999999999995E-8</v>
      </c>
      <c r="AB95" s="13">
        <f t="shared" ca="1" si="10"/>
        <v>1</v>
      </c>
      <c r="AD95" s="2">
        <f ca="1">IF(OR(AE95="ChatGPT",AE95="Median",AE95="Fifties",AE95="Average",AE95=""),"",IF(ROUND(AF95,3)=ROUND(AF94,3),MAX(AD$3:AD94),COUNT(AD$3:AD94)+1))</f>
        <v>1</v>
      </c>
      <c r="AE95" s="12" t="str">
        <f ca="1">OFFSET(Calculations!$C$2,0,MATCH(AF95,Calculations!$D$148:$CCE$148,0))</f>
        <v>Arielle and Jason Kay</v>
      </c>
      <c r="AF95" s="13">
        <f>SMALL(Calculations!$D$148:$CCE$148,ROWS($D$3:$D95))</f>
        <v>9.6999999999999995E-8</v>
      </c>
      <c r="AG95" s="13">
        <f t="shared" ca="1" si="11"/>
        <v>1</v>
      </c>
    </row>
    <row r="96" spans="1:33" x14ac:dyDescent="0.25">
      <c r="A96" s="23">
        <f ca="1">IF(OR(B96="ChatGPT",B96="Median",B96="Fifties",B96="Average",B96=""),"",IF(ROUND(C96,3)=ROUND(C95,3),MAX(A$3:A95),COUNT(A$3:A95)+1))</f>
        <v>1</v>
      </c>
      <c r="B96" s="24" t="str">
        <f ca="1">IF(ISERROR(OFFSET(Calculations!$C$2,0,MATCH(ROWS($D$3:$D96),Calculations!$D$131:$CCE$131,0))),"",OFFSET(Calculations!$C$2,0,MATCH(ROWS($D$3:$D96),Calculations!$D$131:$CCE$131,0)))</f>
        <v>Timothy Wright</v>
      </c>
      <c r="C96" s="22">
        <f ca="1">IF(ISERROR(ROUND(OFFSET(Calculations!$C$130,0,MATCH(ROWS($D$3:$D96),Calculations!$D$131:$CCE$131,0)),0)),"",OFFSET(Calculations!$C$130,0,MATCH(ROWS($D$3:$D96),Calculations!$D$131:$CCE$131,0)))</f>
        <v>9.7999999999999993E-7</v>
      </c>
      <c r="E96" s="2">
        <f ca="1">IF(OR(F96="ChatGPT",F96="Median",F96="Fifties",F96="Average",F96=""),"",IF(ROUND(G96,3)=ROUND(G95,3),MAX(E$3:E95),COUNT(E$3:E95)+1))</f>
        <v>1</v>
      </c>
      <c r="F96" s="12" t="str">
        <f ca="1">OFFSET(Calculations!$C$2,0,MATCH(G96,Calculations!$D$143:$CCE$143,0))</f>
        <v>Timothy Wright</v>
      </c>
      <c r="G96" s="13">
        <f>SMALL(Calculations!$D$143:$CCE$143,ROWS($D$3:$D96))</f>
        <v>9.8000000000000004E-8</v>
      </c>
      <c r="H96" s="13">
        <f t="shared" ca="1" si="6"/>
        <v>1</v>
      </c>
      <c r="J96" s="2">
        <f ca="1">IF(OR(K96="ChatGPT",K96="Median",K96="Fifties",K96="Average",K96=""),"",IF(ROUND(L96,3)=ROUND(L95,3),MAX(J$3:J95),COUNT(J$3:J95)+1))</f>
        <v>1</v>
      </c>
      <c r="K96" s="12" t="str">
        <f ca="1">OFFSET(Calculations!$C$2,0,MATCH(L96,Calculations!$D$144:$CCE$144,0))</f>
        <v>Timothy Wright</v>
      </c>
      <c r="L96" s="13">
        <f>SMALL(Calculations!$D$144:$CCE$144,ROWS($D$3:$D96))</f>
        <v>9.8000000000000004E-8</v>
      </c>
      <c r="M96" s="13">
        <f t="shared" ca="1" si="7"/>
        <v>1</v>
      </c>
      <c r="O96" s="2">
        <f ca="1">IF(OR(P96="ChatGPT",P96="Median",P96="Fifties",P96="Average",P96=""),"",IF(ROUND(Q96,3)=ROUND(Q95,3),MAX(O$3:O95),COUNT(O$3:O95)+1))</f>
        <v>1</v>
      </c>
      <c r="P96" s="12" t="str">
        <f ca="1">OFFSET(Calculations!$C$2,0,MATCH(Q96,Calculations!$D$145:$CCE$145,0))</f>
        <v>Timothy Wright</v>
      </c>
      <c r="Q96" s="13">
        <f>SMALL(Calculations!$D$145:$CCE$145,ROWS($D$3:$D96))</f>
        <v>9.8000000000000004E-8</v>
      </c>
      <c r="R96" s="13">
        <f t="shared" ca="1" si="8"/>
        <v>1</v>
      </c>
      <c r="T96" s="2">
        <f ca="1">IF(OR(U96="ChatGPT",U96="Median",U96="Fifties",U96="Average",U96=""),"",IF(ROUND(V96,3)=ROUND(V95,3),MAX(T$3:T95),COUNT(T$3:T95)+1))</f>
        <v>1</v>
      </c>
      <c r="U96" s="12" t="str">
        <f ca="1">OFFSET(Calculations!$C$2,0,MATCH(V96,Calculations!$D$146:$CCE$146,0))</f>
        <v>Timothy Wright</v>
      </c>
      <c r="V96" s="13">
        <f>SMALL(Calculations!$D$146:$CCE$146,ROWS($D$3:$D96))</f>
        <v>9.8000000000000004E-8</v>
      </c>
      <c r="W96" s="13">
        <f t="shared" ca="1" si="9"/>
        <v>1</v>
      </c>
      <c r="Y96" s="2">
        <f ca="1">IF(OR(Z96="ChatGPT",Z96="Median",Z96="Fifties",Z96="Average",Z96=""),"",IF(ROUND(AA96,3)=ROUND(AA95,3),MAX(Y$3:Y95),COUNT(Y$3:Y95)+1))</f>
        <v>1</v>
      </c>
      <c r="Z96" s="12" t="str">
        <f ca="1">OFFSET(Calculations!$C$2,0,MATCH(AA96,Calculations!$D$147:$CCE$147,0))</f>
        <v>Timothy Wright</v>
      </c>
      <c r="AA96" s="13">
        <f>SMALL(Calculations!$D$147:$CCE$147,ROWS($D$3:$D96))</f>
        <v>9.8000000000000004E-8</v>
      </c>
      <c r="AB96" s="13">
        <f t="shared" ca="1" si="10"/>
        <v>1</v>
      </c>
      <c r="AD96" s="2">
        <f ca="1">IF(OR(AE96="ChatGPT",AE96="Median",AE96="Fifties",AE96="Average",AE96=""),"",IF(ROUND(AF96,3)=ROUND(AF95,3),MAX(AD$3:AD95),COUNT(AD$3:AD95)+1))</f>
        <v>1</v>
      </c>
      <c r="AE96" s="12" t="str">
        <f ca="1">OFFSET(Calculations!$C$2,0,MATCH(AF96,Calculations!$D$148:$CCE$148,0))</f>
        <v>Timothy Wright</v>
      </c>
      <c r="AF96" s="13">
        <f>SMALL(Calculations!$D$148:$CCE$148,ROWS($D$3:$D96))</f>
        <v>9.8000000000000004E-8</v>
      </c>
      <c r="AG96" s="13">
        <f t="shared" ca="1" si="11"/>
        <v>1</v>
      </c>
    </row>
    <row r="97" spans="1:33" x14ac:dyDescent="0.25">
      <c r="A97" s="23">
        <f ca="1">IF(OR(B97="ChatGPT",B97="Median",B97="Fifties",B97="Average",B97=""),"",IF(ROUND(C97,3)=ROUND(C96,3),MAX(A$3:A96),COUNT(A$3:A96)+1))</f>
        <v>1</v>
      </c>
      <c r="B97" s="24" t="str">
        <f ca="1">IF(ISERROR(OFFSET(Calculations!$C$2,0,MATCH(ROWS($D$3:$D97),Calculations!$D$131:$CCE$131,0))),"",OFFSET(Calculations!$C$2,0,MATCH(ROWS($D$3:$D97),Calculations!$D$131:$CCE$131,0)))</f>
        <v>Matthew Russell</v>
      </c>
      <c r="C97" s="22">
        <f ca="1">IF(ISERROR(ROUND(OFFSET(Calculations!$C$130,0,MATCH(ROWS($D$3:$D97),Calculations!$D$131:$CCE$131,0)),0)),"",OFFSET(Calculations!$C$130,0,MATCH(ROWS($D$3:$D97),Calculations!$D$131:$CCE$131,0)))</f>
        <v>9.9000000000000005E-7</v>
      </c>
      <c r="E97" s="2">
        <f ca="1">IF(OR(F97="ChatGPT",F97="Median",F97="Fifties",F97="Average",F97=""),"",IF(ROUND(G97,3)=ROUND(G96,3),MAX(E$3:E96),COUNT(E$3:E96)+1))</f>
        <v>1</v>
      </c>
      <c r="F97" s="12" t="str">
        <f ca="1">OFFSET(Calculations!$C$2,0,MATCH(G97,Calculations!$D$143:$CCE$143,0))</f>
        <v>Matthew Russell</v>
      </c>
      <c r="G97" s="13">
        <f>SMALL(Calculations!$D$143:$CCE$143,ROWS($D$3:$D97))</f>
        <v>9.9E-8</v>
      </c>
      <c r="H97" s="13">
        <f t="shared" ca="1" si="6"/>
        <v>1</v>
      </c>
      <c r="J97" s="2">
        <f ca="1">IF(OR(K97="ChatGPT",K97="Median",K97="Fifties",K97="Average",K97=""),"",IF(ROUND(L97,3)=ROUND(L96,3),MAX(J$3:J96),COUNT(J$3:J96)+1))</f>
        <v>1</v>
      </c>
      <c r="K97" s="12" t="str">
        <f ca="1">OFFSET(Calculations!$C$2,0,MATCH(L97,Calculations!$D$144:$CCE$144,0))</f>
        <v>Matthew Russell</v>
      </c>
      <c r="L97" s="13">
        <f>SMALL(Calculations!$D$144:$CCE$144,ROWS($D$3:$D97))</f>
        <v>9.9E-8</v>
      </c>
      <c r="M97" s="13">
        <f t="shared" ca="1" si="7"/>
        <v>1</v>
      </c>
      <c r="O97" s="2">
        <f ca="1">IF(OR(P97="ChatGPT",P97="Median",P97="Fifties",P97="Average",P97=""),"",IF(ROUND(Q97,3)=ROUND(Q96,3),MAX(O$3:O96),COUNT(O$3:O96)+1))</f>
        <v>1</v>
      </c>
      <c r="P97" s="12" t="str">
        <f ca="1">OFFSET(Calculations!$C$2,0,MATCH(Q97,Calculations!$D$145:$CCE$145,0))</f>
        <v>Matthew Russell</v>
      </c>
      <c r="Q97" s="13">
        <f>SMALL(Calculations!$D$145:$CCE$145,ROWS($D$3:$D97))</f>
        <v>9.9E-8</v>
      </c>
      <c r="R97" s="13">
        <f t="shared" ca="1" si="8"/>
        <v>1</v>
      </c>
      <c r="T97" s="2">
        <f ca="1">IF(OR(U97="ChatGPT",U97="Median",U97="Fifties",U97="Average",U97=""),"",IF(ROUND(V97,3)=ROUND(V96,3),MAX(T$3:T96),COUNT(T$3:T96)+1))</f>
        <v>1</v>
      </c>
      <c r="U97" s="12" t="str">
        <f ca="1">OFFSET(Calculations!$C$2,0,MATCH(V97,Calculations!$D$146:$CCE$146,0))</f>
        <v>Matthew Russell</v>
      </c>
      <c r="V97" s="13">
        <f>SMALL(Calculations!$D$146:$CCE$146,ROWS($D$3:$D97))</f>
        <v>9.9E-8</v>
      </c>
      <c r="W97" s="13">
        <f t="shared" ca="1" si="9"/>
        <v>1</v>
      </c>
      <c r="Y97" s="2">
        <f ca="1">IF(OR(Z97="ChatGPT",Z97="Median",Z97="Fifties",Z97="Average",Z97=""),"",IF(ROUND(AA97,3)=ROUND(AA96,3),MAX(Y$3:Y96),COUNT(Y$3:Y96)+1))</f>
        <v>1</v>
      </c>
      <c r="Z97" s="12" t="str">
        <f ca="1">OFFSET(Calculations!$C$2,0,MATCH(AA97,Calculations!$D$147:$CCE$147,0))</f>
        <v>Matthew Russell</v>
      </c>
      <c r="AA97" s="13">
        <f>SMALL(Calculations!$D$147:$CCE$147,ROWS($D$3:$D97))</f>
        <v>9.9E-8</v>
      </c>
      <c r="AB97" s="13">
        <f t="shared" ca="1" si="10"/>
        <v>1</v>
      </c>
      <c r="AD97" s="2">
        <f ca="1">IF(OR(AE97="ChatGPT",AE97="Median",AE97="Fifties",AE97="Average",AE97=""),"",IF(ROUND(AF97,3)=ROUND(AF96,3),MAX(AD$3:AD96),COUNT(AD$3:AD96)+1))</f>
        <v>1</v>
      </c>
      <c r="AE97" s="12" t="str">
        <f ca="1">OFFSET(Calculations!$C$2,0,MATCH(AF97,Calculations!$D$148:$CCE$148,0))</f>
        <v>Matthew Russell</v>
      </c>
      <c r="AF97" s="13">
        <f>SMALL(Calculations!$D$148:$CCE$148,ROWS($D$3:$D97))</f>
        <v>9.9E-8</v>
      </c>
      <c r="AG97" s="13">
        <f t="shared" ca="1" si="11"/>
        <v>1</v>
      </c>
    </row>
    <row r="98" spans="1:33" x14ac:dyDescent="0.25">
      <c r="A98" s="23">
        <f ca="1">IF(OR(B98="ChatGPT",B98="Median",B98="Fifties",B98="Average",B98=""),"",IF(ROUND(C98,3)=ROUND(C97,3),MAX(A$3:A97),COUNT(A$3:A97)+1))</f>
        <v>1</v>
      </c>
      <c r="B98" s="24" t="str">
        <f ca="1">IF(ISERROR(OFFSET(Calculations!$C$2,0,MATCH(ROWS($D$3:$D98),Calculations!$D$131:$CCE$131,0))),"",OFFSET(Calculations!$C$2,0,MATCH(ROWS($D$3:$D98),Calculations!$D$131:$CCE$131,0)))</f>
        <v>Pip Butt</v>
      </c>
      <c r="C98" s="22">
        <f ca="1">IF(ISERROR(ROUND(OFFSET(Calculations!$C$130,0,MATCH(ROWS($D$3:$D98),Calculations!$D$131:$CCE$131,0)),0)),"",OFFSET(Calculations!$C$130,0,MATCH(ROWS($D$3:$D98),Calculations!$D$131:$CCE$131,0)))</f>
        <v>9.9999999999999995E-7</v>
      </c>
      <c r="E98" s="2">
        <f ca="1">IF(OR(F98="ChatGPT",F98="Median",F98="Fifties",F98="Average",F98=""),"",IF(ROUND(G98,3)=ROUND(G97,3),MAX(E$3:E97),COUNT(E$3:E97)+1))</f>
        <v>1</v>
      </c>
      <c r="F98" s="12" t="str">
        <f ca="1">OFFSET(Calculations!$C$2,0,MATCH(G98,Calculations!$D$143:$CCE$143,0))</f>
        <v>Pip Butt</v>
      </c>
      <c r="G98" s="13">
        <f>SMALL(Calculations!$D$143:$CCE$143,ROWS($D$3:$D98))</f>
        <v>9.9999999999999995E-8</v>
      </c>
      <c r="H98" s="13">
        <f t="shared" ca="1" si="6"/>
        <v>1</v>
      </c>
      <c r="J98" s="2">
        <f ca="1">IF(OR(K98="ChatGPT",K98="Median",K98="Fifties",K98="Average",K98=""),"",IF(ROUND(L98,3)=ROUND(L97,3),MAX(J$3:J97),COUNT(J$3:J97)+1))</f>
        <v>1</v>
      </c>
      <c r="K98" s="12" t="str">
        <f ca="1">OFFSET(Calculations!$C$2,0,MATCH(L98,Calculations!$D$144:$CCE$144,0))</f>
        <v>Pip Butt</v>
      </c>
      <c r="L98" s="13">
        <f>SMALL(Calculations!$D$144:$CCE$144,ROWS($D$3:$D98))</f>
        <v>9.9999999999999995E-8</v>
      </c>
      <c r="M98" s="13">
        <f t="shared" ca="1" si="7"/>
        <v>1</v>
      </c>
      <c r="O98" s="2">
        <f ca="1">IF(OR(P98="ChatGPT",P98="Median",P98="Fifties",P98="Average",P98=""),"",IF(ROUND(Q98,3)=ROUND(Q97,3),MAX(O$3:O97),COUNT(O$3:O97)+1))</f>
        <v>1</v>
      </c>
      <c r="P98" s="12" t="str">
        <f ca="1">OFFSET(Calculations!$C$2,0,MATCH(Q98,Calculations!$D$145:$CCE$145,0))</f>
        <v>Pip Butt</v>
      </c>
      <c r="Q98" s="13">
        <f>SMALL(Calculations!$D$145:$CCE$145,ROWS($D$3:$D98))</f>
        <v>9.9999999999999995E-8</v>
      </c>
      <c r="R98" s="13">
        <f t="shared" ca="1" si="8"/>
        <v>1</v>
      </c>
      <c r="T98" s="2">
        <f ca="1">IF(OR(U98="ChatGPT",U98="Median",U98="Fifties",U98="Average",U98=""),"",IF(ROUND(V98,3)=ROUND(V97,3),MAX(T$3:T97),COUNT(T$3:T97)+1))</f>
        <v>1</v>
      </c>
      <c r="U98" s="12" t="str">
        <f ca="1">OFFSET(Calculations!$C$2,0,MATCH(V98,Calculations!$D$146:$CCE$146,0))</f>
        <v>Pip Butt</v>
      </c>
      <c r="V98" s="13">
        <f>SMALL(Calculations!$D$146:$CCE$146,ROWS($D$3:$D98))</f>
        <v>9.9999999999999995E-8</v>
      </c>
      <c r="W98" s="13">
        <f t="shared" ca="1" si="9"/>
        <v>1</v>
      </c>
      <c r="Y98" s="2">
        <f ca="1">IF(OR(Z98="ChatGPT",Z98="Median",Z98="Fifties",Z98="Average",Z98=""),"",IF(ROUND(AA98,3)=ROUND(AA97,3),MAX(Y$3:Y97),COUNT(Y$3:Y97)+1))</f>
        <v>1</v>
      </c>
      <c r="Z98" s="12" t="str">
        <f ca="1">OFFSET(Calculations!$C$2,0,MATCH(AA98,Calculations!$D$147:$CCE$147,0))</f>
        <v>Pip Butt</v>
      </c>
      <c r="AA98" s="13">
        <f>SMALL(Calculations!$D$147:$CCE$147,ROWS($D$3:$D98))</f>
        <v>9.9999999999999995E-8</v>
      </c>
      <c r="AB98" s="13">
        <f t="shared" ca="1" si="10"/>
        <v>1</v>
      </c>
      <c r="AD98" s="2">
        <f ca="1">IF(OR(AE98="ChatGPT",AE98="Median",AE98="Fifties",AE98="Average",AE98=""),"",IF(ROUND(AF98,3)=ROUND(AF97,3),MAX(AD$3:AD97),COUNT(AD$3:AD97)+1))</f>
        <v>1</v>
      </c>
      <c r="AE98" s="12" t="str">
        <f ca="1">OFFSET(Calculations!$C$2,0,MATCH(AF98,Calculations!$D$148:$CCE$148,0))</f>
        <v>Pip Butt</v>
      </c>
      <c r="AF98" s="13">
        <f>SMALL(Calculations!$D$148:$CCE$148,ROWS($D$3:$D98))</f>
        <v>9.9999999999999995E-8</v>
      </c>
      <c r="AG98" s="13">
        <f t="shared" ca="1" si="11"/>
        <v>1</v>
      </c>
    </row>
    <row r="99" spans="1:33" x14ac:dyDescent="0.25">
      <c r="A99" s="23">
        <f ca="1">IF(OR(B99="ChatGPT",B99="Median",B99="Fifties",B99="Average",B99=""),"",IF(ROUND(C99,3)=ROUND(C98,3),MAX(A$3:A98),COUNT(A$3:A98)+1))</f>
        <v>1</v>
      </c>
      <c r="B99" s="24" t="str">
        <f ca="1">IF(ISERROR(OFFSET(Calculations!$C$2,0,MATCH(ROWS($D$3:$D99),Calculations!$D$131:$CCE$131,0))),"",OFFSET(Calculations!$C$2,0,MATCH(ROWS($D$3:$D99),Calculations!$D$131:$CCE$131,0)))</f>
        <v>William Friedland</v>
      </c>
      <c r="C99" s="22">
        <f ca="1">IF(ISERROR(ROUND(OFFSET(Calculations!$C$130,0,MATCH(ROWS($D$3:$D99),Calculations!$D$131:$CCE$131,0)),0)),"",OFFSET(Calculations!$C$130,0,MATCH(ROWS($D$3:$D99),Calculations!$D$131:$CCE$131,0)))</f>
        <v>1.0100000000000001E-6</v>
      </c>
      <c r="E99" s="2">
        <f ca="1">IF(OR(F99="ChatGPT",F99="Median",F99="Fifties",F99="Average",F99=""),"",IF(ROUND(G99,3)=ROUND(G98,3),MAX(E$3:E98),COUNT(E$3:E98)+1))</f>
        <v>1</v>
      </c>
      <c r="F99" s="12" t="str">
        <f ca="1">OFFSET(Calculations!$C$2,0,MATCH(G99,Calculations!$D$143:$CCE$143,0))</f>
        <v>William Friedland</v>
      </c>
      <c r="G99" s="13">
        <f>SMALL(Calculations!$D$143:$CCE$143,ROWS($D$3:$D99))</f>
        <v>1.01E-7</v>
      </c>
      <c r="H99" s="13">
        <f t="shared" ca="1" si="6"/>
        <v>1</v>
      </c>
      <c r="J99" s="2">
        <f ca="1">IF(OR(K99="ChatGPT",K99="Median",K99="Fifties",K99="Average",K99=""),"",IF(ROUND(L99,3)=ROUND(L98,3),MAX(J$3:J98),COUNT(J$3:J98)+1))</f>
        <v>1</v>
      </c>
      <c r="K99" s="12" t="str">
        <f ca="1">OFFSET(Calculations!$C$2,0,MATCH(L99,Calculations!$D$144:$CCE$144,0))</f>
        <v>William Friedland</v>
      </c>
      <c r="L99" s="13">
        <f>SMALL(Calculations!$D$144:$CCE$144,ROWS($D$3:$D99))</f>
        <v>1.01E-7</v>
      </c>
      <c r="M99" s="13">
        <f t="shared" ca="1" si="7"/>
        <v>1</v>
      </c>
      <c r="O99" s="2">
        <f ca="1">IF(OR(P99="ChatGPT",P99="Median",P99="Fifties",P99="Average",P99=""),"",IF(ROUND(Q99,3)=ROUND(Q98,3),MAX(O$3:O98),COUNT(O$3:O98)+1))</f>
        <v>1</v>
      </c>
      <c r="P99" s="12" t="str">
        <f ca="1">OFFSET(Calculations!$C$2,0,MATCH(Q99,Calculations!$D$145:$CCE$145,0))</f>
        <v>William Friedland</v>
      </c>
      <c r="Q99" s="13">
        <f>SMALL(Calculations!$D$145:$CCE$145,ROWS($D$3:$D99))</f>
        <v>1.01E-7</v>
      </c>
      <c r="R99" s="13">
        <f t="shared" ca="1" si="8"/>
        <v>1</v>
      </c>
      <c r="T99" s="2">
        <f ca="1">IF(OR(U99="ChatGPT",U99="Median",U99="Fifties",U99="Average",U99=""),"",IF(ROUND(V99,3)=ROUND(V98,3),MAX(T$3:T98),COUNT(T$3:T98)+1))</f>
        <v>1</v>
      </c>
      <c r="U99" s="12" t="str">
        <f ca="1">OFFSET(Calculations!$C$2,0,MATCH(V99,Calculations!$D$146:$CCE$146,0))</f>
        <v>William Friedland</v>
      </c>
      <c r="V99" s="13">
        <f>SMALL(Calculations!$D$146:$CCE$146,ROWS($D$3:$D99))</f>
        <v>1.01E-7</v>
      </c>
      <c r="W99" s="13">
        <f t="shared" ca="1" si="9"/>
        <v>1</v>
      </c>
      <c r="Y99" s="2">
        <f ca="1">IF(OR(Z99="ChatGPT",Z99="Median",Z99="Fifties",Z99="Average",Z99=""),"",IF(ROUND(AA99,3)=ROUND(AA98,3),MAX(Y$3:Y98),COUNT(Y$3:Y98)+1))</f>
        <v>1</v>
      </c>
      <c r="Z99" s="12" t="str">
        <f ca="1">OFFSET(Calculations!$C$2,0,MATCH(AA99,Calculations!$D$147:$CCE$147,0))</f>
        <v>William Friedland</v>
      </c>
      <c r="AA99" s="13">
        <f>SMALL(Calculations!$D$147:$CCE$147,ROWS($D$3:$D99))</f>
        <v>1.01E-7</v>
      </c>
      <c r="AB99" s="13">
        <f t="shared" ca="1" si="10"/>
        <v>1</v>
      </c>
      <c r="AD99" s="2">
        <f ca="1">IF(OR(AE99="ChatGPT",AE99="Median",AE99="Fifties",AE99="Average",AE99=""),"",IF(ROUND(AF99,3)=ROUND(AF98,3),MAX(AD$3:AD98),COUNT(AD$3:AD98)+1))</f>
        <v>1</v>
      </c>
      <c r="AE99" s="12" t="str">
        <f ca="1">OFFSET(Calculations!$C$2,0,MATCH(AF99,Calculations!$D$148:$CCE$148,0))</f>
        <v>William Friedland</v>
      </c>
      <c r="AF99" s="13">
        <f>SMALL(Calculations!$D$148:$CCE$148,ROWS($D$3:$D99))</f>
        <v>1.01E-7</v>
      </c>
      <c r="AG99" s="13">
        <f t="shared" ca="1" si="11"/>
        <v>1</v>
      </c>
    </row>
    <row r="100" spans="1:33" x14ac:dyDescent="0.25">
      <c r="A100" s="23">
        <f ca="1">IF(OR(B100="ChatGPT",B100="Median",B100="Fifties",B100="Average",B100=""),"",IF(ROUND(C100,3)=ROUND(C99,3),MAX(A$3:A99),COUNT(A$3:A99)+1))</f>
        <v>1</v>
      </c>
      <c r="B100" s="24" t="str">
        <f ca="1">IF(ISERROR(OFFSET(Calculations!$C$2,0,MATCH(ROWS($D$3:$D100),Calculations!$D$131:$CCE$131,0))),"",OFFSET(Calculations!$C$2,0,MATCH(ROWS($D$3:$D100),Calculations!$D$131:$CCE$131,0)))</f>
        <v>Jesse Langhoff</v>
      </c>
      <c r="C100" s="22">
        <f ca="1">IF(ISERROR(ROUND(OFFSET(Calculations!$C$130,0,MATCH(ROWS($D$3:$D100),Calculations!$D$131:$CCE$131,0)),0)),"",OFFSET(Calculations!$C$130,0,MATCH(ROWS($D$3:$D100),Calculations!$D$131:$CCE$131,0)))</f>
        <v>1.02E-6</v>
      </c>
      <c r="E100" s="2">
        <f ca="1">IF(OR(F100="ChatGPT",F100="Median",F100="Fifties",F100="Average",F100=""),"",IF(ROUND(G100,3)=ROUND(G99,3),MAX(E$3:E99),COUNT(E$3:E99)+1))</f>
        <v>1</v>
      </c>
      <c r="F100" s="12" t="str">
        <f ca="1">OFFSET(Calculations!$C$2,0,MATCH(G100,Calculations!$D$143:$CCE$143,0))</f>
        <v>Jesse Langhoff</v>
      </c>
      <c r="G100" s="13">
        <f>SMALL(Calculations!$D$143:$CCE$143,ROWS($D$3:$D100))</f>
        <v>1.02E-7</v>
      </c>
      <c r="H100" s="13">
        <f t="shared" ca="1" si="6"/>
        <v>1</v>
      </c>
      <c r="J100" s="2">
        <f ca="1">IF(OR(K100="ChatGPT",K100="Median",K100="Fifties",K100="Average",K100=""),"",IF(ROUND(L100,3)=ROUND(L99,3),MAX(J$3:J99),COUNT(J$3:J99)+1))</f>
        <v>1</v>
      </c>
      <c r="K100" s="12" t="str">
        <f ca="1">OFFSET(Calculations!$C$2,0,MATCH(L100,Calculations!$D$144:$CCE$144,0))</f>
        <v>Jesse Langhoff</v>
      </c>
      <c r="L100" s="13">
        <f>SMALL(Calculations!$D$144:$CCE$144,ROWS($D$3:$D100))</f>
        <v>1.02E-7</v>
      </c>
      <c r="M100" s="13">
        <f t="shared" ca="1" si="7"/>
        <v>1</v>
      </c>
      <c r="O100" s="2">
        <f ca="1">IF(OR(P100="ChatGPT",P100="Median",P100="Fifties",P100="Average",P100=""),"",IF(ROUND(Q100,3)=ROUND(Q99,3),MAX(O$3:O99),COUNT(O$3:O99)+1))</f>
        <v>1</v>
      </c>
      <c r="P100" s="12" t="str">
        <f ca="1">OFFSET(Calculations!$C$2,0,MATCH(Q100,Calculations!$D$145:$CCE$145,0))</f>
        <v>Jesse Langhoff</v>
      </c>
      <c r="Q100" s="13">
        <f>SMALL(Calculations!$D$145:$CCE$145,ROWS($D$3:$D100))</f>
        <v>1.02E-7</v>
      </c>
      <c r="R100" s="13">
        <f t="shared" ca="1" si="8"/>
        <v>1</v>
      </c>
      <c r="T100" s="2">
        <f ca="1">IF(OR(U100="ChatGPT",U100="Median",U100="Fifties",U100="Average",U100=""),"",IF(ROUND(V100,3)=ROUND(V99,3),MAX(T$3:T99),COUNT(T$3:T99)+1))</f>
        <v>1</v>
      </c>
      <c r="U100" s="12" t="str">
        <f ca="1">OFFSET(Calculations!$C$2,0,MATCH(V100,Calculations!$D$146:$CCE$146,0))</f>
        <v>Jesse Langhoff</v>
      </c>
      <c r="V100" s="13">
        <f>SMALL(Calculations!$D$146:$CCE$146,ROWS($D$3:$D100))</f>
        <v>1.02E-7</v>
      </c>
      <c r="W100" s="13">
        <f t="shared" ca="1" si="9"/>
        <v>1</v>
      </c>
      <c r="Y100" s="2">
        <f ca="1">IF(OR(Z100="ChatGPT",Z100="Median",Z100="Fifties",Z100="Average",Z100=""),"",IF(ROUND(AA100,3)=ROUND(AA99,3),MAX(Y$3:Y99),COUNT(Y$3:Y99)+1))</f>
        <v>1</v>
      </c>
      <c r="Z100" s="12" t="str">
        <f ca="1">OFFSET(Calculations!$C$2,0,MATCH(AA100,Calculations!$D$147:$CCE$147,0))</f>
        <v>Jesse Langhoff</v>
      </c>
      <c r="AA100" s="13">
        <f>SMALL(Calculations!$D$147:$CCE$147,ROWS($D$3:$D100))</f>
        <v>1.02E-7</v>
      </c>
      <c r="AB100" s="13">
        <f t="shared" ca="1" si="10"/>
        <v>1</v>
      </c>
      <c r="AD100" s="2">
        <f ca="1">IF(OR(AE100="ChatGPT",AE100="Median",AE100="Fifties",AE100="Average",AE100=""),"",IF(ROUND(AF100,3)=ROUND(AF99,3),MAX(AD$3:AD99),COUNT(AD$3:AD99)+1))</f>
        <v>1</v>
      </c>
      <c r="AE100" s="12" t="str">
        <f ca="1">OFFSET(Calculations!$C$2,0,MATCH(AF100,Calculations!$D$148:$CCE$148,0))</f>
        <v>Jesse Langhoff</v>
      </c>
      <c r="AF100" s="13">
        <f>SMALL(Calculations!$D$148:$CCE$148,ROWS($D$3:$D100))</f>
        <v>1.02E-7</v>
      </c>
      <c r="AG100" s="13">
        <f t="shared" ca="1" si="11"/>
        <v>1</v>
      </c>
    </row>
    <row r="101" spans="1:33" x14ac:dyDescent="0.25">
      <c r="A101" s="23">
        <f ca="1">IF(OR(B101="ChatGPT",B101="Median",B101="Fifties",B101="Average",B101=""),"",IF(ROUND(C101,3)=ROUND(C100,3),MAX(A$3:A100),COUNT(A$3:A100)+1))</f>
        <v>1</v>
      </c>
      <c r="B101" s="24" t="str">
        <f ca="1">IF(ISERROR(OFFSET(Calculations!$C$2,0,MATCH(ROWS($D$3:$D101),Calculations!$D$131:$CCE$131,0))),"",OFFSET(Calculations!$C$2,0,MATCH(ROWS($D$3:$D101),Calculations!$D$131:$CCE$131,0)))</f>
        <v>Katie Bruce</v>
      </c>
      <c r="C101" s="22">
        <f ca="1">IF(ISERROR(ROUND(OFFSET(Calculations!$C$130,0,MATCH(ROWS($D$3:$D101),Calculations!$D$131:$CCE$131,0)),0)),"",OFFSET(Calculations!$C$130,0,MATCH(ROWS($D$3:$D101),Calculations!$D$131:$CCE$131,0)))</f>
        <v>1.0300000000000001E-6</v>
      </c>
      <c r="E101" s="2">
        <f ca="1">IF(OR(F101="ChatGPT",F101="Median",F101="Fifties",F101="Average",F101=""),"",IF(ROUND(G101,3)=ROUND(G100,3),MAX(E$3:E100),COUNT(E$3:E100)+1))</f>
        <v>1</v>
      </c>
      <c r="F101" s="12" t="str">
        <f ca="1">OFFSET(Calculations!$C$2,0,MATCH(G101,Calculations!$D$143:$CCE$143,0))</f>
        <v>Katie Bruce</v>
      </c>
      <c r="G101" s="13">
        <f>SMALL(Calculations!$D$143:$CCE$143,ROWS($D$3:$D101))</f>
        <v>1.03E-7</v>
      </c>
      <c r="H101" s="13">
        <f t="shared" ca="1" si="6"/>
        <v>1</v>
      </c>
      <c r="J101" s="2">
        <f ca="1">IF(OR(K101="ChatGPT",K101="Median",K101="Fifties",K101="Average",K101=""),"",IF(ROUND(L101,3)=ROUND(L100,3),MAX(J$3:J100),COUNT(J$3:J100)+1))</f>
        <v>1</v>
      </c>
      <c r="K101" s="12" t="str">
        <f ca="1">OFFSET(Calculations!$C$2,0,MATCH(L101,Calculations!$D$144:$CCE$144,0))</f>
        <v>Katie Bruce</v>
      </c>
      <c r="L101" s="13">
        <f>SMALL(Calculations!$D$144:$CCE$144,ROWS($D$3:$D101))</f>
        <v>1.03E-7</v>
      </c>
      <c r="M101" s="13">
        <f t="shared" ref="M101:M106" ca="1" si="12">OFFSET($A$2,MATCH(K101,$B$3:$B$500,0),0)</f>
        <v>1</v>
      </c>
      <c r="O101" s="2">
        <f ca="1">IF(OR(P101="ChatGPT",P101="Median",P101="Fifties",P101="Average",P101=""),"",IF(ROUND(Q101,3)=ROUND(Q100,3),MAX(O$3:O100),COUNT(O$3:O100)+1))</f>
        <v>1</v>
      </c>
      <c r="P101" s="12" t="str">
        <f ca="1">OFFSET(Calculations!$C$2,0,MATCH(Q101,Calculations!$D$145:$CCE$145,0))</f>
        <v>Katie Bruce</v>
      </c>
      <c r="Q101" s="13">
        <f>SMALL(Calculations!$D$145:$CCE$145,ROWS($D$3:$D101))</f>
        <v>1.03E-7</v>
      </c>
      <c r="R101" s="13">
        <f t="shared" ref="R101:R106" ca="1" si="13">OFFSET($A$2,MATCH(P101,$B$3:$B$500,0),0)</f>
        <v>1</v>
      </c>
      <c r="T101" s="2">
        <f ca="1">IF(OR(U101="ChatGPT",U101="Median",U101="Fifties",U101="Average",U101=""),"",IF(ROUND(V101,3)=ROUND(V100,3),MAX(T$3:T100),COUNT(T$3:T100)+1))</f>
        <v>1</v>
      </c>
      <c r="U101" s="12" t="str">
        <f ca="1">OFFSET(Calculations!$C$2,0,MATCH(V101,Calculations!$D$146:$CCE$146,0))</f>
        <v>Katie Bruce</v>
      </c>
      <c r="V101" s="13">
        <f>SMALL(Calculations!$D$146:$CCE$146,ROWS($D$3:$D101))</f>
        <v>1.03E-7</v>
      </c>
      <c r="W101" s="13">
        <f t="shared" ref="W101:W106" ca="1" si="14">OFFSET($A$2,MATCH(U101,$B$3:$B$500,0),0)</f>
        <v>1</v>
      </c>
      <c r="Y101" s="2">
        <f ca="1">IF(OR(Z101="ChatGPT",Z101="Median",Z101="Fifties",Z101="Average",Z101=""),"",IF(ROUND(AA101,3)=ROUND(AA100,3),MAX(Y$3:Y100),COUNT(Y$3:Y100)+1))</f>
        <v>1</v>
      </c>
      <c r="Z101" s="12" t="str">
        <f ca="1">OFFSET(Calculations!$C$2,0,MATCH(AA101,Calculations!$D$147:$CCE$147,0))</f>
        <v>Katie Bruce</v>
      </c>
      <c r="AA101" s="13">
        <f>SMALL(Calculations!$D$147:$CCE$147,ROWS($D$3:$D101))</f>
        <v>1.03E-7</v>
      </c>
      <c r="AB101" s="13">
        <f t="shared" ref="AB101:AB106" ca="1" si="15">OFFSET($A$2,MATCH(Z101,$B$3:$B$500,0),0)</f>
        <v>1</v>
      </c>
      <c r="AD101" s="2">
        <f ca="1">IF(OR(AE101="ChatGPT",AE101="Median",AE101="Fifties",AE101="Average",AE101=""),"",IF(ROUND(AF101,3)=ROUND(AF100,3),MAX(AD$3:AD100),COUNT(AD$3:AD100)+1))</f>
        <v>1</v>
      </c>
      <c r="AE101" s="12" t="str">
        <f ca="1">OFFSET(Calculations!$C$2,0,MATCH(AF101,Calculations!$D$148:$CCE$148,0))</f>
        <v>Katie Bruce</v>
      </c>
      <c r="AF101" s="13">
        <f>SMALL(Calculations!$D$148:$CCE$148,ROWS($D$3:$D101))</f>
        <v>1.03E-7</v>
      </c>
      <c r="AG101" s="13">
        <f t="shared" ref="AG101:AG106" ca="1" si="16">OFFSET($A$2,MATCH(AE101,$B$3:$B$500,0),0)</f>
        <v>1</v>
      </c>
    </row>
    <row r="102" spans="1:33" x14ac:dyDescent="0.25">
      <c r="A102" s="23">
        <f ca="1">IF(OR(B102="ChatGPT",B102="Median",B102="Fifties",B102="Average",B102=""),"",IF(ROUND(C102,3)=ROUND(C101,3),MAX(A$3:A101),COUNT(A$3:A101)+1))</f>
        <v>1</v>
      </c>
      <c r="B102" s="24" t="str">
        <f ca="1">IF(ISERROR(OFFSET(Calculations!$C$2,0,MATCH(ROWS($D$3:$D102),Calculations!$D$131:$CCE$131,0))),"",OFFSET(Calculations!$C$2,0,MATCH(ROWS($D$3:$D102),Calculations!$D$131:$CCE$131,0)))</f>
        <v>Lila Friedland</v>
      </c>
      <c r="C102" s="22">
        <f ca="1">IF(ISERROR(ROUND(OFFSET(Calculations!$C$130,0,MATCH(ROWS($D$3:$D102),Calculations!$D$131:$CCE$131,0)),0)),"",OFFSET(Calculations!$C$130,0,MATCH(ROWS($D$3:$D102),Calculations!$D$131:$CCE$131,0)))</f>
        <v>1.04E-6</v>
      </c>
      <c r="E102" s="2">
        <f ca="1">IF(OR(F102="ChatGPT",F102="Median",F102="Fifties",F102="Average",F102=""),"",IF(ROUND(G102,3)=ROUND(G101,3),MAX(E$3:E101),COUNT(E$3:E101)+1))</f>
        <v>1</v>
      </c>
      <c r="F102" s="12" t="str">
        <f ca="1">OFFSET(Calculations!$C$2,0,MATCH(G102,Calculations!$D$143:$CCE$143,0))</f>
        <v>Lila Friedland</v>
      </c>
      <c r="G102" s="13">
        <f>SMALL(Calculations!$D$143:$CCE$143,ROWS($D$3:$D102))</f>
        <v>1.04E-7</v>
      </c>
      <c r="H102" s="13">
        <f t="shared" ca="1" si="6"/>
        <v>1</v>
      </c>
      <c r="J102" s="2">
        <f ca="1">IF(OR(K102="ChatGPT",K102="Median",K102="Fifties",K102="Average",K102=""),"",IF(ROUND(L102,3)=ROUND(L101,3),MAX(J$3:J101),COUNT(J$3:J101)+1))</f>
        <v>1</v>
      </c>
      <c r="K102" s="12" t="str">
        <f ca="1">OFFSET(Calculations!$C$2,0,MATCH(L102,Calculations!$D$144:$CCE$144,0))</f>
        <v>Lila Friedland</v>
      </c>
      <c r="L102" s="13">
        <f>SMALL(Calculations!$D$144:$CCE$144,ROWS($D$3:$D102))</f>
        <v>1.04E-7</v>
      </c>
      <c r="M102" s="13">
        <f t="shared" ca="1" si="12"/>
        <v>1</v>
      </c>
      <c r="O102" s="2">
        <f ca="1">IF(OR(P102="ChatGPT",P102="Median",P102="Fifties",P102="Average",P102=""),"",IF(ROUND(Q102,3)=ROUND(Q101,3),MAX(O$3:O101),COUNT(O$3:O101)+1))</f>
        <v>1</v>
      </c>
      <c r="P102" s="12" t="str">
        <f ca="1">OFFSET(Calculations!$C$2,0,MATCH(Q102,Calculations!$D$145:$CCE$145,0))</f>
        <v>Lila Friedland</v>
      </c>
      <c r="Q102" s="13">
        <f>SMALL(Calculations!$D$145:$CCE$145,ROWS($D$3:$D102))</f>
        <v>1.04E-7</v>
      </c>
      <c r="R102" s="13">
        <f t="shared" ca="1" si="13"/>
        <v>1</v>
      </c>
      <c r="T102" s="2">
        <f ca="1">IF(OR(U102="ChatGPT",U102="Median",U102="Fifties",U102="Average",U102=""),"",IF(ROUND(V102,3)=ROUND(V101,3),MAX(T$3:T101),COUNT(T$3:T101)+1))</f>
        <v>1</v>
      </c>
      <c r="U102" s="12" t="str">
        <f ca="1">OFFSET(Calculations!$C$2,0,MATCH(V102,Calculations!$D$146:$CCE$146,0))</f>
        <v>Lila Friedland</v>
      </c>
      <c r="V102" s="13">
        <f>SMALL(Calculations!$D$146:$CCE$146,ROWS($D$3:$D102))</f>
        <v>1.04E-7</v>
      </c>
      <c r="W102" s="13">
        <f t="shared" ca="1" si="14"/>
        <v>1</v>
      </c>
      <c r="Y102" s="2">
        <f ca="1">IF(OR(Z102="ChatGPT",Z102="Median",Z102="Fifties",Z102="Average",Z102=""),"",IF(ROUND(AA102,3)=ROUND(AA101,3),MAX(Y$3:Y101),COUNT(Y$3:Y101)+1))</f>
        <v>1</v>
      </c>
      <c r="Z102" s="12" t="str">
        <f ca="1">OFFSET(Calculations!$C$2,0,MATCH(AA102,Calculations!$D$147:$CCE$147,0))</f>
        <v>Lila Friedland</v>
      </c>
      <c r="AA102" s="13">
        <f>SMALL(Calculations!$D$147:$CCE$147,ROWS($D$3:$D102))</f>
        <v>1.04E-7</v>
      </c>
      <c r="AB102" s="13">
        <f t="shared" ca="1" si="15"/>
        <v>1</v>
      </c>
      <c r="AD102" s="2">
        <f ca="1">IF(OR(AE102="ChatGPT",AE102="Median",AE102="Fifties",AE102="Average",AE102=""),"",IF(ROUND(AF102,3)=ROUND(AF101,3),MAX(AD$3:AD101),COUNT(AD$3:AD101)+1))</f>
        <v>1</v>
      </c>
      <c r="AE102" s="12" t="str">
        <f ca="1">OFFSET(Calculations!$C$2,0,MATCH(AF102,Calculations!$D$148:$CCE$148,0))</f>
        <v>Lila Friedland</v>
      </c>
      <c r="AF102" s="13">
        <f>SMALL(Calculations!$D$148:$CCE$148,ROWS($D$3:$D102))</f>
        <v>1.04E-7</v>
      </c>
      <c r="AG102" s="13">
        <f t="shared" ca="1" si="16"/>
        <v>1</v>
      </c>
    </row>
    <row r="103" spans="1:33" x14ac:dyDescent="0.25">
      <c r="A103" s="23">
        <f ca="1">IF(OR(B103="ChatGPT",B103="Median",B103="Fifties",B103="Average",B103=""),"",IF(ROUND(C103,3)=ROUND(C102,3),MAX(A$3:A102),COUNT(A$3:A102)+1))</f>
        <v>1</v>
      </c>
      <c r="B103" s="24" t="str">
        <f ca="1">IF(ISERROR(OFFSET(Calculations!$C$2,0,MATCH(ROWS($D$3:$D103),Calculations!$D$131:$CCE$131,0))),"",OFFSET(Calculations!$C$2,0,MATCH(ROWS($D$3:$D103),Calculations!$D$131:$CCE$131,0)))</f>
        <v>Sam Friedland</v>
      </c>
      <c r="C103" s="22">
        <f ca="1">IF(ISERROR(ROUND(OFFSET(Calculations!$C$130,0,MATCH(ROWS($D$3:$D103),Calculations!$D$131:$CCE$131,0)),0)),"",OFFSET(Calculations!$C$130,0,MATCH(ROWS($D$3:$D103),Calculations!$D$131:$CCE$131,0)))</f>
        <v>1.0499999999999999E-6</v>
      </c>
      <c r="E103" s="2">
        <f ca="1">IF(OR(F103="ChatGPT",F103="Median",F103="Fifties",F103="Average",F103=""),"",IF(ROUND(G103,3)=ROUND(G102,3),MAX(E$3:E102),COUNT(E$3:E102)+1))</f>
        <v>1</v>
      </c>
      <c r="F103" s="12" t="str">
        <f ca="1">OFFSET(Calculations!$C$2,0,MATCH(G103,Calculations!$D$143:$CCE$143,0))</f>
        <v>Sam Friedland</v>
      </c>
      <c r="G103" s="13">
        <f>SMALL(Calculations!$D$143:$CCE$143,ROWS($D$3:$D103))</f>
        <v>1.05E-7</v>
      </c>
      <c r="H103" s="13">
        <f t="shared" ca="1" si="6"/>
        <v>1</v>
      </c>
      <c r="J103" s="2">
        <f ca="1">IF(OR(K103="ChatGPT",K103="Median",K103="Fifties",K103="Average",K103=""),"",IF(ROUND(L103,3)=ROUND(L102,3),MAX(J$3:J102),COUNT(J$3:J102)+1))</f>
        <v>1</v>
      </c>
      <c r="K103" s="12" t="str">
        <f ca="1">OFFSET(Calculations!$C$2,0,MATCH(L103,Calculations!$D$144:$CCE$144,0))</f>
        <v>Sam Friedland</v>
      </c>
      <c r="L103" s="13">
        <f>SMALL(Calculations!$D$144:$CCE$144,ROWS($D$3:$D103))</f>
        <v>1.05E-7</v>
      </c>
      <c r="M103" s="13">
        <f t="shared" ca="1" si="12"/>
        <v>1</v>
      </c>
      <c r="O103" s="2">
        <f ca="1">IF(OR(P103="ChatGPT",P103="Median",P103="Fifties",P103="Average",P103=""),"",IF(ROUND(Q103,3)=ROUND(Q102,3),MAX(O$3:O102),COUNT(O$3:O102)+1))</f>
        <v>1</v>
      </c>
      <c r="P103" s="12" t="str">
        <f ca="1">OFFSET(Calculations!$C$2,0,MATCH(Q103,Calculations!$D$145:$CCE$145,0))</f>
        <v>Sam Friedland</v>
      </c>
      <c r="Q103" s="13">
        <f>SMALL(Calculations!$D$145:$CCE$145,ROWS($D$3:$D103))</f>
        <v>1.05E-7</v>
      </c>
      <c r="R103" s="13">
        <f t="shared" ca="1" si="13"/>
        <v>1</v>
      </c>
      <c r="T103" s="2">
        <f ca="1">IF(OR(U103="ChatGPT",U103="Median",U103="Fifties",U103="Average",U103=""),"",IF(ROUND(V103,3)=ROUND(V102,3),MAX(T$3:T102),COUNT(T$3:T102)+1))</f>
        <v>1</v>
      </c>
      <c r="U103" s="12" t="str">
        <f ca="1">OFFSET(Calculations!$C$2,0,MATCH(V103,Calculations!$D$146:$CCE$146,0))</f>
        <v>Sam Friedland</v>
      </c>
      <c r="V103" s="13">
        <f>SMALL(Calculations!$D$146:$CCE$146,ROWS($D$3:$D103))</f>
        <v>1.05E-7</v>
      </c>
      <c r="W103" s="13">
        <f t="shared" ca="1" si="14"/>
        <v>1</v>
      </c>
      <c r="Y103" s="2">
        <f ca="1">IF(OR(Z103="ChatGPT",Z103="Median",Z103="Fifties",Z103="Average",Z103=""),"",IF(ROUND(AA103,3)=ROUND(AA102,3),MAX(Y$3:Y102),COUNT(Y$3:Y102)+1))</f>
        <v>1</v>
      </c>
      <c r="Z103" s="12" t="str">
        <f ca="1">OFFSET(Calculations!$C$2,0,MATCH(AA103,Calculations!$D$147:$CCE$147,0))</f>
        <v>Sam Friedland</v>
      </c>
      <c r="AA103" s="13">
        <f>SMALL(Calculations!$D$147:$CCE$147,ROWS($D$3:$D103))</f>
        <v>1.05E-7</v>
      </c>
      <c r="AB103" s="13">
        <f t="shared" ca="1" si="15"/>
        <v>1</v>
      </c>
      <c r="AD103" s="2">
        <f ca="1">IF(OR(AE103="ChatGPT",AE103="Median",AE103="Fifties",AE103="Average",AE103=""),"",IF(ROUND(AF103,3)=ROUND(AF102,3),MAX(AD$3:AD102),COUNT(AD$3:AD102)+1))</f>
        <v>1</v>
      </c>
      <c r="AE103" s="12" t="str">
        <f ca="1">OFFSET(Calculations!$C$2,0,MATCH(AF103,Calculations!$D$148:$CCE$148,0))</f>
        <v>Sam Friedland</v>
      </c>
      <c r="AF103" s="13">
        <f>SMALL(Calculations!$D$148:$CCE$148,ROWS($D$3:$D103))</f>
        <v>1.05E-7</v>
      </c>
      <c r="AG103" s="13">
        <f t="shared" ca="1" si="16"/>
        <v>1</v>
      </c>
    </row>
    <row r="104" spans="1:33" x14ac:dyDescent="0.25">
      <c r="A104" s="23">
        <f ca="1">IF(OR(B104="ChatGPT",B104="Median",B104="Fifties",B104="Average",B104=""),"",IF(ROUND(C104,3)=ROUND(C103,3),MAX(A$3:A103),COUNT(A$3:A103)+1))</f>
        <v>1</v>
      </c>
      <c r="B104" s="24" t="str">
        <f ca="1">IF(ISERROR(OFFSET(Calculations!$C$2,0,MATCH(ROWS($D$3:$D104),Calculations!$D$131:$CCE$131,0))),"",OFFSET(Calculations!$C$2,0,MATCH(ROWS($D$3:$D104),Calculations!$D$131:$CCE$131,0)))</f>
        <v>Weian Wang</v>
      </c>
      <c r="C104" s="22">
        <f ca="1">IF(ISERROR(ROUND(OFFSET(Calculations!$C$130,0,MATCH(ROWS($D$3:$D104),Calculations!$D$131:$CCE$131,0)),0)),"",OFFSET(Calculations!$C$130,0,MATCH(ROWS($D$3:$D104),Calculations!$D$131:$CCE$131,0)))</f>
        <v>1.06E-6</v>
      </c>
      <c r="E104" s="2">
        <f ca="1">IF(OR(F104="ChatGPT",F104="Median",F104="Fifties",F104="Average",F104=""),"",IF(ROUND(G104,3)=ROUND(G103,3),MAX(E$3:E103),COUNT(E$3:E103)+1))</f>
        <v>1</v>
      </c>
      <c r="F104" s="12" t="str">
        <f ca="1">OFFSET(Calculations!$C$2,0,MATCH(G104,Calculations!$D$143:$CCE$143,0))</f>
        <v>Weian Wang</v>
      </c>
      <c r="G104" s="13">
        <f>SMALL(Calculations!$D$143:$CCE$143,ROWS($D$3:$D104))</f>
        <v>1.06E-7</v>
      </c>
      <c r="H104" s="13">
        <f t="shared" ca="1" si="6"/>
        <v>1</v>
      </c>
      <c r="J104" s="2">
        <f ca="1">IF(OR(K104="ChatGPT",K104="Median",K104="Fifties",K104="Average",K104=""),"",IF(ROUND(L104,3)=ROUND(L103,3),MAX(J$3:J103),COUNT(J$3:J103)+1))</f>
        <v>1</v>
      </c>
      <c r="K104" s="12" t="str">
        <f ca="1">OFFSET(Calculations!$C$2,0,MATCH(L104,Calculations!$D$144:$CCE$144,0))</f>
        <v>Weian Wang</v>
      </c>
      <c r="L104" s="13">
        <f>SMALL(Calculations!$D$144:$CCE$144,ROWS($D$3:$D104))</f>
        <v>1.06E-7</v>
      </c>
      <c r="M104" s="13">
        <f t="shared" ca="1" si="12"/>
        <v>1</v>
      </c>
      <c r="O104" s="2">
        <f ca="1">IF(OR(P104="ChatGPT",P104="Median",P104="Fifties",P104="Average",P104=""),"",IF(ROUND(Q104,3)=ROUND(Q103,3),MAX(O$3:O103),COUNT(O$3:O103)+1))</f>
        <v>1</v>
      </c>
      <c r="P104" s="12" t="str">
        <f ca="1">OFFSET(Calculations!$C$2,0,MATCH(Q104,Calculations!$D$145:$CCE$145,0))</f>
        <v>Weian Wang</v>
      </c>
      <c r="Q104" s="13">
        <f>SMALL(Calculations!$D$145:$CCE$145,ROWS($D$3:$D104))</f>
        <v>1.06E-7</v>
      </c>
      <c r="R104" s="13">
        <f t="shared" ca="1" si="13"/>
        <v>1</v>
      </c>
      <c r="T104" s="2">
        <f ca="1">IF(OR(U104="ChatGPT",U104="Median",U104="Fifties",U104="Average",U104=""),"",IF(ROUND(V104,3)=ROUND(V103,3),MAX(T$3:T103),COUNT(T$3:T103)+1))</f>
        <v>1</v>
      </c>
      <c r="U104" s="12" t="str">
        <f ca="1">OFFSET(Calculations!$C$2,0,MATCH(V104,Calculations!$D$146:$CCE$146,0))</f>
        <v>Weian Wang</v>
      </c>
      <c r="V104" s="13">
        <f>SMALL(Calculations!$D$146:$CCE$146,ROWS($D$3:$D104))</f>
        <v>1.06E-7</v>
      </c>
      <c r="W104" s="13">
        <f t="shared" ca="1" si="14"/>
        <v>1</v>
      </c>
      <c r="Y104" s="2">
        <f ca="1">IF(OR(Z104="ChatGPT",Z104="Median",Z104="Fifties",Z104="Average",Z104=""),"",IF(ROUND(AA104,3)=ROUND(AA103,3),MAX(Y$3:Y103),COUNT(Y$3:Y103)+1))</f>
        <v>1</v>
      </c>
      <c r="Z104" s="12" t="str">
        <f ca="1">OFFSET(Calculations!$C$2,0,MATCH(AA104,Calculations!$D$147:$CCE$147,0))</f>
        <v>Weian Wang</v>
      </c>
      <c r="AA104" s="13">
        <f>SMALL(Calculations!$D$147:$CCE$147,ROWS($D$3:$D104))</f>
        <v>1.06E-7</v>
      </c>
      <c r="AB104" s="13">
        <f t="shared" ca="1" si="15"/>
        <v>1</v>
      </c>
      <c r="AD104" s="2">
        <f ca="1">IF(OR(AE104="ChatGPT",AE104="Median",AE104="Fifties",AE104="Average",AE104=""),"",IF(ROUND(AF104,3)=ROUND(AF103,3),MAX(AD$3:AD103),COUNT(AD$3:AD103)+1))</f>
        <v>1</v>
      </c>
      <c r="AE104" s="12" t="str">
        <f ca="1">OFFSET(Calculations!$C$2,0,MATCH(AF104,Calculations!$D$148:$CCE$148,0))</f>
        <v>Weian Wang</v>
      </c>
      <c r="AF104" s="13">
        <f>SMALL(Calculations!$D$148:$CCE$148,ROWS($D$3:$D104))</f>
        <v>1.06E-7</v>
      </c>
      <c r="AG104" s="13">
        <f t="shared" ca="1" si="16"/>
        <v>1</v>
      </c>
    </row>
    <row r="105" spans="1:33" x14ac:dyDescent="0.25">
      <c r="A105" s="23">
        <f ca="1">IF(OR(B105="ChatGPT",B105="Median",B105="Fifties",B105="Average",B105=""),"",IF(ROUND(C105,3)=ROUND(C104,3),MAX(A$3:A104),COUNT(A$3:A104)+1))</f>
        <v>1</v>
      </c>
      <c r="B105" s="24" t="str">
        <f ca="1">IF(ISERROR(OFFSET(Calculations!$C$2,0,MATCH(ROWS($D$3:$D105),Calculations!$D$131:$CCE$131,0))),"",OFFSET(Calculations!$C$2,0,MATCH(ROWS($D$3:$D105),Calculations!$D$131:$CCE$131,0)))</f>
        <v>William Boyle</v>
      </c>
      <c r="C105" s="22">
        <f ca="1">IF(ISERROR(ROUND(OFFSET(Calculations!$C$130,0,MATCH(ROWS($D$3:$D105),Calculations!$D$131:$CCE$131,0)),0)),"",OFFSET(Calculations!$C$130,0,MATCH(ROWS($D$3:$D105),Calculations!$D$131:$CCE$131,0)))</f>
        <v>1.0699999999999999E-6</v>
      </c>
      <c r="E105" s="2">
        <f ca="1">IF(OR(F105="ChatGPT",F105="Median",F105="Fifties",F105="Average",F105=""),"",IF(ROUND(G105,3)=ROUND(G104,3),MAX(E$3:E104),COUNT(E$3:E104)+1))</f>
        <v>1</v>
      </c>
      <c r="F105" s="12" t="str">
        <f ca="1">OFFSET(Calculations!$C$2,0,MATCH(G105,Calculations!$D$143:$CCE$143,0))</f>
        <v>William Boyle</v>
      </c>
      <c r="G105" s="13">
        <f>SMALL(Calculations!$D$143:$CCE$143,ROWS($D$3:$D105))</f>
        <v>1.0700000000000001E-7</v>
      </c>
      <c r="H105" s="13">
        <f t="shared" ca="1" si="6"/>
        <v>1</v>
      </c>
      <c r="J105" s="2">
        <f ca="1">IF(OR(K105="ChatGPT",K105="Median",K105="Fifties",K105="Average",K105=""),"",IF(ROUND(L105,3)=ROUND(L104,3),MAX(J$3:J104),COUNT(J$3:J104)+1))</f>
        <v>1</v>
      </c>
      <c r="K105" s="12" t="str">
        <f ca="1">OFFSET(Calculations!$C$2,0,MATCH(L105,Calculations!$D$144:$CCE$144,0))</f>
        <v>William Boyle</v>
      </c>
      <c r="L105" s="13">
        <f>SMALL(Calculations!$D$144:$CCE$144,ROWS($D$3:$D105))</f>
        <v>1.0700000000000001E-7</v>
      </c>
      <c r="M105" s="13">
        <f t="shared" ca="1" si="12"/>
        <v>1</v>
      </c>
      <c r="O105" s="2">
        <f ca="1">IF(OR(P105="ChatGPT",P105="Median",P105="Fifties",P105="Average",P105=""),"",IF(ROUND(Q105,3)=ROUND(Q104,3),MAX(O$3:O104),COUNT(O$3:O104)+1))</f>
        <v>1</v>
      </c>
      <c r="P105" s="12" t="str">
        <f ca="1">OFFSET(Calculations!$C$2,0,MATCH(Q105,Calculations!$D$145:$CCE$145,0))</f>
        <v>William Boyle</v>
      </c>
      <c r="Q105" s="13">
        <f>SMALL(Calculations!$D$145:$CCE$145,ROWS($D$3:$D105))</f>
        <v>1.0700000000000001E-7</v>
      </c>
      <c r="R105" s="13">
        <f t="shared" ca="1" si="13"/>
        <v>1</v>
      </c>
      <c r="T105" s="2">
        <f ca="1">IF(OR(U105="ChatGPT",U105="Median",U105="Fifties",U105="Average",U105=""),"",IF(ROUND(V105,3)=ROUND(V104,3),MAX(T$3:T104),COUNT(T$3:T104)+1))</f>
        <v>1</v>
      </c>
      <c r="U105" s="12" t="str">
        <f ca="1">OFFSET(Calculations!$C$2,0,MATCH(V105,Calculations!$D$146:$CCE$146,0))</f>
        <v>William Boyle</v>
      </c>
      <c r="V105" s="13">
        <f>SMALL(Calculations!$D$146:$CCE$146,ROWS($D$3:$D105))</f>
        <v>1.0700000000000001E-7</v>
      </c>
      <c r="W105" s="13">
        <f t="shared" ca="1" si="14"/>
        <v>1</v>
      </c>
      <c r="Y105" s="2">
        <f ca="1">IF(OR(Z105="ChatGPT",Z105="Median",Z105="Fifties",Z105="Average",Z105=""),"",IF(ROUND(AA105,3)=ROUND(AA104,3),MAX(Y$3:Y104),COUNT(Y$3:Y104)+1))</f>
        <v>1</v>
      </c>
      <c r="Z105" s="12" t="str">
        <f ca="1">OFFSET(Calculations!$C$2,0,MATCH(AA105,Calculations!$D$147:$CCE$147,0))</f>
        <v>William Boyle</v>
      </c>
      <c r="AA105" s="13">
        <f>SMALL(Calculations!$D$147:$CCE$147,ROWS($D$3:$D105))</f>
        <v>1.0700000000000001E-7</v>
      </c>
      <c r="AB105" s="13">
        <f t="shared" ca="1" si="15"/>
        <v>1</v>
      </c>
      <c r="AD105" s="2">
        <f ca="1">IF(OR(AE105="ChatGPT",AE105="Median",AE105="Fifties",AE105="Average",AE105=""),"",IF(ROUND(AF105,3)=ROUND(AF104,3),MAX(AD$3:AD104),COUNT(AD$3:AD104)+1))</f>
        <v>1</v>
      </c>
      <c r="AE105" s="12" t="str">
        <f ca="1">OFFSET(Calculations!$C$2,0,MATCH(AF105,Calculations!$D$148:$CCE$148,0))</f>
        <v>William Boyle</v>
      </c>
      <c r="AF105" s="13">
        <f>SMALL(Calculations!$D$148:$CCE$148,ROWS($D$3:$D105))</f>
        <v>1.0700000000000001E-7</v>
      </c>
      <c r="AG105" s="13">
        <f t="shared" ca="1" si="16"/>
        <v>1</v>
      </c>
    </row>
    <row r="106" spans="1:33" x14ac:dyDescent="0.25">
      <c r="A106" s="23">
        <f ca="1">IF(OR(B106="ChatGPT",B106="Median",B106="Fifties",B106="Average",B106=""),"",IF(ROUND(C106,3)=ROUND(C105,3),MAX(A$3:A105),COUNT(A$3:A105)+1))</f>
        <v>1</v>
      </c>
      <c r="B106" s="24" t="str">
        <f ca="1">IF(ISERROR(OFFSET(Calculations!$C$2,0,MATCH(ROWS($D$3:$D106),Calculations!$D$131:$CCE$131,0))),"",OFFSET(Calculations!$C$2,0,MATCH(ROWS($D$3:$D106),Calculations!$D$131:$CCE$131,0)))</f>
        <v>Mark Schiefelbein</v>
      </c>
      <c r="C106" s="22">
        <f ca="1">IF(ISERROR(ROUND(OFFSET(Calculations!$C$130,0,MATCH(ROWS($D$3:$D106),Calculations!$D$131:$CCE$131,0)),0)),"",OFFSET(Calculations!$C$130,0,MATCH(ROWS($D$3:$D106),Calculations!$D$131:$CCE$131,0)))</f>
        <v>1.08E-6</v>
      </c>
      <c r="E106" s="2">
        <f ca="1">IF(OR(F106="ChatGPT",F106="Median",F106="Fifties",F106="Average",F106=""),"",IF(ROUND(G106,3)=ROUND(G105,3),MAX(E$3:E105),COUNT(E$3:E105)+1))</f>
        <v>1</v>
      </c>
      <c r="F106" s="12" t="str">
        <f ca="1">OFFSET(Calculations!$C$2,0,MATCH(G106,Calculations!$D$143:$CCE$143,0))</f>
        <v>Mark Schiefelbein</v>
      </c>
      <c r="G106" s="13">
        <f>SMALL(Calculations!$D$143:$CCE$143,ROWS($D$3:$D106))</f>
        <v>1.08E-7</v>
      </c>
      <c r="H106" s="13">
        <f t="shared" ca="1" si="6"/>
        <v>1</v>
      </c>
      <c r="J106" s="2">
        <f ca="1">IF(OR(K106="ChatGPT",K106="Median",K106="Fifties",K106="Average",K106=""),"",IF(ROUND(L106,3)=ROUND(L105,3),MAX(J$3:J105),COUNT(J$3:J105)+1))</f>
        <v>1</v>
      </c>
      <c r="K106" s="12" t="str">
        <f ca="1">OFFSET(Calculations!$C$2,0,MATCH(L106,Calculations!$D$144:$CCE$144,0))</f>
        <v>Mark Schiefelbein</v>
      </c>
      <c r="L106" s="13">
        <f>SMALL(Calculations!$D$144:$CCE$144,ROWS($D$3:$D106))</f>
        <v>1.08E-7</v>
      </c>
      <c r="M106" s="13">
        <f t="shared" ca="1" si="12"/>
        <v>1</v>
      </c>
      <c r="O106" s="2">
        <f ca="1">IF(OR(P106="ChatGPT",P106="Median",P106="Fifties",P106="Average",P106=""),"",IF(ROUND(Q106,3)=ROUND(Q105,3),MAX(O$3:O105),COUNT(O$3:O105)+1))</f>
        <v>1</v>
      </c>
      <c r="P106" s="12" t="str">
        <f ca="1">OFFSET(Calculations!$C$2,0,MATCH(Q106,Calculations!$D$145:$CCE$145,0))</f>
        <v>Mark Schiefelbein</v>
      </c>
      <c r="Q106" s="13">
        <f>SMALL(Calculations!$D$145:$CCE$145,ROWS($D$3:$D106))</f>
        <v>1.08E-7</v>
      </c>
      <c r="R106" s="13">
        <f t="shared" ca="1" si="13"/>
        <v>1</v>
      </c>
      <c r="T106" s="2">
        <f ca="1">IF(OR(U106="ChatGPT",U106="Median",U106="Fifties",U106="Average",U106=""),"",IF(ROUND(V106,3)=ROUND(V105,3),MAX(T$3:T105),COUNT(T$3:T105)+1))</f>
        <v>1</v>
      </c>
      <c r="U106" s="12" t="str">
        <f ca="1">OFFSET(Calculations!$C$2,0,MATCH(V106,Calculations!$D$146:$CCE$146,0))</f>
        <v>Mark Schiefelbein</v>
      </c>
      <c r="V106" s="13">
        <f>SMALL(Calculations!$D$146:$CCE$146,ROWS($D$3:$D106))</f>
        <v>1.08E-7</v>
      </c>
      <c r="W106" s="13">
        <f t="shared" ca="1" si="14"/>
        <v>1</v>
      </c>
      <c r="Y106" s="2">
        <f ca="1">IF(OR(Z106="ChatGPT",Z106="Median",Z106="Fifties",Z106="Average",Z106=""),"",IF(ROUND(AA106,3)=ROUND(AA105,3),MAX(Y$3:Y105),COUNT(Y$3:Y105)+1))</f>
        <v>1</v>
      </c>
      <c r="Z106" s="12" t="str">
        <f ca="1">OFFSET(Calculations!$C$2,0,MATCH(AA106,Calculations!$D$147:$CCE$147,0))</f>
        <v>Mark Schiefelbein</v>
      </c>
      <c r="AA106" s="13">
        <f>SMALL(Calculations!$D$147:$CCE$147,ROWS($D$3:$D106))</f>
        <v>1.08E-7</v>
      </c>
      <c r="AB106" s="13">
        <f t="shared" ca="1" si="15"/>
        <v>1</v>
      </c>
      <c r="AD106" s="2">
        <f ca="1">IF(OR(AE106="ChatGPT",AE106="Median",AE106="Fifties",AE106="Average",AE106=""),"",IF(ROUND(AF106,3)=ROUND(AF105,3),MAX(AD$3:AD105),COUNT(AD$3:AD105)+1))</f>
        <v>1</v>
      </c>
      <c r="AE106" s="12" t="str">
        <f ca="1">OFFSET(Calculations!$C$2,0,MATCH(AF106,Calculations!$D$148:$CCE$148,0))</f>
        <v>Mark Schiefelbein</v>
      </c>
      <c r="AF106" s="13">
        <f>SMALL(Calculations!$D$148:$CCE$148,ROWS($D$3:$D106))</f>
        <v>1.08E-7</v>
      </c>
      <c r="AG106" s="13">
        <f t="shared" ca="1" si="16"/>
        <v>1</v>
      </c>
    </row>
    <row r="107" spans="1:33" x14ac:dyDescent="0.25">
      <c r="A107" s="23">
        <f ca="1">IF(OR(B107="ChatGPT",B107="Median",B107="Fifties",B107="Average",B107=""),"",IF(ROUND(C107,3)=ROUND(C106,3),MAX(A$3:A106),COUNT(A$3:A106)+1))</f>
        <v>1</v>
      </c>
      <c r="B107" s="24" t="str">
        <f ca="1">IF(ISERROR(OFFSET(Calculations!$C$2,0,MATCH(ROWS($D$3:$D107),Calculations!$D$131:$CCE$131,0))),"",OFFSET(Calculations!$C$2,0,MATCH(ROWS($D$3:$D107),Calculations!$D$131:$CCE$131,0)))</f>
        <v>Kit Sekelsky</v>
      </c>
      <c r="C107" s="22">
        <f ca="1">IF(ISERROR(ROUND(OFFSET(Calculations!$C$130,0,MATCH(ROWS($D$3:$D107),Calculations!$D$131:$CCE$131,0)),0)),"",OFFSET(Calculations!$C$130,0,MATCH(ROWS($D$3:$D107),Calculations!$D$131:$CCE$131,0)))</f>
        <v>1.0899999999999999E-6</v>
      </c>
      <c r="E107" s="2">
        <f ca="1">IF(OR(F107="ChatGPT",F107="Median",F107="Fifties",F107="Average",F107=""),"",IF(ROUND(G107,3)=ROUND(G106,3),MAX(E$3:E106),COUNT(E$3:E106)+1))</f>
        <v>1</v>
      </c>
      <c r="F107" s="12" t="str">
        <f ca="1">OFFSET(Calculations!$C$2,0,MATCH(G107,Calculations!$D$143:$CCE$143,0))</f>
        <v>Kit Sekelsky</v>
      </c>
      <c r="G107" s="13">
        <f>SMALL(Calculations!$D$143:$CCE$143,ROWS($D$3:$D107))</f>
        <v>1.09E-7</v>
      </c>
      <c r="H107" s="13">
        <f t="shared" ref="H107:H143" ca="1" si="17">OFFSET($A$2,MATCH(F107,$B$3:$B$500,0),0)</f>
        <v>1</v>
      </c>
      <c r="J107" s="2">
        <f ca="1">IF(OR(K107="ChatGPT",K107="Median",K107="Fifties",K107="Average",K107=""),"",IF(ROUND(L107,3)=ROUND(L106,3),MAX(J$3:J106),COUNT(J$3:J106)+1))</f>
        <v>1</v>
      </c>
      <c r="K107" s="12" t="str">
        <f ca="1">OFFSET(Calculations!$C$2,0,MATCH(L107,Calculations!$D$144:$CCE$144,0))</f>
        <v>Kit Sekelsky</v>
      </c>
      <c r="L107" s="13">
        <f>SMALL(Calculations!$D$144:$CCE$144,ROWS($D$3:$D107))</f>
        <v>1.09E-7</v>
      </c>
      <c r="M107" s="13">
        <f t="shared" ref="M107:M143" ca="1" si="18">OFFSET($A$2,MATCH(K107,$B$3:$B$500,0),0)</f>
        <v>1</v>
      </c>
      <c r="O107" s="2">
        <f ca="1">IF(OR(P107="ChatGPT",P107="Median",P107="Fifties",P107="Average",P107=""),"",IF(ROUND(Q107,3)=ROUND(Q106,3),MAX(O$3:O106),COUNT(O$3:O106)+1))</f>
        <v>1</v>
      </c>
      <c r="P107" s="12" t="str">
        <f ca="1">OFFSET(Calculations!$C$2,0,MATCH(Q107,Calculations!$D$145:$CCE$145,0))</f>
        <v>Kit Sekelsky</v>
      </c>
      <c r="Q107" s="13">
        <f>SMALL(Calculations!$D$145:$CCE$145,ROWS($D$3:$D107))</f>
        <v>1.09E-7</v>
      </c>
      <c r="R107" s="13">
        <f t="shared" ref="R107:R143" ca="1" si="19">OFFSET($A$2,MATCH(P107,$B$3:$B$500,0),0)</f>
        <v>1</v>
      </c>
      <c r="T107" s="2">
        <f ca="1">IF(OR(U107="ChatGPT",U107="Median",U107="Fifties",U107="Average",U107=""),"",IF(ROUND(V107,3)=ROUND(V106,3),MAX(T$3:T106),COUNT(T$3:T106)+1))</f>
        <v>1</v>
      </c>
      <c r="U107" s="12" t="str">
        <f ca="1">OFFSET(Calculations!$C$2,0,MATCH(V107,Calculations!$D$146:$CCE$146,0))</f>
        <v>Kit Sekelsky</v>
      </c>
      <c r="V107" s="13">
        <f>SMALL(Calculations!$D$146:$CCE$146,ROWS($D$3:$D107))</f>
        <v>1.09E-7</v>
      </c>
      <c r="W107" s="13">
        <f t="shared" ref="W107:W143" ca="1" si="20">OFFSET($A$2,MATCH(U107,$B$3:$B$500,0),0)</f>
        <v>1</v>
      </c>
      <c r="Y107" s="2">
        <f ca="1">IF(OR(Z107="ChatGPT",Z107="Median",Z107="Fifties",Z107="Average",Z107=""),"",IF(ROUND(AA107,3)=ROUND(AA106,3),MAX(Y$3:Y106),COUNT(Y$3:Y106)+1))</f>
        <v>1</v>
      </c>
      <c r="Z107" s="12" t="str">
        <f ca="1">OFFSET(Calculations!$C$2,0,MATCH(AA107,Calculations!$D$147:$CCE$147,0))</f>
        <v>Kit Sekelsky</v>
      </c>
      <c r="AA107" s="13">
        <f>SMALL(Calculations!$D$147:$CCE$147,ROWS($D$3:$D107))</f>
        <v>1.09E-7</v>
      </c>
      <c r="AB107" s="13">
        <f t="shared" ref="AB107:AB143" ca="1" si="21">OFFSET($A$2,MATCH(Z107,$B$3:$B$500,0),0)</f>
        <v>1</v>
      </c>
      <c r="AD107" s="2">
        <f ca="1">IF(OR(AE107="ChatGPT",AE107="Median",AE107="Fifties",AE107="Average",AE107=""),"",IF(ROUND(AF107,3)=ROUND(AF106,3),MAX(AD$3:AD106),COUNT(AD$3:AD106)+1))</f>
        <v>1</v>
      </c>
      <c r="AE107" s="12" t="str">
        <f ca="1">OFFSET(Calculations!$C$2,0,MATCH(AF107,Calculations!$D$148:$CCE$148,0))</f>
        <v>Kit Sekelsky</v>
      </c>
      <c r="AF107" s="13">
        <f>SMALL(Calculations!$D$148:$CCE$148,ROWS($D$3:$D107))</f>
        <v>1.09E-7</v>
      </c>
      <c r="AG107" s="13">
        <f t="shared" ref="AG107:AG143" ca="1" si="22">OFFSET($A$2,MATCH(AE107,$B$3:$B$500,0),0)</f>
        <v>1</v>
      </c>
    </row>
    <row r="108" spans="1:33" x14ac:dyDescent="0.25">
      <c r="A108" s="23">
        <f ca="1">IF(OR(B108="ChatGPT",B108="Median",B108="Fifties",B108="Average",B108=""),"",IF(ROUND(C108,3)=ROUND(C107,3),MAX(A$3:A107),COUNT(A$3:A107)+1))</f>
        <v>1</v>
      </c>
      <c r="B108" s="24" t="str">
        <f ca="1">IF(ISERROR(OFFSET(Calculations!$C$2,0,MATCH(ROWS($D$3:$D108),Calculations!$D$131:$CCE$131,0))),"",OFFSET(Calculations!$C$2,0,MATCH(ROWS($D$3:$D108),Calculations!$D$131:$CCE$131,0)))</f>
        <v>S.D. Thompson</v>
      </c>
      <c r="C108" s="22">
        <f ca="1">IF(ISERROR(ROUND(OFFSET(Calculations!$C$130,0,MATCH(ROWS($D$3:$D108),Calculations!$D$131:$CCE$131,0)),0)),"",OFFSET(Calculations!$C$130,0,MATCH(ROWS($D$3:$D108),Calculations!$D$131:$CCE$131,0)))</f>
        <v>1.1000000000000001E-6</v>
      </c>
      <c r="E108" s="2">
        <f ca="1">IF(OR(F108="ChatGPT",F108="Median",F108="Fifties",F108="Average",F108=""),"",IF(ROUND(G108,3)=ROUND(G107,3),MAX(E$3:E107),COUNT(E$3:E107)+1))</f>
        <v>1</v>
      </c>
      <c r="F108" s="12" t="str">
        <f ca="1">OFFSET(Calculations!$C$2,0,MATCH(G108,Calculations!$D$143:$CCE$143,0))</f>
        <v>S.D. Thompson</v>
      </c>
      <c r="G108" s="13">
        <f>SMALL(Calculations!$D$143:$CCE$143,ROWS($D$3:$D108))</f>
        <v>1.1000000000000001E-7</v>
      </c>
      <c r="H108" s="13">
        <f t="shared" ca="1" si="17"/>
        <v>1</v>
      </c>
      <c r="J108" s="2">
        <f ca="1">IF(OR(K108="ChatGPT",K108="Median",K108="Fifties",K108="Average",K108=""),"",IF(ROUND(L108,3)=ROUND(L107,3),MAX(J$3:J107),COUNT(J$3:J107)+1))</f>
        <v>1</v>
      </c>
      <c r="K108" s="12" t="str">
        <f ca="1">OFFSET(Calculations!$C$2,0,MATCH(L108,Calculations!$D$144:$CCE$144,0))</f>
        <v>S.D. Thompson</v>
      </c>
      <c r="L108" s="13">
        <f>SMALL(Calculations!$D$144:$CCE$144,ROWS($D$3:$D108))</f>
        <v>1.1000000000000001E-7</v>
      </c>
      <c r="M108" s="13">
        <f t="shared" ca="1" si="18"/>
        <v>1</v>
      </c>
      <c r="O108" s="2">
        <f ca="1">IF(OR(P108="ChatGPT",P108="Median",P108="Fifties",P108="Average",P108=""),"",IF(ROUND(Q108,3)=ROUND(Q107,3),MAX(O$3:O107),COUNT(O$3:O107)+1))</f>
        <v>1</v>
      </c>
      <c r="P108" s="12" t="str">
        <f ca="1">OFFSET(Calculations!$C$2,0,MATCH(Q108,Calculations!$D$145:$CCE$145,0))</f>
        <v>S.D. Thompson</v>
      </c>
      <c r="Q108" s="13">
        <f>SMALL(Calculations!$D$145:$CCE$145,ROWS($D$3:$D108))</f>
        <v>1.1000000000000001E-7</v>
      </c>
      <c r="R108" s="13">
        <f t="shared" ca="1" si="19"/>
        <v>1</v>
      </c>
      <c r="T108" s="2">
        <f ca="1">IF(OR(U108="ChatGPT",U108="Median",U108="Fifties",U108="Average",U108=""),"",IF(ROUND(V108,3)=ROUND(V107,3),MAX(T$3:T107),COUNT(T$3:T107)+1))</f>
        <v>1</v>
      </c>
      <c r="U108" s="12" t="str">
        <f ca="1">OFFSET(Calculations!$C$2,0,MATCH(V108,Calculations!$D$146:$CCE$146,0))</f>
        <v>S.D. Thompson</v>
      </c>
      <c r="V108" s="13">
        <f>SMALL(Calculations!$D$146:$CCE$146,ROWS($D$3:$D108))</f>
        <v>1.1000000000000001E-7</v>
      </c>
      <c r="W108" s="13">
        <f t="shared" ca="1" si="20"/>
        <v>1</v>
      </c>
      <c r="Y108" s="2">
        <f ca="1">IF(OR(Z108="ChatGPT",Z108="Median",Z108="Fifties",Z108="Average",Z108=""),"",IF(ROUND(AA108,3)=ROUND(AA107,3),MAX(Y$3:Y107),COUNT(Y$3:Y107)+1))</f>
        <v>1</v>
      </c>
      <c r="Z108" s="12" t="str">
        <f ca="1">OFFSET(Calculations!$C$2,0,MATCH(AA108,Calculations!$D$147:$CCE$147,0))</f>
        <v>S.D. Thompson</v>
      </c>
      <c r="AA108" s="13">
        <f>SMALL(Calculations!$D$147:$CCE$147,ROWS($D$3:$D108))</f>
        <v>1.1000000000000001E-7</v>
      </c>
      <c r="AB108" s="13">
        <f t="shared" ca="1" si="21"/>
        <v>1</v>
      </c>
      <c r="AD108" s="2">
        <f ca="1">IF(OR(AE108="ChatGPT",AE108="Median",AE108="Fifties",AE108="Average",AE108=""),"",IF(ROUND(AF108,3)=ROUND(AF107,3),MAX(AD$3:AD107),COUNT(AD$3:AD107)+1))</f>
        <v>1</v>
      </c>
      <c r="AE108" s="12" t="str">
        <f ca="1">OFFSET(Calculations!$C$2,0,MATCH(AF108,Calculations!$D$148:$CCE$148,0))</f>
        <v>S.D. Thompson</v>
      </c>
      <c r="AF108" s="13">
        <f>SMALL(Calculations!$D$148:$CCE$148,ROWS($D$3:$D108))</f>
        <v>1.1000000000000001E-7</v>
      </c>
      <c r="AG108" s="13">
        <f t="shared" ca="1" si="22"/>
        <v>1</v>
      </c>
    </row>
    <row r="109" spans="1:33" x14ac:dyDescent="0.25">
      <c r="A109" s="23">
        <f ca="1">IF(OR(B109="ChatGPT",B109="Median",B109="Fifties",B109="Average",B109=""),"",IF(ROUND(C109,3)=ROUND(C108,3),MAX(A$3:A108),COUNT(A$3:A108)+1))</f>
        <v>1</v>
      </c>
      <c r="B109" s="24" t="str">
        <f ca="1">IF(ISERROR(OFFSET(Calculations!$C$2,0,MATCH(ROWS($D$3:$D109),Calculations!$D$131:$CCE$131,0))),"",OFFSET(Calculations!$C$2,0,MATCH(ROWS($D$3:$D109),Calculations!$D$131:$CCE$131,0)))</f>
        <v>Don Knowles</v>
      </c>
      <c r="C109" s="22">
        <f ca="1">IF(ISERROR(ROUND(OFFSET(Calculations!$C$130,0,MATCH(ROWS($D$3:$D109),Calculations!$D$131:$CCE$131,0)),0)),"",OFFSET(Calculations!$C$130,0,MATCH(ROWS($D$3:$D109),Calculations!$D$131:$CCE$131,0)))</f>
        <v>1.11E-6</v>
      </c>
      <c r="E109" s="2">
        <f ca="1">IF(OR(F109="ChatGPT",F109="Median",F109="Fifties",F109="Average",F109=""),"",IF(ROUND(G109,3)=ROUND(G108,3),MAX(E$3:E108),COUNT(E$3:E108)+1))</f>
        <v>1</v>
      </c>
      <c r="F109" s="12" t="str">
        <f ca="1">OFFSET(Calculations!$C$2,0,MATCH(G109,Calculations!$D$143:$CCE$143,0))</f>
        <v>Don Knowles</v>
      </c>
      <c r="G109" s="13">
        <f>SMALL(Calculations!$D$143:$CCE$143,ROWS($D$3:$D109))</f>
        <v>1.11E-7</v>
      </c>
      <c r="H109" s="13">
        <f t="shared" ca="1" si="17"/>
        <v>1</v>
      </c>
      <c r="J109" s="2">
        <f ca="1">IF(OR(K109="ChatGPT",K109="Median",K109="Fifties",K109="Average",K109=""),"",IF(ROUND(L109,3)=ROUND(L108,3),MAX(J$3:J108),COUNT(J$3:J108)+1))</f>
        <v>1</v>
      </c>
      <c r="K109" s="12" t="str">
        <f ca="1">OFFSET(Calculations!$C$2,0,MATCH(L109,Calculations!$D$144:$CCE$144,0))</f>
        <v>Don Knowles</v>
      </c>
      <c r="L109" s="13">
        <f>SMALL(Calculations!$D$144:$CCE$144,ROWS($D$3:$D109))</f>
        <v>1.11E-7</v>
      </c>
      <c r="M109" s="13">
        <f t="shared" ca="1" si="18"/>
        <v>1</v>
      </c>
      <c r="O109" s="2">
        <f ca="1">IF(OR(P109="ChatGPT",P109="Median",P109="Fifties",P109="Average",P109=""),"",IF(ROUND(Q109,3)=ROUND(Q108,3),MAX(O$3:O108),COUNT(O$3:O108)+1))</f>
        <v>1</v>
      </c>
      <c r="P109" s="12" t="str">
        <f ca="1">OFFSET(Calculations!$C$2,0,MATCH(Q109,Calculations!$D$145:$CCE$145,0))</f>
        <v>Don Knowles</v>
      </c>
      <c r="Q109" s="13">
        <f>SMALL(Calculations!$D$145:$CCE$145,ROWS($D$3:$D109))</f>
        <v>1.11E-7</v>
      </c>
      <c r="R109" s="13">
        <f t="shared" ca="1" si="19"/>
        <v>1</v>
      </c>
      <c r="T109" s="2">
        <f ca="1">IF(OR(U109="ChatGPT",U109="Median",U109="Fifties",U109="Average",U109=""),"",IF(ROUND(V109,3)=ROUND(V108,3),MAX(T$3:T108),COUNT(T$3:T108)+1))</f>
        <v>1</v>
      </c>
      <c r="U109" s="12" t="str">
        <f ca="1">OFFSET(Calculations!$C$2,0,MATCH(V109,Calculations!$D$146:$CCE$146,0))</f>
        <v>Don Knowles</v>
      </c>
      <c r="V109" s="13">
        <f>SMALL(Calculations!$D$146:$CCE$146,ROWS($D$3:$D109))</f>
        <v>1.11E-7</v>
      </c>
      <c r="W109" s="13">
        <f t="shared" ca="1" si="20"/>
        <v>1</v>
      </c>
      <c r="Y109" s="2">
        <f ca="1">IF(OR(Z109="ChatGPT",Z109="Median",Z109="Fifties",Z109="Average",Z109=""),"",IF(ROUND(AA109,3)=ROUND(AA108,3),MAX(Y$3:Y108),COUNT(Y$3:Y108)+1))</f>
        <v>1</v>
      </c>
      <c r="Z109" s="12" t="str">
        <f ca="1">OFFSET(Calculations!$C$2,0,MATCH(AA109,Calculations!$D$147:$CCE$147,0))</f>
        <v>Don Knowles</v>
      </c>
      <c r="AA109" s="13">
        <f>SMALL(Calculations!$D$147:$CCE$147,ROWS($D$3:$D109))</f>
        <v>1.11E-7</v>
      </c>
      <c r="AB109" s="13">
        <f t="shared" ca="1" si="21"/>
        <v>1</v>
      </c>
      <c r="AD109" s="2">
        <f ca="1">IF(OR(AE109="ChatGPT",AE109="Median",AE109="Fifties",AE109="Average",AE109=""),"",IF(ROUND(AF109,3)=ROUND(AF108,3),MAX(AD$3:AD108),COUNT(AD$3:AD108)+1))</f>
        <v>1</v>
      </c>
      <c r="AE109" s="12" t="str">
        <f ca="1">OFFSET(Calculations!$C$2,0,MATCH(AF109,Calculations!$D$148:$CCE$148,0))</f>
        <v>Don Knowles</v>
      </c>
      <c r="AF109" s="13">
        <f>SMALL(Calculations!$D$148:$CCE$148,ROWS($D$3:$D109))</f>
        <v>1.11E-7</v>
      </c>
      <c r="AG109" s="13">
        <f t="shared" ca="1" si="22"/>
        <v>1</v>
      </c>
    </row>
    <row r="110" spans="1:33" x14ac:dyDescent="0.25">
      <c r="A110" s="23">
        <f ca="1">IF(OR(B110="ChatGPT",B110="Median",B110="Fifties",B110="Average",B110=""),"",IF(ROUND(C110,3)=ROUND(C109,3),MAX(A$3:A109),COUNT(A$3:A109)+1))</f>
        <v>1</v>
      </c>
      <c r="B110" s="24" t="str">
        <f ca="1">IF(ISERROR(OFFSET(Calculations!$C$2,0,MATCH(ROWS($D$3:$D110),Calculations!$D$131:$CCE$131,0))),"",OFFSET(Calculations!$C$2,0,MATCH(ROWS($D$3:$D110),Calculations!$D$131:$CCE$131,0)))</f>
        <v>Kathryn Verwillow</v>
      </c>
      <c r="C110" s="22">
        <f ca="1">IF(ISERROR(ROUND(OFFSET(Calculations!$C$130,0,MATCH(ROWS($D$3:$D110),Calculations!$D$131:$CCE$131,0)),0)),"",OFFSET(Calculations!$C$130,0,MATCH(ROWS($D$3:$D110),Calculations!$D$131:$CCE$131,0)))</f>
        <v>1.1200000000000001E-6</v>
      </c>
      <c r="E110" s="2">
        <f ca="1">IF(OR(F110="ChatGPT",F110="Median",F110="Fifties",F110="Average",F110=""),"",IF(ROUND(G110,3)=ROUND(G109,3),MAX(E$3:E109),COUNT(E$3:E109)+1))</f>
        <v>1</v>
      </c>
      <c r="F110" s="12" t="str">
        <f ca="1">OFFSET(Calculations!$C$2,0,MATCH(G110,Calculations!$D$143:$CCE$143,0))</f>
        <v>Kathryn Verwillow</v>
      </c>
      <c r="G110" s="13">
        <f>SMALL(Calculations!$D$143:$CCE$143,ROWS($D$3:$D110))</f>
        <v>1.12E-7</v>
      </c>
      <c r="H110" s="13">
        <f t="shared" ca="1" si="17"/>
        <v>1</v>
      </c>
      <c r="J110" s="2">
        <f ca="1">IF(OR(K110="ChatGPT",K110="Median",K110="Fifties",K110="Average",K110=""),"",IF(ROUND(L110,3)=ROUND(L109,3),MAX(J$3:J109),COUNT(J$3:J109)+1))</f>
        <v>1</v>
      </c>
      <c r="K110" s="12" t="str">
        <f ca="1">OFFSET(Calculations!$C$2,0,MATCH(L110,Calculations!$D$144:$CCE$144,0))</f>
        <v>Kathryn Verwillow</v>
      </c>
      <c r="L110" s="13">
        <f>SMALL(Calculations!$D$144:$CCE$144,ROWS($D$3:$D110))</f>
        <v>1.12E-7</v>
      </c>
      <c r="M110" s="13">
        <f t="shared" ca="1" si="18"/>
        <v>1</v>
      </c>
      <c r="O110" s="2">
        <f ca="1">IF(OR(P110="ChatGPT",P110="Median",P110="Fifties",P110="Average",P110=""),"",IF(ROUND(Q110,3)=ROUND(Q109,3),MAX(O$3:O109),COUNT(O$3:O109)+1))</f>
        <v>1</v>
      </c>
      <c r="P110" s="12" t="str">
        <f ca="1">OFFSET(Calculations!$C$2,0,MATCH(Q110,Calculations!$D$145:$CCE$145,0))</f>
        <v>Kathryn Verwillow</v>
      </c>
      <c r="Q110" s="13">
        <f>SMALL(Calculations!$D$145:$CCE$145,ROWS($D$3:$D110))</f>
        <v>1.12E-7</v>
      </c>
      <c r="R110" s="13">
        <f t="shared" ca="1" si="19"/>
        <v>1</v>
      </c>
      <c r="T110" s="2">
        <f ca="1">IF(OR(U110="ChatGPT",U110="Median",U110="Fifties",U110="Average",U110=""),"",IF(ROUND(V110,3)=ROUND(V109,3),MAX(T$3:T109),COUNT(T$3:T109)+1))</f>
        <v>1</v>
      </c>
      <c r="U110" s="12" t="str">
        <f ca="1">OFFSET(Calculations!$C$2,0,MATCH(V110,Calculations!$D$146:$CCE$146,0))</f>
        <v>Kathryn Verwillow</v>
      </c>
      <c r="V110" s="13">
        <f>SMALL(Calculations!$D$146:$CCE$146,ROWS($D$3:$D110))</f>
        <v>1.12E-7</v>
      </c>
      <c r="W110" s="13">
        <f t="shared" ca="1" si="20"/>
        <v>1</v>
      </c>
      <c r="Y110" s="2">
        <f ca="1">IF(OR(Z110="ChatGPT",Z110="Median",Z110="Fifties",Z110="Average",Z110=""),"",IF(ROUND(AA110,3)=ROUND(AA109,3),MAX(Y$3:Y109),COUNT(Y$3:Y109)+1))</f>
        <v>1</v>
      </c>
      <c r="Z110" s="12" t="str">
        <f ca="1">OFFSET(Calculations!$C$2,0,MATCH(AA110,Calculations!$D$147:$CCE$147,0))</f>
        <v>Kathryn Verwillow</v>
      </c>
      <c r="AA110" s="13">
        <f>SMALL(Calculations!$D$147:$CCE$147,ROWS($D$3:$D110))</f>
        <v>1.12E-7</v>
      </c>
      <c r="AB110" s="13">
        <f t="shared" ca="1" si="21"/>
        <v>1</v>
      </c>
      <c r="AD110" s="2">
        <f ca="1">IF(OR(AE110="ChatGPT",AE110="Median",AE110="Fifties",AE110="Average",AE110=""),"",IF(ROUND(AF110,3)=ROUND(AF109,3),MAX(AD$3:AD109),COUNT(AD$3:AD109)+1))</f>
        <v>1</v>
      </c>
      <c r="AE110" s="12" t="str">
        <f ca="1">OFFSET(Calculations!$C$2,0,MATCH(AF110,Calculations!$D$148:$CCE$148,0))</f>
        <v>Kathryn Verwillow</v>
      </c>
      <c r="AF110" s="13">
        <f>SMALL(Calculations!$D$148:$CCE$148,ROWS($D$3:$D110))</f>
        <v>1.12E-7</v>
      </c>
      <c r="AG110" s="13">
        <f t="shared" ca="1" si="22"/>
        <v>1</v>
      </c>
    </row>
    <row r="111" spans="1:33" x14ac:dyDescent="0.25">
      <c r="A111" s="23">
        <f ca="1">IF(OR(B111="ChatGPT",B111="Median",B111="Fifties",B111="Average",B111=""),"",IF(ROUND(C111,3)=ROUND(C110,3),MAX(A$3:A110),COUNT(A$3:A110)+1))</f>
        <v>1</v>
      </c>
      <c r="B111" s="24" t="str">
        <f ca="1">IF(ISERROR(OFFSET(Calculations!$C$2,0,MATCH(ROWS($D$3:$D111),Calculations!$D$131:$CCE$131,0))),"",OFFSET(Calculations!$C$2,0,MATCH(ROWS($D$3:$D111),Calculations!$D$131:$CCE$131,0)))</f>
        <v>Steve Maxon</v>
      </c>
      <c r="C111" s="22">
        <f ca="1">IF(ISERROR(ROUND(OFFSET(Calculations!$C$130,0,MATCH(ROWS($D$3:$D111),Calculations!$D$131:$CCE$131,0)),0)),"",OFFSET(Calculations!$C$130,0,MATCH(ROWS($D$3:$D111),Calculations!$D$131:$CCE$131,0)))</f>
        <v>1.13E-6</v>
      </c>
      <c r="E111" s="2">
        <f ca="1">IF(OR(F111="ChatGPT",F111="Median",F111="Fifties",F111="Average",F111=""),"",IF(ROUND(G111,3)=ROUND(G110,3),MAX(E$3:E110),COUNT(E$3:E110)+1))</f>
        <v>1</v>
      </c>
      <c r="F111" s="12" t="str">
        <f ca="1">OFFSET(Calculations!$C$2,0,MATCH(G111,Calculations!$D$143:$CCE$143,0))</f>
        <v>Steve Maxon</v>
      </c>
      <c r="G111" s="13">
        <f>SMALL(Calculations!$D$143:$CCE$143,ROWS($D$3:$D111))</f>
        <v>1.1300000000000001E-7</v>
      </c>
      <c r="H111" s="13">
        <f t="shared" ca="1" si="17"/>
        <v>1</v>
      </c>
      <c r="J111" s="2">
        <f ca="1">IF(OR(K111="ChatGPT",K111="Median",K111="Fifties",K111="Average",K111=""),"",IF(ROUND(L111,3)=ROUND(L110,3),MAX(J$3:J110),COUNT(J$3:J110)+1))</f>
        <v>1</v>
      </c>
      <c r="K111" s="12" t="str">
        <f ca="1">OFFSET(Calculations!$C$2,0,MATCH(L111,Calculations!$D$144:$CCE$144,0))</f>
        <v>Steve Maxon</v>
      </c>
      <c r="L111" s="13">
        <f>SMALL(Calculations!$D$144:$CCE$144,ROWS($D$3:$D111))</f>
        <v>1.1300000000000001E-7</v>
      </c>
      <c r="M111" s="13">
        <f t="shared" ca="1" si="18"/>
        <v>1</v>
      </c>
      <c r="O111" s="2">
        <f ca="1">IF(OR(P111="ChatGPT",P111="Median",P111="Fifties",P111="Average",P111=""),"",IF(ROUND(Q111,3)=ROUND(Q110,3),MAX(O$3:O110),COUNT(O$3:O110)+1))</f>
        <v>1</v>
      </c>
      <c r="P111" s="12" t="str">
        <f ca="1">OFFSET(Calculations!$C$2,0,MATCH(Q111,Calculations!$D$145:$CCE$145,0))</f>
        <v>Steve Maxon</v>
      </c>
      <c r="Q111" s="13">
        <f>SMALL(Calculations!$D$145:$CCE$145,ROWS($D$3:$D111))</f>
        <v>1.1300000000000001E-7</v>
      </c>
      <c r="R111" s="13">
        <f t="shared" ca="1" si="19"/>
        <v>1</v>
      </c>
      <c r="T111" s="2">
        <f ca="1">IF(OR(U111="ChatGPT",U111="Median",U111="Fifties",U111="Average",U111=""),"",IF(ROUND(V111,3)=ROUND(V110,3),MAX(T$3:T110),COUNT(T$3:T110)+1))</f>
        <v>1</v>
      </c>
      <c r="U111" s="12" t="str">
        <f ca="1">OFFSET(Calculations!$C$2,0,MATCH(V111,Calculations!$D$146:$CCE$146,0))</f>
        <v>Steve Maxon</v>
      </c>
      <c r="V111" s="13">
        <f>SMALL(Calculations!$D$146:$CCE$146,ROWS($D$3:$D111))</f>
        <v>1.1300000000000001E-7</v>
      </c>
      <c r="W111" s="13">
        <f t="shared" ca="1" si="20"/>
        <v>1</v>
      </c>
      <c r="Y111" s="2">
        <f ca="1">IF(OR(Z111="ChatGPT",Z111="Median",Z111="Fifties",Z111="Average",Z111=""),"",IF(ROUND(AA111,3)=ROUND(AA110,3),MAX(Y$3:Y110),COUNT(Y$3:Y110)+1))</f>
        <v>1</v>
      </c>
      <c r="Z111" s="12" t="str">
        <f ca="1">OFFSET(Calculations!$C$2,0,MATCH(AA111,Calculations!$D$147:$CCE$147,0))</f>
        <v>Steve Maxon</v>
      </c>
      <c r="AA111" s="13">
        <f>SMALL(Calculations!$D$147:$CCE$147,ROWS($D$3:$D111))</f>
        <v>1.1300000000000001E-7</v>
      </c>
      <c r="AB111" s="13">
        <f t="shared" ca="1" si="21"/>
        <v>1</v>
      </c>
      <c r="AD111" s="2">
        <f ca="1">IF(OR(AE111="ChatGPT",AE111="Median",AE111="Fifties",AE111="Average",AE111=""),"",IF(ROUND(AF111,3)=ROUND(AF110,3),MAX(AD$3:AD110),COUNT(AD$3:AD110)+1))</f>
        <v>1</v>
      </c>
      <c r="AE111" s="12" t="str">
        <f ca="1">OFFSET(Calculations!$C$2,0,MATCH(AF111,Calculations!$D$148:$CCE$148,0))</f>
        <v>Steve Maxon</v>
      </c>
      <c r="AF111" s="13">
        <f>SMALL(Calculations!$D$148:$CCE$148,ROWS($D$3:$D111))</f>
        <v>1.1300000000000001E-7</v>
      </c>
      <c r="AG111" s="13">
        <f t="shared" ca="1" si="22"/>
        <v>1</v>
      </c>
    </row>
    <row r="112" spans="1:33" x14ac:dyDescent="0.25">
      <c r="A112" s="23">
        <f ca="1">IF(OR(B112="ChatGPT",B112="Median",B112="Fifties",B112="Average",B112=""),"",IF(ROUND(C112,3)=ROUND(C111,3),MAX(A$3:A111),COUNT(A$3:A111)+1))</f>
        <v>1</v>
      </c>
      <c r="B112" s="24" t="str">
        <f ca="1">IF(ISERROR(OFFSET(Calculations!$C$2,0,MATCH(ROWS($D$3:$D112),Calculations!$D$131:$CCE$131,0))),"",OFFSET(Calculations!$C$2,0,MATCH(ROWS($D$3:$D112),Calculations!$D$131:$CCE$131,0)))</f>
        <v>James Bowes</v>
      </c>
      <c r="C112" s="22">
        <f ca="1">IF(ISERROR(ROUND(OFFSET(Calculations!$C$130,0,MATCH(ROWS($D$3:$D112),Calculations!$D$131:$CCE$131,0)),0)),"",OFFSET(Calculations!$C$130,0,MATCH(ROWS($D$3:$D112),Calculations!$D$131:$CCE$131,0)))</f>
        <v>1.1400000000000001E-6</v>
      </c>
      <c r="E112" s="2">
        <f ca="1">IF(OR(F112="ChatGPT",F112="Median",F112="Fifties",F112="Average",F112=""),"",IF(ROUND(G112,3)=ROUND(G111,3),MAX(E$3:E111),COUNT(E$3:E111)+1))</f>
        <v>1</v>
      </c>
      <c r="F112" s="12" t="str">
        <f ca="1">OFFSET(Calculations!$C$2,0,MATCH(G112,Calculations!$D$143:$CCE$143,0))</f>
        <v>James Bowes</v>
      </c>
      <c r="G112" s="13">
        <f>SMALL(Calculations!$D$143:$CCE$143,ROWS($D$3:$D112))</f>
        <v>1.14E-7</v>
      </c>
      <c r="H112" s="13">
        <f t="shared" ca="1" si="17"/>
        <v>1</v>
      </c>
      <c r="J112" s="2">
        <f ca="1">IF(OR(K112="ChatGPT",K112="Median",K112="Fifties",K112="Average",K112=""),"",IF(ROUND(L112,3)=ROUND(L111,3),MAX(J$3:J111),COUNT(J$3:J111)+1))</f>
        <v>1</v>
      </c>
      <c r="K112" s="12" t="str">
        <f ca="1">OFFSET(Calculations!$C$2,0,MATCH(L112,Calculations!$D$144:$CCE$144,0))</f>
        <v>James Bowes</v>
      </c>
      <c r="L112" s="13">
        <f>SMALL(Calculations!$D$144:$CCE$144,ROWS($D$3:$D112))</f>
        <v>1.14E-7</v>
      </c>
      <c r="M112" s="13">
        <f t="shared" ca="1" si="18"/>
        <v>1</v>
      </c>
      <c r="O112" s="2">
        <f ca="1">IF(OR(P112="ChatGPT",P112="Median",P112="Fifties",P112="Average",P112=""),"",IF(ROUND(Q112,3)=ROUND(Q111,3),MAX(O$3:O111),COUNT(O$3:O111)+1))</f>
        <v>1</v>
      </c>
      <c r="P112" s="12" t="str">
        <f ca="1">OFFSET(Calculations!$C$2,0,MATCH(Q112,Calculations!$D$145:$CCE$145,0))</f>
        <v>James Bowes</v>
      </c>
      <c r="Q112" s="13">
        <f>SMALL(Calculations!$D$145:$CCE$145,ROWS($D$3:$D112))</f>
        <v>1.14E-7</v>
      </c>
      <c r="R112" s="13">
        <f t="shared" ca="1" si="19"/>
        <v>1</v>
      </c>
      <c r="T112" s="2">
        <f ca="1">IF(OR(U112="ChatGPT",U112="Median",U112="Fifties",U112="Average",U112=""),"",IF(ROUND(V112,3)=ROUND(V111,3),MAX(T$3:T111),COUNT(T$3:T111)+1))</f>
        <v>1</v>
      </c>
      <c r="U112" s="12" t="str">
        <f ca="1">OFFSET(Calculations!$C$2,0,MATCH(V112,Calculations!$D$146:$CCE$146,0))</f>
        <v>James Bowes</v>
      </c>
      <c r="V112" s="13">
        <f>SMALL(Calculations!$D$146:$CCE$146,ROWS($D$3:$D112))</f>
        <v>1.14E-7</v>
      </c>
      <c r="W112" s="13">
        <f t="shared" ca="1" si="20"/>
        <v>1</v>
      </c>
      <c r="Y112" s="2">
        <f ca="1">IF(OR(Z112="ChatGPT",Z112="Median",Z112="Fifties",Z112="Average",Z112=""),"",IF(ROUND(AA112,3)=ROUND(AA111,3),MAX(Y$3:Y111),COUNT(Y$3:Y111)+1))</f>
        <v>1</v>
      </c>
      <c r="Z112" s="12" t="str">
        <f ca="1">OFFSET(Calculations!$C$2,0,MATCH(AA112,Calculations!$D$147:$CCE$147,0))</f>
        <v>James Bowes</v>
      </c>
      <c r="AA112" s="13">
        <f>SMALL(Calculations!$D$147:$CCE$147,ROWS($D$3:$D112))</f>
        <v>1.14E-7</v>
      </c>
      <c r="AB112" s="13">
        <f t="shared" ca="1" si="21"/>
        <v>1</v>
      </c>
      <c r="AD112" s="2">
        <f ca="1">IF(OR(AE112="ChatGPT",AE112="Median",AE112="Fifties",AE112="Average",AE112=""),"",IF(ROUND(AF112,3)=ROUND(AF111,3),MAX(AD$3:AD111),COUNT(AD$3:AD111)+1))</f>
        <v>1</v>
      </c>
      <c r="AE112" s="12" t="str">
        <f ca="1">OFFSET(Calculations!$C$2,0,MATCH(AF112,Calculations!$D$148:$CCE$148,0))</f>
        <v>James Bowes</v>
      </c>
      <c r="AF112" s="13">
        <f>SMALL(Calculations!$D$148:$CCE$148,ROWS($D$3:$D112))</f>
        <v>1.14E-7</v>
      </c>
      <c r="AG112" s="13">
        <f t="shared" ca="1" si="22"/>
        <v>1</v>
      </c>
    </row>
    <row r="113" spans="1:33" x14ac:dyDescent="0.25">
      <c r="A113" s="23">
        <f ca="1">IF(OR(B113="ChatGPT",B113="Median",B113="Fifties",B113="Average",B113=""),"",IF(ROUND(C113,3)=ROUND(C112,3),MAX(A$3:A112),COUNT(A$3:A112)+1))</f>
        <v>1</v>
      </c>
      <c r="B113" s="24" t="str">
        <f ca="1">IF(ISERROR(OFFSET(Calculations!$C$2,0,MATCH(ROWS($D$3:$D113),Calculations!$D$131:$CCE$131,0))),"",OFFSET(Calculations!$C$2,0,MATCH(ROWS($D$3:$D113),Calculations!$D$131:$CCE$131,0)))</f>
        <v>Michael Lewin</v>
      </c>
      <c r="C113" s="22">
        <f ca="1">IF(ISERROR(ROUND(OFFSET(Calculations!$C$130,0,MATCH(ROWS($D$3:$D113),Calculations!$D$131:$CCE$131,0)),0)),"",OFFSET(Calculations!$C$130,0,MATCH(ROWS($D$3:$D113),Calculations!$D$131:$CCE$131,0)))</f>
        <v>1.15E-6</v>
      </c>
      <c r="E113" s="2">
        <f ca="1">IF(OR(F113="ChatGPT",F113="Median",F113="Fifties",F113="Average",F113=""),"",IF(ROUND(G113,3)=ROUND(G112,3),MAX(E$3:E112),COUNT(E$3:E112)+1))</f>
        <v>1</v>
      </c>
      <c r="F113" s="12" t="str">
        <f ca="1">OFFSET(Calculations!$C$2,0,MATCH(G113,Calculations!$D$143:$CCE$143,0))</f>
        <v>Michael Lewin</v>
      </c>
      <c r="G113" s="13">
        <f>SMALL(Calculations!$D$143:$CCE$143,ROWS($D$3:$D113))</f>
        <v>1.15E-7</v>
      </c>
      <c r="H113" s="13">
        <f t="shared" ca="1" si="17"/>
        <v>1</v>
      </c>
      <c r="J113" s="2">
        <f ca="1">IF(OR(K113="ChatGPT",K113="Median",K113="Fifties",K113="Average",K113=""),"",IF(ROUND(L113,3)=ROUND(L112,3),MAX(J$3:J112),COUNT(J$3:J112)+1))</f>
        <v>1</v>
      </c>
      <c r="K113" s="12" t="str">
        <f ca="1">OFFSET(Calculations!$C$2,0,MATCH(L113,Calculations!$D$144:$CCE$144,0))</f>
        <v>Michael Lewin</v>
      </c>
      <c r="L113" s="13">
        <f>SMALL(Calculations!$D$144:$CCE$144,ROWS($D$3:$D113))</f>
        <v>1.15E-7</v>
      </c>
      <c r="M113" s="13">
        <f t="shared" ca="1" si="18"/>
        <v>1</v>
      </c>
      <c r="O113" s="2">
        <f ca="1">IF(OR(P113="ChatGPT",P113="Median",P113="Fifties",P113="Average",P113=""),"",IF(ROUND(Q113,3)=ROUND(Q112,3),MAX(O$3:O112),COUNT(O$3:O112)+1))</f>
        <v>1</v>
      </c>
      <c r="P113" s="12" t="str">
        <f ca="1">OFFSET(Calculations!$C$2,0,MATCH(Q113,Calculations!$D$145:$CCE$145,0))</f>
        <v>Michael Lewin</v>
      </c>
      <c r="Q113" s="13">
        <f>SMALL(Calculations!$D$145:$CCE$145,ROWS($D$3:$D113))</f>
        <v>1.15E-7</v>
      </c>
      <c r="R113" s="13">
        <f t="shared" ca="1" si="19"/>
        <v>1</v>
      </c>
      <c r="T113" s="2">
        <f ca="1">IF(OR(U113="ChatGPT",U113="Median",U113="Fifties",U113="Average",U113=""),"",IF(ROUND(V113,3)=ROUND(V112,3),MAX(T$3:T112),COUNT(T$3:T112)+1))</f>
        <v>1</v>
      </c>
      <c r="U113" s="12" t="str">
        <f ca="1">OFFSET(Calculations!$C$2,0,MATCH(V113,Calculations!$D$146:$CCE$146,0))</f>
        <v>Michael Lewin</v>
      </c>
      <c r="V113" s="13">
        <f>SMALL(Calculations!$D$146:$CCE$146,ROWS($D$3:$D113))</f>
        <v>1.15E-7</v>
      </c>
      <c r="W113" s="13">
        <f t="shared" ca="1" si="20"/>
        <v>1</v>
      </c>
      <c r="Y113" s="2">
        <f ca="1">IF(OR(Z113="ChatGPT",Z113="Median",Z113="Fifties",Z113="Average",Z113=""),"",IF(ROUND(AA113,3)=ROUND(AA112,3),MAX(Y$3:Y112),COUNT(Y$3:Y112)+1))</f>
        <v>1</v>
      </c>
      <c r="Z113" s="12" t="str">
        <f ca="1">OFFSET(Calculations!$C$2,0,MATCH(AA113,Calculations!$D$147:$CCE$147,0))</f>
        <v>Michael Lewin</v>
      </c>
      <c r="AA113" s="13">
        <f>SMALL(Calculations!$D$147:$CCE$147,ROWS($D$3:$D113))</f>
        <v>1.15E-7</v>
      </c>
      <c r="AB113" s="13">
        <f t="shared" ca="1" si="21"/>
        <v>1</v>
      </c>
      <c r="AD113" s="2">
        <f ca="1">IF(OR(AE113="ChatGPT",AE113="Median",AE113="Fifties",AE113="Average",AE113=""),"",IF(ROUND(AF113,3)=ROUND(AF112,3),MAX(AD$3:AD112),COUNT(AD$3:AD112)+1))</f>
        <v>1</v>
      </c>
      <c r="AE113" s="12" t="str">
        <f ca="1">OFFSET(Calculations!$C$2,0,MATCH(AF113,Calculations!$D$148:$CCE$148,0))</f>
        <v>Michael Lewin</v>
      </c>
      <c r="AF113" s="13">
        <f>SMALL(Calculations!$D$148:$CCE$148,ROWS($D$3:$D113))</f>
        <v>1.15E-7</v>
      </c>
      <c r="AG113" s="13">
        <f t="shared" ca="1" si="22"/>
        <v>1</v>
      </c>
    </row>
    <row r="114" spans="1:33" x14ac:dyDescent="0.25">
      <c r="A114" s="23">
        <f ca="1">IF(OR(B114="ChatGPT",B114="Median",B114="Fifties",B114="Average",B114=""),"",IF(ROUND(C114,3)=ROUND(C113,3),MAX(A$3:A113),COUNT(A$3:A113)+1))</f>
        <v>1</v>
      </c>
      <c r="B114" s="24" t="str">
        <f ca="1">IF(ISERROR(OFFSET(Calculations!$C$2,0,MATCH(ROWS($D$3:$D114),Calculations!$D$131:$CCE$131,0))),"",OFFSET(Calculations!$C$2,0,MATCH(ROWS($D$3:$D114),Calculations!$D$131:$CCE$131,0)))</f>
        <v>Heath Silverman</v>
      </c>
      <c r="C114" s="22">
        <f ca="1">IF(ISERROR(ROUND(OFFSET(Calculations!$C$130,0,MATCH(ROWS($D$3:$D114),Calculations!$D$131:$CCE$131,0)),0)),"",OFFSET(Calculations!$C$130,0,MATCH(ROWS($D$3:$D114),Calculations!$D$131:$CCE$131,0)))</f>
        <v>1.1599999999999999E-6</v>
      </c>
      <c r="E114" s="2">
        <f ca="1">IF(OR(F114="ChatGPT",F114="Median",F114="Fifties",F114="Average",F114=""),"",IF(ROUND(G114,3)=ROUND(G113,3),MAX(E$3:E113),COUNT(E$3:E113)+1))</f>
        <v>1</v>
      </c>
      <c r="F114" s="12" t="str">
        <f ca="1">OFFSET(Calculations!$C$2,0,MATCH(G114,Calculations!$D$143:$CCE$143,0))</f>
        <v>Heath Silverman</v>
      </c>
      <c r="G114" s="13">
        <f>SMALL(Calculations!$D$143:$CCE$143,ROWS($D$3:$D114))</f>
        <v>1.1600000000000001E-7</v>
      </c>
      <c r="H114" s="13">
        <f t="shared" ca="1" si="17"/>
        <v>1</v>
      </c>
      <c r="J114" s="2">
        <f ca="1">IF(OR(K114="ChatGPT",K114="Median",K114="Fifties",K114="Average",K114=""),"",IF(ROUND(L114,3)=ROUND(L113,3),MAX(J$3:J113),COUNT(J$3:J113)+1))</f>
        <v>1</v>
      </c>
      <c r="K114" s="12" t="str">
        <f ca="1">OFFSET(Calculations!$C$2,0,MATCH(L114,Calculations!$D$144:$CCE$144,0))</f>
        <v>Heath Silverman</v>
      </c>
      <c r="L114" s="13">
        <f>SMALL(Calculations!$D$144:$CCE$144,ROWS($D$3:$D114))</f>
        <v>1.1600000000000001E-7</v>
      </c>
      <c r="M114" s="13">
        <f t="shared" ca="1" si="18"/>
        <v>1</v>
      </c>
      <c r="O114" s="2">
        <f ca="1">IF(OR(P114="ChatGPT",P114="Median",P114="Fifties",P114="Average",P114=""),"",IF(ROUND(Q114,3)=ROUND(Q113,3),MAX(O$3:O113),COUNT(O$3:O113)+1))</f>
        <v>1</v>
      </c>
      <c r="P114" s="12" t="str">
        <f ca="1">OFFSET(Calculations!$C$2,0,MATCH(Q114,Calculations!$D$145:$CCE$145,0))</f>
        <v>Heath Silverman</v>
      </c>
      <c r="Q114" s="13">
        <f>SMALL(Calculations!$D$145:$CCE$145,ROWS($D$3:$D114))</f>
        <v>1.1600000000000001E-7</v>
      </c>
      <c r="R114" s="13">
        <f t="shared" ca="1" si="19"/>
        <v>1</v>
      </c>
      <c r="T114" s="2">
        <f ca="1">IF(OR(U114="ChatGPT",U114="Median",U114="Fifties",U114="Average",U114=""),"",IF(ROUND(V114,3)=ROUND(V113,3),MAX(T$3:T113),COUNT(T$3:T113)+1))</f>
        <v>1</v>
      </c>
      <c r="U114" s="12" t="str">
        <f ca="1">OFFSET(Calculations!$C$2,0,MATCH(V114,Calculations!$D$146:$CCE$146,0))</f>
        <v>Heath Silverman</v>
      </c>
      <c r="V114" s="13">
        <f>SMALL(Calculations!$D$146:$CCE$146,ROWS($D$3:$D114))</f>
        <v>1.1600000000000001E-7</v>
      </c>
      <c r="W114" s="13">
        <f t="shared" ca="1" si="20"/>
        <v>1</v>
      </c>
      <c r="Y114" s="2">
        <f ca="1">IF(OR(Z114="ChatGPT",Z114="Median",Z114="Fifties",Z114="Average",Z114=""),"",IF(ROUND(AA114,3)=ROUND(AA113,3),MAX(Y$3:Y113),COUNT(Y$3:Y113)+1))</f>
        <v>1</v>
      </c>
      <c r="Z114" s="12" t="str">
        <f ca="1">OFFSET(Calculations!$C$2,0,MATCH(AA114,Calculations!$D$147:$CCE$147,0))</f>
        <v>Heath Silverman</v>
      </c>
      <c r="AA114" s="13">
        <f>SMALL(Calculations!$D$147:$CCE$147,ROWS($D$3:$D114))</f>
        <v>1.1600000000000001E-7</v>
      </c>
      <c r="AB114" s="13">
        <f t="shared" ca="1" si="21"/>
        <v>1</v>
      </c>
      <c r="AD114" s="2">
        <f ca="1">IF(OR(AE114="ChatGPT",AE114="Median",AE114="Fifties",AE114="Average",AE114=""),"",IF(ROUND(AF114,3)=ROUND(AF113,3),MAX(AD$3:AD113),COUNT(AD$3:AD113)+1))</f>
        <v>1</v>
      </c>
      <c r="AE114" s="12" t="str">
        <f ca="1">OFFSET(Calculations!$C$2,0,MATCH(AF114,Calculations!$D$148:$CCE$148,0))</f>
        <v>Heath Silverman</v>
      </c>
      <c r="AF114" s="13">
        <f>SMALL(Calculations!$D$148:$CCE$148,ROWS($D$3:$D114))</f>
        <v>1.1600000000000001E-7</v>
      </c>
      <c r="AG114" s="13">
        <f t="shared" ca="1" si="22"/>
        <v>1</v>
      </c>
    </row>
    <row r="115" spans="1:33" x14ac:dyDescent="0.25">
      <c r="A115" s="23">
        <f ca="1">IF(OR(B115="ChatGPT",B115="Median",B115="Fifties",B115="Average",B115=""),"",IF(ROUND(C115,3)=ROUND(C114,3),MAX(A$3:A114),COUNT(A$3:A114)+1))</f>
        <v>1</v>
      </c>
      <c r="B115" s="24" t="str">
        <f ca="1">IF(ISERROR(OFFSET(Calculations!$C$2,0,MATCH(ROWS($D$3:$D115),Calculations!$D$131:$CCE$131,0))),"",OFFSET(Calculations!$C$2,0,MATCH(ROWS($D$3:$D115),Calculations!$D$131:$CCE$131,0)))</f>
        <v>Elyssa Friedland</v>
      </c>
      <c r="C115" s="22">
        <f ca="1">IF(ISERROR(ROUND(OFFSET(Calculations!$C$130,0,MATCH(ROWS($D$3:$D115),Calculations!$D$131:$CCE$131,0)),0)),"",OFFSET(Calculations!$C$130,0,MATCH(ROWS($D$3:$D115),Calculations!$D$131:$CCE$131,0)))</f>
        <v>1.17E-6</v>
      </c>
      <c r="E115" s="2">
        <f ca="1">IF(OR(F115="ChatGPT",F115="Median",F115="Fifties",F115="Average",F115=""),"",IF(ROUND(G115,3)=ROUND(G114,3),MAX(E$3:E114),COUNT(E$3:E114)+1))</f>
        <v>1</v>
      </c>
      <c r="F115" s="12" t="str">
        <f ca="1">OFFSET(Calculations!$C$2,0,MATCH(G115,Calculations!$D$143:$CCE$143,0))</f>
        <v>Elyssa Friedland</v>
      </c>
      <c r="G115" s="13">
        <f>SMALL(Calculations!$D$143:$CCE$143,ROWS($D$3:$D115))</f>
        <v>1.17E-7</v>
      </c>
      <c r="H115" s="13">
        <f t="shared" ca="1" si="17"/>
        <v>1</v>
      </c>
      <c r="J115" s="2">
        <f ca="1">IF(OR(K115="ChatGPT",K115="Median",K115="Fifties",K115="Average",K115=""),"",IF(ROUND(L115,3)=ROUND(L114,3),MAX(J$3:J114),COUNT(J$3:J114)+1))</f>
        <v>1</v>
      </c>
      <c r="K115" s="12" t="str">
        <f ca="1">OFFSET(Calculations!$C$2,0,MATCH(L115,Calculations!$D$144:$CCE$144,0))</f>
        <v>Elyssa Friedland</v>
      </c>
      <c r="L115" s="13">
        <f>SMALL(Calculations!$D$144:$CCE$144,ROWS($D$3:$D115))</f>
        <v>1.17E-7</v>
      </c>
      <c r="M115" s="13">
        <f t="shared" ca="1" si="18"/>
        <v>1</v>
      </c>
      <c r="O115" s="2">
        <f ca="1">IF(OR(P115="ChatGPT",P115="Median",P115="Fifties",P115="Average",P115=""),"",IF(ROUND(Q115,3)=ROUND(Q114,3),MAX(O$3:O114),COUNT(O$3:O114)+1))</f>
        <v>1</v>
      </c>
      <c r="P115" s="12" t="str">
        <f ca="1">OFFSET(Calculations!$C$2,0,MATCH(Q115,Calculations!$D$145:$CCE$145,0))</f>
        <v>Elyssa Friedland</v>
      </c>
      <c r="Q115" s="13">
        <f>SMALL(Calculations!$D$145:$CCE$145,ROWS($D$3:$D115))</f>
        <v>1.17E-7</v>
      </c>
      <c r="R115" s="13">
        <f t="shared" ca="1" si="19"/>
        <v>1</v>
      </c>
      <c r="T115" s="2">
        <f ca="1">IF(OR(U115="ChatGPT",U115="Median",U115="Fifties",U115="Average",U115=""),"",IF(ROUND(V115,3)=ROUND(V114,3),MAX(T$3:T114),COUNT(T$3:T114)+1))</f>
        <v>1</v>
      </c>
      <c r="U115" s="12" t="str">
        <f ca="1">OFFSET(Calculations!$C$2,0,MATCH(V115,Calculations!$D$146:$CCE$146,0))</f>
        <v>Elyssa Friedland</v>
      </c>
      <c r="V115" s="13">
        <f>SMALL(Calculations!$D$146:$CCE$146,ROWS($D$3:$D115))</f>
        <v>1.17E-7</v>
      </c>
      <c r="W115" s="13">
        <f t="shared" ca="1" si="20"/>
        <v>1</v>
      </c>
      <c r="Y115" s="2">
        <f ca="1">IF(OR(Z115="ChatGPT",Z115="Median",Z115="Fifties",Z115="Average",Z115=""),"",IF(ROUND(AA115,3)=ROUND(AA114,3),MAX(Y$3:Y114),COUNT(Y$3:Y114)+1))</f>
        <v>1</v>
      </c>
      <c r="Z115" s="12" t="str">
        <f ca="1">OFFSET(Calculations!$C$2,0,MATCH(AA115,Calculations!$D$147:$CCE$147,0))</f>
        <v>Elyssa Friedland</v>
      </c>
      <c r="AA115" s="13">
        <f>SMALL(Calculations!$D$147:$CCE$147,ROWS($D$3:$D115))</f>
        <v>1.17E-7</v>
      </c>
      <c r="AB115" s="13">
        <f t="shared" ca="1" si="21"/>
        <v>1</v>
      </c>
      <c r="AD115" s="2">
        <f ca="1">IF(OR(AE115="ChatGPT",AE115="Median",AE115="Fifties",AE115="Average",AE115=""),"",IF(ROUND(AF115,3)=ROUND(AF114,3),MAX(AD$3:AD114),COUNT(AD$3:AD114)+1))</f>
        <v>1</v>
      </c>
      <c r="AE115" s="12" t="str">
        <f ca="1">OFFSET(Calculations!$C$2,0,MATCH(AF115,Calculations!$D$148:$CCE$148,0))</f>
        <v>Elyssa Friedland</v>
      </c>
      <c r="AF115" s="13">
        <f>SMALL(Calculations!$D$148:$CCE$148,ROWS($D$3:$D115))</f>
        <v>1.17E-7</v>
      </c>
      <c r="AG115" s="13">
        <f t="shared" ca="1" si="22"/>
        <v>1</v>
      </c>
    </row>
    <row r="116" spans="1:33" x14ac:dyDescent="0.25">
      <c r="A116" s="23">
        <f ca="1">IF(OR(B116="ChatGPT",B116="Median",B116="Fifties",B116="Average",B116=""),"",IF(ROUND(C116,3)=ROUND(C115,3),MAX(A$3:A115),COUNT(A$3:A115)+1))</f>
        <v>1</v>
      </c>
      <c r="B116" s="24" t="str">
        <f ca="1">IF(ISERROR(OFFSET(Calculations!$C$2,0,MATCH(ROWS($D$3:$D116),Calculations!$D$131:$CCE$131,0))),"",OFFSET(Calculations!$C$2,0,MATCH(ROWS($D$3:$D116),Calculations!$D$131:$CCE$131,0)))</f>
        <v>Charlie Friedland</v>
      </c>
      <c r="C116" s="22">
        <f ca="1">IF(ISERROR(ROUND(OFFSET(Calculations!$C$130,0,MATCH(ROWS($D$3:$D116),Calculations!$D$131:$CCE$131,0)),0)),"",OFFSET(Calculations!$C$130,0,MATCH(ROWS($D$3:$D116),Calculations!$D$131:$CCE$131,0)))</f>
        <v>1.1799999999999999E-6</v>
      </c>
      <c r="E116" s="2">
        <f ca="1">IF(OR(F116="ChatGPT",F116="Median",F116="Fifties",F116="Average",F116=""),"",IF(ROUND(G116,3)=ROUND(G115,3),MAX(E$3:E115),COUNT(E$3:E115)+1))</f>
        <v>1</v>
      </c>
      <c r="F116" s="12" t="str">
        <f ca="1">OFFSET(Calculations!$C$2,0,MATCH(G116,Calculations!$D$143:$CCE$143,0))</f>
        <v>Charlie Friedland</v>
      </c>
      <c r="G116" s="13">
        <f>SMALL(Calculations!$D$143:$CCE$143,ROWS($D$3:$D116))</f>
        <v>1.18E-7</v>
      </c>
      <c r="H116" s="13">
        <f t="shared" ca="1" si="17"/>
        <v>1</v>
      </c>
      <c r="J116" s="2">
        <f ca="1">IF(OR(K116="ChatGPT",K116="Median",K116="Fifties",K116="Average",K116=""),"",IF(ROUND(L116,3)=ROUND(L115,3),MAX(J$3:J115),COUNT(J$3:J115)+1))</f>
        <v>1</v>
      </c>
      <c r="K116" s="12" t="str">
        <f ca="1">OFFSET(Calculations!$C$2,0,MATCH(L116,Calculations!$D$144:$CCE$144,0))</f>
        <v>Charlie Friedland</v>
      </c>
      <c r="L116" s="13">
        <f>SMALL(Calculations!$D$144:$CCE$144,ROWS($D$3:$D116))</f>
        <v>1.18E-7</v>
      </c>
      <c r="M116" s="13">
        <f t="shared" ca="1" si="18"/>
        <v>1</v>
      </c>
      <c r="O116" s="2">
        <f ca="1">IF(OR(P116="ChatGPT",P116="Median",P116="Fifties",P116="Average",P116=""),"",IF(ROUND(Q116,3)=ROUND(Q115,3),MAX(O$3:O115),COUNT(O$3:O115)+1))</f>
        <v>1</v>
      </c>
      <c r="P116" s="12" t="str">
        <f ca="1">OFFSET(Calculations!$C$2,0,MATCH(Q116,Calculations!$D$145:$CCE$145,0))</f>
        <v>Charlie Friedland</v>
      </c>
      <c r="Q116" s="13">
        <f>SMALL(Calculations!$D$145:$CCE$145,ROWS($D$3:$D116))</f>
        <v>1.18E-7</v>
      </c>
      <c r="R116" s="13">
        <f t="shared" ca="1" si="19"/>
        <v>1</v>
      </c>
      <c r="T116" s="2">
        <f ca="1">IF(OR(U116="ChatGPT",U116="Median",U116="Fifties",U116="Average",U116=""),"",IF(ROUND(V116,3)=ROUND(V115,3),MAX(T$3:T115),COUNT(T$3:T115)+1))</f>
        <v>1</v>
      </c>
      <c r="U116" s="12" t="str">
        <f ca="1">OFFSET(Calculations!$C$2,0,MATCH(V116,Calculations!$D$146:$CCE$146,0))</f>
        <v>Charlie Friedland</v>
      </c>
      <c r="V116" s="13">
        <f>SMALL(Calculations!$D$146:$CCE$146,ROWS($D$3:$D116))</f>
        <v>1.18E-7</v>
      </c>
      <c r="W116" s="13">
        <f t="shared" ca="1" si="20"/>
        <v>1</v>
      </c>
      <c r="Y116" s="2">
        <f ca="1">IF(OR(Z116="ChatGPT",Z116="Median",Z116="Fifties",Z116="Average",Z116=""),"",IF(ROUND(AA116,3)=ROUND(AA115,3),MAX(Y$3:Y115),COUNT(Y$3:Y115)+1))</f>
        <v>1</v>
      </c>
      <c r="Z116" s="12" t="str">
        <f ca="1">OFFSET(Calculations!$C$2,0,MATCH(AA116,Calculations!$D$147:$CCE$147,0))</f>
        <v>Charlie Friedland</v>
      </c>
      <c r="AA116" s="13">
        <f>SMALL(Calculations!$D$147:$CCE$147,ROWS($D$3:$D116))</f>
        <v>1.18E-7</v>
      </c>
      <c r="AB116" s="13">
        <f t="shared" ca="1" si="21"/>
        <v>1</v>
      </c>
      <c r="AD116" s="2">
        <f ca="1">IF(OR(AE116="ChatGPT",AE116="Median",AE116="Fifties",AE116="Average",AE116=""),"",IF(ROUND(AF116,3)=ROUND(AF115,3),MAX(AD$3:AD115),COUNT(AD$3:AD115)+1))</f>
        <v>1</v>
      </c>
      <c r="AE116" s="12" t="str">
        <f ca="1">OFFSET(Calculations!$C$2,0,MATCH(AF116,Calculations!$D$148:$CCE$148,0))</f>
        <v>Charlie Friedland</v>
      </c>
      <c r="AF116" s="13">
        <f>SMALL(Calculations!$D$148:$CCE$148,ROWS($D$3:$D116))</f>
        <v>1.18E-7</v>
      </c>
      <c r="AG116" s="13">
        <f t="shared" ca="1" si="22"/>
        <v>1</v>
      </c>
    </row>
    <row r="117" spans="1:33" x14ac:dyDescent="0.25">
      <c r="A117" s="23">
        <f ca="1">IF(OR(B117="ChatGPT",B117="Median",B117="Fifties",B117="Average",B117=""),"",IF(ROUND(C117,3)=ROUND(C116,3),MAX(A$3:A116),COUNT(A$3:A116)+1))</f>
        <v>1</v>
      </c>
      <c r="B117" s="24" t="str">
        <f ca="1">IF(ISERROR(OFFSET(Calculations!$C$2,0,MATCH(ROWS($D$3:$D117),Calculations!$D$131:$CCE$131,0))),"",OFFSET(Calculations!$C$2,0,MATCH(ROWS($D$3:$D117),Calculations!$D$131:$CCE$131,0)))</f>
        <v>Michael Kay</v>
      </c>
      <c r="C117" s="22">
        <f ca="1">IF(ISERROR(ROUND(OFFSET(Calculations!$C$130,0,MATCH(ROWS($D$3:$D117),Calculations!$D$131:$CCE$131,0)),0)),"",OFFSET(Calculations!$C$130,0,MATCH(ROWS($D$3:$D117),Calculations!$D$131:$CCE$131,0)))</f>
        <v>1.19E-6</v>
      </c>
      <c r="E117" s="2">
        <f ca="1">IF(OR(F117="ChatGPT",F117="Median",F117="Fifties",F117="Average",F117=""),"",IF(ROUND(G117,3)=ROUND(G116,3),MAX(E$3:E116),COUNT(E$3:E116)+1))</f>
        <v>1</v>
      </c>
      <c r="F117" s="12" t="str">
        <f ca="1">OFFSET(Calculations!$C$2,0,MATCH(G117,Calculations!$D$143:$CCE$143,0))</f>
        <v>Michael Kay</v>
      </c>
      <c r="G117" s="13">
        <f>SMALL(Calculations!$D$143:$CCE$143,ROWS($D$3:$D117))</f>
        <v>1.1899999999999999E-7</v>
      </c>
      <c r="H117" s="13">
        <f t="shared" ca="1" si="17"/>
        <v>1</v>
      </c>
      <c r="J117" s="2">
        <f ca="1">IF(OR(K117="ChatGPT",K117="Median",K117="Fifties",K117="Average",K117=""),"",IF(ROUND(L117,3)=ROUND(L116,3),MAX(J$3:J116),COUNT(J$3:J116)+1))</f>
        <v>1</v>
      </c>
      <c r="K117" s="12" t="str">
        <f ca="1">OFFSET(Calculations!$C$2,0,MATCH(L117,Calculations!$D$144:$CCE$144,0))</f>
        <v>Michael Kay</v>
      </c>
      <c r="L117" s="13">
        <f>SMALL(Calculations!$D$144:$CCE$144,ROWS($D$3:$D117))</f>
        <v>1.1899999999999999E-7</v>
      </c>
      <c r="M117" s="13">
        <f t="shared" ca="1" si="18"/>
        <v>1</v>
      </c>
      <c r="O117" s="2">
        <f ca="1">IF(OR(P117="ChatGPT",P117="Median",P117="Fifties",P117="Average",P117=""),"",IF(ROUND(Q117,3)=ROUND(Q116,3),MAX(O$3:O116),COUNT(O$3:O116)+1))</f>
        <v>1</v>
      </c>
      <c r="P117" s="12" t="str">
        <f ca="1">OFFSET(Calculations!$C$2,0,MATCH(Q117,Calculations!$D$145:$CCE$145,0))</f>
        <v>Michael Kay</v>
      </c>
      <c r="Q117" s="13">
        <f>SMALL(Calculations!$D$145:$CCE$145,ROWS($D$3:$D117))</f>
        <v>1.1899999999999999E-7</v>
      </c>
      <c r="R117" s="13">
        <f t="shared" ca="1" si="19"/>
        <v>1</v>
      </c>
      <c r="T117" s="2">
        <f ca="1">IF(OR(U117="ChatGPT",U117="Median",U117="Fifties",U117="Average",U117=""),"",IF(ROUND(V117,3)=ROUND(V116,3),MAX(T$3:T116),COUNT(T$3:T116)+1))</f>
        <v>1</v>
      </c>
      <c r="U117" s="12" t="str">
        <f ca="1">OFFSET(Calculations!$C$2,0,MATCH(V117,Calculations!$D$146:$CCE$146,0))</f>
        <v>Michael Kay</v>
      </c>
      <c r="V117" s="13">
        <f>SMALL(Calculations!$D$146:$CCE$146,ROWS($D$3:$D117))</f>
        <v>1.1899999999999999E-7</v>
      </c>
      <c r="W117" s="13">
        <f t="shared" ca="1" si="20"/>
        <v>1</v>
      </c>
      <c r="Y117" s="2">
        <f ca="1">IF(OR(Z117="ChatGPT",Z117="Median",Z117="Fifties",Z117="Average",Z117=""),"",IF(ROUND(AA117,3)=ROUND(AA116,3),MAX(Y$3:Y116),COUNT(Y$3:Y116)+1))</f>
        <v>1</v>
      </c>
      <c r="Z117" s="12" t="str">
        <f ca="1">OFFSET(Calculations!$C$2,0,MATCH(AA117,Calculations!$D$147:$CCE$147,0))</f>
        <v>Michael Kay</v>
      </c>
      <c r="AA117" s="13">
        <f>SMALL(Calculations!$D$147:$CCE$147,ROWS($D$3:$D117))</f>
        <v>1.1899999999999999E-7</v>
      </c>
      <c r="AB117" s="13">
        <f t="shared" ca="1" si="21"/>
        <v>1</v>
      </c>
      <c r="AD117" s="2">
        <f ca="1">IF(OR(AE117="ChatGPT",AE117="Median",AE117="Fifties",AE117="Average",AE117=""),"",IF(ROUND(AF117,3)=ROUND(AF116,3),MAX(AD$3:AD116),COUNT(AD$3:AD116)+1))</f>
        <v>1</v>
      </c>
      <c r="AE117" s="12" t="str">
        <f ca="1">OFFSET(Calculations!$C$2,0,MATCH(AF117,Calculations!$D$148:$CCE$148,0))</f>
        <v>Michael Kay</v>
      </c>
      <c r="AF117" s="13">
        <f>SMALL(Calculations!$D$148:$CCE$148,ROWS($D$3:$D117))</f>
        <v>1.1899999999999999E-7</v>
      </c>
      <c r="AG117" s="13">
        <f t="shared" ca="1" si="22"/>
        <v>1</v>
      </c>
    </row>
    <row r="118" spans="1:33" x14ac:dyDescent="0.25">
      <c r="A118" s="23">
        <f ca="1">IF(OR(B118="ChatGPT",B118="Median",B118="Fifties",B118="Average",B118=""),"",IF(ROUND(C118,3)=ROUND(C117,3),MAX(A$3:A117),COUNT(A$3:A117)+1))</f>
        <v>1</v>
      </c>
      <c r="B118" s="24" t="str">
        <f ca="1">IF(ISERROR(OFFSET(Calculations!$C$2,0,MATCH(ROWS($D$3:$D118),Calculations!$D$131:$CCE$131,0))),"",OFFSET(Calculations!$C$2,0,MATCH(ROWS($D$3:$D118),Calculations!$D$131:$CCE$131,0)))</f>
        <v>Alex Rose</v>
      </c>
      <c r="C118" s="22">
        <f ca="1">IF(ISERROR(ROUND(OFFSET(Calculations!$C$130,0,MATCH(ROWS($D$3:$D118),Calculations!$D$131:$CCE$131,0)),0)),"",OFFSET(Calculations!$C$130,0,MATCH(ROWS($D$3:$D118),Calculations!$D$131:$CCE$131,0)))</f>
        <v>1.1999999999999999E-6</v>
      </c>
      <c r="E118" s="2">
        <f ca="1">IF(OR(F118="ChatGPT",F118="Median",F118="Fifties",F118="Average",F118=""),"",IF(ROUND(G118,3)=ROUND(G117,3),MAX(E$3:E117),COUNT(E$3:E117)+1))</f>
        <v>1</v>
      </c>
      <c r="F118" s="12" t="str">
        <f ca="1">OFFSET(Calculations!$C$2,0,MATCH(G118,Calculations!$D$143:$CCE$143,0))</f>
        <v>Alex Rose</v>
      </c>
      <c r="G118" s="13">
        <f>SMALL(Calculations!$D$143:$CCE$143,ROWS($D$3:$D118))</f>
        <v>1.1999999999999999E-7</v>
      </c>
      <c r="H118" s="13">
        <f t="shared" ca="1" si="17"/>
        <v>1</v>
      </c>
      <c r="J118" s="2">
        <f ca="1">IF(OR(K118="ChatGPT",K118="Median",K118="Fifties",K118="Average",K118=""),"",IF(ROUND(L118,3)=ROUND(L117,3),MAX(J$3:J117),COUNT(J$3:J117)+1))</f>
        <v>1</v>
      </c>
      <c r="K118" s="12" t="str">
        <f ca="1">OFFSET(Calculations!$C$2,0,MATCH(L118,Calculations!$D$144:$CCE$144,0))</f>
        <v>Alex Rose</v>
      </c>
      <c r="L118" s="13">
        <f>SMALL(Calculations!$D$144:$CCE$144,ROWS($D$3:$D118))</f>
        <v>1.1999999999999999E-7</v>
      </c>
      <c r="M118" s="13">
        <f t="shared" ca="1" si="18"/>
        <v>1</v>
      </c>
      <c r="O118" s="2">
        <f ca="1">IF(OR(P118="ChatGPT",P118="Median",P118="Fifties",P118="Average",P118=""),"",IF(ROUND(Q118,3)=ROUND(Q117,3),MAX(O$3:O117),COUNT(O$3:O117)+1))</f>
        <v>1</v>
      </c>
      <c r="P118" s="12" t="str">
        <f ca="1">OFFSET(Calculations!$C$2,0,MATCH(Q118,Calculations!$D$145:$CCE$145,0))</f>
        <v>Alex Rose</v>
      </c>
      <c r="Q118" s="13">
        <f>SMALL(Calculations!$D$145:$CCE$145,ROWS($D$3:$D118))</f>
        <v>1.1999999999999999E-7</v>
      </c>
      <c r="R118" s="13">
        <f t="shared" ca="1" si="19"/>
        <v>1</v>
      </c>
      <c r="T118" s="2">
        <f ca="1">IF(OR(U118="ChatGPT",U118="Median",U118="Fifties",U118="Average",U118=""),"",IF(ROUND(V118,3)=ROUND(V117,3),MAX(T$3:T117),COUNT(T$3:T117)+1))</f>
        <v>1</v>
      </c>
      <c r="U118" s="12" t="str">
        <f ca="1">OFFSET(Calculations!$C$2,0,MATCH(V118,Calculations!$D$146:$CCE$146,0))</f>
        <v>Alex Rose</v>
      </c>
      <c r="V118" s="13">
        <f>SMALL(Calculations!$D$146:$CCE$146,ROWS($D$3:$D118))</f>
        <v>1.1999999999999999E-7</v>
      </c>
      <c r="W118" s="13">
        <f t="shared" ca="1" si="20"/>
        <v>1</v>
      </c>
      <c r="Y118" s="2">
        <f ca="1">IF(OR(Z118="ChatGPT",Z118="Median",Z118="Fifties",Z118="Average",Z118=""),"",IF(ROUND(AA118,3)=ROUND(AA117,3),MAX(Y$3:Y117),COUNT(Y$3:Y117)+1))</f>
        <v>1</v>
      </c>
      <c r="Z118" s="12" t="str">
        <f ca="1">OFFSET(Calculations!$C$2,0,MATCH(AA118,Calculations!$D$147:$CCE$147,0))</f>
        <v>Alex Rose</v>
      </c>
      <c r="AA118" s="13">
        <f>SMALL(Calculations!$D$147:$CCE$147,ROWS($D$3:$D118))</f>
        <v>1.1999999999999999E-7</v>
      </c>
      <c r="AB118" s="13">
        <f t="shared" ca="1" si="21"/>
        <v>1</v>
      </c>
      <c r="AD118" s="2">
        <f ca="1">IF(OR(AE118="ChatGPT",AE118="Median",AE118="Fifties",AE118="Average",AE118=""),"",IF(ROUND(AF118,3)=ROUND(AF117,3),MAX(AD$3:AD117),COUNT(AD$3:AD117)+1))</f>
        <v>1</v>
      </c>
      <c r="AE118" s="12" t="str">
        <f ca="1">OFFSET(Calculations!$C$2,0,MATCH(AF118,Calculations!$D$148:$CCE$148,0))</f>
        <v>Alex Rose</v>
      </c>
      <c r="AF118" s="13">
        <f>SMALL(Calculations!$D$148:$CCE$148,ROWS($D$3:$D118))</f>
        <v>1.1999999999999999E-7</v>
      </c>
      <c r="AG118" s="13">
        <f t="shared" ca="1" si="22"/>
        <v>1</v>
      </c>
    </row>
    <row r="119" spans="1:33" x14ac:dyDescent="0.25">
      <c r="A119" s="23">
        <f ca="1">IF(OR(B119="ChatGPT",B119="Median",B119="Fifties",B119="Average",B119=""),"",IF(ROUND(C119,3)=ROUND(C118,3),MAX(A$3:A118),COUNT(A$3:A118)+1))</f>
        <v>1</v>
      </c>
      <c r="B119" s="24" t="str">
        <f ca="1">IF(ISERROR(OFFSET(Calculations!$C$2,0,MATCH(ROWS($D$3:$D119),Calculations!$D$131:$CCE$131,0))),"",OFFSET(Calculations!$C$2,0,MATCH(ROWS($D$3:$D119),Calculations!$D$131:$CCE$131,0)))</f>
        <v>Murat Tasan</v>
      </c>
      <c r="C119" s="22">
        <f ca="1">IF(ISERROR(ROUND(OFFSET(Calculations!$C$130,0,MATCH(ROWS($D$3:$D119),Calculations!$D$131:$CCE$131,0)),0)),"",OFFSET(Calculations!$C$130,0,MATCH(ROWS($D$3:$D119),Calculations!$D$131:$CCE$131,0)))</f>
        <v>1.2100000000000001E-6</v>
      </c>
      <c r="E119" s="2">
        <f ca="1">IF(OR(F119="ChatGPT",F119="Median",F119="Fifties",F119="Average",F119=""),"",IF(ROUND(G119,3)=ROUND(G118,3),MAX(E$3:E118),COUNT(E$3:E118)+1))</f>
        <v>1</v>
      </c>
      <c r="F119" s="12" t="str">
        <f ca="1">OFFSET(Calculations!$C$2,0,MATCH(G119,Calculations!$D$143:$CCE$143,0))</f>
        <v>Murat Tasan</v>
      </c>
      <c r="G119" s="13">
        <f>SMALL(Calculations!$D$143:$CCE$143,ROWS($D$3:$D119))</f>
        <v>1.2100000000000001E-7</v>
      </c>
      <c r="H119" s="13">
        <f t="shared" ca="1" si="17"/>
        <v>1</v>
      </c>
      <c r="J119" s="2">
        <f ca="1">IF(OR(K119="ChatGPT",K119="Median",K119="Fifties",K119="Average",K119=""),"",IF(ROUND(L119,3)=ROUND(L118,3),MAX(J$3:J118),COUNT(J$3:J118)+1))</f>
        <v>1</v>
      </c>
      <c r="K119" s="12" t="str">
        <f ca="1">OFFSET(Calculations!$C$2,0,MATCH(L119,Calculations!$D$144:$CCE$144,0))</f>
        <v>Murat Tasan</v>
      </c>
      <c r="L119" s="13">
        <f>SMALL(Calculations!$D$144:$CCE$144,ROWS($D$3:$D119))</f>
        <v>1.2100000000000001E-7</v>
      </c>
      <c r="M119" s="13">
        <f t="shared" ca="1" si="18"/>
        <v>1</v>
      </c>
      <c r="O119" s="2">
        <f ca="1">IF(OR(P119="ChatGPT",P119="Median",P119="Fifties",P119="Average",P119=""),"",IF(ROUND(Q119,3)=ROUND(Q118,3),MAX(O$3:O118),COUNT(O$3:O118)+1))</f>
        <v>1</v>
      </c>
      <c r="P119" s="12" t="str">
        <f ca="1">OFFSET(Calculations!$C$2,0,MATCH(Q119,Calculations!$D$145:$CCE$145,0))</f>
        <v>Murat Tasan</v>
      </c>
      <c r="Q119" s="13">
        <f>SMALL(Calculations!$D$145:$CCE$145,ROWS($D$3:$D119))</f>
        <v>1.2100000000000001E-7</v>
      </c>
      <c r="R119" s="13">
        <f t="shared" ca="1" si="19"/>
        <v>1</v>
      </c>
      <c r="T119" s="2">
        <f ca="1">IF(OR(U119="ChatGPT",U119="Median",U119="Fifties",U119="Average",U119=""),"",IF(ROUND(V119,3)=ROUND(V118,3),MAX(T$3:T118),COUNT(T$3:T118)+1))</f>
        <v>1</v>
      </c>
      <c r="U119" s="12" t="str">
        <f ca="1">OFFSET(Calculations!$C$2,0,MATCH(V119,Calculations!$D$146:$CCE$146,0))</f>
        <v>Murat Tasan</v>
      </c>
      <c r="V119" s="13">
        <f>SMALL(Calculations!$D$146:$CCE$146,ROWS($D$3:$D119))</f>
        <v>1.2100000000000001E-7</v>
      </c>
      <c r="W119" s="13">
        <f t="shared" ca="1" si="20"/>
        <v>1</v>
      </c>
      <c r="Y119" s="2">
        <f ca="1">IF(OR(Z119="ChatGPT",Z119="Median",Z119="Fifties",Z119="Average",Z119=""),"",IF(ROUND(AA119,3)=ROUND(AA118,3),MAX(Y$3:Y118),COUNT(Y$3:Y118)+1))</f>
        <v>1</v>
      </c>
      <c r="Z119" s="12" t="str">
        <f ca="1">OFFSET(Calculations!$C$2,0,MATCH(AA119,Calculations!$D$147:$CCE$147,0))</f>
        <v>Murat Tasan</v>
      </c>
      <c r="AA119" s="13">
        <f>SMALL(Calculations!$D$147:$CCE$147,ROWS($D$3:$D119))</f>
        <v>1.2100000000000001E-7</v>
      </c>
      <c r="AB119" s="13">
        <f t="shared" ca="1" si="21"/>
        <v>1</v>
      </c>
      <c r="AD119" s="2">
        <f ca="1">IF(OR(AE119="ChatGPT",AE119="Median",AE119="Fifties",AE119="Average",AE119=""),"",IF(ROUND(AF119,3)=ROUND(AF118,3),MAX(AD$3:AD118),COUNT(AD$3:AD118)+1))</f>
        <v>1</v>
      </c>
      <c r="AE119" s="12" t="str">
        <f ca="1">OFFSET(Calculations!$C$2,0,MATCH(AF119,Calculations!$D$148:$CCE$148,0))</f>
        <v>Murat Tasan</v>
      </c>
      <c r="AF119" s="13">
        <f>SMALL(Calculations!$D$148:$CCE$148,ROWS($D$3:$D119))</f>
        <v>1.2100000000000001E-7</v>
      </c>
      <c r="AG119" s="13">
        <f t="shared" ca="1" si="22"/>
        <v>1</v>
      </c>
    </row>
    <row r="120" spans="1:33" x14ac:dyDescent="0.25">
      <c r="A120" s="23">
        <f ca="1">IF(OR(B120="ChatGPT",B120="Median",B120="Fifties",B120="Average",B120=""),"",IF(ROUND(C120,3)=ROUND(C119,3),MAX(A$3:A119),COUNT(A$3:A119)+1))</f>
        <v>1</v>
      </c>
      <c r="B120" s="24" t="str">
        <f ca="1">IF(ISERROR(OFFSET(Calculations!$C$2,0,MATCH(ROWS($D$3:$D120),Calculations!$D$131:$CCE$131,0))),"",OFFSET(Calculations!$C$2,0,MATCH(ROWS($D$3:$D120),Calculations!$D$131:$CCE$131,0)))</f>
        <v>Matt Sokol</v>
      </c>
      <c r="C120" s="22">
        <f ca="1">IF(ISERROR(ROUND(OFFSET(Calculations!$C$130,0,MATCH(ROWS($D$3:$D120),Calculations!$D$131:$CCE$131,0)),0)),"",OFFSET(Calculations!$C$130,0,MATCH(ROWS($D$3:$D120),Calculations!$D$131:$CCE$131,0)))</f>
        <v>1.22E-6</v>
      </c>
      <c r="E120" s="2">
        <f ca="1">IF(OR(F120="ChatGPT",F120="Median",F120="Fifties",F120="Average",F120=""),"",IF(ROUND(G120,3)=ROUND(G119,3),MAX(E$3:E119),COUNT(E$3:E119)+1))</f>
        <v>1</v>
      </c>
      <c r="F120" s="12" t="str">
        <f ca="1">OFFSET(Calculations!$C$2,0,MATCH(G120,Calculations!$D$143:$CCE$143,0))</f>
        <v>Matt Sokol</v>
      </c>
      <c r="G120" s="13">
        <f>SMALL(Calculations!$D$143:$CCE$143,ROWS($D$3:$D120))</f>
        <v>1.2200000000000001E-7</v>
      </c>
      <c r="H120" s="13">
        <f t="shared" ca="1" si="17"/>
        <v>1</v>
      </c>
      <c r="J120" s="2">
        <f ca="1">IF(OR(K120="ChatGPT",K120="Median",K120="Fifties",K120="Average",K120=""),"",IF(ROUND(L120,3)=ROUND(L119,3),MAX(J$3:J119),COUNT(J$3:J119)+1))</f>
        <v>1</v>
      </c>
      <c r="K120" s="12" t="str">
        <f ca="1">OFFSET(Calculations!$C$2,0,MATCH(L120,Calculations!$D$144:$CCE$144,0))</f>
        <v>Matt Sokol</v>
      </c>
      <c r="L120" s="13">
        <f>SMALL(Calculations!$D$144:$CCE$144,ROWS($D$3:$D120))</f>
        <v>1.2200000000000001E-7</v>
      </c>
      <c r="M120" s="13">
        <f t="shared" ca="1" si="18"/>
        <v>1</v>
      </c>
      <c r="O120" s="2">
        <f ca="1">IF(OR(P120="ChatGPT",P120="Median",P120="Fifties",P120="Average",P120=""),"",IF(ROUND(Q120,3)=ROUND(Q119,3),MAX(O$3:O119),COUNT(O$3:O119)+1))</f>
        <v>1</v>
      </c>
      <c r="P120" s="12" t="str">
        <f ca="1">OFFSET(Calculations!$C$2,0,MATCH(Q120,Calculations!$D$145:$CCE$145,0))</f>
        <v>Matt Sokol</v>
      </c>
      <c r="Q120" s="13">
        <f>SMALL(Calculations!$D$145:$CCE$145,ROWS($D$3:$D120))</f>
        <v>1.2200000000000001E-7</v>
      </c>
      <c r="R120" s="13">
        <f t="shared" ca="1" si="19"/>
        <v>1</v>
      </c>
      <c r="T120" s="2">
        <f ca="1">IF(OR(U120="ChatGPT",U120="Median",U120="Fifties",U120="Average",U120=""),"",IF(ROUND(V120,3)=ROUND(V119,3),MAX(T$3:T119),COUNT(T$3:T119)+1))</f>
        <v>1</v>
      </c>
      <c r="U120" s="12" t="str">
        <f ca="1">OFFSET(Calculations!$C$2,0,MATCH(V120,Calculations!$D$146:$CCE$146,0))</f>
        <v>Matt Sokol</v>
      </c>
      <c r="V120" s="13">
        <f>SMALL(Calculations!$D$146:$CCE$146,ROWS($D$3:$D120))</f>
        <v>1.2200000000000001E-7</v>
      </c>
      <c r="W120" s="13">
        <f t="shared" ca="1" si="20"/>
        <v>1</v>
      </c>
      <c r="Y120" s="2">
        <f ca="1">IF(OR(Z120="ChatGPT",Z120="Median",Z120="Fifties",Z120="Average",Z120=""),"",IF(ROUND(AA120,3)=ROUND(AA119,3),MAX(Y$3:Y119),COUNT(Y$3:Y119)+1))</f>
        <v>1</v>
      </c>
      <c r="Z120" s="12" t="str">
        <f ca="1">OFFSET(Calculations!$C$2,0,MATCH(AA120,Calculations!$D$147:$CCE$147,0))</f>
        <v>Matt Sokol</v>
      </c>
      <c r="AA120" s="13">
        <f>SMALL(Calculations!$D$147:$CCE$147,ROWS($D$3:$D120))</f>
        <v>1.2200000000000001E-7</v>
      </c>
      <c r="AB120" s="13">
        <f t="shared" ca="1" si="21"/>
        <v>1</v>
      </c>
      <c r="AD120" s="2">
        <f ca="1">IF(OR(AE120="ChatGPT",AE120="Median",AE120="Fifties",AE120="Average",AE120=""),"",IF(ROUND(AF120,3)=ROUND(AF119,3),MAX(AD$3:AD119),COUNT(AD$3:AD119)+1))</f>
        <v>1</v>
      </c>
      <c r="AE120" s="12" t="str">
        <f ca="1">OFFSET(Calculations!$C$2,0,MATCH(AF120,Calculations!$D$148:$CCE$148,0))</f>
        <v>Matt Sokol</v>
      </c>
      <c r="AF120" s="13">
        <f>SMALL(Calculations!$D$148:$CCE$148,ROWS($D$3:$D120))</f>
        <v>1.2200000000000001E-7</v>
      </c>
      <c r="AG120" s="13">
        <f t="shared" ca="1" si="22"/>
        <v>1</v>
      </c>
    </row>
    <row r="121" spans="1:33" x14ac:dyDescent="0.25">
      <c r="A121" s="23">
        <f ca="1">IF(OR(B121="ChatGPT",B121="Median",B121="Fifties",B121="Average",B121=""),"",IF(ROUND(C121,3)=ROUND(C120,3),MAX(A$3:A120),COUNT(A$3:A120)+1))</f>
        <v>1</v>
      </c>
      <c r="B121" s="24" t="str">
        <f ca="1">IF(ISERROR(OFFSET(Calculations!$C$2,0,MATCH(ROWS($D$3:$D121),Calculations!$D$131:$CCE$131,0))),"",OFFSET(Calculations!$C$2,0,MATCH(ROWS($D$3:$D121),Calculations!$D$131:$CCE$131,0)))</f>
        <v>Colin Guider</v>
      </c>
      <c r="C121" s="22">
        <f ca="1">IF(ISERROR(ROUND(OFFSET(Calculations!$C$130,0,MATCH(ROWS($D$3:$D121),Calculations!$D$131:$CCE$131,0)),0)),"",OFFSET(Calculations!$C$130,0,MATCH(ROWS($D$3:$D121),Calculations!$D$131:$CCE$131,0)))</f>
        <v>1.2300000000000001E-6</v>
      </c>
      <c r="E121" s="2">
        <f ca="1">IF(OR(F121="ChatGPT",F121="Median",F121="Fifties",F121="Average",F121=""),"",IF(ROUND(G121,3)=ROUND(G120,3),MAX(E$3:E120),COUNT(E$3:E120)+1))</f>
        <v>1</v>
      </c>
      <c r="F121" s="12" t="str">
        <f ca="1">OFFSET(Calculations!$C$2,0,MATCH(G121,Calculations!$D$143:$CCE$143,0))</f>
        <v>Colin Guider</v>
      </c>
      <c r="G121" s="13">
        <f>SMALL(Calculations!$D$143:$CCE$143,ROWS($D$3:$D121))</f>
        <v>1.23E-7</v>
      </c>
      <c r="H121" s="13">
        <f t="shared" ca="1" si="17"/>
        <v>1</v>
      </c>
      <c r="J121" s="2">
        <f ca="1">IF(OR(K121="ChatGPT",K121="Median",K121="Fifties",K121="Average",K121=""),"",IF(ROUND(L121,3)=ROUND(L120,3),MAX(J$3:J120),COUNT(J$3:J120)+1))</f>
        <v>1</v>
      </c>
      <c r="K121" s="12" t="str">
        <f ca="1">OFFSET(Calculations!$C$2,0,MATCH(L121,Calculations!$D$144:$CCE$144,0))</f>
        <v>Colin Guider</v>
      </c>
      <c r="L121" s="13">
        <f>SMALL(Calculations!$D$144:$CCE$144,ROWS($D$3:$D121))</f>
        <v>1.23E-7</v>
      </c>
      <c r="M121" s="13">
        <f t="shared" ca="1" si="18"/>
        <v>1</v>
      </c>
      <c r="O121" s="2">
        <f ca="1">IF(OR(P121="ChatGPT",P121="Median",P121="Fifties",P121="Average",P121=""),"",IF(ROUND(Q121,3)=ROUND(Q120,3),MAX(O$3:O120),COUNT(O$3:O120)+1))</f>
        <v>1</v>
      </c>
      <c r="P121" s="12" t="str">
        <f ca="1">OFFSET(Calculations!$C$2,0,MATCH(Q121,Calculations!$D$145:$CCE$145,0))</f>
        <v>Colin Guider</v>
      </c>
      <c r="Q121" s="13">
        <f>SMALL(Calculations!$D$145:$CCE$145,ROWS($D$3:$D121))</f>
        <v>1.23E-7</v>
      </c>
      <c r="R121" s="13">
        <f t="shared" ca="1" si="19"/>
        <v>1</v>
      </c>
      <c r="T121" s="2">
        <f ca="1">IF(OR(U121="ChatGPT",U121="Median",U121="Fifties",U121="Average",U121=""),"",IF(ROUND(V121,3)=ROUND(V120,3),MAX(T$3:T120),COUNT(T$3:T120)+1))</f>
        <v>1</v>
      </c>
      <c r="U121" s="12" t="str">
        <f ca="1">OFFSET(Calculations!$C$2,0,MATCH(V121,Calculations!$D$146:$CCE$146,0))</f>
        <v>Colin Guider</v>
      </c>
      <c r="V121" s="13">
        <f>SMALL(Calculations!$D$146:$CCE$146,ROWS($D$3:$D121))</f>
        <v>1.23E-7</v>
      </c>
      <c r="W121" s="13">
        <f t="shared" ca="1" si="20"/>
        <v>1</v>
      </c>
      <c r="Y121" s="2">
        <f ca="1">IF(OR(Z121="ChatGPT",Z121="Median",Z121="Fifties",Z121="Average",Z121=""),"",IF(ROUND(AA121,3)=ROUND(AA120,3),MAX(Y$3:Y120),COUNT(Y$3:Y120)+1))</f>
        <v>1</v>
      </c>
      <c r="Z121" s="12" t="str">
        <f ca="1">OFFSET(Calculations!$C$2,0,MATCH(AA121,Calculations!$D$147:$CCE$147,0))</f>
        <v>Colin Guider</v>
      </c>
      <c r="AA121" s="13">
        <f>SMALL(Calculations!$D$147:$CCE$147,ROWS($D$3:$D121))</f>
        <v>1.23E-7</v>
      </c>
      <c r="AB121" s="13">
        <f t="shared" ca="1" si="21"/>
        <v>1</v>
      </c>
      <c r="AD121" s="2">
        <f ca="1">IF(OR(AE121="ChatGPT",AE121="Median",AE121="Fifties",AE121="Average",AE121=""),"",IF(ROUND(AF121,3)=ROUND(AF120,3),MAX(AD$3:AD120),COUNT(AD$3:AD120)+1))</f>
        <v>1</v>
      </c>
      <c r="AE121" s="12" t="str">
        <f ca="1">OFFSET(Calculations!$C$2,0,MATCH(AF121,Calculations!$D$148:$CCE$148,0))</f>
        <v>Colin Guider</v>
      </c>
      <c r="AF121" s="13">
        <f>SMALL(Calculations!$D$148:$CCE$148,ROWS($D$3:$D121))</f>
        <v>1.23E-7</v>
      </c>
      <c r="AG121" s="13">
        <f t="shared" ca="1" si="22"/>
        <v>1</v>
      </c>
    </row>
    <row r="122" spans="1:33" x14ac:dyDescent="0.25">
      <c r="A122" s="23">
        <f ca="1">IF(OR(B122="ChatGPT",B122="Median",B122="Fifties",B122="Average",B122=""),"",IF(ROUND(C122,3)=ROUND(C121,3),MAX(A$3:A121),COUNT(A$3:A121)+1))</f>
        <v>1</v>
      </c>
      <c r="B122" s="24" t="str">
        <f ca="1">IF(ISERROR(OFFSET(Calculations!$C$2,0,MATCH(ROWS($D$3:$D122),Calculations!$D$131:$CCE$131,0))),"",OFFSET(Calculations!$C$2,0,MATCH(ROWS($D$3:$D122),Calculations!$D$131:$CCE$131,0)))</f>
        <v>Andrew Marquis</v>
      </c>
      <c r="C122" s="22">
        <f ca="1">IF(ISERROR(ROUND(OFFSET(Calculations!$C$130,0,MATCH(ROWS($D$3:$D122),Calculations!$D$131:$CCE$131,0)),0)),"",OFFSET(Calculations!$C$130,0,MATCH(ROWS($D$3:$D122),Calculations!$D$131:$CCE$131,0)))</f>
        <v>1.24E-6</v>
      </c>
      <c r="E122" s="2">
        <f ca="1">IF(OR(F122="ChatGPT",F122="Median",F122="Fifties",F122="Average",F122=""),"",IF(ROUND(G122,3)=ROUND(G121,3),MAX(E$3:E121),COUNT(E$3:E121)+1))</f>
        <v>1</v>
      </c>
      <c r="F122" s="12" t="str">
        <f ca="1">OFFSET(Calculations!$C$2,0,MATCH(G122,Calculations!$D$143:$CCE$143,0))</f>
        <v>Andrew Marquis</v>
      </c>
      <c r="G122" s="13">
        <f>SMALL(Calculations!$D$143:$CCE$143,ROWS($D$3:$D122))</f>
        <v>1.24E-7</v>
      </c>
      <c r="H122" s="13">
        <f t="shared" ca="1" si="17"/>
        <v>1</v>
      </c>
      <c r="J122" s="2">
        <f ca="1">IF(OR(K122="ChatGPT",K122="Median",K122="Fifties",K122="Average",K122=""),"",IF(ROUND(L122,3)=ROUND(L121,3),MAX(J$3:J121),COUNT(J$3:J121)+1))</f>
        <v>1</v>
      </c>
      <c r="K122" s="12" t="str">
        <f ca="1">OFFSET(Calculations!$C$2,0,MATCH(L122,Calculations!$D$144:$CCE$144,0))</f>
        <v>Andrew Marquis</v>
      </c>
      <c r="L122" s="13">
        <f>SMALL(Calculations!$D$144:$CCE$144,ROWS($D$3:$D122))</f>
        <v>1.24E-7</v>
      </c>
      <c r="M122" s="13">
        <f t="shared" ca="1" si="18"/>
        <v>1</v>
      </c>
      <c r="O122" s="2">
        <f ca="1">IF(OR(P122="ChatGPT",P122="Median",P122="Fifties",P122="Average",P122=""),"",IF(ROUND(Q122,3)=ROUND(Q121,3),MAX(O$3:O121),COUNT(O$3:O121)+1))</f>
        <v>1</v>
      </c>
      <c r="P122" s="12" t="str">
        <f ca="1">OFFSET(Calculations!$C$2,0,MATCH(Q122,Calculations!$D$145:$CCE$145,0))</f>
        <v>Andrew Marquis</v>
      </c>
      <c r="Q122" s="13">
        <f>SMALL(Calculations!$D$145:$CCE$145,ROWS($D$3:$D122))</f>
        <v>1.24E-7</v>
      </c>
      <c r="R122" s="13">
        <f t="shared" ca="1" si="19"/>
        <v>1</v>
      </c>
      <c r="T122" s="2">
        <f ca="1">IF(OR(U122="ChatGPT",U122="Median",U122="Fifties",U122="Average",U122=""),"",IF(ROUND(V122,3)=ROUND(V121,3),MAX(T$3:T121),COUNT(T$3:T121)+1))</f>
        <v>1</v>
      </c>
      <c r="U122" s="12" t="str">
        <f ca="1">OFFSET(Calculations!$C$2,0,MATCH(V122,Calculations!$D$146:$CCE$146,0))</f>
        <v>Andrew Marquis</v>
      </c>
      <c r="V122" s="13">
        <f>SMALL(Calculations!$D$146:$CCE$146,ROWS($D$3:$D122))</f>
        <v>1.24E-7</v>
      </c>
      <c r="W122" s="13">
        <f t="shared" ca="1" si="20"/>
        <v>1</v>
      </c>
      <c r="Y122" s="2">
        <f ca="1">IF(OR(Z122="ChatGPT",Z122="Median",Z122="Fifties",Z122="Average",Z122=""),"",IF(ROUND(AA122,3)=ROUND(AA121,3),MAX(Y$3:Y121),COUNT(Y$3:Y121)+1))</f>
        <v>1</v>
      </c>
      <c r="Z122" s="12" t="str">
        <f ca="1">OFFSET(Calculations!$C$2,0,MATCH(AA122,Calculations!$D$147:$CCE$147,0))</f>
        <v>Andrew Marquis</v>
      </c>
      <c r="AA122" s="13">
        <f>SMALL(Calculations!$D$147:$CCE$147,ROWS($D$3:$D122))</f>
        <v>1.24E-7</v>
      </c>
      <c r="AB122" s="13">
        <f t="shared" ca="1" si="21"/>
        <v>1</v>
      </c>
      <c r="AD122" s="2">
        <f ca="1">IF(OR(AE122="ChatGPT",AE122="Median",AE122="Fifties",AE122="Average",AE122=""),"",IF(ROUND(AF122,3)=ROUND(AF121,3),MAX(AD$3:AD121),COUNT(AD$3:AD121)+1))</f>
        <v>1</v>
      </c>
      <c r="AE122" s="12" t="str">
        <f ca="1">OFFSET(Calculations!$C$2,0,MATCH(AF122,Calculations!$D$148:$CCE$148,0))</f>
        <v>Andrew Marquis</v>
      </c>
      <c r="AF122" s="13">
        <f>SMALL(Calculations!$D$148:$CCE$148,ROWS($D$3:$D122))</f>
        <v>1.24E-7</v>
      </c>
      <c r="AG122" s="13">
        <f t="shared" ca="1" si="22"/>
        <v>1</v>
      </c>
    </row>
    <row r="123" spans="1:33" x14ac:dyDescent="0.25">
      <c r="A123" s="23">
        <f ca="1">IF(OR(B123="ChatGPT",B123="Median",B123="Fifties",B123="Average",B123=""),"",IF(ROUND(C123,3)=ROUND(C122,3),MAX(A$3:A122),COUNT(A$3:A122)+1))</f>
        <v>1</v>
      </c>
      <c r="B123" s="24" t="str">
        <f ca="1">IF(ISERROR(OFFSET(Calculations!$C$2,0,MATCH(ROWS($D$3:$D123),Calculations!$D$131:$CCE$131,0))),"",OFFSET(Calculations!$C$2,0,MATCH(ROWS($D$3:$D123),Calculations!$D$131:$CCE$131,0)))</f>
        <v>Sam Tichnor</v>
      </c>
      <c r="C123" s="22">
        <f ca="1">IF(ISERROR(ROUND(OFFSET(Calculations!$C$130,0,MATCH(ROWS($D$3:$D123),Calculations!$D$131:$CCE$131,0)),0)),"",OFFSET(Calculations!$C$130,0,MATCH(ROWS($D$3:$D123),Calculations!$D$131:$CCE$131,0)))</f>
        <v>1.2500000000000001E-6</v>
      </c>
      <c r="E123" s="2">
        <f ca="1">IF(OR(F123="ChatGPT",F123="Median",F123="Fifties",F123="Average",F123=""),"",IF(ROUND(G123,3)=ROUND(G122,3),MAX(E$3:E122),COUNT(E$3:E122)+1))</f>
        <v>1</v>
      </c>
      <c r="F123" s="12" t="str">
        <f ca="1">OFFSET(Calculations!$C$2,0,MATCH(G123,Calculations!$D$143:$CCE$143,0))</f>
        <v>Sam Tichnor</v>
      </c>
      <c r="G123" s="13">
        <f>SMALL(Calculations!$D$143:$CCE$143,ROWS($D$3:$D123))</f>
        <v>1.2499999999999999E-7</v>
      </c>
      <c r="H123" s="13">
        <f t="shared" ca="1" si="17"/>
        <v>1</v>
      </c>
      <c r="J123" s="2">
        <f ca="1">IF(OR(K123="ChatGPT",K123="Median",K123="Fifties",K123="Average",K123=""),"",IF(ROUND(L123,3)=ROUND(L122,3),MAX(J$3:J122),COUNT(J$3:J122)+1))</f>
        <v>1</v>
      </c>
      <c r="K123" s="12" t="str">
        <f ca="1">OFFSET(Calculations!$C$2,0,MATCH(L123,Calculations!$D$144:$CCE$144,0))</f>
        <v>Sam Tichnor</v>
      </c>
      <c r="L123" s="13">
        <f>SMALL(Calculations!$D$144:$CCE$144,ROWS($D$3:$D123))</f>
        <v>1.2499999999999999E-7</v>
      </c>
      <c r="M123" s="13">
        <f t="shared" ca="1" si="18"/>
        <v>1</v>
      </c>
      <c r="O123" s="2">
        <f ca="1">IF(OR(P123="ChatGPT",P123="Median",P123="Fifties",P123="Average",P123=""),"",IF(ROUND(Q123,3)=ROUND(Q122,3),MAX(O$3:O122),COUNT(O$3:O122)+1))</f>
        <v>1</v>
      </c>
      <c r="P123" s="12" t="str">
        <f ca="1">OFFSET(Calculations!$C$2,0,MATCH(Q123,Calculations!$D$145:$CCE$145,0))</f>
        <v>Sam Tichnor</v>
      </c>
      <c r="Q123" s="13">
        <f>SMALL(Calculations!$D$145:$CCE$145,ROWS($D$3:$D123))</f>
        <v>1.2499999999999999E-7</v>
      </c>
      <c r="R123" s="13">
        <f t="shared" ca="1" si="19"/>
        <v>1</v>
      </c>
      <c r="T123" s="2">
        <f ca="1">IF(OR(U123="ChatGPT",U123="Median",U123="Fifties",U123="Average",U123=""),"",IF(ROUND(V123,3)=ROUND(V122,3),MAX(T$3:T122),COUNT(T$3:T122)+1))</f>
        <v>1</v>
      </c>
      <c r="U123" s="12" t="str">
        <f ca="1">OFFSET(Calculations!$C$2,0,MATCH(V123,Calculations!$D$146:$CCE$146,0))</f>
        <v>Sam Tichnor</v>
      </c>
      <c r="V123" s="13">
        <f>SMALL(Calculations!$D$146:$CCE$146,ROWS($D$3:$D123))</f>
        <v>1.2499999999999999E-7</v>
      </c>
      <c r="W123" s="13">
        <f t="shared" ca="1" si="20"/>
        <v>1</v>
      </c>
      <c r="Y123" s="2">
        <f ca="1">IF(OR(Z123="ChatGPT",Z123="Median",Z123="Fifties",Z123="Average",Z123=""),"",IF(ROUND(AA123,3)=ROUND(AA122,3),MAX(Y$3:Y122),COUNT(Y$3:Y122)+1))</f>
        <v>1</v>
      </c>
      <c r="Z123" s="12" t="str">
        <f ca="1">OFFSET(Calculations!$C$2,0,MATCH(AA123,Calculations!$D$147:$CCE$147,0))</f>
        <v>Sam Tichnor</v>
      </c>
      <c r="AA123" s="13">
        <f>SMALL(Calculations!$D$147:$CCE$147,ROWS($D$3:$D123))</f>
        <v>1.2499999999999999E-7</v>
      </c>
      <c r="AB123" s="13">
        <f t="shared" ca="1" si="21"/>
        <v>1</v>
      </c>
      <c r="AD123" s="2">
        <f ca="1">IF(OR(AE123="ChatGPT",AE123="Median",AE123="Fifties",AE123="Average",AE123=""),"",IF(ROUND(AF123,3)=ROUND(AF122,3),MAX(AD$3:AD122),COUNT(AD$3:AD122)+1))</f>
        <v>1</v>
      </c>
      <c r="AE123" s="12" t="str">
        <f ca="1">OFFSET(Calculations!$C$2,0,MATCH(AF123,Calculations!$D$148:$CCE$148,0))</f>
        <v>Sam Tichnor</v>
      </c>
      <c r="AF123" s="13">
        <f>SMALL(Calculations!$D$148:$CCE$148,ROWS($D$3:$D123))</f>
        <v>1.2499999999999999E-7</v>
      </c>
      <c r="AG123" s="13">
        <f t="shared" ca="1" si="22"/>
        <v>1</v>
      </c>
    </row>
    <row r="124" spans="1:33" x14ac:dyDescent="0.25">
      <c r="A124" s="23">
        <f ca="1">IF(OR(B124="ChatGPT",B124="Median",B124="Fifties",B124="Average",B124=""),"",IF(ROUND(C124,3)=ROUND(C123,3),MAX(A$3:A123),COUNT(A$3:A123)+1))</f>
        <v>1</v>
      </c>
      <c r="B124" s="24" t="str">
        <f ca="1">IF(ISERROR(OFFSET(Calculations!$C$2,0,MATCH(ROWS($D$3:$D124),Calculations!$D$131:$CCE$131,0))),"",OFFSET(Calculations!$C$2,0,MATCH(ROWS($D$3:$D124),Calculations!$D$131:$CCE$131,0)))</f>
        <v>Raj Dhuwalia</v>
      </c>
      <c r="C124" s="22">
        <f ca="1">IF(ISERROR(ROUND(OFFSET(Calculations!$C$130,0,MATCH(ROWS($D$3:$D124),Calculations!$D$131:$CCE$131,0)),0)),"",OFFSET(Calculations!$C$130,0,MATCH(ROWS($D$3:$D124),Calculations!$D$131:$CCE$131,0)))</f>
        <v>1.26E-6</v>
      </c>
      <c r="E124" s="2">
        <f ca="1">IF(OR(F124="ChatGPT",F124="Median",F124="Fifties",F124="Average",F124=""),"",IF(ROUND(G124,3)=ROUND(G123,3),MAX(E$3:E123),COUNT(E$3:E123)+1))</f>
        <v>1</v>
      </c>
      <c r="F124" s="12" t="str">
        <f ca="1">OFFSET(Calculations!$C$2,0,MATCH(G124,Calculations!$D$143:$CCE$143,0))</f>
        <v>Raj Dhuwalia</v>
      </c>
      <c r="G124" s="13">
        <f>SMALL(Calculations!$D$143:$CCE$143,ROWS($D$3:$D124))</f>
        <v>1.2599999999999999E-7</v>
      </c>
      <c r="H124" s="13">
        <f t="shared" ca="1" si="17"/>
        <v>1</v>
      </c>
      <c r="J124" s="2">
        <f ca="1">IF(OR(K124="ChatGPT",K124="Median",K124="Fifties",K124="Average",K124=""),"",IF(ROUND(L124,3)=ROUND(L123,3),MAX(J$3:J123),COUNT(J$3:J123)+1))</f>
        <v>1</v>
      </c>
      <c r="K124" s="12" t="str">
        <f ca="1">OFFSET(Calculations!$C$2,0,MATCH(L124,Calculations!$D$144:$CCE$144,0))</f>
        <v>Raj Dhuwalia</v>
      </c>
      <c r="L124" s="13">
        <f>SMALL(Calculations!$D$144:$CCE$144,ROWS($D$3:$D124))</f>
        <v>1.2599999999999999E-7</v>
      </c>
      <c r="M124" s="13">
        <f t="shared" ca="1" si="18"/>
        <v>1</v>
      </c>
      <c r="O124" s="2">
        <f ca="1">IF(OR(P124="ChatGPT",P124="Median",P124="Fifties",P124="Average",P124=""),"",IF(ROUND(Q124,3)=ROUND(Q123,3),MAX(O$3:O123),COUNT(O$3:O123)+1))</f>
        <v>1</v>
      </c>
      <c r="P124" s="12" t="str">
        <f ca="1">OFFSET(Calculations!$C$2,0,MATCH(Q124,Calculations!$D$145:$CCE$145,0))</f>
        <v>Raj Dhuwalia</v>
      </c>
      <c r="Q124" s="13">
        <f>SMALL(Calculations!$D$145:$CCE$145,ROWS($D$3:$D124))</f>
        <v>1.2599999999999999E-7</v>
      </c>
      <c r="R124" s="13">
        <f t="shared" ca="1" si="19"/>
        <v>1</v>
      </c>
      <c r="T124" s="2">
        <f ca="1">IF(OR(U124="ChatGPT",U124="Median",U124="Fifties",U124="Average",U124=""),"",IF(ROUND(V124,3)=ROUND(V123,3),MAX(T$3:T123),COUNT(T$3:T123)+1))</f>
        <v>1</v>
      </c>
      <c r="U124" s="12" t="str">
        <f ca="1">OFFSET(Calculations!$C$2,0,MATCH(V124,Calculations!$D$146:$CCE$146,0))</f>
        <v>Raj Dhuwalia</v>
      </c>
      <c r="V124" s="13">
        <f>SMALL(Calculations!$D$146:$CCE$146,ROWS($D$3:$D124))</f>
        <v>1.2599999999999999E-7</v>
      </c>
      <c r="W124" s="13">
        <f t="shared" ca="1" si="20"/>
        <v>1</v>
      </c>
      <c r="Y124" s="2">
        <f ca="1">IF(OR(Z124="ChatGPT",Z124="Median",Z124="Fifties",Z124="Average",Z124=""),"",IF(ROUND(AA124,3)=ROUND(AA123,3),MAX(Y$3:Y123),COUNT(Y$3:Y123)+1))</f>
        <v>1</v>
      </c>
      <c r="Z124" s="12" t="str">
        <f ca="1">OFFSET(Calculations!$C$2,0,MATCH(AA124,Calculations!$D$147:$CCE$147,0))</f>
        <v>Raj Dhuwalia</v>
      </c>
      <c r="AA124" s="13">
        <f>SMALL(Calculations!$D$147:$CCE$147,ROWS($D$3:$D124))</f>
        <v>1.2599999999999999E-7</v>
      </c>
      <c r="AB124" s="13">
        <f t="shared" ca="1" si="21"/>
        <v>1</v>
      </c>
      <c r="AD124" s="2">
        <f ca="1">IF(OR(AE124="ChatGPT",AE124="Median",AE124="Fifties",AE124="Average",AE124=""),"",IF(ROUND(AF124,3)=ROUND(AF123,3),MAX(AD$3:AD123),COUNT(AD$3:AD123)+1))</f>
        <v>1</v>
      </c>
      <c r="AE124" s="12" t="str">
        <f ca="1">OFFSET(Calculations!$C$2,0,MATCH(AF124,Calculations!$D$148:$CCE$148,0))</f>
        <v>Raj Dhuwalia</v>
      </c>
      <c r="AF124" s="13">
        <f>SMALL(Calculations!$D$148:$CCE$148,ROWS($D$3:$D124))</f>
        <v>1.2599999999999999E-7</v>
      </c>
      <c r="AG124" s="13">
        <f t="shared" ca="1" si="22"/>
        <v>1</v>
      </c>
    </row>
    <row r="125" spans="1:33" x14ac:dyDescent="0.25">
      <c r="A125" s="23">
        <f ca="1">IF(OR(B125="ChatGPT",B125="Median",B125="Fifties",B125="Average",B125=""),"",IF(ROUND(C125,3)=ROUND(C124,3),MAX(A$3:A124),COUNT(A$3:A124)+1))</f>
        <v>1</v>
      </c>
      <c r="B125" s="24" t="str">
        <f ca="1">IF(ISERROR(OFFSET(Calculations!$C$2,0,MATCH(ROWS($D$3:$D125),Calculations!$D$131:$CCE$131,0))),"",OFFSET(Calculations!$C$2,0,MATCH(ROWS($D$3:$D125),Calculations!$D$131:$CCE$131,0)))</f>
        <v>Gideon Klionsky</v>
      </c>
      <c r="C125" s="22">
        <f ca="1">IF(ISERROR(ROUND(OFFSET(Calculations!$C$130,0,MATCH(ROWS($D$3:$D125),Calculations!$D$131:$CCE$131,0)),0)),"",OFFSET(Calculations!$C$130,0,MATCH(ROWS($D$3:$D125),Calculations!$D$131:$CCE$131,0)))</f>
        <v>1.2699999999999999E-6</v>
      </c>
      <c r="E125" s="2">
        <f ca="1">IF(OR(F125="ChatGPT",F125="Median",F125="Fifties",F125="Average",F125=""),"",IF(ROUND(G125,3)=ROUND(G124,3),MAX(E$3:E124),COUNT(E$3:E124)+1))</f>
        <v>1</v>
      </c>
      <c r="F125" s="12" t="str">
        <f ca="1">OFFSET(Calculations!$C$2,0,MATCH(G125,Calculations!$D$143:$CCE$143,0))</f>
        <v>Gideon Klionsky</v>
      </c>
      <c r="G125" s="13">
        <f>SMALL(Calculations!$D$143:$CCE$143,ROWS($D$3:$D125))</f>
        <v>1.2700000000000001E-7</v>
      </c>
      <c r="H125" s="13">
        <f t="shared" ca="1" si="17"/>
        <v>1</v>
      </c>
      <c r="J125" s="2">
        <f ca="1">IF(OR(K125="ChatGPT",K125="Median",K125="Fifties",K125="Average",K125=""),"",IF(ROUND(L125,3)=ROUND(L124,3),MAX(J$3:J124),COUNT(J$3:J124)+1))</f>
        <v>1</v>
      </c>
      <c r="K125" s="12" t="str">
        <f ca="1">OFFSET(Calculations!$C$2,0,MATCH(L125,Calculations!$D$144:$CCE$144,0))</f>
        <v>Gideon Klionsky</v>
      </c>
      <c r="L125" s="13">
        <f>SMALL(Calculations!$D$144:$CCE$144,ROWS($D$3:$D125))</f>
        <v>1.2700000000000001E-7</v>
      </c>
      <c r="M125" s="13">
        <f t="shared" ca="1" si="18"/>
        <v>1</v>
      </c>
      <c r="O125" s="2">
        <f ca="1">IF(OR(P125="ChatGPT",P125="Median",P125="Fifties",P125="Average",P125=""),"",IF(ROUND(Q125,3)=ROUND(Q124,3),MAX(O$3:O124),COUNT(O$3:O124)+1))</f>
        <v>1</v>
      </c>
      <c r="P125" s="12" t="str">
        <f ca="1">OFFSET(Calculations!$C$2,0,MATCH(Q125,Calculations!$D$145:$CCE$145,0))</f>
        <v>Gideon Klionsky</v>
      </c>
      <c r="Q125" s="13">
        <f>SMALL(Calculations!$D$145:$CCE$145,ROWS($D$3:$D125))</f>
        <v>1.2700000000000001E-7</v>
      </c>
      <c r="R125" s="13">
        <f t="shared" ca="1" si="19"/>
        <v>1</v>
      </c>
      <c r="T125" s="2">
        <f ca="1">IF(OR(U125="ChatGPT",U125="Median",U125="Fifties",U125="Average",U125=""),"",IF(ROUND(V125,3)=ROUND(V124,3),MAX(T$3:T124),COUNT(T$3:T124)+1))</f>
        <v>1</v>
      </c>
      <c r="U125" s="12" t="str">
        <f ca="1">OFFSET(Calculations!$C$2,0,MATCH(V125,Calculations!$D$146:$CCE$146,0))</f>
        <v>Gideon Klionsky</v>
      </c>
      <c r="V125" s="13">
        <f>SMALL(Calculations!$D$146:$CCE$146,ROWS($D$3:$D125))</f>
        <v>1.2700000000000001E-7</v>
      </c>
      <c r="W125" s="13">
        <f t="shared" ca="1" si="20"/>
        <v>1</v>
      </c>
      <c r="Y125" s="2">
        <f ca="1">IF(OR(Z125="ChatGPT",Z125="Median",Z125="Fifties",Z125="Average",Z125=""),"",IF(ROUND(AA125,3)=ROUND(AA124,3),MAX(Y$3:Y124),COUNT(Y$3:Y124)+1))</f>
        <v>1</v>
      </c>
      <c r="Z125" s="12" t="str">
        <f ca="1">OFFSET(Calculations!$C$2,0,MATCH(AA125,Calculations!$D$147:$CCE$147,0))</f>
        <v>Gideon Klionsky</v>
      </c>
      <c r="AA125" s="13">
        <f>SMALL(Calculations!$D$147:$CCE$147,ROWS($D$3:$D125))</f>
        <v>1.2700000000000001E-7</v>
      </c>
      <c r="AB125" s="13">
        <f t="shared" ca="1" si="21"/>
        <v>1</v>
      </c>
      <c r="AD125" s="2">
        <f ca="1">IF(OR(AE125="ChatGPT",AE125="Median",AE125="Fifties",AE125="Average",AE125=""),"",IF(ROUND(AF125,3)=ROUND(AF124,3),MAX(AD$3:AD124),COUNT(AD$3:AD124)+1))</f>
        <v>1</v>
      </c>
      <c r="AE125" s="12" t="str">
        <f ca="1">OFFSET(Calculations!$C$2,0,MATCH(AF125,Calculations!$D$148:$CCE$148,0))</f>
        <v>Gideon Klionsky</v>
      </c>
      <c r="AF125" s="13">
        <f>SMALL(Calculations!$D$148:$CCE$148,ROWS($D$3:$D125))</f>
        <v>1.2700000000000001E-7</v>
      </c>
      <c r="AG125" s="13">
        <f t="shared" ca="1" si="22"/>
        <v>1</v>
      </c>
    </row>
    <row r="126" spans="1:33" x14ac:dyDescent="0.25">
      <c r="A126" s="23">
        <f ca="1">IF(OR(B126="ChatGPT",B126="Median",B126="Fifties",B126="Average",B126=""),"",IF(ROUND(C126,3)=ROUND(C125,3),MAX(A$3:A125),COUNT(A$3:A125)+1))</f>
        <v>1</v>
      </c>
      <c r="B126" s="24" t="str">
        <f ca="1">IF(ISERROR(OFFSET(Calculations!$C$2,0,MATCH(ROWS($D$3:$D126),Calculations!$D$131:$CCE$131,0))),"",OFFSET(Calculations!$C$2,0,MATCH(ROWS($D$3:$D126),Calculations!$D$131:$CCE$131,0)))</f>
        <v>Anthony Dhanendran</v>
      </c>
      <c r="C126" s="22">
        <f ca="1">IF(ISERROR(ROUND(OFFSET(Calculations!$C$130,0,MATCH(ROWS($D$3:$D126),Calculations!$D$131:$CCE$131,0)),0)),"",OFFSET(Calculations!$C$130,0,MATCH(ROWS($D$3:$D126),Calculations!$D$131:$CCE$131,0)))</f>
        <v>1.28E-6</v>
      </c>
      <c r="E126" s="2">
        <f ca="1">IF(OR(F126="ChatGPT",F126="Median",F126="Fifties",F126="Average",F126=""),"",IF(ROUND(G126,3)=ROUND(G125,3),MAX(E$3:E125),COUNT(E$3:E125)+1))</f>
        <v>1</v>
      </c>
      <c r="F126" s="12" t="str">
        <f ca="1">OFFSET(Calculations!$C$2,0,MATCH(G126,Calculations!$D$143:$CCE$143,0))</f>
        <v>Anthony Dhanendran</v>
      </c>
      <c r="G126" s="13">
        <f>SMALL(Calculations!$D$143:$CCE$143,ROWS($D$3:$D126))</f>
        <v>1.2800000000000001E-7</v>
      </c>
      <c r="H126" s="13">
        <f t="shared" ca="1" si="17"/>
        <v>1</v>
      </c>
      <c r="J126" s="2">
        <f ca="1">IF(OR(K126="ChatGPT",K126="Median",K126="Fifties",K126="Average",K126=""),"",IF(ROUND(L126,3)=ROUND(L125,3),MAX(J$3:J125),COUNT(J$3:J125)+1))</f>
        <v>1</v>
      </c>
      <c r="K126" s="12" t="str">
        <f ca="1">OFFSET(Calculations!$C$2,0,MATCH(L126,Calculations!$D$144:$CCE$144,0))</f>
        <v>Anthony Dhanendran</v>
      </c>
      <c r="L126" s="13">
        <f>SMALL(Calculations!$D$144:$CCE$144,ROWS($D$3:$D126))</f>
        <v>1.2800000000000001E-7</v>
      </c>
      <c r="M126" s="13">
        <f t="shared" ca="1" si="18"/>
        <v>1</v>
      </c>
      <c r="O126" s="2">
        <f ca="1">IF(OR(P126="ChatGPT",P126="Median",P126="Fifties",P126="Average",P126=""),"",IF(ROUND(Q126,3)=ROUND(Q125,3),MAX(O$3:O125),COUNT(O$3:O125)+1))</f>
        <v>1</v>
      </c>
      <c r="P126" s="12" t="str">
        <f ca="1">OFFSET(Calculations!$C$2,0,MATCH(Q126,Calculations!$D$145:$CCE$145,0))</f>
        <v>Anthony Dhanendran</v>
      </c>
      <c r="Q126" s="13">
        <f>SMALL(Calculations!$D$145:$CCE$145,ROWS($D$3:$D126))</f>
        <v>1.2800000000000001E-7</v>
      </c>
      <c r="R126" s="13">
        <f t="shared" ca="1" si="19"/>
        <v>1</v>
      </c>
      <c r="T126" s="2">
        <f ca="1">IF(OR(U126="ChatGPT",U126="Median",U126="Fifties",U126="Average",U126=""),"",IF(ROUND(V126,3)=ROUND(V125,3),MAX(T$3:T125),COUNT(T$3:T125)+1))</f>
        <v>1</v>
      </c>
      <c r="U126" s="12" t="str">
        <f ca="1">OFFSET(Calculations!$C$2,0,MATCH(V126,Calculations!$D$146:$CCE$146,0))</f>
        <v>Anthony Dhanendran</v>
      </c>
      <c r="V126" s="13">
        <f>SMALL(Calculations!$D$146:$CCE$146,ROWS($D$3:$D126))</f>
        <v>1.2800000000000001E-7</v>
      </c>
      <c r="W126" s="13">
        <f t="shared" ca="1" si="20"/>
        <v>1</v>
      </c>
      <c r="Y126" s="2">
        <f ca="1">IF(OR(Z126="ChatGPT",Z126="Median",Z126="Fifties",Z126="Average",Z126=""),"",IF(ROUND(AA126,3)=ROUND(AA125,3),MAX(Y$3:Y125),COUNT(Y$3:Y125)+1))</f>
        <v>1</v>
      </c>
      <c r="Z126" s="12" t="str">
        <f ca="1">OFFSET(Calculations!$C$2,0,MATCH(AA126,Calculations!$D$147:$CCE$147,0))</f>
        <v>Anthony Dhanendran</v>
      </c>
      <c r="AA126" s="13">
        <f>SMALL(Calculations!$D$147:$CCE$147,ROWS($D$3:$D126))</f>
        <v>1.2800000000000001E-7</v>
      </c>
      <c r="AB126" s="13">
        <f t="shared" ca="1" si="21"/>
        <v>1</v>
      </c>
      <c r="AD126" s="2">
        <f ca="1">IF(OR(AE126="ChatGPT",AE126="Median",AE126="Fifties",AE126="Average",AE126=""),"",IF(ROUND(AF126,3)=ROUND(AF125,3),MAX(AD$3:AD125),COUNT(AD$3:AD125)+1))</f>
        <v>1</v>
      </c>
      <c r="AE126" s="12" t="str">
        <f ca="1">OFFSET(Calculations!$C$2,0,MATCH(AF126,Calculations!$D$148:$CCE$148,0))</f>
        <v>Anthony Dhanendran</v>
      </c>
      <c r="AF126" s="13">
        <f>SMALL(Calculations!$D$148:$CCE$148,ROWS($D$3:$D126))</f>
        <v>1.2800000000000001E-7</v>
      </c>
      <c r="AG126" s="13">
        <f t="shared" ca="1" si="22"/>
        <v>1</v>
      </c>
    </row>
    <row r="127" spans="1:33" x14ac:dyDescent="0.25">
      <c r="A127" s="23">
        <f ca="1">IF(OR(B127="ChatGPT",B127="Median",B127="Fifties",B127="Average",B127=""),"",IF(ROUND(C127,3)=ROUND(C126,3),MAX(A$3:A126),COUNT(A$3:A126)+1))</f>
        <v>1</v>
      </c>
      <c r="B127" s="24" t="str">
        <f ca="1">IF(ISERROR(OFFSET(Calculations!$C$2,0,MATCH(ROWS($D$3:$D127),Calculations!$D$131:$CCE$131,0))),"",OFFSET(Calculations!$C$2,0,MATCH(ROWS($D$3:$D127),Calculations!$D$131:$CCE$131,0)))</f>
        <v xml:space="preserve">Daniel Michelson-Horowitz </v>
      </c>
      <c r="C127" s="22">
        <f ca="1">IF(ISERROR(ROUND(OFFSET(Calculations!$C$130,0,MATCH(ROWS($D$3:$D127),Calculations!$D$131:$CCE$131,0)),0)),"",OFFSET(Calculations!$C$130,0,MATCH(ROWS($D$3:$D127),Calculations!$D$131:$CCE$131,0)))</f>
        <v>1.2899999999999999E-6</v>
      </c>
      <c r="E127" s="2">
        <f ca="1">IF(OR(F127="ChatGPT",F127="Median",F127="Fifties",F127="Average",F127=""),"",IF(ROUND(G127,3)=ROUND(G126,3),MAX(E$3:E126),COUNT(E$3:E126)+1))</f>
        <v>1</v>
      </c>
      <c r="F127" s="12" t="str">
        <f ca="1">OFFSET(Calculations!$C$2,0,MATCH(G127,Calculations!$D$143:$CCE$143,0))</f>
        <v xml:space="preserve">Daniel Michelson-Horowitz </v>
      </c>
      <c r="G127" s="13">
        <f>SMALL(Calculations!$D$143:$CCE$143,ROWS($D$3:$D127))</f>
        <v>1.29E-7</v>
      </c>
      <c r="H127" s="13">
        <f t="shared" ca="1" si="17"/>
        <v>1</v>
      </c>
      <c r="J127" s="2">
        <f ca="1">IF(OR(K127="ChatGPT",K127="Median",K127="Fifties",K127="Average",K127=""),"",IF(ROUND(L127,3)=ROUND(L126,3),MAX(J$3:J126),COUNT(J$3:J126)+1))</f>
        <v>1</v>
      </c>
      <c r="K127" s="12" t="str">
        <f ca="1">OFFSET(Calculations!$C$2,0,MATCH(L127,Calculations!$D$144:$CCE$144,0))</f>
        <v xml:space="preserve">Daniel Michelson-Horowitz </v>
      </c>
      <c r="L127" s="13">
        <f>SMALL(Calculations!$D$144:$CCE$144,ROWS($D$3:$D127))</f>
        <v>1.29E-7</v>
      </c>
      <c r="M127" s="13">
        <f t="shared" ca="1" si="18"/>
        <v>1</v>
      </c>
      <c r="O127" s="2">
        <f ca="1">IF(OR(P127="ChatGPT",P127="Median",P127="Fifties",P127="Average",P127=""),"",IF(ROUND(Q127,3)=ROUND(Q126,3),MAX(O$3:O126),COUNT(O$3:O126)+1))</f>
        <v>1</v>
      </c>
      <c r="P127" s="12" t="str">
        <f ca="1">OFFSET(Calculations!$C$2,0,MATCH(Q127,Calculations!$D$145:$CCE$145,0))</f>
        <v xml:space="preserve">Daniel Michelson-Horowitz </v>
      </c>
      <c r="Q127" s="13">
        <f>SMALL(Calculations!$D$145:$CCE$145,ROWS($D$3:$D127))</f>
        <v>1.29E-7</v>
      </c>
      <c r="R127" s="13">
        <f t="shared" ca="1" si="19"/>
        <v>1</v>
      </c>
      <c r="T127" s="2">
        <f ca="1">IF(OR(U127="ChatGPT",U127="Median",U127="Fifties",U127="Average",U127=""),"",IF(ROUND(V127,3)=ROUND(V126,3),MAX(T$3:T126),COUNT(T$3:T126)+1))</f>
        <v>1</v>
      </c>
      <c r="U127" s="12" t="str">
        <f ca="1">OFFSET(Calculations!$C$2,0,MATCH(V127,Calculations!$D$146:$CCE$146,0))</f>
        <v xml:space="preserve">Daniel Michelson-Horowitz </v>
      </c>
      <c r="V127" s="13">
        <f>SMALL(Calculations!$D$146:$CCE$146,ROWS($D$3:$D127))</f>
        <v>1.29E-7</v>
      </c>
      <c r="W127" s="13">
        <f t="shared" ca="1" si="20"/>
        <v>1</v>
      </c>
      <c r="Y127" s="2">
        <f ca="1">IF(OR(Z127="ChatGPT",Z127="Median",Z127="Fifties",Z127="Average",Z127=""),"",IF(ROUND(AA127,3)=ROUND(AA126,3),MAX(Y$3:Y126),COUNT(Y$3:Y126)+1))</f>
        <v>1</v>
      </c>
      <c r="Z127" s="12" t="str">
        <f ca="1">OFFSET(Calculations!$C$2,0,MATCH(AA127,Calculations!$D$147:$CCE$147,0))</f>
        <v xml:space="preserve">Daniel Michelson-Horowitz </v>
      </c>
      <c r="AA127" s="13">
        <f>SMALL(Calculations!$D$147:$CCE$147,ROWS($D$3:$D127))</f>
        <v>1.29E-7</v>
      </c>
      <c r="AB127" s="13">
        <f t="shared" ca="1" si="21"/>
        <v>1</v>
      </c>
      <c r="AD127" s="2">
        <f ca="1">IF(OR(AE127="ChatGPT",AE127="Median",AE127="Fifties",AE127="Average",AE127=""),"",IF(ROUND(AF127,3)=ROUND(AF126,3),MAX(AD$3:AD126),COUNT(AD$3:AD126)+1))</f>
        <v>1</v>
      </c>
      <c r="AE127" s="12" t="str">
        <f ca="1">OFFSET(Calculations!$C$2,0,MATCH(AF127,Calculations!$D$148:$CCE$148,0))</f>
        <v xml:space="preserve">Daniel Michelson-Horowitz </v>
      </c>
      <c r="AF127" s="13">
        <f>SMALL(Calculations!$D$148:$CCE$148,ROWS($D$3:$D127))</f>
        <v>1.29E-7</v>
      </c>
      <c r="AG127" s="13">
        <f t="shared" ca="1" si="22"/>
        <v>1</v>
      </c>
    </row>
    <row r="128" spans="1:33" x14ac:dyDescent="0.25">
      <c r="A128" s="23">
        <f ca="1">IF(OR(B128="ChatGPT",B128="Median",B128="Fifties",B128="Average",B128=""),"",IF(ROUND(C128,3)=ROUND(C127,3),MAX(A$3:A127),COUNT(A$3:A127)+1))</f>
        <v>1</v>
      </c>
      <c r="B128" s="24" t="str">
        <f ca="1">IF(ISERROR(OFFSET(Calculations!$C$2,0,MATCH(ROWS($D$3:$D128),Calculations!$D$131:$CCE$131,0))),"",OFFSET(Calculations!$C$2,0,MATCH(ROWS($D$3:$D128),Calculations!$D$131:$CCE$131,0)))</f>
        <v>Will Levine</v>
      </c>
      <c r="C128" s="22">
        <f ca="1">IF(ISERROR(ROUND(OFFSET(Calculations!$C$130,0,MATCH(ROWS($D$3:$D128),Calculations!$D$131:$CCE$131,0)),0)),"",OFFSET(Calculations!$C$130,0,MATCH(ROWS($D$3:$D128),Calculations!$D$131:$CCE$131,0)))</f>
        <v>1.3E-6</v>
      </c>
      <c r="E128" s="2">
        <f ca="1">IF(OR(F128="ChatGPT",F128="Median",F128="Fifties",F128="Average",F128=""),"",IF(ROUND(G128,3)=ROUND(G127,3),MAX(E$3:E127),COUNT(E$3:E127)+1))</f>
        <v>1</v>
      </c>
      <c r="F128" s="12" t="str">
        <f ca="1">OFFSET(Calculations!$C$2,0,MATCH(G128,Calculations!$D$143:$CCE$143,0))</f>
        <v>Will Levine</v>
      </c>
      <c r="G128" s="13">
        <f>SMALL(Calculations!$D$143:$CCE$143,ROWS($D$3:$D128))</f>
        <v>1.3E-7</v>
      </c>
      <c r="H128" s="13">
        <f t="shared" ca="1" si="17"/>
        <v>1</v>
      </c>
      <c r="J128" s="2">
        <f ca="1">IF(OR(K128="ChatGPT",K128="Median",K128="Fifties",K128="Average",K128=""),"",IF(ROUND(L128,3)=ROUND(L127,3),MAX(J$3:J127),COUNT(J$3:J127)+1))</f>
        <v>1</v>
      </c>
      <c r="K128" s="12" t="str">
        <f ca="1">OFFSET(Calculations!$C$2,0,MATCH(L128,Calculations!$D$144:$CCE$144,0))</f>
        <v>Will Levine</v>
      </c>
      <c r="L128" s="13">
        <f>SMALL(Calculations!$D$144:$CCE$144,ROWS($D$3:$D128))</f>
        <v>1.3E-7</v>
      </c>
      <c r="M128" s="13">
        <f t="shared" ca="1" si="18"/>
        <v>1</v>
      </c>
      <c r="O128" s="2">
        <f ca="1">IF(OR(P128="ChatGPT",P128="Median",P128="Fifties",P128="Average",P128=""),"",IF(ROUND(Q128,3)=ROUND(Q127,3),MAX(O$3:O127),COUNT(O$3:O127)+1))</f>
        <v>1</v>
      </c>
      <c r="P128" s="12" t="str">
        <f ca="1">OFFSET(Calculations!$C$2,0,MATCH(Q128,Calculations!$D$145:$CCE$145,0))</f>
        <v>Will Levine</v>
      </c>
      <c r="Q128" s="13">
        <f>SMALL(Calculations!$D$145:$CCE$145,ROWS($D$3:$D128))</f>
        <v>1.3E-7</v>
      </c>
      <c r="R128" s="13">
        <f t="shared" ca="1" si="19"/>
        <v>1</v>
      </c>
      <c r="T128" s="2">
        <f ca="1">IF(OR(U128="ChatGPT",U128="Median",U128="Fifties",U128="Average",U128=""),"",IF(ROUND(V128,3)=ROUND(V127,3),MAX(T$3:T127),COUNT(T$3:T127)+1))</f>
        <v>1</v>
      </c>
      <c r="U128" s="12" t="str">
        <f ca="1">OFFSET(Calculations!$C$2,0,MATCH(V128,Calculations!$D$146:$CCE$146,0))</f>
        <v>Will Levine</v>
      </c>
      <c r="V128" s="13">
        <f>SMALL(Calculations!$D$146:$CCE$146,ROWS($D$3:$D128))</f>
        <v>1.3E-7</v>
      </c>
      <c r="W128" s="13">
        <f t="shared" ca="1" si="20"/>
        <v>1</v>
      </c>
      <c r="Y128" s="2">
        <f ca="1">IF(OR(Z128="ChatGPT",Z128="Median",Z128="Fifties",Z128="Average",Z128=""),"",IF(ROUND(AA128,3)=ROUND(AA127,3),MAX(Y$3:Y127),COUNT(Y$3:Y127)+1))</f>
        <v>1</v>
      </c>
      <c r="Z128" s="12" t="str">
        <f ca="1">OFFSET(Calculations!$C$2,0,MATCH(AA128,Calculations!$D$147:$CCE$147,0))</f>
        <v>Will Levine</v>
      </c>
      <c r="AA128" s="13">
        <f>SMALL(Calculations!$D$147:$CCE$147,ROWS($D$3:$D128))</f>
        <v>1.3E-7</v>
      </c>
      <c r="AB128" s="13">
        <f t="shared" ca="1" si="21"/>
        <v>1</v>
      </c>
      <c r="AD128" s="2">
        <f ca="1">IF(OR(AE128="ChatGPT",AE128="Median",AE128="Fifties",AE128="Average",AE128=""),"",IF(ROUND(AF128,3)=ROUND(AF127,3),MAX(AD$3:AD127),COUNT(AD$3:AD127)+1))</f>
        <v>1</v>
      </c>
      <c r="AE128" s="12" t="str">
        <f ca="1">OFFSET(Calculations!$C$2,0,MATCH(AF128,Calculations!$D$148:$CCE$148,0))</f>
        <v>Will Levine</v>
      </c>
      <c r="AF128" s="13">
        <f>SMALL(Calculations!$D$148:$CCE$148,ROWS($D$3:$D128))</f>
        <v>1.3E-7</v>
      </c>
      <c r="AG128" s="13">
        <f t="shared" ca="1" si="22"/>
        <v>1</v>
      </c>
    </row>
    <row r="129" spans="1:33" x14ac:dyDescent="0.25">
      <c r="A129" s="23">
        <f ca="1">IF(OR(B129="ChatGPT",B129="Median",B129="Fifties",B129="Average",B129=""),"",IF(ROUND(C129,3)=ROUND(C128,3),MAX(A$3:A128),COUNT(A$3:A128)+1))</f>
        <v>1</v>
      </c>
      <c r="B129" s="24" t="str">
        <f ca="1">IF(ISERROR(OFFSET(Calculations!$C$2,0,MATCH(ROWS($D$3:$D129),Calculations!$D$131:$CCE$131,0))),"",OFFSET(Calculations!$C$2,0,MATCH(ROWS($D$3:$D129),Calculations!$D$131:$CCE$131,0)))</f>
        <v>Gemma Carr</v>
      </c>
      <c r="C129" s="22">
        <f ca="1">IF(ISERROR(ROUND(OFFSET(Calculations!$C$130,0,MATCH(ROWS($D$3:$D129),Calculations!$D$131:$CCE$131,0)),0)),"",OFFSET(Calculations!$C$130,0,MATCH(ROWS($D$3:$D129),Calculations!$D$131:$CCE$131,0)))</f>
        <v>1.31E-6</v>
      </c>
      <c r="E129" s="2">
        <f ca="1">IF(OR(F129="ChatGPT",F129="Median",F129="Fifties",F129="Average",F129=""),"",IF(ROUND(G129,3)=ROUND(G128,3),MAX(E$3:E128),COUNT(E$3:E128)+1))</f>
        <v>1</v>
      </c>
      <c r="F129" s="12" t="str">
        <f ca="1">OFFSET(Calculations!$C$2,0,MATCH(G129,Calculations!$D$143:$CCE$143,0))</f>
        <v>Gemma Carr</v>
      </c>
      <c r="G129" s="13">
        <f>SMALL(Calculations!$D$143:$CCE$143,ROWS($D$3:$D129))</f>
        <v>1.31E-7</v>
      </c>
      <c r="H129" s="13">
        <f t="shared" ca="1" si="17"/>
        <v>1</v>
      </c>
      <c r="J129" s="2">
        <f ca="1">IF(OR(K129="ChatGPT",K129="Median",K129="Fifties",K129="Average",K129=""),"",IF(ROUND(L129,3)=ROUND(L128,3),MAX(J$3:J128),COUNT(J$3:J128)+1))</f>
        <v>1</v>
      </c>
      <c r="K129" s="12" t="str">
        <f ca="1">OFFSET(Calculations!$C$2,0,MATCH(L129,Calculations!$D$144:$CCE$144,0))</f>
        <v>Gemma Carr</v>
      </c>
      <c r="L129" s="13">
        <f>SMALL(Calculations!$D$144:$CCE$144,ROWS($D$3:$D129))</f>
        <v>1.31E-7</v>
      </c>
      <c r="M129" s="13">
        <f t="shared" ca="1" si="18"/>
        <v>1</v>
      </c>
      <c r="O129" s="2">
        <f ca="1">IF(OR(P129="ChatGPT",P129="Median",P129="Fifties",P129="Average",P129=""),"",IF(ROUND(Q129,3)=ROUND(Q128,3),MAX(O$3:O128),COUNT(O$3:O128)+1))</f>
        <v>1</v>
      </c>
      <c r="P129" s="12" t="str">
        <f ca="1">OFFSET(Calculations!$C$2,0,MATCH(Q129,Calculations!$D$145:$CCE$145,0))</f>
        <v>Gemma Carr</v>
      </c>
      <c r="Q129" s="13">
        <f>SMALL(Calculations!$D$145:$CCE$145,ROWS($D$3:$D129))</f>
        <v>1.31E-7</v>
      </c>
      <c r="R129" s="13">
        <f t="shared" ca="1" si="19"/>
        <v>1</v>
      </c>
      <c r="T129" s="2">
        <f ca="1">IF(OR(U129="ChatGPT",U129="Median",U129="Fifties",U129="Average",U129=""),"",IF(ROUND(V129,3)=ROUND(V128,3),MAX(T$3:T128),COUNT(T$3:T128)+1))</f>
        <v>1</v>
      </c>
      <c r="U129" s="12" t="str">
        <f ca="1">OFFSET(Calculations!$C$2,0,MATCH(V129,Calculations!$D$146:$CCE$146,0))</f>
        <v>Gemma Carr</v>
      </c>
      <c r="V129" s="13">
        <f>SMALL(Calculations!$D$146:$CCE$146,ROWS($D$3:$D129))</f>
        <v>1.31E-7</v>
      </c>
      <c r="W129" s="13">
        <f t="shared" ca="1" si="20"/>
        <v>1</v>
      </c>
      <c r="Y129" s="2">
        <f ca="1">IF(OR(Z129="ChatGPT",Z129="Median",Z129="Fifties",Z129="Average",Z129=""),"",IF(ROUND(AA129,3)=ROUND(AA128,3),MAX(Y$3:Y128),COUNT(Y$3:Y128)+1))</f>
        <v>1</v>
      </c>
      <c r="Z129" s="12" t="str">
        <f ca="1">OFFSET(Calculations!$C$2,0,MATCH(AA129,Calculations!$D$147:$CCE$147,0))</f>
        <v>Gemma Carr</v>
      </c>
      <c r="AA129" s="13">
        <f>SMALL(Calculations!$D$147:$CCE$147,ROWS($D$3:$D129))</f>
        <v>1.31E-7</v>
      </c>
      <c r="AB129" s="13">
        <f t="shared" ca="1" si="21"/>
        <v>1</v>
      </c>
      <c r="AD129" s="2">
        <f ca="1">IF(OR(AE129="ChatGPT",AE129="Median",AE129="Fifties",AE129="Average",AE129=""),"",IF(ROUND(AF129,3)=ROUND(AF128,3),MAX(AD$3:AD128),COUNT(AD$3:AD128)+1))</f>
        <v>1</v>
      </c>
      <c r="AE129" s="12" t="str">
        <f ca="1">OFFSET(Calculations!$C$2,0,MATCH(AF129,Calculations!$D$148:$CCE$148,0))</f>
        <v>Gemma Carr</v>
      </c>
      <c r="AF129" s="13">
        <f>SMALL(Calculations!$D$148:$CCE$148,ROWS($D$3:$D129))</f>
        <v>1.31E-7</v>
      </c>
      <c r="AG129" s="13">
        <f t="shared" ca="1" si="22"/>
        <v>1</v>
      </c>
    </row>
    <row r="130" spans="1:33" x14ac:dyDescent="0.25">
      <c r="A130" s="23">
        <f ca="1">IF(OR(B130="ChatGPT",B130="Median",B130="Fifties",B130="Average",B130=""),"",IF(ROUND(C130,3)=ROUND(C129,3),MAX(A$3:A129),COUNT(A$3:A129)+1))</f>
        <v>1</v>
      </c>
      <c r="B130" s="24" t="str">
        <f ca="1">IF(ISERROR(OFFSET(Calculations!$C$2,0,MATCH(ROWS($D$3:$D130),Calculations!$D$131:$CCE$131,0))),"",OFFSET(Calculations!$C$2,0,MATCH(ROWS($D$3:$D130),Calculations!$D$131:$CCE$131,0)))</f>
        <v>Travis Hamre</v>
      </c>
      <c r="C130" s="22">
        <f ca="1">IF(ISERROR(ROUND(OFFSET(Calculations!$C$130,0,MATCH(ROWS($D$3:$D130),Calculations!$D$131:$CCE$131,0)),0)),"",OFFSET(Calculations!$C$130,0,MATCH(ROWS($D$3:$D130),Calculations!$D$131:$CCE$131,0)))</f>
        <v>1.3200000000000001E-6</v>
      </c>
      <c r="E130" s="2">
        <f ca="1">IF(OR(F130="ChatGPT",F130="Median",F130="Fifties",F130="Average",F130=""),"",IF(ROUND(G130,3)=ROUND(G129,3),MAX(E$3:E129),COUNT(E$3:E129)+1))</f>
        <v>1</v>
      </c>
      <c r="F130" s="12" t="str">
        <f ca="1">OFFSET(Calculations!$C$2,0,MATCH(G130,Calculations!$D$143:$CCE$143,0))</f>
        <v>Travis Hamre</v>
      </c>
      <c r="G130" s="13">
        <f>SMALL(Calculations!$D$143:$CCE$143,ROWS($D$3:$D130))</f>
        <v>1.3199999999999999E-7</v>
      </c>
      <c r="H130" s="13">
        <f t="shared" ca="1" si="17"/>
        <v>1</v>
      </c>
      <c r="J130" s="2">
        <f ca="1">IF(OR(K130="ChatGPT",K130="Median",K130="Fifties",K130="Average",K130=""),"",IF(ROUND(L130,3)=ROUND(L129,3),MAX(J$3:J129),COUNT(J$3:J129)+1))</f>
        <v>1</v>
      </c>
      <c r="K130" s="12" t="str">
        <f ca="1">OFFSET(Calculations!$C$2,0,MATCH(L130,Calculations!$D$144:$CCE$144,0))</f>
        <v>Travis Hamre</v>
      </c>
      <c r="L130" s="13">
        <f>SMALL(Calculations!$D$144:$CCE$144,ROWS($D$3:$D130))</f>
        <v>1.3199999999999999E-7</v>
      </c>
      <c r="M130" s="13">
        <f t="shared" ca="1" si="18"/>
        <v>1</v>
      </c>
      <c r="O130" s="2">
        <f ca="1">IF(OR(P130="ChatGPT",P130="Median",P130="Fifties",P130="Average",P130=""),"",IF(ROUND(Q130,3)=ROUND(Q129,3),MAX(O$3:O129),COUNT(O$3:O129)+1))</f>
        <v>1</v>
      </c>
      <c r="P130" s="12" t="str">
        <f ca="1">OFFSET(Calculations!$C$2,0,MATCH(Q130,Calculations!$D$145:$CCE$145,0))</f>
        <v>Travis Hamre</v>
      </c>
      <c r="Q130" s="13">
        <f>SMALL(Calculations!$D$145:$CCE$145,ROWS($D$3:$D130))</f>
        <v>1.3199999999999999E-7</v>
      </c>
      <c r="R130" s="13">
        <f t="shared" ca="1" si="19"/>
        <v>1</v>
      </c>
      <c r="T130" s="2">
        <f ca="1">IF(OR(U130="ChatGPT",U130="Median",U130="Fifties",U130="Average",U130=""),"",IF(ROUND(V130,3)=ROUND(V129,3),MAX(T$3:T129),COUNT(T$3:T129)+1))</f>
        <v>1</v>
      </c>
      <c r="U130" s="12" t="str">
        <f ca="1">OFFSET(Calculations!$C$2,0,MATCH(V130,Calculations!$D$146:$CCE$146,0))</f>
        <v>Travis Hamre</v>
      </c>
      <c r="V130" s="13">
        <f>SMALL(Calculations!$D$146:$CCE$146,ROWS($D$3:$D130))</f>
        <v>1.3199999999999999E-7</v>
      </c>
      <c r="W130" s="13">
        <f t="shared" ca="1" si="20"/>
        <v>1</v>
      </c>
      <c r="Y130" s="2">
        <f ca="1">IF(OR(Z130="ChatGPT",Z130="Median",Z130="Fifties",Z130="Average",Z130=""),"",IF(ROUND(AA130,3)=ROUND(AA129,3),MAX(Y$3:Y129),COUNT(Y$3:Y129)+1))</f>
        <v>1</v>
      </c>
      <c r="Z130" s="12" t="str">
        <f ca="1">OFFSET(Calculations!$C$2,0,MATCH(AA130,Calculations!$D$147:$CCE$147,0))</f>
        <v>Travis Hamre</v>
      </c>
      <c r="AA130" s="13">
        <f>SMALL(Calculations!$D$147:$CCE$147,ROWS($D$3:$D130))</f>
        <v>1.3199999999999999E-7</v>
      </c>
      <c r="AB130" s="13">
        <f t="shared" ca="1" si="21"/>
        <v>1</v>
      </c>
      <c r="AD130" s="2">
        <f ca="1">IF(OR(AE130="ChatGPT",AE130="Median",AE130="Fifties",AE130="Average",AE130=""),"",IF(ROUND(AF130,3)=ROUND(AF129,3),MAX(AD$3:AD129),COUNT(AD$3:AD129)+1))</f>
        <v>1</v>
      </c>
      <c r="AE130" s="12" t="str">
        <f ca="1">OFFSET(Calculations!$C$2,0,MATCH(AF130,Calculations!$D$148:$CCE$148,0))</f>
        <v>Travis Hamre</v>
      </c>
      <c r="AF130" s="13">
        <f>SMALL(Calculations!$D$148:$CCE$148,ROWS($D$3:$D130))</f>
        <v>1.3199999999999999E-7</v>
      </c>
      <c r="AG130" s="13">
        <f t="shared" ca="1" si="22"/>
        <v>1</v>
      </c>
    </row>
    <row r="131" spans="1:33" x14ac:dyDescent="0.25">
      <c r="A131" s="23">
        <f ca="1">IF(OR(B131="ChatGPT",B131="Median",B131="Fifties",B131="Average",B131=""),"",IF(ROUND(C131,3)=ROUND(C130,3),MAX(A$3:A130),COUNT(A$3:A130)+1))</f>
        <v>1</v>
      </c>
      <c r="B131" s="24" t="str">
        <f ca="1">IF(ISERROR(OFFSET(Calculations!$C$2,0,MATCH(ROWS($D$3:$D131),Calculations!$D$131:$CCE$131,0))),"",OFFSET(Calculations!$C$2,0,MATCH(ROWS($D$3:$D131),Calculations!$D$131:$CCE$131,0)))</f>
        <v>Sia Carr</v>
      </c>
      <c r="C131" s="22">
        <f ca="1">IF(ISERROR(ROUND(OFFSET(Calculations!$C$130,0,MATCH(ROWS($D$3:$D131),Calculations!$D$131:$CCE$131,0)),0)),"",OFFSET(Calculations!$C$130,0,MATCH(ROWS($D$3:$D131),Calculations!$D$131:$CCE$131,0)))</f>
        <v>1.33E-6</v>
      </c>
      <c r="E131" s="2">
        <f ca="1">IF(OR(F131="ChatGPT",F131="Median",F131="Fifties",F131="Average",F131=""),"",IF(ROUND(G131,3)=ROUND(G130,3),MAX(E$3:E130),COUNT(E$3:E130)+1))</f>
        <v>1</v>
      </c>
      <c r="F131" s="12" t="str">
        <f ca="1">OFFSET(Calculations!$C$2,0,MATCH(G131,Calculations!$D$143:$CCE$143,0))</f>
        <v>Sia Carr</v>
      </c>
      <c r="G131" s="13">
        <f>SMALL(Calculations!$D$143:$CCE$143,ROWS($D$3:$D131))</f>
        <v>1.3300000000000001E-7</v>
      </c>
      <c r="H131" s="13">
        <f t="shared" ca="1" si="17"/>
        <v>1</v>
      </c>
      <c r="J131" s="2">
        <f ca="1">IF(OR(K131="ChatGPT",K131="Median",K131="Fifties",K131="Average",K131=""),"",IF(ROUND(L131,3)=ROUND(L130,3),MAX(J$3:J130),COUNT(J$3:J130)+1))</f>
        <v>1</v>
      </c>
      <c r="K131" s="12" t="str">
        <f ca="1">OFFSET(Calculations!$C$2,0,MATCH(L131,Calculations!$D$144:$CCE$144,0))</f>
        <v>Sia Carr</v>
      </c>
      <c r="L131" s="13">
        <f>SMALL(Calculations!$D$144:$CCE$144,ROWS($D$3:$D131))</f>
        <v>1.3300000000000001E-7</v>
      </c>
      <c r="M131" s="13">
        <f t="shared" ca="1" si="18"/>
        <v>1</v>
      </c>
      <c r="O131" s="2">
        <f ca="1">IF(OR(P131="ChatGPT",P131="Median",P131="Fifties",P131="Average",P131=""),"",IF(ROUND(Q131,3)=ROUND(Q130,3),MAX(O$3:O130),COUNT(O$3:O130)+1))</f>
        <v>1</v>
      </c>
      <c r="P131" s="12" t="str">
        <f ca="1">OFFSET(Calculations!$C$2,0,MATCH(Q131,Calculations!$D$145:$CCE$145,0))</f>
        <v>Sia Carr</v>
      </c>
      <c r="Q131" s="13">
        <f>SMALL(Calculations!$D$145:$CCE$145,ROWS($D$3:$D131))</f>
        <v>1.3300000000000001E-7</v>
      </c>
      <c r="R131" s="13">
        <f t="shared" ca="1" si="19"/>
        <v>1</v>
      </c>
      <c r="T131" s="2">
        <f ca="1">IF(OR(U131="ChatGPT",U131="Median",U131="Fifties",U131="Average",U131=""),"",IF(ROUND(V131,3)=ROUND(V130,3),MAX(T$3:T130),COUNT(T$3:T130)+1))</f>
        <v>1</v>
      </c>
      <c r="U131" s="12" t="str">
        <f ca="1">OFFSET(Calculations!$C$2,0,MATCH(V131,Calculations!$D$146:$CCE$146,0))</f>
        <v>Sia Carr</v>
      </c>
      <c r="V131" s="13">
        <f>SMALL(Calculations!$D$146:$CCE$146,ROWS($D$3:$D131))</f>
        <v>1.3300000000000001E-7</v>
      </c>
      <c r="W131" s="13">
        <f t="shared" ca="1" si="20"/>
        <v>1</v>
      </c>
      <c r="Y131" s="2">
        <f ca="1">IF(OR(Z131="ChatGPT",Z131="Median",Z131="Fifties",Z131="Average",Z131=""),"",IF(ROUND(AA131,3)=ROUND(AA130,3),MAX(Y$3:Y130),COUNT(Y$3:Y130)+1))</f>
        <v>1</v>
      </c>
      <c r="Z131" s="12" t="str">
        <f ca="1">OFFSET(Calculations!$C$2,0,MATCH(AA131,Calculations!$D$147:$CCE$147,0))</f>
        <v>Sia Carr</v>
      </c>
      <c r="AA131" s="13">
        <f>SMALL(Calculations!$D$147:$CCE$147,ROWS($D$3:$D131))</f>
        <v>1.3300000000000001E-7</v>
      </c>
      <c r="AB131" s="13">
        <f t="shared" ca="1" si="21"/>
        <v>1</v>
      </c>
      <c r="AD131" s="2">
        <f ca="1">IF(OR(AE131="ChatGPT",AE131="Median",AE131="Fifties",AE131="Average",AE131=""),"",IF(ROUND(AF131,3)=ROUND(AF130,3),MAX(AD$3:AD130),COUNT(AD$3:AD130)+1))</f>
        <v>1</v>
      </c>
      <c r="AE131" s="12" t="str">
        <f ca="1">OFFSET(Calculations!$C$2,0,MATCH(AF131,Calculations!$D$148:$CCE$148,0))</f>
        <v>Sia Carr</v>
      </c>
      <c r="AF131" s="13">
        <f>SMALL(Calculations!$D$148:$CCE$148,ROWS($D$3:$D131))</f>
        <v>1.3300000000000001E-7</v>
      </c>
      <c r="AG131" s="13">
        <f t="shared" ca="1" si="22"/>
        <v>1</v>
      </c>
    </row>
    <row r="132" spans="1:33" x14ac:dyDescent="0.25">
      <c r="A132" s="23">
        <f ca="1">IF(OR(B132="ChatGPT",B132="Median",B132="Fifties",B132="Average",B132=""),"",IF(ROUND(C132,3)=ROUND(C131,3),MAX(A$3:A131),COUNT(A$3:A131)+1))</f>
        <v>1</v>
      </c>
      <c r="B132" s="24" t="str">
        <f ca="1">IF(ISERROR(OFFSET(Calculations!$C$2,0,MATCH(ROWS($D$3:$D132),Calculations!$D$131:$CCE$131,0))),"",OFFSET(Calculations!$C$2,0,MATCH(ROWS($D$3:$D132),Calculations!$D$131:$CCE$131,0)))</f>
        <v>David Steinberg</v>
      </c>
      <c r="C132" s="22">
        <f ca="1">IF(ISERROR(ROUND(OFFSET(Calculations!$C$130,0,MATCH(ROWS($D$3:$D132),Calculations!$D$131:$CCE$131,0)),0)),"",OFFSET(Calculations!$C$130,0,MATCH(ROWS($D$3:$D132),Calculations!$D$131:$CCE$131,0)))</f>
        <v>1.3400000000000001E-6</v>
      </c>
      <c r="E132" s="2">
        <f ca="1">IF(OR(F132="ChatGPT",F132="Median",F132="Fifties",F132="Average",F132=""),"",IF(ROUND(G132,3)=ROUND(G131,3),MAX(E$3:E131),COUNT(E$3:E131)+1))</f>
        <v>1</v>
      </c>
      <c r="F132" s="12" t="str">
        <f ca="1">OFFSET(Calculations!$C$2,0,MATCH(G132,Calculations!$D$143:$CCE$143,0))</f>
        <v>David Steinberg</v>
      </c>
      <c r="G132" s="13">
        <f>SMALL(Calculations!$D$143:$CCE$143,ROWS($D$3:$D132))</f>
        <v>1.3400000000000001E-7</v>
      </c>
      <c r="H132" s="13">
        <f t="shared" ca="1" si="17"/>
        <v>1</v>
      </c>
      <c r="J132" s="2">
        <f ca="1">IF(OR(K132="ChatGPT",K132="Median",K132="Fifties",K132="Average",K132=""),"",IF(ROUND(L132,3)=ROUND(L131,3),MAX(J$3:J131),COUNT(J$3:J131)+1))</f>
        <v>1</v>
      </c>
      <c r="K132" s="12" t="str">
        <f ca="1">OFFSET(Calculations!$C$2,0,MATCH(L132,Calculations!$D$144:$CCE$144,0))</f>
        <v>David Steinberg</v>
      </c>
      <c r="L132" s="13">
        <f>SMALL(Calculations!$D$144:$CCE$144,ROWS($D$3:$D132))</f>
        <v>1.3400000000000001E-7</v>
      </c>
      <c r="M132" s="13">
        <f t="shared" ca="1" si="18"/>
        <v>1</v>
      </c>
      <c r="O132" s="2">
        <f ca="1">IF(OR(P132="ChatGPT",P132="Median",P132="Fifties",P132="Average",P132=""),"",IF(ROUND(Q132,3)=ROUND(Q131,3),MAX(O$3:O131),COUNT(O$3:O131)+1))</f>
        <v>1</v>
      </c>
      <c r="P132" s="12" t="str">
        <f ca="1">OFFSET(Calculations!$C$2,0,MATCH(Q132,Calculations!$D$145:$CCE$145,0))</f>
        <v>David Steinberg</v>
      </c>
      <c r="Q132" s="13">
        <f>SMALL(Calculations!$D$145:$CCE$145,ROWS($D$3:$D132))</f>
        <v>1.3400000000000001E-7</v>
      </c>
      <c r="R132" s="13">
        <f t="shared" ca="1" si="19"/>
        <v>1</v>
      </c>
      <c r="T132" s="2">
        <f ca="1">IF(OR(U132="ChatGPT",U132="Median",U132="Fifties",U132="Average",U132=""),"",IF(ROUND(V132,3)=ROUND(V131,3),MAX(T$3:T131),COUNT(T$3:T131)+1))</f>
        <v>1</v>
      </c>
      <c r="U132" s="12" t="str">
        <f ca="1">OFFSET(Calculations!$C$2,0,MATCH(V132,Calculations!$D$146:$CCE$146,0))</f>
        <v>David Steinberg</v>
      </c>
      <c r="V132" s="13">
        <f>SMALL(Calculations!$D$146:$CCE$146,ROWS($D$3:$D132))</f>
        <v>1.3400000000000001E-7</v>
      </c>
      <c r="W132" s="13">
        <f t="shared" ca="1" si="20"/>
        <v>1</v>
      </c>
      <c r="Y132" s="2">
        <f ca="1">IF(OR(Z132="ChatGPT",Z132="Median",Z132="Fifties",Z132="Average",Z132=""),"",IF(ROUND(AA132,3)=ROUND(AA131,3),MAX(Y$3:Y131),COUNT(Y$3:Y131)+1))</f>
        <v>1</v>
      </c>
      <c r="Z132" s="12" t="str">
        <f ca="1">OFFSET(Calculations!$C$2,0,MATCH(AA132,Calculations!$D$147:$CCE$147,0))</f>
        <v>David Steinberg</v>
      </c>
      <c r="AA132" s="13">
        <f>SMALL(Calculations!$D$147:$CCE$147,ROWS($D$3:$D132))</f>
        <v>1.3400000000000001E-7</v>
      </c>
      <c r="AB132" s="13">
        <f t="shared" ca="1" si="21"/>
        <v>1</v>
      </c>
      <c r="AD132" s="2">
        <f ca="1">IF(OR(AE132="ChatGPT",AE132="Median",AE132="Fifties",AE132="Average",AE132=""),"",IF(ROUND(AF132,3)=ROUND(AF131,3),MAX(AD$3:AD131),COUNT(AD$3:AD131)+1))</f>
        <v>1</v>
      </c>
      <c r="AE132" s="12" t="str">
        <f ca="1">OFFSET(Calculations!$C$2,0,MATCH(AF132,Calculations!$D$148:$CCE$148,0))</f>
        <v>David Steinberg</v>
      </c>
      <c r="AF132" s="13">
        <f>SMALL(Calculations!$D$148:$CCE$148,ROWS($D$3:$D132))</f>
        <v>1.3400000000000001E-7</v>
      </c>
      <c r="AG132" s="13">
        <f t="shared" ca="1" si="22"/>
        <v>1</v>
      </c>
    </row>
    <row r="133" spans="1:33" x14ac:dyDescent="0.25">
      <c r="A133" s="23">
        <f ca="1">IF(OR(B133="ChatGPT",B133="Median",B133="Fifties",B133="Average",B133=""),"",IF(ROUND(C133,3)=ROUND(C132,3),MAX(A$3:A132),COUNT(A$3:A132)+1))</f>
        <v>1</v>
      </c>
      <c r="B133" s="24" t="str">
        <f ca="1">IF(ISERROR(OFFSET(Calculations!$C$2,0,MATCH(ROWS($D$3:$D133),Calculations!$D$131:$CCE$131,0))),"",OFFSET(Calculations!$C$2,0,MATCH(ROWS($D$3:$D133),Calculations!$D$131:$CCE$131,0)))</f>
        <v>Keith Waites</v>
      </c>
      <c r="C133" s="22">
        <f ca="1">IF(ISERROR(ROUND(OFFSET(Calculations!$C$130,0,MATCH(ROWS($D$3:$D133),Calculations!$D$131:$CCE$131,0)),0)),"",OFFSET(Calculations!$C$130,0,MATCH(ROWS($D$3:$D133),Calculations!$D$131:$CCE$131,0)))</f>
        <v>1.35E-6</v>
      </c>
      <c r="E133" s="2">
        <f ca="1">IF(OR(F133="ChatGPT",F133="Median",F133="Fifties",F133="Average",F133=""),"",IF(ROUND(G133,3)=ROUND(G132,3),MAX(E$3:E132),COUNT(E$3:E132)+1))</f>
        <v>1</v>
      </c>
      <c r="F133" s="12" t="str">
        <f ca="1">OFFSET(Calculations!$C$2,0,MATCH(G133,Calculations!$D$143:$CCE$143,0))</f>
        <v>Keith Waites</v>
      </c>
      <c r="G133" s="13">
        <f>SMALL(Calculations!$D$143:$CCE$143,ROWS($D$3:$D133))</f>
        <v>1.35E-7</v>
      </c>
      <c r="H133" s="13">
        <f t="shared" ca="1" si="17"/>
        <v>1</v>
      </c>
      <c r="J133" s="2">
        <f ca="1">IF(OR(K133="ChatGPT",K133="Median",K133="Fifties",K133="Average",K133=""),"",IF(ROUND(L133,3)=ROUND(L132,3),MAX(J$3:J132),COUNT(J$3:J132)+1))</f>
        <v>1</v>
      </c>
      <c r="K133" s="12" t="str">
        <f ca="1">OFFSET(Calculations!$C$2,0,MATCH(L133,Calculations!$D$144:$CCE$144,0))</f>
        <v>Keith Waites</v>
      </c>
      <c r="L133" s="13">
        <f>SMALL(Calculations!$D$144:$CCE$144,ROWS($D$3:$D133))</f>
        <v>1.35E-7</v>
      </c>
      <c r="M133" s="13">
        <f t="shared" ca="1" si="18"/>
        <v>1</v>
      </c>
      <c r="O133" s="2">
        <f ca="1">IF(OR(P133="ChatGPT",P133="Median",P133="Fifties",P133="Average",P133=""),"",IF(ROUND(Q133,3)=ROUND(Q132,3),MAX(O$3:O132),COUNT(O$3:O132)+1))</f>
        <v>1</v>
      </c>
      <c r="P133" s="12" t="str">
        <f ca="1">OFFSET(Calculations!$C$2,0,MATCH(Q133,Calculations!$D$145:$CCE$145,0))</f>
        <v>Keith Waites</v>
      </c>
      <c r="Q133" s="13">
        <f>SMALL(Calculations!$D$145:$CCE$145,ROWS($D$3:$D133))</f>
        <v>1.35E-7</v>
      </c>
      <c r="R133" s="13">
        <f t="shared" ca="1" si="19"/>
        <v>1</v>
      </c>
      <c r="T133" s="2">
        <f ca="1">IF(OR(U133="ChatGPT",U133="Median",U133="Fifties",U133="Average",U133=""),"",IF(ROUND(V133,3)=ROUND(V132,3),MAX(T$3:T132),COUNT(T$3:T132)+1))</f>
        <v>1</v>
      </c>
      <c r="U133" s="12" t="str">
        <f ca="1">OFFSET(Calculations!$C$2,0,MATCH(V133,Calculations!$D$146:$CCE$146,0))</f>
        <v>Keith Waites</v>
      </c>
      <c r="V133" s="13">
        <f>SMALL(Calculations!$D$146:$CCE$146,ROWS($D$3:$D133))</f>
        <v>1.35E-7</v>
      </c>
      <c r="W133" s="13">
        <f t="shared" ca="1" si="20"/>
        <v>1</v>
      </c>
      <c r="Y133" s="2">
        <f ca="1">IF(OR(Z133="ChatGPT",Z133="Median",Z133="Fifties",Z133="Average",Z133=""),"",IF(ROUND(AA133,3)=ROUND(AA132,3),MAX(Y$3:Y132),COUNT(Y$3:Y132)+1))</f>
        <v>1</v>
      </c>
      <c r="Z133" s="12" t="str">
        <f ca="1">OFFSET(Calculations!$C$2,0,MATCH(AA133,Calculations!$D$147:$CCE$147,0))</f>
        <v>Keith Waites</v>
      </c>
      <c r="AA133" s="13">
        <f>SMALL(Calculations!$D$147:$CCE$147,ROWS($D$3:$D133))</f>
        <v>1.35E-7</v>
      </c>
      <c r="AB133" s="13">
        <f t="shared" ca="1" si="21"/>
        <v>1</v>
      </c>
      <c r="AD133" s="2">
        <f ca="1">IF(OR(AE133="ChatGPT",AE133="Median",AE133="Fifties",AE133="Average",AE133=""),"",IF(ROUND(AF133,3)=ROUND(AF132,3),MAX(AD$3:AD132),COUNT(AD$3:AD132)+1))</f>
        <v>1</v>
      </c>
      <c r="AE133" s="12" t="str">
        <f ca="1">OFFSET(Calculations!$C$2,0,MATCH(AF133,Calculations!$D$148:$CCE$148,0))</f>
        <v>Keith Waites</v>
      </c>
      <c r="AF133" s="13">
        <f>SMALL(Calculations!$D$148:$CCE$148,ROWS($D$3:$D133))</f>
        <v>1.35E-7</v>
      </c>
      <c r="AG133" s="13">
        <f t="shared" ca="1" si="22"/>
        <v>1</v>
      </c>
    </row>
    <row r="134" spans="1:33" x14ac:dyDescent="0.25">
      <c r="A134" s="23">
        <f ca="1">IF(OR(B134="ChatGPT",B134="Median",B134="Fifties",B134="Average",B134=""),"",IF(ROUND(C134,3)=ROUND(C133,3),MAX(A$3:A133),COUNT(A$3:A133)+1))</f>
        <v>1</v>
      </c>
      <c r="B134" s="24" t="str">
        <f ca="1">IF(ISERROR(OFFSET(Calculations!$C$2,0,MATCH(ROWS($D$3:$D134),Calculations!$D$131:$CCE$131,0))),"",OFFSET(Calculations!$C$2,0,MATCH(ROWS($D$3:$D134),Calculations!$D$131:$CCE$131,0)))</f>
        <v>Bruce Hayek</v>
      </c>
      <c r="C134" s="22">
        <f ca="1">IF(ISERROR(ROUND(OFFSET(Calculations!$C$130,0,MATCH(ROWS($D$3:$D134),Calculations!$D$131:$CCE$131,0)),0)),"",OFFSET(Calculations!$C$130,0,MATCH(ROWS($D$3:$D134),Calculations!$D$131:$CCE$131,0)))</f>
        <v>1.3599999999999999E-6</v>
      </c>
      <c r="E134" s="2">
        <f ca="1">IF(OR(F134="ChatGPT",F134="Median",F134="Fifties",F134="Average",F134=""),"",IF(ROUND(G134,3)=ROUND(G133,3),MAX(E$3:E133),COUNT(E$3:E133)+1))</f>
        <v>1</v>
      </c>
      <c r="F134" s="12" t="str">
        <f ca="1">OFFSET(Calculations!$C$2,0,MATCH(G134,Calculations!$D$143:$CCE$143,0))</f>
        <v>Bruce Hayek</v>
      </c>
      <c r="G134" s="13">
        <f>SMALL(Calculations!$D$143:$CCE$143,ROWS($D$3:$D134))</f>
        <v>1.36E-7</v>
      </c>
      <c r="H134" s="13">
        <f t="shared" ca="1" si="17"/>
        <v>1</v>
      </c>
      <c r="J134" s="2">
        <f ca="1">IF(OR(K134="ChatGPT",K134="Median",K134="Fifties",K134="Average",K134=""),"",IF(ROUND(L134,3)=ROUND(L133,3),MAX(J$3:J133),COUNT(J$3:J133)+1))</f>
        <v>1</v>
      </c>
      <c r="K134" s="12" t="str">
        <f ca="1">OFFSET(Calculations!$C$2,0,MATCH(L134,Calculations!$D$144:$CCE$144,0))</f>
        <v>Bruce Hayek</v>
      </c>
      <c r="L134" s="13">
        <f>SMALL(Calculations!$D$144:$CCE$144,ROWS($D$3:$D134))</f>
        <v>1.36E-7</v>
      </c>
      <c r="M134" s="13">
        <f t="shared" ca="1" si="18"/>
        <v>1</v>
      </c>
      <c r="O134" s="2">
        <f ca="1">IF(OR(P134="ChatGPT",P134="Median",P134="Fifties",P134="Average",P134=""),"",IF(ROUND(Q134,3)=ROUND(Q133,3),MAX(O$3:O133),COUNT(O$3:O133)+1))</f>
        <v>1</v>
      </c>
      <c r="P134" s="12" t="str">
        <f ca="1">OFFSET(Calculations!$C$2,0,MATCH(Q134,Calculations!$D$145:$CCE$145,0))</f>
        <v>Bruce Hayek</v>
      </c>
      <c r="Q134" s="13">
        <f>SMALL(Calculations!$D$145:$CCE$145,ROWS($D$3:$D134))</f>
        <v>1.36E-7</v>
      </c>
      <c r="R134" s="13">
        <f t="shared" ca="1" si="19"/>
        <v>1</v>
      </c>
      <c r="T134" s="2">
        <f ca="1">IF(OR(U134="ChatGPT",U134="Median",U134="Fifties",U134="Average",U134=""),"",IF(ROUND(V134,3)=ROUND(V133,3),MAX(T$3:T133),COUNT(T$3:T133)+1))</f>
        <v>1</v>
      </c>
      <c r="U134" s="12" t="str">
        <f ca="1">OFFSET(Calculations!$C$2,0,MATCH(V134,Calculations!$D$146:$CCE$146,0))</f>
        <v>Bruce Hayek</v>
      </c>
      <c r="V134" s="13">
        <f>SMALL(Calculations!$D$146:$CCE$146,ROWS($D$3:$D134))</f>
        <v>1.36E-7</v>
      </c>
      <c r="W134" s="13">
        <f t="shared" ca="1" si="20"/>
        <v>1</v>
      </c>
      <c r="Y134" s="2">
        <f ca="1">IF(OR(Z134="ChatGPT",Z134="Median",Z134="Fifties",Z134="Average",Z134=""),"",IF(ROUND(AA134,3)=ROUND(AA133,3),MAX(Y$3:Y133),COUNT(Y$3:Y133)+1))</f>
        <v>1</v>
      </c>
      <c r="Z134" s="12" t="str">
        <f ca="1">OFFSET(Calculations!$C$2,0,MATCH(AA134,Calculations!$D$147:$CCE$147,0))</f>
        <v>Bruce Hayek</v>
      </c>
      <c r="AA134" s="13">
        <f>SMALL(Calculations!$D$147:$CCE$147,ROWS($D$3:$D134))</f>
        <v>1.36E-7</v>
      </c>
      <c r="AB134" s="13">
        <f t="shared" ca="1" si="21"/>
        <v>1</v>
      </c>
      <c r="AD134" s="2">
        <f ca="1">IF(OR(AE134="ChatGPT",AE134="Median",AE134="Fifties",AE134="Average",AE134=""),"",IF(ROUND(AF134,3)=ROUND(AF133,3),MAX(AD$3:AD133),COUNT(AD$3:AD133)+1))</f>
        <v>1</v>
      </c>
      <c r="AE134" s="12" t="str">
        <f ca="1">OFFSET(Calculations!$C$2,0,MATCH(AF134,Calculations!$D$148:$CCE$148,0))</f>
        <v>Bruce Hayek</v>
      </c>
      <c r="AF134" s="13">
        <f>SMALL(Calculations!$D$148:$CCE$148,ROWS($D$3:$D134))</f>
        <v>1.36E-7</v>
      </c>
      <c r="AG134" s="13">
        <f t="shared" ca="1" si="22"/>
        <v>1</v>
      </c>
    </row>
    <row r="135" spans="1:33" x14ac:dyDescent="0.25">
      <c r="A135" s="23">
        <f ca="1">IF(OR(B135="ChatGPT",B135="Median",B135="Fifties",B135="Average",B135=""),"",IF(ROUND(C135,3)=ROUND(C134,3),MAX(A$3:A134),COUNT(A$3:A134)+1))</f>
        <v>1</v>
      </c>
      <c r="B135" s="24" t="str">
        <f ca="1">IF(ISERROR(OFFSET(Calculations!$C$2,0,MATCH(ROWS($D$3:$D135),Calculations!$D$131:$CCE$131,0))),"",OFFSET(Calculations!$C$2,0,MATCH(ROWS($D$3:$D135),Calculations!$D$131:$CCE$131,0)))</f>
        <v>Ben McIntyre</v>
      </c>
      <c r="C135" s="22">
        <f ca="1">IF(ISERROR(ROUND(OFFSET(Calculations!$C$130,0,MATCH(ROWS($D$3:$D135),Calculations!$D$131:$CCE$131,0)),0)),"",OFFSET(Calculations!$C$130,0,MATCH(ROWS($D$3:$D135),Calculations!$D$131:$CCE$131,0)))</f>
        <v>1.37E-6</v>
      </c>
      <c r="E135" s="2">
        <f ca="1">IF(OR(F135="ChatGPT",F135="Median",F135="Fifties",F135="Average",F135=""),"",IF(ROUND(G135,3)=ROUND(G134,3),MAX(E$3:E134),COUNT(E$3:E134)+1))</f>
        <v>1</v>
      </c>
      <c r="F135" s="12" t="str">
        <f ca="1">OFFSET(Calculations!$C$2,0,MATCH(G135,Calculations!$D$143:$CCE$143,0))</f>
        <v>Ben McIntyre</v>
      </c>
      <c r="G135" s="13">
        <f>SMALL(Calculations!$D$143:$CCE$143,ROWS($D$3:$D135))</f>
        <v>1.37E-7</v>
      </c>
      <c r="H135" s="13">
        <f t="shared" ca="1" si="17"/>
        <v>1</v>
      </c>
      <c r="J135" s="2">
        <f ca="1">IF(OR(K135="ChatGPT",K135="Median",K135="Fifties",K135="Average",K135=""),"",IF(ROUND(L135,3)=ROUND(L134,3),MAX(J$3:J134),COUNT(J$3:J134)+1))</f>
        <v>1</v>
      </c>
      <c r="K135" s="12" t="str">
        <f ca="1">OFFSET(Calculations!$C$2,0,MATCH(L135,Calculations!$D$144:$CCE$144,0))</f>
        <v>Ben McIntyre</v>
      </c>
      <c r="L135" s="13">
        <f>SMALL(Calculations!$D$144:$CCE$144,ROWS($D$3:$D135))</f>
        <v>1.37E-7</v>
      </c>
      <c r="M135" s="13">
        <f t="shared" ca="1" si="18"/>
        <v>1</v>
      </c>
      <c r="O135" s="2">
        <f ca="1">IF(OR(P135="ChatGPT",P135="Median",P135="Fifties",P135="Average",P135=""),"",IF(ROUND(Q135,3)=ROUND(Q134,3),MAX(O$3:O134),COUNT(O$3:O134)+1))</f>
        <v>1</v>
      </c>
      <c r="P135" s="12" t="str">
        <f ca="1">OFFSET(Calculations!$C$2,0,MATCH(Q135,Calculations!$D$145:$CCE$145,0))</f>
        <v>Ben McIntyre</v>
      </c>
      <c r="Q135" s="13">
        <f>SMALL(Calculations!$D$145:$CCE$145,ROWS($D$3:$D135))</f>
        <v>1.37E-7</v>
      </c>
      <c r="R135" s="13">
        <f t="shared" ca="1" si="19"/>
        <v>1</v>
      </c>
      <c r="T135" s="2">
        <f ca="1">IF(OR(U135="ChatGPT",U135="Median",U135="Fifties",U135="Average",U135=""),"",IF(ROUND(V135,3)=ROUND(V134,3),MAX(T$3:T134),COUNT(T$3:T134)+1))</f>
        <v>1</v>
      </c>
      <c r="U135" s="12" t="str">
        <f ca="1">OFFSET(Calculations!$C$2,0,MATCH(V135,Calculations!$D$146:$CCE$146,0))</f>
        <v>Ben McIntyre</v>
      </c>
      <c r="V135" s="13">
        <f>SMALL(Calculations!$D$146:$CCE$146,ROWS($D$3:$D135))</f>
        <v>1.37E-7</v>
      </c>
      <c r="W135" s="13">
        <f t="shared" ca="1" si="20"/>
        <v>1</v>
      </c>
      <c r="Y135" s="2">
        <f ca="1">IF(OR(Z135="ChatGPT",Z135="Median",Z135="Fifties",Z135="Average",Z135=""),"",IF(ROUND(AA135,3)=ROUND(AA134,3),MAX(Y$3:Y134),COUNT(Y$3:Y134)+1))</f>
        <v>1</v>
      </c>
      <c r="Z135" s="12" t="str">
        <f ca="1">OFFSET(Calculations!$C$2,0,MATCH(AA135,Calculations!$D$147:$CCE$147,0))</f>
        <v>Ben McIntyre</v>
      </c>
      <c r="AA135" s="13">
        <f>SMALL(Calculations!$D$147:$CCE$147,ROWS($D$3:$D135))</f>
        <v>1.37E-7</v>
      </c>
      <c r="AB135" s="13">
        <f t="shared" ca="1" si="21"/>
        <v>1</v>
      </c>
      <c r="AD135" s="2">
        <f ca="1">IF(OR(AE135="ChatGPT",AE135="Median",AE135="Fifties",AE135="Average",AE135=""),"",IF(ROUND(AF135,3)=ROUND(AF134,3),MAX(AD$3:AD134),COUNT(AD$3:AD134)+1))</f>
        <v>1</v>
      </c>
      <c r="AE135" s="12" t="str">
        <f ca="1">OFFSET(Calculations!$C$2,0,MATCH(AF135,Calculations!$D$148:$CCE$148,0))</f>
        <v>Ben McIntyre</v>
      </c>
      <c r="AF135" s="13">
        <f>SMALL(Calculations!$D$148:$CCE$148,ROWS($D$3:$D135))</f>
        <v>1.37E-7</v>
      </c>
      <c r="AG135" s="13">
        <f t="shared" ca="1" si="22"/>
        <v>1</v>
      </c>
    </row>
    <row r="136" spans="1:33" x14ac:dyDescent="0.25">
      <c r="A136" s="23">
        <f ca="1">IF(OR(B136="ChatGPT",B136="Median",B136="Fifties",B136="Average",B136=""),"",IF(ROUND(C136,3)=ROUND(C135,3),MAX(A$3:A135),COUNT(A$3:A135)+1))</f>
        <v>1</v>
      </c>
      <c r="B136" s="24" t="str">
        <f ca="1">IF(ISERROR(OFFSET(Calculations!$C$2,0,MATCH(ROWS($D$3:$D136),Calculations!$D$131:$CCE$131,0))),"",OFFSET(Calculations!$C$2,0,MATCH(ROWS($D$3:$D136),Calculations!$D$131:$CCE$131,0)))</f>
        <v>Mia Taylor</v>
      </c>
      <c r="C136" s="22">
        <f ca="1">IF(ISERROR(ROUND(OFFSET(Calculations!$C$130,0,MATCH(ROWS($D$3:$D136),Calculations!$D$131:$CCE$131,0)),0)),"",OFFSET(Calculations!$C$130,0,MATCH(ROWS($D$3:$D136),Calculations!$D$131:$CCE$131,0)))</f>
        <v>1.3799999999999999E-6</v>
      </c>
      <c r="E136" s="2">
        <f ca="1">IF(OR(F136="ChatGPT",F136="Median",F136="Fifties",F136="Average",F136=""),"",IF(ROUND(G136,3)=ROUND(G135,3),MAX(E$3:E135),COUNT(E$3:E135)+1))</f>
        <v>1</v>
      </c>
      <c r="F136" s="12" t="str">
        <f ca="1">OFFSET(Calculations!$C$2,0,MATCH(G136,Calculations!$D$143:$CCE$143,0))</f>
        <v>Mia Taylor</v>
      </c>
      <c r="G136" s="13">
        <f>SMALL(Calculations!$D$143:$CCE$143,ROWS($D$3:$D136))</f>
        <v>1.3799999999999999E-7</v>
      </c>
      <c r="H136" s="13">
        <f t="shared" ca="1" si="17"/>
        <v>1</v>
      </c>
      <c r="J136" s="2">
        <f ca="1">IF(OR(K136="ChatGPT",K136="Median",K136="Fifties",K136="Average",K136=""),"",IF(ROUND(L136,3)=ROUND(L135,3),MAX(J$3:J135),COUNT(J$3:J135)+1))</f>
        <v>1</v>
      </c>
      <c r="K136" s="12" t="str">
        <f ca="1">OFFSET(Calculations!$C$2,0,MATCH(L136,Calculations!$D$144:$CCE$144,0))</f>
        <v>Mia Taylor</v>
      </c>
      <c r="L136" s="13">
        <f>SMALL(Calculations!$D$144:$CCE$144,ROWS($D$3:$D136))</f>
        <v>1.3799999999999999E-7</v>
      </c>
      <c r="M136" s="13">
        <f t="shared" ca="1" si="18"/>
        <v>1</v>
      </c>
      <c r="O136" s="2">
        <f ca="1">IF(OR(P136="ChatGPT",P136="Median",P136="Fifties",P136="Average",P136=""),"",IF(ROUND(Q136,3)=ROUND(Q135,3),MAX(O$3:O135),COUNT(O$3:O135)+1))</f>
        <v>1</v>
      </c>
      <c r="P136" s="12" t="str">
        <f ca="1">OFFSET(Calculations!$C$2,0,MATCH(Q136,Calculations!$D$145:$CCE$145,0))</f>
        <v>Mia Taylor</v>
      </c>
      <c r="Q136" s="13">
        <f>SMALL(Calculations!$D$145:$CCE$145,ROWS($D$3:$D136))</f>
        <v>1.3799999999999999E-7</v>
      </c>
      <c r="R136" s="13">
        <f t="shared" ca="1" si="19"/>
        <v>1</v>
      </c>
      <c r="T136" s="2">
        <f ca="1">IF(OR(U136="ChatGPT",U136="Median",U136="Fifties",U136="Average",U136=""),"",IF(ROUND(V136,3)=ROUND(V135,3),MAX(T$3:T135),COUNT(T$3:T135)+1))</f>
        <v>1</v>
      </c>
      <c r="U136" s="12" t="str">
        <f ca="1">OFFSET(Calculations!$C$2,0,MATCH(V136,Calculations!$D$146:$CCE$146,0))</f>
        <v>Mia Taylor</v>
      </c>
      <c r="V136" s="13">
        <f>SMALL(Calculations!$D$146:$CCE$146,ROWS($D$3:$D136))</f>
        <v>1.3799999999999999E-7</v>
      </c>
      <c r="W136" s="13">
        <f t="shared" ca="1" si="20"/>
        <v>1</v>
      </c>
      <c r="Y136" s="2">
        <f ca="1">IF(OR(Z136="ChatGPT",Z136="Median",Z136="Fifties",Z136="Average",Z136=""),"",IF(ROUND(AA136,3)=ROUND(AA135,3),MAX(Y$3:Y135),COUNT(Y$3:Y135)+1))</f>
        <v>1</v>
      </c>
      <c r="Z136" s="12" t="str">
        <f ca="1">OFFSET(Calculations!$C$2,0,MATCH(AA136,Calculations!$D$147:$CCE$147,0))</f>
        <v>Mia Taylor</v>
      </c>
      <c r="AA136" s="13">
        <f>SMALL(Calculations!$D$147:$CCE$147,ROWS($D$3:$D136))</f>
        <v>1.3799999999999999E-7</v>
      </c>
      <c r="AB136" s="13">
        <f t="shared" ca="1" si="21"/>
        <v>1</v>
      </c>
      <c r="AD136" s="2">
        <f ca="1">IF(OR(AE136="ChatGPT",AE136="Median",AE136="Fifties",AE136="Average",AE136=""),"",IF(ROUND(AF136,3)=ROUND(AF135,3),MAX(AD$3:AD135),COUNT(AD$3:AD135)+1))</f>
        <v>1</v>
      </c>
      <c r="AE136" s="12" t="str">
        <f ca="1">OFFSET(Calculations!$C$2,0,MATCH(AF136,Calculations!$D$148:$CCE$148,0))</f>
        <v>Mia Taylor</v>
      </c>
      <c r="AF136" s="13">
        <f>SMALL(Calculations!$D$148:$CCE$148,ROWS($D$3:$D136))</f>
        <v>1.3799999999999999E-7</v>
      </c>
      <c r="AG136" s="13">
        <f t="shared" ca="1" si="22"/>
        <v>1</v>
      </c>
    </row>
    <row r="137" spans="1:33" x14ac:dyDescent="0.25">
      <c r="A137" s="23">
        <f ca="1">IF(OR(B137="ChatGPT",B137="Median",B137="Fifties",B137="Average",B137=""),"",IF(ROUND(C137,3)=ROUND(C136,3),MAX(A$3:A136),COUNT(A$3:A136)+1))</f>
        <v>1</v>
      </c>
      <c r="B137" s="24" t="str">
        <f ca="1">IF(ISERROR(OFFSET(Calculations!$C$2,0,MATCH(ROWS($D$3:$D137),Calculations!$D$131:$CCE$131,0))),"",OFFSET(Calculations!$C$2,0,MATCH(ROWS($D$3:$D137),Calculations!$D$131:$CCE$131,0)))</f>
        <v>Jeremy Tannenbaum</v>
      </c>
      <c r="C137" s="22">
        <f ca="1">IF(ISERROR(ROUND(OFFSET(Calculations!$C$130,0,MATCH(ROWS($D$3:$D137),Calculations!$D$131:$CCE$131,0)),0)),"",OFFSET(Calculations!$C$130,0,MATCH(ROWS($D$3:$D137),Calculations!$D$131:$CCE$131,0)))</f>
        <v>1.39E-6</v>
      </c>
      <c r="E137" s="2">
        <f ca="1">IF(OR(F137="ChatGPT",F137="Median",F137="Fifties",F137="Average",F137=""),"",IF(ROUND(G137,3)=ROUND(G136,3),MAX(E$3:E136),COUNT(E$3:E136)+1))</f>
        <v>1</v>
      </c>
      <c r="F137" s="12" t="str">
        <f ca="1">OFFSET(Calculations!$C$2,0,MATCH(G137,Calculations!$D$143:$CCE$143,0))</f>
        <v>Jeremy Tannenbaum</v>
      </c>
      <c r="G137" s="13">
        <f>SMALL(Calculations!$D$143:$CCE$143,ROWS($D$3:$D137))</f>
        <v>1.3899999999999999E-7</v>
      </c>
      <c r="H137" s="13">
        <f t="shared" ca="1" si="17"/>
        <v>1</v>
      </c>
      <c r="J137" s="2">
        <f ca="1">IF(OR(K137="ChatGPT",K137="Median",K137="Fifties",K137="Average",K137=""),"",IF(ROUND(L137,3)=ROUND(L136,3),MAX(J$3:J136),COUNT(J$3:J136)+1))</f>
        <v>1</v>
      </c>
      <c r="K137" s="12" t="str">
        <f ca="1">OFFSET(Calculations!$C$2,0,MATCH(L137,Calculations!$D$144:$CCE$144,0))</f>
        <v>Jeremy Tannenbaum</v>
      </c>
      <c r="L137" s="13">
        <f>SMALL(Calculations!$D$144:$CCE$144,ROWS($D$3:$D137))</f>
        <v>1.3899999999999999E-7</v>
      </c>
      <c r="M137" s="13">
        <f t="shared" ca="1" si="18"/>
        <v>1</v>
      </c>
      <c r="O137" s="2">
        <f ca="1">IF(OR(P137="ChatGPT",P137="Median",P137="Fifties",P137="Average",P137=""),"",IF(ROUND(Q137,3)=ROUND(Q136,3),MAX(O$3:O136),COUNT(O$3:O136)+1))</f>
        <v>1</v>
      </c>
      <c r="P137" s="12" t="str">
        <f ca="1">OFFSET(Calculations!$C$2,0,MATCH(Q137,Calculations!$D$145:$CCE$145,0))</f>
        <v>Jeremy Tannenbaum</v>
      </c>
      <c r="Q137" s="13">
        <f>SMALL(Calculations!$D$145:$CCE$145,ROWS($D$3:$D137))</f>
        <v>1.3899999999999999E-7</v>
      </c>
      <c r="R137" s="13">
        <f t="shared" ca="1" si="19"/>
        <v>1</v>
      </c>
      <c r="T137" s="2">
        <f ca="1">IF(OR(U137="ChatGPT",U137="Median",U137="Fifties",U137="Average",U137=""),"",IF(ROUND(V137,3)=ROUND(V136,3),MAX(T$3:T136),COUNT(T$3:T136)+1))</f>
        <v>1</v>
      </c>
      <c r="U137" s="12" t="str">
        <f ca="1">OFFSET(Calculations!$C$2,0,MATCH(V137,Calculations!$D$146:$CCE$146,0))</f>
        <v>Jeremy Tannenbaum</v>
      </c>
      <c r="V137" s="13">
        <f>SMALL(Calculations!$D$146:$CCE$146,ROWS($D$3:$D137))</f>
        <v>1.3899999999999999E-7</v>
      </c>
      <c r="W137" s="13">
        <f t="shared" ca="1" si="20"/>
        <v>1</v>
      </c>
      <c r="Y137" s="2">
        <f ca="1">IF(OR(Z137="ChatGPT",Z137="Median",Z137="Fifties",Z137="Average",Z137=""),"",IF(ROUND(AA137,3)=ROUND(AA136,3),MAX(Y$3:Y136),COUNT(Y$3:Y136)+1))</f>
        <v>1</v>
      </c>
      <c r="Z137" s="12" t="str">
        <f ca="1">OFFSET(Calculations!$C$2,0,MATCH(AA137,Calculations!$D$147:$CCE$147,0))</f>
        <v>Jeremy Tannenbaum</v>
      </c>
      <c r="AA137" s="13">
        <f>SMALL(Calculations!$D$147:$CCE$147,ROWS($D$3:$D137))</f>
        <v>1.3899999999999999E-7</v>
      </c>
      <c r="AB137" s="13">
        <f t="shared" ca="1" si="21"/>
        <v>1</v>
      </c>
      <c r="AD137" s="2">
        <f ca="1">IF(OR(AE137="ChatGPT",AE137="Median",AE137="Fifties",AE137="Average",AE137=""),"",IF(ROUND(AF137,3)=ROUND(AF136,3),MAX(AD$3:AD136),COUNT(AD$3:AD136)+1))</f>
        <v>1</v>
      </c>
      <c r="AE137" s="12" t="str">
        <f ca="1">OFFSET(Calculations!$C$2,0,MATCH(AF137,Calculations!$D$148:$CCE$148,0))</f>
        <v>Jeremy Tannenbaum</v>
      </c>
      <c r="AF137" s="13">
        <f>SMALL(Calculations!$D$148:$CCE$148,ROWS($D$3:$D137))</f>
        <v>1.3899999999999999E-7</v>
      </c>
      <c r="AG137" s="13">
        <f t="shared" ca="1" si="22"/>
        <v>1</v>
      </c>
    </row>
    <row r="138" spans="1:33" x14ac:dyDescent="0.25">
      <c r="A138" s="23">
        <f ca="1">IF(OR(B138="ChatGPT",B138="Median",B138="Fifties",B138="Average",B138=""),"",IF(ROUND(C138,3)=ROUND(C137,3),MAX(A$3:A137),COUNT(A$3:A137)+1))</f>
        <v>1</v>
      </c>
      <c r="B138" s="24" t="str">
        <f ca="1">IF(ISERROR(OFFSET(Calculations!$C$2,0,MATCH(ROWS($D$3:$D138),Calculations!$D$131:$CCE$131,0))),"",OFFSET(Calculations!$C$2,0,MATCH(ROWS($D$3:$D138),Calculations!$D$131:$CCE$131,0)))</f>
        <v>Justin Rispler</v>
      </c>
      <c r="C138" s="22">
        <f ca="1">IF(ISERROR(ROUND(OFFSET(Calculations!$C$130,0,MATCH(ROWS($D$3:$D138),Calculations!$D$131:$CCE$131,0)),0)),"",OFFSET(Calculations!$C$130,0,MATCH(ROWS($D$3:$D138),Calculations!$D$131:$CCE$131,0)))</f>
        <v>1.3999999999999999E-6</v>
      </c>
      <c r="E138" s="2">
        <f ca="1">IF(OR(F138="ChatGPT",F138="Median",F138="Fifties",F138="Average",F138=""),"",IF(ROUND(G138,3)=ROUND(G137,3),MAX(E$3:E137),COUNT(E$3:E137)+1))</f>
        <v>1</v>
      </c>
      <c r="F138" s="12" t="str">
        <f ca="1">OFFSET(Calculations!$C$2,0,MATCH(G138,Calculations!$D$143:$CCE$143,0))</f>
        <v>Justin Rispler</v>
      </c>
      <c r="G138" s="13">
        <f>SMALL(Calculations!$D$143:$CCE$143,ROWS($D$3:$D138))</f>
        <v>1.4000000000000001E-7</v>
      </c>
      <c r="H138" s="13">
        <f t="shared" ca="1" si="17"/>
        <v>1</v>
      </c>
      <c r="J138" s="2">
        <f ca="1">IF(OR(K138="ChatGPT",K138="Median",K138="Fifties",K138="Average",K138=""),"",IF(ROUND(L138,3)=ROUND(L137,3),MAX(J$3:J137),COUNT(J$3:J137)+1))</f>
        <v>1</v>
      </c>
      <c r="K138" s="12" t="str">
        <f ca="1">OFFSET(Calculations!$C$2,0,MATCH(L138,Calculations!$D$144:$CCE$144,0))</f>
        <v>Justin Rispler</v>
      </c>
      <c r="L138" s="13">
        <f>SMALL(Calculations!$D$144:$CCE$144,ROWS($D$3:$D138))</f>
        <v>1.4000000000000001E-7</v>
      </c>
      <c r="M138" s="13">
        <f t="shared" ca="1" si="18"/>
        <v>1</v>
      </c>
      <c r="O138" s="2">
        <f ca="1">IF(OR(P138="ChatGPT",P138="Median",P138="Fifties",P138="Average",P138=""),"",IF(ROUND(Q138,3)=ROUND(Q137,3),MAX(O$3:O137),COUNT(O$3:O137)+1))</f>
        <v>1</v>
      </c>
      <c r="P138" s="12" t="str">
        <f ca="1">OFFSET(Calculations!$C$2,0,MATCH(Q138,Calculations!$D$145:$CCE$145,0))</f>
        <v>Justin Rispler</v>
      </c>
      <c r="Q138" s="13">
        <f>SMALL(Calculations!$D$145:$CCE$145,ROWS($D$3:$D138))</f>
        <v>1.4000000000000001E-7</v>
      </c>
      <c r="R138" s="13">
        <f t="shared" ca="1" si="19"/>
        <v>1</v>
      </c>
      <c r="T138" s="2">
        <f ca="1">IF(OR(U138="ChatGPT",U138="Median",U138="Fifties",U138="Average",U138=""),"",IF(ROUND(V138,3)=ROUND(V137,3),MAX(T$3:T137),COUNT(T$3:T137)+1))</f>
        <v>1</v>
      </c>
      <c r="U138" s="12" t="str">
        <f ca="1">OFFSET(Calculations!$C$2,0,MATCH(V138,Calculations!$D$146:$CCE$146,0))</f>
        <v>Justin Rispler</v>
      </c>
      <c r="V138" s="13">
        <f>SMALL(Calculations!$D$146:$CCE$146,ROWS($D$3:$D138))</f>
        <v>1.4000000000000001E-7</v>
      </c>
      <c r="W138" s="13">
        <f t="shared" ca="1" si="20"/>
        <v>1</v>
      </c>
      <c r="Y138" s="2">
        <f ca="1">IF(OR(Z138="ChatGPT",Z138="Median",Z138="Fifties",Z138="Average",Z138=""),"",IF(ROUND(AA138,3)=ROUND(AA137,3),MAX(Y$3:Y137),COUNT(Y$3:Y137)+1))</f>
        <v>1</v>
      </c>
      <c r="Z138" s="12" t="str">
        <f ca="1">OFFSET(Calculations!$C$2,0,MATCH(AA138,Calculations!$D$147:$CCE$147,0))</f>
        <v>Justin Rispler</v>
      </c>
      <c r="AA138" s="13">
        <f>SMALL(Calculations!$D$147:$CCE$147,ROWS($D$3:$D138))</f>
        <v>1.4000000000000001E-7</v>
      </c>
      <c r="AB138" s="13">
        <f t="shared" ca="1" si="21"/>
        <v>1</v>
      </c>
      <c r="AD138" s="2">
        <f ca="1">IF(OR(AE138="ChatGPT",AE138="Median",AE138="Fifties",AE138="Average",AE138=""),"",IF(ROUND(AF138,3)=ROUND(AF137,3),MAX(AD$3:AD137),COUNT(AD$3:AD137)+1))</f>
        <v>1</v>
      </c>
      <c r="AE138" s="12" t="str">
        <f ca="1">OFFSET(Calculations!$C$2,0,MATCH(AF138,Calculations!$D$148:$CCE$148,0))</f>
        <v>Justin Rispler</v>
      </c>
      <c r="AF138" s="13">
        <f>SMALL(Calculations!$D$148:$CCE$148,ROWS($D$3:$D138))</f>
        <v>1.4000000000000001E-7</v>
      </c>
      <c r="AG138" s="13">
        <f t="shared" ca="1" si="22"/>
        <v>1</v>
      </c>
    </row>
    <row r="139" spans="1:33" x14ac:dyDescent="0.25">
      <c r="A139" s="23">
        <f ca="1">IF(OR(B139="ChatGPT",B139="Median",B139="Fifties",B139="Average",B139=""),"",IF(ROUND(C139,3)=ROUND(C138,3),MAX(A$3:A138),COUNT(A$3:A138)+1))</f>
        <v>1</v>
      </c>
      <c r="B139" s="24" t="str">
        <f ca="1">IF(ISERROR(OFFSET(Calculations!$C$2,0,MATCH(ROWS($D$3:$D139),Calculations!$D$131:$CCE$131,0))),"",OFFSET(Calculations!$C$2,0,MATCH(ROWS($D$3:$D139),Calculations!$D$131:$CCE$131,0)))</f>
        <v>Danny Burrows</v>
      </c>
      <c r="C139" s="22">
        <f ca="1">IF(ISERROR(ROUND(OFFSET(Calculations!$C$130,0,MATCH(ROWS($D$3:$D139),Calculations!$D$131:$CCE$131,0)),0)),"",OFFSET(Calculations!$C$130,0,MATCH(ROWS($D$3:$D139),Calculations!$D$131:$CCE$131,0)))</f>
        <v>1.4100000000000001E-6</v>
      </c>
      <c r="E139" s="2">
        <f ca="1">IF(OR(F139="ChatGPT",F139="Median",F139="Fifties",F139="Average",F139=""),"",IF(ROUND(G139,3)=ROUND(G138,3),MAX(E$3:E138),COUNT(E$3:E138)+1))</f>
        <v>1</v>
      </c>
      <c r="F139" s="12" t="str">
        <f ca="1">OFFSET(Calculations!$C$2,0,MATCH(G139,Calculations!$D$143:$CCE$143,0))</f>
        <v>Danny Burrows</v>
      </c>
      <c r="G139" s="13">
        <f>SMALL(Calculations!$D$143:$CCE$143,ROWS($D$3:$D139))</f>
        <v>1.4100000000000001E-7</v>
      </c>
      <c r="H139" s="13">
        <f t="shared" ca="1" si="17"/>
        <v>1</v>
      </c>
      <c r="J139" s="2">
        <f ca="1">IF(OR(K139="ChatGPT",K139="Median",K139="Fifties",K139="Average",K139=""),"",IF(ROUND(L139,3)=ROUND(L138,3),MAX(J$3:J138),COUNT(J$3:J138)+1))</f>
        <v>1</v>
      </c>
      <c r="K139" s="12" t="str">
        <f ca="1">OFFSET(Calculations!$C$2,0,MATCH(L139,Calculations!$D$144:$CCE$144,0))</f>
        <v>Danny Burrows</v>
      </c>
      <c r="L139" s="13">
        <f>SMALL(Calculations!$D$144:$CCE$144,ROWS($D$3:$D139))</f>
        <v>1.4100000000000001E-7</v>
      </c>
      <c r="M139" s="13">
        <f t="shared" ca="1" si="18"/>
        <v>1</v>
      </c>
      <c r="O139" s="2">
        <f ca="1">IF(OR(P139="ChatGPT",P139="Median",P139="Fifties",P139="Average",P139=""),"",IF(ROUND(Q139,3)=ROUND(Q138,3),MAX(O$3:O138),COUNT(O$3:O138)+1))</f>
        <v>1</v>
      </c>
      <c r="P139" s="12" t="str">
        <f ca="1">OFFSET(Calculations!$C$2,0,MATCH(Q139,Calculations!$D$145:$CCE$145,0))</f>
        <v>Danny Burrows</v>
      </c>
      <c r="Q139" s="13">
        <f>SMALL(Calculations!$D$145:$CCE$145,ROWS($D$3:$D139))</f>
        <v>1.4100000000000001E-7</v>
      </c>
      <c r="R139" s="13">
        <f t="shared" ca="1" si="19"/>
        <v>1</v>
      </c>
      <c r="T139" s="2">
        <f ca="1">IF(OR(U139="ChatGPT",U139="Median",U139="Fifties",U139="Average",U139=""),"",IF(ROUND(V139,3)=ROUND(V138,3),MAX(T$3:T138),COUNT(T$3:T138)+1))</f>
        <v>1</v>
      </c>
      <c r="U139" s="12" t="str">
        <f ca="1">OFFSET(Calculations!$C$2,0,MATCH(V139,Calculations!$D$146:$CCE$146,0))</f>
        <v>Danny Burrows</v>
      </c>
      <c r="V139" s="13">
        <f>SMALL(Calculations!$D$146:$CCE$146,ROWS($D$3:$D139))</f>
        <v>1.4100000000000001E-7</v>
      </c>
      <c r="W139" s="13">
        <f t="shared" ca="1" si="20"/>
        <v>1</v>
      </c>
      <c r="Y139" s="2">
        <f ca="1">IF(OR(Z139="ChatGPT",Z139="Median",Z139="Fifties",Z139="Average",Z139=""),"",IF(ROUND(AA139,3)=ROUND(AA138,3),MAX(Y$3:Y138),COUNT(Y$3:Y138)+1))</f>
        <v>1</v>
      </c>
      <c r="Z139" s="12" t="str">
        <f ca="1">OFFSET(Calculations!$C$2,0,MATCH(AA139,Calculations!$D$147:$CCE$147,0))</f>
        <v>Danny Burrows</v>
      </c>
      <c r="AA139" s="13">
        <f>SMALL(Calculations!$D$147:$CCE$147,ROWS($D$3:$D139))</f>
        <v>1.4100000000000001E-7</v>
      </c>
      <c r="AB139" s="13">
        <f t="shared" ca="1" si="21"/>
        <v>1</v>
      </c>
      <c r="AD139" s="2">
        <f ca="1">IF(OR(AE139="ChatGPT",AE139="Median",AE139="Fifties",AE139="Average",AE139=""),"",IF(ROUND(AF139,3)=ROUND(AF138,3),MAX(AD$3:AD138),COUNT(AD$3:AD138)+1))</f>
        <v>1</v>
      </c>
      <c r="AE139" s="12" t="str">
        <f ca="1">OFFSET(Calculations!$C$2,0,MATCH(AF139,Calculations!$D$148:$CCE$148,0))</f>
        <v>Danny Burrows</v>
      </c>
      <c r="AF139" s="13">
        <f>SMALL(Calculations!$D$148:$CCE$148,ROWS($D$3:$D139))</f>
        <v>1.4100000000000001E-7</v>
      </c>
      <c r="AG139" s="13">
        <f t="shared" ca="1" si="22"/>
        <v>1</v>
      </c>
    </row>
    <row r="140" spans="1:33" x14ac:dyDescent="0.25">
      <c r="A140" s="23">
        <f ca="1">IF(OR(B140="ChatGPT",B140="Median",B140="Fifties",B140="Average",B140=""),"",IF(ROUND(C140,3)=ROUND(C139,3),MAX(A$3:A139),COUNT(A$3:A139)+1))</f>
        <v>1</v>
      </c>
      <c r="B140" s="24" t="str">
        <f ca="1">IF(ISERROR(OFFSET(Calculations!$C$2,0,MATCH(ROWS($D$3:$D140),Calculations!$D$131:$CCE$131,0))),"",OFFSET(Calculations!$C$2,0,MATCH(ROWS($D$3:$D140),Calculations!$D$131:$CCE$131,0)))</f>
        <v>Corey Stone</v>
      </c>
      <c r="C140" s="22">
        <f ca="1">IF(ISERROR(ROUND(OFFSET(Calculations!$C$130,0,MATCH(ROWS($D$3:$D140),Calculations!$D$131:$CCE$131,0)),0)),"",OFFSET(Calculations!$C$130,0,MATCH(ROWS($D$3:$D140),Calculations!$D$131:$CCE$131,0)))</f>
        <v>1.42E-6</v>
      </c>
      <c r="E140" s="2">
        <f ca="1">IF(OR(F140="ChatGPT",F140="Median",F140="Fifties",F140="Average",F140=""),"",IF(ROUND(G140,3)=ROUND(G139,3),MAX(E$3:E139),COUNT(E$3:E139)+1))</f>
        <v>1</v>
      </c>
      <c r="F140" s="12" t="str">
        <f ca="1">OFFSET(Calculations!$C$2,0,MATCH(G140,Calculations!$D$143:$CCE$143,0))</f>
        <v>Corey Stone</v>
      </c>
      <c r="G140" s="13">
        <f>SMALL(Calculations!$D$143:$CCE$143,ROWS($D$3:$D140))</f>
        <v>1.42E-7</v>
      </c>
      <c r="H140" s="13">
        <f t="shared" ca="1" si="17"/>
        <v>1</v>
      </c>
      <c r="J140" s="2">
        <f ca="1">IF(OR(K140="ChatGPT",K140="Median",K140="Fifties",K140="Average",K140=""),"",IF(ROUND(L140,3)=ROUND(L139,3),MAX(J$3:J139),COUNT(J$3:J139)+1))</f>
        <v>1</v>
      </c>
      <c r="K140" s="12" t="str">
        <f ca="1">OFFSET(Calculations!$C$2,0,MATCH(L140,Calculations!$D$144:$CCE$144,0))</f>
        <v>Corey Stone</v>
      </c>
      <c r="L140" s="13">
        <f>SMALL(Calculations!$D$144:$CCE$144,ROWS($D$3:$D140))</f>
        <v>1.42E-7</v>
      </c>
      <c r="M140" s="13">
        <f t="shared" ca="1" si="18"/>
        <v>1</v>
      </c>
      <c r="O140" s="2">
        <f ca="1">IF(OR(P140="ChatGPT",P140="Median",P140="Fifties",P140="Average",P140=""),"",IF(ROUND(Q140,3)=ROUND(Q139,3),MAX(O$3:O139),COUNT(O$3:O139)+1))</f>
        <v>1</v>
      </c>
      <c r="P140" s="12" t="str">
        <f ca="1">OFFSET(Calculations!$C$2,0,MATCH(Q140,Calculations!$D$145:$CCE$145,0))</f>
        <v>Corey Stone</v>
      </c>
      <c r="Q140" s="13">
        <f>SMALL(Calculations!$D$145:$CCE$145,ROWS($D$3:$D140))</f>
        <v>1.42E-7</v>
      </c>
      <c r="R140" s="13">
        <f t="shared" ca="1" si="19"/>
        <v>1</v>
      </c>
      <c r="T140" s="2">
        <f ca="1">IF(OR(U140="ChatGPT",U140="Median",U140="Fifties",U140="Average",U140=""),"",IF(ROUND(V140,3)=ROUND(V139,3),MAX(T$3:T139),COUNT(T$3:T139)+1))</f>
        <v>1</v>
      </c>
      <c r="U140" s="12" t="str">
        <f ca="1">OFFSET(Calculations!$C$2,0,MATCH(V140,Calculations!$D$146:$CCE$146,0))</f>
        <v>Corey Stone</v>
      </c>
      <c r="V140" s="13">
        <f>SMALL(Calculations!$D$146:$CCE$146,ROWS($D$3:$D140))</f>
        <v>1.42E-7</v>
      </c>
      <c r="W140" s="13">
        <f t="shared" ca="1" si="20"/>
        <v>1</v>
      </c>
      <c r="Y140" s="2">
        <f ca="1">IF(OR(Z140="ChatGPT",Z140="Median",Z140="Fifties",Z140="Average",Z140=""),"",IF(ROUND(AA140,3)=ROUND(AA139,3),MAX(Y$3:Y139),COUNT(Y$3:Y139)+1))</f>
        <v>1</v>
      </c>
      <c r="Z140" s="12" t="str">
        <f ca="1">OFFSET(Calculations!$C$2,0,MATCH(AA140,Calculations!$D$147:$CCE$147,0))</f>
        <v>Corey Stone</v>
      </c>
      <c r="AA140" s="13">
        <f>SMALL(Calculations!$D$147:$CCE$147,ROWS($D$3:$D140))</f>
        <v>1.42E-7</v>
      </c>
      <c r="AB140" s="13">
        <f t="shared" ca="1" si="21"/>
        <v>1</v>
      </c>
      <c r="AD140" s="2">
        <f ca="1">IF(OR(AE140="ChatGPT",AE140="Median",AE140="Fifties",AE140="Average",AE140=""),"",IF(ROUND(AF140,3)=ROUND(AF139,3),MAX(AD$3:AD139),COUNT(AD$3:AD139)+1))</f>
        <v>1</v>
      </c>
      <c r="AE140" s="12" t="str">
        <f ca="1">OFFSET(Calculations!$C$2,0,MATCH(AF140,Calculations!$D$148:$CCE$148,0))</f>
        <v>Corey Stone</v>
      </c>
      <c r="AF140" s="13">
        <f>SMALL(Calculations!$D$148:$CCE$148,ROWS($D$3:$D140))</f>
        <v>1.42E-7</v>
      </c>
      <c r="AG140" s="13">
        <f t="shared" ca="1" si="22"/>
        <v>1</v>
      </c>
    </row>
    <row r="141" spans="1:33" x14ac:dyDescent="0.25">
      <c r="A141" s="23">
        <f ca="1">IF(OR(B141="ChatGPT",B141="Median",B141="Fifties",B141="Average",B141=""),"",IF(ROUND(C141,3)=ROUND(C140,3),MAX(A$3:A140),COUNT(A$3:A140)+1))</f>
        <v>1</v>
      </c>
      <c r="B141" s="24" t="str">
        <f ca="1">IF(ISERROR(OFFSET(Calculations!$C$2,0,MATCH(ROWS($D$3:$D141),Calculations!$D$131:$CCE$131,0))),"",OFFSET(Calculations!$C$2,0,MATCH(ROWS($D$3:$D141),Calculations!$D$131:$CCE$131,0)))</f>
        <v>Steve Charnick</v>
      </c>
      <c r="C141" s="22">
        <f ca="1">IF(ISERROR(ROUND(OFFSET(Calculations!$C$130,0,MATCH(ROWS($D$3:$D141),Calculations!$D$131:$CCE$131,0)),0)),"",OFFSET(Calculations!$C$130,0,MATCH(ROWS($D$3:$D141),Calculations!$D$131:$CCE$131,0)))</f>
        <v>1.4300000000000001E-6</v>
      </c>
      <c r="E141" s="2">
        <f ca="1">IF(OR(F141="ChatGPT",F141="Median",F141="Fifties",F141="Average",F141=""),"",IF(ROUND(G141,3)=ROUND(G140,3),MAX(E$3:E140),COUNT(E$3:E140)+1))</f>
        <v>1</v>
      </c>
      <c r="F141" s="12" t="str">
        <f ca="1">OFFSET(Calculations!$C$2,0,MATCH(G141,Calculations!$D$143:$CCE$143,0))</f>
        <v>Steve Charnick</v>
      </c>
      <c r="G141" s="13">
        <f>SMALL(Calculations!$D$143:$CCE$143,ROWS($D$3:$D141))</f>
        <v>1.43E-7</v>
      </c>
      <c r="H141" s="13">
        <f t="shared" ca="1" si="17"/>
        <v>1</v>
      </c>
      <c r="J141" s="2">
        <f ca="1">IF(OR(K141="ChatGPT",K141="Median",K141="Fifties",K141="Average",K141=""),"",IF(ROUND(L141,3)=ROUND(L140,3),MAX(J$3:J140),COUNT(J$3:J140)+1))</f>
        <v>1</v>
      </c>
      <c r="K141" s="12" t="str">
        <f ca="1">OFFSET(Calculations!$C$2,0,MATCH(L141,Calculations!$D$144:$CCE$144,0))</f>
        <v>Steve Charnick</v>
      </c>
      <c r="L141" s="13">
        <f>SMALL(Calculations!$D$144:$CCE$144,ROWS($D$3:$D141))</f>
        <v>1.43E-7</v>
      </c>
      <c r="M141" s="13">
        <f t="shared" ca="1" si="18"/>
        <v>1</v>
      </c>
      <c r="O141" s="2">
        <f ca="1">IF(OR(P141="ChatGPT",P141="Median",P141="Fifties",P141="Average",P141=""),"",IF(ROUND(Q141,3)=ROUND(Q140,3),MAX(O$3:O140),COUNT(O$3:O140)+1))</f>
        <v>1</v>
      </c>
      <c r="P141" s="12" t="str">
        <f ca="1">OFFSET(Calculations!$C$2,0,MATCH(Q141,Calculations!$D$145:$CCE$145,0))</f>
        <v>Steve Charnick</v>
      </c>
      <c r="Q141" s="13">
        <f>SMALL(Calculations!$D$145:$CCE$145,ROWS($D$3:$D141))</f>
        <v>1.43E-7</v>
      </c>
      <c r="R141" s="13">
        <f t="shared" ca="1" si="19"/>
        <v>1</v>
      </c>
      <c r="T141" s="2">
        <f ca="1">IF(OR(U141="ChatGPT",U141="Median",U141="Fifties",U141="Average",U141=""),"",IF(ROUND(V141,3)=ROUND(V140,3),MAX(T$3:T140),COUNT(T$3:T140)+1))</f>
        <v>1</v>
      </c>
      <c r="U141" s="12" t="str">
        <f ca="1">OFFSET(Calculations!$C$2,0,MATCH(V141,Calculations!$D$146:$CCE$146,0))</f>
        <v>Steve Charnick</v>
      </c>
      <c r="V141" s="13">
        <f>SMALL(Calculations!$D$146:$CCE$146,ROWS($D$3:$D141))</f>
        <v>1.43E-7</v>
      </c>
      <c r="W141" s="13">
        <f t="shared" ca="1" si="20"/>
        <v>1</v>
      </c>
      <c r="Y141" s="2">
        <f ca="1">IF(OR(Z141="ChatGPT",Z141="Median",Z141="Fifties",Z141="Average",Z141=""),"",IF(ROUND(AA141,3)=ROUND(AA140,3),MAX(Y$3:Y140),COUNT(Y$3:Y140)+1))</f>
        <v>1</v>
      </c>
      <c r="Z141" s="12" t="str">
        <f ca="1">OFFSET(Calculations!$C$2,0,MATCH(AA141,Calculations!$D$147:$CCE$147,0))</f>
        <v>Steve Charnick</v>
      </c>
      <c r="AA141" s="13">
        <f>SMALL(Calculations!$D$147:$CCE$147,ROWS($D$3:$D141))</f>
        <v>1.43E-7</v>
      </c>
      <c r="AB141" s="13">
        <f t="shared" ca="1" si="21"/>
        <v>1</v>
      </c>
      <c r="AD141" s="2">
        <f ca="1">IF(OR(AE141="ChatGPT",AE141="Median",AE141="Fifties",AE141="Average",AE141=""),"",IF(ROUND(AF141,3)=ROUND(AF140,3),MAX(AD$3:AD140),COUNT(AD$3:AD140)+1))</f>
        <v>1</v>
      </c>
      <c r="AE141" s="12" t="str">
        <f ca="1">OFFSET(Calculations!$C$2,0,MATCH(AF141,Calculations!$D$148:$CCE$148,0))</f>
        <v>Steve Charnick</v>
      </c>
      <c r="AF141" s="13">
        <f>SMALL(Calculations!$D$148:$CCE$148,ROWS($D$3:$D141))</f>
        <v>1.43E-7</v>
      </c>
      <c r="AG141" s="13">
        <f t="shared" ca="1" si="22"/>
        <v>1</v>
      </c>
    </row>
    <row r="142" spans="1:33" x14ac:dyDescent="0.25">
      <c r="A142" s="23">
        <f ca="1">IF(OR(B142="ChatGPT",B142="Median",B142="Fifties",B142="Average",B142=""),"",IF(ROUND(C142,3)=ROUND(C141,3),MAX(A$3:A141),COUNT(A$3:A141)+1))</f>
        <v>1</v>
      </c>
      <c r="B142" s="24" t="str">
        <f ca="1">IF(ISERROR(OFFSET(Calculations!$C$2,0,MATCH(ROWS($D$3:$D142),Calculations!$D$131:$CCE$131,0))),"",OFFSET(Calculations!$C$2,0,MATCH(ROWS($D$3:$D142),Calculations!$D$131:$CCE$131,0)))</f>
        <v>Andrew Levinson</v>
      </c>
      <c r="C142" s="22">
        <f ca="1">IF(ISERROR(ROUND(OFFSET(Calculations!$C$130,0,MATCH(ROWS($D$3:$D142),Calculations!$D$131:$CCE$131,0)),0)),"",OFFSET(Calculations!$C$130,0,MATCH(ROWS($D$3:$D142),Calculations!$D$131:$CCE$131,0)))</f>
        <v>1.44E-6</v>
      </c>
      <c r="E142" s="2">
        <f ca="1">IF(OR(F142="ChatGPT",F142="Median",F142="Fifties",F142="Average",F142=""),"",IF(ROUND(G142,3)=ROUND(G141,3),MAX(E$3:E141),COUNT(E$3:E141)+1))</f>
        <v>1</v>
      </c>
      <c r="F142" s="12" t="str">
        <f ca="1">OFFSET(Calculations!$C$2,0,MATCH(G142,Calculations!$D$143:$CCE$143,0))</f>
        <v>Andrew Levinson</v>
      </c>
      <c r="G142" s="13">
        <f>SMALL(Calculations!$D$143:$CCE$143,ROWS($D$3:$D142))</f>
        <v>1.4399999999999999E-7</v>
      </c>
      <c r="H142" s="13">
        <f t="shared" ca="1" si="17"/>
        <v>1</v>
      </c>
      <c r="J142" s="2">
        <f ca="1">IF(OR(K142="ChatGPT",K142="Median",K142="Fifties",K142="Average",K142=""),"",IF(ROUND(L142,3)=ROUND(L141,3),MAX(J$3:J141),COUNT(J$3:J141)+1))</f>
        <v>1</v>
      </c>
      <c r="K142" s="12" t="str">
        <f ca="1">OFFSET(Calculations!$C$2,0,MATCH(L142,Calculations!$D$144:$CCE$144,0))</f>
        <v>Andrew Levinson</v>
      </c>
      <c r="L142" s="13">
        <f>SMALL(Calculations!$D$144:$CCE$144,ROWS($D$3:$D142))</f>
        <v>1.4399999999999999E-7</v>
      </c>
      <c r="M142" s="13">
        <f t="shared" ca="1" si="18"/>
        <v>1</v>
      </c>
      <c r="O142" s="2">
        <f ca="1">IF(OR(P142="ChatGPT",P142="Median",P142="Fifties",P142="Average",P142=""),"",IF(ROUND(Q142,3)=ROUND(Q141,3),MAX(O$3:O141),COUNT(O$3:O141)+1))</f>
        <v>1</v>
      </c>
      <c r="P142" s="12" t="str">
        <f ca="1">OFFSET(Calculations!$C$2,0,MATCH(Q142,Calculations!$D$145:$CCE$145,0))</f>
        <v>Andrew Levinson</v>
      </c>
      <c r="Q142" s="13">
        <f>SMALL(Calculations!$D$145:$CCE$145,ROWS($D$3:$D142))</f>
        <v>1.4399999999999999E-7</v>
      </c>
      <c r="R142" s="13">
        <f t="shared" ca="1" si="19"/>
        <v>1</v>
      </c>
      <c r="T142" s="2">
        <f ca="1">IF(OR(U142="ChatGPT",U142="Median",U142="Fifties",U142="Average",U142=""),"",IF(ROUND(V142,3)=ROUND(V141,3),MAX(T$3:T141),COUNT(T$3:T141)+1))</f>
        <v>1</v>
      </c>
      <c r="U142" s="12" t="str">
        <f ca="1">OFFSET(Calculations!$C$2,0,MATCH(V142,Calculations!$D$146:$CCE$146,0))</f>
        <v>Andrew Levinson</v>
      </c>
      <c r="V142" s="13">
        <f>SMALL(Calculations!$D$146:$CCE$146,ROWS($D$3:$D142))</f>
        <v>1.4399999999999999E-7</v>
      </c>
      <c r="W142" s="13">
        <f t="shared" ca="1" si="20"/>
        <v>1</v>
      </c>
      <c r="Y142" s="2">
        <f ca="1">IF(OR(Z142="ChatGPT",Z142="Median",Z142="Fifties",Z142="Average",Z142=""),"",IF(ROUND(AA142,3)=ROUND(AA141,3),MAX(Y$3:Y141),COUNT(Y$3:Y141)+1))</f>
        <v>1</v>
      </c>
      <c r="Z142" s="12" t="str">
        <f ca="1">OFFSET(Calculations!$C$2,0,MATCH(AA142,Calculations!$D$147:$CCE$147,0))</f>
        <v>Andrew Levinson</v>
      </c>
      <c r="AA142" s="13">
        <f>SMALL(Calculations!$D$147:$CCE$147,ROWS($D$3:$D142))</f>
        <v>1.4399999999999999E-7</v>
      </c>
      <c r="AB142" s="13">
        <f t="shared" ca="1" si="21"/>
        <v>1</v>
      </c>
      <c r="AD142" s="2">
        <f ca="1">IF(OR(AE142="ChatGPT",AE142="Median",AE142="Fifties",AE142="Average",AE142=""),"",IF(ROUND(AF142,3)=ROUND(AF141,3),MAX(AD$3:AD141),COUNT(AD$3:AD141)+1))</f>
        <v>1</v>
      </c>
      <c r="AE142" s="12" t="str">
        <f ca="1">OFFSET(Calculations!$C$2,0,MATCH(AF142,Calculations!$D$148:$CCE$148,0))</f>
        <v>Andrew Levinson</v>
      </c>
      <c r="AF142" s="13">
        <f>SMALL(Calculations!$D$148:$CCE$148,ROWS($D$3:$D142))</f>
        <v>1.4399999999999999E-7</v>
      </c>
      <c r="AG142" s="13">
        <f t="shared" ca="1" si="22"/>
        <v>1</v>
      </c>
    </row>
    <row r="143" spans="1:33" x14ac:dyDescent="0.25">
      <c r="A143" s="23">
        <f ca="1">IF(OR(B143="ChatGPT",B143="Median",B143="Fifties",B143="Average",B143=""),"",IF(ROUND(C143,3)=ROUND(C142,3),MAX(A$3:A142),COUNT(A$3:A142)+1))</f>
        <v>1</v>
      </c>
      <c r="B143" s="24" t="str">
        <f ca="1">IF(ISERROR(OFFSET(Calculations!$C$2,0,MATCH(ROWS($D$3:$D143),Calculations!$D$131:$CCE$131,0))),"",OFFSET(Calculations!$C$2,0,MATCH(ROWS($D$3:$D143),Calculations!$D$131:$CCE$131,0)))</f>
        <v>Rebecca Burrows</v>
      </c>
      <c r="C143" s="22">
        <f ca="1">IF(ISERROR(ROUND(OFFSET(Calculations!$C$130,0,MATCH(ROWS($D$3:$D143),Calculations!$D$131:$CCE$131,0)),0)),"",OFFSET(Calculations!$C$130,0,MATCH(ROWS($D$3:$D143),Calculations!$D$131:$CCE$131,0)))</f>
        <v>1.4500000000000001E-6</v>
      </c>
      <c r="E143" s="2">
        <f ca="1">IF(OR(F143="ChatGPT",F143="Median",F143="Fifties",F143="Average",F143=""),"",IF(ROUND(G143,3)=ROUND(G142,3),MAX(E$3:E142),COUNT(E$3:E142)+1))</f>
        <v>1</v>
      </c>
      <c r="F143" s="12" t="str">
        <f ca="1">OFFSET(Calculations!$C$2,0,MATCH(G143,Calculations!$D$143:$CCE$143,0))</f>
        <v>Rebecca Burrows</v>
      </c>
      <c r="G143" s="13">
        <f>SMALL(Calculations!$D$143:$CCE$143,ROWS($D$3:$D143))</f>
        <v>1.4499999999999999E-7</v>
      </c>
      <c r="H143" s="13">
        <f t="shared" ca="1" si="17"/>
        <v>1</v>
      </c>
      <c r="J143" s="2">
        <f ca="1">IF(OR(K143="ChatGPT",K143="Median",K143="Fifties",K143="Average",K143=""),"",IF(ROUND(L143,3)=ROUND(L142,3),MAX(J$3:J142),COUNT(J$3:J142)+1))</f>
        <v>1</v>
      </c>
      <c r="K143" s="12" t="str">
        <f ca="1">OFFSET(Calculations!$C$2,0,MATCH(L143,Calculations!$D$144:$CCE$144,0))</f>
        <v>Rebecca Burrows</v>
      </c>
      <c r="L143" s="13">
        <f>SMALL(Calculations!$D$144:$CCE$144,ROWS($D$3:$D143))</f>
        <v>1.4499999999999999E-7</v>
      </c>
      <c r="M143" s="13">
        <f t="shared" ca="1" si="18"/>
        <v>1</v>
      </c>
      <c r="O143" s="2">
        <f ca="1">IF(OR(P143="ChatGPT",P143="Median",P143="Fifties",P143="Average",P143=""),"",IF(ROUND(Q143,3)=ROUND(Q142,3),MAX(O$3:O142),COUNT(O$3:O142)+1))</f>
        <v>1</v>
      </c>
      <c r="P143" s="12" t="str">
        <f ca="1">OFFSET(Calculations!$C$2,0,MATCH(Q143,Calculations!$D$145:$CCE$145,0))</f>
        <v>Rebecca Burrows</v>
      </c>
      <c r="Q143" s="13">
        <f>SMALL(Calculations!$D$145:$CCE$145,ROWS($D$3:$D143))</f>
        <v>1.4499999999999999E-7</v>
      </c>
      <c r="R143" s="13">
        <f t="shared" ca="1" si="19"/>
        <v>1</v>
      </c>
      <c r="T143" s="2">
        <f ca="1">IF(OR(U143="ChatGPT",U143="Median",U143="Fifties",U143="Average",U143=""),"",IF(ROUND(V143,3)=ROUND(V142,3),MAX(T$3:T142),COUNT(T$3:T142)+1))</f>
        <v>1</v>
      </c>
      <c r="U143" s="12" t="str">
        <f ca="1">OFFSET(Calculations!$C$2,0,MATCH(V143,Calculations!$D$146:$CCE$146,0))</f>
        <v>Rebecca Burrows</v>
      </c>
      <c r="V143" s="13">
        <f>SMALL(Calculations!$D$146:$CCE$146,ROWS($D$3:$D143))</f>
        <v>1.4499999999999999E-7</v>
      </c>
      <c r="W143" s="13">
        <f t="shared" ca="1" si="20"/>
        <v>1</v>
      </c>
      <c r="Y143" s="2">
        <f ca="1">IF(OR(Z143="ChatGPT",Z143="Median",Z143="Fifties",Z143="Average",Z143=""),"",IF(ROUND(AA143,3)=ROUND(AA142,3),MAX(Y$3:Y142),COUNT(Y$3:Y142)+1))</f>
        <v>1</v>
      </c>
      <c r="Z143" s="12" t="str">
        <f ca="1">OFFSET(Calculations!$C$2,0,MATCH(AA143,Calculations!$D$147:$CCE$147,0))</f>
        <v>Rebecca Burrows</v>
      </c>
      <c r="AA143" s="13">
        <f>SMALL(Calculations!$D$147:$CCE$147,ROWS($D$3:$D143))</f>
        <v>1.4499999999999999E-7</v>
      </c>
      <c r="AB143" s="13">
        <f t="shared" ca="1" si="21"/>
        <v>1</v>
      </c>
      <c r="AD143" s="2">
        <f ca="1">IF(OR(AE143="ChatGPT",AE143="Median",AE143="Fifties",AE143="Average",AE143=""),"",IF(ROUND(AF143,3)=ROUND(AF142,3),MAX(AD$3:AD142),COUNT(AD$3:AD142)+1))</f>
        <v>1</v>
      </c>
      <c r="AE143" s="12" t="str">
        <f ca="1">OFFSET(Calculations!$C$2,0,MATCH(AF143,Calculations!$D$148:$CCE$148,0))</f>
        <v>Rebecca Burrows</v>
      </c>
      <c r="AF143" s="13">
        <f>SMALL(Calculations!$D$148:$CCE$148,ROWS($D$3:$D143))</f>
        <v>1.4499999999999999E-7</v>
      </c>
      <c r="AG143" s="13">
        <f t="shared" ca="1" si="22"/>
        <v>1</v>
      </c>
    </row>
    <row r="144" spans="1:33" x14ac:dyDescent="0.25">
      <c r="A144" s="23">
        <f ca="1">IF(OR(B144="ChatGPT",B144="Median",B144="Fifties",B144="Average",B144=""),"",IF(ROUND(C144,3)=ROUND(C143,3),MAX(A$3:A143),COUNT(A$3:A143)+1))</f>
        <v>1</v>
      </c>
      <c r="B144" s="24" t="str">
        <f ca="1">IF(ISERROR(OFFSET(Calculations!$C$2,0,MATCH(ROWS($D$3:$D144),Calculations!$D$131:$CCE$131,0))),"",OFFSET(Calculations!$C$2,0,MATCH(ROWS($D$3:$D144),Calculations!$D$131:$CCE$131,0)))</f>
        <v>Jacob Burrows</v>
      </c>
      <c r="C144" s="22">
        <f ca="1">IF(ISERROR(ROUND(OFFSET(Calculations!$C$130,0,MATCH(ROWS($D$3:$D144),Calculations!$D$131:$CCE$131,0)),0)),"",OFFSET(Calculations!$C$130,0,MATCH(ROWS($D$3:$D144),Calculations!$D$131:$CCE$131,0)))</f>
        <v>1.46E-6</v>
      </c>
      <c r="E144" s="2">
        <f ca="1">IF(OR(F144="ChatGPT",F144="Median",F144="Fifties",F144="Average",F144=""),"",IF(ROUND(G144,3)=ROUND(G143,3),MAX(E$3:E143),COUNT(E$3:E143)+1))</f>
        <v>1</v>
      </c>
      <c r="F144" s="12" t="str">
        <f ca="1">OFFSET(Calculations!$C$2,0,MATCH(G144,Calculations!$D$143:$CCE$143,0))</f>
        <v>Jacob Burrows</v>
      </c>
      <c r="G144" s="13">
        <f>SMALL(Calculations!$D$143:$CCE$143,ROWS($D$3:$D144))</f>
        <v>1.4600000000000001E-7</v>
      </c>
      <c r="H144" s="13">
        <f t="shared" ref="H144:H165" ca="1" si="23">OFFSET($A$2,MATCH(F144,$B$3:$B$500,0),0)</f>
        <v>1</v>
      </c>
      <c r="J144" s="2">
        <f ca="1">IF(OR(K144="ChatGPT",K144="Median",K144="Fifties",K144="Average",K144=""),"",IF(ROUND(L144,3)=ROUND(L143,3),MAX(J$3:J143),COUNT(J$3:J143)+1))</f>
        <v>1</v>
      </c>
      <c r="K144" s="12" t="str">
        <f ca="1">OFFSET(Calculations!$C$2,0,MATCH(L144,Calculations!$D$144:$CCE$144,0))</f>
        <v>Jacob Burrows</v>
      </c>
      <c r="L144" s="13">
        <f>SMALL(Calculations!$D$144:$CCE$144,ROWS($D$3:$D144))</f>
        <v>1.4600000000000001E-7</v>
      </c>
      <c r="M144" s="13">
        <f t="shared" ref="M144:M165" ca="1" si="24">OFFSET($A$2,MATCH(K144,$B$3:$B$500,0),0)</f>
        <v>1</v>
      </c>
      <c r="O144" s="2">
        <f ca="1">IF(OR(P144="ChatGPT",P144="Median",P144="Fifties",P144="Average",P144=""),"",IF(ROUND(Q144,3)=ROUND(Q143,3),MAX(O$3:O143),COUNT(O$3:O143)+1))</f>
        <v>1</v>
      </c>
      <c r="P144" s="12" t="str">
        <f ca="1">OFFSET(Calculations!$C$2,0,MATCH(Q144,Calculations!$D$145:$CCE$145,0))</f>
        <v>Jacob Burrows</v>
      </c>
      <c r="Q144" s="13">
        <f>SMALL(Calculations!$D$145:$CCE$145,ROWS($D$3:$D144))</f>
        <v>1.4600000000000001E-7</v>
      </c>
      <c r="R144" s="13">
        <f t="shared" ref="R144:R165" ca="1" si="25">OFFSET($A$2,MATCH(P144,$B$3:$B$500,0),0)</f>
        <v>1</v>
      </c>
      <c r="T144" s="2">
        <f ca="1">IF(OR(U144="ChatGPT",U144="Median",U144="Fifties",U144="Average",U144=""),"",IF(ROUND(V144,3)=ROUND(V143,3),MAX(T$3:T143),COUNT(T$3:T143)+1))</f>
        <v>1</v>
      </c>
      <c r="U144" s="12" t="str">
        <f ca="1">OFFSET(Calculations!$C$2,0,MATCH(V144,Calculations!$D$146:$CCE$146,0))</f>
        <v>Jacob Burrows</v>
      </c>
      <c r="V144" s="13">
        <f>SMALL(Calculations!$D$146:$CCE$146,ROWS($D$3:$D144))</f>
        <v>1.4600000000000001E-7</v>
      </c>
      <c r="W144" s="13">
        <f t="shared" ref="W144:W165" ca="1" si="26">OFFSET($A$2,MATCH(U144,$B$3:$B$500,0),0)</f>
        <v>1</v>
      </c>
      <c r="Y144" s="2">
        <f ca="1">IF(OR(Z144="ChatGPT",Z144="Median",Z144="Fifties",Z144="Average",Z144=""),"",IF(ROUND(AA144,3)=ROUND(AA143,3),MAX(Y$3:Y143),COUNT(Y$3:Y143)+1))</f>
        <v>1</v>
      </c>
      <c r="Z144" s="12" t="str">
        <f ca="1">OFFSET(Calculations!$C$2,0,MATCH(AA144,Calculations!$D$147:$CCE$147,0))</f>
        <v>Jacob Burrows</v>
      </c>
      <c r="AA144" s="13">
        <f>SMALL(Calculations!$D$147:$CCE$147,ROWS($D$3:$D144))</f>
        <v>1.4600000000000001E-7</v>
      </c>
      <c r="AB144" s="13">
        <f t="shared" ref="AB144:AB165" ca="1" si="27">OFFSET($A$2,MATCH(Z144,$B$3:$B$500,0),0)</f>
        <v>1</v>
      </c>
      <c r="AD144" s="2">
        <f ca="1">IF(OR(AE144="ChatGPT",AE144="Median",AE144="Fifties",AE144="Average",AE144=""),"",IF(ROUND(AF144,3)=ROUND(AF143,3),MAX(AD$3:AD143),COUNT(AD$3:AD143)+1))</f>
        <v>1</v>
      </c>
      <c r="AE144" s="12" t="str">
        <f ca="1">OFFSET(Calculations!$C$2,0,MATCH(AF144,Calculations!$D$148:$CCE$148,0))</f>
        <v>Jacob Burrows</v>
      </c>
      <c r="AF144" s="13">
        <f>SMALL(Calculations!$D$148:$CCE$148,ROWS($D$3:$D144))</f>
        <v>1.4600000000000001E-7</v>
      </c>
      <c r="AG144" s="13">
        <f t="shared" ref="AG144:AG165" ca="1" si="28">OFFSET($A$2,MATCH(AE144,$B$3:$B$500,0),0)</f>
        <v>1</v>
      </c>
    </row>
    <row r="145" spans="1:33" x14ac:dyDescent="0.25">
      <c r="A145" s="23">
        <f ca="1">IF(OR(B145="ChatGPT",B145="Median",B145="Fifties",B145="Average",B145=""),"",IF(ROUND(C145,3)=ROUND(C144,3),MAX(A$3:A144),COUNT(A$3:A144)+1))</f>
        <v>1</v>
      </c>
      <c r="B145" s="24" t="str">
        <f ca="1">IF(ISERROR(OFFSET(Calculations!$C$2,0,MATCH(ROWS($D$3:$D145),Calculations!$D$131:$CCE$131,0))),"",OFFSET(Calculations!$C$2,0,MATCH(ROWS($D$3:$D145),Calculations!$D$131:$CCE$131,0)))</f>
        <v>Sharky Laguana</v>
      </c>
      <c r="C145" s="22">
        <f ca="1">IF(ISERROR(ROUND(OFFSET(Calculations!$C$130,0,MATCH(ROWS($D$3:$D145),Calculations!$D$131:$CCE$131,0)),0)),"",OFFSET(Calculations!$C$130,0,MATCH(ROWS($D$3:$D145),Calculations!$D$131:$CCE$131,0)))</f>
        <v>1.4699999999999999E-6</v>
      </c>
      <c r="E145" s="2">
        <f ca="1">IF(OR(F145="ChatGPT",F145="Median",F145="Fifties",F145="Average",F145=""),"",IF(ROUND(G145,3)=ROUND(G144,3),MAX(E$3:E144),COUNT(E$3:E144)+1))</f>
        <v>1</v>
      </c>
      <c r="F145" s="12" t="str">
        <f ca="1">OFFSET(Calculations!$C$2,0,MATCH(G145,Calculations!$D$143:$CCE$143,0))</f>
        <v>Sharky Laguana</v>
      </c>
      <c r="G145" s="13">
        <f>SMALL(Calculations!$D$143:$CCE$143,ROWS($D$3:$D145))</f>
        <v>1.4700000000000001E-7</v>
      </c>
      <c r="H145" s="13">
        <f t="shared" ca="1" si="23"/>
        <v>1</v>
      </c>
      <c r="J145" s="2">
        <f ca="1">IF(OR(K145="ChatGPT",K145="Median",K145="Fifties",K145="Average",K145=""),"",IF(ROUND(L145,3)=ROUND(L144,3),MAX(J$3:J144),COUNT(J$3:J144)+1))</f>
        <v>1</v>
      </c>
      <c r="K145" s="12" t="str">
        <f ca="1">OFFSET(Calculations!$C$2,0,MATCH(L145,Calculations!$D$144:$CCE$144,0))</f>
        <v>Sharky Laguana</v>
      </c>
      <c r="L145" s="13">
        <f>SMALL(Calculations!$D$144:$CCE$144,ROWS($D$3:$D145))</f>
        <v>1.4700000000000001E-7</v>
      </c>
      <c r="M145" s="13">
        <f t="shared" ca="1" si="24"/>
        <v>1</v>
      </c>
      <c r="O145" s="2">
        <f ca="1">IF(OR(P145="ChatGPT",P145="Median",P145="Fifties",P145="Average",P145=""),"",IF(ROUND(Q145,3)=ROUND(Q144,3),MAX(O$3:O144),COUNT(O$3:O144)+1))</f>
        <v>1</v>
      </c>
      <c r="P145" s="12" t="str">
        <f ca="1">OFFSET(Calculations!$C$2,0,MATCH(Q145,Calculations!$D$145:$CCE$145,0))</f>
        <v>Sharky Laguana</v>
      </c>
      <c r="Q145" s="13">
        <f>SMALL(Calculations!$D$145:$CCE$145,ROWS($D$3:$D145))</f>
        <v>1.4700000000000001E-7</v>
      </c>
      <c r="R145" s="13">
        <f t="shared" ca="1" si="25"/>
        <v>1</v>
      </c>
      <c r="T145" s="2">
        <f ca="1">IF(OR(U145="ChatGPT",U145="Median",U145="Fifties",U145="Average",U145=""),"",IF(ROUND(V145,3)=ROUND(V144,3),MAX(T$3:T144),COUNT(T$3:T144)+1))</f>
        <v>1</v>
      </c>
      <c r="U145" s="12" t="str">
        <f ca="1">OFFSET(Calculations!$C$2,0,MATCH(V145,Calculations!$D$146:$CCE$146,0))</f>
        <v>Sharky Laguana</v>
      </c>
      <c r="V145" s="13">
        <f>SMALL(Calculations!$D$146:$CCE$146,ROWS($D$3:$D145))</f>
        <v>1.4700000000000001E-7</v>
      </c>
      <c r="W145" s="13">
        <f t="shared" ca="1" si="26"/>
        <v>1</v>
      </c>
      <c r="Y145" s="2">
        <f ca="1">IF(OR(Z145="ChatGPT",Z145="Median",Z145="Fifties",Z145="Average",Z145=""),"",IF(ROUND(AA145,3)=ROUND(AA144,3),MAX(Y$3:Y144),COUNT(Y$3:Y144)+1))</f>
        <v>1</v>
      </c>
      <c r="Z145" s="12" t="str">
        <f ca="1">OFFSET(Calculations!$C$2,0,MATCH(AA145,Calculations!$D$147:$CCE$147,0))</f>
        <v>Sharky Laguana</v>
      </c>
      <c r="AA145" s="13">
        <f>SMALL(Calculations!$D$147:$CCE$147,ROWS($D$3:$D145))</f>
        <v>1.4700000000000001E-7</v>
      </c>
      <c r="AB145" s="13">
        <f t="shared" ca="1" si="27"/>
        <v>1</v>
      </c>
      <c r="AD145" s="2">
        <f ca="1">IF(OR(AE145="ChatGPT",AE145="Median",AE145="Fifties",AE145="Average",AE145=""),"",IF(ROUND(AF145,3)=ROUND(AF144,3),MAX(AD$3:AD144),COUNT(AD$3:AD144)+1))</f>
        <v>1</v>
      </c>
      <c r="AE145" s="12" t="str">
        <f ca="1">OFFSET(Calculations!$C$2,0,MATCH(AF145,Calculations!$D$148:$CCE$148,0))</f>
        <v>Sharky Laguana</v>
      </c>
      <c r="AF145" s="13">
        <f>SMALL(Calculations!$D$148:$CCE$148,ROWS($D$3:$D145))</f>
        <v>1.4700000000000001E-7</v>
      </c>
      <c r="AG145" s="13">
        <f t="shared" ca="1" si="28"/>
        <v>1</v>
      </c>
    </row>
    <row r="146" spans="1:33" x14ac:dyDescent="0.25">
      <c r="A146" s="23">
        <f ca="1">IF(OR(B146="ChatGPT",B146="Median",B146="Fifties",B146="Average",B146=""),"",IF(ROUND(C146,3)=ROUND(C145,3),MAX(A$3:A145),COUNT(A$3:A145)+1))</f>
        <v>1</v>
      </c>
      <c r="B146" s="24" t="str">
        <f ca="1">IF(ISERROR(OFFSET(Calculations!$C$2,0,MATCH(ROWS($D$3:$D146),Calculations!$D$131:$CCE$131,0))),"",OFFSET(Calculations!$C$2,0,MATCH(ROWS($D$3:$D146),Calculations!$D$131:$CCE$131,0)))</f>
        <v>Rachel Kay</v>
      </c>
      <c r="C146" s="22">
        <f ca="1">IF(ISERROR(ROUND(OFFSET(Calculations!$C$130,0,MATCH(ROWS($D$3:$D146),Calculations!$D$131:$CCE$131,0)),0)),"",OFFSET(Calculations!$C$130,0,MATCH(ROWS($D$3:$D146),Calculations!$D$131:$CCE$131,0)))</f>
        <v>1.48E-6</v>
      </c>
      <c r="E146" s="2">
        <f ca="1">IF(OR(F146="ChatGPT",F146="Median",F146="Fifties",F146="Average",F146=""),"",IF(ROUND(G146,3)=ROUND(G145,3),MAX(E$3:E145),COUNT(E$3:E145)+1))</f>
        <v>1</v>
      </c>
      <c r="F146" s="12" t="str">
        <f ca="1">OFFSET(Calculations!$C$2,0,MATCH(G146,Calculations!$D$143:$CCE$143,0))</f>
        <v>Rachel Kay</v>
      </c>
      <c r="G146" s="13">
        <f>SMALL(Calculations!$D$143:$CCE$143,ROWS($D$3:$D146))</f>
        <v>1.48E-7</v>
      </c>
      <c r="H146" s="13">
        <f t="shared" ca="1" si="23"/>
        <v>1</v>
      </c>
      <c r="J146" s="2">
        <f ca="1">IF(OR(K146="ChatGPT",K146="Median",K146="Fifties",K146="Average",K146=""),"",IF(ROUND(L146,3)=ROUND(L145,3),MAX(J$3:J145),COUNT(J$3:J145)+1))</f>
        <v>1</v>
      </c>
      <c r="K146" s="12" t="str">
        <f ca="1">OFFSET(Calculations!$C$2,0,MATCH(L146,Calculations!$D$144:$CCE$144,0))</f>
        <v>Rachel Kay</v>
      </c>
      <c r="L146" s="13">
        <f>SMALL(Calculations!$D$144:$CCE$144,ROWS($D$3:$D146))</f>
        <v>1.48E-7</v>
      </c>
      <c r="M146" s="13">
        <f t="shared" ca="1" si="24"/>
        <v>1</v>
      </c>
      <c r="O146" s="2">
        <f ca="1">IF(OR(P146="ChatGPT",P146="Median",P146="Fifties",P146="Average",P146=""),"",IF(ROUND(Q146,3)=ROUND(Q145,3),MAX(O$3:O145),COUNT(O$3:O145)+1))</f>
        <v>1</v>
      </c>
      <c r="P146" s="12" t="str">
        <f ca="1">OFFSET(Calculations!$C$2,0,MATCH(Q146,Calculations!$D$145:$CCE$145,0))</f>
        <v>Rachel Kay</v>
      </c>
      <c r="Q146" s="13">
        <f>SMALL(Calculations!$D$145:$CCE$145,ROWS($D$3:$D146))</f>
        <v>1.48E-7</v>
      </c>
      <c r="R146" s="13">
        <f t="shared" ca="1" si="25"/>
        <v>1</v>
      </c>
      <c r="T146" s="2">
        <f ca="1">IF(OR(U146="ChatGPT",U146="Median",U146="Fifties",U146="Average",U146=""),"",IF(ROUND(V146,3)=ROUND(V145,3),MAX(T$3:T145),COUNT(T$3:T145)+1))</f>
        <v>1</v>
      </c>
      <c r="U146" s="12" t="str">
        <f ca="1">OFFSET(Calculations!$C$2,0,MATCH(V146,Calculations!$D$146:$CCE$146,0))</f>
        <v>Rachel Kay</v>
      </c>
      <c r="V146" s="13">
        <f>SMALL(Calculations!$D$146:$CCE$146,ROWS($D$3:$D146))</f>
        <v>1.48E-7</v>
      </c>
      <c r="W146" s="13">
        <f t="shared" ca="1" si="26"/>
        <v>1</v>
      </c>
      <c r="Y146" s="2">
        <f ca="1">IF(OR(Z146="ChatGPT",Z146="Median",Z146="Fifties",Z146="Average",Z146=""),"",IF(ROUND(AA146,3)=ROUND(AA145,3),MAX(Y$3:Y145),COUNT(Y$3:Y145)+1))</f>
        <v>1</v>
      </c>
      <c r="Z146" s="12" t="str">
        <f ca="1">OFFSET(Calculations!$C$2,0,MATCH(AA146,Calculations!$D$147:$CCE$147,0))</f>
        <v>Rachel Kay</v>
      </c>
      <c r="AA146" s="13">
        <f>SMALL(Calculations!$D$147:$CCE$147,ROWS($D$3:$D146))</f>
        <v>1.48E-7</v>
      </c>
      <c r="AB146" s="13">
        <f t="shared" ca="1" si="27"/>
        <v>1</v>
      </c>
      <c r="AD146" s="2">
        <f ca="1">IF(OR(AE146="ChatGPT",AE146="Median",AE146="Fifties",AE146="Average",AE146=""),"",IF(ROUND(AF146,3)=ROUND(AF145,3),MAX(AD$3:AD145),COUNT(AD$3:AD145)+1))</f>
        <v>1</v>
      </c>
      <c r="AE146" s="12" t="str">
        <f ca="1">OFFSET(Calculations!$C$2,0,MATCH(AF146,Calculations!$D$148:$CCE$148,0))</f>
        <v>Rachel Kay</v>
      </c>
      <c r="AF146" s="13">
        <f>SMALL(Calculations!$D$148:$CCE$148,ROWS($D$3:$D146))</f>
        <v>1.48E-7</v>
      </c>
      <c r="AG146" s="13">
        <f t="shared" ca="1" si="28"/>
        <v>1</v>
      </c>
    </row>
    <row r="147" spans="1:33" x14ac:dyDescent="0.25">
      <c r="A147" s="23">
        <f ca="1">IF(OR(B147="ChatGPT",B147="Median",B147="Fifties",B147="Average",B147=""),"",IF(ROUND(C147,3)=ROUND(C146,3),MAX(A$3:A146),COUNT(A$3:A146)+1))</f>
        <v>1</v>
      </c>
      <c r="B147" s="24" t="str">
        <f ca="1">IF(ISERROR(OFFSET(Calculations!$C$2,0,MATCH(ROWS($D$3:$D147),Calculations!$D$131:$CCE$131,0))),"",OFFSET(Calculations!$C$2,0,MATCH(ROWS($D$3:$D147),Calculations!$D$131:$CCE$131,0)))</f>
        <v>Gerald Larson</v>
      </c>
      <c r="C147" s="22">
        <f ca="1">IF(ISERROR(ROUND(OFFSET(Calculations!$C$130,0,MATCH(ROWS($D$3:$D147),Calculations!$D$131:$CCE$131,0)),0)),"",OFFSET(Calculations!$C$130,0,MATCH(ROWS($D$3:$D147),Calculations!$D$131:$CCE$131,0)))</f>
        <v>1.4899999999999999E-6</v>
      </c>
      <c r="E147" s="2">
        <f ca="1">IF(OR(F147="ChatGPT",F147="Median",F147="Fifties",F147="Average",F147=""),"",IF(ROUND(G147,3)=ROUND(G146,3),MAX(E$3:E146),COUNT(E$3:E146)+1))</f>
        <v>1</v>
      </c>
      <c r="F147" s="12" t="str">
        <f ca="1">OFFSET(Calculations!$C$2,0,MATCH(G147,Calculations!$D$143:$CCE$143,0))</f>
        <v>Gerald Larson</v>
      </c>
      <c r="G147" s="13">
        <f>SMALL(Calculations!$D$143:$CCE$143,ROWS($D$3:$D147))</f>
        <v>1.49E-7</v>
      </c>
      <c r="H147" s="13">
        <f t="shared" ca="1" si="23"/>
        <v>1</v>
      </c>
      <c r="J147" s="2">
        <f ca="1">IF(OR(K147="ChatGPT",K147="Median",K147="Fifties",K147="Average",K147=""),"",IF(ROUND(L147,3)=ROUND(L146,3),MAX(J$3:J146),COUNT(J$3:J146)+1))</f>
        <v>1</v>
      </c>
      <c r="K147" s="12" t="str">
        <f ca="1">OFFSET(Calculations!$C$2,0,MATCH(L147,Calculations!$D$144:$CCE$144,0))</f>
        <v>Gerald Larson</v>
      </c>
      <c r="L147" s="13">
        <f>SMALL(Calculations!$D$144:$CCE$144,ROWS($D$3:$D147))</f>
        <v>1.49E-7</v>
      </c>
      <c r="M147" s="13">
        <f t="shared" ca="1" si="24"/>
        <v>1</v>
      </c>
      <c r="O147" s="2">
        <f ca="1">IF(OR(P147="ChatGPT",P147="Median",P147="Fifties",P147="Average",P147=""),"",IF(ROUND(Q147,3)=ROUND(Q146,3),MAX(O$3:O146),COUNT(O$3:O146)+1))</f>
        <v>1</v>
      </c>
      <c r="P147" s="12" t="str">
        <f ca="1">OFFSET(Calculations!$C$2,0,MATCH(Q147,Calculations!$D$145:$CCE$145,0))</f>
        <v>Gerald Larson</v>
      </c>
      <c r="Q147" s="13">
        <f>SMALL(Calculations!$D$145:$CCE$145,ROWS($D$3:$D147))</f>
        <v>1.49E-7</v>
      </c>
      <c r="R147" s="13">
        <f t="shared" ca="1" si="25"/>
        <v>1</v>
      </c>
      <c r="T147" s="2">
        <f ca="1">IF(OR(U147="ChatGPT",U147="Median",U147="Fifties",U147="Average",U147=""),"",IF(ROUND(V147,3)=ROUND(V146,3),MAX(T$3:T146),COUNT(T$3:T146)+1))</f>
        <v>1</v>
      </c>
      <c r="U147" s="12" t="str">
        <f ca="1">OFFSET(Calculations!$C$2,0,MATCH(V147,Calculations!$D$146:$CCE$146,0))</f>
        <v>Gerald Larson</v>
      </c>
      <c r="V147" s="13">
        <f>SMALL(Calculations!$D$146:$CCE$146,ROWS($D$3:$D147))</f>
        <v>1.49E-7</v>
      </c>
      <c r="W147" s="13">
        <f t="shared" ca="1" si="26"/>
        <v>1</v>
      </c>
      <c r="Y147" s="2">
        <f ca="1">IF(OR(Z147="ChatGPT",Z147="Median",Z147="Fifties",Z147="Average",Z147=""),"",IF(ROUND(AA147,3)=ROUND(AA146,3),MAX(Y$3:Y146),COUNT(Y$3:Y146)+1))</f>
        <v>1</v>
      </c>
      <c r="Z147" s="12" t="str">
        <f ca="1">OFFSET(Calculations!$C$2,0,MATCH(AA147,Calculations!$D$147:$CCE$147,0))</f>
        <v>Gerald Larson</v>
      </c>
      <c r="AA147" s="13">
        <f>SMALL(Calculations!$D$147:$CCE$147,ROWS($D$3:$D147))</f>
        <v>1.49E-7</v>
      </c>
      <c r="AB147" s="13">
        <f t="shared" ca="1" si="27"/>
        <v>1</v>
      </c>
      <c r="AD147" s="2">
        <f ca="1">IF(OR(AE147="ChatGPT",AE147="Median",AE147="Fifties",AE147="Average",AE147=""),"",IF(ROUND(AF147,3)=ROUND(AF146,3),MAX(AD$3:AD146),COUNT(AD$3:AD146)+1))</f>
        <v>1</v>
      </c>
      <c r="AE147" s="12" t="str">
        <f ca="1">OFFSET(Calculations!$C$2,0,MATCH(AF147,Calculations!$D$148:$CCE$148,0))</f>
        <v>Gerald Larson</v>
      </c>
      <c r="AF147" s="13">
        <f>SMALL(Calculations!$D$148:$CCE$148,ROWS($D$3:$D147))</f>
        <v>1.49E-7</v>
      </c>
      <c r="AG147" s="13">
        <f t="shared" ca="1" si="28"/>
        <v>1</v>
      </c>
    </row>
    <row r="148" spans="1:33" x14ac:dyDescent="0.25">
      <c r="A148" s="23">
        <f ca="1">IF(OR(B148="ChatGPT",B148="Median",B148="Fifties",B148="Average",B148=""),"",IF(ROUND(C148,3)=ROUND(C147,3),MAX(A$3:A147),COUNT(A$3:A147)+1))</f>
        <v>1</v>
      </c>
      <c r="B148" s="24" t="str">
        <f ca="1">IF(ISERROR(OFFSET(Calculations!$C$2,0,MATCH(ROWS($D$3:$D148),Calculations!$D$131:$CCE$131,0))),"",OFFSET(Calculations!$C$2,0,MATCH(ROWS($D$3:$D148),Calculations!$D$131:$CCE$131,0)))</f>
        <v>Anna Kay</v>
      </c>
      <c r="C148" s="22">
        <f ca="1">IF(ISERROR(ROUND(OFFSET(Calculations!$C$130,0,MATCH(ROWS($D$3:$D148),Calculations!$D$131:$CCE$131,0)),0)),"",OFFSET(Calculations!$C$130,0,MATCH(ROWS($D$3:$D148),Calculations!$D$131:$CCE$131,0)))</f>
        <v>1.5E-6</v>
      </c>
      <c r="E148" s="2">
        <f ca="1">IF(OR(F148="ChatGPT",F148="Median",F148="Fifties",F148="Average",F148=""),"",IF(ROUND(G148,3)=ROUND(G147,3),MAX(E$3:E147),COUNT(E$3:E147)+1))</f>
        <v>1</v>
      </c>
      <c r="F148" s="12" t="str">
        <f ca="1">OFFSET(Calculations!$C$2,0,MATCH(G148,Calculations!$D$143:$CCE$143,0))</f>
        <v>Anna Kay</v>
      </c>
      <c r="G148" s="13">
        <f>SMALL(Calculations!$D$143:$CCE$143,ROWS($D$3:$D148))</f>
        <v>1.4999999999999999E-7</v>
      </c>
      <c r="H148" s="13">
        <f t="shared" ca="1" si="23"/>
        <v>1</v>
      </c>
      <c r="J148" s="2">
        <f ca="1">IF(OR(K148="ChatGPT",K148="Median",K148="Fifties",K148="Average",K148=""),"",IF(ROUND(L148,3)=ROUND(L147,3),MAX(J$3:J147),COUNT(J$3:J147)+1))</f>
        <v>1</v>
      </c>
      <c r="K148" s="12" t="str">
        <f ca="1">OFFSET(Calculations!$C$2,0,MATCH(L148,Calculations!$D$144:$CCE$144,0))</f>
        <v>Anna Kay</v>
      </c>
      <c r="L148" s="13">
        <f>SMALL(Calculations!$D$144:$CCE$144,ROWS($D$3:$D148))</f>
        <v>1.4999999999999999E-7</v>
      </c>
      <c r="M148" s="13">
        <f t="shared" ca="1" si="24"/>
        <v>1</v>
      </c>
      <c r="O148" s="2">
        <f ca="1">IF(OR(P148="ChatGPT",P148="Median",P148="Fifties",P148="Average",P148=""),"",IF(ROUND(Q148,3)=ROUND(Q147,3),MAX(O$3:O147),COUNT(O$3:O147)+1))</f>
        <v>1</v>
      </c>
      <c r="P148" s="12" t="str">
        <f ca="1">OFFSET(Calculations!$C$2,0,MATCH(Q148,Calculations!$D$145:$CCE$145,0))</f>
        <v>Anna Kay</v>
      </c>
      <c r="Q148" s="13">
        <f>SMALL(Calculations!$D$145:$CCE$145,ROWS($D$3:$D148))</f>
        <v>1.4999999999999999E-7</v>
      </c>
      <c r="R148" s="13">
        <f t="shared" ca="1" si="25"/>
        <v>1</v>
      </c>
      <c r="T148" s="2">
        <f ca="1">IF(OR(U148="ChatGPT",U148="Median",U148="Fifties",U148="Average",U148=""),"",IF(ROUND(V148,3)=ROUND(V147,3),MAX(T$3:T147),COUNT(T$3:T147)+1))</f>
        <v>1</v>
      </c>
      <c r="U148" s="12" t="str">
        <f ca="1">OFFSET(Calculations!$C$2,0,MATCH(V148,Calculations!$D$146:$CCE$146,0))</f>
        <v>Anna Kay</v>
      </c>
      <c r="V148" s="13">
        <f>SMALL(Calculations!$D$146:$CCE$146,ROWS($D$3:$D148))</f>
        <v>1.4999999999999999E-7</v>
      </c>
      <c r="W148" s="13">
        <f t="shared" ca="1" si="26"/>
        <v>1</v>
      </c>
      <c r="Y148" s="2">
        <f ca="1">IF(OR(Z148="ChatGPT",Z148="Median",Z148="Fifties",Z148="Average",Z148=""),"",IF(ROUND(AA148,3)=ROUND(AA147,3),MAX(Y$3:Y147),COUNT(Y$3:Y147)+1))</f>
        <v>1</v>
      </c>
      <c r="Z148" s="12" t="str">
        <f ca="1">OFFSET(Calculations!$C$2,0,MATCH(AA148,Calculations!$D$147:$CCE$147,0))</f>
        <v>Anna Kay</v>
      </c>
      <c r="AA148" s="13">
        <f>SMALL(Calculations!$D$147:$CCE$147,ROWS($D$3:$D148))</f>
        <v>1.4999999999999999E-7</v>
      </c>
      <c r="AB148" s="13">
        <f t="shared" ca="1" si="27"/>
        <v>1</v>
      </c>
      <c r="AD148" s="2">
        <f ca="1">IF(OR(AE148="ChatGPT",AE148="Median",AE148="Fifties",AE148="Average",AE148=""),"",IF(ROUND(AF148,3)=ROUND(AF147,3),MAX(AD$3:AD147),COUNT(AD$3:AD147)+1))</f>
        <v>1</v>
      </c>
      <c r="AE148" s="12" t="str">
        <f ca="1">OFFSET(Calculations!$C$2,0,MATCH(AF148,Calculations!$D$148:$CCE$148,0))</f>
        <v>Anna Kay</v>
      </c>
      <c r="AF148" s="13">
        <f>SMALL(Calculations!$D$148:$CCE$148,ROWS($D$3:$D148))</f>
        <v>1.4999999999999999E-7</v>
      </c>
      <c r="AG148" s="13">
        <f t="shared" ca="1" si="28"/>
        <v>1</v>
      </c>
    </row>
    <row r="149" spans="1:33" x14ac:dyDescent="0.25">
      <c r="A149" s="23">
        <f ca="1">IF(OR(B149="ChatGPT",B149="Median",B149="Fifties",B149="Average",B149=""),"",IF(ROUND(C149,3)=ROUND(C148,3),MAX(A$3:A148),COUNT(A$3:A148)+1))</f>
        <v>1</v>
      </c>
      <c r="B149" s="24" t="str">
        <f ca="1">IF(ISERROR(OFFSET(Calculations!$C$2,0,MATCH(ROWS($D$3:$D149),Calculations!$D$131:$CCE$131,0))),"",OFFSET(Calculations!$C$2,0,MATCH(ROWS($D$3:$D149),Calculations!$D$131:$CCE$131,0)))</f>
        <v>Dakota Blair</v>
      </c>
      <c r="C149" s="22">
        <f ca="1">IF(ISERROR(ROUND(OFFSET(Calculations!$C$130,0,MATCH(ROWS($D$3:$D149),Calculations!$D$131:$CCE$131,0)),0)),"",OFFSET(Calculations!$C$130,0,MATCH(ROWS($D$3:$D149),Calculations!$D$131:$CCE$131,0)))</f>
        <v>1.5099999999999999E-6</v>
      </c>
      <c r="E149" s="2">
        <f ca="1">IF(OR(F149="ChatGPT",F149="Median",F149="Fifties",F149="Average",F149=""),"",IF(ROUND(G149,3)=ROUND(G148,3),MAX(E$3:E148),COUNT(E$3:E148)+1))</f>
        <v>1</v>
      </c>
      <c r="F149" s="12" t="str">
        <f ca="1">OFFSET(Calculations!$C$2,0,MATCH(G149,Calculations!$D$143:$CCE$143,0))</f>
        <v>Dakota Blair</v>
      </c>
      <c r="G149" s="13">
        <f>SMALL(Calculations!$D$143:$CCE$143,ROWS($D$3:$D149))</f>
        <v>1.5099999999999999E-7</v>
      </c>
      <c r="H149" s="13">
        <f t="shared" ca="1" si="23"/>
        <v>1</v>
      </c>
      <c r="J149" s="2">
        <f ca="1">IF(OR(K149="ChatGPT",K149="Median",K149="Fifties",K149="Average",K149=""),"",IF(ROUND(L149,3)=ROUND(L148,3),MAX(J$3:J148),COUNT(J$3:J148)+1))</f>
        <v>1</v>
      </c>
      <c r="K149" s="12" t="str">
        <f ca="1">OFFSET(Calculations!$C$2,0,MATCH(L149,Calculations!$D$144:$CCE$144,0))</f>
        <v>Dakota Blair</v>
      </c>
      <c r="L149" s="13">
        <f>SMALL(Calculations!$D$144:$CCE$144,ROWS($D$3:$D149))</f>
        <v>1.5099999999999999E-7</v>
      </c>
      <c r="M149" s="13">
        <f t="shared" ca="1" si="24"/>
        <v>1</v>
      </c>
      <c r="O149" s="2">
        <f ca="1">IF(OR(P149="ChatGPT",P149="Median",P149="Fifties",P149="Average",P149=""),"",IF(ROUND(Q149,3)=ROUND(Q148,3),MAX(O$3:O148),COUNT(O$3:O148)+1))</f>
        <v>1</v>
      </c>
      <c r="P149" s="12" t="str">
        <f ca="1">OFFSET(Calculations!$C$2,0,MATCH(Q149,Calculations!$D$145:$CCE$145,0))</f>
        <v>Dakota Blair</v>
      </c>
      <c r="Q149" s="13">
        <f>SMALL(Calculations!$D$145:$CCE$145,ROWS($D$3:$D149))</f>
        <v>1.5099999999999999E-7</v>
      </c>
      <c r="R149" s="13">
        <f t="shared" ca="1" si="25"/>
        <v>1</v>
      </c>
      <c r="T149" s="2">
        <f ca="1">IF(OR(U149="ChatGPT",U149="Median",U149="Fifties",U149="Average",U149=""),"",IF(ROUND(V149,3)=ROUND(V148,3),MAX(T$3:T148),COUNT(T$3:T148)+1))</f>
        <v>1</v>
      </c>
      <c r="U149" s="12" t="str">
        <f ca="1">OFFSET(Calculations!$C$2,0,MATCH(V149,Calculations!$D$146:$CCE$146,0))</f>
        <v>Dakota Blair</v>
      </c>
      <c r="V149" s="13">
        <f>SMALL(Calculations!$D$146:$CCE$146,ROWS($D$3:$D149))</f>
        <v>1.5099999999999999E-7</v>
      </c>
      <c r="W149" s="13">
        <f t="shared" ca="1" si="26"/>
        <v>1</v>
      </c>
      <c r="Y149" s="2">
        <f ca="1">IF(OR(Z149="ChatGPT",Z149="Median",Z149="Fifties",Z149="Average",Z149=""),"",IF(ROUND(AA149,3)=ROUND(AA148,3),MAX(Y$3:Y148),COUNT(Y$3:Y148)+1))</f>
        <v>1</v>
      </c>
      <c r="Z149" s="12" t="str">
        <f ca="1">OFFSET(Calculations!$C$2,0,MATCH(AA149,Calculations!$D$147:$CCE$147,0))</f>
        <v>Dakota Blair</v>
      </c>
      <c r="AA149" s="13">
        <f>SMALL(Calculations!$D$147:$CCE$147,ROWS($D$3:$D149))</f>
        <v>1.5099999999999999E-7</v>
      </c>
      <c r="AB149" s="13">
        <f t="shared" ca="1" si="27"/>
        <v>1</v>
      </c>
      <c r="AD149" s="2">
        <f ca="1">IF(OR(AE149="ChatGPT",AE149="Median",AE149="Fifties",AE149="Average",AE149=""),"",IF(ROUND(AF149,3)=ROUND(AF148,3),MAX(AD$3:AD148),COUNT(AD$3:AD148)+1))</f>
        <v>1</v>
      </c>
      <c r="AE149" s="12" t="str">
        <f ca="1">OFFSET(Calculations!$C$2,0,MATCH(AF149,Calculations!$D$148:$CCE$148,0))</f>
        <v>Dakota Blair</v>
      </c>
      <c r="AF149" s="13">
        <f>SMALL(Calculations!$D$148:$CCE$148,ROWS($D$3:$D149))</f>
        <v>1.5099999999999999E-7</v>
      </c>
      <c r="AG149" s="13">
        <f t="shared" ca="1" si="28"/>
        <v>1</v>
      </c>
    </row>
    <row r="150" spans="1:33" x14ac:dyDescent="0.25">
      <c r="A150" s="23">
        <f ca="1">IF(OR(B150="ChatGPT",B150="Median",B150="Fifties",B150="Average",B150=""),"",IF(ROUND(C150,3)=ROUND(C149,3),MAX(A$3:A149),COUNT(A$3:A149)+1))</f>
        <v>1</v>
      </c>
      <c r="B150" s="24" t="str">
        <f ca="1">IF(ISERROR(OFFSET(Calculations!$C$2,0,MATCH(ROWS($D$3:$D150),Calculations!$D$131:$CCE$131,0))),"",OFFSET(Calculations!$C$2,0,MATCH(ROWS($D$3:$D150),Calculations!$D$131:$CCE$131,0)))</f>
        <v>Stan Veuger</v>
      </c>
      <c r="C150" s="22">
        <f ca="1">IF(ISERROR(ROUND(OFFSET(Calculations!$C$130,0,MATCH(ROWS($D$3:$D150),Calculations!$D$131:$CCE$131,0)),0)),"",OFFSET(Calculations!$C$130,0,MATCH(ROWS($D$3:$D150),Calculations!$D$131:$CCE$131,0)))</f>
        <v>1.5200000000000001E-6</v>
      </c>
      <c r="E150" s="2">
        <f ca="1">IF(OR(F150="ChatGPT",F150="Median",F150="Fifties",F150="Average",F150=""),"",IF(ROUND(G150,3)=ROUND(G149,3),MAX(E$3:E149),COUNT(E$3:E149)+1))</f>
        <v>1</v>
      </c>
      <c r="F150" s="12" t="str">
        <f ca="1">OFFSET(Calculations!$C$2,0,MATCH(G150,Calculations!$D$143:$CCE$143,0))</f>
        <v>Stan Veuger</v>
      </c>
      <c r="G150" s="13">
        <f>SMALL(Calculations!$D$143:$CCE$143,ROWS($D$3:$D150))</f>
        <v>1.5200000000000001E-7</v>
      </c>
      <c r="H150" s="13">
        <f t="shared" ca="1" si="23"/>
        <v>1</v>
      </c>
      <c r="J150" s="2">
        <f ca="1">IF(OR(K150="ChatGPT",K150="Median",K150="Fifties",K150="Average",K150=""),"",IF(ROUND(L150,3)=ROUND(L149,3),MAX(J$3:J149),COUNT(J$3:J149)+1))</f>
        <v>1</v>
      </c>
      <c r="K150" s="12" t="str">
        <f ca="1">OFFSET(Calculations!$C$2,0,MATCH(L150,Calculations!$D$144:$CCE$144,0))</f>
        <v>Stan Veuger</v>
      </c>
      <c r="L150" s="13">
        <f>SMALL(Calculations!$D$144:$CCE$144,ROWS($D$3:$D150))</f>
        <v>1.5200000000000001E-7</v>
      </c>
      <c r="M150" s="13">
        <f t="shared" ca="1" si="24"/>
        <v>1</v>
      </c>
      <c r="O150" s="2">
        <f ca="1">IF(OR(P150="ChatGPT",P150="Median",P150="Fifties",P150="Average",P150=""),"",IF(ROUND(Q150,3)=ROUND(Q149,3),MAX(O$3:O149),COUNT(O$3:O149)+1))</f>
        <v>1</v>
      </c>
      <c r="P150" s="12" t="str">
        <f ca="1">OFFSET(Calculations!$C$2,0,MATCH(Q150,Calculations!$D$145:$CCE$145,0))</f>
        <v>Stan Veuger</v>
      </c>
      <c r="Q150" s="13">
        <f>SMALL(Calculations!$D$145:$CCE$145,ROWS($D$3:$D150))</f>
        <v>1.5200000000000001E-7</v>
      </c>
      <c r="R150" s="13">
        <f t="shared" ca="1" si="25"/>
        <v>1</v>
      </c>
      <c r="T150" s="2">
        <f ca="1">IF(OR(U150="ChatGPT",U150="Median",U150="Fifties",U150="Average",U150=""),"",IF(ROUND(V150,3)=ROUND(V149,3),MAX(T$3:T149),COUNT(T$3:T149)+1))</f>
        <v>1</v>
      </c>
      <c r="U150" s="12" t="str">
        <f ca="1">OFFSET(Calculations!$C$2,0,MATCH(V150,Calculations!$D$146:$CCE$146,0))</f>
        <v>Stan Veuger</v>
      </c>
      <c r="V150" s="13">
        <f>SMALL(Calculations!$D$146:$CCE$146,ROWS($D$3:$D150))</f>
        <v>1.5200000000000001E-7</v>
      </c>
      <c r="W150" s="13">
        <f t="shared" ca="1" si="26"/>
        <v>1</v>
      </c>
      <c r="Y150" s="2">
        <f ca="1">IF(OR(Z150="ChatGPT",Z150="Median",Z150="Fifties",Z150="Average",Z150=""),"",IF(ROUND(AA150,3)=ROUND(AA149,3),MAX(Y$3:Y149),COUNT(Y$3:Y149)+1))</f>
        <v>1</v>
      </c>
      <c r="Z150" s="12" t="str">
        <f ca="1">OFFSET(Calculations!$C$2,0,MATCH(AA150,Calculations!$D$147:$CCE$147,0))</f>
        <v>Stan Veuger</v>
      </c>
      <c r="AA150" s="13">
        <f>SMALL(Calculations!$D$147:$CCE$147,ROWS($D$3:$D150))</f>
        <v>1.5200000000000001E-7</v>
      </c>
      <c r="AB150" s="13">
        <f t="shared" ca="1" si="27"/>
        <v>1</v>
      </c>
      <c r="AD150" s="2">
        <f ca="1">IF(OR(AE150="ChatGPT",AE150="Median",AE150="Fifties",AE150="Average",AE150=""),"",IF(ROUND(AF150,3)=ROUND(AF149,3),MAX(AD$3:AD149),COUNT(AD$3:AD149)+1))</f>
        <v>1</v>
      </c>
      <c r="AE150" s="12" t="str">
        <f ca="1">OFFSET(Calculations!$C$2,0,MATCH(AF150,Calculations!$D$148:$CCE$148,0))</f>
        <v>Stan Veuger</v>
      </c>
      <c r="AF150" s="13">
        <f>SMALL(Calculations!$D$148:$CCE$148,ROWS($D$3:$D150))</f>
        <v>1.5200000000000001E-7</v>
      </c>
      <c r="AG150" s="13">
        <f t="shared" ca="1" si="28"/>
        <v>1</v>
      </c>
    </row>
    <row r="151" spans="1:33" x14ac:dyDescent="0.25">
      <c r="A151" s="23">
        <f ca="1">IF(OR(B151="ChatGPT",B151="Median",B151="Fifties",B151="Average",B151=""),"",IF(ROUND(C151,3)=ROUND(C150,3),MAX(A$3:A150),COUNT(A$3:A150)+1))</f>
        <v>1</v>
      </c>
      <c r="B151" s="24" t="str">
        <f ca="1">IF(ISERROR(OFFSET(Calculations!$C$2,0,MATCH(ROWS($D$3:$D151),Calculations!$D$131:$CCE$131,0))),"",OFFSET(Calculations!$C$2,0,MATCH(ROWS($D$3:$D151),Calculations!$D$131:$CCE$131,0)))</f>
        <v>Joshua Jaffe</v>
      </c>
      <c r="C151" s="22">
        <f ca="1">IF(ISERROR(ROUND(OFFSET(Calculations!$C$130,0,MATCH(ROWS($D$3:$D151),Calculations!$D$131:$CCE$131,0)),0)),"",OFFSET(Calculations!$C$130,0,MATCH(ROWS($D$3:$D151),Calculations!$D$131:$CCE$131,0)))</f>
        <v>1.53E-6</v>
      </c>
      <c r="E151" s="2">
        <f ca="1">IF(OR(F151="ChatGPT",F151="Median",F151="Fifties",F151="Average",F151=""),"",IF(ROUND(G151,3)=ROUND(G150,3),MAX(E$3:E150),COUNT(E$3:E150)+1))</f>
        <v>1</v>
      </c>
      <c r="F151" s="12" t="str">
        <f ca="1">OFFSET(Calculations!$C$2,0,MATCH(G151,Calculations!$D$143:$CCE$143,0))</f>
        <v>Joshua Jaffe</v>
      </c>
      <c r="G151" s="13">
        <f>SMALL(Calculations!$D$143:$CCE$143,ROWS($D$3:$D151))</f>
        <v>1.5300000000000001E-7</v>
      </c>
      <c r="H151" s="13">
        <f t="shared" ca="1" si="23"/>
        <v>1</v>
      </c>
      <c r="J151" s="2">
        <f ca="1">IF(OR(K151="ChatGPT",K151="Median",K151="Fifties",K151="Average",K151=""),"",IF(ROUND(L151,3)=ROUND(L150,3),MAX(J$3:J150),COUNT(J$3:J150)+1))</f>
        <v>1</v>
      </c>
      <c r="K151" s="12" t="str">
        <f ca="1">OFFSET(Calculations!$C$2,0,MATCH(L151,Calculations!$D$144:$CCE$144,0))</f>
        <v>Joshua Jaffe</v>
      </c>
      <c r="L151" s="13">
        <f>SMALL(Calculations!$D$144:$CCE$144,ROWS($D$3:$D151))</f>
        <v>1.5300000000000001E-7</v>
      </c>
      <c r="M151" s="13">
        <f t="shared" ca="1" si="24"/>
        <v>1</v>
      </c>
      <c r="O151" s="2">
        <f ca="1">IF(OR(P151="ChatGPT",P151="Median",P151="Fifties",P151="Average",P151=""),"",IF(ROUND(Q151,3)=ROUND(Q150,3),MAX(O$3:O150),COUNT(O$3:O150)+1))</f>
        <v>1</v>
      </c>
      <c r="P151" s="12" t="str">
        <f ca="1">OFFSET(Calculations!$C$2,0,MATCH(Q151,Calculations!$D$145:$CCE$145,0))</f>
        <v>Joshua Jaffe</v>
      </c>
      <c r="Q151" s="13">
        <f>SMALL(Calculations!$D$145:$CCE$145,ROWS($D$3:$D151))</f>
        <v>1.5300000000000001E-7</v>
      </c>
      <c r="R151" s="13">
        <f t="shared" ca="1" si="25"/>
        <v>1</v>
      </c>
      <c r="T151" s="2">
        <f ca="1">IF(OR(U151="ChatGPT",U151="Median",U151="Fifties",U151="Average",U151=""),"",IF(ROUND(V151,3)=ROUND(V150,3),MAX(T$3:T150),COUNT(T$3:T150)+1))</f>
        <v>1</v>
      </c>
      <c r="U151" s="12" t="str">
        <f ca="1">OFFSET(Calculations!$C$2,0,MATCH(V151,Calculations!$D$146:$CCE$146,0))</f>
        <v>Joshua Jaffe</v>
      </c>
      <c r="V151" s="13">
        <f>SMALL(Calculations!$D$146:$CCE$146,ROWS($D$3:$D151))</f>
        <v>1.5300000000000001E-7</v>
      </c>
      <c r="W151" s="13">
        <f t="shared" ca="1" si="26"/>
        <v>1</v>
      </c>
      <c r="Y151" s="2">
        <f ca="1">IF(OR(Z151="ChatGPT",Z151="Median",Z151="Fifties",Z151="Average",Z151=""),"",IF(ROUND(AA151,3)=ROUND(AA150,3),MAX(Y$3:Y150),COUNT(Y$3:Y150)+1))</f>
        <v>1</v>
      </c>
      <c r="Z151" s="12" t="str">
        <f ca="1">OFFSET(Calculations!$C$2,0,MATCH(AA151,Calculations!$D$147:$CCE$147,0))</f>
        <v>Joshua Jaffe</v>
      </c>
      <c r="AA151" s="13">
        <f>SMALL(Calculations!$D$147:$CCE$147,ROWS($D$3:$D151))</f>
        <v>1.5300000000000001E-7</v>
      </c>
      <c r="AB151" s="13">
        <f t="shared" ca="1" si="27"/>
        <v>1</v>
      </c>
      <c r="AD151" s="2">
        <f ca="1">IF(OR(AE151="ChatGPT",AE151="Median",AE151="Fifties",AE151="Average",AE151=""),"",IF(ROUND(AF151,3)=ROUND(AF150,3),MAX(AD$3:AD150),COUNT(AD$3:AD150)+1))</f>
        <v>1</v>
      </c>
      <c r="AE151" s="12" t="str">
        <f ca="1">OFFSET(Calculations!$C$2,0,MATCH(AF151,Calculations!$D$148:$CCE$148,0))</f>
        <v>Joshua Jaffe</v>
      </c>
      <c r="AF151" s="13">
        <f>SMALL(Calculations!$D$148:$CCE$148,ROWS($D$3:$D151))</f>
        <v>1.5300000000000001E-7</v>
      </c>
      <c r="AG151" s="13">
        <f t="shared" ca="1" si="28"/>
        <v>1</v>
      </c>
    </row>
    <row r="152" spans="1:33" x14ac:dyDescent="0.25">
      <c r="A152" s="23">
        <f ca="1">IF(OR(B152="ChatGPT",B152="Median",B152="Fifties",B152="Average",B152=""),"",IF(ROUND(C152,3)=ROUND(C151,3),MAX(A$3:A151),COUNT(A$3:A151)+1))</f>
        <v>1</v>
      </c>
      <c r="B152" s="24" t="str">
        <f ca="1">IF(ISERROR(OFFSET(Calculations!$C$2,0,MATCH(ROWS($D$3:$D152),Calculations!$D$131:$CCE$131,0))),"",OFFSET(Calculations!$C$2,0,MATCH(ROWS($D$3:$D152),Calculations!$D$131:$CCE$131,0)))</f>
        <v>Lawrence Grone</v>
      </c>
      <c r="C152" s="22">
        <f ca="1">IF(ISERROR(ROUND(OFFSET(Calculations!$C$130,0,MATCH(ROWS($D$3:$D152),Calculations!$D$131:$CCE$131,0)),0)),"",OFFSET(Calculations!$C$130,0,MATCH(ROWS($D$3:$D152),Calculations!$D$131:$CCE$131,0)))</f>
        <v>1.5400000000000001E-6</v>
      </c>
      <c r="E152" s="2">
        <f ca="1">IF(OR(F152="ChatGPT",F152="Median",F152="Fifties",F152="Average",F152=""),"",IF(ROUND(G152,3)=ROUND(G151,3),MAX(E$3:E151),COUNT(E$3:E151)+1))</f>
        <v>1</v>
      </c>
      <c r="F152" s="12" t="str">
        <f ca="1">OFFSET(Calculations!$C$2,0,MATCH(G152,Calculations!$D$143:$CCE$143,0))</f>
        <v>Lawrence Grone</v>
      </c>
      <c r="G152" s="13">
        <f>SMALL(Calculations!$D$143:$CCE$143,ROWS($D$3:$D152))</f>
        <v>1.54E-7</v>
      </c>
      <c r="H152" s="13">
        <f t="shared" ca="1" si="23"/>
        <v>1</v>
      </c>
      <c r="J152" s="2">
        <f ca="1">IF(OR(K152="ChatGPT",K152="Median",K152="Fifties",K152="Average",K152=""),"",IF(ROUND(L152,3)=ROUND(L151,3),MAX(J$3:J151),COUNT(J$3:J151)+1))</f>
        <v>1</v>
      </c>
      <c r="K152" s="12" t="str">
        <f ca="1">OFFSET(Calculations!$C$2,0,MATCH(L152,Calculations!$D$144:$CCE$144,0))</f>
        <v>Lawrence Grone</v>
      </c>
      <c r="L152" s="13">
        <f>SMALL(Calculations!$D$144:$CCE$144,ROWS($D$3:$D152))</f>
        <v>1.54E-7</v>
      </c>
      <c r="M152" s="13">
        <f t="shared" ca="1" si="24"/>
        <v>1</v>
      </c>
      <c r="O152" s="2">
        <f ca="1">IF(OR(P152="ChatGPT",P152="Median",P152="Fifties",P152="Average",P152=""),"",IF(ROUND(Q152,3)=ROUND(Q151,3),MAX(O$3:O151),COUNT(O$3:O151)+1))</f>
        <v>1</v>
      </c>
      <c r="P152" s="12" t="str">
        <f ca="1">OFFSET(Calculations!$C$2,0,MATCH(Q152,Calculations!$D$145:$CCE$145,0))</f>
        <v>Lawrence Grone</v>
      </c>
      <c r="Q152" s="13">
        <f>SMALL(Calculations!$D$145:$CCE$145,ROWS($D$3:$D152))</f>
        <v>1.54E-7</v>
      </c>
      <c r="R152" s="13">
        <f t="shared" ca="1" si="25"/>
        <v>1</v>
      </c>
      <c r="T152" s="2">
        <f ca="1">IF(OR(U152="ChatGPT",U152="Median",U152="Fifties",U152="Average",U152=""),"",IF(ROUND(V152,3)=ROUND(V151,3),MAX(T$3:T151),COUNT(T$3:T151)+1))</f>
        <v>1</v>
      </c>
      <c r="U152" s="12" t="str">
        <f ca="1">OFFSET(Calculations!$C$2,0,MATCH(V152,Calculations!$D$146:$CCE$146,0))</f>
        <v>Lawrence Grone</v>
      </c>
      <c r="V152" s="13">
        <f>SMALL(Calculations!$D$146:$CCE$146,ROWS($D$3:$D152))</f>
        <v>1.54E-7</v>
      </c>
      <c r="W152" s="13">
        <f t="shared" ca="1" si="26"/>
        <v>1</v>
      </c>
      <c r="Y152" s="2">
        <f ca="1">IF(OR(Z152="ChatGPT",Z152="Median",Z152="Fifties",Z152="Average",Z152=""),"",IF(ROUND(AA152,3)=ROUND(AA151,3),MAX(Y$3:Y151),COUNT(Y$3:Y151)+1))</f>
        <v>1</v>
      </c>
      <c r="Z152" s="12" t="str">
        <f ca="1">OFFSET(Calculations!$C$2,0,MATCH(AA152,Calculations!$D$147:$CCE$147,0))</f>
        <v>Lawrence Grone</v>
      </c>
      <c r="AA152" s="13">
        <f>SMALL(Calculations!$D$147:$CCE$147,ROWS($D$3:$D152))</f>
        <v>1.54E-7</v>
      </c>
      <c r="AB152" s="13">
        <f t="shared" ca="1" si="27"/>
        <v>1</v>
      </c>
      <c r="AD152" s="2">
        <f ca="1">IF(OR(AE152="ChatGPT",AE152="Median",AE152="Fifties",AE152="Average",AE152=""),"",IF(ROUND(AF152,3)=ROUND(AF151,3),MAX(AD$3:AD151),COUNT(AD$3:AD151)+1))</f>
        <v>1</v>
      </c>
      <c r="AE152" s="12" t="str">
        <f ca="1">OFFSET(Calculations!$C$2,0,MATCH(AF152,Calculations!$D$148:$CCE$148,0))</f>
        <v>Lawrence Grone</v>
      </c>
      <c r="AF152" s="13">
        <f>SMALL(Calculations!$D$148:$CCE$148,ROWS($D$3:$D152))</f>
        <v>1.54E-7</v>
      </c>
      <c r="AG152" s="13">
        <f t="shared" ca="1" si="28"/>
        <v>1</v>
      </c>
    </row>
    <row r="153" spans="1:33" x14ac:dyDescent="0.25">
      <c r="A153" s="23">
        <f ca="1">IF(OR(B153="ChatGPT",B153="Median",B153="Fifties",B153="Average",B153=""),"",IF(ROUND(C153,3)=ROUND(C152,3),MAX(A$3:A152),COUNT(A$3:A152)+1))</f>
        <v>1</v>
      </c>
      <c r="B153" s="24" t="str">
        <f ca="1">IF(ISERROR(OFFSET(Calculations!$C$2,0,MATCH(ROWS($D$3:$D153),Calculations!$D$131:$CCE$131,0))),"",OFFSET(Calculations!$C$2,0,MATCH(ROWS($D$3:$D153),Calculations!$D$131:$CCE$131,0)))</f>
        <v>Joe Grzesiak</v>
      </c>
      <c r="C153" s="22">
        <f ca="1">IF(ISERROR(ROUND(OFFSET(Calculations!$C$130,0,MATCH(ROWS($D$3:$D153),Calculations!$D$131:$CCE$131,0)),0)),"",OFFSET(Calculations!$C$130,0,MATCH(ROWS($D$3:$D153),Calculations!$D$131:$CCE$131,0)))</f>
        <v>1.55E-6</v>
      </c>
      <c r="E153" s="2">
        <f ca="1">IF(OR(F153="ChatGPT",F153="Median",F153="Fifties",F153="Average",F153=""),"",IF(ROUND(G153,3)=ROUND(G152,3),MAX(E$3:E152),COUNT(E$3:E152)+1))</f>
        <v>1</v>
      </c>
      <c r="F153" s="12" t="str">
        <f ca="1">OFFSET(Calculations!$C$2,0,MATCH(G153,Calculations!$D$143:$CCE$143,0))</f>
        <v>Joe Grzesiak</v>
      </c>
      <c r="G153" s="13">
        <f>SMALL(Calculations!$D$143:$CCE$143,ROWS($D$3:$D153))</f>
        <v>1.55E-7</v>
      </c>
      <c r="H153" s="13">
        <f t="shared" ca="1" si="23"/>
        <v>1</v>
      </c>
      <c r="J153" s="2">
        <f ca="1">IF(OR(K153="ChatGPT",K153="Median",K153="Fifties",K153="Average",K153=""),"",IF(ROUND(L153,3)=ROUND(L152,3),MAX(J$3:J152),COUNT(J$3:J152)+1))</f>
        <v>1</v>
      </c>
      <c r="K153" s="12" t="str">
        <f ca="1">OFFSET(Calculations!$C$2,0,MATCH(L153,Calculations!$D$144:$CCE$144,0))</f>
        <v>Joe Grzesiak</v>
      </c>
      <c r="L153" s="13">
        <f>SMALL(Calculations!$D$144:$CCE$144,ROWS($D$3:$D153))</f>
        <v>1.55E-7</v>
      </c>
      <c r="M153" s="13">
        <f t="shared" ca="1" si="24"/>
        <v>1</v>
      </c>
      <c r="O153" s="2">
        <f ca="1">IF(OR(P153="ChatGPT",P153="Median",P153="Fifties",P153="Average",P153=""),"",IF(ROUND(Q153,3)=ROUND(Q152,3),MAX(O$3:O152),COUNT(O$3:O152)+1))</f>
        <v>1</v>
      </c>
      <c r="P153" s="12" t="str">
        <f ca="1">OFFSET(Calculations!$C$2,0,MATCH(Q153,Calculations!$D$145:$CCE$145,0))</f>
        <v>Joe Grzesiak</v>
      </c>
      <c r="Q153" s="13">
        <f>SMALL(Calculations!$D$145:$CCE$145,ROWS($D$3:$D153))</f>
        <v>1.55E-7</v>
      </c>
      <c r="R153" s="13">
        <f t="shared" ca="1" si="25"/>
        <v>1</v>
      </c>
      <c r="T153" s="2">
        <f ca="1">IF(OR(U153="ChatGPT",U153="Median",U153="Fifties",U153="Average",U153=""),"",IF(ROUND(V153,3)=ROUND(V152,3),MAX(T$3:T152),COUNT(T$3:T152)+1))</f>
        <v>1</v>
      </c>
      <c r="U153" s="12" t="str">
        <f ca="1">OFFSET(Calculations!$C$2,0,MATCH(V153,Calculations!$D$146:$CCE$146,0))</f>
        <v>Joe Grzesiak</v>
      </c>
      <c r="V153" s="13">
        <f>SMALL(Calculations!$D$146:$CCE$146,ROWS($D$3:$D153))</f>
        <v>1.55E-7</v>
      </c>
      <c r="W153" s="13">
        <f t="shared" ca="1" si="26"/>
        <v>1</v>
      </c>
      <c r="Y153" s="2">
        <f ca="1">IF(OR(Z153="ChatGPT",Z153="Median",Z153="Fifties",Z153="Average",Z153=""),"",IF(ROUND(AA153,3)=ROUND(AA152,3),MAX(Y$3:Y152),COUNT(Y$3:Y152)+1))</f>
        <v>1</v>
      </c>
      <c r="Z153" s="12" t="str">
        <f ca="1">OFFSET(Calculations!$C$2,0,MATCH(AA153,Calculations!$D$147:$CCE$147,0))</f>
        <v>Joe Grzesiak</v>
      </c>
      <c r="AA153" s="13">
        <f>SMALL(Calculations!$D$147:$CCE$147,ROWS($D$3:$D153))</f>
        <v>1.55E-7</v>
      </c>
      <c r="AB153" s="13">
        <f t="shared" ca="1" si="27"/>
        <v>1</v>
      </c>
      <c r="AD153" s="2">
        <f ca="1">IF(OR(AE153="ChatGPT",AE153="Median",AE153="Fifties",AE153="Average",AE153=""),"",IF(ROUND(AF153,3)=ROUND(AF152,3),MAX(AD$3:AD152),COUNT(AD$3:AD152)+1))</f>
        <v>1</v>
      </c>
      <c r="AE153" s="12" t="str">
        <f ca="1">OFFSET(Calculations!$C$2,0,MATCH(AF153,Calculations!$D$148:$CCE$148,0))</f>
        <v>Joe Grzesiak</v>
      </c>
      <c r="AF153" s="13">
        <f>SMALL(Calculations!$D$148:$CCE$148,ROWS($D$3:$D153))</f>
        <v>1.55E-7</v>
      </c>
      <c r="AG153" s="13">
        <f t="shared" ca="1" si="28"/>
        <v>1</v>
      </c>
    </row>
    <row r="154" spans="1:33" x14ac:dyDescent="0.25">
      <c r="A154" s="23">
        <f ca="1">IF(OR(B154="ChatGPT",B154="Median",B154="Fifties",B154="Average",B154=""),"",IF(ROUND(C154,3)=ROUND(C153,3),MAX(A$3:A153),COUNT(A$3:A153)+1))</f>
        <v>1</v>
      </c>
      <c r="B154" s="24" t="str">
        <f ca="1">IF(ISERROR(OFFSET(Calculations!$C$2,0,MATCH(ROWS($D$3:$D154),Calculations!$D$131:$CCE$131,0))),"",OFFSET(Calculations!$C$2,0,MATCH(ROWS($D$3:$D154),Calculations!$D$131:$CCE$131,0)))</f>
        <v>John Stryker</v>
      </c>
      <c r="C154" s="22">
        <f ca="1">IF(ISERROR(ROUND(OFFSET(Calculations!$C$130,0,MATCH(ROWS($D$3:$D154),Calculations!$D$131:$CCE$131,0)),0)),"",OFFSET(Calculations!$C$130,0,MATCH(ROWS($D$3:$D154),Calculations!$D$131:$CCE$131,0)))</f>
        <v>1.5600000000000001E-6</v>
      </c>
      <c r="E154" s="2">
        <f ca="1">IF(OR(F154="ChatGPT",F154="Median",F154="Fifties",F154="Average",F154=""),"",IF(ROUND(G154,3)=ROUND(G153,3),MAX(E$3:E153),COUNT(E$3:E153)+1))</f>
        <v>1</v>
      </c>
      <c r="F154" s="12" t="str">
        <f ca="1">OFFSET(Calculations!$C$2,0,MATCH(G154,Calculations!$D$143:$CCE$143,0))</f>
        <v>John Stryker</v>
      </c>
      <c r="G154" s="13">
        <f>SMALL(Calculations!$D$143:$CCE$143,ROWS($D$3:$D154))</f>
        <v>1.5599999999999999E-7</v>
      </c>
      <c r="H154" s="13">
        <f t="shared" ca="1" si="23"/>
        <v>1</v>
      </c>
      <c r="J154" s="2">
        <f ca="1">IF(OR(K154="ChatGPT",K154="Median",K154="Fifties",K154="Average",K154=""),"",IF(ROUND(L154,3)=ROUND(L153,3),MAX(J$3:J153),COUNT(J$3:J153)+1))</f>
        <v>1</v>
      </c>
      <c r="K154" s="12" t="str">
        <f ca="1">OFFSET(Calculations!$C$2,0,MATCH(L154,Calculations!$D$144:$CCE$144,0))</f>
        <v>John Stryker</v>
      </c>
      <c r="L154" s="13">
        <f>SMALL(Calculations!$D$144:$CCE$144,ROWS($D$3:$D154))</f>
        <v>1.5599999999999999E-7</v>
      </c>
      <c r="M154" s="13">
        <f t="shared" ca="1" si="24"/>
        <v>1</v>
      </c>
      <c r="O154" s="2">
        <f ca="1">IF(OR(P154="ChatGPT",P154="Median",P154="Fifties",P154="Average",P154=""),"",IF(ROUND(Q154,3)=ROUND(Q153,3),MAX(O$3:O153),COUNT(O$3:O153)+1))</f>
        <v>1</v>
      </c>
      <c r="P154" s="12" t="str">
        <f ca="1">OFFSET(Calculations!$C$2,0,MATCH(Q154,Calculations!$D$145:$CCE$145,0))</f>
        <v>John Stryker</v>
      </c>
      <c r="Q154" s="13">
        <f>SMALL(Calculations!$D$145:$CCE$145,ROWS($D$3:$D154))</f>
        <v>1.5599999999999999E-7</v>
      </c>
      <c r="R154" s="13">
        <f t="shared" ca="1" si="25"/>
        <v>1</v>
      </c>
      <c r="T154" s="2">
        <f ca="1">IF(OR(U154="ChatGPT",U154="Median",U154="Fifties",U154="Average",U154=""),"",IF(ROUND(V154,3)=ROUND(V153,3),MAX(T$3:T153),COUNT(T$3:T153)+1))</f>
        <v>1</v>
      </c>
      <c r="U154" s="12" t="str">
        <f ca="1">OFFSET(Calculations!$C$2,0,MATCH(V154,Calculations!$D$146:$CCE$146,0))</f>
        <v>John Stryker</v>
      </c>
      <c r="V154" s="13">
        <f>SMALL(Calculations!$D$146:$CCE$146,ROWS($D$3:$D154))</f>
        <v>1.5599999999999999E-7</v>
      </c>
      <c r="W154" s="13">
        <f t="shared" ca="1" si="26"/>
        <v>1</v>
      </c>
      <c r="Y154" s="2">
        <f ca="1">IF(OR(Z154="ChatGPT",Z154="Median",Z154="Fifties",Z154="Average",Z154=""),"",IF(ROUND(AA154,3)=ROUND(AA153,3),MAX(Y$3:Y153),COUNT(Y$3:Y153)+1))</f>
        <v>1</v>
      </c>
      <c r="Z154" s="12" t="str">
        <f ca="1">OFFSET(Calculations!$C$2,0,MATCH(AA154,Calculations!$D$147:$CCE$147,0))</f>
        <v>John Stryker</v>
      </c>
      <c r="AA154" s="13">
        <f>SMALL(Calculations!$D$147:$CCE$147,ROWS($D$3:$D154))</f>
        <v>1.5599999999999999E-7</v>
      </c>
      <c r="AB154" s="13">
        <f t="shared" ca="1" si="27"/>
        <v>1</v>
      </c>
      <c r="AD154" s="2">
        <f ca="1">IF(OR(AE154="ChatGPT",AE154="Median",AE154="Fifties",AE154="Average",AE154=""),"",IF(ROUND(AF154,3)=ROUND(AF153,3),MAX(AD$3:AD153),COUNT(AD$3:AD153)+1))</f>
        <v>1</v>
      </c>
      <c r="AE154" s="12" t="str">
        <f ca="1">OFFSET(Calculations!$C$2,0,MATCH(AF154,Calculations!$D$148:$CCE$148,0))</f>
        <v>John Stryker</v>
      </c>
      <c r="AF154" s="13">
        <f>SMALL(Calculations!$D$148:$CCE$148,ROWS($D$3:$D154))</f>
        <v>1.5599999999999999E-7</v>
      </c>
      <c r="AG154" s="13">
        <f t="shared" ca="1" si="28"/>
        <v>1</v>
      </c>
    </row>
    <row r="155" spans="1:33" x14ac:dyDescent="0.25">
      <c r="A155" s="23">
        <f ca="1">IF(OR(B155="ChatGPT",B155="Median",B155="Fifties",B155="Average",B155=""),"",IF(ROUND(C155,3)=ROUND(C154,3),MAX(A$3:A154),COUNT(A$3:A154)+1))</f>
        <v>1</v>
      </c>
      <c r="B155" s="24" t="str">
        <f ca="1">IF(ISERROR(OFFSET(Calculations!$C$2,0,MATCH(ROWS($D$3:$D155),Calculations!$D$131:$CCE$131,0))),"",OFFSET(Calculations!$C$2,0,MATCH(ROWS($D$3:$D155),Calculations!$D$131:$CCE$131,0)))</f>
        <v xml:space="preserve">Ozzie Zourigui </v>
      </c>
      <c r="C155" s="22">
        <f ca="1">IF(ISERROR(ROUND(OFFSET(Calculations!$C$130,0,MATCH(ROWS($D$3:$D155),Calculations!$D$131:$CCE$131,0)),0)),"",OFFSET(Calculations!$C$130,0,MATCH(ROWS($D$3:$D155),Calculations!$D$131:$CCE$131,0)))</f>
        <v>1.57E-6</v>
      </c>
      <c r="E155" s="2">
        <f ca="1">IF(OR(F155="ChatGPT",F155="Median",F155="Fifties",F155="Average",F155=""),"",IF(ROUND(G155,3)=ROUND(G154,3),MAX(E$3:E154),COUNT(E$3:E154)+1))</f>
        <v>1</v>
      </c>
      <c r="F155" s="12" t="str">
        <f ca="1">OFFSET(Calculations!$C$2,0,MATCH(G155,Calculations!$D$143:$CCE$143,0))</f>
        <v xml:space="preserve">Ozzie Zourigui </v>
      </c>
      <c r="G155" s="13">
        <f>SMALL(Calculations!$D$143:$CCE$143,ROWS($D$3:$D155))</f>
        <v>1.5699999999999999E-7</v>
      </c>
      <c r="H155" s="13">
        <f t="shared" ca="1" si="23"/>
        <v>1</v>
      </c>
      <c r="J155" s="2">
        <f ca="1">IF(OR(K155="ChatGPT",K155="Median",K155="Fifties",K155="Average",K155=""),"",IF(ROUND(L155,3)=ROUND(L154,3),MAX(J$3:J154),COUNT(J$3:J154)+1))</f>
        <v>1</v>
      </c>
      <c r="K155" s="12" t="str">
        <f ca="1">OFFSET(Calculations!$C$2,0,MATCH(L155,Calculations!$D$144:$CCE$144,0))</f>
        <v xml:space="preserve">Ozzie Zourigui </v>
      </c>
      <c r="L155" s="13">
        <f>SMALL(Calculations!$D$144:$CCE$144,ROWS($D$3:$D155))</f>
        <v>1.5699999999999999E-7</v>
      </c>
      <c r="M155" s="13">
        <f t="shared" ca="1" si="24"/>
        <v>1</v>
      </c>
      <c r="O155" s="2">
        <f ca="1">IF(OR(P155="ChatGPT",P155="Median",P155="Fifties",P155="Average",P155=""),"",IF(ROUND(Q155,3)=ROUND(Q154,3),MAX(O$3:O154),COUNT(O$3:O154)+1))</f>
        <v>1</v>
      </c>
      <c r="P155" s="12" t="str">
        <f ca="1">OFFSET(Calculations!$C$2,0,MATCH(Q155,Calculations!$D$145:$CCE$145,0))</f>
        <v xml:space="preserve">Ozzie Zourigui </v>
      </c>
      <c r="Q155" s="13">
        <f>SMALL(Calculations!$D$145:$CCE$145,ROWS($D$3:$D155))</f>
        <v>1.5699999999999999E-7</v>
      </c>
      <c r="R155" s="13">
        <f t="shared" ca="1" si="25"/>
        <v>1</v>
      </c>
      <c r="T155" s="2">
        <f ca="1">IF(OR(U155="ChatGPT",U155="Median",U155="Fifties",U155="Average",U155=""),"",IF(ROUND(V155,3)=ROUND(V154,3),MAX(T$3:T154),COUNT(T$3:T154)+1))</f>
        <v>1</v>
      </c>
      <c r="U155" s="12" t="str">
        <f ca="1">OFFSET(Calculations!$C$2,0,MATCH(V155,Calculations!$D$146:$CCE$146,0))</f>
        <v xml:space="preserve">Ozzie Zourigui </v>
      </c>
      <c r="V155" s="13">
        <f>SMALL(Calculations!$D$146:$CCE$146,ROWS($D$3:$D155))</f>
        <v>1.5699999999999999E-7</v>
      </c>
      <c r="W155" s="13">
        <f t="shared" ca="1" si="26"/>
        <v>1</v>
      </c>
      <c r="Y155" s="2">
        <f ca="1">IF(OR(Z155="ChatGPT",Z155="Median",Z155="Fifties",Z155="Average",Z155=""),"",IF(ROUND(AA155,3)=ROUND(AA154,3),MAX(Y$3:Y154),COUNT(Y$3:Y154)+1))</f>
        <v>1</v>
      </c>
      <c r="Z155" s="12" t="str">
        <f ca="1">OFFSET(Calculations!$C$2,0,MATCH(AA155,Calculations!$D$147:$CCE$147,0))</f>
        <v xml:space="preserve">Ozzie Zourigui </v>
      </c>
      <c r="AA155" s="13">
        <f>SMALL(Calculations!$D$147:$CCE$147,ROWS($D$3:$D155))</f>
        <v>1.5699999999999999E-7</v>
      </c>
      <c r="AB155" s="13">
        <f t="shared" ca="1" si="27"/>
        <v>1</v>
      </c>
      <c r="AD155" s="2">
        <f ca="1">IF(OR(AE155="ChatGPT",AE155="Median",AE155="Fifties",AE155="Average",AE155=""),"",IF(ROUND(AF155,3)=ROUND(AF154,3),MAX(AD$3:AD154),COUNT(AD$3:AD154)+1))</f>
        <v>1</v>
      </c>
      <c r="AE155" s="12" t="str">
        <f ca="1">OFFSET(Calculations!$C$2,0,MATCH(AF155,Calculations!$D$148:$CCE$148,0))</f>
        <v xml:space="preserve">Ozzie Zourigui </v>
      </c>
      <c r="AF155" s="13">
        <f>SMALL(Calculations!$D$148:$CCE$148,ROWS($D$3:$D155))</f>
        <v>1.5699999999999999E-7</v>
      </c>
      <c r="AG155" s="13">
        <f t="shared" ca="1" si="28"/>
        <v>1</v>
      </c>
    </row>
    <row r="156" spans="1:33" x14ac:dyDescent="0.25">
      <c r="A156" s="23">
        <f ca="1">IF(OR(B156="ChatGPT",B156="Median",B156="Fifties",B156="Average",B156=""),"",IF(ROUND(C156,3)=ROUND(C155,3),MAX(A$3:A155),COUNT(A$3:A155)+1))</f>
        <v>1</v>
      </c>
      <c r="B156" s="24" t="str">
        <f ca="1">IF(ISERROR(OFFSET(Calculations!$C$2,0,MATCH(ROWS($D$3:$D156),Calculations!$D$131:$CCE$131,0))),"",OFFSET(Calculations!$C$2,0,MATCH(ROWS($D$3:$D156),Calculations!$D$131:$CCE$131,0)))</f>
        <v>Peter Bergman</v>
      </c>
      <c r="C156" s="22">
        <f ca="1">IF(ISERROR(ROUND(OFFSET(Calculations!$C$130,0,MATCH(ROWS($D$3:$D156),Calculations!$D$131:$CCE$131,0)),0)),"",OFFSET(Calculations!$C$130,0,MATCH(ROWS($D$3:$D156),Calculations!$D$131:$CCE$131,0)))</f>
        <v>1.5799999999999999E-6</v>
      </c>
      <c r="E156" s="2">
        <f ca="1">IF(OR(F156="ChatGPT",F156="Median",F156="Fifties",F156="Average",F156=""),"",IF(ROUND(G156,3)=ROUND(G155,3),MAX(E$3:E155),COUNT(E$3:E155)+1))</f>
        <v>1</v>
      </c>
      <c r="F156" s="12" t="str">
        <f ca="1">OFFSET(Calculations!$C$2,0,MATCH(G156,Calculations!$D$143:$CCE$143,0))</f>
        <v>Peter Bergman</v>
      </c>
      <c r="G156" s="13">
        <f>SMALL(Calculations!$D$143:$CCE$143,ROWS($D$3:$D156))</f>
        <v>1.5800000000000001E-7</v>
      </c>
      <c r="H156" s="13">
        <f t="shared" ca="1" si="23"/>
        <v>1</v>
      </c>
      <c r="J156" s="2">
        <f ca="1">IF(OR(K156="ChatGPT",K156="Median",K156="Fifties",K156="Average",K156=""),"",IF(ROUND(L156,3)=ROUND(L155,3),MAX(J$3:J155),COUNT(J$3:J155)+1))</f>
        <v>1</v>
      </c>
      <c r="K156" s="12" t="str">
        <f ca="1">OFFSET(Calculations!$C$2,0,MATCH(L156,Calculations!$D$144:$CCE$144,0))</f>
        <v>Peter Bergman</v>
      </c>
      <c r="L156" s="13">
        <f>SMALL(Calculations!$D$144:$CCE$144,ROWS($D$3:$D156))</f>
        <v>1.5800000000000001E-7</v>
      </c>
      <c r="M156" s="13">
        <f t="shared" ca="1" si="24"/>
        <v>1</v>
      </c>
      <c r="O156" s="2">
        <f ca="1">IF(OR(P156="ChatGPT",P156="Median",P156="Fifties",P156="Average",P156=""),"",IF(ROUND(Q156,3)=ROUND(Q155,3),MAX(O$3:O155),COUNT(O$3:O155)+1))</f>
        <v>1</v>
      </c>
      <c r="P156" s="12" t="str">
        <f ca="1">OFFSET(Calculations!$C$2,0,MATCH(Q156,Calculations!$D$145:$CCE$145,0))</f>
        <v>Peter Bergman</v>
      </c>
      <c r="Q156" s="13">
        <f>SMALL(Calculations!$D$145:$CCE$145,ROWS($D$3:$D156))</f>
        <v>1.5800000000000001E-7</v>
      </c>
      <c r="R156" s="13">
        <f t="shared" ca="1" si="25"/>
        <v>1</v>
      </c>
      <c r="T156" s="2">
        <f ca="1">IF(OR(U156="ChatGPT",U156="Median",U156="Fifties",U156="Average",U156=""),"",IF(ROUND(V156,3)=ROUND(V155,3),MAX(T$3:T155),COUNT(T$3:T155)+1))</f>
        <v>1</v>
      </c>
      <c r="U156" s="12" t="str">
        <f ca="1">OFFSET(Calculations!$C$2,0,MATCH(V156,Calculations!$D$146:$CCE$146,0))</f>
        <v>Peter Bergman</v>
      </c>
      <c r="V156" s="13">
        <f>SMALL(Calculations!$D$146:$CCE$146,ROWS($D$3:$D156))</f>
        <v>1.5800000000000001E-7</v>
      </c>
      <c r="W156" s="13">
        <f t="shared" ca="1" si="26"/>
        <v>1</v>
      </c>
      <c r="Y156" s="2">
        <f ca="1">IF(OR(Z156="ChatGPT",Z156="Median",Z156="Fifties",Z156="Average",Z156=""),"",IF(ROUND(AA156,3)=ROUND(AA155,3),MAX(Y$3:Y155),COUNT(Y$3:Y155)+1))</f>
        <v>1</v>
      </c>
      <c r="Z156" s="12" t="str">
        <f ca="1">OFFSET(Calculations!$C$2,0,MATCH(AA156,Calculations!$D$147:$CCE$147,0))</f>
        <v>Peter Bergman</v>
      </c>
      <c r="AA156" s="13">
        <f>SMALL(Calculations!$D$147:$CCE$147,ROWS($D$3:$D156))</f>
        <v>1.5800000000000001E-7</v>
      </c>
      <c r="AB156" s="13">
        <f t="shared" ca="1" si="27"/>
        <v>1</v>
      </c>
      <c r="AD156" s="2">
        <f ca="1">IF(OR(AE156="ChatGPT",AE156="Median",AE156="Fifties",AE156="Average",AE156=""),"",IF(ROUND(AF156,3)=ROUND(AF155,3),MAX(AD$3:AD155),COUNT(AD$3:AD155)+1))</f>
        <v>1</v>
      </c>
      <c r="AE156" s="12" t="str">
        <f ca="1">OFFSET(Calculations!$C$2,0,MATCH(AF156,Calculations!$D$148:$CCE$148,0))</f>
        <v>Peter Bergman</v>
      </c>
      <c r="AF156" s="13">
        <f>SMALL(Calculations!$D$148:$CCE$148,ROWS($D$3:$D156))</f>
        <v>1.5800000000000001E-7</v>
      </c>
      <c r="AG156" s="13">
        <f t="shared" ca="1" si="28"/>
        <v>1</v>
      </c>
    </row>
    <row r="157" spans="1:33" x14ac:dyDescent="0.25">
      <c r="A157" s="23">
        <f ca="1">IF(OR(B157="ChatGPT",B157="Median",B157="Fifties",B157="Average",B157=""),"",IF(ROUND(C157,3)=ROUND(C156,3),MAX(A$3:A156),COUNT(A$3:A156)+1))</f>
        <v>1</v>
      </c>
      <c r="B157" s="24" t="str">
        <f ca="1">IF(ISERROR(OFFSET(Calculations!$C$2,0,MATCH(ROWS($D$3:$D157),Calculations!$D$131:$CCE$131,0))),"",OFFSET(Calculations!$C$2,0,MATCH(ROWS($D$3:$D157),Calculations!$D$131:$CCE$131,0)))</f>
        <v>Aaron Pisano</v>
      </c>
      <c r="C157" s="22">
        <f ca="1">IF(ISERROR(ROUND(OFFSET(Calculations!$C$130,0,MATCH(ROWS($D$3:$D157),Calculations!$D$131:$CCE$131,0)),0)),"",OFFSET(Calculations!$C$130,0,MATCH(ROWS($D$3:$D157),Calculations!$D$131:$CCE$131,0)))</f>
        <v>1.59E-6</v>
      </c>
      <c r="E157" s="2">
        <f ca="1">IF(OR(F157="ChatGPT",F157="Median",F157="Fifties",F157="Average",F157=""),"",IF(ROUND(G157,3)=ROUND(G156,3),MAX(E$3:E156),COUNT(E$3:E156)+1))</f>
        <v>1</v>
      </c>
      <c r="F157" s="12" t="str">
        <f ca="1">OFFSET(Calculations!$C$2,0,MATCH(G157,Calculations!$D$143:$CCE$143,0))</f>
        <v>Aaron Pisano</v>
      </c>
      <c r="G157" s="13">
        <f>SMALL(Calculations!$D$143:$CCE$143,ROWS($D$3:$D157))</f>
        <v>1.5900000000000001E-7</v>
      </c>
      <c r="H157" s="13">
        <f t="shared" ca="1" si="23"/>
        <v>1</v>
      </c>
      <c r="J157" s="2">
        <f ca="1">IF(OR(K157="ChatGPT",K157="Median",K157="Fifties",K157="Average",K157=""),"",IF(ROUND(L157,3)=ROUND(L156,3),MAX(J$3:J156),COUNT(J$3:J156)+1))</f>
        <v>1</v>
      </c>
      <c r="K157" s="12" t="str">
        <f ca="1">OFFSET(Calculations!$C$2,0,MATCH(L157,Calculations!$D$144:$CCE$144,0))</f>
        <v>Aaron Pisano</v>
      </c>
      <c r="L157" s="13">
        <f>SMALL(Calculations!$D$144:$CCE$144,ROWS($D$3:$D157))</f>
        <v>1.5900000000000001E-7</v>
      </c>
      <c r="M157" s="13">
        <f t="shared" ca="1" si="24"/>
        <v>1</v>
      </c>
      <c r="O157" s="2">
        <f ca="1">IF(OR(P157="ChatGPT",P157="Median",P157="Fifties",P157="Average",P157=""),"",IF(ROUND(Q157,3)=ROUND(Q156,3),MAX(O$3:O156),COUNT(O$3:O156)+1))</f>
        <v>1</v>
      </c>
      <c r="P157" s="12" t="str">
        <f ca="1">OFFSET(Calculations!$C$2,0,MATCH(Q157,Calculations!$D$145:$CCE$145,0))</f>
        <v>Aaron Pisano</v>
      </c>
      <c r="Q157" s="13">
        <f>SMALL(Calculations!$D$145:$CCE$145,ROWS($D$3:$D157))</f>
        <v>1.5900000000000001E-7</v>
      </c>
      <c r="R157" s="13">
        <f t="shared" ca="1" si="25"/>
        <v>1</v>
      </c>
      <c r="T157" s="2">
        <f ca="1">IF(OR(U157="ChatGPT",U157="Median",U157="Fifties",U157="Average",U157=""),"",IF(ROUND(V157,3)=ROUND(V156,3),MAX(T$3:T156),COUNT(T$3:T156)+1))</f>
        <v>1</v>
      </c>
      <c r="U157" s="12" t="str">
        <f ca="1">OFFSET(Calculations!$C$2,0,MATCH(V157,Calculations!$D$146:$CCE$146,0))</f>
        <v>Aaron Pisano</v>
      </c>
      <c r="V157" s="13">
        <f>SMALL(Calculations!$D$146:$CCE$146,ROWS($D$3:$D157))</f>
        <v>1.5900000000000001E-7</v>
      </c>
      <c r="W157" s="13">
        <f t="shared" ca="1" si="26"/>
        <v>1</v>
      </c>
      <c r="Y157" s="2">
        <f ca="1">IF(OR(Z157="ChatGPT",Z157="Median",Z157="Fifties",Z157="Average",Z157=""),"",IF(ROUND(AA157,3)=ROUND(AA156,3),MAX(Y$3:Y156),COUNT(Y$3:Y156)+1))</f>
        <v>1</v>
      </c>
      <c r="Z157" s="12" t="str">
        <f ca="1">OFFSET(Calculations!$C$2,0,MATCH(AA157,Calculations!$D$147:$CCE$147,0))</f>
        <v>Aaron Pisano</v>
      </c>
      <c r="AA157" s="13">
        <f>SMALL(Calculations!$D$147:$CCE$147,ROWS($D$3:$D157))</f>
        <v>1.5900000000000001E-7</v>
      </c>
      <c r="AB157" s="13">
        <f t="shared" ca="1" si="27"/>
        <v>1</v>
      </c>
      <c r="AD157" s="2">
        <f ca="1">IF(OR(AE157="ChatGPT",AE157="Median",AE157="Fifties",AE157="Average",AE157=""),"",IF(ROUND(AF157,3)=ROUND(AF156,3),MAX(AD$3:AD156),COUNT(AD$3:AD156)+1))</f>
        <v>1</v>
      </c>
      <c r="AE157" s="12" t="str">
        <f ca="1">OFFSET(Calculations!$C$2,0,MATCH(AF157,Calculations!$D$148:$CCE$148,0))</f>
        <v>Aaron Pisano</v>
      </c>
      <c r="AF157" s="13">
        <f>SMALL(Calculations!$D$148:$CCE$148,ROWS($D$3:$D157))</f>
        <v>1.5900000000000001E-7</v>
      </c>
      <c r="AG157" s="13">
        <f t="shared" ca="1" si="28"/>
        <v>1</v>
      </c>
    </row>
    <row r="158" spans="1:33" x14ac:dyDescent="0.25">
      <c r="A158" s="23">
        <f ca="1">IF(OR(B158="ChatGPT",B158="Median",B158="Fifties",B158="Average",B158=""),"",IF(ROUND(C158,3)=ROUND(C157,3),MAX(A$3:A157),COUNT(A$3:A157)+1))</f>
        <v>1</v>
      </c>
      <c r="B158" s="24" t="str">
        <f ca="1">IF(ISERROR(OFFSET(Calculations!$C$2,0,MATCH(ROWS($D$3:$D158),Calculations!$D$131:$CCE$131,0))),"",OFFSET(Calculations!$C$2,0,MATCH(ROWS($D$3:$D158),Calculations!$D$131:$CCE$131,0)))</f>
        <v>Jason Friedlander</v>
      </c>
      <c r="C158" s="22">
        <f ca="1">IF(ISERROR(ROUND(OFFSET(Calculations!$C$130,0,MATCH(ROWS($D$3:$D158),Calculations!$D$131:$CCE$131,0)),0)),"",OFFSET(Calculations!$C$130,0,MATCH(ROWS($D$3:$D158),Calculations!$D$131:$CCE$131,0)))</f>
        <v>1.5999999999999999E-6</v>
      </c>
      <c r="E158" s="2">
        <f ca="1">IF(OR(F158="ChatGPT",F158="Median",F158="Fifties",F158="Average",F158=""),"",IF(ROUND(G158,3)=ROUND(G157,3),MAX(E$3:E157),COUNT(E$3:E157)+1))</f>
        <v>1</v>
      </c>
      <c r="F158" s="12" t="str">
        <f ca="1">OFFSET(Calculations!$C$2,0,MATCH(G158,Calculations!$D$143:$CCE$143,0))</f>
        <v>Jason Friedlander</v>
      </c>
      <c r="G158" s="13">
        <f>SMALL(Calculations!$D$143:$CCE$143,ROWS($D$3:$D158))</f>
        <v>1.6E-7</v>
      </c>
      <c r="H158" s="13">
        <f t="shared" ca="1" si="23"/>
        <v>1</v>
      </c>
      <c r="J158" s="2">
        <f ca="1">IF(OR(K158="ChatGPT",K158="Median",K158="Fifties",K158="Average",K158=""),"",IF(ROUND(L158,3)=ROUND(L157,3),MAX(J$3:J157),COUNT(J$3:J157)+1))</f>
        <v>1</v>
      </c>
      <c r="K158" s="12" t="str">
        <f ca="1">OFFSET(Calculations!$C$2,0,MATCH(L158,Calculations!$D$144:$CCE$144,0))</f>
        <v>Jason Friedlander</v>
      </c>
      <c r="L158" s="13">
        <f>SMALL(Calculations!$D$144:$CCE$144,ROWS($D$3:$D158))</f>
        <v>1.6E-7</v>
      </c>
      <c r="M158" s="13">
        <f t="shared" ca="1" si="24"/>
        <v>1</v>
      </c>
      <c r="O158" s="2">
        <f ca="1">IF(OR(P158="ChatGPT",P158="Median",P158="Fifties",P158="Average",P158=""),"",IF(ROUND(Q158,3)=ROUND(Q157,3),MAX(O$3:O157),COUNT(O$3:O157)+1))</f>
        <v>1</v>
      </c>
      <c r="P158" s="12" t="str">
        <f ca="1">OFFSET(Calculations!$C$2,0,MATCH(Q158,Calculations!$D$145:$CCE$145,0))</f>
        <v>Jason Friedlander</v>
      </c>
      <c r="Q158" s="13">
        <f>SMALL(Calculations!$D$145:$CCE$145,ROWS($D$3:$D158))</f>
        <v>1.6E-7</v>
      </c>
      <c r="R158" s="13">
        <f t="shared" ca="1" si="25"/>
        <v>1</v>
      </c>
      <c r="T158" s="2">
        <f ca="1">IF(OR(U158="ChatGPT",U158="Median",U158="Fifties",U158="Average",U158=""),"",IF(ROUND(V158,3)=ROUND(V157,3),MAX(T$3:T157),COUNT(T$3:T157)+1))</f>
        <v>1</v>
      </c>
      <c r="U158" s="12" t="str">
        <f ca="1">OFFSET(Calculations!$C$2,0,MATCH(V158,Calculations!$D$146:$CCE$146,0))</f>
        <v>Jason Friedlander</v>
      </c>
      <c r="V158" s="13">
        <f>SMALL(Calculations!$D$146:$CCE$146,ROWS($D$3:$D158))</f>
        <v>1.6E-7</v>
      </c>
      <c r="W158" s="13">
        <f t="shared" ca="1" si="26"/>
        <v>1</v>
      </c>
      <c r="Y158" s="2">
        <f ca="1">IF(OR(Z158="ChatGPT",Z158="Median",Z158="Fifties",Z158="Average",Z158=""),"",IF(ROUND(AA158,3)=ROUND(AA157,3),MAX(Y$3:Y157),COUNT(Y$3:Y157)+1))</f>
        <v>1</v>
      </c>
      <c r="Z158" s="12" t="str">
        <f ca="1">OFFSET(Calculations!$C$2,0,MATCH(AA158,Calculations!$D$147:$CCE$147,0))</f>
        <v>Jason Friedlander</v>
      </c>
      <c r="AA158" s="13">
        <f>SMALL(Calculations!$D$147:$CCE$147,ROWS($D$3:$D158))</f>
        <v>1.6E-7</v>
      </c>
      <c r="AB158" s="13">
        <f t="shared" ca="1" si="27"/>
        <v>1</v>
      </c>
      <c r="AD158" s="2">
        <f ca="1">IF(OR(AE158="ChatGPT",AE158="Median",AE158="Fifties",AE158="Average",AE158=""),"",IF(ROUND(AF158,3)=ROUND(AF157,3),MAX(AD$3:AD157),COUNT(AD$3:AD157)+1))</f>
        <v>1</v>
      </c>
      <c r="AE158" s="12" t="str">
        <f ca="1">OFFSET(Calculations!$C$2,0,MATCH(AF158,Calculations!$D$148:$CCE$148,0))</f>
        <v>Jason Friedlander</v>
      </c>
      <c r="AF158" s="13">
        <f>SMALL(Calculations!$D$148:$CCE$148,ROWS($D$3:$D158))</f>
        <v>1.6E-7</v>
      </c>
      <c r="AG158" s="13">
        <f t="shared" ca="1" si="28"/>
        <v>1</v>
      </c>
    </row>
    <row r="159" spans="1:33" x14ac:dyDescent="0.25">
      <c r="A159" s="23">
        <f ca="1">IF(OR(B159="ChatGPT",B159="Median",B159="Fifties",B159="Average",B159=""),"",IF(ROUND(C159,3)=ROUND(C158,3),MAX(A$3:A158),COUNT(A$3:A158)+1))</f>
        <v>1</v>
      </c>
      <c r="B159" s="24" t="str">
        <f ca="1">IF(ISERROR(OFFSET(Calculations!$C$2,0,MATCH(ROWS($D$3:$D159),Calculations!$D$131:$CCE$131,0))),"",OFFSET(Calculations!$C$2,0,MATCH(ROWS($D$3:$D159),Calculations!$D$131:$CCE$131,0)))</f>
        <v>Febin Melepura</v>
      </c>
      <c r="C159" s="22">
        <f ca="1">IF(ISERROR(ROUND(OFFSET(Calculations!$C$130,0,MATCH(ROWS($D$3:$D159),Calculations!$D$131:$CCE$131,0)),0)),"",OFFSET(Calculations!$C$130,0,MATCH(ROWS($D$3:$D159),Calculations!$D$131:$CCE$131,0)))</f>
        <v>1.61E-6</v>
      </c>
      <c r="E159" s="2">
        <f ca="1">IF(OR(F159="ChatGPT",F159="Median",F159="Fifties",F159="Average",F159=""),"",IF(ROUND(G159,3)=ROUND(G158,3),MAX(E$3:E158),COUNT(E$3:E158)+1))</f>
        <v>1</v>
      </c>
      <c r="F159" s="12" t="str">
        <f ca="1">OFFSET(Calculations!$C$2,0,MATCH(G159,Calculations!$D$143:$CCE$143,0))</f>
        <v>Febin Melepura</v>
      </c>
      <c r="G159" s="13">
        <f>SMALL(Calculations!$D$143:$CCE$143,ROWS($D$3:$D159))</f>
        <v>1.61E-7</v>
      </c>
      <c r="H159" s="13">
        <f t="shared" ca="1" si="23"/>
        <v>1</v>
      </c>
      <c r="J159" s="2">
        <f ca="1">IF(OR(K159="ChatGPT",K159="Median",K159="Fifties",K159="Average",K159=""),"",IF(ROUND(L159,3)=ROUND(L158,3),MAX(J$3:J158),COUNT(J$3:J158)+1))</f>
        <v>1</v>
      </c>
      <c r="K159" s="12" t="str">
        <f ca="1">OFFSET(Calculations!$C$2,0,MATCH(L159,Calculations!$D$144:$CCE$144,0))</f>
        <v>Febin Melepura</v>
      </c>
      <c r="L159" s="13">
        <f>SMALL(Calculations!$D$144:$CCE$144,ROWS($D$3:$D159))</f>
        <v>1.61E-7</v>
      </c>
      <c r="M159" s="13">
        <f t="shared" ca="1" si="24"/>
        <v>1</v>
      </c>
      <c r="O159" s="2">
        <f ca="1">IF(OR(P159="ChatGPT",P159="Median",P159="Fifties",P159="Average",P159=""),"",IF(ROUND(Q159,3)=ROUND(Q158,3),MAX(O$3:O158),COUNT(O$3:O158)+1))</f>
        <v>1</v>
      </c>
      <c r="P159" s="12" t="str">
        <f ca="1">OFFSET(Calculations!$C$2,0,MATCH(Q159,Calculations!$D$145:$CCE$145,0))</f>
        <v>Febin Melepura</v>
      </c>
      <c r="Q159" s="13">
        <f>SMALL(Calculations!$D$145:$CCE$145,ROWS($D$3:$D159))</f>
        <v>1.61E-7</v>
      </c>
      <c r="R159" s="13">
        <f t="shared" ca="1" si="25"/>
        <v>1</v>
      </c>
      <c r="T159" s="2">
        <f ca="1">IF(OR(U159="ChatGPT",U159="Median",U159="Fifties",U159="Average",U159=""),"",IF(ROUND(V159,3)=ROUND(V158,3),MAX(T$3:T158),COUNT(T$3:T158)+1))</f>
        <v>1</v>
      </c>
      <c r="U159" s="12" t="str">
        <f ca="1">OFFSET(Calculations!$C$2,0,MATCH(V159,Calculations!$D$146:$CCE$146,0))</f>
        <v>Febin Melepura</v>
      </c>
      <c r="V159" s="13">
        <f>SMALL(Calculations!$D$146:$CCE$146,ROWS($D$3:$D159))</f>
        <v>1.61E-7</v>
      </c>
      <c r="W159" s="13">
        <f t="shared" ca="1" si="26"/>
        <v>1</v>
      </c>
      <c r="Y159" s="2">
        <f ca="1">IF(OR(Z159="ChatGPT",Z159="Median",Z159="Fifties",Z159="Average",Z159=""),"",IF(ROUND(AA159,3)=ROUND(AA158,3),MAX(Y$3:Y158),COUNT(Y$3:Y158)+1))</f>
        <v>1</v>
      </c>
      <c r="Z159" s="12" t="str">
        <f ca="1">OFFSET(Calculations!$C$2,0,MATCH(AA159,Calculations!$D$147:$CCE$147,0))</f>
        <v>Febin Melepura</v>
      </c>
      <c r="AA159" s="13">
        <f>SMALL(Calculations!$D$147:$CCE$147,ROWS($D$3:$D159))</f>
        <v>1.61E-7</v>
      </c>
      <c r="AB159" s="13">
        <f t="shared" ca="1" si="27"/>
        <v>1</v>
      </c>
      <c r="AD159" s="2">
        <f ca="1">IF(OR(AE159="ChatGPT",AE159="Median",AE159="Fifties",AE159="Average",AE159=""),"",IF(ROUND(AF159,3)=ROUND(AF158,3),MAX(AD$3:AD158),COUNT(AD$3:AD158)+1))</f>
        <v>1</v>
      </c>
      <c r="AE159" s="12" t="str">
        <f ca="1">OFFSET(Calculations!$C$2,0,MATCH(AF159,Calculations!$D$148:$CCE$148,0))</f>
        <v>Febin Melepura</v>
      </c>
      <c r="AF159" s="13">
        <f>SMALL(Calculations!$D$148:$CCE$148,ROWS($D$3:$D159))</f>
        <v>1.61E-7</v>
      </c>
      <c r="AG159" s="13">
        <f t="shared" ca="1" si="28"/>
        <v>1</v>
      </c>
    </row>
    <row r="160" spans="1:33" x14ac:dyDescent="0.25">
      <c r="A160" s="23">
        <f ca="1">IF(OR(B160="ChatGPT",B160="Median",B160="Fifties",B160="Average",B160=""),"",IF(ROUND(C160,3)=ROUND(C159,3),MAX(A$3:A159),COUNT(A$3:A159)+1))</f>
        <v>1</v>
      </c>
      <c r="B160" s="24" t="str">
        <f ca="1">IF(ISERROR(OFFSET(Calculations!$C$2,0,MATCH(ROWS($D$3:$D160),Calculations!$D$131:$CCE$131,0))),"",OFFSET(Calculations!$C$2,0,MATCH(ROWS($D$3:$D160),Calculations!$D$131:$CCE$131,0)))</f>
        <v>Gary Katz</v>
      </c>
      <c r="C160" s="22">
        <f ca="1">IF(ISERROR(ROUND(OFFSET(Calculations!$C$130,0,MATCH(ROWS($D$3:$D160),Calculations!$D$131:$CCE$131,0)),0)),"",OFFSET(Calculations!$C$130,0,MATCH(ROWS($D$3:$D160),Calculations!$D$131:$CCE$131,0)))</f>
        <v>1.6199999999999999E-6</v>
      </c>
      <c r="E160" s="2">
        <f ca="1">IF(OR(F160="ChatGPT",F160="Median",F160="Fifties",F160="Average",F160=""),"",IF(ROUND(G160,3)=ROUND(G159,3),MAX(E$3:E159),COUNT(E$3:E159)+1))</f>
        <v>1</v>
      </c>
      <c r="F160" s="12" t="str">
        <f ca="1">OFFSET(Calculations!$C$2,0,MATCH(G160,Calculations!$D$143:$CCE$143,0))</f>
        <v>Gary Katz</v>
      </c>
      <c r="G160" s="13">
        <f>SMALL(Calculations!$D$143:$CCE$143,ROWS($D$3:$D160))</f>
        <v>1.6199999999999999E-7</v>
      </c>
      <c r="H160" s="13">
        <f t="shared" ca="1" si="23"/>
        <v>1</v>
      </c>
      <c r="J160" s="2">
        <f ca="1">IF(OR(K160="ChatGPT",K160="Median",K160="Fifties",K160="Average",K160=""),"",IF(ROUND(L160,3)=ROUND(L159,3),MAX(J$3:J159),COUNT(J$3:J159)+1))</f>
        <v>1</v>
      </c>
      <c r="K160" s="12" t="str">
        <f ca="1">OFFSET(Calculations!$C$2,0,MATCH(L160,Calculations!$D$144:$CCE$144,0))</f>
        <v>Gary Katz</v>
      </c>
      <c r="L160" s="13">
        <f>SMALL(Calculations!$D$144:$CCE$144,ROWS($D$3:$D160))</f>
        <v>1.6199999999999999E-7</v>
      </c>
      <c r="M160" s="13">
        <f t="shared" ca="1" si="24"/>
        <v>1</v>
      </c>
      <c r="O160" s="2">
        <f ca="1">IF(OR(P160="ChatGPT",P160="Median",P160="Fifties",P160="Average",P160=""),"",IF(ROUND(Q160,3)=ROUND(Q159,3),MAX(O$3:O159),COUNT(O$3:O159)+1))</f>
        <v>1</v>
      </c>
      <c r="P160" s="12" t="str">
        <f ca="1">OFFSET(Calculations!$C$2,0,MATCH(Q160,Calculations!$D$145:$CCE$145,0))</f>
        <v>Gary Katz</v>
      </c>
      <c r="Q160" s="13">
        <f>SMALL(Calculations!$D$145:$CCE$145,ROWS($D$3:$D160))</f>
        <v>1.6199999999999999E-7</v>
      </c>
      <c r="R160" s="13">
        <f t="shared" ca="1" si="25"/>
        <v>1</v>
      </c>
      <c r="T160" s="2">
        <f ca="1">IF(OR(U160="ChatGPT",U160="Median",U160="Fifties",U160="Average",U160=""),"",IF(ROUND(V160,3)=ROUND(V159,3),MAX(T$3:T159),COUNT(T$3:T159)+1))</f>
        <v>1</v>
      </c>
      <c r="U160" s="12" t="str">
        <f ca="1">OFFSET(Calculations!$C$2,0,MATCH(V160,Calculations!$D$146:$CCE$146,0))</f>
        <v>Gary Katz</v>
      </c>
      <c r="V160" s="13">
        <f>SMALL(Calculations!$D$146:$CCE$146,ROWS($D$3:$D160))</f>
        <v>1.6199999999999999E-7</v>
      </c>
      <c r="W160" s="13">
        <f t="shared" ca="1" si="26"/>
        <v>1</v>
      </c>
      <c r="Y160" s="2">
        <f ca="1">IF(OR(Z160="ChatGPT",Z160="Median",Z160="Fifties",Z160="Average",Z160=""),"",IF(ROUND(AA160,3)=ROUND(AA159,3),MAX(Y$3:Y159),COUNT(Y$3:Y159)+1))</f>
        <v>1</v>
      </c>
      <c r="Z160" s="12" t="str">
        <f ca="1">OFFSET(Calculations!$C$2,0,MATCH(AA160,Calculations!$D$147:$CCE$147,0))</f>
        <v>Gary Katz</v>
      </c>
      <c r="AA160" s="13">
        <f>SMALL(Calculations!$D$147:$CCE$147,ROWS($D$3:$D160))</f>
        <v>1.6199999999999999E-7</v>
      </c>
      <c r="AB160" s="13">
        <f t="shared" ca="1" si="27"/>
        <v>1</v>
      </c>
      <c r="AD160" s="2">
        <f ca="1">IF(OR(AE160="ChatGPT",AE160="Median",AE160="Fifties",AE160="Average",AE160=""),"",IF(ROUND(AF160,3)=ROUND(AF159,3),MAX(AD$3:AD159),COUNT(AD$3:AD159)+1))</f>
        <v>1</v>
      </c>
      <c r="AE160" s="12" t="str">
        <f ca="1">OFFSET(Calculations!$C$2,0,MATCH(AF160,Calculations!$D$148:$CCE$148,0))</f>
        <v>Gary Katz</v>
      </c>
      <c r="AF160" s="13">
        <f>SMALL(Calculations!$D$148:$CCE$148,ROWS($D$3:$D160))</f>
        <v>1.6199999999999999E-7</v>
      </c>
      <c r="AG160" s="13">
        <f t="shared" ca="1" si="28"/>
        <v>1</v>
      </c>
    </row>
    <row r="161" spans="1:33" x14ac:dyDescent="0.25">
      <c r="A161" s="23">
        <f ca="1">IF(OR(B161="ChatGPT",B161="Median",B161="Fifties",B161="Average",B161=""),"",IF(ROUND(C161,3)=ROUND(C160,3),MAX(A$3:A160),COUNT(A$3:A160)+1))</f>
        <v>1</v>
      </c>
      <c r="B161" s="24" t="str">
        <f ca="1">IF(ISERROR(OFFSET(Calculations!$C$2,0,MATCH(ROWS($D$3:$D161),Calculations!$D$131:$CCE$131,0))),"",OFFSET(Calculations!$C$2,0,MATCH(ROWS($D$3:$D161),Calculations!$D$131:$CCE$131,0)))</f>
        <v>Daniel Ostrander</v>
      </c>
      <c r="C161" s="22">
        <f ca="1">IF(ISERROR(ROUND(OFFSET(Calculations!$C$130,0,MATCH(ROWS($D$3:$D161),Calculations!$D$131:$CCE$131,0)),0)),"",OFFSET(Calculations!$C$130,0,MATCH(ROWS($D$3:$D161),Calculations!$D$131:$CCE$131,0)))</f>
        <v>1.6300000000000001E-6</v>
      </c>
      <c r="E161" s="2">
        <f ca="1">IF(OR(F161="ChatGPT",F161="Median",F161="Fifties",F161="Average",F161=""),"",IF(ROUND(G161,3)=ROUND(G160,3),MAX(E$3:E160),COUNT(E$3:E160)+1))</f>
        <v>1</v>
      </c>
      <c r="F161" s="12" t="str">
        <f ca="1">OFFSET(Calculations!$C$2,0,MATCH(G161,Calculations!$D$143:$CCE$143,0))</f>
        <v>Daniel Ostrander</v>
      </c>
      <c r="G161" s="13">
        <f>SMALL(Calculations!$D$143:$CCE$143,ROWS($D$3:$D161))</f>
        <v>1.6299999999999999E-7</v>
      </c>
      <c r="H161" s="13">
        <f t="shared" ca="1" si="23"/>
        <v>1</v>
      </c>
      <c r="J161" s="2">
        <f ca="1">IF(OR(K161="ChatGPT",K161="Median",K161="Fifties",K161="Average",K161=""),"",IF(ROUND(L161,3)=ROUND(L160,3),MAX(J$3:J160),COUNT(J$3:J160)+1))</f>
        <v>1</v>
      </c>
      <c r="K161" s="12" t="str">
        <f ca="1">OFFSET(Calculations!$C$2,0,MATCH(L161,Calculations!$D$144:$CCE$144,0))</f>
        <v>Daniel Ostrander</v>
      </c>
      <c r="L161" s="13">
        <f>SMALL(Calculations!$D$144:$CCE$144,ROWS($D$3:$D161))</f>
        <v>1.6299999999999999E-7</v>
      </c>
      <c r="M161" s="13">
        <f t="shared" ca="1" si="24"/>
        <v>1</v>
      </c>
      <c r="O161" s="2">
        <f ca="1">IF(OR(P161="ChatGPT",P161="Median",P161="Fifties",P161="Average",P161=""),"",IF(ROUND(Q161,3)=ROUND(Q160,3),MAX(O$3:O160),COUNT(O$3:O160)+1))</f>
        <v>1</v>
      </c>
      <c r="P161" s="12" t="str">
        <f ca="1">OFFSET(Calculations!$C$2,0,MATCH(Q161,Calculations!$D$145:$CCE$145,0))</f>
        <v>Daniel Ostrander</v>
      </c>
      <c r="Q161" s="13">
        <f>SMALL(Calculations!$D$145:$CCE$145,ROWS($D$3:$D161))</f>
        <v>1.6299999999999999E-7</v>
      </c>
      <c r="R161" s="13">
        <f t="shared" ca="1" si="25"/>
        <v>1</v>
      </c>
      <c r="T161" s="2">
        <f ca="1">IF(OR(U161="ChatGPT",U161="Median",U161="Fifties",U161="Average",U161=""),"",IF(ROUND(V161,3)=ROUND(V160,3),MAX(T$3:T160),COUNT(T$3:T160)+1))</f>
        <v>1</v>
      </c>
      <c r="U161" s="12" t="str">
        <f ca="1">OFFSET(Calculations!$C$2,0,MATCH(V161,Calculations!$D$146:$CCE$146,0))</f>
        <v>Daniel Ostrander</v>
      </c>
      <c r="V161" s="13">
        <f>SMALL(Calculations!$D$146:$CCE$146,ROWS($D$3:$D161))</f>
        <v>1.6299999999999999E-7</v>
      </c>
      <c r="W161" s="13">
        <f t="shared" ca="1" si="26"/>
        <v>1</v>
      </c>
      <c r="Y161" s="2">
        <f ca="1">IF(OR(Z161="ChatGPT",Z161="Median",Z161="Fifties",Z161="Average",Z161=""),"",IF(ROUND(AA161,3)=ROUND(AA160,3),MAX(Y$3:Y160),COUNT(Y$3:Y160)+1))</f>
        <v>1</v>
      </c>
      <c r="Z161" s="12" t="str">
        <f ca="1">OFFSET(Calculations!$C$2,0,MATCH(AA161,Calculations!$D$147:$CCE$147,0))</f>
        <v>Daniel Ostrander</v>
      </c>
      <c r="AA161" s="13">
        <f>SMALL(Calculations!$D$147:$CCE$147,ROWS($D$3:$D161))</f>
        <v>1.6299999999999999E-7</v>
      </c>
      <c r="AB161" s="13">
        <f t="shared" ca="1" si="27"/>
        <v>1</v>
      </c>
      <c r="AD161" s="2">
        <f ca="1">IF(OR(AE161="ChatGPT",AE161="Median",AE161="Fifties",AE161="Average",AE161=""),"",IF(ROUND(AF161,3)=ROUND(AF160,3),MAX(AD$3:AD160),COUNT(AD$3:AD160)+1))</f>
        <v>1</v>
      </c>
      <c r="AE161" s="12" t="str">
        <f ca="1">OFFSET(Calculations!$C$2,0,MATCH(AF161,Calculations!$D$148:$CCE$148,0))</f>
        <v>Daniel Ostrander</v>
      </c>
      <c r="AF161" s="13">
        <f>SMALL(Calculations!$D$148:$CCE$148,ROWS($D$3:$D161))</f>
        <v>1.6299999999999999E-7</v>
      </c>
      <c r="AG161" s="13">
        <f t="shared" ca="1" si="28"/>
        <v>1</v>
      </c>
    </row>
    <row r="162" spans="1:33" x14ac:dyDescent="0.25">
      <c r="A162" s="23">
        <f ca="1">IF(OR(B162="ChatGPT",B162="Median",B162="Fifties",B162="Average",B162=""),"",IF(ROUND(C162,3)=ROUND(C161,3),MAX(A$3:A161),COUNT(A$3:A161)+1))</f>
        <v>1</v>
      </c>
      <c r="B162" s="24" t="str">
        <f ca="1">IF(ISERROR(OFFSET(Calculations!$C$2,0,MATCH(ROWS($D$3:$D162),Calculations!$D$131:$CCE$131,0))),"",OFFSET(Calculations!$C$2,0,MATCH(ROWS($D$3:$D162),Calculations!$D$131:$CCE$131,0)))</f>
        <v>Kirk Moore</v>
      </c>
      <c r="C162" s="22">
        <f ca="1">IF(ISERROR(ROUND(OFFSET(Calculations!$C$130,0,MATCH(ROWS($D$3:$D162),Calculations!$D$131:$CCE$131,0)),0)),"",OFFSET(Calculations!$C$130,0,MATCH(ROWS($D$3:$D162),Calculations!$D$131:$CCE$131,0)))</f>
        <v>1.64E-6</v>
      </c>
      <c r="E162" s="2">
        <f ca="1">IF(OR(F162="ChatGPT",F162="Median",F162="Fifties",F162="Average",F162=""),"",IF(ROUND(G162,3)=ROUND(G161,3),MAX(E$3:E161),COUNT(E$3:E161)+1))</f>
        <v>1</v>
      </c>
      <c r="F162" s="12" t="str">
        <f ca="1">OFFSET(Calculations!$C$2,0,MATCH(G162,Calculations!$D$143:$CCE$143,0))</f>
        <v>Kirk Moore</v>
      </c>
      <c r="G162" s="13">
        <f>SMALL(Calculations!$D$143:$CCE$143,ROWS($D$3:$D162))</f>
        <v>1.6400000000000001E-7</v>
      </c>
      <c r="H162" s="13">
        <f t="shared" ca="1" si="23"/>
        <v>1</v>
      </c>
      <c r="J162" s="2">
        <f ca="1">IF(OR(K162="ChatGPT",K162="Median",K162="Fifties",K162="Average",K162=""),"",IF(ROUND(L162,3)=ROUND(L161,3),MAX(J$3:J161),COUNT(J$3:J161)+1))</f>
        <v>1</v>
      </c>
      <c r="K162" s="12" t="str">
        <f ca="1">OFFSET(Calculations!$C$2,0,MATCH(L162,Calculations!$D$144:$CCE$144,0))</f>
        <v>Kirk Moore</v>
      </c>
      <c r="L162" s="13">
        <f>SMALL(Calculations!$D$144:$CCE$144,ROWS($D$3:$D162))</f>
        <v>1.6400000000000001E-7</v>
      </c>
      <c r="M162" s="13">
        <f t="shared" ca="1" si="24"/>
        <v>1</v>
      </c>
      <c r="O162" s="2">
        <f ca="1">IF(OR(P162="ChatGPT",P162="Median",P162="Fifties",P162="Average",P162=""),"",IF(ROUND(Q162,3)=ROUND(Q161,3),MAX(O$3:O161),COUNT(O$3:O161)+1))</f>
        <v>1</v>
      </c>
      <c r="P162" s="12" t="str">
        <f ca="1">OFFSET(Calculations!$C$2,0,MATCH(Q162,Calculations!$D$145:$CCE$145,0))</f>
        <v>Kirk Moore</v>
      </c>
      <c r="Q162" s="13">
        <f>SMALL(Calculations!$D$145:$CCE$145,ROWS($D$3:$D162))</f>
        <v>1.6400000000000001E-7</v>
      </c>
      <c r="R162" s="13">
        <f t="shared" ca="1" si="25"/>
        <v>1</v>
      </c>
      <c r="T162" s="2">
        <f ca="1">IF(OR(U162="ChatGPT",U162="Median",U162="Fifties",U162="Average",U162=""),"",IF(ROUND(V162,3)=ROUND(V161,3),MAX(T$3:T161),COUNT(T$3:T161)+1))</f>
        <v>1</v>
      </c>
      <c r="U162" s="12" t="str">
        <f ca="1">OFFSET(Calculations!$C$2,0,MATCH(V162,Calculations!$D$146:$CCE$146,0))</f>
        <v>Kirk Moore</v>
      </c>
      <c r="V162" s="13">
        <f>SMALL(Calculations!$D$146:$CCE$146,ROWS($D$3:$D162))</f>
        <v>1.6400000000000001E-7</v>
      </c>
      <c r="W162" s="13">
        <f t="shared" ca="1" si="26"/>
        <v>1</v>
      </c>
      <c r="Y162" s="2">
        <f ca="1">IF(OR(Z162="ChatGPT",Z162="Median",Z162="Fifties",Z162="Average",Z162=""),"",IF(ROUND(AA162,3)=ROUND(AA161,3),MAX(Y$3:Y161),COUNT(Y$3:Y161)+1))</f>
        <v>1</v>
      </c>
      <c r="Z162" s="12" t="str">
        <f ca="1">OFFSET(Calculations!$C$2,0,MATCH(AA162,Calculations!$D$147:$CCE$147,0))</f>
        <v>Kirk Moore</v>
      </c>
      <c r="AA162" s="13">
        <f>SMALL(Calculations!$D$147:$CCE$147,ROWS($D$3:$D162))</f>
        <v>1.6400000000000001E-7</v>
      </c>
      <c r="AB162" s="13">
        <f t="shared" ca="1" si="27"/>
        <v>1</v>
      </c>
      <c r="AD162" s="2">
        <f ca="1">IF(OR(AE162="ChatGPT",AE162="Median",AE162="Fifties",AE162="Average",AE162=""),"",IF(ROUND(AF162,3)=ROUND(AF161,3),MAX(AD$3:AD161),COUNT(AD$3:AD161)+1))</f>
        <v>1</v>
      </c>
      <c r="AE162" s="12" t="str">
        <f ca="1">OFFSET(Calculations!$C$2,0,MATCH(AF162,Calculations!$D$148:$CCE$148,0))</f>
        <v>Kirk Moore</v>
      </c>
      <c r="AF162" s="13">
        <f>SMALL(Calculations!$D$148:$CCE$148,ROWS($D$3:$D162))</f>
        <v>1.6400000000000001E-7</v>
      </c>
      <c r="AG162" s="13">
        <f t="shared" ca="1" si="28"/>
        <v>1</v>
      </c>
    </row>
    <row r="163" spans="1:33" x14ac:dyDescent="0.25">
      <c r="A163" s="23" t="str">
        <f ca="1">IF(OR(B163="ChatGPT",B163="Median",B163="Fifties",B163="Average",B163=""),"",IF(ROUND(C163,3)=ROUND(C162,3),MAX(A$3:A162),COUNT(A$3:A162)+1))</f>
        <v/>
      </c>
      <c r="B163" s="24" t="str">
        <f ca="1">IF(ISERROR(OFFSET(Calculations!$C$2,0,MATCH(ROWS($D$3:$D163),Calculations!$D$131:$CCE$131,0))),"",OFFSET(Calculations!$C$2,0,MATCH(ROWS($D$3:$D163),Calculations!$D$131:$CCE$131,0)))</f>
        <v>Fifties</v>
      </c>
      <c r="C163" s="22">
        <f ca="1">IF(ISERROR(ROUND(OFFSET(Calculations!$C$130,0,MATCH(ROWS($D$3:$D163),Calculations!$D$131:$CCE$131,0)),0)),"",OFFSET(Calculations!$C$130,0,MATCH(ROWS($D$3:$D163),Calculations!$D$131:$CCE$131,0)))</f>
        <v>1E-4</v>
      </c>
      <c r="E163" s="2" t="str">
        <f ca="1">IF(OR(F163="ChatGPT",F163="Median",F163="Fifties",F163="Average",F163=""),"",IF(ROUND(G163,3)=ROUND(G162,3),MAX(E$3:E162),COUNT(E$3:E162)+1))</f>
        <v/>
      </c>
      <c r="F163" s="12" t="str">
        <f ca="1">OFFSET(Calculations!$C$2,0,MATCH(G163,Calculations!$D$143:$CCE$143,0))</f>
        <v>Fifties</v>
      </c>
      <c r="G163" s="13">
        <f>SMALL(Calculations!$D$143:$CCE$143,ROWS($D$3:$D163))</f>
        <v>9.9999999999999995E-7</v>
      </c>
      <c r="H163" s="13" t="str">
        <f t="shared" ca="1" si="23"/>
        <v/>
      </c>
      <c r="J163" s="2" t="str">
        <f ca="1">IF(OR(K163="ChatGPT",K163="Median",K163="Fifties",K163="Average",K163=""),"",IF(ROUND(L163,3)=ROUND(L162,3),MAX(J$3:J162),COUNT(J$3:J162)+1))</f>
        <v/>
      </c>
      <c r="K163" s="12" t="str">
        <f ca="1">OFFSET(Calculations!$C$2,0,MATCH(L163,Calculations!$D$144:$CCE$144,0))</f>
        <v>Fifties</v>
      </c>
      <c r="L163" s="13">
        <f>SMALL(Calculations!$D$144:$CCE$144,ROWS($D$3:$D163))</f>
        <v>9.9999999999999995E-7</v>
      </c>
      <c r="M163" s="13" t="str">
        <f t="shared" ca="1" si="24"/>
        <v/>
      </c>
      <c r="O163" s="2" t="str">
        <f ca="1">IF(OR(P163="ChatGPT",P163="Median",P163="Fifties",P163="Average",P163=""),"",IF(ROUND(Q163,3)=ROUND(Q162,3),MAX(O$3:O162),COUNT(O$3:O162)+1))</f>
        <v/>
      </c>
      <c r="P163" s="12" t="str">
        <f ca="1">OFFSET(Calculations!$C$2,0,MATCH(Q163,Calculations!$D$145:$CCE$145,0))</f>
        <v>Fifties</v>
      </c>
      <c r="Q163" s="13">
        <f>SMALL(Calculations!$D$145:$CCE$145,ROWS($D$3:$D163))</f>
        <v>9.9999999999999995E-7</v>
      </c>
      <c r="R163" s="13" t="str">
        <f t="shared" ca="1" si="25"/>
        <v/>
      </c>
      <c r="T163" s="2" t="str">
        <f ca="1">IF(OR(U163="ChatGPT",U163="Median",U163="Fifties",U163="Average",U163=""),"",IF(ROUND(V163,3)=ROUND(V162,3),MAX(T$3:T162),COUNT(T$3:T162)+1))</f>
        <v/>
      </c>
      <c r="U163" s="12" t="str">
        <f ca="1">OFFSET(Calculations!$C$2,0,MATCH(V163,Calculations!$D$146:$CCE$146,0))</f>
        <v>Fifties</v>
      </c>
      <c r="V163" s="13">
        <f>SMALL(Calculations!$D$146:$CCE$146,ROWS($D$3:$D163))</f>
        <v>9.9999999999999995E-7</v>
      </c>
      <c r="W163" s="13" t="str">
        <f t="shared" ca="1" si="26"/>
        <v/>
      </c>
      <c r="Y163" s="2" t="str">
        <f ca="1">IF(OR(Z163="ChatGPT",Z163="Median",Z163="Fifties",Z163="Average",Z163=""),"",IF(ROUND(AA163,3)=ROUND(AA162,3),MAX(Y$3:Y162),COUNT(Y$3:Y162)+1))</f>
        <v/>
      </c>
      <c r="Z163" s="12" t="str">
        <f ca="1">OFFSET(Calculations!$C$2,0,MATCH(AA163,Calculations!$D$147:$CCE$147,0))</f>
        <v>Fifties</v>
      </c>
      <c r="AA163" s="13">
        <f>SMALL(Calculations!$D$147:$CCE$147,ROWS($D$3:$D163))</f>
        <v>9.9999999999999995E-7</v>
      </c>
      <c r="AB163" s="13" t="str">
        <f t="shared" ca="1" si="27"/>
        <v/>
      </c>
      <c r="AD163" s="2" t="str">
        <f ca="1">IF(OR(AE163="ChatGPT",AE163="Median",AE163="Fifties",AE163="Average",AE163=""),"",IF(ROUND(AF163,3)=ROUND(AF162,3),MAX(AD$3:AD162),COUNT(AD$3:AD162)+1))</f>
        <v/>
      </c>
      <c r="AE163" s="12" t="str">
        <f ca="1">OFFSET(Calculations!$C$2,0,MATCH(AF163,Calculations!$D$148:$CCE$148,0))</f>
        <v>Fifties</v>
      </c>
      <c r="AF163" s="13">
        <f>SMALL(Calculations!$D$148:$CCE$148,ROWS($D$3:$D163))</f>
        <v>9.9999999999999995E-7</v>
      </c>
      <c r="AG163" s="13" t="str">
        <f t="shared" ca="1" si="28"/>
        <v/>
      </c>
    </row>
    <row r="164" spans="1:33" x14ac:dyDescent="0.25">
      <c r="A164" s="23" t="str">
        <f ca="1">IF(OR(B164="ChatGPT",B164="Median",B164="Fifties",B164="Average",B164=""),"",IF(ROUND(C164,3)=ROUND(C163,3),MAX(A$3:A163),COUNT(A$3:A163)+1))</f>
        <v/>
      </c>
      <c r="B164" s="24" t="str">
        <f ca="1">IF(ISERROR(OFFSET(Calculations!$C$2,0,MATCH(ROWS($D$3:$D164),Calculations!$D$131:$CCE$131,0))),"",OFFSET(Calculations!$C$2,0,MATCH(ROWS($D$3:$D164),Calculations!$D$131:$CCE$131,0)))</f>
        <v>ChatGPT</v>
      </c>
      <c r="C164" s="22">
        <f ca="1">IF(ISERROR(ROUND(OFFSET(Calculations!$C$130,0,MATCH(ROWS($D$3:$D164),Calculations!$D$131:$CCE$131,0)),0)),"",OFFSET(Calculations!$C$130,0,MATCH(ROWS($D$3:$D164),Calculations!$D$131:$CCE$131,0)))</f>
        <v>2.0000000000000001E-4</v>
      </c>
      <c r="E164" s="2" t="str">
        <f ca="1">IF(OR(F164="ChatGPT",F164="Median",F164="Fifties",F164="Average",F164=""),"",IF(ROUND(G164,3)=ROUND(G163,3),MAX(E$3:E163),COUNT(E$3:E163)+1))</f>
        <v/>
      </c>
      <c r="F164" s="12" t="str">
        <f ca="1">OFFSET(Calculations!$C$2,0,MATCH(G164,Calculations!$D$143:$CCE$143,0))</f>
        <v>ChatGPT</v>
      </c>
      <c r="G164" s="13">
        <f>SMALL(Calculations!$D$143:$CCE$143,ROWS($D$3:$D164))</f>
        <v>1.9999999999999999E-6</v>
      </c>
      <c r="H164" s="13" t="str">
        <f t="shared" ca="1" si="23"/>
        <v/>
      </c>
      <c r="J164" s="2" t="str">
        <f ca="1">IF(OR(K164="ChatGPT",K164="Median",K164="Fifties",K164="Average",K164=""),"",IF(ROUND(L164,3)=ROUND(L163,3),MAX(J$3:J163),COUNT(J$3:J163)+1))</f>
        <v/>
      </c>
      <c r="K164" s="12" t="str">
        <f ca="1">OFFSET(Calculations!$C$2,0,MATCH(L164,Calculations!$D$144:$CCE$144,0))</f>
        <v>ChatGPT</v>
      </c>
      <c r="L164" s="13">
        <f>SMALL(Calculations!$D$144:$CCE$144,ROWS($D$3:$D164))</f>
        <v>1.9999999999999999E-6</v>
      </c>
      <c r="M164" s="13" t="str">
        <f t="shared" ca="1" si="24"/>
        <v/>
      </c>
      <c r="O164" s="2" t="str">
        <f ca="1">IF(OR(P164="ChatGPT",P164="Median",P164="Fifties",P164="Average",P164=""),"",IF(ROUND(Q164,3)=ROUND(Q163,3),MAX(O$3:O163),COUNT(O$3:O163)+1))</f>
        <v/>
      </c>
      <c r="P164" s="12" t="str">
        <f ca="1">OFFSET(Calculations!$C$2,0,MATCH(Q164,Calculations!$D$145:$CCE$145,0))</f>
        <v>ChatGPT</v>
      </c>
      <c r="Q164" s="13">
        <f>SMALL(Calculations!$D$145:$CCE$145,ROWS($D$3:$D164))</f>
        <v>1.9999999999999999E-6</v>
      </c>
      <c r="R164" s="13" t="str">
        <f t="shared" ca="1" si="25"/>
        <v/>
      </c>
      <c r="T164" s="2" t="str">
        <f ca="1">IF(OR(U164="ChatGPT",U164="Median",U164="Fifties",U164="Average",U164=""),"",IF(ROUND(V164,3)=ROUND(V163,3),MAX(T$3:T163),COUNT(T$3:T163)+1))</f>
        <v/>
      </c>
      <c r="U164" s="12" t="str">
        <f ca="1">OFFSET(Calculations!$C$2,0,MATCH(V164,Calculations!$D$146:$CCE$146,0))</f>
        <v>ChatGPT</v>
      </c>
      <c r="V164" s="13">
        <f>SMALL(Calculations!$D$146:$CCE$146,ROWS($D$3:$D164))</f>
        <v>1.9999999999999999E-6</v>
      </c>
      <c r="W164" s="13" t="str">
        <f t="shared" ca="1" si="26"/>
        <v/>
      </c>
      <c r="Y164" s="2" t="str">
        <f ca="1">IF(OR(Z164="ChatGPT",Z164="Median",Z164="Fifties",Z164="Average",Z164=""),"",IF(ROUND(AA164,3)=ROUND(AA163,3),MAX(Y$3:Y163),COUNT(Y$3:Y163)+1))</f>
        <v/>
      </c>
      <c r="Z164" s="12" t="str">
        <f ca="1">OFFSET(Calculations!$C$2,0,MATCH(AA164,Calculations!$D$147:$CCE$147,0))</f>
        <v>ChatGPT</v>
      </c>
      <c r="AA164" s="13">
        <f>SMALL(Calculations!$D$147:$CCE$147,ROWS($D$3:$D164))</f>
        <v>1.9999999999999999E-6</v>
      </c>
      <c r="AB164" s="13" t="str">
        <f t="shared" ca="1" si="27"/>
        <v/>
      </c>
      <c r="AD164" s="2" t="str">
        <f ca="1">IF(OR(AE164="ChatGPT",AE164="Median",AE164="Fifties",AE164="Average",AE164=""),"",IF(ROUND(AF164,3)=ROUND(AF163,3),MAX(AD$3:AD163),COUNT(AD$3:AD163)+1))</f>
        <v/>
      </c>
      <c r="AE164" s="12" t="str">
        <f ca="1">OFFSET(Calculations!$C$2,0,MATCH(AF164,Calculations!$D$148:$CCE$148,0))</f>
        <v>ChatGPT</v>
      </c>
      <c r="AF164" s="13">
        <f>SMALL(Calculations!$D$148:$CCE$148,ROWS($D$3:$D164))</f>
        <v>1.9999999999999999E-6</v>
      </c>
      <c r="AG164" s="13" t="str">
        <f t="shared" ca="1" si="28"/>
        <v/>
      </c>
    </row>
    <row r="165" spans="1:33" x14ac:dyDescent="0.25">
      <c r="A165" s="23" t="str">
        <f ca="1">IF(OR(B165="ChatGPT",B165="Median",B165="Fifties",B165="Average",B165=""),"",IF(ROUND(C165,3)=ROUND(C164,3),MAX(A$3:A164),COUNT(A$3:A164)+1))</f>
        <v/>
      </c>
      <c r="B165" s="24" t="str">
        <f ca="1">IF(ISERROR(OFFSET(Calculations!$C$2,0,MATCH(ROWS($D$3:$D165),Calculations!$D$131:$CCE$131,0))),"",OFFSET(Calculations!$C$2,0,MATCH(ROWS($D$3:$D165),Calculations!$D$131:$CCE$131,0)))</f>
        <v>Average</v>
      </c>
      <c r="C165" s="22">
        <f ca="1">IF(ISERROR(ROUND(OFFSET(Calculations!$C$130,0,MATCH(ROWS($D$3:$D165),Calculations!$D$131:$CCE$131,0)),0)),"",OFFSET(Calculations!$C$130,0,MATCH(ROWS($D$3:$D165),Calculations!$D$131:$CCE$131,0)))</f>
        <v>2.9999999999999997E-4</v>
      </c>
      <c r="E165" s="2" t="str">
        <f ca="1">IF(OR(F165="ChatGPT",F165="Median",F165="Fifties",F165="Average",F165=""),"",IF(ROUND(G165,3)=ROUND(G164,3),MAX(E$3:E164),COUNT(E$3:E164)+1))</f>
        <v/>
      </c>
      <c r="F165" s="12" t="str">
        <f ca="1">OFFSET(Calculations!$C$2,0,MATCH(G165,Calculations!$D$143:$CCE$143,0))</f>
        <v>Average</v>
      </c>
      <c r="G165" s="13">
        <f>SMALL(Calculations!$D$143:$CCE$143,ROWS($D$3:$D165))</f>
        <v>3.0000000000000001E-6</v>
      </c>
      <c r="H165" s="13" t="str">
        <f t="shared" ca="1" si="23"/>
        <v/>
      </c>
      <c r="J165" s="2" t="str">
        <f ca="1">IF(OR(K165="ChatGPT",K165="Median",K165="Fifties",K165="Average",K165=""),"",IF(ROUND(L165,3)=ROUND(L164,3),MAX(J$3:J164),COUNT(J$3:J164)+1))</f>
        <v/>
      </c>
      <c r="K165" s="12" t="str">
        <f ca="1">OFFSET(Calculations!$C$2,0,MATCH(L165,Calculations!$D$144:$CCE$144,0))</f>
        <v>Average</v>
      </c>
      <c r="L165" s="13">
        <f>SMALL(Calculations!$D$144:$CCE$144,ROWS($D$3:$D165))</f>
        <v>3.0000000000000001E-6</v>
      </c>
      <c r="M165" s="13" t="str">
        <f t="shared" ca="1" si="24"/>
        <v/>
      </c>
      <c r="O165" s="2" t="str">
        <f ca="1">IF(OR(P165="ChatGPT",P165="Median",P165="Fifties",P165="Average",P165=""),"",IF(ROUND(Q165,3)=ROUND(Q164,3),MAX(O$3:O164),COUNT(O$3:O164)+1))</f>
        <v/>
      </c>
      <c r="P165" s="12" t="str">
        <f ca="1">OFFSET(Calculations!$C$2,0,MATCH(Q165,Calculations!$D$145:$CCE$145,0))</f>
        <v>Average</v>
      </c>
      <c r="Q165" s="13">
        <f>SMALL(Calculations!$D$145:$CCE$145,ROWS($D$3:$D165))</f>
        <v>3.0000000000000001E-6</v>
      </c>
      <c r="R165" s="13" t="str">
        <f t="shared" ca="1" si="25"/>
        <v/>
      </c>
      <c r="T165" s="2" t="str">
        <f ca="1">IF(OR(U165="ChatGPT",U165="Median",U165="Fifties",U165="Average",U165=""),"",IF(ROUND(V165,3)=ROUND(V164,3),MAX(T$3:T164),COUNT(T$3:T164)+1))</f>
        <v/>
      </c>
      <c r="U165" s="12" t="str">
        <f ca="1">OFFSET(Calculations!$C$2,0,MATCH(V165,Calculations!$D$146:$CCE$146,0))</f>
        <v>Average</v>
      </c>
      <c r="V165" s="13">
        <f>SMALL(Calculations!$D$146:$CCE$146,ROWS($D$3:$D165))</f>
        <v>3.0000000000000001E-6</v>
      </c>
      <c r="W165" s="13" t="str">
        <f t="shared" ca="1" si="26"/>
        <v/>
      </c>
      <c r="Y165" s="2" t="str">
        <f ca="1">IF(OR(Z165="ChatGPT",Z165="Median",Z165="Fifties",Z165="Average",Z165=""),"",IF(ROUND(AA165,3)=ROUND(AA164,3),MAX(Y$3:Y164),COUNT(Y$3:Y164)+1))</f>
        <v/>
      </c>
      <c r="Z165" s="12" t="str">
        <f ca="1">OFFSET(Calculations!$C$2,0,MATCH(AA165,Calculations!$D$147:$CCE$147,0))</f>
        <v>Average</v>
      </c>
      <c r="AA165" s="13">
        <f>SMALL(Calculations!$D$147:$CCE$147,ROWS($D$3:$D165))</f>
        <v>3.0000000000000001E-6</v>
      </c>
      <c r="AB165" s="13" t="str">
        <f t="shared" ca="1" si="27"/>
        <v/>
      </c>
      <c r="AD165" s="2" t="str">
        <f ca="1">IF(OR(AE165="ChatGPT",AE165="Median",AE165="Fifties",AE165="Average",AE165=""),"",IF(ROUND(AF165,3)=ROUND(AF164,3),MAX(AD$3:AD164),COUNT(AD$3:AD164)+1))</f>
        <v/>
      </c>
      <c r="AE165" s="12" t="str">
        <f ca="1">OFFSET(Calculations!$C$2,0,MATCH(AF165,Calculations!$D$148:$CCE$148,0))</f>
        <v>Average</v>
      </c>
      <c r="AF165" s="13">
        <f>SMALL(Calculations!$D$148:$CCE$148,ROWS($D$3:$D165))</f>
        <v>3.0000000000000001E-6</v>
      </c>
      <c r="AG165" s="13" t="str">
        <f t="shared" ca="1" si="28"/>
        <v/>
      </c>
    </row>
    <row r="166" spans="1:33" x14ac:dyDescent="0.25">
      <c r="A166" s="23" t="str">
        <f ca="1">IF(OR(B166="ChatGPT",B166="Median",B166="Fifties",B166="Average",B166=""),"",IF(ROUND(C166,3)=ROUND(C165,3),MAX(A$3:A165),COUNT(A$3:A165)+1))</f>
        <v/>
      </c>
      <c r="B166" s="24" t="str">
        <f ca="1">IF(ISERROR(OFFSET(Calculations!$C$2,0,MATCH(ROWS($D$3:$D166),Calculations!$D$131:$CCE$131,0))),"",OFFSET(Calculations!$C$2,0,MATCH(ROWS($D$3:$D166),Calculations!$D$131:$CCE$131,0)))</f>
        <v>Median</v>
      </c>
      <c r="C166" s="22">
        <f ca="1">IF(ISERROR(ROUND(OFFSET(Calculations!$C$130,0,MATCH(ROWS($D$3:$D166),Calculations!$D$131:$CCE$131,0)),0)),"",OFFSET(Calculations!$C$130,0,MATCH(ROWS($D$3:$D166),Calculations!$D$131:$CCE$131,0)))</f>
        <v>4.0000000000000002E-4</v>
      </c>
      <c r="E166" s="2" t="str">
        <f ca="1">IF(OR(F166="ChatGPT",F166="Median",F166="Fifties",F166="Average",F166=""),"",IF(ROUND(G166,3)=ROUND(G165,3),MAX(E$3:E165),COUNT(E$3:E165)+1))</f>
        <v/>
      </c>
      <c r="F166" s="12" t="str">
        <f ca="1">OFFSET(Calculations!$C$2,0,MATCH(G166,Calculations!$D$143:$CCE$143,0))</f>
        <v>Median</v>
      </c>
      <c r="G166" s="13">
        <f>SMALL(Calculations!$D$143:$CCE$143,ROWS($D$3:$D166))</f>
        <v>3.9999999999999998E-6</v>
      </c>
      <c r="H166" s="13" t="str">
        <f t="shared" ref="H166" ca="1" si="29">OFFSET($A$2,MATCH(F166,$B$3:$B$500,0),0)</f>
        <v/>
      </c>
      <c r="J166" s="2" t="str">
        <f ca="1">IF(OR(K166="ChatGPT",K166="Median",K166="Fifties",K166="Average",K166=""),"",IF(ROUND(L166,3)=ROUND(L165,3),MAX(J$3:J165),COUNT(J$3:J165)+1))</f>
        <v/>
      </c>
      <c r="K166" s="12" t="str">
        <f ca="1">OFFSET(Calculations!$C$2,0,MATCH(L166,Calculations!$D$144:$CCE$144,0))</f>
        <v>Median</v>
      </c>
      <c r="L166" s="13">
        <f>SMALL(Calculations!$D$144:$CCE$144,ROWS($D$3:$D166))</f>
        <v>3.9999999999999998E-6</v>
      </c>
      <c r="M166" s="13" t="str">
        <f t="shared" ref="M166" ca="1" si="30">OFFSET($A$2,MATCH(K166,$B$3:$B$500,0),0)</f>
        <v/>
      </c>
      <c r="O166" s="2" t="str">
        <f ca="1">IF(OR(P166="ChatGPT",P166="Median",P166="Fifties",P166="Average",P166=""),"",IF(ROUND(Q166,3)=ROUND(Q165,3),MAX(O$3:O165),COUNT(O$3:O165)+1))</f>
        <v/>
      </c>
      <c r="P166" s="12" t="str">
        <f ca="1">OFFSET(Calculations!$C$2,0,MATCH(Q166,Calculations!$D$145:$CCE$145,0))</f>
        <v>Median</v>
      </c>
      <c r="Q166" s="13">
        <f>SMALL(Calculations!$D$145:$CCE$145,ROWS($D$3:$D166))</f>
        <v>3.9999999999999998E-6</v>
      </c>
      <c r="R166" s="13" t="str">
        <f t="shared" ref="R166" ca="1" si="31">OFFSET($A$2,MATCH(P166,$B$3:$B$500,0),0)</f>
        <v/>
      </c>
      <c r="T166" s="2" t="str">
        <f ca="1">IF(OR(U166="ChatGPT",U166="Median",U166="Fifties",U166="Average",U166=""),"",IF(ROUND(V166,3)=ROUND(V165,3),MAX(T$3:T165),COUNT(T$3:T165)+1))</f>
        <v/>
      </c>
      <c r="U166" s="12" t="str">
        <f ca="1">OFFSET(Calculations!$C$2,0,MATCH(V166,Calculations!$D$146:$CCE$146,0))</f>
        <v>Median</v>
      </c>
      <c r="V166" s="13">
        <f>SMALL(Calculations!$D$146:$CCE$146,ROWS($D$3:$D166))</f>
        <v>3.9999999999999998E-6</v>
      </c>
      <c r="W166" s="13" t="str">
        <f t="shared" ref="W166" ca="1" si="32">OFFSET($A$2,MATCH(U166,$B$3:$B$500,0),0)</f>
        <v/>
      </c>
      <c r="Y166" s="2" t="str">
        <f ca="1">IF(OR(Z166="ChatGPT",Z166="Median",Z166="Fifties",Z166="Average",Z166=""),"",IF(ROUND(AA166,3)=ROUND(AA165,3),MAX(Y$3:Y165),COUNT(Y$3:Y165)+1))</f>
        <v/>
      </c>
      <c r="Z166" s="12" t="str">
        <f ca="1">OFFSET(Calculations!$C$2,0,MATCH(AA166,Calculations!$D$147:$CCE$147,0))</f>
        <v>Median</v>
      </c>
      <c r="AA166" s="13">
        <f>SMALL(Calculations!$D$147:$CCE$147,ROWS($D$3:$D166))</f>
        <v>3.9999999999999998E-6</v>
      </c>
      <c r="AB166" s="13" t="str">
        <f t="shared" ref="AB166" ca="1" si="33">OFFSET($A$2,MATCH(Z166,$B$3:$B$500,0),0)</f>
        <v/>
      </c>
      <c r="AD166" s="2" t="str">
        <f ca="1">IF(OR(AE166="ChatGPT",AE166="Median",AE166="Fifties",AE166="Average",AE166=""),"",IF(ROUND(AF166,3)=ROUND(AF165,3),MAX(AD$3:AD165),COUNT(AD$3:AD165)+1))</f>
        <v/>
      </c>
      <c r="AE166" s="12" t="str">
        <f ca="1">OFFSET(Calculations!$C$2,0,MATCH(AF166,Calculations!$D$148:$CCE$148,0))</f>
        <v>Median</v>
      </c>
      <c r="AF166" s="13">
        <f>SMALL(Calculations!$D$148:$CCE$148,ROWS($D$3:$D166))</f>
        <v>3.9999999999999998E-6</v>
      </c>
      <c r="AG166" s="13" t="str">
        <f t="shared" ref="AG166" ca="1" si="34">OFFSET($A$2,MATCH(AE166,$B$3:$B$500,0),0)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theme="9" tint="0.79998168889431442"/>
  </sheetPr>
  <dimension ref="A1:AW202"/>
  <sheetViews>
    <sheetView topLeftCell="X1" workbookViewId="0">
      <selection activeCell="AS163" sqref="AS163:AW167"/>
    </sheetView>
  </sheetViews>
  <sheetFormatPr defaultRowHeight="15" x14ac:dyDescent="0.25"/>
  <cols>
    <col min="1" max="2" width="18.42578125" bestFit="1" customWidth="1"/>
    <col min="3" max="3" width="11" bestFit="1" customWidth="1"/>
    <col min="4" max="4" width="2.28515625" customWidth="1"/>
    <col min="5" max="5" width="18.42578125" bestFit="1" customWidth="1"/>
    <col min="6" max="6" width="12.7109375" bestFit="1" customWidth="1"/>
    <col min="7" max="7" width="2.28515625" customWidth="1"/>
    <col min="9" max="9" width="17.85546875" bestFit="1" customWidth="1"/>
    <col min="10" max="10" width="18.42578125" bestFit="1" customWidth="1"/>
    <col min="12" max="12" width="2.28515625" customWidth="1"/>
    <col min="15" max="15" width="28.7109375" bestFit="1" customWidth="1"/>
    <col min="16" max="16" width="2.28515625" customWidth="1"/>
    <col min="19" max="19" width="28.7109375" bestFit="1" customWidth="1"/>
    <col min="20" max="20" width="2.28515625" customWidth="1"/>
    <col min="23" max="23" width="28.7109375" bestFit="1" customWidth="1"/>
    <col min="24" max="24" width="2.28515625" customWidth="1"/>
    <col min="26" max="26" width="16.7109375" bestFit="1" customWidth="1"/>
    <col min="27" max="27" width="10" bestFit="1" customWidth="1"/>
    <col min="28" max="28" width="10" customWidth="1"/>
    <col min="29" max="29" width="2.28515625" customWidth="1"/>
    <col min="31" max="31" width="16.42578125" bestFit="1" customWidth="1"/>
    <col min="32" max="32" width="10" bestFit="1" customWidth="1"/>
    <col min="33" max="33" width="10" customWidth="1"/>
    <col min="34" max="34" width="2.28515625" customWidth="1"/>
    <col min="36" max="36" width="16.42578125" bestFit="1" customWidth="1"/>
    <col min="37" max="37" width="10" bestFit="1" customWidth="1"/>
    <col min="38" max="38" width="10" customWidth="1"/>
    <col min="39" max="39" width="2.28515625" customWidth="1"/>
    <col min="41" max="41" width="16.42578125" bestFit="1" customWidth="1"/>
    <col min="42" max="42" width="10" bestFit="1" customWidth="1"/>
    <col min="43" max="43" width="10" customWidth="1"/>
    <col min="44" max="44" width="2.28515625" customWidth="1"/>
    <col min="45" max="45" width="17" customWidth="1"/>
    <col min="52" max="52" width="9.28515625" customWidth="1"/>
  </cols>
  <sheetData>
    <row r="1" spans="1:49" ht="18" customHeight="1" x14ac:dyDescent="0.25">
      <c r="A1" t="s">
        <v>20</v>
      </c>
      <c r="B1" t="s">
        <v>22</v>
      </c>
      <c r="C1" t="s">
        <v>23</v>
      </c>
      <c r="E1" t="s">
        <v>20</v>
      </c>
      <c r="F1" t="s">
        <v>58</v>
      </c>
      <c r="H1" t="s">
        <v>101</v>
      </c>
      <c r="M1" t="s">
        <v>26</v>
      </c>
      <c r="Q1" t="s">
        <v>56</v>
      </c>
      <c r="U1" t="s">
        <v>44</v>
      </c>
      <c r="Y1" s="55" t="s">
        <v>38</v>
      </c>
      <c r="Z1" s="55"/>
      <c r="AA1" s="55"/>
      <c r="AB1" s="55"/>
      <c r="AD1" s="55" t="s">
        <v>59</v>
      </c>
      <c r="AE1" s="55"/>
      <c r="AF1" s="55"/>
      <c r="AG1" s="55"/>
      <c r="AI1" s="55" t="s">
        <v>30</v>
      </c>
      <c r="AJ1" s="55"/>
      <c r="AK1" s="55"/>
      <c r="AL1" s="55"/>
      <c r="AN1" s="55" t="s">
        <v>97</v>
      </c>
      <c r="AO1" s="55"/>
      <c r="AP1" s="55"/>
      <c r="AQ1" s="55"/>
      <c r="AS1" t="s">
        <v>31</v>
      </c>
    </row>
    <row r="2" spans="1:49" x14ac:dyDescent="0.25">
      <c r="A2" t="s">
        <v>3</v>
      </c>
      <c r="B2" t="s">
        <v>92</v>
      </c>
      <c r="C2" s="16">
        <v>0.8618564597904308</v>
      </c>
      <c r="E2" t="s">
        <v>3</v>
      </c>
      <c r="F2" s="16">
        <v>0.73687733857515103</v>
      </c>
      <c r="H2" t="s">
        <v>19</v>
      </c>
      <c r="I2" t="s">
        <v>20</v>
      </c>
      <c r="J2" t="s">
        <v>20</v>
      </c>
      <c r="K2" t="s">
        <v>23</v>
      </c>
      <c r="M2" t="s">
        <v>19</v>
      </c>
      <c r="N2" t="s">
        <v>27</v>
      </c>
      <c r="O2" t="s">
        <v>1</v>
      </c>
      <c r="Q2" t="s">
        <v>19</v>
      </c>
      <c r="R2" t="s">
        <v>28</v>
      </c>
      <c r="S2" t="s">
        <v>1</v>
      </c>
      <c r="U2" t="s">
        <v>19</v>
      </c>
      <c r="V2" t="s">
        <v>28</v>
      </c>
      <c r="W2" t="s">
        <v>1</v>
      </c>
      <c r="Y2" t="s">
        <v>19</v>
      </c>
      <c r="Z2" t="s">
        <v>25</v>
      </c>
      <c r="AA2" t="s">
        <v>37</v>
      </c>
      <c r="AB2" t="s">
        <v>51</v>
      </c>
      <c r="AD2" t="s">
        <v>19</v>
      </c>
      <c r="AE2" t="s">
        <v>25</v>
      </c>
      <c r="AF2" t="s">
        <v>60</v>
      </c>
      <c r="AG2" t="s">
        <v>51</v>
      </c>
      <c r="AI2" t="s">
        <v>19</v>
      </c>
      <c r="AJ2" t="s">
        <v>25</v>
      </c>
      <c r="AK2" t="s">
        <v>29</v>
      </c>
      <c r="AL2" t="s">
        <v>51</v>
      </c>
      <c r="AN2" t="s">
        <v>19</v>
      </c>
      <c r="AO2" t="s">
        <v>25</v>
      </c>
      <c r="AP2" t="s">
        <v>62</v>
      </c>
      <c r="AQ2" t="s">
        <v>51</v>
      </c>
      <c r="AS2" t="s">
        <v>25</v>
      </c>
      <c r="AT2" t="s">
        <v>36</v>
      </c>
      <c r="AU2" t="s">
        <v>32</v>
      </c>
      <c r="AV2" t="s">
        <v>33</v>
      </c>
      <c r="AW2" t="s">
        <v>46</v>
      </c>
    </row>
    <row r="3" spans="1:49" x14ac:dyDescent="0.25">
      <c r="A3" t="s">
        <v>92</v>
      </c>
      <c r="B3" t="s">
        <v>3</v>
      </c>
      <c r="C3" s="16">
        <v>0.86185745879043063</v>
      </c>
      <c r="E3" t="s">
        <v>92</v>
      </c>
      <c r="F3" s="16">
        <v>0.71307294743452232</v>
      </c>
      <c r="H3">
        <v>1</v>
      </c>
      <c r="I3" t="s">
        <v>124</v>
      </c>
      <c r="J3" t="s">
        <v>192</v>
      </c>
      <c r="K3" s="16">
        <v>0.9524324035552072</v>
      </c>
      <c r="M3">
        <v>1</v>
      </c>
      <c r="N3" s="17">
        <f>LARGE(Master!$F$3:$F$32,M3)</f>
        <v>39.15522598195691</v>
      </c>
      <c r="O3" t="str">
        <f ca="1">LEFT(OFFSET(Master!$B$2,MATCH(Stats!N3,Master!$F$3:$F$32,0),0),30)</f>
        <v>Astronauts Suni Williams and B</v>
      </c>
      <c r="Q3">
        <v>1</v>
      </c>
      <c r="R3" s="17">
        <f>LARGE(Master!I$3:I$32,Q3)</f>
        <v>76.793750005000007</v>
      </c>
      <c r="S3" t="str">
        <f ca="1">LEFT(OFFSET(Master!$B$2,MATCH(Stats!R3,Master!I$3:I$32,0),0),30)</f>
        <v>Mike Johnson is Speaker of the</v>
      </c>
      <c r="U3">
        <v>1</v>
      </c>
      <c r="V3" s="17">
        <f>LARGE(Master!$J$3:$J$32,U3)</f>
        <v>84.500000005000004</v>
      </c>
      <c r="W3" t="str">
        <f ca="1">LEFT(OFFSET(Master!$B$2,MATCH(Stats!V3,Master!$J$3:$J$32,0),0),30)</f>
        <v>Mike Johnson is Speaker of the</v>
      </c>
      <c r="Y3" s="2">
        <f ca="1">IF(OR(Z3="ChatGPT",Z3="Median",Z3="Fifties",Z3="Average"),"",1)</f>
        <v>1</v>
      </c>
      <c r="Z3" s="12" t="str">
        <f ca="1">IF(AA3="","",OFFSET(Master!$F$2,0,MATCH(AA3,Calculations!$D$136:$CCE$136,0)))</f>
        <v>David Namdar</v>
      </c>
      <c r="AA3" s="19">
        <f>IF($A1="","",LARGE(Calculations!$D$136:$DDF$136,ROWS($Y$3:$Y3)))</f>
        <v>49.827287912243968</v>
      </c>
      <c r="AB3" s="13">
        <f ca="1">IF(AA3="","",OFFSET(LeaderMedian!$A$2,MATCH(Z3,LeaderMedian!$B$3:$B$500,0),0))</f>
        <v>157</v>
      </c>
      <c r="AD3" s="2">
        <f ca="1">IF(OR(AE3="ChatGPT",AE3="Median",AE3="Fifties",AE3="Average"),"",1)</f>
        <v>1</v>
      </c>
      <c r="AE3" s="12" t="str">
        <f ca="1">IF(AF3="","",OFFSET(Master!$F$2,0,MATCH(AF3,Calculations!$D$253:$CCE$253,0)))</f>
        <v>David Namdar</v>
      </c>
      <c r="AF3" s="19">
        <f>IF($A1="","",LARGE(Calculations!$D$253:$DDF$253,ROWS($Y$3:$Y3)))</f>
        <v>50.000000078600003</v>
      </c>
      <c r="AG3" s="13">
        <f ca="1">OFFSET(LeaderMedian!$A$2,MATCH(AE3,LeaderMedian!$B$3:$B$500,0),0)</f>
        <v>157</v>
      </c>
      <c r="AI3" s="2">
        <f ca="1">IF(OR(AJ3="ChatGPT",AJ3="Median",AJ3="Fifties",AJ3="Average"),"",1)</f>
        <v>1</v>
      </c>
      <c r="AJ3" s="12" t="str">
        <f ca="1">IF(AK3="","",OFFSET(Master!$F$2,0,MATCH(AK3,Master!$G$34:$CCC$34,0)))</f>
        <v>Anna Verwillow</v>
      </c>
      <c r="AK3" s="19">
        <f>LARGE(Master!$G$34:$CCC$34,ROWS($AC$3:$AC3))</f>
        <v>76.666666712666668</v>
      </c>
      <c r="AL3" s="13">
        <f ca="1">OFFSET(LeaderMedian!$A$2,MATCH(AJ3,LeaderMedian!$B$3:$B$500,0),0)</f>
        <v>156</v>
      </c>
      <c r="AN3" s="2" t="str">
        <f ca="1">IF(OR(AO3="Median",AO3="Fifties",AO3="Average",AO3=""),"",1)</f>
        <v/>
      </c>
      <c r="AO3" s="12" t="str">
        <f ca="1">IF(AP3="","",OFFSET(Master!$F$2,0,MATCH(AP3,Calculations!$D$217:$CCE$217,0)))</f>
        <v/>
      </c>
      <c r="AP3" s="36" t="str">
        <f>IF($A1="","",IF(ISERROR(LARGE(Calculations!$D$217:$DDF$217,ROWS($Y$3:$Y3))),"",LARGE(Calculations!$D$217:$DDF$217,ROWS($Y$3:$Y3))))</f>
        <v/>
      </c>
      <c r="AQ3" s="13" t="str">
        <f ca="1">IF(AO3="","",OFFSET(LeaderMedian!$A$2,MATCH(AO3,LeaderMedian!$B$3:$B$500,0),0))</f>
        <v/>
      </c>
      <c r="AS3" s="12" t="str">
        <f ca="1">OFFSET(Master!$J$2,0,ROWS($AR$3:$AR3))</f>
        <v>David Seif</v>
      </c>
      <c r="AT3" s="12">
        <f ca="1">IF($AS3="","",AV3-AU3)</f>
        <v>132599.99999519996</v>
      </c>
      <c r="AU3" s="12">
        <f ca="1">IF($AS3="","",OFFSET(Calculations!$C$134,0,MATCH(OFFSET($AS$2,ROWS($AS$3:$AS3),0),Calculations!$D$2:$CCE$2,0)))</f>
        <v>27977.000000916003</v>
      </c>
      <c r="AV3" s="12">
        <f ca="1">IF($AS3="","",OFFSET(Calculations!$C$135,0,MATCH(OFFSET($AS$2,ROWS($AS$3:$AS3),0),Calculations!$D$2:$CCE$2,0)))</f>
        <v>160576.99999611598</v>
      </c>
      <c r="AW3" s="12">
        <f ca="1">IF($AS3="","",OFFSET(Calculations!$C$128,0,MATCH(OFFSET($AS$2,ROWS($AS$3:$AS3),0),Calculations!$D$2:$CCE$2,0)))</f>
        <v>68463.000000301981</v>
      </c>
    </row>
    <row r="4" spans="1:49" x14ac:dyDescent="0.25">
      <c r="A4" t="s">
        <v>296</v>
      </c>
      <c r="B4" t="s">
        <v>111</v>
      </c>
      <c r="C4" s="16">
        <v>0.65567098833031934</v>
      </c>
      <c r="E4" t="s">
        <v>296</v>
      </c>
      <c r="F4" s="16">
        <v>0.56708591968713706</v>
      </c>
      <c r="H4">
        <v>2</v>
      </c>
      <c r="I4" t="s">
        <v>100</v>
      </c>
      <c r="J4" t="s">
        <v>219</v>
      </c>
      <c r="K4" s="16">
        <v>0.89193394745914156</v>
      </c>
      <c r="M4">
        <v>2</v>
      </c>
      <c r="N4" s="17">
        <f>LARGE(Master!$F$3:$F$32,M4)</f>
        <v>31.847903453799209</v>
      </c>
      <c r="O4" t="str">
        <f ca="1">LEFT(OFFSET(Master!$B$2,MATCH(Stats!N4,Master!$F$3:$F$32,0),0),30)</f>
        <v>Bulgaria adopts the euro as it</v>
      </c>
      <c r="Q4">
        <v>2</v>
      </c>
      <c r="R4" s="17">
        <f>LARGE(Master!I$3:I$32,Q4)</f>
        <v>70.793750015000001</v>
      </c>
      <c r="S4" t="str">
        <f ca="1">LEFT(OFFSET(Master!$B$2,MATCH(Stats!R4,Master!I$3:I$32,0),0),30)</f>
        <v>The winning team of the FIFA C</v>
      </c>
      <c r="U4">
        <v>2</v>
      </c>
      <c r="V4" s="17">
        <f>LARGE(Master!$J$3:$J$32,U4)</f>
        <v>75.000000017000005</v>
      </c>
      <c r="W4" t="str">
        <f ca="1">LEFT(OFFSET(Master!$B$2,MATCH(Stats!V4,Master!$J$3:$J$32,0),0),30)</f>
        <v>At least one US presidential c</v>
      </c>
      <c r="Y4" s="2">
        <f ca="1">IF(OR(Z4="ChatGPT",Z4="Median",Z4="Fifties",Z4="Average",Z4=""),"",IF(AA4=AA3,Y3,COUNT(Y$3:Y3)+1))</f>
        <v>2</v>
      </c>
      <c r="Z4" s="12" t="str">
        <f ca="1">IF(AA4="","",OFFSET(Master!$F$2,0,MATCH(AA4,Calculations!$D$136:$CCE$136,0)))</f>
        <v>Heath Silverman</v>
      </c>
      <c r="AA4" s="19">
        <f>IF($A1="","",LARGE(Calculations!$D$136:$DDF$136,ROWS($Y$3:$Y4)))</f>
        <v>46.237766322377212</v>
      </c>
      <c r="AB4" s="13">
        <f ca="1">IF(AA4="","",OFFSET(LeaderMedian!$A$2,MATCH(Z4,LeaderMedian!$B$3:$B$500,0),0))</f>
        <v>160</v>
      </c>
      <c r="AD4" s="2">
        <f ca="1">IF(OR(AE4="ChatGPT",AE4="Median",AE4="Fifties",AE4="Average",AE4=""),"",IF(AF4=AF3,AD3,COUNT(AD$3:AD3)+1))</f>
        <v>2</v>
      </c>
      <c r="AE4" s="12" t="str">
        <f ca="1">IF(AF4="","",OFFSET(Master!$F$2,0,MATCH(AF4,Calculations!$D$253:$CCE$253,0)))</f>
        <v>Mike Schramm</v>
      </c>
      <c r="AF4" s="19">
        <f>IF($A1="","",LARGE(Calculations!$D$253:$DDF$253,ROWS($Y$3:$Y4)))</f>
        <v>47.500000025933332</v>
      </c>
      <c r="AG4" s="13">
        <f ca="1">OFFSET(LeaderMedian!$A$2,MATCH(AE4,LeaderMedian!$B$3:$B$500,0),0)</f>
        <v>155</v>
      </c>
      <c r="AI4" s="2">
        <f ca="1">IF(OR(AJ4="ChatGPT",AJ4="Median",AJ4="Fifties",AJ4="Average",AJ4=""),"",IF(AK4=AK3,AI3,COUNT(AI$3:AI3)+1))</f>
        <v>2</v>
      </c>
      <c r="AJ4" s="12" t="str">
        <f ca="1">IF(AK4="","",OFFSET(Master!$F$2,0,MATCH(AK4,Master!$G$34:$CCC$34,0)))</f>
        <v>Barbara Kryvko</v>
      </c>
      <c r="AK4" s="19">
        <f>LARGE(Master!$G$34:$CCC$34,ROWS($AC$3:$AC4))</f>
        <v>70.033333357333333</v>
      </c>
      <c r="AL4" s="13">
        <f ca="1">OFFSET(LeaderMedian!$A$2,MATCH(AJ4,LeaderMedian!$B$3:$B$500,0),0)</f>
        <v>151</v>
      </c>
      <c r="AN4" s="2" t="str">
        <f ca="1">IF(OR(AO4="Median",AO4="Fifties",AO4="Average",AO4=""),"",IF(AP4=AP3,AN3,COUNT($AN$3:$AN3)+1))</f>
        <v/>
      </c>
      <c r="AO4" s="12" t="str">
        <f ca="1">IF(AP4="","",OFFSET(Master!$F$2,0,MATCH(AP4,Calculations!$D$217:$CCE$217,0)))</f>
        <v/>
      </c>
      <c r="AP4" s="36" t="str">
        <f>IF($A2="","",IF(ISERROR(LARGE(Calculations!$D$217:$DDF$217,ROWS($Y$3:$Y4))),"",LARGE(Calculations!$D$217:$DDF$217,ROWS($Y$3:$Y4))))</f>
        <v/>
      </c>
      <c r="AQ4" s="13" t="str">
        <f ca="1">IF(AO4="","",OFFSET(LeaderMedian!$A$2,MATCH(AO4,LeaderMedian!$B$3:$B$500,0),0))</f>
        <v/>
      </c>
      <c r="AS4" s="12" t="str">
        <f ca="1">OFFSET(Master!$J$2,0,ROWS($AR$3:$AR4))</f>
        <v>Ben Carr</v>
      </c>
      <c r="AT4" s="12">
        <f t="shared" ref="AT4:AT67" ca="1" si="0">IF($AS4="","",AV4-AU4)</f>
        <v>147399.99999159999</v>
      </c>
      <c r="AU4" s="12">
        <f ca="1">IF($AS4="","",OFFSET(Calculations!$C$134,0,MATCH(OFFSET($AS$2,ROWS($AS$3:$AS4),0),Calculations!$D$2:$CCE$2,0)))</f>
        <v>23387.000001613997</v>
      </c>
      <c r="AV4" s="12">
        <f ca="1">IF($AS4="","",OFFSET(Calculations!$C$135,0,MATCH(OFFSET($AS$2,ROWS($AS$3:$AS4),0),Calculations!$D$2:$CCE$2,0)))</f>
        <v>170786.99999321401</v>
      </c>
      <c r="AW4" s="12">
        <f ca="1">IF($AS4="","",OFFSET(Calculations!$C$128,0,MATCH(OFFSET($AS$2,ROWS($AS$3:$AS4),0),Calculations!$D$2:$CCE$2,0)))</f>
        <v>70332.999999692009</v>
      </c>
    </row>
    <row r="5" spans="1:49" x14ac:dyDescent="0.25">
      <c r="A5" t="s">
        <v>157</v>
      </c>
      <c r="B5" t="s">
        <v>167</v>
      </c>
      <c r="C5" s="16">
        <v>0.64602777745719431</v>
      </c>
      <c r="E5" t="s">
        <v>157</v>
      </c>
      <c r="F5" s="16">
        <v>0.46446914397462519</v>
      </c>
      <c r="H5">
        <v>3</v>
      </c>
      <c r="I5" t="s">
        <v>224</v>
      </c>
      <c r="J5" t="s">
        <v>249</v>
      </c>
      <c r="K5" s="16">
        <v>0.86757472722973417</v>
      </c>
      <c r="M5">
        <v>3</v>
      </c>
      <c r="N5" s="17">
        <f>LARGE(Master!$F$3:$F$32,M5)</f>
        <v>31.640566246354329</v>
      </c>
      <c r="O5" t="str">
        <f ca="1">LEFT(OFFSET(Master!$B$2,MATCH(Stats!N5,Master!$F$3:$F$32,0),0),30)</f>
        <v xml:space="preserve">Sean Combs is convicted of or </v>
      </c>
      <c r="Q5">
        <v>3</v>
      </c>
      <c r="R5" s="17">
        <f>LARGE(Master!I$3:I$32,Q5)</f>
        <v>68.781250013999994</v>
      </c>
      <c r="S5" t="str">
        <f ca="1">LEFT(OFFSET(Master!$B$2,MATCH(Stats!R5,Master!I$3:I$32,0),0),30)</f>
        <v>The winner of the World's Stro</v>
      </c>
      <c r="U5">
        <v>3</v>
      </c>
      <c r="V5" s="17">
        <f>LARGE(Master!$J$3:$J$32,U5)</f>
        <v>75.000000014999998</v>
      </c>
      <c r="W5" t="str">
        <f ca="1">LEFT(OFFSET(Master!$B$2,MATCH(Stats!V5,Master!$J$3:$J$32,0),0),30)</f>
        <v>The winning team of the FIFA C</v>
      </c>
      <c r="Y5" s="2">
        <f ca="1">IF(OR(Z5="ChatGPT",Z5="Median",Z5="Fifties",Z5="Average",Z5=""),"",IF(AA5=AA4,Y4,COUNT(Y$3:Y4)+1))</f>
        <v>3</v>
      </c>
      <c r="Z5" s="12" t="str">
        <f ca="1">IF(AA5="","",OFFSET(Master!$F$2,0,MATCH(AA5,Calculations!$D$136:$CCE$136,0)))</f>
        <v>Brad Smith</v>
      </c>
      <c r="AA5" s="19">
        <f>IF($A1="","",LARGE(Calculations!$D$136:$DDF$136,ROWS($Y$3:$Y5)))</f>
        <v>46.007558099717144</v>
      </c>
      <c r="AB5" s="13">
        <f ca="1">IF(AA5="","",OFFSET(LeaderMedian!$A$2,MATCH(Z5,LeaderMedian!$B$3:$B$500,0),0))</f>
        <v>150</v>
      </c>
      <c r="AD5" s="2">
        <f ca="1">IF(OR(AE5="ChatGPT",AE5="Median",AE5="Fifties",AE5="Average",AE5=""),"",IF(AF5=AF4,AD4,COUNT(AD$3:AD4)+1))</f>
        <v>3</v>
      </c>
      <c r="AE5" s="12" t="str">
        <f ca="1">IF(AF5="","",OFFSET(Master!$F$2,0,MATCH(AF5,Calculations!$D$253:$CCE$253,0)))</f>
        <v>Brad Smith</v>
      </c>
      <c r="AF5" s="19">
        <f>IF($A1="","",LARGE(Calculations!$D$253:$DDF$253,ROWS($Y$3:$Y5)))</f>
        <v>46.166666743133341</v>
      </c>
      <c r="AG5" s="13">
        <f ca="1">OFFSET(LeaderMedian!$A$2,MATCH(AE5,LeaderMedian!$B$3:$B$500,0),0)</f>
        <v>150</v>
      </c>
      <c r="AI5" s="2">
        <f ca="1">IF(OR(AJ5="ChatGPT",AJ5="Median",AJ5="Fifties",AJ5="Average",AJ5=""),"",IF(AK5=AK4,AI4,COUNT(AI$3:AI4)+1))</f>
        <v>3</v>
      </c>
      <c r="AJ5" s="12" t="str">
        <f ca="1">IF(AK5="","",OFFSET(Master!$F$2,0,MATCH(AK5,Master!$G$34:$CCC$34,0)))</f>
        <v>Pam Winters</v>
      </c>
      <c r="AK5" s="19">
        <f>LARGE(Master!$G$34:$CCC$34,ROWS($AC$3:$AC5))</f>
        <v>68.966666694666671</v>
      </c>
      <c r="AL5" s="13">
        <f ca="1">OFFSET(LeaderMedian!$A$2,MATCH(AJ5,LeaderMedian!$B$3:$B$500,0),0)</f>
        <v>134</v>
      </c>
      <c r="AN5" s="2" t="str">
        <f ca="1">IF(OR(AO5="Median",AO5="Fifties",AO5="Average",AO5=""),"",IF(AP5=AP4,AN4,COUNT($AN$3:$AN4)+1))</f>
        <v/>
      </c>
      <c r="AO5" s="12" t="str">
        <f ca="1">IF(AP5="","",OFFSET(Master!$F$2,0,MATCH(AP5,Calculations!$D$217:$CCE$217,0)))</f>
        <v/>
      </c>
      <c r="AP5" s="36" t="str">
        <f>IF($A1="","",IF(ISERROR(LARGE(Calculations!$D$217:$DDF$217,ROWS($Y$3:$Y5))),"",LARGE(Calculations!$D$217:$DDF$217,ROWS($Y$3:$Y5))))</f>
        <v/>
      </c>
      <c r="AQ5" s="13" t="str">
        <f ca="1">IF(AO5="","",OFFSET(LeaderMedian!$A$2,MATCH(AO5,LeaderMedian!$B$3:$B$500,0),0))</f>
        <v/>
      </c>
      <c r="AS5" s="12" t="str">
        <f ca="1">OFFSET(Master!$J$2,0,ROWS($AR$3:$AR5))</f>
        <v>Mark Aronson</v>
      </c>
      <c r="AT5" s="12">
        <f t="shared" ca="1" si="0"/>
        <v>156600.00000160001</v>
      </c>
      <c r="AU5" s="12">
        <f ca="1">IF($AS5="","",OFFSET(Calculations!$C$134,0,MATCH(OFFSET($AS$2,ROWS($AS$3:$AS5),0),Calculations!$D$2:$CCE$2,0)))</f>
        <v>23514.999999416003</v>
      </c>
      <c r="AV5" s="12">
        <f ca="1">IF($AS5="","",OFFSET(Calculations!$C$135,0,MATCH(OFFSET($AS$2,ROWS($AS$3:$AS5),0),Calculations!$D$2:$CCE$2,0)))</f>
        <v>180115.00000101601</v>
      </c>
      <c r="AW5" s="12">
        <f ca="1">IF($AS5="","",OFFSET(Calculations!$C$128,0,MATCH(OFFSET($AS$2,ROWS($AS$3:$AS5),0),Calculations!$D$2:$CCE$2,0)))</f>
        <v>78685.000001949986</v>
      </c>
    </row>
    <row r="6" spans="1:49" x14ac:dyDescent="0.25">
      <c r="A6" t="s">
        <v>158</v>
      </c>
      <c r="B6" t="s">
        <v>105</v>
      </c>
      <c r="C6" s="16">
        <v>0.69074378672801917</v>
      </c>
      <c r="E6" t="s">
        <v>158</v>
      </c>
      <c r="F6" s="16">
        <v>0.56665862837100611</v>
      </c>
      <c r="H6">
        <v>4</v>
      </c>
      <c r="I6" t="s">
        <v>3</v>
      </c>
      <c r="J6" t="s">
        <v>92</v>
      </c>
      <c r="K6" s="16">
        <v>0.86185745879043063</v>
      </c>
      <c r="M6">
        <v>4</v>
      </c>
      <c r="N6" s="17">
        <f>LARGE(Master!$F$3:$F$32,M6)</f>
        <v>31.033860083755503</v>
      </c>
      <c r="O6" t="str">
        <f ca="1">LEFT(OFFSET(Master!$B$2,MATCH(Stats!N6,Master!$F$3:$F$32,0),0),30)</f>
        <v>Phoenix, Arizona experiences a</v>
      </c>
      <c r="Q6">
        <v>4</v>
      </c>
      <c r="R6" s="17">
        <f>LARGE(Master!I$3:I$32,Q6)</f>
        <v>64.887500017000008</v>
      </c>
      <c r="S6" t="str">
        <f ca="1">LEFT(OFFSET(Master!$B$2,MATCH(Stats!R6,Master!I$3:I$32,0),0),30)</f>
        <v>At least one US presidential c</v>
      </c>
      <c r="U6">
        <v>4</v>
      </c>
      <c r="V6" s="17">
        <f>LARGE(Master!$J$3:$J$32,U6)</f>
        <v>74.000000013999994</v>
      </c>
      <c r="W6" t="str">
        <f ca="1">LEFT(OFFSET(Master!$B$2,MATCH(Stats!V6,Master!$J$3:$J$32,0),0),30)</f>
        <v>The winner of the World's Stro</v>
      </c>
      <c r="Y6" s="2">
        <f ca="1">IF(OR(Z6="ChatGPT",Z6="Median",Z6="Fifties",Z6="Average",Z6=""),"",IF(AA6=AA5,Y5,COUNT(Y$3:Y5)+1))</f>
        <v>4</v>
      </c>
      <c r="Z6" s="12" t="str">
        <f ca="1">IF(AA6="","",OFFSET(Master!$F$2,0,MATCH(AA6,Calculations!$D$136:$CCE$136,0)))</f>
        <v>Barry (John) Rigal</v>
      </c>
      <c r="AA6" s="19">
        <f>IF($A2="","",LARGE(Calculations!$D$136:$DDF$136,ROWS($Y$3:$Y6)))</f>
        <v>45.938789859911502</v>
      </c>
      <c r="AB6" s="13">
        <f ca="1">IF(AA6="","",OFFSET(LeaderMedian!$A$2,MATCH(Z6,LeaderMedian!$B$3:$B$500,0),0))</f>
        <v>158</v>
      </c>
      <c r="AD6" s="2">
        <f ca="1">IF(OR(AE6="ChatGPT",AE6="Median",AE6="Fifties",AE6="Average",AE6=""),"",IF(AF6=AF5,AD5,COUNT(AD$3:AD5)+1))</f>
        <v>4</v>
      </c>
      <c r="AE6" s="12" t="str">
        <f ca="1">IF(AF6="","",OFFSET(Master!$F$2,0,MATCH(AF6,Calculations!$D$253:$CCE$253,0)))</f>
        <v>Barry (John) Rigal</v>
      </c>
      <c r="AF6" s="19">
        <f>IF($A2="","",LARGE(Calculations!$D$253:$DDF$253,ROWS($Y$3:$Y6)))</f>
        <v>43.866666732066669</v>
      </c>
      <c r="AG6" s="13">
        <f ca="1">OFFSET(LeaderMedian!$A$2,MATCH(AE6,LeaderMedian!$B$3:$B$500,0),0)</f>
        <v>158</v>
      </c>
      <c r="AI6" s="2">
        <f ca="1">IF(OR(AJ6="ChatGPT",AJ6="Median",AJ6="Fifties",AJ6="Average",AJ6=""),"",IF(AK6=AK5,AI5,COUNT(AI$3:AI5)+1))</f>
        <v>4</v>
      </c>
      <c r="AJ6" s="12" t="str">
        <f ca="1">IF(AK6="","",OFFSET(Master!$F$2,0,MATCH(AK6,Master!$G$34:$CCC$34,0)))</f>
        <v xml:space="preserve">Abigail Myers </v>
      </c>
      <c r="AK6" s="19">
        <f>LARGE(Master!$G$34:$CCC$34,ROWS($AC$3:$AC6))</f>
        <v>67.666666708666668</v>
      </c>
      <c r="AL6" s="13">
        <f ca="1">OFFSET(LeaderMedian!$A$2,MATCH(AJ6,LeaderMedian!$B$3:$B$500,0),0)</f>
        <v>127</v>
      </c>
      <c r="AN6" s="2" t="str">
        <f ca="1">IF(OR(AO6="Median",AO6="Fifties",AO6="Average",AO6=""),"",IF(AP6=AP5,AN5,COUNT($AN$3:$AN5)+1))</f>
        <v/>
      </c>
      <c r="AO6" s="12" t="str">
        <f ca="1">IF(AP6="","",OFFSET(Master!$F$2,0,MATCH(AP6,Calculations!$D$217:$CCE$217,0)))</f>
        <v/>
      </c>
      <c r="AP6" s="36" t="str">
        <f>IF($A2="","",IF(ISERROR(LARGE(Calculations!$D$217:$DDF$217,ROWS($Y$3:$Y6))),"",LARGE(Calculations!$D$217:$DDF$217,ROWS($Y$3:$Y6))))</f>
        <v/>
      </c>
      <c r="AQ6" s="13" t="str">
        <f ca="1">IF(AO6="","",OFFSET(LeaderMedian!$A$2,MATCH(AO6,LeaderMedian!$B$3:$B$500,0),0))</f>
        <v/>
      </c>
      <c r="AS6" s="12" t="str">
        <f ca="1">OFFSET(Master!$J$2,0,ROWS($AR$3:$AR6))</f>
        <v>Bill Pennington</v>
      </c>
      <c r="AT6" s="12">
        <f t="shared" ca="1" si="0"/>
        <v>209000.00001000005</v>
      </c>
      <c r="AU6" s="12">
        <f ca="1">IF($AS6="","",OFFSET(Calculations!$C$134,0,MATCH(OFFSET($AS$2,ROWS($AS$3:$AS6),0),Calculations!$D$2:$CCE$2,0)))</f>
        <v>18124.999996549999</v>
      </c>
      <c r="AV6" s="12">
        <f ca="1">IF($AS6="","",OFFSET(Calculations!$C$135,0,MATCH(OFFSET($AS$2,ROWS($AS$3:$AS6),0),Calculations!$D$2:$CCE$2,0)))</f>
        <v>227125.00000655005</v>
      </c>
      <c r="AW6" s="12">
        <f ca="1">IF($AS6="","",OFFSET(Calculations!$C$128,0,MATCH(OFFSET($AS$2,ROWS($AS$3:$AS6),0),Calculations!$D$2:$CCE$2,0)))</f>
        <v>98815.000003399997</v>
      </c>
    </row>
    <row r="7" spans="1:49" x14ac:dyDescent="0.25">
      <c r="A7" t="s">
        <v>160</v>
      </c>
      <c r="B7" t="s">
        <v>115</v>
      </c>
      <c r="C7" s="16">
        <v>0.64004201868343402</v>
      </c>
      <c r="E7" t="s">
        <v>160</v>
      </c>
      <c r="F7" s="16">
        <v>0.46815175509206225</v>
      </c>
      <c r="H7">
        <v>5</v>
      </c>
      <c r="I7" t="s">
        <v>100</v>
      </c>
      <c r="J7" t="s">
        <v>299</v>
      </c>
      <c r="K7" s="16">
        <v>0.85736795618584605</v>
      </c>
      <c r="M7">
        <v>5</v>
      </c>
      <c r="N7" s="17">
        <f>LARGE(Master!$F$3:$F$32,M7)</f>
        <v>30.833897028673537</v>
      </c>
      <c r="O7" t="str">
        <f ca="1">LEFT(OFFSET(Master!$B$2,MATCH(Stats!N7,Master!$F$3:$F$32,0),0),30)</f>
        <v>Justin Trudeau is Prime Minist</v>
      </c>
      <c r="Q7">
        <v>5</v>
      </c>
      <c r="R7" s="17">
        <f>LARGE(Master!I$3:I$32,Q7)</f>
        <v>64.393750011999998</v>
      </c>
      <c r="S7" t="str">
        <f ca="1">LEFT(OFFSET(Master!$B$2,MATCH(Stats!R7,Master!I$3:I$32,0),0),30)</f>
        <v>The daily global sea surface t</v>
      </c>
      <c r="U7">
        <v>5</v>
      </c>
      <c r="V7" s="17">
        <f>LARGE(Master!$J$3:$J$32,U7)</f>
        <v>70.000000029999995</v>
      </c>
      <c r="W7" t="str">
        <f ca="1">LEFT(OFFSET(Master!$B$2,MATCH(Stats!V7,Master!$J$3:$J$32,0),0),30)</f>
        <v>A law making the top US person</v>
      </c>
      <c r="Y7" s="2">
        <f ca="1">IF(OR(Z7="ChatGPT",Z7="Median",Z7="Fifties",Z7="Average",Z7=""),"",IF(AA7=AA6,Y6,COUNT(Y$3:Y6)+1))</f>
        <v>5</v>
      </c>
      <c r="Z7" s="12" t="str">
        <f ca="1">IF(AA7="","",OFFSET(Master!$F$2,0,MATCH(AA7,Calculations!$D$136:$CCE$136,0)))</f>
        <v>Febin Melepura</v>
      </c>
      <c r="AA7" s="19">
        <f>IF($A3="","",LARGE(Calculations!$D$136:$DDF$136,ROWS($Y$3:$Y7)))</f>
        <v>45.403997494777379</v>
      </c>
      <c r="AB7" s="13">
        <f ca="1">IF(AA7="","",OFFSET(LeaderMedian!$A$2,MATCH(Z7,LeaderMedian!$B$3:$B$500,0),0))</f>
        <v>152</v>
      </c>
      <c r="AD7" s="2">
        <f ca="1">IF(OR(AE7="ChatGPT",AE7="Median",AE7="Fifties",AE7="Average",AE7=""),"",IF(AF7=AF6,AD6,COUNT(AD$3:AD6)+1))</f>
        <v>5</v>
      </c>
      <c r="AE7" s="12" t="str">
        <f ca="1">IF(AF7="","",OFFSET(Master!$F$2,0,MATCH(AF7,Calculations!$D$253:$CCE$253,0)))</f>
        <v>Michael Lewin</v>
      </c>
      <c r="AF7" s="19">
        <f>IF($A3="","",LARGE(Calculations!$D$253:$DDF$253,ROWS($Y$3:$Y7)))</f>
        <v>43.366666766733339</v>
      </c>
      <c r="AG7" s="13">
        <f ca="1">OFFSET(LeaderMedian!$A$2,MATCH(AE7,LeaderMedian!$B$3:$B$500,0),0)</f>
        <v>143</v>
      </c>
      <c r="AI7" s="2">
        <f ca="1">IF(OR(AJ7="ChatGPT",AJ7="Median",AJ7="Fifties",AJ7="Average",AJ7=""),"",IF(AK7=AK6,AI6,COUNT(AI$3:AI6)+1))</f>
        <v>5</v>
      </c>
      <c r="AJ7" s="12" t="str">
        <f ca="1">IF(AK7="","",OFFSET(Master!$F$2,0,MATCH(AK7,Master!$G$34:$CCC$34,0)))</f>
        <v>Rebecca Burrows</v>
      </c>
      <c r="AK7" s="19">
        <f>LARGE(Master!$G$34:$CCC$34,ROWS($AC$3:$AC7))</f>
        <v>65.000000142000005</v>
      </c>
      <c r="AL7" s="13">
        <f ca="1">OFFSET(LeaderMedian!$A$2,MATCH(AJ7,LeaderMedian!$B$3:$B$500,0),0)</f>
        <v>148</v>
      </c>
      <c r="AN7" s="2" t="str">
        <f ca="1">IF(OR(AO7="Median",AO7="Fifties",AO7="Average",AO7=""),"",IF(AP7=AP6,AN6,COUNT($AN$3:$AN6)+1))</f>
        <v/>
      </c>
      <c r="AO7" s="12" t="str">
        <f ca="1">IF(AP7="","",OFFSET(Master!$F$2,0,MATCH(AP7,Calculations!$D$217:$CCE$217,0)))</f>
        <v/>
      </c>
      <c r="AP7" s="36" t="str">
        <f>IF($A3="","",IF(ISERROR(LARGE(Calculations!$D$217:$DDF$217,ROWS($Y$3:$Y7))),"",LARGE(Calculations!$D$217:$DDF$217,ROWS($Y$3:$Y7))))</f>
        <v/>
      </c>
      <c r="AQ7" s="13" t="str">
        <f ca="1">IF(AO7="","",OFFSET(LeaderMedian!$A$2,MATCH(AO7,LeaderMedian!$B$3:$B$500,0),0))</f>
        <v/>
      </c>
      <c r="AS7" s="12" t="str">
        <f ca="1">OFFSET(Master!$J$2,0,ROWS($AR$3:$AR7))</f>
        <v>Steven White</v>
      </c>
      <c r="AT7" s="12">
        <f t="shared" ca="1" si="0"/>
        <v>140800.00000960001</v>
      </c>
      <c r="AU7" s="12">
        <f ca="1">IF($AS7="","",OFFSET(Calculations!$C$134,0,MATCH(OFFSET($AS$2,ROWS($AS$3:$AS7),0),Calculations!$D$2:$CCE$2,0)))</f>
        <v>29375.999995271999</v>
      </c>
      <c r="AV7" s="12">
        <f ca="1">IF($AS7="","",OFFSET(Calculations!$C$135,0,MATCH(OFFSET($AS$2,ROWS($AS$3:$AS7),0),Calculations!$D$2:$CCE$2,0)))</f>
        <v>170176.00000487201</v>
      </c>
      <c r="AW7" s="12">
        <f ca="1">IF($AS7="","",OFFSET(Calculations!$C$128,0,MATCH(OFFSET($AS$2,ROWS($AS$3:$AS7),0),Calculations!$D$2:$CCE$2,0)))</f>
        <v>77386.000002592002</v>
      </c>
    </row>
    <row r="8" spans="1:49" x14ac:dyDescent="0.25">
      <c r="A8" t="s">
        <v>121</v>
      </c>
      <c r="B8" t="s">
        <v>167</v>
      </c>
      <c r="C8" s="16">
        <v>0.65380586066084234</v>
      </c>
      <c r="E8" t="s">
        <v>121</v>
      </c>
      <c r="F8" s="16">
        <v>0.53982686990894502</v>
      </c>
      <c r="H8">
        <v>6</v>
      </c>
      <c r="I8" t="s">
        <v>100</v>
      </c>
      <c r="J8" t="s">
        <v>224</v>
      </c>
      <c r="K8" s="16">
        <v>0.85264763680569755</v>
      </c>
      <c r="M8">
        <v>6</v>
      </c>
      <c r="N8" s="17">
        <f>LARGE(Master!$F$3:$F$32,M8)</f>
        <v>30.442413286885781</v>
      </c>
      <c r="O8" t="str">
        <f ca="1">LEFT(OFFSET(Master!$B$2,MATCH(Stats!N8,Master!$F$3:$F$32,0),0),30)</f>
        <v>Grand Theft Auto VI is release</v>
      </c>
      <c r="Q8">
        <v>6</v>
      </c>
      <c r="R8" s="17">
        <f>LARGE(Master!I$3:I$32,Q8)</f>
        <v>63.281250008999997</v>
      </c>
      <c r="S8" t="str">
        <f ca="1">LEFT(OFFSET(Master!$B$2,MATCH(Stats!R8,Master!I$3:I$32,0),0),30)</f>
        <v>Friedrich Merz is Chancellor o</v>
      </c>
      <c r="U8">
        <v>6</v>
      </c>
      <c r="V8" s="17">
        <f>LARGE(Master!$J$3:$J$32,U8)</f>
        <v>70.000000029000006</v>
      </c>
      <c r="W8" t="str">
        <f ca="1">LEFT(OFFSET(Master!$B$2,MATCH(Stats!V8,Master!$J$3:$J$32,0),0),30)</f>
        <v>The run time for Avatar Fire &amp;</v>
      </c>
      <c r="Y8" s="2">
        <f ca="1">IF(OR(Z8="ChatGPT",Z8="Median",Z8="Fifties",Z8="Average",Z8=""),"",IF(AA8=AA7,Y7,COUNT(Y$3:Y7)+1))</f>
        <v>6</v>
      </c>
      <c r="Z8" s="12" t="str">
        <f ca="1">IF(AA8="","",OFFSET(Master!$F$2,0,MATCH(AA8,Calculations!$D$136:$CCE$136,0)))</f>
        <v>Mike Schramm</v>
      </c>
      <c r="AA8" s="19">
        <f>IF($A4="","",LARGE(Calculations!$D$136:$DDF$136,ROWS($Y$3:$Y8)))</f>
        <v>44.452286185599462</v>
      </c>
      <c r="AB8" s="13">
        <f ca="1">IF(AA8="","",OFFSET(LeaderMedian!$A$2,MATCH(Z8,LeaderMedian!$B$3:$B$500,0),0))</f>
        <v>155</v>
      </c>
      <c r="AD8" s="2">
        <f ca="1">IF(OR(AE8="ChatGPT",AE8="Median",AE8="Fifties",AE8="Average",AE8=""),"",IF(AF8=AF7,AD7,COUNT(AD$3:AD7)+1))</f>
        <v>6</v>
      </c>
      <c r="AE8" s="12" t="str">
        <f ca="1">IF(AF8="","",OFFSET(Master!$F$2,0,MATCH(AF8,Calculations!$D$253:$CCE$253,0)))</f>
        <v>Heath Silverman</v>
      </c>
      <c r="AF8" s="19">
        <f>IF($A4="","",LARGE(Calculations!$D$253:$DDF$253,ROWS($Y$3:$Y8)))</f>
        <v>43.33333348699999</v>
      </c>
      <c r="AG8" s="13">
        <f ca="1">OFFSET(LeaderMedian!$A$2,MATCH(AE8,LeaderMedian!$B$3:$B$500,0),0)</f>
        <v>160</v>
      </c>
      <c r="AI8" s="2">
        <f ca="1">IF(OR(AJ8="ChatGPT",AJ8="Median",AJ8="Fifties",AJ8="Average",AJ8=""),"",IF(AK8=AK7,AI7,COUNT(AI$3:AI7)+1))</f>
        <v>6</v>
      </c>
      <c r="AJ8" s="12" t="str">
        <f ca="1">IF(AK8="","",OFFSET(Master!$F$2,0,MATCH(AK8,Master!$G$34:$CCC$34,0)))</f>
        <v>Choyon Manjrekar</v>
      </c>
      <c r="AK8" s="19">
        <f>LARGE(Master!$G$34:$CCC$34,ROWS($AC$3:$AC8))</f>
        <v>64.966666705666668</v>
      </c>
      <c r="AL8" s="13">
        <f ca="1">OFFSET(LeaderMedian!$A$2,MATCH(AJ8,LeaderMedian!$B$3:$B$500,0),0)</f>
        <v>116</v>
      </c>
      <c r="AN8" s="2" t="str">
        <f ca="1">IF(OR(AO8="Median",AO8="Fifties",AO8="Average",AO8=""),"",IF(AP8=AP7,AN7,COUNT($AN$3:$AN7)+1))</f>
        <v/>
      </c>
      <c r="AO8" s="12" t="str">
        <f ca="1">IF(AP8="","",OFFSET(Master!$F$2,0,MATCH(AP8,Calculations!$D$217:$CCE$217,0)))</f>
        <v/>
      </c>
      <c r="AP8" s="36" t="str">
        <f>IF($A4="","",IF(ISERROR(LARGE(Calculations!$D$217:$DDF$217,ROWS($Y$3:$Y8))),"",LARGE(Calculations!$D$217:$DDF$217,ROWS($Y$3:$Y8))))</f>
        <v/>
      </c>
      <c r="AQ8" s="13" t="str">
        <f ca="1">IF(AO8="","",OFFSET(LeaderMedian!$A$2,MATCH(AO8,LeaderMedian!$B$3:$B$500,0),0))</f>
        <v/>
      </c>
      <c r="AS8" s="12" t="str">
        <f ca="1">OFFSET(Master!$J$2,0,ROWS($AR$3:$AR8))</f>
        <v>Andrew Whatley</v>
      </c>
      <c r="AT8" s="12">
        <f t="shared" ca="1" si="0"/>
        <v>190000.00000559998</v>
      </c>
      <c r="AU8" s="12">
        <f ca="1">IF($AS8="","",OFFSET(Calculations!$C$134,0,MATCH(OFFSET($AS$2,ROWS($AS$3:$AS8),0),Calculations!$D$2:$CCE$2,0)))</f>
        <v>12949.999997900002</v>
      </c>
      <c r="AV8" s="12">
        <f ca="1">IF($AS8="","",OFFSET(Calculations!$C$135,0,MATCH(OFFSET($AS$2,ROWS($AS$3:$AS8),0),Calculations!$D$2:$CCE$2,0)))</f>
        <v>202950.0000035</v>
      </c>
      <c r="AW8" s="12">
        <f ca="1">IF($AS8="","",OFFSET(Calculations!$C$128,0,MATCH(OFFSET($AS$2,ROWS($AS$3:$AS8),0),Calculations!$D$2:$CCE$2,0)))</f>
        <v>87090.000003503985</v>
      </c>
    </row>
    <row r="9" spans="1:49" x14ac:dyDescent="0.25">
      <c r="A9" t="s">
        <v>110</v>
      </c>
      <c r="B9" t="s">
        <v>201</v>
      </c>
      <c r="C9" s="16">
        <v>0.69879179702391037</v>
      </c>
      <c r="E9" t="s">
        <v>110</v>
      </c>
      <c r="F9" s="16">
        <v>0.39559237920602164</v>
      </c>
      <c r="H9">
        <v>7</v>
      </c>
      <c r="I9" t="s">
        <v>120</v>
      </c>
      <c r="J9" t="s">
        <v>86</v>
      </c>
      <c r="K9" s="16">
        <v>0.84491312947411379</v>
      </c>
      <c r="M9">
        <v>7</v>
      </c>
      <c r="N9" s="17">
        <f>LARGE(Master!$F$3:$F$32,M9)</f>
        <v>29.919112652062267</v>
      </c>
      <c r="O9" t="str">
        <f ca="1">LEFT(OFFSET(Master!$B$2,MATCH(Stats!N9,Master!$F$3:$F$32,0),0),30)</f>
        <v>The sum of Shohei Ohtani's win</v>
      </c>
      <c r="Q9">
        <v>7</v>
      </c>
      <c r="R9" s="17">
        <f>LARGE(Master!I$3:I$32,Q9)</f>
        <v>62.237500028999996</v>
      </c>
      <c r="S9" t="str">
        <f ca="1">LEFT(OFFSET(Master!$B$2,MATCH(Stats!R9,Master!I$3:I$32,0),0),30)</f>
        <v>The run time for Avatar Fire &amp;</v>
      </c>
      <c r="U9">
        <v>7</v>
      </c>
      <c r="V9" s="17">
        <f>LARGE(Master!$J$3:$J$32,U9)</f>
        <v>70.000000021999995</v>
      </c>
      <c r="W9" t="str">
        <f ca="1">LEFT(OFFSET(Master!$B$2,MATCH(Stats!V9,Master!$J$3:$J$32,0),0),30)</f>
        <v>The sum of Shohei Ohtani's win</v>
      </c>
      <c r="Y9" s="2">
        <f ca="1">IF(OR(Z9="ChatGPT",Z9="Median",Z9="Fifties",Z9="Average",Z9=""),"",IF(AA9=AA8,Y8,COUNT(Y$3:Y8)+1))</f>
        <v>7</v>
      </c>
      <c r="Z9" s="12" t="str">
        <f ca="1">IF(AA9="","",OFFSET(Master!$F$2,0,MATCH(AA9,Calculations!$D$136:$CCE$136,0)))</f>
        <v>Michael Lewin</v>
      </c>
      <c r="AA9" s="19">
        <f>IF($A5="","",LARGE(Calculations!$D$136:$DDF$136,ROWS($Y$3:$Y9)))</f>
        <v>44.171673973364392</v>
      </c>
      <c r="AB9" s="13">
        <f ca="1">IF(AA9="","",OFFSET(LeaderMedian!$A$2,MATCH(Z9,LeaderMedian!$B$3:$B$500,0),0))</f>
        <v>143</v>
      </c>
      <c r="AD9" s="2">
        <f ca="1">IF(OR(AE9="ChatGPT",AE9="Median",AE9="Fifties",AE9="Average",AE9=""),"",IF(AF9=AF8,AD8,COUNT(AD$3:AD8)+1))</f>
        <v>7</v>
      </c>
      <c r="AE9" s="12" t="str">
        <f ca="1">IF(AF9="","",OFFSET(Master!$F$2,0,MATCH(AF9,Calculations!$D$253:$CCE$253,0)))</f>
        <v>Febin Melepura</v>
      </c>
      <c r="AF9" s="19">
        <f>IF($A5="","",LARGE(Calculations!$D$253:$DDF$253,ROWS($Y$3:$Y9)))</f>
        <v>40.500000171533344</v>
      </c>
      <c r="AG9" s="13">
        <f ca="1">OFFSET(LeaderMedian!$A$2,MATCH(AE9,LeaderMedian!$B$3:$B$500,0),0)</f>
        <v>152</v>
      </c>
      <c r="AI9" s="2">
        <f ca="1">IF(OR(AJ9="ChatGPT",AJ9="Median",AJ9="Fifties",AJ9="Average",AJ9=""),"",IF(AK9=AK8,AI8,COUNT(AI$3:AI8)+1))</f>
        <v>7</v>
      </c>
      <c r="AJ9" s="12" t="str">
        <f ca="1">IF(AK9="","",OFFSET(Master!$F$2,0,MATCH(AK9,Master!$G$34:$CCC$34,0)))</f>
        <v>Dan Serino</v>
      </c>
      <c r="AK9" s="19">
        <f>LARGE(Master!$G$34:$CCC$34,ROWS($AC$3:$AC9))</f>
        <v>64.966666687666674</v>
      </c>
      <c r="AL9" s="13">
        <f ca="1">OFFSET(LeaderMedian!$A$2,MATCH(AJ9,LeaderMedian!$B$3:$B$500,0),0)</f>
        <v>142</v>
      </c>
      <c r="AN9" s="2" t="str">
        <f ca="1">IF(OR(AO9="Median",AO9="Fifties",AO9="Average",AO9=""),"",IF(AP9=AP8,AN8,COUNT($AN$3:$AN8)+1))</f>
        <v/>
      </c>
      <c r="AO9" s="12" t="str">
        <f ca="1">IF(AP9="","",OFFSET(Master!$F$2,0,MATCH(AP9,Calculations!$D$217:$CCE$217,0)))</f>
        <v/>
      </c>
      <c r="AP9" s="36" t="str">
        <f>IF($A5="","",IF(ISERROR(LARGE(Calculations!$D$217:$DDF$217,ROWS($Y$3:$Y9))),"",LARGE(Calculations!$D$217:$DDF$217,ROWS($Y$3:$Y9))))</f>
        <v/>
      </c>
      <c r="AQ9" s="13" t="str">
        <f ca="1">IF(AO9="","",OFFSET(LeaderMedian!$A$2,MATCH(AO9,LeaderMedian!$B$3:$B$500,0),0))</f>
        <v/>
      </c>
      <c r="AS9" s="12" t="str">
        <f ca="1">OFFSET(Master!$J$2,0,ROWS($AR$3:$AR9))</f>
        <v>Jason Mann</v>
      </c>
      <c r="AT9" s="12">
        <f t="shared" ca="1" si="0"/>
        <v>121000.00000640002</v>
      </c>
      <c r="AU9" s="12">
        <f ca="1">IF($AS9="","",OFFSET(Calculations!$C$134,0,MATCH(OFFSET($AS$2,ROWS($AS$3:$AS9),0),Calculations!$D$2:$CCE$2,0)))</f>
        <v>30424.999997200004</v>
      </c>
      <c r="AV9" s="12">
        <f ca="1">IF($AS9="","",OFFSET(Calculations!$C$135,0,MATCH(OFFSET($AS$2,ROWS($AS$3:$AS9),0),Calculations!$D$2:$CCE$2,0)))</f>
        <v>151425.00000360003</v>
      </c>
      <c r="AW9" s="12">
        <f ca="1">IF($AS9="","",OFFSET(Calculations!$C$128,0,MATCH(OFFSET($AS$2,ROWS($AS$3:$AS9),0),Calculations!$D$2:$CCE$2,0)))</f>
        <v>74035.000003626003</v>
      </c>
    </row>
    <row r="10" spans="1:49" x14ac:dyDescent="0.25">
      <c r="A10" t="s">
        <v>112</v>
      </c>
      <c r="B10" t="s">
        <v>261</v>
      </c>
      <c r="C10" s="16">
        <v>0.83886404408384507</v>
      </c>
      <c r="E10" t="s">
        <v>112</v>
      </c>
      <c r="F10" s="16">
        <v>0.59819948399805556</v>
      </c>
      <c r="H10">
        <v>8</v>
      </c>
      <c r="I10" t="s">
        <v>230</v>
      </c>
      <c r="J10" t="s">
        <v>232</v>
      </c>
      <c r="K10" s="16">
        <v>0.84411762845369775</v>
      </c>
      <c r="M10">
        <v>8</v>
      </c>
      <c r="N10" s="17">
        <f>LARGE(Master!$F$3:$F$32,M10)</f>
        <v>29.771704069595128</v>
      </c>
      <c r="O10" t="str">
        <f ca="1">LEFT(OFFSET(Master!$B$2,MATCH(Stats!N10,Master!$F$3:$F$32,0),0),30)</f>
        <v>Sabrina Carpenter wins the Gra</v>
      </c>
      <c r="Q10">
        <v>8</v>
      </c>
      <c r="R10" s="17">
        <f>LARGE(Master!I$3:I$32,Q10)</f>
        <v>62.200000030000005</v>
      </c>
      <c r="S10" t="str">
        <f ca="1">LEFT(OFFSET(Master!$B$2,MATCH(Stats!R10,Master!I$3:I$32,0),0),30)</f>
        <v>A law making the top US person</v>
      </c>
      <c r="U10">
        <v>8</v>
      </c>
      <c r="V10" s="17">
        <f>LARGE(Master!$J$3:$J$32,U10)</f>
        <v>70.000000012000001</v>
      </c>
      <c r="W10" t="str">
        <f ca="1">LEFT(OFFSET(Master!$B$2,MATCH(Stats!V10,Master!$J$3:$J$32,0),0),30)</f>
        <v>The daily global sea surface t</v>
      </c>
      <c r="Y10" s="2">
        <f ca="1">IF(OR(Z10="ChatGPT",Z10="Median",Z10="Fifties",Z10="Average",Z10=""),"",IF(AA10=AA9,Y9,COUNT(Y$3:Y9)+1))</f>
        <v>8</v>
      </c>
      <c r="Z10" s="12" t="str">
        <f ca="1">IF(AA10="","",OFFSET(Master!$F$2,0,MATCH(AA10,Calculations!$D$136:$CCE$136,0)))</f>
        <v>Matt Milton</v>
      </c>
      <c r="AA10" s="19">
        <f>IF($A6="","",LARGE(Calculations!$D$136:$DDF$136,ROWS($Y$3:$Y10)))</f>
        <v>43.206919943852562</v>
      </c>
      <c r="AB10" s="13">
        <f ca="1">IF(AA10="","",OFFSET(LeaderMedian!$A$2,MATCH(Z10,LeaderMedian!$B$3:$B$500,0),0))</f>
        <v>149</v>
      </c>
      <c r="AD10" s="2">
        <f ca="1">IF(OR(AE10="ChatGPT",AE10="Median",AE10="Fifties",AE10="Average",AE10=""),"",IF(AF10=AF9,AD9,COUNT(AD$3:AD9)+1))</f>
        <v>8</v>
      </c>
      <c r="AE10" s="12" t="str">
        <f ca="1">IF(AF10="","",OFFSET(Master!$F$2,0,MATCH(AF10,Calculations!$D$253:$CCE$253,0)))</f>
        <v>Matt Milton</v>
      </c>
      <c r="AF10" s="19">
        <f>IF($A6="","",LARGE(Calculations!$D$253:$DDF$253,ROWS($Y$3:$Y10)))</f>
        <v>40.366666695666659</v>
      </c>
      <c r="AG10" s="13">
        <f ca="1">OFFSET(LeaderMedian!$A$2,MATCH(AE10,LeaderMedian!$B$3:$B$500,0),0)</f>
        <v>149</v>
      </c>
      <c r="AI10" s="2">
        <f ca="1">IF(OR(AJ10="ChatGPT",AJ10="Median",AJ10="Fifties",AJ10="Average",AJ10=""),"",IF(AK10=AK9,AI9,COUNT(AI$3:AI9)+1))</f>
        <v>8</v>
      </c>
      <c r="AJ10" s="12" t="str">
        <f ca="1">IF(AK10="","",OFFSET(Master!$F$2,0,MATCH(AK10,Master!$G$34:$CCC$34,0)))</f>
        <v>Anna Kay</v>
      </c>
      <c r="AK10" s="19">
        <f>LARGE(Master!$G$34:$CCC$34,ROWS($AC$3:$AC10))</f>
        <v>63.166666813666666</v>
      </c>
      <c r="AL10" s="13">
        <f ca="1">OFFSET(LeaderMedian!$A$2,MATCH(AJ10,LeaderMedian!$B$3:$B$500,0),0)</f>
        <v>117</v>
      </c>
      <c r="AN10" s="2" t="str">
        <f ca="1">IF(OR(AO10="Median",AO10="Fifties",AO10="Average",AO10=""),"",IF(AP10=AP9,AN9,COUNT($AN$3:$AN9)+1))</f>
        <v/>
      </c>
      <c r="AO10" s="12" t="str">
        <f ca="1">IF(AP10="","",OFFSET(Master!$F$2,0,MATCH(AP10,Calculations!$D$217:$CCE$217,0)))</f>
        <v/>
      </c>
      <c r="AP10" s="36" t="str">
        <f>IF($A6="","",IF(ISERROR(LARGE(Calculations!$D$217:$DDF$217,ROWS($Y$3:$Y10))),"",LARGE(Calculations!$D$217:$DDF$217,ROWS($Y$3:$Y10))))</f>
        <v/>
      </c>
      <c r="AQ10" s="13" t="str">
        <f ca="1">IF(AO10="","",OFFSET(LeaderMedian!$A$2,MATCH(AO10,LeaderMedian!$B$3:$B$500,0),0))</f>
        <v/>
      </c>
      <c r="AS10" s="12" t="str">
        <f ca="1">OFFSET(Master!$J$2,0,ROWS($AR$3:$AR10))</f>
        <v>Gary Gambino</v>
      </c>
      <c r="AT10" s="12">
        <f t="shared" ca="1" si="0"/>
        <v>165199.99999279997</v>
      </c>
      <c r="AU10" s="12">
        <f ca="1">IF($AS10="","",OFFSET(Calculations!$C$134,0,MATCH(OFFSET($AS$2,ROWS($AS$3:$AS10),0),Calculations!$D$2:$CCE$2,0)))</f>
        <v>19340.000003096</v>
      </c>
      <c r="AV10" s="12">
        <f ca="1">IF($AS10="","",OFFSET(Calculations!$C$135,0,MATCH(OFFSET($AS$2,ROWS($AS$3:$AS10),0),Calculations!$D$2:$CCE$2,0)))</f>
        <v>184539.99999589598</v>
      </c>
      <c r="AW10" s="12">
        <f ca="1">IF($AS10="","",OFFSET(Calculations!$C$128,0,MATCH(OFFSET($AS$2,ROWS($AS$3:$AS10),0),Calculations!$D$2:$CCE$2,0)))</f>
        <v>85390.000003199995</v>
      </c>
    </row>
    <row r="11" spans="1:49" x14ac:dyDescent="0.25">
      <c r="A11" t="s">
        <v>114</v>
      </c>
      <c r="B11" t="s">
        <v>170</v>
      </c>
      <c r="C11" s="16">
        <v>0.65293680139034738</v>
      </c>
      <c r="E11" t="s">
        <v>114</v>
      </c>
      <c r="F11" s="16">
        <v>0.44035507837193633</v>
      </c>
      <c r="H11">
        <v>9</v>
      </c>
      <c r="I11" t="s">
        <v>297</v>
      </c>
      <c r="J11" t="s">
        <v>206</v>
      </c>
      <c r="K11" s="16">
        <v>0.84291608754049629</v>
      </c>
      <c r="M11">
        <v>9</v>
      </c>
      <c r="N11" s="17">
        <f>LARGE(Master!$F$3:$F$32,M11)</f>
        <v>29.554551948566282</v>
      </c>
      <c r="O11" t="str">
        <f ca="1">LEFT(OFFSET(Master!$B$2,MATCH(Stats!N11,Master!$F$3:$F$32,0),0),30)</f>
        <v>At least one US presidential c</v>
      </c>
      <c r="Q11">
        <v>9</v>
      </c>
      <c r="R11" s="17">
        <f>LARGE(Master!I$3:I$32,Q11)</f>
        <v>60.937500022000002</v>
      </c>
      <c r="S11" t="str">
        <f ca="1">LEFT(OFFSET(Master!$B$2,MATCH(Stats!R11,Master!I$3:I$32,0),0),30)</f>
        <v>The sum of Shohei Ohtani's win</v>
      </c>
      <c r="U11">
        <v>9</v>
      </c>
      <c r="V11" s="17">
        <f>LARGE(Master!$J$3:$J$32,U11)</f>
        <v>70.000000009000004</v>
      </c>
      <c r="W11" t="str">
        <f ca="1">LEFT(OFFSET(Master!$B$2,MATCH(Stats!V11,Master!$J$3:$J$32,0),0),30)</f>
        <v>Friedrich Merz is Chancellor o</v>
      </c>
      <c r="Y11" s="2">
        <f ca="1">IF(OR(Z11="ChatGPT",Z11="Median",Z11="Fifties",Z11="Average",Z11=""),"",IF(AA11=AA10,Y10,COUNT(Y$3:Y10)+1))</f>
        <v>9</v>
      </c>
      <c r="Z11" s="12" t="str">
        <f ca="1">IF(AA11="","",OFFSET(Master!$F$2,0,MATCH(AA11,Calculations!$D$136:$CCE$136,0)))</f>
        <v>Adam Broder</v>
      </c>
      <c r="AA11" s="19">
        <f>IF($A7="","",LARGE(Calculations!$D$136:$DDF$136,ROWS($Y$3:$Y11)))</f>
        <v>42.744899541133641</v>
      </c>
      <c r="AB11" s="13">
        <f ca="1">IF(AA11="","",OFFSET(LeaderMedian!$A$2,MATCH(Z11,LeaderMedian!$B$3:$B$500,0),0))</f>
        <v>136</v>
      </c>
      <c r="AD11" s="2">
        <f ca="1">IF(OR(AE11="ChatGPT",AE11="Median",AE11="Fifties",AE11="Average",AE11=""),"",IF(AF11=AF10,AD10,COUNT(AD$3:AD10)+1))</f>
        <v>9</v>
      </c>
      <c r="AE11" s="12" t="str">
        <f ca="1">IF(AF11="","",OFFSET(Master!$F$2,0,MATCH(AF11,Calculations!$D$253:$CCE$253,0)))</f>
        <v>Benjamin Bleiman</v>
      </c>
      <c r="AF11" s="19">
        <f>IF($A7="","",LARGE(Calculations!$D$253:$DDF$253,ROWS($Y$3:$Y11)))</f>
        <v>40.033333356600004</v>
      </c>
      <c r="AG11" s="13">
        <f ca="1">OFFSET(LeaderMedian!$A$2,MATCH(AE11,LeaderMedian!$B$3:$B$500,0),0)</f>
        <v>159</v>
      </c>
      <c r="AI11" s="2">
        <f ca="1">IF(OR(AJ11="ChatGPT",AJ11="Median",AJ11="Fifties",AJ11="Average",AJ11=""),"",IF(AK11=AK10,AI10,COUNT(AI$3:AI10)+1))</f>
        <v>9</v>
      </c>
      <c r="AJ11" s="12" t="str">
        <f ca="1">IF(AK11="","",OFFSET(Master!$F$2,0,MATCH(AK11,Master!$G$34:$CCC$34,0)))</f>
        <v>Brad Smith</v>
      </c>
      <c r="AK11" s="19">
        <f>LARGE(Master!$G$34:$CCC$34,ROWS($AC$3:$AC11))</f>
        <v>62.166666724666662</v>
      </c>
      <c r="AL11" s="13">
        <f ca="1">OFFSET(LeaderMedian!$A$2,MATCH(AJ11,LeaderMedian!$B$3:$B$500,0),0)</f>
        <v>150</v>
      </c>
      <c r="AN11" s="2" t="str">
        <f ca="1">IF(OR(AO11="Median",AO11="Fifties",AO11="Average",AO11=""),"",IF(AP11=AP10,AN10,COUNT($AN$3:$AN10)+1))</f>
        <v/>
      </c>
      <c r="AO11" s="12" t="str">
        <f ca="1">IF(AP11="","",OFFSET(Master!$F$2,0,MATCH(AP11,Calculations!$D$217:$CCE$217,0)))</f>
        <v/>
      </c>
      <c r="AP11" s="36" t="str">
        <f>IF($A7="","",IF(ISERROR(LARGE(Calculations!$D$217:$DDF$217,ROWS($Y$3:$Y11))),"",LARGE(Calculations!$D$217:$DDF$217,ROWS($Y$3:$Y11))))</f>
        <v/>
      </c>
      <c r="AQ11" s="13" t="str">
        <f ca="1">IF(AO11="","",OFFSET(LeaderMedian!$A$2,MATCH(AO11,LeaderMedian!$B$3:$B$500,0),0))</f>
        <v/>
      </c>
      <c r="AS11" s="12" t="str">
        <f ca="1">OFFSET(Master!$J$2,0,ROWS($AR$3:$AR11))</f>
        <v>Brian Schaefer</v>
      </c>
      <c r="AT11" s="12">
        <f t="shared" ca="1" si="0"/>
        <v>184000.00001599995</v>
      </c>
      <c r="AU11" s="12">
        <f ca="1">IF($AS11="","",OFFSET(Calculations!$C$134,0,MATCH(OFFSET($AS$2,ROWS($AS$3:$AS11),0),Calculations!$D$2:$CCE$2,0)))</f>
        <v>15249.999995200005</v>
      </c>
      <c r="AV11" s="12">
        <f ca="1">IF($AS11="","",OFFSET(Calculations!$C$135,0,MATCH(OFFSET($AS$2,ROWS($AS$3:$AS11),0),Calculations!$D$2:$CCE$2,0)))</f>
        <v>199250.00001119994</v>
      </c>
      <c r="AW11" s="12">
        <f ca="1">IF($AS11="","",OFFSET(Calculations!$C$128,0,MATCH(OFFSET($AS$2,ROWS($AS$3:$AS11),0),Calculations!$D$2:$CCE$2,0)))</f>
        <v>82030.000006900023</v>
      </c>
    </row>
    <row r="12" spans="1:49" x14ac:dyDescent="0.25">
      <c r="A12" t="s">
        <v>161</v>
      </c>
      <c r="B12" t="s">
        <v>192</v>
      </c>
      <c r="C12" s="16">
        <v>0.73516091458015242</v>
      </c>
      <c r="E12" t="s">
        <v>161</v>
      </c>
      <c r="F12" s="16">
        <v>0.68016530720439983</v>
      </c>
      <c r="H12">
        <v>10</v>
      </c>
      <c r="I12" t="s">
        <v>260</v>
      </c>
      <c r="J12" t="s">
        <v>219</v>
      </c>
      <c r="K12" s="16">
        <v>0.84060139650775123</v>
      </c>
      <c r="M12">
        <v>10</v>
      </c>
      <c r="N12" s="17">
        <f>LARGE(Master!$F$3:$F$32,M12)</f>
        <v>28.577556395880816</v>
      </c>
      <c r="O12" t="str">
        <f ca="1">LEFT(OFFSET(Master!$B$2,MATCH(Stats!N12,Master!$F$3:$F$32,0),0),30)</f>
        <v>The US cash price for a new Te</v>
      </c>
      <c r="Q12">
        <v>10</v>
      </c>
      <c r="R12" s="17">
        <f>LARGE(Master!I$3:I$32,Q12)</f>
        <v>60.275000026999997</v>
      </c>
      <c r="S12" t="str">
        <f ca="1">LEFT(OFFSET(Master!$B$2,MATCH(Stats!R12,Master!I$3:I$32,0),0),30)</f>
        <v>The Democratic Party nominee w</v>
      </c>
      <c r="U12">
        <v>10</v>
      </c>
      <c r="V12" s="17">
        <f>LARGE(Master!$J$3:$J$32,U12)</f>
        <v>65.000000022999998</v>
      </c>
      <c r="W12" t="str">
        <f ca="1">LEFT(OFFSET(Master!$B$2,MATCH(Stats!V12,Master!$J$3:$J$32,0),0),30)</f>
        <v>Phoenix, Arizona experiences a</v>
      </c>
      <c r="Y12" s="2">
        <f ca="1">IF(OR(Z12="ChatGPT",Z12="Median",Z12="Fifties",Z12="Average",Z12=""),"",IF(AA12=AA11,Y11,COUNT(Y$3:Y11)+1))</f>
        <v>10</v>
      </c>
      <c r="Z12" s="12" t="str">
        <f ca="1">IF(AA12="","",OFFSET(Master!$F$2,0,MATCH(AA12,Calculations!$D$136:$CCE$136,0)))</f>
        <v>Hanson Koota</v>
      </c>
      <c r="AA12" s="19">
        <f>IF($A8="","",LARGE(Calculations!$D$136:$DDF$136,ROWS($Y$3:$Y12)))</f>
        <v>41.599638039981457</v>
      </c>
      <c r="AB12" s="13">
        <f ca="1">IF(AA12="","",OFFSET(LeaderMedian!$A$2,MATCH(Z12,LeaderMedian!$B$3:$B$500,0),0))</f>
        <v>154</v>
      </c>
      <c r="AD12" s="2">
        <f ca="1">IF(OR(AE12="ChatGPT",AE12="Median",AE12="Fifties",AE12="Average",AE12=""),"",IF(AF12=AF11,AD11,COUNT(AD$3:AD11)+1))</f>
        <v>10</v>
      </c>
      <c r="AE12" s="12" t="str">
        <f ca="1">IF(AF12="","",OFFSET(Master!$F$2,0,MATCH(AF12,Calculations!$D$253:$CCE$253,0)))</f>
        <v>Jason Friedlander</v>
      </c>
      <c r="AF12" s="19">
        <f>IF($A8="","",LARGE(Calculations!$D$253:$DDF$253,ROWS($Y$3:$Y12)))</f>
        <v>40.000000107666665</v>
      </c>
      <c r="AG12" s="13">
        <f ca="1">OFFSET(LeaderMedian!$A$2,MATCH(AE12,LeaderMedian!$B$3:$B$500,0),0)</f>
        <v>123</v>
      </c>
      <c r="AI12" s="2">
        <f ca="1">IF(OR(AJ12="ChatGPT",AJ12="Median",AJ12="Fifties",AJ12="Average",AJ12=""),"",IF(AK12=AK11,AI11,COUNT(AI$3:AI11)+1))</f>
        <v>10</v>
      </c>
      <c r="AJ12" s="12" t="str">
        <f ca="1">IF(AK12="","",OFFSET(Master!$F$2,0,MATCH(AK12,Master!$G$34:$CCC$34,0)))</f>
        <v>Tim Lynch</v>
      </c>
      <c r="AK12" s="19">
        <f>LARGE(Master!$G$34:$CCC$34,ROWS($AC$3:$AC12))</f>
        <v>62.166666707666664</v>
      </c>
      <c r="AL12" s="13">
        <f ca="1">OFFSET(LeaderMedian!$A$2,MATCH(AJ12,LeaderMedian!$B$3:$B$500,0),0)</f>
        <v>122</v>
      </c>
      <c r="AN12" s="2" t="str">
        <f ca="1">IF(OR(AO12="Median",AO12="Fifties",AO12="Average",AO12=""),"",IF(AP12=AP11,AN11,COUNT($AN$3:$AN11)+1))</f>
        <v/>
      </c>
      <c r="AO12" s="12" t="str">
        <f ca="1">IF(AP12="","",OFFSET(Master!$F$2,0,MATCH(AP12,Calculations!$D$217:$CCE$217,0)))</f>
        <v/>
      </c>
      <c r="AP12" s="36" t="str">
        <f>IF($A8="","",IF(ISERROR(LARGE(Calculations!$D$217:$DDF$217,ROWS($Y$3:$Y12))),"",LARGE(Calculations!$D$217:$DDF$217,ROWS($Y$3:$Y12))))</f>
        <v/>
      </c>
      <c r="AQ12" s="13" t="str">
        <f ca="1">IF(AO12="","",OFFSET(LeaderMedian!$A$2,MATCH(AO12,LeaderMedian!$B$3:$B$500,0),0))</f>
        <v/>
      </c>
      <c r="AS12" s="12" t="str">
        <f ca="1">OFFSET(Master!$J$2,0,ROWS($AR$3:$AR12))</f>
        <v>Conor Thompson</v>
      </c>
      <c r="AT12" s="12">
        <f t="shared" ca="1" si="0"/>
        <v>146999.99998240001</v>
      </c>
      <c r="AU12" s="12">
        <f ca="1">IF($AS12="","",OFFSET(Calculations!$C$134,0,MATCH(OFFSET($AS$2,ROWS($AS$3:$AS12),0),Calculations!$D$2:$CCE$2,0)))</f>
        <v>23425.000002969995</v>
      </c>
      <c r="AV12" s="12">
        <f ca="1">IF($AS12="","",OFFSET(Calculations!$C$135,0,MATCH(OFFSET($AS$2,ROWS($AS$3:$AS12),0),Calculations!$D$2:$CCE$2,0)))</f>
        <v>170424.99998537</v>
      </c>
      <c r="AW12" s="12">
        <f ca="1">IF($AS12="","",OFFSET(Calculations!$C$128,0,MATCH(OFFSET($AS$2,ROWS($AS$3:$AS12),0),Calculations!$D$2:$CCE$2,0)))</f>
        <v>79004.99999909199</v>
      </c>
    </row>
    <row r="13" spans="1:49" x14ac:dyDescent="0.25">
      <c r="A13" t="s">
        <v>116</v>
      </c>
      <c r="B13" t="s">
        <v>112</v>
      </c>
      <c r="C13" s="16">
        <v>0.70286301471928714</v>
      </c>
      <c r="E13" t="s">
        <v>116</v>
      </c>
      <c r="F13" s="16">
        <v>0.59065240903890492</v>
      </c>
      <c r="H13">
        <v>11</v>
      </c>
      <c r="I13" t="s">
        <v>112</v>
      </c>
      <c r="J13" t="s">
        <v>261</v>
      </c>
      <c r="K13" s="16">
        <v>0.83898592208384504</v>
      </c>
      <c r="M13">
        <v>11</v>
      </c>
      <c r="N13" s="17">
        <f>LARGE(Master!$F$3:$F$32,M13)</f>
        <v>28.54672876654066</v>
      </c>
      <c r="O13" t="str">
        <f ca="1">LEFT(OFFSET(Master!$B$2,MATCH(Stats!N13,Master!$F$3:$F$32,0),0),30)</f>
        <v>A law making the top US person</v>
      </c>
      <c r="Q13">
        <v>11</v>
      </c>
      <c r="R13" s="17">
        <f>LARGE(Master!I$3:I$32,Q13)</f>
        <v>56.550000018999995</v>
      </c>
      <c r="S13" t="str">
        <f ca="1">LEFT(OFFSET(Master!$B$2,MATCH(Stats!R13,Master!I$3:I$32,0),0),30)</f>
        <v>The price return of MAGS (Magn</v>
      </c>
      <c r="U13">
        <v>11</v>
      </c>
      <c r="V13" s="17">
        <f>LARGE(Master!$J$3:$J$32,U13)</f>
        <v>63.000000026999999</v>
      </c>
      <c r="W13" t="str">
        <f ca="1">LEFT(OFFSET(Master!$B$2,MATCH(Stats!V13,Master!$J$3:$J$32,0),0),30)</f>
        <v>The Democratic Party nominee w</v>
      </c>
      <c r="Y13" s="2">
        <f ca="1">IF(OR(Z13="ChatGPT",Z13="Median",Z13="Fifties",Z13="Average",Z13=""),"",IF(AA13=AA12,Y12,COUNT(Y$3:Y12)+1))</f>
        <v>11</v>
      </c>
      <c r="Z13" s="12" t="str">
        <f ca="1">IF(AA13="","",OFFSET(Master!$F$2,0,MATCH(AA13,Calculations!$D$136:$CCE$136,0)))</f>
        <v>Taylor Curtis</v>
      </c>
      <c r="AA13" s="19">
        <f>IF($A9="","",LARGE(Calculations!$D$136:$DDF$136,ROWS($Y$3:$Y13)))</f>
        <v>41.512011833164443</v>
      </c>
      <c r="AB13" s="13">
        <f ca="1">IF(AA13="","",OFFSET(LeaderMedian!$A$2,MATCH(Z13,LeaderMedian!$B$3:$B$500,0),0))</f>
        <v>130</v>
      </c>
      <c r="AD13" s="2">
        <f ca="1">IF(OR(AE13="ChatGPT",AE13="Median",AE13="Fifties",AE13="Average",AE13=""),"",IF(AF13=AF12,AD12,COUNT(AD$3:AD12)+1))</f>
        <v>11</v>
      </c>
      <c r="AE13" s="12" t="str">
        <f ca="1">IF(AF13="","",OFFSET(Master!$F$2,0,MATCH(AF13,Calculations!$D$253:$CCE$253,0)))</f>
        <v>Anna Verwillow</v>
      </c>
      <c r="AF13" s="19">
        <f>IF($A9="","",LARGE(Calculations!$D$253:$DDF$253,ROWS($Y$3:$Y13)))</f>
        <v>40.000000079666648</v>
      </c>
      <c r="AG13" s="13">
        <f ca="1">OFFSET(LeaderMedian!$A$2,MATCH(AE13,LeaderMedian!$B$3:$B$500,0),0)</f>
        <v>156</v>
      </c>
      <c r="AI13" s="2">
        <f ca="1">IF(OR(AJ13="ChatGPT",AJ13="Median",AJ13="Fifties",AJ13="Average",AJ13=""),"",IF(AK13=AK12,AI12,COUNT(AI$3:AI12)+1))</f>
        <v>11</v>
      </c>
      <c r="AJ13" s="12" t="str">
        <f ca="1">IF(AK13="","",OFFSET(Master!$F$2,0,MATCH(AK13,Master!$G$34:$CCC$34,0)))</f>
        <v>Daniel Holmes</v>
      </c>
      <c r="AK13" s="19">
        <f>LARGE(Master!$G$34:$CCC$34,ROWS($AC$3:$AC13))</f>
        <v>61.366666688666669</v>
      </c>
      <c r="AL13" s="13">
        <f ca="1">OFFSET(LeaderMedian!$A$2,MATCH(AJ13,LeaderMedian!$B$3:$B$500,0),0)</f>
        <v>126</v>
      </c>
      <c r="AN13" s="2" t="str">
        <f ca="1">IF(OR(AO13="Median",AO13="Fifties",AO13="Average",AO13=""),"",IF(AP13=AP12,AN12,COUNT($AN$3:$AN12)+1))</f>
        <v/>
      </c>
      <c r="AO13" s="12" t="str">
        <f ca="1">IF(AP13="","",OFFSET(Master!$F$2,0,MATCH(AP13,Calculations!$D$217:$CCE$217,0)))</f>
        <v/>
      </c>
      <c r="AP13" s="36" t="str">
        <f>IF($A9="","",IF(ISERROR(LARGE(Calculations!$D$217:$DDF$217,ROWS($Y$3:$Y13))),"",LARGE(Calculations!$D$217:$DDF$217,ROWS($Y$3:$Y13))))</f>
        <v/>
      </c>
      <c r="AQ13" s="13" t="str">
        <f ca="1">IF(AO13="","",OFFSET(LeaderMedian!$A$2,MATCH(AO13,LeaderMedian!$B$3:$B$500,0),0))</f>
        <v/>
      </c>
      <c r="AS13" s="12" t="str">
        <f ca="1">OFFSET(Master!$J$2,0,ROWS($AR$3:$AR13))</f>
        <v>Dazzy Simpson</v>
      </c>
      <c r="AT13" s="12">
        <f t="shared" ca="1" si="0"/>
        <v>198600.00000959999</v>
      </c>
      <c r="AU13" s="12">
        <f ca="1">IF($AS13="","",OFFSET(Calculations!$C$134,0,MATCH(OFFSET($AS$2,ROWS($AS$3:$AS13),0),Calculations!$D$2:$CCE$2,0)))</f>
        <v>15414.999997768002</v>
      </c>
      <c r="AV13" s="12">
        <f ca="1">IF($AS13="","",OFFSET(Calculations!$C$135,0,MATCH(OFFSET($AS$2,ROWS($AS$3:$AS13),0),Calculations!$D$2:$CCE$2,0)))</f>
        <v>214015.00000736798</v>
      </c>
      <c r="AW13" s="12">
        <f ca="1">IF($AS13="","",OFFSET(Calculations!$C$128,0,MATCH(OFFSET($AS$2,ROWS($AS$3:$AS13),0),Calculations!$D$2:$CCE$2,0)))</f>
        <v>81805.000007118011</v>
      </c>
    </row>
    <row r="14" spans="1:49" x14ac:dyDescent="0.25">
      <c r="A14" t="s">
        <v>118</v>
      </c>
      <c r="B14" t="s">
        <v>108</v>
      </c>
      <c r="C14" s="16">
        <v>0.5850302605168366</v>
      </c>
      <c r="E14" t="s">
        <v>118</v>
      </c>
      <c r="F14" s="16">
        <v>0.41175780757462488</v>
      </c>
      <c r="H14">
        <v>12</v>
      </c>
      <c r="I14" t="s">
        <v>207</v>
      </c>
      <c r="J14" t="s">
        <v>240</v>
      </c>
      <c r="K14" s="16">
        <v>0.8368257858314172</v>
      </c>
      <c r="M14">
        <v>12</v>
      </c>
      <c r="N14" s="17">
        <f>LARGE(Master!$F$3:$F$32,M14)</f>
        <v>28.22153767389802</v>
      </c>
      <c r="O14" t="str">
        <f ca="1">LEFT(OFFSET(Master!$B$2,MATCH(Stats!N14,Master!$F$3:$F$32,0),0),30)</f>
        <v>A member of the US Supreme Cou</v>
      </c>
      <c r="Q14">
        <v>12</v>
      </c>
      <c r="R14" s="17">
        <f>LARGE(Master!I$3:I$32,Q14)</f>
        <v>55.862500022999996</v>
      </c>
      <c r="S14" t="str">
        <f ca="1">LEFT(OFFSET(Master!$B$2,MATCH(Stats!R14,Master!I$3:I$32,0),0),30)</f>
        <v>Phoenix, Arizona experiences a</v>
      </c>
      <c r="U14">
        <v>12</v>
      </c>
      <c r="V14" s="17">
        <f>LARGE(Master!$J$3:$J$32,U14)</f>
        <v>60.000000018999998</v>
      </c>
      <c r="W14" t="str">
        <f ca="1">LEFT(OFFSET(Master!$B$2,MATCH(Stats!V14,Master!$J$3:$J$32,0),0),30)</f>
        <v>The price return of MAGS (Magn</v>
      </c>
      <c r="Y14" s="2">
        <f ca="1">IF(OR(Z14="ChatGPT",Z14="Median",Z14="Fifties",Z14="Average",Z14=""),"",IF(AA14=AA13,Y13,COUNT(Y$3:Y13)+1))</f>
        <v>12</v>
      </c>
      <c r="Z14" s="12" t="str">
        <f ca="1">IF(AA14="","",OFFSET(Master!$F$2,0,MATCH(AA14,Calculations!$D$136:$CCE$136,0)))</f>
        <v>Benjamin Bleiman</v>
      </c>
      <c r="AA14" s="19">
        <f>IF($A10="","",LARGE(Calculations!$D$136:$DDF$136,ROWS($Y$3:$Y14)))</f>
        <v>41.272141393104526</v>
      </c>
      <c r="AB14" s="13">
        <f ca="1">IF(AA14="","",OFFSET(LeaderMedian!$A$2,MATCH(Z14,LeaderMedian!$B$3:$B$500,0),0))</f>
        <v>159</v>
      </c>
      <c r="AD14" s="2">
        <f ca="1">IF(OR(AE14="ChatGPT",AE14="Median",AE14="Fifties",AE14="Average",AE14=""),"",IF(AF14=AF13,AD13,COUNT(AD$3:AD13)+1))</f>
        <v>12</v>
      </c>
      <c r="AE14" s="12" t="str">
        <f ca="1">IF(AF14="","",OFFSET(Master!$F$2,0,MATCH(AF14,Calculations!$D$253:$CCE$253,0)))</f>
        <v>Adam Broder</v>
      </c>
      <c r="AF14" s="19">
        <f>IF($A10="","",LARGE(Calculations!$D$253:$DDF$253,ROWS($Y$3:$Y14)))</f>
        <v>39.333333410733339</v>
      </c>
      <c r="AG14" s="13">
        <f ca="1">OFFSET(LeaderMedian!$A$2,MATCH(AE14,LeaderMedian!$B$3:$B$500,0),0)</f>
        <v>136</v>
      </c>
      <c r="AI14" s="2">
        <f ca="1">IF(OR(AJ14="ChatGPT",AJ14="Median",AJ14="Fifties",AJ14="Average",AJ14=""),"",IF(AK14=AK13,AI13,COUNT(AI$3:AI13)+1))</f>
        <v>12</v>
      </c>
      <c r="AJ14" s="12" t="str">
        <f ca="1">IF(AK14="","",OFFSET(Master!$F$2,0,MATCH(AK14,Master!$G$34:$CCC$34,0)))</f>
        <v>Heath Silverman</v>
      </c>
      <c r="AK14" s="19">
        <f>LARGE(Master!$G$34:$CCC$34,ROWS($AC$3:$AC14))</f>
        <v>60.000000112999999</v>
      </c>
      <c r="AL14" s="13">
        <f ca="1">OFFSET(LeaderMedian!$A$2,MATCH(AJ14,LeaderMedian!$B$3:$B$500,0),0)</f>
        <v>160</v>
      </c>
      <c r="AN14" s="2" t="str">
        <f ca="1">IF(OR(AO14="Median",AO14="Fifties",AO14="Average",AO14=""),"",IF(AP14=AP13,AN13,COUNT($AN$3:$AN13)+1))</f>
        <v/>
      </c>
      <c r="AO14" s="12" t="str">
        <f ca="1">IF(AP14="","",OFFSET(Master!$F$2,0,MATCH(AP14,Calculations!$D$217:$CCE$217,0)))</f>
        <v/>
      </c>
      <c r="AP14" s="36" t="str">
        <f>IF($A10="","",IF(ISERROR(LARGE(Calculations!$D$217:$DDF$217,ROWS($Y$3:$Y14))),"",LARGE(Calculations!$D$217:$DDF$217,ROWS($Y$3:$Y14))))</f>
        <v/>
      </c>
      <c r="AQ14" s="13" t="str">
        <f ca="1">IF(AO14="","",OFFSET(LeaderMedian!$A$2,MATCH(AO14,LeaderMedian!$B$3:$B$500,0),0))</f>
        <v/>
      </c>
      <c r="AS14" s="12" t="str">
        <f ca="1">OFFSET(Master!$J$2,0,ROWS($AR$3:$AR14))</f>
        <v>Kaushik Iyer</v>
      </c>
      <c r="AT14" s="12">
        <f t="shared" ca="1" si="0"/>
        <v>175000</v>
      </c>
      <c r="AU14" s="12">
        <f ca="1">IF($AS14="","",OFFSET(Calculations!$C$134,0,MATCH(OFFSET($AS$2,ROWS($AS$3:$AS14),0),Calculations!$D$2:$CCE$2,0)))</f>
        <v>18532.999998569998</v>
      </c>
      <c r="AV14" s="12">
        <f ca="1">IF($AS14="","",OFFSET(Calculations!$C$135,0,MATCH(OFFSET($AS$2,ROWS($AS$3:$AS14),0),Calculations!$D$2:$CCE$2,0)))</f>
        <v>193532.99999857001</v>
      </c>
      <c r="AW14" s="12">
        <f ca="1">IF($AS14="","",OFFSET(Calculations!$C$128,0,MATCH(OFFSET($AS$2,ROWS($AS$3:$AS14),0),Calculations!$D$2:$CCE$2,0)))</f>
        <v>79439.000003815992</v>
      </c>
    </row>
    <row r="15" spans="1:49" x14ac:dyDescent="0.25">
      <c r="A15" t="s">
        <v>99</v>
      </c>
      <c r="B15" t="s">
        <v>277</v>
      </c>
      <c r="C15" s="16">
        <v>0.66965080384743725</v>
      </c>
      <c r="E15" t="s">
        <v>99</v>
      </c>
      <c r="F15" s="16">
        <v>0.33288836052810622</v>
      </c>
      <c r="H15">
        <v>13</v>
      </c>
      <c r="I15" t="s">
        <v>224</v>
      </c>
      <c r="J15" t="s">
        <v>236</v>
      </c>
      <c r="K15" s="16">
        <v>0.8347352458352244</v>
      </c>
      <c r="M15">
        <v>13</v>
      </c>
      <c r="N15" s="17">
        <f>LARGE(Master!$F$3:$F$32,M15)</f>
        <v>28.112307758067047</v>
      </c>
      <c r="O15" t="str">
        <f ca="1">LEFT(OFFSET(Master!$B$2,MATCH(Stats!N15,Master!$F$3:$F$32,0),0),30)</f>
        <v>A prime number with at least 5</v>
      </c>
      <c r="Q15">
        <v>13</v>
      </c>
      <c r="R15" s="17">
        <f>LARGE(Master!I$3:I$32,Q15)</f>
        <v>54.643750024999996</v>
      </c>
      <c r="S15" t="str">
        <f ca="1">LEFT(OFFSET(Master!$B$2,MATCH(Stats!R15,Master!I$3:I$32,0),0),30)</f>
        <v>At least one winner of the Nob</v>
      </c>
      <c r="U15">
        <v>13</v>
      </c>
      <c r="V15" s="17">
        <f>LARGE(Master!$J$3:$J$32,U15)</f>
        <v>59.000000024999999</v>
      </c>
      <c r="W15" t="str">
        <f ca="1">LEFT(OFFSET(Master!$B$2,MATCH(Stats!V15,Master!$J$3:$J$32,0),0),30)</f>
        <v>At least one winner of the Nob</v>
      </c>
      <c r="Y15" s="2">
        <f ca="1">IF(OR(Z15="ChatGPT",Z15="Median",Z15="Fifties",Z15="Average",Z15=""),"",IF(AA15=AA14,Y14,COUNT(Y$3:Y14)+1))</f>
        <v>13</v>
      </c>
      <c r="Z15" s="12" t="str">
        <f ca="1">IF(AA15="","",OFFSET(Master!$F$2,0,MATCH(AA15,Calculations!$D$136:$CCE$136,0)))</f>
        <v>Ben Wiles</v>
      </c>
      <c r="AA15" s="19">
        <f>IF($A11="","",LARGE(Calculations!$D$136:$DDF$136,ROWS($Y$3:$Y15)))</f>
        <v>40.499879381117395</v>
      </c>
      <c r="AB15" s="13">
        <f ca="1">IF(AA15="","",OFFSET(LeaderMedian!$A$2,MATCH(Z15,LeaderMedian!$B$3:$B$500,0),0))</f>
        <v>137</v>
      </c>
      <c r="AD15" s="2">
        <f ca="1">IF(OR(AE15="ChatGPT",AE15="Median",AE15="Fifties",AE15="Average",AE15=""),"",IF(AF15=AF14,AD14,COUNT(AD$3:AD14)+1))</f>
        <v>13</v>
      </c>
      <c r="AE15" s="12" t="str">
        <f ca="1">IF(AF15="","",OFFSET(Master!$F$2,0,MATCH(AF15,Calculations!$D$253:$CCE$253,0)))</f>
        <v>Hanson Koota</v>
      </c>
      <c r="AF15" s="19">
        <f>IF($A11="","",LARGE(Calculations!$D$253:$DDF$253,ROWS($Y$3:$Y15)))</f>
        <v>38.900000037133331</v>
      </c>
      <c r="AG15" s="13">
        <f ca="1">OFFSET(LeaderMedian!$A$2,MATCH(AE15,LeaderMedian!$B$3:$B$500,0),0)</f>
        <v>154</v>
      </c>
      <c r="AI15" s="2">
        <f ca="1">IF(OR(AJ15="ChatGPT",AJ15="Median",AJ15="Fifties",AJ15="Average",AJ15=""),"",IF(AK15=AK14,AI14,COUNT(AI$3:AI14)+1))</f>
        <v>13</v>
      </c>
      <c r="AJ15" s="12" t="str">
        <f ca="1">IF(AK15="","",OFFSET(Master!$F$2,0,MATCH(AK15,Master!$G$34:$CCC$34,0)))</f>
        <v>David Namdar</v>
      </c>
      <c r="AK15" s="19">
        <f>LARGE(Master!$G$34:$CCC$34,ROWS($AC$3:$AC15))</f>
        <v>60.000000063000002</v>
      </c>
      <c r="AL15" s="13">
        <f ca="1">OFFSET(LeaderMedian!$A$2,MATCH(AJ15,LeaderMedian!$B$3:$B$500,0),0)</f>
        <v>157</v>
      </c>
      <c r="AN15" s="2" t="str">
        <f ca="1">IF(OR(AO15="Median",AO15="Fifties",AO15="Average",AO15=""),"",IF(AP15=AP14,AN14,COUNT($AN$3:$AN14)+1))</f>
        <v/>
      </c>
      <c r="AO15" s="12" t="str">
        <f ca="1">IF(AP15="","",OFFSET(Master!$F$2,0,MATCH(AP15,Calculations!$D$217:$CCE$217,0)))</f>
        <v/>
      </c>
      <c r="AP15" s="36" t="str">
        <f>IF($A11="","",IF(ISERROR(LARGE(Calculations!$D$217:$DDF$217,ROWS($Y$3:$Y15))),"",LARGE(Calculations!$D$217:$DDF$217,ROWS($Y$3:$Y15))))</f>
        <v/>
      </c>
      <c r="AQ15" s="13" t="str">
        <f ca="1">IF(AO15="","",OFFSET(LeaderMedian!$A$2,MATCH(AO15,LeaderMedian!$B$3:$B$500,0),0))</f>
        <v/>
      </c>
      <c r="AS15" s="12" t="str">
        <f ca="1">OFFSET(Master!$J$2,0,ROWS($AR$3:$AR15))</f>
        <v>Seth Moland-Kovash</v>
      </c>
      <c r="AT15" s="12">
        <f t="shared" ca="1" si="0"/>
        <v>156399.99999999997</v>
      </c>
      <c r="AU15" s="12">
        <f ca="1">IF($AS15="","",OFFSET(Calculations!$C$134,0,MATCH(OFFSET($AS$2,ROWS($AS$3:$AS15),0),Calculations!$D$2:$CCE$2,0)))</f>
        <v>23641.999997984007</v>
      </c>
      <c r="AV15" s="12">
        <f ca="1">IF($AS15="","",OFFSET(Calculations!$C$135,0,MATCH(OFFSET($AS$2,ROWS($AS$3:$AS15),0),Calculations!$D$2:$CCE$2,0)))</f>
        <v>180041.99999798398</v>
      </c>
      <c r="AW15" s="12">
        <f ca="1">IF($AS15="","",OFFSET(Calculations!$C$128,0,MATCH(OFFSET($AS$2,ROWS($AS$3:$AS15),0),Calculations!$D$2:$CCE$2,0)))</f>
        <v>84290.000003636</v>
      </c>
    </row>
    <row r="16" spans="1:49" x14ac:dyDescent="0.25">
      <c r="A16" t="s">
        <v>82</v>
      </c>
      <c r="B16" t="s">
        <v>174</v>
      </c>
      <c r="C16" s="16">
        <v>0.58669301168160726</v>
      </c>
      <c r="E16" t="s">
        <v>82</v>
      </c>
      <c r="F16" s="16">
        <v>0.28590925122575955</v>
      </c>
      <c r="H16">
        <v>14</v>
      </c>
      <c r="I16" t="s">
        <v>236</v>
      </c>
      <c r="J16" t="s">
        <v>224</v>
      </c>
      <c r="K16" s="16">
        <v>0.83468929183522445</v>
      </c>
      <c r="M16">
        <v>14</v>
      </c>
      <c r="N16" s="17">
        <f>LARGE(Master!$F$3:$F$32,M16)</f>
        <v>27.000928821666566</v>
      </c>
      <c r="O16" t="str">
        <f ca="1">LEFT(OFFSET(Master!$B$2,MATCH(Stats!N16,Master!$F$3:$F$32,0),0),30)</f>
        <v>The run time for Avatar Fire &amp;</v>
      </c>
      <c r="Q16">
        <v>14</v>
      </c>
      <c r="R16" s="17">
        <f>LARGE(Master!I$3:I$32,Q16)</f>
        <v>47.281250002999997</v>
      </c>
      <c r="S16" t="str">
        <f ca="1">LEFT(OFFSET(Master!$B$2,MATCH(Stats!R16,Master!I$3:I$32,0),0),30)</f>
        <v>Sabrina Carpenter wins the Gra</v>
      </c>
      <c r="U16">
        <v>14</v>
      </c>
      <c r="V16" s="17">
        <f>LARGE(Master!$J$3:$J$32,U16)</f>
        <v>40.000000024000002</v>
      </c>
      <c r="W16" t="str">
        <f ca="1">LEFT(OFFSET(Master!$B$2,MATCH(Stats!V16,Master!$J$3:$J$32,0),0),30)</f>
        <v>Grand Theft Auto VI is release</v>
      </c>
      <c r="Y16" s="2">
        <f ca="1">IF(OR(Z16="ChatGPT",Z16="Median",Z16="Fifties",Z16="Average",Z16=""),"",IF(AA16=AA15,Y15,COUNT(Y$3:Y15)+1))</f>
        <v>14</v>
      </c>
      <c r="Z16" s="12" t="str">
        <f ca="1">IF(AA16="","",OFFSET(Master!$F$2,0,MATCH(AA16,Calculations!$D$136:$CCE$136,0)))</f>
        <v>Jim Sweeney</v>
      </c>
      <c r="AA16" s="19">
        <f>IF($A12="","",LARGE(Calculations!$D$136:$DDF$136,ROWS($Y$3:$Y16)))</f>
        <v>40.341202804058256</v>
      </c>
      <c r="AB16" s="13">
        <f ca="1">IF(AA16="","",OFFSET(LeaderMedian!$A$2,MATCH(Z16,LeaderMedian!$B$3:$B$500,0),0))</f>
        <v>144</v>
      </c>
      <c r="AD16" s="2">
        <f ca="1">IF(OR(AE16="ChatGPT",AE16="Median",AE16="Fifties",AE16="Average",AE16=""),"",IF(AF16=AF15,AD15,COUNT(AD$3:AD15)+1))</f>
        <v>14</v>
      </c>
      <c r="AE16" s="12" t="str">
        <f ca="1">IF(AF16="","",OFFSET(Master!$F$2,0,MATCH(AF16,Calculations!$D$253:$CCE$253,0)))</f>
        <v>Ben Wiles</v>
      </c>
      <c r="AF16" s="19">
        <f>IF($A12="","",LARGE(Calculations!$D$253:$DDF$253,ROWS($Y$3:$Y16)))</f>
        <v>38.566666707800003</v>
      </c>
      <c r="AG16" s="13">
        <f ca="1">OFFSET(LeaderMedian!$A$2,MATCH(AE16,LeaderMedian!$B$3:$B$500,0),0)</f>
        <v>137</v>
      </c>
      <c r="AI16" s="2">
        <f ca="1">IF(OR(AJ16="ChatGPT",AJ16="Median",AJ16="Fifties",AJ16="Average",AJ16=""),"",IF(AK16=AK15,AI15,COUNT(AI$3:AI15)+1))</f>
        <v>14</v>
      </c>
      <c r="AJ16" s="12" t="str">
        <f ca="1">IF(AK16="","",OFFSET(Master!$F$2,0,MATCH(AK16,Master!$G$34:$CCC$34,0)))</f>
        <v>Kate Bender</v>
      </c>
      <c r="AK16" s="19">
        <f>LARGE(Master!$G$34:$CCC$34,ROWS($AC$3:$AC16))</f>
        <v>59.400000032999998</v>
      </c>
      <c r="AL16" s="13">
        <f ca="1">OFFSET(LeaderMedian!$A$2,MATCH(AJ16,LeaderMedian!$B$3:$B$500,0),0)</f>
        <v>132</v>
      </c>
      <c r="AN16" s="2" t="str">
        <f ca="1">IF(OR(AO16="Median",AO16="Fifties",AO16="Average",AO16=""),"",IF(AP16=AP15,AN15,COUNT($AN$3:$AN15)+1))</f>
        <v/>
      </c>
      <c r="AO16" s="12" t="str">
        <f ca="1">IF(AP16="","",OFFSET(Master!$F$2,0,MATCH(AP16,Calculations!$D$217:$CCE$217,0)))</f>
        <v/>
      </c>
      <c r="AP16" s="36" t="str">
        <f>IF($A12="","",IF(ISERROR(LARGE(Calculations!$D$217:$DDF$217,ROWS($Y$3:$Y16))),"",LARGE(Calculations!$D$217:$DDF$217,ROWS($Y$3:$Y16))))</f>
        <v/>
      </c>
      <c r="AQ16" s="13" t="str">
        <f ca="1">IF(AO16="","",OFFSET(LeaderMedian!$A$2,MATCH(AO16,LeaderMedian!$B$3:$B$500,0),0))</f>
        <v/>
      </c>
      <c r="AS16" s="12" t="str">
        <f ca="1">OFFSET(Master!$J$2,0,ROWS($AR$3:$AR16))</f>
        <v>Chad Ice</v>
      </c>
      <c r="AT16" s="12">
        <f t="shared" ca="1" si="0"/>
        <v>200399.99997000006</v>
      </c>
      <c r="AU16" s="12">
        <f ca="1">IF($AS16="","",OFFSET(Calculations!$C$134,0,MATCH(OFFSET($AS$2,ROWS($AS$3:$AS16),0),Calculations!$D$2:$CCE$2,0)))</f>
        <v>11816.000006060001</v>
      </c>
      <c r="AV16" s="12">
        <f ca="1">IF($AS16="","",OFFSET(Calculations!$C$135,0,MATCH(OFFSET($AS$2,ROWS($AS$3:$AS16),0),Calculations!$D$2:$CCE$2,0)))</f>
        <v>212215.99997606006</v>
      </c>
      <c r="AW16" s="12">
        <f ca="1">IF($AS16="","",OFFSET(Calculations!$C$128,0,MATCH(OFFSET($AS$2,ROWS($AS$3:$AS16),0),Calculations!$D$2:$CCE$2,0)))</f>
        <v>93795.999997536012</v>
      </c>
    </row>
    <row r="17" spans="1:49" x14ac:dyDescent="0.25">
      <c r="A17" t="s">
        <v>162</v>
      </c>
      <c r="B17" t="s">
        <v>164</v>
      </c>
      <c r="C17" s="16">
        <v>0.61565845213226977</v>
      </c>
      <c r="E17" t="s">
        <v>162</v>
      </c>
      <c r="F17" s="16">
        <v>0.52488047048287756</v>
      </c>
      <c r="H17">
        <v>15</v>
      </c>
      <c r="I17" t="s">
        <v>100</v>
      </c>
      <c r="J17" t="s">
        <v>252</v>
      </c>
      <c r="K17" s="16">
        <v>0.8330281706721272</v>
      </c>
      <c r="M17">
        <v>15</v>
      </c>
      <c r="N17" s="17">
        <f>LARGE(Master!$F$3:$F$32,M17)</f>
        <v>26.501298621319524</v>
      </c>
      <c r="O17" t="str">
        <f ca="1">LEFT(OFFSET(Master!$B$2,MATCH(Stats!N17,Master!$F$3:$F$32,0),0),30)</f>
        <v>At least one winner of the Nob</v>
      </c>
      <c r="Q17">
        <v>15</v>
      </c>
      <c r="R17" s="17">
        <f>LARGE(Master!I$3:I$32,Q17)</f>
        <v>46.381250024000003</v>
      </c>
      <c r="S17" t="str">
        <f ca="1">LEFT(OFFSET(Master!$B$2,MATCH(Stats!R17,Master!I$3:I$32,0),0),30)</f>
        <v>Grand Theft Auto VI is release</v>
      </c>
      <c r="U17">
        <v>15</v>
      </c>
      <c r="V17" s="17">
        <f>LARGE(Master!$J$3:$J$32,U17)</f>
        <v>40.000000020999998</v>
      </c>
      <c r="W17" t="str">
        <f ca="1">LEFT(OFFSET(Master!$B$2,MATCH(Stats!V17,Master!$J$3:$J$32,0),0),30)</f>
        <v>The Greens win at least 5 seat</v>
      </c>
      <c r="Y17" s="2">
        <f ca="1">IF(OR(Z17="ChatGPT",Z17="Median",Z17="Fifties",Z17="Average",Z17=""),"",IF(AA17=AA16,Y16,COUNT(Y$3:Y16)+1))</f>
        <v>15</v>
      </c>
      <c r="Z17" s="12" t="str">
        <f ca="1">IF(AA17="","",OFFSET(Master!$F$2,0,MATCH(AA17,Calculations!$D$136:$CCE$136,0)))</f>
        <v>Bill Pennington</v>
      </c>
      <c r="AA17" s="19">
        <f>IF($A13="","",LARGE(Calculations!$D$136:$DDF$136,ROWS($Y$3:$Y17)))</f>
        <v>40.182414521549283</v>
      </c>
      <c r="AB17" s="13">
        <f ca="1">IF(AA17="","",OFFSET(LeaderMedian!$A$2,MATCH(Z17,LeaderMedian!$B$3:$B$500,0),0))</f>
        <v>141</v>
      </c>
      <c r="AD17" s="2">
        <f ca="1">IF(OR(AE17="ChatGPT",AE17="Median",AE17="Fifties",AE17="Average",AE17=""),"",IF(AF17=AF16,AD16,COUNT(AD$3:AD16)+1))</f>
        <v>15</v>
      </c>
      <c r="AE17" s="12" t="str">
        <f ca="1">IF(AF17="","",OFFSET(Master!$F$2,0,MATCH(AF17,Calculations!$D$253:$CCE$253,0)))</f>
        <v>Jonathan Huz</v>
      </c>
      <c r="AF17" s="19">
        <f>IF($A13="","",LARGE(Calculations!$D$253:$DDF$253,ROWS($Y$3:$Y17)))</f>
        <v>38.000000071466673</v>
      </c>
      <c r="AG17" s="13">
        <f ca="1">OFFSET(LeaderMedian!$A$2,MATCH(AE17,LeaderMedian!$B$3:$B$500,0),0)</f>
        <v>106</v>
      </c>
      <c r="AI17" s="2">
        <f ca="1">IF(OR(AJ17="ChatGPT",AJ17="Median",AJ17="Fifties",AJ17="Average",AJ17=""),"",IF(AK17=AK16,AI16,COUNT(AI$3:AI16)+1))</f>
        <v>15</v>
      </c>
      <c r="AJ17" s="12" t="str">
        <f ca="1">IF(AK17="","",OFFSET(Master!$F$2,0,MATCH(AK17,Master!$G$34:$CCC$34,0)))</f>
        <v>Daniel Ostrander</v>
      </c>
      <c r="AK17" s="19">
        <f>LARGE(Master!$G$34:$CCC$34,ROWS($AC$3:$AC17))</f>
        <v>59.000000159999999</v>
      </c>
      <c r="AL17" s="13">
        <f ca="1">OFFSET(LeaderMedian!$A$2,MATCH(AJ17,LeaderMedian!$B$3:$B$500,0),0)</f>
        <v>145</v>
      </c>
      <c r="AN17" s="2" t="str">
        <f ca="1">IF(OR(AO17="Median",AO17="Fifties",AO17="Average",AO17=""),"",IF(AP17=AP16,AN16,COUNT($AN$3:$AN16)+1))</f>
        <v/>
      </c>
      <c r="AO17" s="12" t="str">
        <f ca="1">IF(AP17="","",OFFSET(Master!$F$2,0,MATCH(AP17,Calculations!$D$217:$CCE$217,0)))</f>
        <v/>
      </c>
      <c r="AP17" s="36" t="str">
        <f>IF($A13="","",IF(ISERROR(LARGE(Calculations!$D$217:$DDF$217,ROWS($Y$3:$Y17))),"",LARGE(Calculations!$D$217:$DDF$217,ROWS($Y$3:$Y17))))</f>
        <v/>
      </c>
      <c r="AQ17" s="13" t="str">
        <f ca="1">IF(AO17="","",OFFSET(LeaderMedian!$A$2,MATCH(AO17,LeaderMedian!$B$3:$B$500,0),0))</f>
        <v/>
      </c>
      <c r="AS17" s="12" t="str">
        <f ca="1">OFFSET(Master!$J$2,0,ROWS($AR$3:$AR17))</f>
        <v>Candice Day</v>
      </c>
      <c r="AT17" s="12">
        <f t="shared" ca="1" si="0"/>
        <v>93000.000025599962</v>
      </c>
      <c r="AU17" s="12">
        <f ca="1">IF($AS17="","",OFFSET(Calculations!$C$134,0,MATCH(OFFSET($AS$2,ROWS($AS$3:$AS17),0),Calculations!$D$2:$CCE$2,0)))</f>
        <v>40624.999989600001</v>
      </c>
      <c r="AV17" s="12">
        <f ca="1">IF($AS17="","",OFFSET(Calculations!$C$135,0,MATCH(OFFSET($AS$2,ROWS($AS$3:$AS17),0),Calculations!$D$2:$CCE$2,0)))</f>
        <v>133625.00001519997</v>
      </c>
      <c r="AW17" s="12">
        <f ca="1">IF($AS17="","",OFFSET(Calculations!$C$128,0,MATCH(OFFSET($AS$2,ROWS($AS$3:$AS17),0),Calculations!$D$2:$CCE$2,0)))</f>
        <v>79995.000008501971</v>
      </c>
    </row>
    <row r="18" spans="1:49" x14ac:dyDescent="0.25">
      <c r="A18" t="s">
        <v>163</v>
      </c>
      <c r="B18" t="s">
        <v>113</v>
      </c>
      <c r="C18" s="16">
        <v>0.46002189767546303</v>
      </c>
      <c r="E18" t="s">
        <v>163</v>
      </c>
      <c r="F18" s="16">
        <v>8.592490121356168E-2</v>
      </c>
      <c r="H18">
        <v>16</v>
      </c>
      <c r="I18" t="s">
        <v>120</v>
      </c>
      <c r="J18" t="s">
        <v>206</v>
      </c>
      <c r="K18" s="16">
        <v>0.8326536331601414</v>
      </c>
      <c r="M18">
        <v>16</v>
      </c>
      <c r="N18" s="17">
        <f>LARGE(Master!$F$3:$F$32,M18)</f>
        <v>26.365398487817014</v>
      </c>
      <c r="O18" t="str">
        <f ca="1">LEFT(OFFSET(Master!$B$2,MATCH(Stats!N18,Master!$F$3:$F$32,0),0),30)</f>
        <v>Friedrich Merz is Chancellor o</v>
      </c>
      <c r="Q18">
        <v>16</v>
      </c>
      <c r="R18" s="17">
        <f>LARGE(Master!I$3:I$32,Q18)</f>
        <v>45.081250012999995</v>
      </c>
      <c r="S18" t="str">
        <f ca="1">LEFT(OFFSET(Master!$B$2,MATCH(Stats!R18,Master!I$3:I$32,0),0),30)</f>
        <v>Bulgaria adopts the euro as it</v>
      </c>
      <c r="U18">
        <v>16</v>
      </c>
      <c r="V18" s="17">
        <f>LARGE(Master!$J$3:$J$32,U18)</f>
        <v>40.000000010999997</v>
      </c>
      <c r="W18" t="str">
        <f ca="1">LEFT(OFFSET(Master!$B$2,MATCH(Stats!V18,Master!$J$3:$J$32,0),0),30)</f>
        <v xml:space="preserve">Sean Combs is convicted of or </v>
      </c>
      <c r="Y18" s="2">
        <f ca="1">IF(OR(Z18="ChatGPT",Z18="Median",Z18="Fifties",Z18="Average",Z18=""),"",IF(AA18=AA17,Y17,COUNT(Y$3:Y17)+1))</f>
        <v>16</v>
      </c>
      <c r="Z18" s="12" t="str">
        <f ca="1">IF(AA18="","",OFFSET(Master!$F$2,0,MATCH(AA18,Calculations!$D$136:$CCE$136,0)))</f>
        <v>Eric Distad</v>
      </c>
      <c r="AA18" s="19">
        <f>IF($A14="","",LARGE(Calculations!$D$136:$DDF$136,ROWS($Y$3:$Y18)))</f>
        <v>38.985762210997166</v>
      </c>
      <c r="AB18" s="13">
        <f ca="1">IF(AA18="","",OFFSET(LeaderMedian!$A$2,MATCH(Z18,LeaderMedian!$B$3:$B$500,0),0))</f>
        <v>146</v>
      </c>
      <c r="AD18" s="2">
        <f ca="1">IF(OR(AE18="ChatGPT",AE18="Median",AE18="Fifties",AE18="Average",AE18=""),"",IF(AF18=AF17,AD17,COUNT(AD$3:AD17)+1))</f>
        <v>16</v>
      </c>
      <c r="AE18" s="12" t="str">
        <f ca="1">IF(AF18="","",OFFSET(Master!$F$2,0,MATCH(AF18,Calculations!$D$253:$CCE$253,0)))</f>
        <v>Eric Distad</v>
      </c>
      <c r="AF18" s="19">
        <f>IF($A14="","",LARGE(Calculations!$D$253:$DDF$253,ROWS($Y$3:$Y18)))</f>
        <v>37.933333436066661</v>
      </c>
      <c r="AG18" s="13">
        <f ca="1">OFFSET(LeaderMedian!$A$2,MATCH(AE18,LeaderMedian!$B$3:$B$500,0),0)</f>
        <v>146</v>
      </c>
      <c r="AI18" s="2">
        <f ca="1">IF(OR(AJ18="ChatGPT",AJ18="Median",AJ18="Fifties",AJ18="Average",AJ18=""),"",IF(AK18=AK17,AI17,COUNT(AI$3:AI17)+1))</f>
        <v>16</v>
      </c>
      <c r="AJ18" s="12" t="str">
        <f ca="1">IF(AK18="","",OFFSET(Master!$F$2,0,MATCH(AK18,Master!$G$34:$CCC$34,0)))</f>
        <v>Taylor Curtis</v>
      </c>
      <c r="AK18" s="19">
        <f>LARGE(Master!$G$34:$CCC$34,ROWS($AC$3:$AC18))</f>
        <v>58.166666717666665</v>
      </c>
      <c r="AL18" s="13">
        <f ca="1">OFFSET(LeaderMedian!$A$2,MATCH(AJ18,LeaderMedian!$B$3:$B$500,0),0)</f>
        <v>130</v>
      </c>
      <c r="AN18" s="2" t="str">
        <f ca="1">IF(OR(AO18="Median",AO18="Fifties",AO18="Average",AO18=""),"",IF(AP18=AP17,AN17,COUNT($AN$3:$AN17)+1))</f>
        <v/>
      </c>
      <c r="AO18" s="12" t="str">
        <f ca="1">IF(AP18="","",OFFSET(Master!$F$2,0,MATCH(AP18,Calculations!$D$217:$CCE$217,0)))</f>
        <v/>
      </c>
      <c r="AP18" s="36" t="str">
        <f>IF($A14="","",IF(ISERROR(LARGE(Calculations!$D$217:$DDF$217,ROWS($Y$3:$Y18))),"",LARGE(Calculations!$D$217:$DDF$217,ROWS($Y$3:$Y18))))</f>
        <v/>
      </c>
      <c r="AQ18" s="13" t="str">
        <f ca="1">IF(AO18="","",OFFSET(LeaderMedian!$A$2,MATCH(AO18,LeaderMedian!$B$3:$B$500,0),0))</f>
        <v/>
      </c>
      <c r="AS18" s="12" t="str">
        <f ca="1">OFFSET(Master!$J$2,0,ROWS($AR$3:$AR18))</f>
        <v>Seb LoGiudice</v>
      </c>
      <c r="AT18" s="12">
        <f t="shared" ca="1" si="0"/>
        <v>57400.000061199928</v>
      </c>
      <c r="AU18" s="12">
        <f ca="1">IF($AS18="","",OFFSET(Calculations!$C$134,0,MATCH(OFFSET($AS$2,ROWS($AS$3:$AS18),0),Calculations!$D$2:$CCE$2,0)))</f>
        <v>57846.999962158021</v>
      </c>
      <c r="AV18" s="12">
        <f ca="1">IF($AS18="","",OFFSET(Calculations!$C$135,0,MATCH(OFFSET($AS$2,ROWS($AS$3:$AS18),0),Calculations!$D$2:$CCE$2,0)))</f>
        <v>115247.00002335795</v>
      </c>
      <c r="AW18" s="12">
        <f ca="1">IF($AS18="","",OFFSET(Calculations!$C$128,0,MATCH(OFFSET($AS$2,ROWS($AS$3:$AS18),0),Calculations!$D$2:$CCE$2,0)))</f>
        <v>71390.999999807973</v>
      </c>
    </row>
    <row r="19" spans="1:49" x14ac:dyDescent="0.25">
      <c r="A19" t="s">
        <v>165</v>
      </c>
      <c r="B19" t="s">
        <v>180</v>
      </c>
      <c r="C19" s="16">
        <v>0.46389947140321158</v>
      </c>
      <c r="E19" t="s">
        <v>165</v>
      </c>
      <c r="F19" s="16">
        <v>1.9130454918645543E-2</v>
      </c>
      <c r="H19">
        <v>17</v>
      </c>
      <c r="I19" t="s">
        <v>232</v>
      </c>
      <c r="J19" t="s">
        <v>244</v>
      </c>
      <c r="K19" s="16">
        <v>0.8308929480039754</v>
      </c>
      <c r="M19">
        <v>17</v>
      </c>
      <c r="N19" s="17">
        <f>LARGE(Master!$F$3:$F$32,M19)</f>
        <v>26.338727703593147</v>
      </c>
      <c r="O19" t="str">
        <f ca="1">LEFT(OFFSET(Master!$B$2,MATCH(Stats!N19,Master!$F$3:$F$32,0),0),30)</f>
        <v>The Greens win at least 5 seat</v>
      </c>
      <c r="Q19">
        <v>17</v>
      </c>
      <c r="R19" s="17">
        <f>LARGE(Master!I$3:I$32,Q19)</f>
        <v>44.968750020999998</v>
      </c>
      <c r="S19" t="str">
        <f ca="1">LEFT(OFFSET(Master!$B$2,MATCH(Stats!R19,Master!I$3:I$32,0),0),30)</f>
        <v>The Greens win at least 5 seat</v>
      </c>
      <c r="U19">
        <v>17</v>
      </c>
      <c r="V19" s="17">
        <f>LARGE(Master!$J$3:$J$32,U19)</f>
        <v>40.000000002999997</v>
      </c>
      <c r="W19" t="str">
        <f ca="1">LEFT(OFFSET(Master!$B$2,MATCH(Stats!V19,Master!$J$3:$J$32,0),0),30)</f>
        <v>Sabrina Carpenter wins the Gra</v>
      </c>
      <c r="Y19" s="2">
        <f ca="1">IF(OR(Z19="ChatGPT",Z19="Median",Z19="Fifties",Z19="Average",Z19=""),"",IF(AA19=AA18,Y18,COUNT(Y$3:Y18)+1))</f>
        <v>17</v>
      </c>
      <c r="Z19" s="12" t="str">
        <f ca="1">IF(AA19="","",OFFSET(Master!$F$2,0,MATCH(AA19,Calculations!$D$136:$CCE$136,0)))</f>
        <v>Jason Friedlander</v>
      </c>
      <c r="AA19" s="19">
        <f>IF($A15="","",LARGE(Calculations!$D$136:$DDF$136,ROWS($Y$3:$Y19)))</f>
        <v>38.923207626736286</v>
      </c>
      <c r="AB19" s="13">
        <f ca="1">IF(AA19="","",OFFSET(LeaderMedian!$A$2,MATCH(Z19,LeaderMedian!$B$3:$B$500,0),0))</f>
        <v>123</v>
      </c>
      <c r="AD19" s="2">
        <f ca="1">IF(OR(AE19="ChatGPT",AE19="Median",AE19="Fifties",AE19="Average",AE19=""),"",IF(AF19=AF18,AD18,COUNT(AD$3:AD18)+1))</f>
        <v>17</v>
      </c>
      <c r="AE19" s="12" t="str">
        <f ca="1">IF(AF19="","",OFFSET(Master!$F$2,0,MATCH(AF19,Calculations!$D$253:$CCE$253,0)))</f>
        <v>Jim Sweeney</v>
      </c>
      <c r="AF19" s="19">
        <f>IF($A15="","",LARGE(Calculations!$D$253:$DDF$253,ROWS($Y$3:$Y19)))</f>
        <v>37.300000048600012</v>
      </c>
      <c r="AG19" s="13">
        <f ca="1">OFFSET(LeaderMedian!$A$2,MATCH(AE19,LeaderMedian!$B$3:$B$500,0),0)</f>
        <v>144</v>
      </c>
      <c r="AI19" s="2">
        <f ca="1">IF(OR(AJ19="ChatGPT",AJ19="Median",AJ19="Fifties",AJ19="Average",AJ19=""),"",IF(AK19=AK18,AI18,COUNT(AI$3:AI18)+1))</f>
        <v>17</v>
      </c>
      <c r="AJ19" s="12" t="str">
        <f ca="1">IF(AK19="","",OFFSET(Master!$F$2,0,MATCH(AK19,Master!$G$34:$CCC$34,0)))</f>
        <v>Matt Penney</v>
      </c>
      <c r="AK19" s="19">
        <f>LARGE(Master!$G$34:$CCC$34,ROWS($AC$3:$AC19))</f>
        <v>58.166666703666664</v>
      </c>
      <c r="AL19" s="13">
        <f ca="1">OFFSET(LeaderMedian!$A$2,MATCH(AJ19,LeaderMedian!$B$3:$B$500,0),0)</f>
        <v>113</v>
      </c>
      <c r="AN19" s="2" t="str">
        <f ca="1">IF(OR(AO19="Median",AO19="Fifties",AO19="Average",AO19=""),"",IF(AP19=AP18,AN18,COUNT($AN$3:$AN18)+1))</f>
        <v/>
      </c>
      <c r="AO19" s="12" t="str">
        <f ca="1">IF(AP19="","",OFFSET(Master!$F$2,0,MATCH(AP19,Calculations!$D$217:$CCE$217,0)))</f>
        <v/>
      </c>
      <c r="AP19" s="36" t="str">
        <f>IF($A15="","",IF(ISERROR(LARGE(Calculations!$D$217:$DDF$217,ROWS($Y$3:$Y19))),"",LARGE(Calculations!$D$217:$DDF$217,ROWS($Y$3:$Y19))))</f>
        <v/>
      </c>
      <c r="AQ19" s="13" t="str">
        <f ca="1">IF(AO19="","",OFFSET(LeaderMedian!$A$2,MATCH(AO19,LeaderMedian!$B$3:$B$500,0),0))</f>
        <v/>
      </c>
      <c r="AS19" s="12" t="str">
        <f ca="1">OFFSET(Master!$J$2,0,ROWS($AR$3:$AR19))</f>
        <v>Errol Germon</v>
      </c>
      <c r="AT19" s="12">
        <f t="shared" ca="1" si="0"/>
        <v>207600.0000072</v>
      </c>
      <c r="AU19" s="12">
        <f ca="1">IF($AS19="","",OFFSET(Calculations!$C$134,0,MATCH(OFFSET($AS$2,ROWS($AS$3:$AS19),0),Calculations!$D$2:$CCE$2,0)))</f>
        <v>14123.999996760002</v>
      </c>
      <c r="AV19" s="12">
        <f ca="1">IF($AS19="","",OFFSET(Calculations!$C$135,0,MATCH(OFFSET($AS$2,ROWS($AS$3:$AS19),0),Calculations!$D$2:$CCE$2,0)))</f>
        <v>221724.00000396001</v>
      </c>
      <c r="AW19" s="12">
        <f ca="1">IF($AS19="","",OFFSET(Calculations!$C$128,0,MATCH(OFFSET($AS$2,ROWS($AS$3:$AS19),0),Calculations!$D$2:$CCE$2,0)))</f>
        <v>113598.00000733598</v>
      </c>
    </row>
    <row r="20" spans="1:49" x14ac:dyDescent="0.25">
      <c r="A20" t="s">
        <v>87</v>
      </c>
      <c r="B20" t="s">
        <v>260</v>
      </c>
      <c r="C20" s="16">
        <v>0.71714859096204275</v>
      </c>
      <c r="E20" t="s">
        <v>87</v>
      </c>
      <c r="F20" s="16">
        <v>0.6120841329156067</v>
      </c>
      <c r="H20">
        <v>18</v>
      </c>
      <c r="I20" t="s">
        <v>226</v>
      </c>
      <c r="J20" t="s">
        <v>275</v>
      </c>
      <c r="K20" s="16">
        <v>0.82930239057420585</v>
      </c>
      <c r="M20">
        <v>18</v>
      </c>
      <c r="N20" s="17">
        <f>LARGE(Master!$F$3:$F$32,M20)</f>
        <v>25.946482778084953</v>
      </c>
      <c r="O20" t="str">
        <f ca="1">LEFT(OFFSET(Master!$B$2,MATCH(Stats!N20,Master!$F$3:$F$32,0),0),30)</f>
        <v>Kosovo is admitted to the UN b</v>
      </c>
      <c r="Q20">
        <v>18</v>
      </c>
      <c r="R20" s="17">
        <f>LARGE(Master!I$3:I$32,Q20)</f>
        <v>44.581250010999995</v>
      </c>
      <c r="S20" t="str">
        <f ca="1">LEFT(OFFSET(Master!$B$2,MATCH(Stats!R20,Master!I$3:I$32,0),0),30)</f>
        <v xml:space="preserve">Sean Combs is convicted of or </v>
      </c>
      <c r="U20">
        <v>18</v>
      </c>
      <c r="V20" s="17">
        <f>LARGE(Master!$J$3:$J$32,U20)</f>
        <v>38.000000020000002</v>
      </c>
      <c r="W20" t="str">
        <f ca="1">LEFT(OFFSET(Master!$B$2,MATCH(Stats!V20,Master!$J$3:$J$32,0),0),30)</f>
        <v>A team representing France win</v>
      </c>
      <c r="Y20" s="2">
        <f ca="1">IF(OR(Z20="ChatGPT",Z20="Median",Z20="Fifties",Z20="Average",Z20=""),"",IF(AA20=AA19,Y19,COUNT(Y$3:Y19)+1))</f>
        <v>18</v>
      </c>
      <c r="Z20" s="12" t="str">
        <f ca="1">IF(AA20="","",OFFSET(Master!$F$2,0,MATCH(AA20,Calculations!$D$136:$CCE$136,0)))</f>
        <v>Jonathan Huz</v>
      </c>
      <c r="AA20" s="19">
        <f>IF($A16="","",LARGE(Calculations!$D$136:$DDF$136,ROWS($Y$3:$Y20)))</f>
        <v>38.883852985378212</v>
      </c>
      <c r="AB20" s="13">
        <f ca="1">IF(AA20="","",OFFSET(LeaderMedian!$A$2,MATCH(Z20,LeaderMedian!$B$3:$B$500,0),0))</f>
        <v>106</v>
      </c>
      <c r="AD20" s="2">
        <f ca="1">IF(OR(AE20="ChatGPT",AE20="Median",AE20="Fifties",AE20="Average",AE20=""),"",IF(AF20=AF19,AD19,COUNT(AD$3:AD19)+1))</f>
        <v>18</v>
      </c>
      <c r="AE20" s="12" t="str">
        <f ca="1">IF(AF20="","",OFFSET(Master!$F$2,0,MATCH(AF20,Calculations!$D$253:$CCE$253,0)))</f>
        <v>Taylor Curtis</v>
      </c>
      <c r="AF20" s="19">
        <f>IF($A16="","",LARGE(Calculations!$D$253:$DDF$253,ROWS($Y$3:$Y20)))</f>
        <v>36.500000071000002</v>
      </c>
      <c r="AG20" s="13">
        <f ca="1">OFFSET(LeaderMedian!$A$2,MATCH(AE20,LeaderMedian!$B$3:$B$500,0),0)</f>
        <v>130</v>
      </c>
      <c r="AI20" s="2">
        <f ca="1">IF(OR(AJ20="ChatGPT",AJ20="Median",AJ20="Fifties",AJ20="Average",AJ20=""),"",IF(AK20=AK19,AI19,COUNT(AI$3:AI19)+1))</f>
        <v>18</v>
      </c>
      <c r="AJ20" s="12" t="str">
        <f ca="1">IF(AK20="","",OFFSET(Master!$F$2,0,MATCH(AK20,Master!$G$34:$CCC$34,0)))</f>
        <v>Aaron Pisano</v>
      </c>
      <c r="AK20" s="19">
        <f>LARGE(Master!$G$34:$CCC$34,ROWS($AC$3:$AC20))</f>
        <v>57.733333489333333</v>
      </c>
      <c r="AL20" s="13">
        <f ca="1">OFFSET(LeaderMedian!$A$2,MATCH(AJ20,LeaderMedian!$B$3:$B$500,0),0)</f>
        <v>135</v>
      </c>
      <c r="AN20" s="2" t="str">
        <f ca="1">IF(OR(AO20="Median",AO20="Fifties",AO20="Average",AO20=""),"",IF(AP20=AP19,AN19,COUNT($AN$3:$AN19)+1))</f>
        <v/>
      </c>
      <c r="AO20" s="12" t="str">
        <f ca="1">IF(AP20="","",OFFSET(Master!$F$2,0,MATCH(AP20,Calculations!$D$217:$CCE$217,0)))</f>
        <v/>
      </c>
      <c r="AP20" s="36" t="str">
        <f>IF($A16="","",IF(ISERROR(LARGE(Calculations!$D$217:$DDF$217,ROWS($Y$3:$Y20))),"",LARGE(Calculations!$D$217:$DDF$217,ROWS($Y$3:$Y20))))</f>
        <v/>
      </c>
      <c r="AQ20" s="13" t="str">
        <f ca="1">IF(AO20="","",OFFSET(LeaderMedian!$A$2,MATCH(AO20,LeaderMedian!$B$3:$B$500,0),0))</f>
        <v/>
      </c>
      <c r="AS20" s="12" t="str">
        <f ca="1">OFFSET(Master!$J$2,0,ROWS($AR$3:$AR20))</f>
        <v>Benjamin Bleiman</v>
      </c>
      <c r="AT20" s="12">
        <f t="shared" ca="1" si="0"/>
        <v>240200.00000759997</v>
      </c>
      <c r="AU20" s="12">
        <f ca="1">IF($AS20="","",OFFSET(Calculations!$C$134,0,MATCH(OFFSET($AS$2,ROWS($AS$3:$AS20),0),Calculations!$D$2:$CCE$2,0)))</f>
        <v>5141.0000022420008</v>
      </c>
      <c r="AV20" s="12">
        <f ca="1">IF($AS20="","",OFFSET(Calculations!$C$135,0,MATCH(OFFSET($AS$2,ROWS($AS$3:$AS20),0),Calculations!$D$2:$CCE$2,0)))</f>
        <v>245341.00000984198</v>
      </c>
      <c r="AW20" s="12">
        <f ca="1">IF($AS20="","",OFFSET(Calculations!$C$128,0,MATCH(OFFSET($AS$2,ROWS($AS$3:$AS20),0),Calculations!$D$2:$CCE$2,0)))</f>
        <v>125519.00001309201</v>
      </c>
    </row>
    <row r="21" spans="1:49" x14ac:dyDescent="0.25">
      <c r="A21" t="s">
        <v>166</v>
      </c>
      <c r="B21" t="s">
        <v>263</v>
      </c>
      <c r="C21" s="16">
        <v>0.59379147040550606</v>
      </c>
      <c r="E21" t="s">
        <v>166</v>
      </c>
      <c r="F21" s="16">
        <v>0.26870703810378332</v>
      </c>
      <c r="H21">
        <v>19</v>
      </c>
      <c r="I21" t="s">
        <v>224</v>
      </c>
      <c r="J21" t="s">
        <v>299</v>
      </c>
      <c r="K21" s="16">
        <v>0.82793646985618352</v>
      </c>
      <c r="M21">
        <v>19</v>
      </c>
      <c r="N21" s="17">
        <f>LARGE(Master!$F$3:$F$32,M21)</f>
        <v>25.941588959349602</v>
      </c>
      <c r="O21" t="str">
        <f ca="1">LEFT(OFFSET(Master!$B$2,MATCH(Stats!N21,Master!$F$3:$F$32,0),0),30)</f>
        <v>The market capitalization of T</v>
      </c>
      <c r="Q21">
        <v>19</v>
      </c>
      <c r="R21" s="17">
        <f>LARGE(Master!I$3:I$32,Q21)</f>
        <v>40.90000002</v>
      </c>
      <c r="S21" t="str">
        <f ca="1">LEFT(OFFSET(Master!$B$2,MATCH(Stats!R21,Master!I$3:I$32,0),0),30)</f>
        <v>A team representing France win</v>
      </c>
      <c r="U21">
        <v>19</v>
      </c>
      <c r="V21" s="17">
        <f>LARGE(Master!$J$3:$J$32,U21)</f>
        <v>38.000000012999998</v>
      </c>
      <c r="W21" t="str">
        <f ca="1">LEFT(OFFSET(Master!$B$2,MATCH(Stats!V21,Master!$J$3:$J$32,0),0),30)</f>
        <v>Bulgaria adopts the euro as it</v>
      </c>
      <c r="Y21" s="2">
        <f ca="1">IF(OR(Z21="ChatGPT",Z21="Median",Z21="Fifties",Z21="Average",Z21=""),"",IF(AA21=AA20,Y20,COUNT(Y$3:Y20)+1))</f>
        <v>19</v>
      </c>
      <c r="Z21" s="12" t="str">
        <f ca="1">IF(AA21="","",OFFSET(Master!$F$2,0,MATCH(AA21,Calculations!$D$136:$CCE$136,0)))</f>
        <v>Errol Germon</v>
      </c>
      <c r="AA21" s="19">
        <f>IF($A17="","",LARGE(Calculations!$D$136:$DDF$136,ROWS($Y$3:$Y21)))</f>
        <v>38.471066901058848</v>
      </c>
      <c r="AB21" s="13">
        <f ca="1">IF(AA21="","",OFFSET(LeaderMedian!$A$2,MATCH(Z21,LeaderMedian!$B$3:$B$500,0),0))</f>
        <v>153</v>
      </c>
      <c r="AD21" s="2">
        <f ca="1">IF(OR(AE21="ChatGPT",AE21="Median",AE21="Fifties",AE21="Average",AE21=""),"",IF(AF21=AF20,AD20,COUNT(AD$3:AD20)+1))</f>
        <v>19</v>
      </c>
      <c r="AE21" s="12" t="str">
        <f ca="1">IF(AF21="","",OFFSET(Master!$F$2,0,MATCH(AF21,Calculations!$D$253:$CCE$253,0)))</f>
        <v>Bill Pennington</v>
      </c>
      <c r="AF21" s="19">
        <f>IF($A17="","",LARGE(Calculations!$D$253:$DDF$253,ROWS($Y$3:$Y21)))</f>
        <v>34.833333342999993</v>
      </c>
      <c r="AG21" s="13">
        <f ca="1">OFFSET(LeaderMedian!$A$2,MATCH(AE21,LeaderMedian!$B$3:$B$500,0),0)</f>
        <v>141</v>
      </c>
      <c r="AI21" s="2">
        <f ca="1">IF(OR(AJ21="ChatGPT",AJ21="Median",AJ21="Fifties",AJ21="Average",AJ21=""),"",IF(AK21=AK20,AI20,COUNT(AI$3:AI20)+1))</f>
        <v>19</v>
      </c>
      <c r="AJ21" s="12" t="str">
        <f ca="1">IF(AK21="","",OFFSET(Master!$F$2,0,MATCH(AK21,Master!$G$34:$CCC$34,0)))</f>
        <v>Raj Dhuwalia</v>
      </c>
      <c r="AK21" s="19">
        <f>LARGE(Master!$G$34:$CCC$34,ROWS($AC$3:$AC21))</f>
        <v>57.733333456333334</v>
      </c>
      <c r="AL21" s="13">
        <f ca="1">OFFSET(LeaderMedian!$A$2,MATCH(AJ21,LeaderMedian!$B$3:$B$500,0),0)</f>
        <v>80</v>
      </c>
      <c r="AN21" s="2" t="str">
        <f ca="1">IF(OR(AO21="Median",AO21="Fifties",AO21="Average",AO21=""),"",IF(AP21=AP20,AN20,COUNT($AN$3:$AN20)+1))</f>
        <v/>
      </c>
      <c r="AO21" s="12" t="str">
        <f ca="1">IF(AP21="","",OFFSET(Master!$F$2,0,MATCH(AP21,Calculations!$D$217:$CCE$217,0)))</f>
        <v/>
      </c>
      <c r="AP21" s="36" t="str">
        <f>IF($A17="","",IF(ISERROR(LARGE(Calculations!$D$217:$DDF$217,ROWS($Y$3:$Y21))),"",LARGE(Calculations!$D$217:$DDF$217,ROWS($Y$3:$Y21))))</f>
        <v/>
      </c>
      <c r="AQ21" s="13" t="str">
        <f ca="1">IF(AO21="","",OFFSET(LeaderMedian!$A$2,MATCH(AO21,LeaderMedian!$B$3:$B$500,0),0))</f>
        <v/>
      </c>
      <c r="AS21" s="12" t="str">
        <f ca="1">OFFSET(Master!$J$2,0,ROWS($AR$3:$AR21))</f>
        <v>Lois Casaleggi</v>
      </c>
      <c r="AT21" s="12">
        <f t="shared" ca="1" si="0"/>
        <v>145000.00003199995</v>
      </c>
      <c r="AU21" s="12">
        <f ca="1">IF($AS21="","",OFFSET(Calculations!$C$134,0,MATCH(OFFSET($AS$2,ROWS($AS$3:$AS21),0),Calculations!$D$2:$CCE$2,0)))</f>
        <v>23774.999990600001</v>
      </c>
      <c r="AV21" s="12">
        <f ca="1">IF($AS21="","",OFFSET(Calculations!$C$135,0,MATCH(OFFSET($AS$2,ROWS($AS$3:$AS21),0),Calculations!$D$2:$CCE$2,0)))</f>
        <v>168775.00002259997</v>
      </c>
      <c r="AW21" s="12">
        <f ca="1">IF($AS21="","",OFFSET(Calculations!$C$128,0,MATCH(OFFSET($AS$2,ROWS($AS$3:$AS21),0),Calculations!$D$2:$CCE$2,0)))</f>
        <v>75835.000014009973</v>
      </c>
    </row>
    <row r="22" spans="1:49" x14ac:dyDescent="0.25">
      <c r="A22" t="s">
        <v>167</v>
      </c>
      <c r="B22" t="s">
        <v>121</v>
      </c>
      <c r="C22" s="16">
        <v>0.65381984666084247</v>
      </c>
      <c r="E22" t="s">
        <v>167</v>
      </c>
      <c r="F22" s="16">
        <v>0.32166554191705254</v>
      </c>
      <c r="H22">
        <v>20</v>
      </c>
      <c r="I22" t="s">
        <v>230</v>
      </c>
      <c r="J22" t="s">
        <v>240</v>
      </c>
      <c r="K22" s="16">
        <v>0.82688660270534242</v>
      </c>
      <c r="M22">
        <v>20</v>
      </c>
      <c r="N22" s="17">
        <f>LARGE(Master!$F$3:$F$32,M22)</f>
        <v>25.523570928770429</v>
      </c>
      <c r="O22" t="str">
        <f ca="1">LEFT(OFFSET(Master!$B$2,MATCH(Stats!N22,Master!$F$3:$F$32,0),0),30)</f>
        <v xml:space="preserve">Monthly national inflation in </v>
      </c>
      <c r="Q22">
        <v>20</v>
      </c>
      <c r="R22" s="17">
        <f>LARGE(Master!I$3:I$32,Q22)</f>
        <v>37.081250025999999</v>
      </c>
      <c r="S22" t="str">
        <f ca="1">LEFT(OFFSET(Master!$B$2,MATCH(Stats!R22,Master!I$3:I$32,0),0),30)</f>
        <v>Justin Trudeau is Prime Minist</v>
      </c>
      <c r="U22">
        <v>20</v>
      </c>
      <c r="V22" s="17">
        <f>LARGE(Master!$J$3:$J$32,U22)</f>
        <v>29.000000025999999</v>
      </c>
      <c r="W22" t="str">
        <f ca="1">LEFT(OFFSET(Master!$B$2,MATCH(Stats!V22,Master!$J$3:$J$32,0),0),30)</f>
        <v>Justin Trudeau is Prime Minist</v>
      </c>
      <c r="Y22" s="2">
        <f ca="1">IF(OR(Z22="ChatGPT",Z22="Median",Z22="Fifties",Z22="Average",Z22=""),"",IF(AA22=AA21,Y21,COUNT(Y$3:Y21)+1))</f>
        <v>20</v>
      </c>
      <c r="Z22" s="12" t="str">
        <f ca="1">IF(AA22="","",OFFSET(Master!$F$2,0,MATCH(AA22,Calculations!$D$136:$CCE$136,0)))</f>
        <v>Dazzy Simpson</v>
      </c>
      <c r="AA22" s="19">
        <f>IF($A18="","",LARGE(Calculations!$D$136:$DDF$136,ROWS($Y$3:$Y22)))</f>
        <v>36.828290599832954</v>
      </c>
      <c r="AB22" s="13">
        <f ca="1">IF(AA22="","",OFFSET(LeaderMedian!$A$2,MATCH(Z22,LeaderMedian!$B$3:$B$500,0),0))</f>
        <v>90</v>
      </c>
      <c r="AD22" s="2">
        <f ca="1">IF(OR(AE22="ChatGPT",AE22="Median",AE22="Fifties",AE22="Average",AE22=""),"",IF(AF22=AF21,AD21,COUNT(AD$3:AD21)+1))</f>
        <v>20</v>
      </c>
      <c r="AE22" s="12" t="str">
        <f ca="1">IF(AF22="","",OFFSET(Master!$F$2,0,MATCH(AF22,Calculations!$D$253:$CCE$253,0)))</f>
        <v>Errol Germon</v>
      </c>
      <c r="AF22" s="19">
        <f>IF($A18="","",LARGE(Calculations!$D$253:$DDF$253,ROWS($Y$3:$Y22)))</f>
        <v>34.600000022199993</v>
      </c>
      <c r="AG22" s="13">
        <f ca="1">OFFSET(LeaderMedian!$A$2,MATCH(AE22,LeaderMedian!$B$3:$B$500,0),0)</f>
        <v>153</v>
      </c>
      <c r="AI22" s="2">
        <f ca="1">IF(OR(AJ22="ChatGPT",AJ22="Median",AJ22="Fifties",AJ22="Average",AJ22=""),"",IF(AK22=AK21,AI21,COUNT(AI$3:AI21)+1))</f>
        <v>20</v>
      </c>
      <c r="AJ22" s="12" t="str">
        <f ca="1">IF(AK22="","",OFFSET(Master!$F$2,0,MATCH(AK22,Master!$G$34:$CCC$34,0)))</f>
        <v>Noah Burrows</v>
      </c>
      <c r="AK22" s="19">
        <f>LARGE(Master!$G$34:$CCC$34,ROWS($AC$3:$AC22))</f>
        <v>57.466666720666666</v>
      </c>
      <c r="AL22" s="13">
        <f ca="1">OFFSET(LeaderMedian!$A$2,MATCH(AJ22,LeaderMedian!$B$3:$B$500,0),0)</f>
        <v>61</v>
      </c>
      <c r="AN22" s="2" t="str">
        <f ca="1">IF(OR(AO22="Median",AO22="Fifties",AO22="Average",AO22=""),"",IF(AP22=AP21,AN21,COUNT($AN$3:$AN21)+1))</f>
        <v/>
      </c>
      <c r="AO22" s="12" t="str">
        <f ca="1">IF(AP22="","",OFFSET(Master!$F$2,0,MATCH(AP22,Calculations!$D$217:$CCE$217,0)))</f>
        <v/>
      </c>
      <c r="AP22" s="36" t="str">
        <f>IF($A18="","",IF(ISERROR(LARGE(Calculations!$D$217:$DDF$217,ROWS($Y$3:$Y22))),"",LARGE(Calculations!$D$217:$DDF$217,ROWS($Y$3:$Y22))))</f>
        <v/>
      </c>
      <c r="AQ22" s="13" t="str">
        <f ca="1">IF(AO22="","",OFFSET(LeaderMedian!$A$2,MATCH(AO22,LeaderMedian!$B$3:$B$500,0),0))</f>
        <v/>
      </c>
      <c r="AS22" s="12" t="str">
        <f ca="1">OFFSET(Master!$J$2,0,ROWS($AR$3:$AR22))</f>
        <v>Dan Serino</v>
      </c>
      <c r="AT22" s="12">
        <f t="shared" ca="1" si="0"/>
        <v>159800.00007559996</v>
      </c>
      <c r="AU22" s="12">
        <f ca="1">IF($AS22="","",OFFSET(Calculations!$C$134,0,MATCH(OFFSET($AS$2,ROWS($AS$3:$AS22),0),Calculations!$D$2:$CCE$2,0)))</f>
        <v>25750.999981058001</v>
      </c>
      <c r="AV22" s="12">
        <f ca="1">IF($AS22="","",OFFSET(Calculations!$C$135,0,MATCH(OFFSET($AS$2,ROWS($AS$3:$AS22),0),Calculations!$D$2:$CCE$2,0)))</f>
        <v>185551.00005665797</v>
      </c>
      <c r="AW22" s="12">
        <f ca="1">IF($AS22="","",OFFSET(Calculations!$C$128,0,MATCH(OFFSET($AS$2,ROWS($AS$3:$AS22),0),Calculations!$D$2:$CCE$2,0)))</f>
        <v>99261.000026072012</v>
      </c>
    </row>
    <row r="23" spans="1:49" x14ac:dyDescent="0.25">
      <c r="A23" t="s">
        <v>168</v>
      </c>
      <c r="B23" t="s">
        <v>237</v>
      </c>
      <c r="C23" s="16">
        <v>0.65180540502526862</v>
      </c>
      <c r="E23" t="s">
        <v>168</v>
      </c>
      <c r="F23" s="16">
        <v>0.25240415727355175</v>
      </c>
      <c r="H23">
        <v>21</v>
      </c>
      <c r="I23" t="s">
        <v>120</v>
      </c>
      <c r="J23" t="s">
        <v>240</v>
      </c>
      <c r="K23" s="16">
        <v>0.82602325642904872</v>
      </c>
      <c r="M23">
        <v>21</v>
      </c>
      <c r="N23" s="17">
        <f>LARGE(Master!$F$3:$F$32,M23)</f>
        <v>25.522206387143033</v>
      </c>
      <c r="O23" t="str">
        <f ca="1">LEFT(OFFSET(Master!$B$2,MATCH(Stats!N23,Master!$F$3:$F$32,0),0),30)</f>
        <v>The Democratic Party nominee w</v>
      </c>
      <c r="Q23">
        <v>21</v>
      </c>
      <c r="R23" s="17">
        <f>LARGE(Master!I$3:I$32,Q23)</f>
        <v>35.300000006999994</v>
      </c>
      <c r="S23" t="str">
        <f ca="1">LEFT(OFFSET(Master!$B$2,MATCH(Stats!R23,Master!I$3:I$32,0),0),30)</f>
        <v>The US cash price for a new Te</v>
      </c>
      <c r="U23">
        <v>21</v>
      </c>
      <c r="V23" s="17">
        <f>LARGE(Master!$J$3:$J$32,U23)</f>
        <v>25.000000016000001</v>
      </c>
      <c r="W23" t="str">
        <f ca="1">LEFT(OFFSET(Master!$B$2,MATCH(Stats!V23,Master!$J$3:$J$32,0),0),30)</f>
        <v>A member of the US Supreme Cou</v>
      </c>
      <c r="Y23" s="2">
        <f ca="1">IF(OR(Z23="ChatGPT",Z23="Median",Z23="Fifties",Z23="Average",Z23=""),"",IF(AA23=AA22,Y22,COUNT(Y$3:Y22)+1))</f>
        <v>21</v>
      </c>
      <c r="Z23" s="12" t="str">
        <f ca="1">IF(AA23="","",OFFSET(Master!$F$2,0,MATCH(AA23,Calculations!$D$136:$CCE$136,0)))</f>
        <v>Daniel Ostrander</v>
      </c>
      <c r="AA23" s="19">
        <f>IF($A19="","",LARGE(Calculations!$D$136:$DDF$136,ROWS($Y$3:$Y23)))</f>
        <v>36.399128447315064</v>
      </c>
      <c r="AB23" s="13">
        <f ca="1">IF(AA23="","",OFFSET(LeaderMedian!$A$2,MATCH(Z23,LeaderMedian!$B$3:$B$500,0),0))</f>
        <v>145</v>
      </c>
      <c r="AD23" s="2">
        <f ca="1">IF(OR(AE23="ChatGPT",AE23="Median",AE23="Fifties",AE23="Average",AE23=""),"",IF(AF23=AF22,AD22,COUNT(AD$3:AD22)+1))</f>
        <v>21</v>
      </c>
      <c r="AE23" s="12" t="str">
        <f ca="1">IF(AF23="","",OFFSET(Master!$F$2,0,MATCH(AF23,Calculations!$D$253:$CCE$253,0)))</f>
        <v>Steve Maxon</v>
      </c>
      <c r="AF23" s="19">
        <f>IF($A19="","",LARGE(Calculations!$D$253:$DDF$253,ROWS($Y$3:$Y23)))</f>
        <v>34.433333431666668</v>
      </c>
      <c r="AG23" s="13">
        <f ca="1">OFFSET(LeaderMedian!$A$2,MATCH(AE23,LeaderMedian!$B$3:$B$500,0),0)</f>
        <v>58</v>
      </c>
      <c r="AI23" s="2">
        <f ca="1">IF(OR(AJ23="ChatGPT",AJ23="Median",AJ23="Fifties",AJ23="Average",AJ23=""),"",IF(AK23=AK22,AI22,COUNT(AI$3:AI22)+1))</f>
        <v>21</v>
      </c>
      <c r="AJ23" s="12" t="str">
        <f ca="1">IF(AK23="","",OFFSET(Master!$F$2,0,MATCH(AK23,Master!$G$34:$CCC$34,0)))</f>
        <v>Ryan Magee</v>
      </c>
      <c r="AK23" s="19">
        <f>LARGE(Master!$G$34:$CCC$34,ROWS($AC$3:$AC23))</f>
        <v>57.200000073000005</v>
      </c>
      <c r="AL23" s="13">
        <f ca="1">OFFSET(LeaderMedian!$A$2,MATCH(AJ23,LeaderMedian!$B$3:$B$500,0),0)</f>
        <v>128</v>
      </c>
      <c r="AN23" s="2" t="str">
        <f ca="1">IF(OR(AO23="Median",AO23="Fifties",AO23="Average",AO23=""),"",IF(AP23=AP22,AN22,COUNT($AN$3:$AN22)+1))</f>
        <v/>
      </c>
      <c r="AO23" s="12" t="str">
        <f ca="1">IF(AP23="","",OFFSET(Master!$F$2,0,MATCH(AP23,Calculations!$D$217:$CCE$217,0)))</f>
        <v/>
      </c>
      <c r="AP23" s="36" t="str">
        <f>IF($A19="","",IF(ISERROR(LARGE(Calculations!$D$217:$DDF$217,ROWS($Y$3:$Y23))),"",LARGE(Calculations!$D$217:$DDF$217,ROWS($Y$3:$Y23))))</f>
        <v/>
      </c>
      <c r="AQ23" s="13" t="str">
        <f ca="1">IF(AO23="","",OFFSET(LeaderMedian!$A$2,MATCH(AO23,LeaderMedian!$B$3:$B$500,0),0))</f>
        <v/>
      </c>
      <c r="AS23" s="12" t="str">
        <f ca="1">OFFSET(Master!$J$2,0,ROWS($AR$3:$AR23))</f>
        <v>Daniel Holmes</v>
      </c>
      <c r="AT23" s="12">
        <f t="shared" ca="1" si="0"/>
        <v>172200.00003520001</v>
      </c>
      <c r="AU23" s="12">
        <f ca="1">IF($AS23="","",OFFSET(Calculations!$C$134,0,MATCH(OFFSET($AS$2,ROWS($AS$3:$AS23),0),Calculations!$D$2:$CCE$2,0)))</f>
        <v>16020.999997404002</v>
      </c>
      <c r="AV23" s="12">
        <f ca="1">IF($AS23="","",OFFSET(Calculations!$C$135,0,MATCH(OFFSET($AS$2,ROWS($AS$3:$AS23),0),Calculations!$D$2:$CCE$2,0)))</f>
        <v>188221.000032604</v>
      </c>
      <c r="AW23" s="12">
        <f ca="1">IF($AS23="","",OFFSET(Calculations!$C$128,0,MATCH(OFFSET($AS$2,ROWS($AS$3:$AS23),0),Calculations!$D$2:$CCE$2,0)))</f>
        <v>92871.00002280598</v>
      </c>
    </row>
    <row r="24" spans="1:49" x14ac:dyDescent="0.25">
      <c r="A24" t="s">
        <v>169</v>
      </c>
      <c r="B24" t="s">
        <v>177</v>
      </c>
      <c r="C24" s="16">
        <v>0.39119728741507448</v>
      </c>
      <c r="E24" t="s">
        <v>169</v>
      </c>
      <c r="F24" s="16">
        <v>0.10585054220273453</v>
      </c>
      <c r="H24">
        <v>22</v>
      </c>
      <c r="I24" t="s">
        <v>297</v>
      </c>
      <c r="J24" t="s">
        <v>120</v>
      </c>
      <c r="K24" s="16">
        <v>0.82569009545693728</v>
      </c>
      <c r="M24">
        <v>22</v>
      </c>
      <c r="N24" s="17">
        <f>LARGE(Master!$F$3:$F$32,M24)</f>
        <v>25.499068147975411</v>
      </c>
      <c r="O24" t="str">
        <f ca="1">LEFT(OFFSET(Master!$B$2,MATCH(Stats!N24,Master!$F$3:$F$32,0),0),30)</f>
        <v>The daily global sea surface t</v>
      </c>
      <c r="Q24">
        <v>22</v>
      </c>
      <c r="R24" s="17">
        <f>LARGE(Master!I$3:I$32,Q24)</f>
        <v>35.081250005999998</v>
      </c>
      <c r="S24" t="str">
        <f ca="1">LEFT(OFFSET(Master!$B$2,MATCH(Stats!R24,Master!I$3:I$32,0),0),30)</f>
        <v>Astronauts Suni Williams and B</v>
      </c>
      <c r="U24">
        <v>22</v>
      </c>
      <c r="V24" s="17">
        <f>LARGE(Master!$J$3:$J$32,U24)</f>
        <v>25.000000007000001</v>
      </c>
      <c r="W24" t="str">
        <f ca="1">LEFT(OFFSET(Master!$B$2,MATCH(Stats!V24,Master!$J$3:$J$32,0),0),30)</f>
        <v>The US cash price for a new Te</v>
      </c>
      <c r="Y24" s="2">
        <f ca="1">IF(OR(Z24="ChatGPT",Z24="Median",Z24="Fifties",Z24="Average",Z24=""),"",IF(AA24=AA23,Y23,COUNT(Y$3:Y23)+1))</f>
        <v>22</v>
      </c>
      <c r="Z24" s="12" t="str">
        <f ca="1">IF(AA24="","",OFFSET(Master!$F$2,0,MATCH(AA24,Calculations!$D$136:$CCE$136,0)))</f>
        <v>Steve Maxon</v>
      </c>
      <c r="AA24" s="19">
        <f>IF($A20="","",LARGE(Calculations!$D$136:$DDF$136,ROWS($Y$3:$Y24)))</f>
        <v>36.07688150755753</v>
      </c>
      <c r="AB24" s="13">
        <f ca="1">IF(AA24="","",OFFSET(LeaderMedian!$A$2,MATCH(Z24,LeaderMedian!$B$3:$B$500,0),0))</f>
        <v>58</v>
      </c>
      <c r="AD24" s="2">
        <f ca="1">IF(OR(AE24="ChatGPT",AE24="Median",AE24="Fifties",AE24="Average",AE24=""),"",IF(AF24=AF23,AD23,COUNT(AD$3:AD23)+1))</f>
        <v>22</v>
      </c>
      <c r="AE24" s="12" t="str">
        <f ca="1">IF(AF24="","",OFFSET(Master!$F$2,0,MATCH(AF24,Calculations!$D$253:$CCE$253,0)))</f>
        <v>Ben McIntyre</v>
      </c>
      <c r="AF24" s="19">
        <f>IF($A20="","",LARGE(Calculations!$D$253:$DDF$253,ROWS($Y$3:$Y24)))</f>
        <v>34.400000119133338</v>
      </c>
      <c r="AG24" s="13">
        <f ca="1">OFFSET(LeaderMedian!$A$2,MATCH(AE24,LeaderMedian!$B$3:$B$500,0),0)</f>
        <v>115</v>
      </c>
      <c r="AI24" s="2">
        <f ca="1">IF(OR(AJ24="ChatGPT",AJ24="Median",AJ24="Fifties",AJ24="Average",AJ24=""),"",IF(AK24=AK23,AI23,COUNT(AI$3:AI23)+1))</f>
        <v>22</v>
      </c>
      <c r="AJ24" s="12" t="str">
        <f ca="1">IF(AK24="","",OFFSET(Master!$F$2,0,MATCH(AK24,Master!$G$34:$CCC$34,0)))</f>
        <v>Barry (John) Rigal</v>
      </c>
      <c r="AK24" s="19">
        <f>LARGE(Master!$G$34:$CCC$34,ROWS($AC$3:$AC24))</f>
        <v>57.200000052</v>
      </c>
      <c r="AL24" s="13">
        <f ca="1">OFFSET(LeaderMedian!$A$2,MATCH(AJ24,LeaderMedian!$B$3:$B$500,0),0)</f>
        <v>158</v>
      </c>
      <c r="AN24" s="2" t="str">
        <f ca="1">IF(OR(AO24="Median",AO24="Fifties",AO24="Average",AO24=""),"",IF(AP24=AP23,AN23,COUNT($AN$3:$AN23)+1))</f>
        <v/>
      </c>
      <c r="AO24" s="12" t="str">
        <f ca="1">IF(AP24="","",OFFSET(Master!$F$2,0,MATCH(AP24,Calculations!$D$217:$CCE$217,0)))</f>
        <v/>
      </c>
      <c r="AP24" s="36" t="str">
        <f>IF($A20="","",IF(ISERROR(LARGE(Calculations!$D$217:$DDF$217,ROWS($Y$3:$Y24))),"",LARGE(Calculations!$D$217:$DDF$217,ROWS($Y$3:$Y24))))</f>
        <v/>
      </c>
      <c r="AQ24" s="13" t="str">
        <f ca="1">IF(AO24="","",OFFSET(LeaderMedian!$A$2,MATCH(AO24,LeaderMedian!$B$3:$B$500,0),0))</f>
        <v/>
      </c>
      <c r="AS24" s="12" t="str">
        <f ca="1">OFFSET(Master!$J$2,0,ROWS($AR$3:$AR24))</f>
        <v>Donna Bowman</v>
      </c>
      <c r="AT24" s="12">
        <f t="shared" ca="1" si="0"/>
        <v>109400.00000920001</v>
      </c>
      <c r="AU24" s="12">
        <f ca="1">IF($AS24="","",OFFSET(Calculations!$C$134,0,MATCH(OFFSET($AS$2,ROWS($AS$3:$AS24),0),Calculations!$D$2:$CCE$2,0)))</f>
        <v>34931.000001518005</v>
      </c>
      <c r="AV24" s="12">
        <f ca="1">IF($AS24="","",OFFSET(Calculations!$C$135,0,MATCH(OFFSET($AS$2,ROWS($AS$3:$AS24),0),Calculations!$D$2:$CCE$2,0)))</f>
        <v>144331.00001071801</v>
      </c>
      <c r="AW24" s="12">
        <f ca="1">IF($AS24="","",OFFSET(Calculations!$C$128,0,MATCH(OFFSET($AS$2,ROWS($AS$3:$AS24),0),Calculations!$D$2:$CCE$2,0)))</f>
        <v>83279.000014707985</v>
      </c>
    </row>
    <row r="25" spans="1:49" x14ac:dyDescent="0.25">
      <c r="A25" t="s">
        <v>170</v>
      </c>
      <c r="B25" t="s">
        <v>92</v>
      </c>
      <c r="C25" s="16">
        <v>0.6595925326801465</v>
      </c>
      <c r="E25" t="s">
        <v>170</v>
      </c>
      <c r="F25" s="16">
        <v>0.51530617059941908</v>
      </c>
      <c r="H25">
        <v>23</v>
      </c>
      <c r="I25" t="s">
        <v>299</v>
      </c>
      <c r="J25" t="s">
        <v>250</v>
      </c>
      <c r="K25" s="16">
        <v>0.82465862271155599</v>
      </c>
      <c r="M25">
        <v>23</v>
      </c>
      <c r="N25" s="17">
        <f>LARGE(Master!$F$3:$F$32,M25)</f>
        <v>25.462510980042897</v>
      </c>
      <c r="O25" t="str">
        <f ca="1">LEFT(OFFSET(Master!$B$2,MATCH(Stats!N25,Master!$F$3:$F$32,0),0),30)</f>
        <v xml:space="preserve">Taylor Swift and Travis Kelce </v>
      </c>
      <c r="Q25">
        <v>23</v>
      </c>
      <c r="R25" s="17">
        <f>LARGE(Master!I$3:I$32,Q25)</f>
        <v>31.693750018000003</v>
      </c>
      <c r="S25" t="str">
        <f ca="1">LEFT(OFFSET(Master!$B$2,MATCH(Stats!R25,Master!I$3:I$32,0),0),30)</f>
        <v>A prime number with at least 5</v>
      </c>
      <c r="U25">
        <v>23</v>
      </c>
      <c r="V25" s="17">
        <f>LARGE(Master!$J$3:$J$32,U25)</f>
        <v>25.000000001</v>
      </c>
      <c r="W25" t="str">
        <f ca="1">LEFT(OFFSET(Master!$B$2,MATCH(Stats!V25,Master!$J$3:$J$32,0),0),30)</f>
        <v xml:space="preserve">The home team wins at least 5 </v>
      </c>
      <c r="Y25" s="2">
        <f ca="1">IF(OR(Z25="ChatGPT",Z25="Median",Z25="Fifties",Z25="Average",Z25=""),"",IF(AA25=AA24,Y24,COUNT(Y$3:Y24)+1))</f>
        <v>23</v>
      </c>
      <c r="Z25" s="12" t="str">
        <f ca="1">IF(AA25="","",OFFSET(Master!$F$2,0,MATCH(AA25,Calculations!$D$136:$CCE$136,0)))</f>
        <v>Gideon Klionsky</v>
      </c>
      <c r="AA25" s="19">
        <f>IF($A21="","",LARGE(Calculations!$D$136:$DDF$136,ROWS($Y$3:$Y25)))</f>
        <v>36.01023162393146</v>
      </c>
      <c r="AB25" s="13">
        <f ca="1">IF(AA25="","",OFFSET(LeaderMedian!$A$2,MATCH(Z25,LeaderMedian!$B$3:$B$500,0),0))</f>
        <v>107</v>
      </c>
      <c r="AD25" s="2">
        <f ca="1">IF(OR(AE25="ChatGPT",AE25="Median",AE25="Fifties",AE25="Average",AE25=""),"",IF(AF25=AF24,AD24,COUNT(AD$3:AD24)+1))</f>
        <v>23</v>
      </c>
      <c r="AE25" s="12" t="str">
        <f ca="1">IF(AF25="","",OFFSET(Master!$F$2,0,MATCH(AF25,Calculations!$D$253:$CCE$253,0)))</f>
        <v>Mike Bishop</v>
      </c>
      <c r="AF25" s="19">
        <f>IF($A21="","",LARGE(Calculations!$D$253:$DDF$253,ROWS($Y$3:$Y25)))</f>
        <v>34.266666724866653</v>
      </c>
      <c r="AG25" s="13">
        <f ca="1">OFFSET(LeaderMedian!$A$2,MATCH(AE25,LeaderMedian!$B$3:$B$500,0),0)</f>
        <v>102</v>
      </c>
      <c r="AI25" s="2">
        <f ca="1">IF(OR(AJ25="ChatGPT",AJ25="Median",AJ25="Fifties",AJ25="Average",AJ25=""),"",IF(AK25=AK24,AI24,COUNT(AI$3:AI24)+1))</f>
        <v>23</v>
      </c>
      <c r="AJ25" s="12" t="str">
        <f ca="1">IF(AK25="","",OFFSET(Master!$F$2,0,MATCH(AK25,Master!$G$34:$CCC$34,0)))</f>
        <v>Keith Waites</v>
      </c>
      <c r="AK25" s="19">
        <f>LARGE(Master!$G$34:$CCC$34,ROWS($AC$3:$AC25))</f>
        <v>57.033333465333328</v>
      </c>
      <c r="AL25" s="13">
        <f ca="1">OFFSET(LeaderMedian!$A$2,MATCH(AJ25,LeaderMedian!$B$3:$B$500,0),0)</f>
        <v>110</v>
      </c>
      <c r="AN25" s="2" t="str">
        <f ca="1">IF(OR(AO25="Median",AO25="Fifties",AO25="Average",AO25=""),"",IF(AP25=AP24,AN24,COUNT($AN$3:$AN24)+1))</f>
        <v/>
      </c>
      <c r="AO25" s="12" t="str">
        <f ca="1">IF(AP25="","",OFFSET(Master!$F$2,0,MATCH(AP25,Calculations!$D$217:$CCE$217,0)))</f>
        <v/>
      </c>
      <c r="AP25" s="36" t="str">
        <f>IF($A21="","",IF(ISERROR(LARGE(Calculations!$D$217:$DDF$217,ROWS($Y$3:$Y25))),"",LARGE(Calculations!$D$217:$DDF$217,ROWS($Y$3:$Y25))))</f>
        <v/>
      </c>
      <c r="AQ25" s="13" t="str">
        <f ca="1">IF(AO25="","",OFFSET(LeaderMedian!$A$2,MATCH(AO25,LeaderMedian!$B$3:$B$500,0),0))</f>
        <v/>
      </c>
      <c r="AS25" s="12" t="str">
        <f ca="1">OFFSET(Master!$J$2,0,ROWS($AR$3:$AR25))</f>
        <v>Barbara Kryvko</v>
      </c>
      <c r="AT25" s="12">
        <f t="shared" ca="1" si="0"/>
        <v>160200.000096</v>
      </c>
      <c r="AU25" s="12">
        <f ca="1">IF($AS25="","",OFFSET(Calculations!$C$134,0,MATCH(OFFSET($AS$2,ROWS($AS$3:$AS25),0),Calculations!$D$2:$CCE$2,0)))</f>
        <v>23440.999980847995</v>
      </c>
      <c r="AV25" s="12">
        <f ca="1">IF($AS25="","",OFFSET(Calculations!$C$135,0,MATCH(OFFSET($AS$2,ROWS($AS$3:$AS25),0),Calculations!$D$2:$CCE$2,0)))</f>
        <v>183641.00007684799</v>
      </c>
      <c r="AW25" s="12">
        <f ca="1">IF($AS25="","",OFFSET(Calculations!$C$128,0,MATCH(OFFSET($AS$2,ROWS($AS$3:$AS25),0),Calculations!$D$2:$CCE$2,0)))</f>
        <v>105559.00003687403</v>
      </c>
    </row>
    <row r="26" spans="1:49" x14ac:dyDescent="0.25">
      <c r="A26" t="s">
        <v>171</v>
      </c>
      <c r="B26" t="s">
        <v>184</v>
      </c>
      <c r="C26" s="16">
        <v>0.63173900381189219</v>
      </c>
      <c r="E26" t="s">
        <v>171</v>
      </c>
      <c r="F26" s="16">
        <v>0.40259610704800392</v>
      </c>
      <c r="H26">
        <v>24</v>
      </c>
      <c r="I26" t="s">
        <v>224</v>
      </c>
      <c r="J26" t="s">
        <v>206</v>
      </c>
      <c r="K26" s="16">
        <v>0.8243540195438136</v>
      </c>
      <c r="M26">
        <v>24</v>
      </c>
      <c r="N26" s="17">
        <f>LARGE(Master!$F$3:$F$32,M26)</f>
        <v>24.475581465009455</v>
      </c>
      <c r="O26" t="str">
        <f ca="1">LEFT(OFFSET(Master!$B$2,MATCH(Stats!N26,Master!$F$3:$F$32,0),0),30)</f>
        <v>The price return of MAGS (Magn</v>
      </c>
      <c r="Q26">
        <v>24</v>
      </c>
      <c r="R26" s="17">
        <f>LARGE(Master!I$3:I$32,Q26)</f>
        <v>31.312500016000001</v>
      </c>
      <c r="S26" t="str">
        <f ca="1">LEFT(OFFSET(Master!$B$2,MATCH(Stats!R26,Master!I$3:I$32,0),0),30)</f>
        <v>A member of the US Supreme Cou</v>
      </c>
      <c r="U26">
        <v>24</v>
      </c>
      <c r="V26" s="17">
        <f>LARGE(Master!$J$3:$J$32,U26)</f>
        <v>21.000000008000001</v>
      </c>
      <c r="W26" t="str">
        <f ca="1">LEFT(OFFSET(Master!$B$2,MATCH(Stats!V26,Master!$J$3:$J$32,0),0),30)</f>
        <v xml:space="preserve">Taylor Swift and Travis Kelce </v>
      </c>
      <c r="Y26" s="2">
        <f ca="1">IF(OR(Z26="ChatGPT",Z26="Median",Z26="Fifties",Z26="Average",Z26=""),"",IF(AA26=AA25,Y25,COUNT(Y$3:Y25)+1))</f>
        <v>24</v>
      </c>
      <c r="Z26" s="12" t="str">
        <f ca="1">IF(AA26="","",OFFSET(Master!$F$2,0,MATCH(AA26,Calculations!$D$136:$CCE$136,0)))</f>
        <v>Ben McIntyre</v>
      </c>
      <c r="AA26" s="19">
        <f>IF($A22="","",LARGE(Calculations!$D$136:$DDF$136,ROWS($Y$3:$Y26)))</f>
        <v>36.007981235327279</v>
      </c>
      <c r="AB26" s="13">
        <f ca="1">IF(AA26="","",OFFSET(LeaderMedian!$A$2,MATCH(Z26,LeaderMedian!$B$3:$B$500,0),0))</f>
        <v>115</v>
      </c>
      <c r="AD26" s="2">
        <f ca="1">IF(OR(AE26="ChatGPT",AE26="Median",AE26="Fifties",AE26="Average",AE26=""),"",IF(AF26=AF25,AD25,COUNT(AD$3:AD25)+1))</f>
        <v>24</v>
      </c>
      <c r="AE26" s="12" t="str">
        <f ca="1">IF(AF26="","",OFFSET(Master!$F$2,0,MATCH(AF26,Calculations!$D$253:$CCE$253,0)))</f>
        <v>Shawn Gardner</v>
      </c>
      <c r="AF26" s="19">
        <f>IF($A22="","",LARGE(Calculations!$D$253:$DDF$253,ROWS($Y$3:$Y26)))</f>
        <v>34.233333398733336</v>
      </c>
      <c r="AG26" s="13">
        <f ca="1">OFFSET(LeaderMedian!$A$2,MATCH(AE26,LeaderMedian!$B$3:$B$500,0),0)</f>
        <v>89</v>
      </c>
      <c r="AI26" s="2">
        <f ca="1">IF(OR(AJ26="ChatGPT",AJ26="Median",AJ26="Fifties",AJ26="Average",AJ26=""),"",IF(AK26=AK25,AI25,COUNT(AI$3:AI25)+1))</f>
        <v>24</v>
      </c>
      <c r="AJ26" s="12" t="str">
        <f ca="1">IF(AK26="","",OFFSET(Master!$F$2,0,MATCH(AK26,Master!$G$34:$CCC$34,0)))</f>
        <v>Terynce Butts</v>
      </c>
      <c r="AK26" s="19">
        <f>LARGE(Master!$G$34:$CCC$34,ROWS($AC$3:$AC26))</f>
        <v>56.400000044999999</v>
      </c>
      <c r="AL26" s="13">
        <f ca="1">OFFSET(LeaderMedian!$A$2,MATCH(AJ26,LeaderMedian!$B$3:$B$500,0),0)</f>
        <v>139</v>
      </c>
      <c r="AN26" s="2" t="str">
        <f ca="1">IF(OR(AO26="Median",AO26="Fifties",AO26="Average",AO26=""),"",IF(AP26=AP25,AN25,COUNT($AN$3:$AN25)+1))</f>
        <v/>
      </c>
      <c r="AO26" s="12" t="str">
        <f ca="1">IF(AP26="","",OFFSET(Master!$F$2,0,MATCH(AP26,Calculations!$D$217:$CCE$217,0)))</f>
        <v/>
      </c>
      <c r="AP26" s="36" t="str">
        <f>IF($A22="","",IF(ISERROR(LARGE(Calculations!$D$217:$DDF$217,ROWS($Y$3:$Y26))),"",LARGE(Calculations!$D$217:$DDF$217,ROWS($Y$3:$Y26))))</f>
        <v/>
      </c>
      <c r="AQ26" s="13" t="str">
        <f ca="1">IF(AO26="","",OFFSET(LeaderMedian!$A$2,MATCH(AO26,LeaderMedian!$B$3:$B$500,0),0))</f>
        <v/>
      </c>
      <c r="AS26" s="12" t="str">
        <f ca="1">OFFSET(Master!$J$2,0,ROWS($AR$3:$AR26))</f>
        <v>Donald Adamek</v>
      </c>
      <c r="AT26" s="12">
        <f t="shared" ca="1" si="0"/>
        <v>179999.99993999998</v>
      </c>
      <c r="AU26" s="12">
        <f ca="1">IF($AS26="","",OFFSET(Calculations!$C$134,0,MATCH(OFFSET($AS$2,ROWS($AS$3:$AS26),0),Calculations!$D$2:$CCE$2,0)))</f>
        <v>16622.000010299998</v>
      </c>
      <c r="AV26" s="12">
        <f ca="1">IF($AS26="","",OFFSET(Calculations!$C$135,0,MATCH(OFFSET($AS$2,ROWS($AS$3:$AS26),0),Calculations!$D$2:$CCE$2,0)))</f>
        <v>196621.99995029997</v>
      </c>
      <c r="AW26" s="12">
        <f ca="1">IF($AS26="","",OFFSET(Calculations!$C$128,0,MATCH(OFFSET($AS$2,ROWS($AS$3:$AS26),0),Calculations!$D$2:$CCE$2,0)))</f>
        <v>81961.999990688011</v>
      </c>
    </row>
    <row r="27" spans="1:49" x14ac:dyDescent="0.25">
      <c r="A27" t="s">
        <v>297</v>
      </c>
      <c r="B27" t="s">
        <v>206</v>
      </c>
      <c r="C27" s="16">
        <v>0.84285115254049625</v>
      </c>
      <c r="E27" t="s">
        <v>297</v>
      </c>
      <c r="F27" s="16">
        <v>0.61058768875918956</v>
      </c>
      <c r="H27">
        <v>25</v>
      </c>
      <c r="I27" t="s">
        <v>219</v>
      </c>
      <c r="J27" t="s">
        <v>275</v>
      </c>
      <c r="K27" s="16">
        <v>0.82364710595790025</v>
      </c>
      <c r="M27">
        <v>25</v>
      </c>
      <c r="N27" s="17">
        <f>LARGE(Master!$F$3:$F$32,M27)</f>
        <v>23.193226314063029</v>
      </c>
      <c r="O27" t="str">
        <f ca="1">LEFT(OFFSET(Master!$B$2,MATCH(Stats!N27,Master!$F$3:$F$32,0),0),30)</f>
        <v>Mike Johnson is Speaker of the</v>
      </c>
      <c r="Q27">
        <v>25</v>
      </c>
      <c r="R27" s="17">
        <f>LARGE(Master!I$3:I$32,Q27)</f>
        <v>29.756250001000002</v>
      </c>
      <c r="S27" t="str">
        <f ca="1">LEFT(OFFSET(Master!$B$2,MATCH(Stats!R27,Master!I$3:I$32,0),0),30)</f>
        <v xml:space="preserve">The home team wins at least 5 </v>
      </c>
      <c r="U27">
        <v>25</v>
      </c>
      <c r="V27" s="17">
        <f>LARGE(Master!$J$3:$J$32,U27)</f>
        <v>20.000000018000001</v>
      </c>
      <c r="W27" t="str">
        <f ca="1">LEFT(OFFSET(Master!$B$2,MATCH(Stats!V27,Master!$J$3:$J$32,0),0),30)</f>
        <v>A prime number with at least 5</v>
      </c>
      <c r="Y27" s="2">
        <f ca="1">IF(OR(Z27="ChatGPT",Z27="Median",Z27="Fifties",Z27="Average",Z27=""),"",IF(AA27=AA26,Y26,COUNT(Y$3:Y26)+1))</f>
        <v>25</v>
      </c>
      <c r="Z27" s="12" t="str">
        <f ca="1">IF(AA27="","",OFFSET(Master!$F$2,0,MATCH(AA27,Calculations!$D$136:$CCE$136,0)))</f>
        <v>Travis Hamre</v>
      </c>
      <c r="AA27" s="19">
        <f>IF($A23="","",LARGE(Calculations!$D$136:$DDF$136,ROWS($Y$3:$Y27)))</f>
        <v>36.001277116555038</v>
      </c>
      <c r="AB27" s="13">
        <f ca="1">IF(AA27="","",OFFSET(LeaderMedian!$A$2,MATCH(Z27,LeaderMedian!$B$3:$B$500,0),0))</f>
        <v>112</v>
      </c>
      <c r="AD27" s="2">
        <f ca="1">IF(OR(AE27="ChatGPT",AE27="Median",AE27="Fifties",AE27="Average",AE27=""),"",IF(AF27=AF26,AD26,COUNT(AD$3:AD26)+1))</f>
        <v>25</v>
      </c>
      <c r="AE27" s="12" t="str">
        <f ca="1">IF(AF27="","",OFFSET(Master!$F$2,0,MATCH(AF27,Calculations!$D$253:$CCE$253,0)))</f>
        <v>Gideon Klionsky</v>
      </c>
      <c r="AF27" s="19">
        <f>IF($A23="","",LARGE(Calculations!$D$253:$DDF$253,ROWS($Y$3:$Y27)))</f>
        <v>34.100000118733327</v>
      </c>
      <c r="AG27" s="13">
        <f ca="1">OFFSET(LeaderMedian!$A$2,MATCH(AE27,LeaderMedian!$B$3:$B$500,0),0)</f>
        <v>107</v>
      </c>
      <c r="AI27" s="2">
        <f ca="1">IF(OR(AJ27="ChatGPT",AJ27="Median",AJ27="Fifties",AJ27="Average",AJ27=""),"",IF(AK27=AK26,AI26,COUNT(AI$3:AI26)+1))</f>
        <v>25</v>
      </c>
      <c r="AJ27" s="12" t="str">
        <f ca="1">IF(AK27="","",OFFSET(Master!$F$2,0,MATCH(AK27,Master!$G$34:$CCC$34,0)))</f>
        <v>John McGee</v>
      </c>
      <c r="AK27" s="19">
        <f>LARGE(Master!$G$34:$CCC$34,ROWS($AC$3:$AC27))</f>
        <v>56.000000036000003</v>
      </c>
      <c r="AL27" s="13">
        <f ca="1">OFFSET(LeaderMedian!$A$2,MATCH(AJ27,LeaderMedian!$B$3:$B$500,0),0)</f>
        <v>66</v>
      </c>
      <c r="AN27" s="2" t="str">
        <f ca="1">IF(OR(AO27="Median",AO27="Fifties",AO27="Average",AO27=""),"",IF(AP27=AP26,AN26,COUNT($AN$3:$AN26)+1))</f>
        <v/>
      </c>
      <c r="AO27" s="12" t="str">
        <f ca="1">IF(AP27="","",OFFSET(Master!$F$2,0,MATCH(AP27,Calculations!$D$217:$CCE$217,0)))</f>
        <v/>
      </c>
      <c r="AP27" s="36" t="str">
        <f>IF($A23="","",IF(ISERROR(LARGE(Calculations!$D$217:$DDF$217,ROWS($Y$3:$Y27))),"",LARGE(Calculations!$D$217:$DDF$217,ROWS($Y$3:$Y27))))</f>
        <v/>
      </c>
      <c r="AQ27" s="13" t="str">
        <f ca="1">IF(AO27="","",OFFSET(LeaderMedian!$A$2,MATCH(AO27,LeaderMedian!$B$3:$B$500,0),0))</f>
        <v/>
      </c>
      <c r="AS27" s="12" t="str">
        <f ca="1">OFFSET(Master!$J$2,0,ROWS($AR$3:$AR27))</f>
        <v>Matt Milton</v>
      </c>
      <c r="AT27" s="12">
        <f t="shared" ca="1" si="0"/>
        <v>242200</v>
      </c>
      <c r="AU27" s="12">
        <f ca="1">IF($AS27="","",OFFSET(Calculations!$C$134,0,MATCH(OFFSET($AS$2,ROWS($AS$3:$AS27),0),Calculations!$D$2:$CCE$2,0)))</f>
        <v>8880.9999917320019</v>
      </c>
      <c r="AV27" s="12">
        <f ca="1">IF($AS27="","",OFFSET(Calculations!$C$135,0,MATCH(OFFSET($AS$2,ROWS($AS$3:$AS27),0),Calculations!$D$2:$CCE$2,0)))</f>
        <v>251080.99999173201</v>
      </c>
      <c r="AW27" s="12">
        <f ca="1">IF($AS27="","",OFFSET(Calculations!$C$128,0,MATCH(OFFSET($AS$2,ROWS($AS$3:$AS27),0),Calculations!$D$2:$CCE$2,0)))</f>
        <v>105011.000002022</v>
      </c>
    </row>
    <row r="28" spans="1:49" x14ac:dyDescent="0.25">
      <c r="A28" t="s">
        <v>172</v>
      </c>
      <c r="B28" t="s">
        <v>177</v>
      </c>
      <c r="C28" s="16">
        <v>0.54925634509067389</v>
      </c>
      <c r="E28" t="s">
        <v>172</v>
      </c>
      <c r="F28" s="16">
        <v>0.31954494263927574</v>
      </c>
      <c r="H28">
        <v>26</v>
      </c>
      <c r="I28" t="s">
        <v>100</v>
      </c>
      <c r="J28" t="s">
        <v>226</v>
      </c>
      <c r="K28" s="16">
        <v>0.82348564335898511</v>
      </c>
      <c r="M28">
        <v>26</v>
      </c>
      <c r="N28" s="17">
        <f>LARGE(Master!$F$3:$F$32,M28)</f>
        <v>22.668265817155767</v>
      </c>
      <c r="O28" t="str">
        <f ca="1">LEFT(OFFSET(Master!$B$2,MATCH(Stats!N28,Master!$F$3:$F$32,0),0),30)</f>
        <v>The winning team of the FIFA C</v>
      </c>
      <c r="Q28">
        <v>26</v>
      </c>
      <c r="R28" s="17">
        <f>LARGE(Master!I$3:I$32,Q28)</f>
        <v>28.887500008</v>
      </c>
      <c r="S28" t="str">
        <f ca="1">LEFT(OFFSET(Master!$B$2,MATCH(Stats!R28,Master!I$3:I$32,0),0),30)</f>
        <v xml:space="preserve">Taylor Swift and Travis Kelce </v>
      </c>
      <c r="U28">
        <v>26</v>
      </c>
      <c r="V28" s="17">
        <f>LARGE(Master!$J$3:$J$32,U28)</f>
        <v>20.000000004</v>
      </c>
      <c r="W28" t="str">
        <f ca="1">LEFT(OFFSET(Master!$B$2,MATCH(Stats!V28,Master!$J$3:$J$32,0),0),30)</f>
        <v>Any single party wins a majori</v>
      </c>
      <c r="Y28" s="2">
        <f ca="1">IF(OR(Z28="ChatGPT",Z28="Median",Z28="Fifties",Z28="Average",Z28=""),"",IF(AA28=AA27,Y27,COUNT(Y$3:Y27)+1))</f>
        <v>26</v>
      </c>
      <c r="Z28" s="12" t="str">
        <f ca="1">IF(AA28="","",OFFSET(Master!$F$2,0,MATCH(AA28,Calculations!$D$136:$CCE$136,0)))</f>
        <v>Shawn Gardner</v>
      </c>
      <c r="AA28" s="19">
        <f>IF($A24="","",LARGE(Calculations!$D$136:$DDF$136,ROWS($Y$3:$Y28)))</f>
        <v>35.511710873955401</v>
      </c>
      <c r="AB28" s="13">
        <f ca="1">IF(AA28="","",OFFSET(LeaderMedian!$A$2,MATCH(Z28,LeaderMedian!$B$3:$B$500,0),0))</f>
        <v>89</v>
      </c>
      <c r="AD28" s="2">
        <f ca="1">IF(OR(AE28="ChatGPT",AE28="Median",AE28="Fifties",AE28="Average",AE28=""),"",IF(AF28=AF27,AD27,COUNT(AD$3:AD27)+1))</f>
        <v>26</v>
      </c>
      <c r="AE28" s="12" t="str">
        <f ca="1">IF(AF28="","",OFFSET(Master!$F$2,0,MATCH(AF28,Calculations!$D$253:$CCE$253,0)))</f>
        <v>Chad Ice</v>
      </c>
      <c r="AF28" s="19">
        <f>IF($A24="","",LARGE(Calculations!$D$253:$DDF$253,ROWS($Y$3:$Y28)))</f>
        <v>33.40000001300001</v>
      </c>
      <c r="AG28" s="13">
        <f ca="1">OFFSET(LeaderMedian!$A$2,MATCH(AE28,LeaderMedian!$B$3:$B$500,0),0)</f>
        <v>129</v>
      </c>
      <c r="AI28" s="2">
        <f ca="1">IF(OR(AJ28="ChatGPT",AJ28="Median",AJ28="Fifties",AJ28="Average",AJ28=""),"",IF(AK28=AK27,AI27,COUNT(AI$3:AI27)+1))</f>
        <v>26</v>
      </c>
      <c r="AJ28" s="12" t="str">
        <f ca="1">IF(AK28="","",OFFSET(Master!$F$2,0,MATCH(AK28,Master!$G$34:$CCC$34,0)))</f>
        <v>Peter Bergman</v>
      </c>
      <c r="AK28" s="19">
        <f>LARGE(Master!$G$34:$CCC$34,ROWS($AC$3:$AC28))</f>
        <v>55.666666821666666</v>
      </c>
      <c r="AL28" s="13">
        <f ca="1">OFFSET(LeaderMedian!$A$2,MATCH(AJ28,LeaderMedian!$B$3:$B$500,0),0)</f>
        <v>99</v>
      </c>
      <c r="AN28" s="2" t="str">
        <f ca="1">IF(OR(AO28="Median",AO28="Fifties",AO28="Average",AO28=""),"",IF(AP28=AP27,AN27,COUNT($AN$3:$AN27)+1))</f>
        <v/>
      </c>
      <c r="AO28" s="12" t="str">
        <f ca="1">IF(AP28="","",OFFSET(Master!$F$2,0,MATCH(AP28,Calculations!$D$217:$CCE$217,0)))</f>
        <v/>
      </c>
      <c r="AP28" s="36" t="str">
        <f>IF($A24="","",IF(ISERROR(LARGE(Calculations!$D$217:$DDF$217,ROWS($Y$3:$Y28))),"",LARGE(Calculations!$D$217:$DDF$217,ROWS($Y$3:$Y28))))</f>
        <v/>
      </c>
      <c r="AQ28" s="13" t="str">
        <f ca="1">IF(AO28="","",OFFSET(LeaderMedian!$A$2,MATCH(AO28,LeaderMedian!$B$3:$B$500,0),0))</f>
        <v/>
      </c>
      <c r="AS28" s="12" t="str">
        <f ca="1">OFFSET(Master!$J$2,0,ROWS($AR$3:$AR28))</f>
        <v>David Gomel</v>
      </c>
      <c r="AT28" s="12">
        <f t="shared" ca="1" si="0"/>
        <v>166999.99996760004</v>
      </c>
      <c r="AU28" s="12">
        <f ca="1">IF($AS28="","",OFFSET(Calculations!$C$134,0,MATCH(OFFSET($AS$2,ROWS($AS$3:$AS28),0),Calculations!$D$2:$CCE$2,0)))</f>
        <v>22092.999997030005</v>
      </c>
      <c r="AV28" s="12">
        <f ca="1">IF($AS28="","",OFFSET(Calculations!$C$135,0,MATCH(OFFSET($AS$2,ROWS($AS$3:$AS28),0),Calculations!$D$2:$CCE$2,0)))</f>
        <v>189092.99996463006</v>
      </c>
      <c r="AW28" s="12">
        <f ca="1">IF($AS28="","",OFFSET(Calculations!$C$128,0,MATCH(OFFSET($AS$2,ROWS($AS$3:$AS28),0),Calculations!$D$2:$CCE$2,0)))</f>
        <v>77422.999991883975</v>
      </c>
    </row>
    <row r="29" spans="1:49" x14ac:dyDescent="0.25">
      <c r="A29" t="s">
        <v>173</v>
      </c>
      <c r="B29" t="s">
        <v>178</v>
      </c>
      <c r="C29" s="16">
        <v>0.64903498473918231</v>
      </c>
      <c r="E29" t="s">
        <v>173</v>
      </c>
      <c r="F29" s="16">
        <v>0.4443174296609701</v>
      </c>
      <c r="H29">
        <v>27</v>
      </c>
      <c r="I29" t="s">
        <v>92</v>
      </c>
      <c r="J29" t="s">
        <v>257</v>
      </c>
      <c r="K29" s="16">
        <v>0.8204722748529959</v>
      </c>
      <c r="M29">
        <v>27</v>
      </c>
      <c r="N29" s="17">
        <f>LARGE(Master!$F$3:$F$32,M29)</f>
        <v>21.360693932618833</v>
      </c>
      <c r="O29" t="str">
        <f ca="1">LEFT(OFFSET(Master!$B$2,MATCH(Stats!N29,Master!$F$3:$F$32,0),0),30)</f>
        <v>A team representing France win</v>
      </c>
      <c r="Q29">
        <v>27</v>
      </c>
      <c r="R29" s="17">
        <f>LARGE(Master!I$3:I$32,Q29)</f>
        <v>27.075000004</v>
      </c>
      <c r="S29" t="str">
        <f ca="1">LEFT(OFFSET(Master!$B$2,MATCH(Stats!R29,Master!I$3:I$32,0),0),30)</f>
        <v>Any single party wins a majori</v>
      </c>
      <c r="U29">
        <v>27</v>
      </c>
      <c r="V29" s="17">
        <f>LARGE(Master!$J$3:$J$32,U29)</f>
        <v>17.000000027999999</v>
      </c>
      <c r="W29" t="str">
        <f ca="1">LEFT(OFFSET(Master!$B$2,MATCH(Stats!V29,Master!$J$3:$J$32,0),0),30)</f>
        <v xml:space="preserve">Monthly national inflation in </v>
      </c>
      <c r="Y29" s="2">
        <f ca="1">IF(OR(Z29="ChatGPT",Z29="Median",Z29="Fifties",Z29="Average",Z29=""),"",IF(AA29=AA28,Y28,COUNT(Y$3:Y28)+1))</f>
        <v>27</v>
      </c>
      <c r="Z29" s="12" t="str">
        <f ca="1">IF(AA29="","",OFFSET(Master!$F$2,0,MATCH(AA29,Calculations!$D$136:$CCE$136,0)))</f>
        <v>Jenny Caplan</v>
      </c>
      <c r="AA29" s="19">
        <f>IF($A25="","",LARGE(Calculations!$D$136:$DDF$136,ROWS($Y$3:$Y29)))</f>
        <v>35.369137140577308</v>
      </c>
      <c r="AB29" s="13">
        <f ca="1">IF(AA29="","",OFFSET(LeaderMedian!$A$2,MATCH(Z29,LeaderMedian!$B$3:$B$500,0),0))</f>
        <v>60</v>
      </c>
      <c r="AD29" s="2">
        <f ca="1">IF(OR(AE29="ChatGPT",AE29="Median",AE29="Fifties",AE29="Average",AE29=""),"",IF(AF29=AF28,AD28,COUNT(AD$3:AD28)+1))</f>
        <v>27</v>
      </c>
      <c r="AE29" s="12" t="str">
        <f ca="1">IF(AF29="","",OFFSET(Master!$F$2,0,MATCH(AF29,Calculations!$D$253:$CCE$253,0)))</f>
        <v>Travis Hamre</v>
      </c>
      <c r="AF29" s="19">
        <f>IF($A25="","",LARGE(Calculations!$D$253:$DDF$253,ROWS($Y$3:$Y29)))</f>
        <v>33.333333491133331</v>
      </c>
      <c r="AG29" s="13">
        <f ca="1">OFFSET(LeaderMedian!$A$2,MATCH(AE29,LeaderMedian!$B$3:$B$500,0),0)</f>
        <v>112</v>
      </c>
      <c r="AI29" s="2">
        <f ca="1">IF(OR(AJ29="ChatGPT",AJ29="Median",AJ29="Fifties",AJ29="Average",AJ29=""),"",IF(AK29=AK28,AI28,COUNT(AI$3:AI28)+1))</f>
        <v>27</v>
      </c>
      <c r="AJ29" s="12" t="str">
        <f ca="1">IF(AK29="","",OFFSET(Master!$F$2,0,MATCH(AK29,Master!$G$34:$CCC$34,0)))</f>
        <v>Steve Charnick</v>
      </c>
      <c r="AK29" s="19">
        <f>LARGE(Master!$G$34:$CCC$34,ROWS($AC$3:$AC29))</f>
        <v>55.500000139999997</v>
      </c>
      <c r="AL29" s="13">
        <f ca="1">OFFSET(LeaderMedian!$A$2,MATCH(AJ29,LeaderMedian!$B$3:$B$500,0),0)</f>
        <v>74</v>
      </c>
      <c r="AN29" s="2" t="str">
        <f ca="1">IF(OR(AO29="Median",AO29="Fifties",AO29="Average",AO29=""),"",IF(AP29=AP28,AN28,COUNT($AN$3:$AN28)+1))</f>
        <v/>
      </c>
      <c r="AO29" s="12" t="str">
        <f ca="1">IF(AP29="","",OFFSET(Master!$F$2,0,MATCH(AP29,Calculations!$D$217:$CCE$217,0)))</f>
        <v/>
      </c>
      <c r="AP29" s="36" t="str">
        <f>IF($A25="","",IF(ISERROR(LARGE(Calculations!$D$217:$DDF$217,ROWS($Y$3:$Y29))),"",LARGE(Calculations!$D$217:$DDF$217,ROWS($Y$3:$Y29))))</f>
        <v/>
      </c>
      <c r="AQ29" s="13" t="str">
        <f ca="1">IF(AO29="","",OFFSET(LeaderMedian!$A$2,MATCH(AO29,LeaderMedian!$B$3:$B$500,0),0))</f>
        <v/>
      </c>
      <c r="AS29" s="12" t="str">
        <f ca="1">OFFSET(Master!$J$2,0,ROWS($AR$3:$AR29))</f>
        <v>Pam Winters</v>
      </c>
      <c r="AT29" s="12">
        <f t="shared" ca="1" si="0"/>
        <v>151800.00008960001</v>
      </c>
      <c r="AU29" s="12">
        <f ca="1">IF($AS29="","",OFFSET(Calculations!$C$134,0,MATCH(OFFSET($AS$2,ROWS($AS$3:$AS29),0),Calculations!$D$2:$CCE$2,0)))</f>
        <v>24260.999987063999</v>
      </c>
      <c r="AV29" s="12">
        <f ca="1">IF($AS29="","",OFFSET(Calculations!$C$135,0,MATCH(OFFSET($AS$2,ROWS($AS$3:$AS29),0),Calculations!$D$2:$CCE$2,0)))</f>
        <v>176061.000076664</v>
      </c>
      <c r="AW29" s="12">
        <f ca="1">IF($AS29="","",OFFSET(Calculations!$C$128,0,MATCH(OFFSET($AS$2,ROWS($AS$3:$AS29),0),Calculations!$D$2:$CCE$2,0)))</f>
        <v>95701.000041441992</v>
      </c>
    </row>
    <row r="30" spans="1:49" x14ac:dyDescent="0.25">
      <c r="A30" t="s">
        <v>174</v>
      </c>
      <c r="B30" t="s">
        <v>82</v>
      </c>
      <c r="C30" s="16">
        <v>0.58670699768160728</v>
      </c>
      <c r="E30" t="s">
        <v>174</v>
      </c>
      <c r="F30" s="16">
        <v>0.36108619241070627</v>
      </c>
      <c r="H30">
        <v>28</v>
      </c>
      <c r="I30" t="s">
        <v>207</v>
      </c>
      <c r="J30" t="s">
        <v>120</v>
      </c>
      <c r="K30" s="16">
        <v>0.81788787635660865</v>
      </c>
      <c r="M30">
        <v>28</v>
      </c>
      <c r="N30" s="17">
        <f>LARGE(Master!$F$3:$F$32,M30)</f>
        <v>21.301569870101538</v>
      </c>
      <c r="O30" t="str">
        <f ca="1">LEFT(OFFSET(Master!$B$2,MATCH(Stats!N30,Master!$F$3:$F$32,0),0),30)</f>
        <v>The winner of the World's Stro</v>
      </c>
      <c r="Q30">
        <v>28</v>
      </c>
      <c r="R30" s="17">
        <f>LARGE(Master!I$3:I$32,Q30)</f>
        <v>26.637500027999998</v>
      </c>
      <c r="S30" t="str">
        <f ca="1">LEFT(OFFSET(Master!$B$2,MATCH(Stats!R30,Master!I$3:I$32,0),0),30)</f>
        <v xml:space="preserve">Monthly national inflation in </v>
      </c>
      <c r="U30">
        <v>28</v>
      </c>
      <c r="V30" s="17">
        <f>LARGE(Master!$J$3:$J$32,U30)</f>
        <v>15.500000002</v>
      </c>
      <c r="W30" t="str">
        <f ca="1">LEFT(OFFSET(Master!$B$2,MATCH(Stats!V30,Master!$J$3:$J$32,0),0),30)</f>
        <v>The market capitalization of T</v>
      </c>
      <c r="Y30" s="2">
        <f ca="1">IF(OR(Z30="ChatGPT",Z30="Median",Z30="Fifties",Z30="Average",Z30=""),"",IF(AA30=AA29,Y29,COUNT(Y$3:Y29)+1))</f>
        <v>28</v>
      </c>
      <c r="Z30" s="12" t="str">
        <f ca="1">IF(AA30="","",OFFSET(Master!$F$2,0,MATCH(AA30,Calculations!$D$136:$CCE$136,0)))</f>
        <v>Keith Waites</v>
      </c>
      <c r="AA30" s="19">
        <f>IF($A26="","",LARGE(Calculations!$D$136:$DDF$136,ROWS($Y$3:$Y30)))</f>
        <v>35.31775301687415</v>
      </c>
      <c r="AB30" s="13">
        <f ca="1">IF(AA30="","",OFFSET(LeaderMedian!$A$2,MATCH(Z30,LeaderMedian!$B$3:$B$500,0),0))</f>
        <v>110</v>
      </c>
      <c r="AD30" s="2">
        <f ca="1">IF(OR(AE30="ChatGPT",AE30="Median",AE30="Fifties",AE30="Average",AE30=""),"",IF(AF30=AF29,AD29,COUNT(AD$3:AD29)+1))</f>
        <v>28</v>
      </c>
      <c r="AE30" s="12" t="str">
        <f ca="1">IF(AF30="","",OFFSET(Master!$F$2,0,MATCH(AF30,Calculations!$D$253:$CCE$253,0)))</f>
        <v>Keith Waites</v>
      </c>
      <c r="AF30" s="19">
        <f>IF($A26="","",LARGE(Calculations!$D$253:$DDF$253,ROWS($Y$3:$Y30)))</f>
        <v>33.233333512333324</v>
      </c>
      <c r="AG30" s="13">
        <f ca="1">OFFSET(LeaderMedian!$A$2,MATCH(AE30,LeaderMedian!$B$3:$B$500,0),0)</f>
        <v>110</v>
      </c>
      <c r="AI30" s="2">
        <f ca="1">IF(OR(AJ30="ChatGPT",AJ30="Median",AJ30="Fifties",AJ30="Average",AJ30=""),"",IF(AK30=AK29,AI29,COUNT(AI$3:AI29)+1))</f>
        <v>28</v>
      </c>
      <c r="AJ30" s="12" t="str">
        <f ca="1">IF(AK30="","",OFFSET(Master!$F$2,0,MATCH(AK30,Master!$G$34:$CCC$34,0)))</f>
        <v>Lois Casaleggi</v>
      </c>
      <c r="AK30" s="19">
        <f>LARGE(Master!$G$34:$CCC$34,ROWS($AC$3:$AC30))</f>
        <v>55.500000020000002</v>
      </c>
      <c r="AL30" s="13">
        <f ca="1">OFFSET(LeaderMedian!$A$2,MATCH(AJ30,LeaderMedian!$B$3:$B$500,0),0)</f>
        <v>56</v>
      </c>
      <c r="AN30" s="2" t="str">
        <f ca="1">IF(OR(AO30="Median",AO30="Fifties",AO30="Average",AO30=""),"",IF(AP30=AP29,AN29,COUNT($AN$3:$AN29)+1))</f>
        <v/>
      </c>
      <c r="AO30" s="12" t="str">
        <f ca="1">IF(AP30="","",OFFSET(Master!$F$2,0,MATCH(AP30,Calculations!$D$217:$CCE$217,0)))</f>
        <v/>
      </c>
      <c r="AP30" s="36" t="str">
        <f>IF($A26="","",IF(ISERROR(LARGE(Calculations!$D$217:$DDF$217,ROWS($Y$3:$Y30))),"",LARGE(Calculations!$D$217:$DDF$217,ROWS($Y$3:$Y30))))</f>
        <v/>
      </c>
      <c r="AQ30" s="13" t="str">
        <f ca="1">IF(AO30="","",OFFSET(LeaderMedian!$A$2,MATCH(AO30,LeaderMedian!$B$3:$B$500,0),0))</f>
        <v/>
      </c>
      <c r="AS30" s="12" t="str">
        <f ca="1">OFFSET(Master!$J$2,0,ROWS($AR$3:$AR30))</f>
        <v>John O'Laughlin</v>
      </c>
      <c r="AT30" s="12">
        <f t="shared" ca="1" si="0"/>
        <v>126400.00001159997</v>
      </c>
      <c r="AU30" s="12">
        <f ca="1">IF($AS30="","",OFFSET(Calculations!$C$134,0,MATCH(OFFSET($AS$2,ROWS($AS$3:$AS30),0),Calculations!$D$2:$CCE$2,0)))</f>
        <v>28599.999997332001</v>
      </c>
      <c r="AV30" s="12">
        <f ca="1">IF($AS30="","",OFFSET(Calculations!$C$135,0,MATCH(OFFSET($AS$2,ROWS($AS$3:$AS30),0),Calculations!$D$2:$CCE$2,0)))</f>
        <v>155000.00000893197</v>
      </c>
      <c r="AW30" s="12">
        <f ca="1">IF($AS30="","",OFFSET(Calculations!$C$128,0,MATCH(OFFSET($AS$2,ROWS($AS$3:$AS30),0),Calculations!$D$2:$CCE$2,0)))</f>
        <v>77886.000014112011</v>
      </c>
    </row>
    <row r="31" spans="1:49" x14ac:dyDescent="0.25">
      <c r="A31" t="s">
        <v>175</v>
      </c>
      <c r="B31" t="s">
        <v>119</v>
      </c>
      <c r="C31" s="16">
        <v>0.66023018827317348</v>
      </c>
      <c r="E31" t="s">
        <v>175</v>
      </c>
      <c r="F31" s="16">
        <v>0.32939116690142739</v>
      </c>
      <c r="H31">
        <v>29</v>
      </c>
      <c r="I31" t="s">
        <v>249</v>
      </c>
      <c r="J31" t="s">
        <v>236</v>
      </c>
      <c r="K31" s="16">
        <v>0.8169374241127727</v>
      </c>
      <c r="M31">
        <v>29</v>
      </c>
      <c r="N31" s="17">
        <f>LARGE(Master!$F$3:$F$32,M31)</f>
        <v>20.927412734821878</v>
      </c>
      <c r="O31" t="str">
        <f ca="1">LEFT(OFFSET(Master!$B$2,MATCH(Stats!N31,Master!$F$3:$F$32,0),0),30)</f>
        <v>Any single party wins a majori</v>
      </c>
      <c r="Q31">
        <v>29</v>
      </c>
      <c r="R31" s="17">
        <f>LARGE(Master!I$3:I$32,Q31)</f>
        <v>25.800000002000001</v>
      </c>
      <c r="S31" t="str">
        <f ca="1">LEFT(OFFSET(Master!$B$2,MATCH(Stats!R31,Master!I$3:I$32,0),0),30)</f>
        <v>The market capitalization of T</v>
      </c>
      <c r="U31">
        <v>29</v>
      </c>
      <c r="V31" s="17">
        <f>LARGE(Master!$J$3:$J$32,U31)</f>
        <v>13.500000010000001</v>
      </c>
      <c r="W31" t="str">
        <f ca="1">LEFT(OFFSET(Master!$B$2,MATCH(Stats!V31,Master!$J$3:$J$32,0),0),30)</f>
        <v>Kosovo is admitted to the UN b</v>
      </c>
      <c r="Y31" s="2">
        <f ca="1">IF(OR(Z31="ChatGPT",Z31="Median",Z31="Fifties",Z31="Average",Z31=""),"",IF(AA31=AA30,Y30,COUNT(Y$3:Y30)+1))</f>
        <v>29</v>
      </c>
      <c r="Z31" s="12" t="str">
        <f ca="1">IF(AA31="","",OFFSET(Master!$F$2,0,MATCH(AA31,Calculations!$D$136:$CCE$136,0)))</f>
        <v>Noah Burrows</v>
      </c>
      <c r="AA31" s="19">
        <f>IF($A27="","",LARGE(Calculations!$D$136:$DDF$136,ROWS($Y$3:$Y31)))</f>
        <v>35.269145774715881</v>
      </c>
      <c r="AB31" s="13">
        <f ca="1">IF(AA31="","",OFFSET(LeaderMedian!$A$2,MATCH(Z31,LeaderMedian!$B$3:$B$500,0),0))</f>
        <v>61</v>
      </c>
      <c r="AD31" s="2">
        <f ca="1">IF(OR(AE31="ChatGPT",AE31="Median",AE31="Fifties",AE31="Average",AE31=""),"",IF(AF31=AF30,AD30,COUNT(AD$3:AD30)+1))</f>
        <v>29</v>
      </c>
      <c r="AE31" s="12" t="str">
        <f ca="1">IF(AF31="","",OFFSET(Master!$F$2,0,MATCH(AF31,Calculations!$D$253:$CCE$253,0)))</f>
        <v>Noah Burrows</v>
      </c>
      <c r="AF31" s="19">
        <f>IF($A27="","",LARGE(Calculations!$D$253:$DDF$253,ROWS($Y$3:$Y31)))</f>
        <v>33.200000067799998</v>
      </c>
      <c r="AG31" s="13">
        <f ca="1">OFFSET(LeaderMedian!$A$2,MATCH(AE31,LeaderMedian!$B$3:$B$500,0),0)</f>
        <v>61</v>
      </c>
      <c r="AI31" s="2">
        <f ca="1">IF(OR(AJ31="ChatGPT",AJ31="Median",AJ31="Fifties",AJ31="Average",AJ31=""),"",IF(AK31=AK30,AI30,COUNT(AI$3:AI30)+1))</f>
        <v>29</v>
      </c>
      <c r="AJ31" s="12" t="str">
        <f ca="1">IF(AK31="","",OFFSET(Master!$F$2,0,MATCH(AK31,Master!$G$34:$CCC$34,0)))</f>
        <v>Amir Vardi</v>
      </c>
      <c r="AK31" s="19">
        <f>LARGE(Master!$G$34:$CCC$34,ROWS($AC$3:$AC31))</f>
        <v>55.366666721666668</v>
      </c>
      <c r="AL31" s="13">
        <f ca="1">OFFSET(LeaderMedian!$A$2,MATCH(AJ31,LeaderMedian!$B$3:$B$500,0),0)</f>
        <v>40</v>
      </c>
      <c r="AN31" s="2" t="str">
        <f ca="1">IF(OR(AO31="Median",AO31="Fifties",AO31="Average",AO31=""),"",IF(AP31=AP30,AN30,COUNT($AN$3:$AN30)+1))</f>
        <v/>
      </c>
      <c r="AO31" s="12" t="str">
        <f ca="1">IF(AP31="","",OFFSET(Master!$F$2,0,MATCH(AP31,Calculations!$D$217:$CCE$217,0)))</f>
        <v/>
      </c>
      <c r="AP31" s="36" t="str">
        <f>IF($A27="","",IF(ISERROR(LARGE(Calculations!$D$217:$DDF$217,ROWS($Y$3:$Y31))),"",LARGE(Calculations!$D$217:$DDF$217,ROWS($Y$3:$Y31))))</f>
        <v/>
      </c>
      <c r="AQ31" s="13" t="str">
        <f ca="1">IF(AO31="","",OFFSET(LeaderMedian!$A$2,MATCH(AO31,LeaderMedian!$B$3:$B$500,0),0))</f>
        <v/>
      </c>
      <c r="AS31" s="12" t="str">
        <f ca="1">OFFSET(Master!$J$2,0,ROWS($AR$3:$AR31))</f>
        <v xml:space="preserve">Paul Culloty </v>
      </c>
      <c r="AT31" s="12">
        <f t="shared" ca="1" si="0"/>
        <v>134800.00002400004</v>
      </c>
      <c r="AU31" s="12">
        <f ca="1">IF($AS31="","",OFFSET(Calculations!$C$134,0,MATCH(OFFSET($AS$2,ROWS($AS$3:$AS31),0),Calculations!$D$2:$CCE$2,0)))</f>
        <v>28295.999992199999</v>
      </c>
      <c r="AV31" s="12">
        <f ca="1">IF($AS31="","",OFFSET(Calculations!$C$135,0,MATCH(OFFSET($AS$2,ROWS($AS$3:$AS31),0),Calculations!$D$2:$CCE$2,0)))</f>
        <v>163096.00001620004</v>
      </c>
      <c r="AW31" s="12">
        <f ca="1">IF($AS31="","",OFFSET(Calculations!$C$128,0,MATCH(OFFSET($AS$2,ROWS($AS$3:$AS31),0),Calculations!$D$2:$CCE$2,0)))</f>
        <v>83324.000015519981</v>
      </c>
    </row>
    <row r="32" spans="1:49" x14ac:dyDescent="0.25">
      <c r="A32" t="s">
        <v>176</v>
      </c>
      <c r="B32" t="s">
        <v>199</v>
      </c>
      <c r="C32" s="16">
        <v>0.63486227516366611</v>
      </c>
      <c r="E32" t="s">
        <v>176</v>
      </c>
      <c r="F32" s="16">
        <v>0.18017694403051285</v>
      </c>
      <c r="H32">
        <v>30</v>
      </c>
      <c r="I32" t="s">
        <v>100</v>
      </c>
      <c r="J32" t="s">
        <v>249</v>
      </c>
      <c r="K32" s="16">
        <v>0.81640022772798015</v>
      </c>
      <c r="M32">
        <v>30</v>
      </c>
      <c r="N32" s="17">
        <f>LARGE(Master!$F$3:$F$32,M32)</f>
        <v>20.787861381527684</v>
      </c>
      <c r="O32" t="str">
        <f ca="1">LEFT(OFFSET(Master!$B$2,MATCH(Stats!N32,Master!$F$3:$F$32,0),0),30)</f>
        <v xml:space="preserve">The home team wins at least 5 </v>
      </c>
      <c r="Q32">
        <v>30</v>
      </c>
      <c r="R32" s="17">
        <f>LARGE(Master!I$3:I$32,Q32)</f>
        <v>23.112500010000002</v>
      </c>
      <c r="S32" t="str">
        <f ca="1">LEFT(OFFSET(Master!$B$2,MATCH(Stats!R32,Master!I$3:I$32,0),0),30)</f>
        <v>Kosovo is admitted to the UN b</v>
      </c>
      <c r="U32">
        <v>30</v>
      </c>
      <c r="V32" s="17">
        <f>LARGE(Master!$J$3:$J$32,U32)</f>
        <v>10.000000006</v>
      </c>
      <c r="W32" t="str">
        <f ca="1">LEFT(OFFSET(Master!$B$2,MATCH(Stats!V32,Master!$J$3:$J$32,0),0),30)</f>
        <v>Astronauts Suni Williams and B</v>
      </c>
      <c r="Y32" s="2">
        <f ca="1">IF(OR(Z32="ChatGPT",Z32="Median",Z32="Fifties",Z32="Average",Z32=""),"",IF(AA32=AA31,Y31,COUNT(Y$3:Y31)+1))</f>
        <v>30</v>
      </c>
      <c r="Z32" s="12" t="str">
        <f ca="1">IF(AA32="","",OFFSET(Master!$F$2,0,MATCH(AA32,Calculations!$D$136:$CCE$136,0)))</f>
        <v>Jeff Garst</v>
      </c>
      <c r="AA32" s="19">
        <f>IF($A28="","",LARGE(Calculations!$D$136:$DDF$136,ROWS($Y$3:$Y32)))</f>
        <v>34.949898459063526</v>
      </c>
      <c r="AB32" s="13">
        <f ca="1">IF(AA32="","",OFFSET(LeaderMedian!$A$2,MATCH(Z32,LeaderMedian!$B$3:$B$500,0),0))</f>
        <v>55</v>
      </c>
      <c r="AD32" s="2">
        <f ca="1">IF(OR(AE32="ChatGPT",AE32="Median",AE32="Fifties",AE32="Average",AE32=""),"",IF(AF32=AF31,AD31,COUNT(AD$3:AD31)+1))</f>
        <v>30</v>
      </c>
      <c r="AE32" s="12" t="str">
        <f ca="1">IF(AF32="","",OFFSET(Master!$F$2,0,MATCH(AF32,Calculations!$D$253:$CCE$253,0)))</f>
        <v>Dazzy Simpson</v>
      </c>
      <c r="AF32" s="19">
        <f>IF($A28="","",LARGE(Calculations!$D$253:$DDF$253,ROWS($Y$3:$Y32)))</f>
        <v>33.100000016599999</v>
      </c>
      <c r="AG32" s="13">
        <f ca="1">OFFSET(LeaderMedian!$A$2,MATCH(AE32,LeaderMedian!$B$3:$B$500,0),0)</f>
        <v>90</v>
      </c>
      <c r="AI32" s="2">
        <f ca="1">IF(OR(AJ32="ChatGPT",AJ32="Median",AJ32="Fifties",AJ32="Average",AJ32=""),"",IF(AK32=AK31,AI31,COUNT(AI$3:AI31)+1))</f>
        <v>30</v>
      </c>
      <c r="AJ32" s="12" t="str">
        <f ca="1">IF(AK32="","",OFFSET(Master!$F$2,0,MATCH(AK32,Master!$G$34:$CCC$34,0)))</f>
        <v>Brian Schaefer</v>
      </c>
      <c r="AK32" s="19">
        <f>LARGE(Master!$G$34:$CCC$34,ROWS($AC$3:$AC32))</f>
        <v>55.333333343333337</v>
      </c>
      <c r="AL32" s="13">
        <f ca="1">OFFSET(LeaderMedian!$A$2,MATCH(AJ32,LeaderMedian!$B$3:$B$500,0),0)</f>
        <v>93</v>
      </c>
      <c r="AN32" s="2" t="str">
        <f ca="1">IF(OR(AO32="Median",AO32="Fifties",AO32="Average",AO32=""),"",IF(AP32=AP31,AN31,COUNT($AN$3:$AN31)+1))</f>
        <v/>
      </c>
      <c r="AO32" s="12" t="str">
        <f ca="1">IF(AP32="","",OFFSET(Master!$F$2,0,MATCH(AP32,Calculations!$D$217:$CCE$217,0)))</f>
        <v/>
      </c>
      <c r="AP32" s="36" t="str">
        <f>IF($A28="","",IF(ISERROR(LARGE(Calculations!$D$217:$DDF$217,ROWS($Y$3:$Y32))),"",LARGE(Calculations!$D$217:$DDF$217,ROWS($Y$3:$Y32))))</f>
        <v/>
      </c>
      <c r="AQ32" s="13" t="str">
        <f ca="1">IF(AO32="","",OFFSET(LeaderMedian!$A$2,MATCH(AO32,LeaderMedian!$B$3:$B$500,0),0))</f>
        <v/>
      </c>
      <c r="AS32" s="12" t="str">
        <f ca="1">OFFSET(Master!$J$2,0,ROWS($AR$3:$AR32))</f>
        <v>Seth Frumkin</v>
      </c>
      <c r="AT32" s="12">
        <f t="shared" ca="1" si="0"/>
        <v>170400</v>
      </c>
      <c r="AU32" s="12">
        <f ca="1">IF($AS32="","",OFFSET(Calculations!$C$134,0,MATCH(OFFSET($AS$2,ROWS($AS$3:$AS32),0),Calculations!$D$2:$CCE$2,0)))</f>
        <v>18213.999999256004</v>
      </c>
      <c r="AV32" s="12">
        <f ca="1">IF($AS32="","",OFFSET(Calculations!$C$135,0,MATCH(OFFSET($AS$2,ROWS($AS$3:$AS32),0),Calculations!$D$2:$CCE$2,0)))</f>
        <v>188613.99999925599</v>
      </c>
      <c r="AW32" s="12">
        <f ca="1">IF($AS32="","",OFFSET(Calculations!$C$128,0,MATCH(OFFSET($AS$2,ROWS($AS$3:$AS32),0),Calculations!$D$2:$CCE$2,0)))</f>
        <v>89364.000011112003</v>
      </c>
    </row>
    <row r="33" spans="1:49" x14ac:dyDescent="0.25">
      <c r="A33" t="s">
        <v>177</v>
      </c>
      <c r="B33" t="s">
        <v>172</v>
      </c>
      <c r="C33" s="16">
        <v>0.54926134009067396</v>
      </c>
      <c r="E33" t="s">
        <v>177</v>
      </c>
      <c r="F33" s="16">
        <v>0.13038186556857487</v>
      </c>
      <c r="H33">
        <v>31</v>
      </c>
      <c r="I33" t="s">
        <v>252</v>
      </c>
      <c r="J33" t="s">
        <v>219</v>
      </c>
      <c r="K33" s="16">
        <v>0.81312428797489222</v>
      </c>
      <c r="Y33" s="2">
        <f ca="1">IF(OR(Z33="ChatGPT",Z33="Median",Z33="Fifties",Z33="Average",Z33=""),"",IF(AA33=AA32,Y32,COUNT(Y$3:Y32)+1))</f>
        <v>31</v>
      </c>
      <c r="Z33" s="12" t="str">
        <f ca="1">IF(AA33="","",OFFSET(Master!$F$2,0,MATCH(AA33,Calculations!$D$136:$CCE$136,0)))</f>
        <v>Terynce Butts</v>
      </c>
      <c r="AA33" s="19">
        <f>IF($A29="","",LARGE(Calculations!$D$136:$DDF$136,ROWS($Y$3:$Y33)))</f>
        <v>34.871784859831102</v>
      </c>
      <c r="AB33" s="13">
        <f ca="1">IF(AA33="","",OFFSET(LeaderMedian!$A$2,MATCH(Z33,LeaderMedian!$B$3:$B$500,0),0))</f>
        <v>139</v>
      </c>
      <c r="AD33" s="2">
        <f ca="1">IF(OR(AE33="ChatGPT",AE33="Median",AE33="Fifties",AE33="Average",AE33=""),"",IF(AF33=AF32,AD32,COUNT(AD$3:AD32)+1))</f>
        <v>31</v>
      </c>
      <c r="AE33" s="12" t="str">
        <f ca="1">IF(AF33="","",OFFSET(Master!$F$2,0,MATCH(AF33,Calculations!$D$253:$CCE$253,0)))</f>
        <v xml:space="preserve">Daniel Michelson-Horowitz </v>
      </c>
      <c r="AF33" s="19">
        <f>IF($A29="","",LARGE(Calculations!$D$253:$DDF$253,ROWS($Y$3:$Y33)))</f>
        <v>32.933333437133335</v>
      </c>
      <c r="AG33" s="13">
        <f ca="1">OFFSET(LeaderMedian!$A$2,MATCH(AE33,LeaderMedian!$B$3:$B$500,0),0)</f>
        <v>79</v>
      </c>
      <c r="AI33" s="2">
        <f ca="1">IF(OR(AJ33="ChatGPT",AJ33="Median",AJ33="Fifties",AJ33="Average",AJ33=""),"",IF(AK33=AK32,AI32,COUNT(AI$3:AI32)+1))</f>
        <v>31</v>
      </c>
      <c r="AJ33" s="12" t="str">
        <f ca="1">IF(AK33="","",OFFSET(Master!$F$2,0,MATCH(AK33,Master!$G$34:$CCC$34,0)))</f>
        <v>Benjamin Bleiman</v>
      </c>
      <c r="AK33" s="19">
        <f>LARGE(Master!$G$34:$CCC$34,ROWS($AC$3:$AC33))</f>
        <v>55.300000018999995</v>
      </c>
      <c r="AL33" s="13">
        <f ca="1">OFFSET(LeaderMedian!$A$2,MATCH(AJ33,LeaderMedian!$B$3:$B$500,0),0)</f>
        <v>159</v>
      </c>
      <c r="AN33" s="2" t="str">
        <f ca="1">IF(OR(AO33="Median",AO33="Fifties",AO33="Average",AO33=""),"",IF(AP33=AP32,AN32,COUNT($AN$3:$AN32)+1))</f>
        <v/>
      </c>
      <c r="AO33" s="12" t="str">
        <f ca="1">IF(AP33="","",OFFSET(Master!$F$2,0,MATCH(AP33,Calculations!$D$217:$CCE$217,0)))</f>
        <v/>
      </c>
      <c r="AP33" s="36" t="str">
        <f>IF($A29="","",IF(ISERROR(LARGE(Calculations!$D$217:$DDF$217,ROWS($Y$3:$Y33))),"",LARGE(Calculations!$D$217:$DDF$217,ROWS($Y$3:$Y33))))</f>
        <v/>
      </c>
      <c r="AQ33" s="13" t="str">
        <f ca="1">IF(AO33="","",OFFSET(LeaderMedian!$A$2,MATCH(AO33,LeaderMedian!$B$3:$B$500,0),0))</f>
        <v/>
      </c>
      <c r="AS33" s="12" t="str">
        <f ca="1">OFFSET(Master!$J$2,0,ROWS($AR$3:$AR33))</f>
        <v>Hanson Koota</v>
      </c>
      <c r="AT33" s="12">
        <f t="shared" ca="1" si="0"/>
        <v>233400.00001280004</v>
      </c>
      <c r="AU33" s="12">
        <f ca="1">IF($AS33="","",OFFSET(Calculations!$C$134,0,MATCH(OFFSET($AS$2,ROWS($AS$3:$AS33),0),Calculations!$D$2:$CCE$2,0)))</f>
        <v>8558.9999966079977</v>
      </c>
      <c r="AV33" s="12">
        <f ca="1">IF($AS33="","",OFFSET(Calculations!$C$135,0,MATCH(OFFSET($AS$2,ROWS($AS$3:$AS33),0),Calculations!$D$2:$CCE$2,0)))</f>
        <v>241959.00000940805</v>
      </c>
      <c r="AW33" s="12">
        <f ca="1">IF($AS33="","",OFFSET(Calculations!$C$128,0,MATCH(OFFSET($AS$2,ROWS($AS$3:$AS33),0),Calculations!$D$2:$CCE$2,0)))</f>
        <v>115505.00001511798</v>
      </c>
    </row>
    <row r="34" spans="1:49" x14ac:dyDescent="0.25">
      <c r="A34" t="s">
        <v>178</v>
      </c>
      <c r="B34" t="s">
        <v>255</v>
      </c>
      <c r="C34" s="16">
        <v>0.75145848785244296</v>
      </c>
      <c r="E34" t="s">
        <v>178</v>
      </c>
      <c r="F34" s="16">
        <v>0.52770786017665305</v>
      </c>
      <c r="H34">
        <v>32</v>
      </c>
      <c r="I34" t="s">
        <v>230</v>
      </c>
      <c r="J34" t="s">
        <v>236</v>
      </c>
      <c r="K34" s="16">
        <v>0.81029922321083547</v>
      </c>
      <c r="Y34" s="2">
        <f ca="1">IF(OR(Z34="ChatGPT",Z34="Median",Z34="Fifties",Z34="Average",Z34=""),"",IF(AA34=AA33,Y33,COUNT(Y$3:Y33)+1))</f>
        <v>32</v>
      </c>
      <c r="Z34" s="12" t="str">
        <f ca="1">IF(AA34="","",OFFSET(Master!$F$2,0,MATCH(AA34,Calculations!$D$136:$CCE$136,0)))</f>
        <v>Gary Katz</v>
      </c>
      <c r="AA34" s="19">
        <f>IF($A30="","",LARGE(Calculations!$D$136:$DDF$136,ROWS($Y$3:$Y34)))</f>
        <v>34.383319264988941</v>
      </c>
      <c r="AB34" s="13">
        <f ca="1">IF(AA34="","",OFFSET(LeaderMedian!$A$2,MATCH(Z34,LeaderMedian!$B$3:$B$500,0),0))</f>
        <v>83</v>
      </c>
      <c r="AD34" s="2">
        <f ca="1">IF(OR(AE34="ChatGPT",AE34="Median",AE34="Fifties",AE34="Average",AE34=""),"",IF(AF34=AF33,AD33,COUNT(AD$3:AD33)+1))</f>
        <v>32</v>
      </c>
      <c r="AE34" s="12" t="str">
        <f ca="1">IF(AF34="","",OFFSET(Master!$F$2,0,MATCH(AF34,Calculations!$D$253:$CCE$253,0)))</f>
        <v>Nathan Mifsud</v>
      </c>
      <c r="AF34" s="19">
        <f>IF($A30="","",LARGE(Calculations!$D$253:$DDF$253,ROWS($Y$3:$Y34)))</f>
        <v>32.733333404333329</v>
      </c>
      <c r="AG34" s="13">
        <f ca="1">OFFSET(LeaderMedian!$A$2,MATCH(AE34,LeaderMedian!$B$3:$B$500,0),0)</f>
        <v>36</v>
      </c>
      <c r="AI34" s="2">
        <f ca="1">IF(OR(AJ34="ChatGPT",AJ34="Median",AJ34="Fifties",AJ34="Average",AJ34=""),"",IF(AK34=AK33,AI33,COUNT(AI$3:AI33)+1))</f>
        <v>32</v>
      </c>
      <c r="AJ34" s="12" t="str">
        <f ca="1">IF(AK34="","",OFFSET(Master!$F$2,0,MATCH(AK34,Master!$G$34:$CCC$34,0)))</f>
        <v>Eric Distad</v>
      </c>
      <c r="AK34" s="19">
        <f>LARGE(Master!$G$34:$CCC$34,ROWS($AC$3:$AC34))</f>
        <v>55.200000088000003</v>
      </c>
      <c r="AL34" s="13">
        <f ca="1">OFFSET(LeaderMedian!$A$2,MATCH(AJ34,LeaderMedian!$B$3:$B$500,0),0)</f>
        <v>146</v>
      </c>
      <c r="AN34" s="2" t="str">
        <f ca="1">IF(OR(AO34="Median",AO34="Fifties",AO34="Average",AO34=""),"",IF(AP34=AP33,AN33,COUNT($AN$3:$AN33)+1))</f>
        <v/>
      </c>
      <c r="AO34" s="12" t="str">
        <f ca="1">IF(AP34="","",OFFSET(Master!$F$2,0,MATCH(AP34,Calculations!$D$217:$CCE$217,0)))</f>
        <v/>
      </c>
      <c r="AP34" s="36" t="str">
        <f>IF($A30="","",IF(ISERROR(LARGE(Calculations!$D$217:$DDF$217,ROWS($Y$3:$Y34))),"",LARGE(Calculations!$D$217:$DDF$217,ROWS($Y$3:$Y34))))</f>
        <v/>
      </c>
      <c r="AQ34" s="13" t="str">
        <f ca="1">IF(AO34="","",OFFSET(LeaderMedian!$A$2,MATCH(AO34,LeaderMedian!$B$3:$B$500,0),0))</f>
        <v/>
      </c>
      <c r="AS34" s="12" t="str">
        <f ca="1">OFFSET(Master!$J$2,0,ROWS($AR$3:$AR34))</f>
        <v>Kate Bender</v>
      </c>
      <c r="AT34" s="12">
        <f t="shared" ca="1" si="0"/>
        <v>148000.00006600004</v>
      </c>
      <c r="AU34" s="12">
        <f ca="1">IF($AS34="","",OFFSET(Calculations!$C$134,0,MATCH(OFFSET($AS$2,ROWS($AS$3:$AS34),0),Calculations!$D$2:$CCE$2,0)))</f>
        <v>23349.999985611998</v>
      </c>
      <c r="AV34" s="12">
        <f ca="1">IF($AS34="","",OFFSET(Calculations!$C$135,0,MATCH(OFFSET($AS$2,ROWS($AS$3:$AS34),0),Calculations!$D$2:$CCE$2,0)))</f>
        <v>171350.00005161203</v>
      </c>
      <c r="AW34" s="12">
        <f ca="1">IF($AS34="","",OFFSET(Calculations!$C$128,0,MATCH(OFFSET($AS$2,ROWS($AS$3:$AS34),0),Calculations!$D$2:$CCE$2,0)))</f>
        <v>95304.000030624011</v>
      </c>
    </row>
    <row r="35" spans="1:49" x14ac:dyDescent="0.25">
      <c r="A35" t="s">
        <v>179</v>
      </c>
      <c r="B35" t="s">
        <v>182</v>
      </c>
      <c r="C35" s="16">
        <v>0.5776316065896947</v>
      </c>
      <c r="E35" t="s">
        <v>179</v>
      </c>
      <c r="F35" s="16">
        <v>0.26597068633157028</v>
      </c>
      <c r="H35">
        <v>33</v>
      </c>
      <c r="I35" t="s">
        <v>221</v>
      </c>
      <c r="J35" t="s">
        <v>227</v>
      </c>
      <c r="K35" s="16">
        <v>0.81010834049701563</v>
      </c>
      <c r="Y35" s="2">
        <f ca="1">IF(OR(Z35="ChatGPT",Z35="Median",Z35="Fifties",Z35="Average",Z35=""),"",IF(AA35=AA34,Y34,COUNT(Y$3:Y34)+1))</f>
        <v>33</v>
      </c>
      <c r="Z35" s="12" t="str">
        <f ca="1">IF(AA35="","",OFFSET(Master!$F$2,0,MATCH(AA35,Calculations!$D$136:$CCE$136,0)))</f>
        <v>Craig Cepler</v>
      </c>
      <c r="AA35" s="19">
        <f>IF($A31="","",LARGE(Calculations!$D$136:$DDF$136,ROWS($Y$3:$Y35)))</f>
        <v>34.305322800023198</v>
      </c>
      <c r="AB35" s="13">
        <f ca="1">IF(AA35="","",OFFSET(LeaderMedian!$A$2,MATCH(Z35,LeaderMedian!$B$3:$B$500,0),0))</f>
        <v>108</v>
      </c>
      <c r="AD35" s="2">
        <f ca="1">IF(OR(AE35="ChatGPT",AE35="Median",AE35="Fifties",AE35="Average",AE35=""),"",IF(AF35=AF34,AD34,COUNT(AD$3:AD34)+1))</f>
        <v>33</v>
      </c>
      <c r="AE35" s="12" t="str">
        <f ca="1">IF(AF35="","",OFFSET(Master!$F$2,0,MATCH(AF35,Calculations!$D$253:$CCE$253,0)))</f>
        <v>Daniel Ostrander</v>
      </c>
      <c r="AF35" s="19">
        <f>IF($A31="","",LARGE(Calculations!$D$253:$DDF$253,ROWS($Y$3:$Y35)))</f>
        <v>32.666666883000005</v>
      </c>
      <c r="AG35" s="13">
        <f ca="1">OFFSET(LeaderMedian!$A$2,MATCH(AE35,LeaderMedian!$B$3:$B$500,0),0)</f>
        <v>145</v>
      </c>
      <c r="AI35" s="2">
        <f ca="1">IF(OR(AJ35="ChatGPT",AJ35="Median",AJ35="Fifties",AJ35="Average",AJ35=""),"",IF(AK35=AK34,AI34,COUNT(AI$3:AI34)+1))</f>
        <v>33</v>
      </c>
      <c r="AJ35" s="12" t="str">
        <f ca="1">IF(AK35="","",OFFSET(Master!$F$2,0,MATCH(AK35,Master!$G$34:$CCC$34,0)))</f>
        <v>Bill Pennington</v>
      </c>
      <c r="AK35" s="19">
        <f>LARGE(Master!$G$34:$CCC$34,ROWS($AC$3:$AC35))</f>
        <v>55.166666671666661</v>
      </c>
      <c r="AL35" s="13">
        <f ca="1">OFFSET(LeaderMedian!$A$2,MATCH(AJ35,LeaderMedian!$B$3:$B$500,0),0)</f>
        <v>141</v>
      </c>
      <c r="AN35" s="2" t="str">
        <f ca="1">IF(OR(AO35="Median",AO35="Fifties",AO35="Average",AO35=""),"",IF(AP35=AP34,AN34,COUNT($AN$3:$AN34)+1))</f>
        <v/>
      </c>
      <c r="AO35" s="12" t="str">
        <f ca="1">IF(AP35="","",OFFSET(Master!$F$2,0,MATCH(AP35,Calculations!$D$217:$CCE$217,0)))</f>
        <v/>
      </c>
      <c r="AP35" s="36" t="str">
        <f>IF($A31="","",IF(ISERROR(LARGE(Calculations!$D$217:$DDF$217,ROWS($Y$3:$Y35))),"",LARGE(Calculations!$D$217:$DDF$217,ROWS($Y$3:$Y35))))</f>
        <v/>
      </c>
      <c r="AQ35" s="13" t="str">
        <f ca="1">IF(AO35="","",OFFSET(LeaderMedian!$A$2,MATCH(AO35,LeaderMedian!$B$3:$B$500,0),0))</f>
        <v/>
      </c>
      <c r="AS35" s="12" t="str">
        <f ca="1">OFFSET(Master!$J$2,0,ROWS($AR$3:$AR35))</f>
        <v>Jeffrey Roth</v>
      </c>
      <c r="AT35" s="12">
        <f t="shared" ca="1" si="0"/>
        <v>150599.99994559999</v>
      </c>
      <c r="AU35" s="12">
        <f ca="1">IF($AS35="","",OFFSET(Calculations!$C$134,0,MATCH(OFFSET($AS$2,ROWS($AS$3:$AS35),0),Calculations!$D$2:$CCE$2,0)))</f>
        <v>23947.000012171997</v>
      </c>
      <c r="AV35" s="12">
        <f ca="1">IF($AS35="","",OFFSET(Calculations!$C$135,0,MATCH(OFFSET($AS$2,ROWS($AS$3:$AS35),0),Calculations!$D$2:$CCE$2,0)))</f>
        <v>174546.999957772</v>
      </c>
      <c r="AW35" s="12">
        <f ca="1">IF($AS35="","",OFFSET(Calculations!$C$128,0,MATCH(OFFSET($AS$2,ROWS($AS$3:$AS35),0),Calculations!$D$2:$CCE$2,0)))</f>
        <v>77296.999998362007</v>
      </c>
    </row>
    <row r="36" spans="1:49" x14ac:dyDescent="0.25">
      <c r="A36" t="s">
        <v>180</v>
      </c>
      <c r="B36" t="s">
        <v>200</v>
      </c>
      <c r="C36" s="16">
        <v>0.6171879951913678</v>
      </c>
      <c r="E36" t="s">
        <v>180</v>
      </c>
      <c r="F36" s="16">
        <v>0.38647825076836817</v>
      </c>
      <c r="H36">
        <v>34</v>
      </c>
      <c r="I36" t="s">
        <v>222</v>
      </c>
      <c r="J36" t="s">
        <v>224</v>
      </c>
      <c r="K36" s="16">
        <v>0.80977548048858894</v>
      </c>
      <c r="Y36" s="2">
        <f ca="1">IF(OR(Z36="ChatGPT",Z36="Median",Z36="Fifties",Z36="Average",Z36=""),"",IF(AA36=AA35,Y35,COUNT(Y$3:Y35)+1))</f>
        <v>34</v>
      </c>
      <c r="Z36" s="12" t="str">
        <f ca="1">IF(AA36="","",OFFSET(Master!$F$2,0,MATCH(AA36,Calculations!$D$136:$CCE$136,0)))</f>
        <v>Chad Ice</v>
      </c>
      <c r="AA36" s="19">
        <f>IF($A32="","",LARGE(Calculations!$D$136:$DDF$136,ROWS($Y$3:$Y36)))</f>
        <v>34.268647914457588</v>
      </c>
      <c r="AB36" s="13">
        <f ca="1">IF(AA36="","",OFFSET(LeaderMedian!$A$2,MATCH(Z36,LeaderMedian!$B$3:$B$500,0),0))</f>
        <v>129</v>
      </c>
      <c r="AD36" s="2">
        <f ca="1">IF(OR(AE36="ChatGPT",AE36="Median",AE36="Fifties",AE36="Average",AE36=""),"",IF(AF36=AF35,AD35,COUNT(AD$3:AD35)+1))</f>
        <v>34</v>
      </c>
      <c r="AE36" s="12" t="str">
        <f ca="1">IF(AF36="","",OFFSET(Master!$F$2,0,MATCH(AF36,Calculations!$D$253:$CCE$253,0)))</f>
        <v>Jeff Garst</v>
      </c>
      <c r="AF36" s="19">
        <f>IF($A32="","",LARGE(Calculations!$D$253:$DDF$253,ROWS($Y$3:$Y36)))</f>
        <v>32.566666721933316</v>
      </c>
      <c r="AG36" s="13">
        <f ca="1">OFFSET(LeaderMedian!$A$2,MATCH(AE36,LeaderMedian!$B$3:$B$500,0),0)</f>
        <v>55</v>
      </c>
      <c r="AI36" s="2">
        <f ca="1">IF(OR(AJ36="ChatGPT",AJ36="Median",AJ36="Fifties",AJ36="Average",AJ36=""),"",IF(AK36=AK35,AI35,COUNT(AI$3:AI35)+1))</f>
        <v>34</v>
      </c>
      <c r="AJ36" s="12" t="str">
        <f ca="1">IF(AK36="","",OFFSET(Master!$F$2,0,MATCH(AK36,Master!$G$34:$CCC$34,0)))</f>
        <v>Benjamin Slater</v>
      </c>
      <c r="AK36" s="19">
        <f>LARGE(Master!$G$34:$CCC$34,ROWS($AC$3:$AC36))</f>
        <v>54.733333404333337</v>
      </c>
      <c r="AL36" s="13">
        <f ca="1">OFFSET(LeaderMedian!$A$2,MATCH(AJ36,LeaderMedian!$B$3:$B$500,0),0)</f>
        <v>138</v>
      </c>
      <c r="AN36" s="2" t="str">
        <f ca="1">IF(OR(AO36="Median",AO36="Fifties",AO36="Average",AO36=""),"",IF(AP36=AP35,AN35,COUNT($AN$3:$AN35)+1))</f>
        <v/>
      </c>
      <c r="AO36" s="12" t="str">
        <f ca="1">IF(AP36="","",OFFSET(Master!$F$2,0,MATCH(AP36,Calculations!$D$217:$CCE$217,0)))</f>
        <v/>
      </c>
      <c r="AP36" s="36" t="str">
        <f>IF($A32="","",IF(ISERROR(LARGE(Calculations!$D$217:$DDF$217,ROWS($Y$3:$Y36))),"",LARGE(Calculations!$D$217:$DDF$217,ROWS($Y$3:$Y36))))</f>
        <v/>
      </c>
      <c r="AQ36" s="13" t="str">
        <f ca="1">IF(AO36="","",OFFSET(LeaderMedian!$A$2,MATCH(AO36,LeaderMedian!$B$3:$B$500,0),0))</f>
        <v/>
      </c>
      <c r="AS36" s="12" t="str">
        <f ca="1">OFFSET(Master!$J$2,0,ROWS($AR$3:$AR36))</f>
        <v>Shawn Wrobel</v>
      </c>
      <c r="AT36" s="12">
        <f t="shared" ca="1" si="0"/>
        <v>175999.99995799994</v>
      </c>
      <c r="AU36" s="12">
        <f ca="1">IF($AS36="","",OFFSET(Calculations!$C$134,0,MATCH(OFFSET($AS$2,ROWS($AS$3:$AS36),0),Calculations!$D$2:$CCE$2,0)))</f>
        <v>17300.000008960003</v>
      </c>
      <c r="AV36" s="12">
        <f ca="1">IF($AS36="","",OFFSET(Calculations!$C$135,0,MATCH(OFFSET($AS$2,ROWS($AS$3:$AS36),0),Calculations!$D$2:$CCE$2,0)))</f>
        <v>193299.99996695993</v>
      </c>
      <c r="AW36" s="12">
        <f ca="1">IF($AS36="","",OFFSET(Calculations!$C$128,0,MATCH(OFFSET($AS$2,ROWS($AS$3:$AS36),0),Calculations!$D$2:$CCE$2,0)))</f>
        <v>92274.000001624037</v>
      </c>
    </row>
    <row r="37" spans="1:49" x14ac:dyDescent="0.25">
      <c r="A37" t="s">
        <v>181</v>
      </c>
      <c r="B37" t="s">
        <v>221</v>
      </c>
      <c r="C37" s="16">
        <v>0.54704665847392042</v>
      </c>
      <c r="E37" t="s">
        <v>181</v>
      </c>
      <c r="F37" s="16">
        <v>0.31475333370082675</v>
      </c>
      <c r="H37">
        <v>35</v>
      </c>
      <c r="I37" t="s">
        <v>92</v>
      </c>
      <c r="J37" t="s">
        <v>120</v>
      </c>
      <c r="K37" s="16">
        <v>0.80853791556547805</v>
      </c>
      <c r="Y37" s="2">
        <f ca="1">IF(OR(Z37="ChatGPT",Z37="Median",Z37="Fifties",Z37="Average",Z37=""),"",IF(AA37=AA36,Y36,COUNT(Y$3:Y36)+1))</f>
        <v>35</v>
      </c>
      <c r="Z37" s="12" t="str">
        <f ca="1">IF(AA37="","",OFFSET(Master!$F$2,0,MATCH(AA37,Calculations!$D$136:$CCE$136,0)))</f>
        <v>David Steinberg</v>
      </c>
      <c r="AA37" s="19">
        <f>IF($A33="","",LARGE(Calculations!$D$136:$DDF$136,ROWS($Y$3:$Y37)))</f>
        <v>34.188860187487109</v>
      </c>
      <c r="AB37" s="13">
        <f ca="1">IF(AA37="","",OFFSET(LeaderMedian!$A$2,MATCH(Z37,LeaderMedian!$B$3:$B$500,0),0))</f>
        <v>16</v>
      </c>
      <c r="AD37" s="2">
        <f ca="1">IF(OR(AE37="ChatGPT",AE37="Median",AE37="Fifties",AE37="Average",AE37=""),"",IF(AF37=AF36,AD36,COUNT(AD$3:AD36)+1))</f>
        <v>35</v>
      </c>
      <c r="AE37" s="12" t="str">
        <f ca="1">IF(AF37="","",OFFSET(Master!$F$2,0,MATCH(AF37,Calculations!$D$253:$CCE$253,0)))</f>
        <v>Gary Katz</v>
      </c>
      <c r="AF37" s="19">
        <f>IF($A33="","",LARGE(Calculations!$D$253:$DDF$253,ROWS($Y$3:$Y37)))</f>
        <v>32.500000151400002</v>
      </c>
      <c r="AG37" s="13">
        <f ca="1">OFFSET(LeaderMedian!$A$2,MATCH(AE37,LeaderMedian!$B$3:$B$500,0),0)</f>
        <v>83</v>
      </c>
      <c r="AI37" s="2">
        <f ca="1">IF(OR(AJ37="ChatGPT",AJ37="Median",AJ37="Fifties",AJ37="Average",AJ37=""),"",IF(AK37=AK36,AI36,COUNT(AI$3:AI36)+1))</f>
        <v>35</v>
      </c>
      <c r="AJ37" s="12" t="str">
        <f ca="1">IF(AK37="","",OFFSET(Master!$F$2,0,MATCH(AK37,Master!$G$34:$CCC$34,0)))</f>
        <v>Donna Bowman</v>
      </c>
      <c r="AK37" s="19">
        <f>LARGE(Master!$G$34:$CCC$34,ROWS($AC$3:$AC37))</f>
        <v>54.433333356333328</v>
      </c>
      <c r="AL37" s="13">
        <f ca="1">OFFSET(LeaderMedian!$A$2,MATCH(AJ37,LeaderMedian!$B$3:$B$500,0),0)</f>
        <v>100</v>
      </c>
      <c r="AN37" s="2" t="str">
        <f ca="1">IF(OR(AO37="Median",AO37="Fifties",AO37="Average",AO37=""),"",IF(AP37=AP36,AN36,COUNT($AN$3:$AN36)+1))</f>
        <v/>
      </c>
      <c r="AO37" s="12" t="str">
        <f ca="1">IF(AP37="","",OFFSET(Master!$F$2,0,MATCH(AP37,Calculations!$D$217:$CCE$217,0)))</f>
        <v/>
      </c>
      <c r="AP37" s="36" t="str">
        <f>IF($A33="","",IF(ISERROR(LARGE(Calculations!$D$217:$DDF$217,ROWS($Y$3:$Y37))),"",LARGE(Calculations!$D$217:$DDF$217,ROWS($Y$3:$Y37))))</f>
        <v/>
      </c>
      <c r="AQ37" s="13" t="str">
        <f ca="1">IF(AO37="","",OFFSET(LeaderMedian!$A$2,MATCH(AO37,LeaderMedian!$B$3:$B$500,0),0))</f>
        <v/>
      </c>
      <c r="AS37" s="12" t="str">
        <f ca="1">OFFSET(Master!$J$2,0,ROWS($AR$3:$AR37))</f>
        <v>John McGee</v>
      </c>
      <c r="AT37" s="12">
        <f t="shared" ca="1" si="0"/>
        <v>90000.000115199975</v>
      </c>
      <c r="AU37" s="12">
        <f ca="1">IF($AS37="","",OFFSET(Calculations!$C$134,0,MATCH(OFFSET($AS$2,ROWS($AS$3:$AS37),0),Calculations!$D$2:$CCE$2,0)))</f>
        <v>40649.999955360014</v>
      </c>
      <c r="AV37" s="12">
        <f ca="1">IF($AS37="","",OFFSET(Calculations!$C$135,0,MATCH(OFFSET($AS$2,ROWS($AS$3:$AS37),0),Calculations!$D$2:$CCE$2,0)))</f>
        <v>130650.00007055998</v>
      </c>
      <c r="AW37" s="12">
        <f ca="1">IF($AS37="","",OFFSET(Calculations!$C$128,0,MATCH(OFFSET($AS$2,ROWS($AS$3:$AS37),0),Calculations!$D$2:$CCE$2,0)))</f>
        <v>77750.000026291993</v>
      </c>
    </row>
    <row r="38" spans="1:49" x14ac:dyDescent="0.25">
      <c r="A38" t="s">
        <v>182</v>
      </c>
      <c r="B38" t="s">
        <v>216</v>
      </c>
      <c r="C38" s="16">
        <v>0.59480640849966249</v>
      </c>
      <c r="E38" t="s">
        <v>182</v>
      </c>
      <c r="F38" s="16">
        <v>0.40222021254861079</v>
      </c>
      <c r="H38">
        <v>36</v>
      </c>
      <c r="I38" t="s">
        <v>219</v>
      </c>
      <c r="J38" t="s">
        <v>267</v>
      </c>
      <c r="K38" s="16">
        <v>0.80829771970031405</v>
      </c>
      <c r="Y38" s="2">
        <f ca="1">IF(OR(Z38="ChatGPT",Z38="Median",Z38="Fifties",Z38="Average",Z38=""),"",IF(AA38=AA37,Y37,COUNT(Y$3:Y37)+1))</f>
        <v>36</v>
      </c>
      <c r="Z38" s="12" t="str">
        <f ca="1">IF(AA38="","",OFFSET(Master!$F$2,0,MATCH(AA38,Calculations!$D$136:$CCE$136,0)))</f>
        <v xml:space="preserve">Daniel Michelson-Horowitz </v>
      </c>
      <c r="AA38" s="19">
        <f>IF($A34="","",LARGE(Calculations!$D$136:$DDF$136,ROWS($Y$3:$Y38)))</f>
        <v>34.032168690036883</v>
      </c>
      <c r="AB38" s="13">
        <f ca="1">IF(AA38="","",OFFSET(LeaderMedian!$A$2,MATCH(Z38,LeaderMedian!$B$3:$B$500,0),0))</f>
        <v>79</v>
      </c>
      <c r="AD38" s="2">
        <f ca="1">IF(OR(AE38="ChatGPT",AE38="Median",AE38="Fifties",AE38="Average",AE38=""),"",IF(AF38=AF37,AD37,COUNT(AD$3:AD37)+1))</f>
        <v>36</v>
      </c>
      <c r="AE38" s="12" t="str">
        <f ca="1">IF(AF38="","",OFFSET(Master!$F$2,0,MATCH(AF38,Calculations!$D$253:$CCE$253,0)))</f>
        <v>Terynce Butts</v>
      </c>
      <c r="AF38" s="19">
        <f>IF($A34="","",LARGE(Calculations!$D$253:$DDF$253,ROWS($Y$3:$Y38)))</f>
        <v>32.333333387333326</v>
      </c>
      <c r="AG38" s="13">
        <f ca="1">OFFSET(LeaderMedian!$A$2,MATCH(AE38,LeaderMedian!$B$3:$B$500,0),0)</f>
        <v>139</v>
      </c>
      <c r="AI38" s="2">
        <f ca="1">IF(OR(AJ38="ChatGPT",AJ38="Median",AJ38="Fifties",AJ38="Average",AJ38=""),"",IF(AK38=AK37,AI37,COUNT(AI$3:AI37)+1))</f>
        <v>36</v>
      </c>
      <c r="AJ38" s="12" t="str">
        <f ca="1">IF(AK38="","",OFFSET(Master!$F$2,0,MATCH(AK38,Master!$G$34:$CCC$34,0)))</f>
        <v>Jeremy Tannenbaum</v>
      </c>
      <c r="AK38" s="19">
        <f>LARGE(Master!$G$34:$CCC$34,ROWS($AC$3:$AC38))</f>
        <v>54.000000135999997</v>
      </c>
      <c r="AL38" s="13">
        <f ca="1">OFFSET(LeaderMedian!$A$2,MATCH(AJ38,LeaderMedian!$B$3:$B$500,0),0)</f>
        <v>133</v>
      </c>
      <c r="AN38" s="2" t="str">
        <f ca="1">IF(OR(AO38="Median",AO38="Fifties",AO38="Average",AO38=""),"",IF(AP38=AP37,AN37,COUNT($AN$3:$AN37)+1))</f>
        <v/>
      </c>
      <c r="AO38" s="12" t="str">
        <f ca="1">IF(AP38="","",OFFSET(Master!$F$2,0,MATCH(AP38,Calculations!$D$217:$CCE$217,0)))</f>
        <v/>
      </c>
      <c r="AP38" s="36" t="str">
        <f>IF($A34="","",IF(ISERROR(LARGE(Calculations!$D$217:$DDF$217,ROWS($Y$3:$Y38))),"",LARGE(Calculations!$D$217:$DDF$217,ROWS($Y$3:$Y38))))</f>
        <v/>
      </c>
      <c r="AQ38" s="13" t="str">
        <f ca="1">IF(AO38="","",OFFSET(LeaderMedian!$A$2,MATCH(AO38,LeaderMedian!$B$3:$B$500,0),0))</f>
        <v/>
      </c>
      <c r="AS38" s="12" t="str">
        <f ca="1">OFFSET(Master!$J$2,0,ROWS($AR$3:$AR38))</f>
        <v>Matt Penney</v>
      </c>
      <c r="AT38" s="12">
        <f t="shared" ca="1" si="0"/>
        <v>141000.00008880001</v>
      </c>
      <c r="AU38" s="12">
        <f ca="1">IF($AS38="","",OFFSET(Calculations!$C$134,0,MATCH(OFFSET($AS$2,ROWS($AS$3:$AS38),0),Calculations!$D$2:$CCE$2,0)))</f>
        <v>24898.999973730002</v>
      </c>
      <c r="AV38" s="12">
        <f ca="1">IF($AS38="","",OFFSET(Calculations!$C$135,0,MATCH(OFFSET($AS$2,ROWS($AS$3:$AS38),0),Calculations!$D$2:$CCE$2,0)))</f>
        <v>165899.00006253002</v>
      </c>
      <c r="AW38" s="12">
        <f ca="1">IF($AS38="","",OFFSET(Calculations!$C$128,0,MATCH(OFFSET($AS$2,ROWS($AS$3:$AS38),0),Calculations!$D$2:$CCE$2,0)))</f>
        <v>86923.00003170401</v>
      </c>
    </row>
    <row r="39" spans="1:49" x14ac:dyDescent="0.25">
      <c r="A39" t="s">
        <v>292</v>
      </c>
      <c r="B39" t="s">
        <v>214</v>
      </c>
      <c r="C39" s="16">
        <v>0.65665435590594967</v>
      </c>
      <c r="E39" t="s">
        <v>292</v>
      </c>
      <c r="F39" s="16">
        <v>0.44739160654794952</v>
      </c>
      <c r="H39">
        <v>37</v>
      </c>
      <c r="I39" t="s">
        <v>100</v>
      </c>
      <c r="J39" t="s">
        <v>274</v>
      </c>
      <c r="K39" s="16">
        <v>0.80821402926962782</v>
      </c>
      <c r="Y39" s="2">
        <f ca="1">IF(OR(Z39="ChatGPT",Z39="Median",Z39="Fifties",Z39="Average",Z39=""),"",IF(AA39=AA38,Y38,COUNT(Y$3:Y38)+1))</f>
        <v>37</v>
      </c>
      <c r="Z39" s="12" t="str">
        <f ca="1">IF(AA39="","",OFFSET(Master!$F$2,0,MATCH(AA39,Calculations!$D$136:$CCE$136,0)))</f>
        <v>Sam Lubchansky</v>
      </c>
      <c r="AA39" s="19">
        <f>IF($A35="","",LARGE(Calculations!$D$136:$DDF$136,ROWS($Y$3:$Y39)))</f>
        <v>33.888339295838698</v>
      </c>
      <c r="AB39" s="13">
        <f ca="1">IF(AA39="","",OFFSET(LeaderMedian!$A$2,MATCH(Z39,LeaderMedian!$B$3:$B$500,0),0))</f>
        <v>124</v>
      </c>
      <c r="AD39" s="2">
        <f ca="1">IF(OR(AE39="ChatGPT",AE39="Median",AE39="Fifties",AE39="Average",AE39=""),"",IF(AF39=AF38,AD38,COUNT(AD$3:AD38)+1))</f>
        <v>37</v>
      </c>
      <c r="AE39" s="12" t="str">
        <f ca="1">IF(AF39="","",OFFSET(Master!$F$2,0,MATCH(AF39,Calculations!$D$253:$CCE$253,0)))</f>
        <v>Mark Schiefelbein</v>
      </c>
      <c r="AF39" s="19">
        <f>IF($A35="","",LARGE(Calculations!$D$253:$DDF$253,ROWS($Y$3:$Y39)))</f>
        <v>32.26666672566666</v>
      </c>
      <c r="AG39" s="13">
        <f ca="1">OFFSET(LeaderMedian!$A$2,MATCH(AE39,LeaderMedian!$B$3:$B$500,0),0)</f>
        <v>51</v>
      </c>
      <c r="AI39" s="2">
        <f ca="1">IF(OR(AJ39="ChatGPT",AJ39="Median",AJ39="Fifties",AJ39="Average",AJ39=""),"",IF(AK39=AK38,AI38,COUNT(AI$3:AI38)+1))</f>
        <v>37</v>
      </c>
      <c r="AJ39" s="12" t="str">
        <f ca="1">IF(AK39="","",OFFSET(Master!$F$2,0,MATCH(AK39,Master!$G$34:$CCC$34,0)))</f>
        <v>Dazzy Simpson</v>
      </c>
      <c r="AK39" s="19">
        <f>LARGE(Master!$G$34:$CCC$34,ROWS($AC$3:$AC39))</f>
        <v>53.566666678666671</v>
      </c>
      <c r="AL39" s="13">
        <f ca="1">OFFSET(LeaderMedian!$A$2,MATCH(AJ39,LeaderMedian!$B$3:$B$500,0),0)</f>
        <v>90</v>
      </c>
      <c r="AN39" s="2" t="str">
        <f ca="1">IF(OR(AO39="Median",AO39="Fifties",AO39="Average",AO39=""),"",IF(AP39=AP38,AN38,COUNT($AN$3:$AN38)+1))</f>
        <v/>
      </c>
      <c r="AO39" s="12" t="str">
        <f ca="1">IF(AP39="","",OFFSET(Master!$F$2,0,MATCH(AP39,Calculations!$D$217:$CCE$217,0)))</f>
        <v/>
      </c>
      <c r="AP39" s="36" t="str">
        <f>IF($A35="","",IF(ISERROR(LARGE(Calculations!$D$217:$DDF$217,ROWS($Y$3:$Y39))),"",LARGE(Calculations!$D$217:$DDF$217,ROWS($Y$3:$Y39))))</f>
        <v/>
      </c>
      <c r="AQ39" s="13" t="str">
        <f ca="1">IF(AO39="","",OFFSET(LeaderMedian!$A$2,MATCH(AO39,LeaderMedian!$B$3:$B$500,0),0))</f>
        <v/>
      </c>
      <c r="AS39" s="12" t="str">
        <f ca="1">OFFSET(Master!$J$2,0,ROWS($AR$3:$AR39))</f>
        <v>Jim Sweeney</v>
      </c>
      <c r="AT39" s="12">
        <f t="shared" ca="1" si="0"/>
        <v>223800.00004559991</v>
      </c>
      <c r="AU39" s="12">
        <f ca="1">IF($AS39="","",OFFSET(Calculations!$C$134,0,MATCH(OFFSET($AS$2,ROWS($AS$3:$AS39),0),Calculations!$D$2:$CCE$2,0)))</f>
        <v>10570.999984115999</v>
      </c>
      <c r="AV39" s="12">
        <f ca="1">IF($AS39="","",OFFSET(Calculations!$C$135,0,MATCH(OFFSET($AS$2,ROWS($AS$3:$AS39),0),Calculations!$D$2:$CCE$2,0)))</f>
        <v>234371.00002971591</v>
      </c>
      <c r="AW39" s="12">
        <f ca="1">IF($AS39="","",OFFSET(Calculations!$C$128,0,MATCH(OFFSET($AS$2,ROWS($AS$3:$AS39),0),Calculations!$D$2:$CCE$2,0)))</f>
        <v>101311.00002116997</v>
      </c>
    </row>
    <row r="40" spans="1:49" x14ac:dyDescent="0.25">
      <c r="A40" t="s">
        <v>183</v>
      </c>
      <c r="B40" t="s">
        <v>176</v>
      </c>
      <c r="C40" s="16">
        <v>0.6289261251200875</v>
      </c>
      <c r="E40" t="s">
        <v>183</v>
      </c>
      <c r="F40" s="16">
        <v>0.2438197540244943</v>
      </c>
      <c r="H40">
        <v>38</v>
      </c>
      <c r="I40" t="s">
        <v>224</v>
      </c>
      <c r="J40" t="s">
        <v>250</v>
      </c>
      <c r="K40" s="16">
        <v>0.80552562882090517</v>
      </c>
      <c r="Y40" s="2">
        <f ca="1">IF(OR(Z40="ChatGPT",Z40="Median",Z40="Fifties",Z40="Average",Z40=""),"",IF(AA40=AA39,Y39,COUNT(Y$3:Y39)+1))</f>
        <v>38</v>
      </c>
      <c r="Z40" s="12" t="str">
        <f ca="1">IF(AA40="","",OFFSET(Master!$F$2,0,MATCH(AA40,Calculations!$D$136:$CCE$136,0)))</f>
        <v>Kathryn Verwillow</v>
      </c>
      <c r="AA40" s="19">
        <f>IF($A36="","",LARGE(Calculations!$D$136:$DDF$136,ROWS($Y$3:$Y40)))</f>
        <v>33.855354930516739</v>
      </c>
      <c r="AB40" s="13">
        <f ca="1">IF(AA40="","",OFFSET(LeaderMedian!$A$2,MATCH(Z40,LeaderMedian!$B$3:$B$500,0),0))</f>
        <v>82</v>
      </c>
      <c r="AD40" s="2">
        <f ca="1">IF(OR(AE40="ChatGPT",AE40="Median",AE40="Fifties",AE40="Average",AE40=""),"",IF(AF40=AF39,AD39,COUNT(AD$3:AD39)+1))</f>
        <v>38</v>
      </c>
      <c r="AE40" s="12" t="str">
        <f ca="1">IF(AF40="","",OFFSET(Master!$F$2,0,MATCH(AF40,Calculations!$D$253:$CCE$253,0)))</f>
        <v>Kit Sekelsky</v>
      </c>
      <c r="AF40" s="19">
        <f>IF($A36="","",LARGE(Calculations!$D$253:$DDF$253,ROWS($Y$3:$Y40)))</f>
        <v>32.200000087799992</v>
      </c>
      <c r="AG40" s="13">
        <f ca="1">OFFSET(LeaderMedian!$A$2,MATCH(AE40,LeaderMedian!$B$3:$B$500,0),0)</f>
        <v>119</v>
      </c>
      <c r="AI40" s="2">
        <f ca="1">IF(OR(AJ40="ChatGPT",AJ40="Median",AJ40="Fifties",AJ40="Average",AJ40=""),"",IF(AK40=AK39,AI39,COUNT(AI$3:AI39)+1))</f>
        <v>38</v>
      </c>
      <c r="AJ40" s="12" t="str">
        <f ca="1">IF(AK40="","",OFFSET(Master!$F$2,0,MATCH(AK40,Master!$G$34:$CCC$34,0)))</f>
        <v>Joe Dudman</v>
      </c>
      <c r="AK40" s="19">
        <f>LARGE(Master!$G$34:$CCC$34,ROWS($AC$3:$AC40))</f>
        <v>53.200000061000004</v>
      </c>
      <c r="AL40" s="13">
        <f ca="1">OFFSET(LeaderMedian!$A$2,MATCH(AJ40,LeaderMedian!$B$3:$B$500,0),0)</f>
        <v>140</v>
      </c>
      <c r="AN40" s="2" t="str">
        <f ca="1">IF(OR(AO40="Median",AO40="Fifties",AO40="Average",AO40=""),"",IF(AP40=AP39,AN39,COUNT($AN$3:$AN39)+1))</f>
        <v/>
      </c>
      <c r="AO40" s="12" t="str">
        <f ca="1">IF(AP40="","",OFFSET(Master!$F$2,0,MATCH(AP40,Calculations!$D$217:$CCE$217,0)))</f>
        <v/>
      </c>
      <c r="AP40" s="36" t="str">
        <f>IF($A36="","",IF(ISERROR(LARGE(Calculations!$D$217:$DDF$217,ROWS($Y$3:$Y40))),"",LARGE(Calculations!$D$217:$DDF$217,ROWS($Y$3:$Y40))))</f>
        <v/>
      </c>
      <c r="AQ40" s="13" t="str">
        <f ca="1">IF(AO40="","",OFFSET(LeaderMedian!$A$2,MATCH(AO40,LeaderMedian!$B$3:$B$500,0),0))</f>
        <v/>
      </c>
      <c r="AS40" s="12" t="str">
        <f ca="1">OFFSET(Master!$J$2,0,ROWS($AR$3:$AR40))</f>
        <v>Choyon Manjrekar</v>
      </c>
      <c r="AT40" s="12">
        <f t="shared" ca="1" si="0"/>
        <v>137000.00010920005</v>
      </c>
      <c r="AU40" s="12">
        <f ca="1">IF($AS40="","",OFFSET(Calculations!$C$134,0,MATCH(OFFSET($AS$2,ROWS($AS$3:$AS40),0),Calculations!$D$2:$CCE$2,0)))</f>
        <v>28804.999980422006</v>
      </c>
      <c r="AV40" s="12">
        <f ca="1">IF($AS40="","",OFFSET(Calculations!$C$135,0,MATCH(OFFSET($AS$2,ROWS($AS$3:$AS40),0),Calculations!$D$2:$CCE$2,0)))</f>
        <v>165805.00008962204</v>
      </c>
      <c r="AW40" s="12">
        <f ca="1">IF($AS40="","",OFFSET(Calculations!$C$128,0,MATCH(OFFSET($AS$2,ROWS($AS$3:$AS40),0),Calculations!$D$2:$CCE$2,0)))</f>
        <v>87343.000048932008</v>
      </c>
    </row>
    <row r="41" spans="1:49" x14ac:dyDescent="0.25">
      <c r="A41" t="s">
        <v>93</v>
      </c>
      <c r="B41" t="s">
        <v>160</v>
      </c>
      <c r="C41" s="16">
        <v>0.54760522188225269</v>
      </c>
      <c r="E41" t="s">
        <v>93</v>
      </c>
      <c r="F41" s="16">
        <v>0.13305140602581686</v>
      </c>
      <c r="H41">
        <v>39</v>
      </c>
      <c r="I41" t="s">
        <v>100</v>
      </c>
      <c r="J41" t="s">
        <v>275</v>
      </c>
      <c r="K41" s="16">
        <v>0.8054824382735627</v>
      </c>
      <c r="Y41" s="2">
        <f ca="1">IF(OR(Z41="ChatGPT",Z41="Median",Z41="Fifties",Z41="Average",Z41=""),"",IF(AA41=AA40,Y40,COUNT(Y$3:Y40)+1))</f>
        <v>39</v>
      </c>
      <c r="Z41" s="12" t="str">
        <f ca="1">IF(AA41="","",OFFSET(Master!$F$2,0,MATCH(AA41,Calculations!$D$136:$CCE$136,0)))</f>
        <v>Eytan Lenko</v>
      </c>
      <c r="AA41" s="19">
        <f>IF($A37="","",LARGE(Calculations!$D$136:$DDF$136,ROWS($Y$3:$Y41)))</f>
        <v>33.796636573454499</v>
      </c>
      <c r="AB41" s="13">
        <f ca="1">IF(AA41="","",OFFSET(LeaderMedian!$A$2,MATCH(Z41,LeaderMedian!$B$3:$B$500,0),0))</f>
        <v>41</v>
      </c>
      <c r="AD41" s="2">
        <f ca="1">IF(OR(AE41="ChatGPT",AE41="Median",AE41="Fifties",AE41="Average",AE41=""),"",IF(AF41=AF40,AD40,COUNT(AD$3:AD40)+1))</f>
        <v>39</v>
      </c>
      <c r="AE41" s="12" t="str">
        <f ca="1">IF(AF41="","",OFFSET(Master!$F$2,0,MATCH(AF41,Calculations!$D$253:$CCE$253,0)))</f>
        <v>Sam Lubchansky</v>
      </c>
      <c r="AF41" s="19">
        <f>IF($A37="","",LARGE(Calculations!$D$253:$DDF$253,ROWS($Y$3:$Y41)))</f>
        <v>32.166666725666666</v>
      </c>
      <c r="AG41" s="13">
        <f ca="1">OFFSET(LeaderMedian!$A$2,MATCH(AE41,LeaderMedian!$B$3:$B$500,0),0)</f>
        <v>124</v>
      </c>
      <c r="AI41" s="2">
        <f ca="1">IF(OR(AJ41="ChatGPT",AJ41="Median",AJ41="Fifties",AJ41="Average",AJ41=""),"",IF(AK41=AK40,AI40,COUNT(AI$3:AI40)+1))</f>
        <v>39</v>
      </c>
      <c r="AJ41" s="12" t="str">
        <f ca="1">IF(AK41="","",OFFSET(Master!$F$2,0,MATCH(AK41,Master!$G$34:$CCC$34,0)))</f>
        <v>Scott Kennedy</v>
      </c>
      <c r="AK41" s="19">
        <f>LARGE(Master!$G$34:$CCC$34,ROWS($AC$3:$AC41))</f>
        <v>53.13333338333333</v>
      </c>
      <c r="AL41" s="13">
        <f ca="1">OFFSET(LeaderMedian!$A$2,MATCH(AJ41,LeaderMedian!$B$3:$B$500,0),0)</f>
        <v>111</v>
      </c>
      <c r="AN41" s="2" t="str">
        <f ca="1">IF(OR(AO41="Median",AO41="Fifties",AO41="Average",AO41=""),"",IF(AP41=AP40,AN40,COUNT($AN$3:$AN40)+1))</f>
        <v/>
      </c>
      <c r="AO41" s="12" t="str">
        <f ca="1">IF(AP41="","",OFFSET(Master!$F$2,0,MATCH(AP41,Calculations!$D$217:$CCE$217,0)))</f>
        <v/>
      </c>
      <c r="AP41" s="36" t="str">
        <f>IF($A37="","",IF(ISERROR(LARGE(Calculations!$D$217:$DDF$217,ROWS($Y$3:$Y41))),"",LARGE(Calculations!$D$217:$DDF$217,ROWS($Y$3:$Y41))))</f>
        <v/>
      </c>
      <c r="AQ41" s="13" t="str">
        <f ca="1">IF(AO41="","",OFFSET(LeaderMedian!$A$2,MATCH(AO41,LeaderMedian!$B$3:$B$500,0),0))</f>
        <v/>
      </c>
      <c r="AS41" s="12" t="str">
        <f ca="1">OFFSET(Master!$J$2,0,ROWS($AR$3:$AR41))</f>
        <v>Tate Greene</v>
      </c>
      <c r="AT41" s="12">
        <f t="shared" ca="1" si="0"/>
        <v>183999.99990400005</v>
      </c>
      <c r="AU41" s="12">
        <f ca="1">IF($AS41="","",OFFSET(Calculations!$C$134,0,MATCH(OFFSET($AS$2,ROWS($AS$3:$AS41),0),Calculations!$D$2:$CCE$2,0)))</f>
        <v>16498.000014079997</v>
      </c>
      <c r="AV41" s="12">
        <f ca="1">IF($AS41="","",OFFSET(Calculations!$C$135,0,MATCH(OFFSET($AS$2,ROWS($AS$3:$AS41),0),Calculations!$D$2:$CCE$2,0)))</f>
        <v>200497.99991808005</v>
      </c>
      <c r="AW41" s="12">
        <f ca="1">IF($AS41="","",OFFSET(Calculations!$C$128,0,MATCH(OFFSET($AS$2,ROWS($AS$3:$AS41),0),Calculations!$D$2:$CCE$2,0)))</f>
        <v>94451.999982107998</v>
      </c>
    </row>
    <row r="42" spans="1:49" x14ac:dyDescent="0.25">
      <c r="A42" t="s">
        <v>185</v>
      </c>
      <c r="B42" t="s">
        <v>229</v>
      </c>
      <c r="C42" s="16">
        <v>0.58608791100707402</v>
      </c>
      <c r="E42" t="s">
        <v>185</v>
      </c>
      <c r="F42" s="16">
        <v>0.30124385198609288</v>
      </c>
      <c r="H42">
        <v>40</v>
      </c>
      <c r="I42" t="s">
        <v>250</v>
      </c>
      <c r="J42" t="s">
        <v>271</v>
      </c>
      <c r="K42" s="16">
        <v>0.8029711899977251</v>
      </c>
      <c r="Y42" s="2">
        <f ca="1">IF(OR(Z42="ChatGPT",Z42="Median",Z42="Fifties",Z42="Average",Z42=""),"",IF(AA42=AA41,Y41,COUNT(Y$3:Y41)+1))</f>
        <v>40</v>
      </c>
      <c r="Z42" s="12" t="str">
        <f ca="1">IF(AA42="","",OFFSET(Master!$F$2,0,MATCH(AA42,Calculations!$D$136:$CCE$136,0)))</f>
        <v>S.D. Thompson</v>
      </c>
      <c r="AA42" s="19">
        <f>IF($A38="","",LARGE(Calculations!$D$136:$DDF$136,ROWS($Y$3:$Y42)))</f>
        <v>33.792197970510301</v>
      </c>
      <c r="AB42" s="13">
        <f ca="1">IF(AA42="","",OFFSET(LeaderMedian!$A$2,MATCH(Z42,LeaderMedian!$B$3:$B$500,0),0))</f>
        <v>93</v>
      </c>
      <c r="AD42" s="2">
        <f ca="1">IF(OR(AE42="ChatGPT",AE42="Median",AE42="Fifties",AE42="Average",AE42=""),"",IF(AF42=AF41,AD41,COUNT(AD$3:AD41)+1))</f>
        <v>40</v>
      </c>
      <c r="AE42" s="12" t="str">
        <f ca="1">IF(AF42="","",OFFSET(Master!$F$2,0,MATCH(AF42,Calculations!$D$253:$CCE$253,0)))</f>
        <v>David Steinberg</v>
      </c>
      <c r="AF42" s="19">
        <f>IF($A38="","",LARGE(Calculations!$D$253:$DDF$253,ROWS($Y$3:$Y42)))</f>
        <v>32.133333449866662</v>
      </c>
      <c r="AG42" s="13">
        <f ca="1">OFFSET(LeaderMedian!$A$2,MATCH(AE42,LeaderMedian!$B$3:$B$500,0),0)</f>
        <v>16</v>
      </c>
      <c r="AI42" s="2">
        <f ca="1">IF(OR(AJ42="ChatGPT",AJ42="Median",AJ42="Fifties",AJ42="Average",AJ42=""),"",IF(AK42=AK41,AI41,COUNT(AI$3:AI41)+1))</f>
        <v>40</v>
      </c>
      <c r="AJ42" s="12" t="str">
        <f ca="1">IF(AK42="","",OFFSET(Master!$F$2,0,MATCH(AK42,Master!$G$34:$CCC$34,0)))</f>
        <v>Jim Sweeney</v>
      </c>
      <c r="AK42" s="19">
        <f>LARGE(Master!$G$34:$CCC$34,ROWS($AC$3:$AC42))</f>
        <v>53.033333371333335</v>
      </c>
      <c r="AL42" s="13">
        <f ca="1">OFFSET(LeaderMedian!$A$2,MATCH(AJ42,LeaderMedian!$B$3:$B$500,0),0)</f>
        <v>144</v>
      </c>
      <c r="AN42" s="2" t="str">
        <f ca="1">IF(OR(AO42="Median",AO42="Fifties",AO42="Average",AO42=""),"",IF(AP42=AP41,AN41,COUNT($AN$3:$AN41)+1))</f>
        <v/>
      </c>
      <c r="AO42" s="12" t="str">
        <f ca="1">IF(AP42="","",OFFSET(Master!$F$2,0,MATCH(AP42,Calculations!$D$217:$CCE$217,0)))</f>
        <v/>
      </c>
      <c r="AP42" s="36" t="str">
        <f>IF($A38="","",IF(ISERROR(LARGE(Calculations!$D$217:$DDF$217,ROWS($Y$3:$Y42))),"",LARGE(Calculations!$D$217:$DDF$217,ROWS($Y$3:$Y42))))</f>
        <v/>
      </c>
      <c r="AQ42" s="13" t="str">
        <f ca="1">IF(AO42="","",OFFSET(LeaderMedian!$A$2,MATCH(AO42,LeaderMedian!$B$3:$B$500,0),0))</f>
        <v/>
      </c>
      <c r="AS42" s="12" t="str">
        <f ca="1">OFFSET(Master!$J$2,0,ROWS($AR$3:$AR42))</f>
        <v>Tim Lynch</v>
      </c>
      <c r="AT42" s="12">
        <f t="shared" ca="1" si="0"/>
        <v>115000.00016400003</v>
      </c>
      <c r="AU42" s="12">
        <f ca="1">IF($AS42="","",OFFSET(Calculations!$C$134,0,MATCH(OFFSET($AS$2,ROWS($AS$3:$AS42),0),Calculations!$D$2:$CCE$2,0)))</f>
        <v>33324.999947929995</v>
      </c>
      <c r="AV42" s="12">
        <f ca="1">IF($AS42="","",OFFSET(Calculations!$C$135,0,MATCH(OFFSET($AS$2,ROWS($AS$3:$AS42),0),Calculations!$D$2:$CCE$2,0)))</f>
        <v>148325.00011193001</v>
      </c>
      <c r="AW42" s="12">
        <f ca="1">IF($AS42="","",OFFSET(Calculations!$C$128,0,MATCH(OFFSET($AS$2,ROWS($AS$3:$AS42),0),Calculations!$D$2:$CCE$2,0)))</f>
        <v>90575.000044752014</v>
      </c>
    </row>
    <row r="43" spans="1:49" x14ac:dyDescent="0.25">
      <c r="A43" t="s">
        <v>113</v>
      </c>
      <c r="B43" t="s">
        <v>265</v>
      </c>
      <c r="C43" s="16">
        <v>0.61303012924229228</v>
      </c>
      <c r="E43" t="s">
        <v>113</v>
      </c>
      <c r="F43" s="16">
        <v>0.37252276566477571</v>
      </c>
      <c r="H43">
        <v>41</v>
      </c>
      <c r="I43" t="s">
        <v>3</v>
      </c>
      <c r="J43" t="s">
        <v>84</v>
      </c>
      <c r="K43" s="16">
        <v>0.80050726701538111</v>
      </c>
      <c r="Y43" s="2">
        <f ca="1">IF(OR(Z43="ChatGPT",Z43="Median",Z43="Fifties",Z43="Average",Z43=""),"",IF(AA43=AA42,Y42,COUNT(Y$3:Y42)+1))</f>
        <v>41</v>
      </c>
      <c r="Z43" s="12" t="str">
        <f ca="1">IF(AA43="","",OFFSET(Master!$F$2,0,MATCH(AA43,Calculations!$D$136:$CCE$136,0)))</f>
        <v>Kit Sekelsky</v>
      </c>
      <c r="AA43" s="19">
        <f>IF($A39="","",LARGE(Calculations!$D$136:$DDF$136,ROWS($Y$3:$Y43)))</f>
        <v>33.77178309378013</v>
      </c>
      <c r="AB43" s="13">
        <f ca="1">IF(AA43="","",OFFSET(LeaderMedian!$A$2,MATCH(Z43,LeaderMedian!$B$3:$B$500,0),0))</f>
        <v>119</v>
      </c>
      <c r="AD43" s="2">
        <f ca="1">IF(OR(AE43="ChatGPT",AE43="Median",AE43="Fifties",AE43="Average",AE43=""),"",IF(AF43=AF42,AD42,COUNT(AD$3:AD42)+1))</f>
        <v>41</v>
      </c>
      <c r="AE43" s="12" t="str">
        <f ca="1">IF(AF43="","",OFFSET(Master!$F$2,0,MATCH(AF43,Calculations!$D$253:$CCE$253,0)))</f>
        <v>Andrew Whatley</v>
      </c>
      <c r="AF43" s="19">
        <f>IF($A39="","",LARGE(Calculations!$D$253:$DDF$253,ROWS($Y$3:$Y43)))</f>
        <v>31.666666677600002</v>
      </c>
      <c r="AG43" s="13">
        <f ca="1">OFFSET(LeaderMedian!$A$2,MATCH(AE43,LeaderMedian!$B$3:$B$500,0),0)</f>
        <v>114</v>
      </c>
      <c r="AI43" s="2">
        <f ca="1">IF(OR(AJ43="ChatGPT",AJ43="Median",AJ43="Fifties",AJ43="Average",AJ43=""),"",IF(AK43=AK42,AI42,COUNT(AI$3:AI42)+1))</f>
        <v>41</v>
      </c>
      <c r="AJ43" s="12" t="str">
        <f ca="1">IF(AK43="","",OFFSET(Master!$F$2,0,MATCH(AK43,Master!$G$34:$CCC$34,0)))</f>
        <v>Anthony Dhanendran</v>
      </c>
      <c r="AK43" s="19">
        <f>LARGE(Master!$G$34:$CCC$34,ROWS($AC$3:$AC43))</f>
        <v>52.866666791666667</v>
      </c>
      <c r="AL43" s="13">
        <f ca="1">OFFSET(LeaderMedian!$A$2,MATCH(AJ43,LeaderMedian!$B$3:$B$500,0),0)</f>
        <v>26</v>
      </c>
      <c r="AN43" s="2" t="str">
        <f ca="1">IF(OR(AO43="Median",AO43="Fifties",AO43="Average",AO43=""),"",IF(AP43=AP42,AN42,COUNT($AN$3:$AN42)+1))</f>
        <v/>
      </c>
      <c r="AO43" s="12" t="str">
        <f ca="1">IF(AP43="","",OFFSET(Master!$F$2,0,MATCH(AP43,Calculations!$D$217:$CCE$217,0)))</f>
        <v/>
      </c>
      <c r="AP43" s="36" t="str">
        <f>IF($A39="","",IF(ISERROR(LARGE(Calculations!$D$217:$DDF$217,ROWS($Y$3:$Y43))),"",LARGE(Calculations!$D$217:$DDF$217,ROWS($Y$3:$Y43))))</f>
        <v/>
      </c>
      <c r="AQ43" s="13" t="str">
        <f ca="1">IF(AO43="","",OFFSET(LeaderMedian!$A$2,MATCH(AO43,LeaderMedian!$B$3:$B$500,0),0))</f>
        <v/>
      </c>
      <c r="AS43" s="12" t="str">
        <f ca="1">OFFSET(Master!$J$2,0,ROWS($AR$3:$AR43))</f>
        <v xml:space="preserve">Abigail Myers </v>
      </c>
      <c r="AT43" s="12">
        <f t="shared" ca="1" si="0"/>
        <v>136000.00020159996</v>
      </c>
      <c r="AU43" s="12">
        <f ca="1">IF($AS43="","",OFFSET(Calculations!$C$134,0,MATCH(OFFSET($AS$2,ROWS($AS$3:$AS43),0),Calculations!$D$2:$CCE$2,0)))</f>
        <v>29149.999943720002</v>
      </c>
      <c r="AV43" s="12">
        <f ca="1">IF($AS43="","",OFFSET(Calculations!$C$135,0,MATCH(OFFSET($AS$2,ROWS($AS$3:$AS43),0),Calculations!$D$2:$CCE$2,0)))</f>
        <v>165150.00014531997</v>
      </c>
      <c r="AW43" s="12">
        <f ca="1">IF($AS43="","",OFFSET(Calculations!$C$128,0,MATCH(OFFSET($AS$2,ROWS($AS$3:$AS43),0),Calculations!$D$2:$CCE$2,0)))</f>
        <v>93360.000059384023</v>
      </c>
    </row>
    <row r="44" spans="1:49" x14ac:dyDescent="0.25">
      <c r="A44" t="s">
        <v>115</v>
      </c>
      <c r="B44" t="s">
        <v>160</v>
      </c>
      <c r="C44" s="16">
        <v>0.64007898168343413</v>
      </c>
      <c r="E44" t="s">
        <v>115</v>
      </c>
      <c r="F44" s="16">
        <v>0.43224624662078609</v>
      </c>
      <c r="H44">
        <v>42</v>
      </c>
      <c r="I44" t="s">
        <v>234</v>
      </c>
      <c r="J44" t="s">
        <v>219</v>
      </c>
      <c r="K44" s="16">
        <v>0.80037430106705487</v>
      </c>
      <c r="Y44" s="2">
        <f ca="1">IF(OR(Z44="ChatGPT",Z44="Median",Z44="Fifties",Z44="Average",Z44=""),"",IF(AA44=AA43,Y43,COUNT(Y$3:Y43)+1))</f>
        <v>42</v>
      </c>
      <c r="Z44" s="12" t="str">
        <f ca="1">IF(AA44="","",OFFSET(Master!$F$2,0,MATCH(AA44,Calculations!$D$136:$CCE$136,0)))</f>
        <v>Andrew Whatley</v>
      </c>
      <c r="AA44" s="19">
        <f>IF($A40="","",LARGE(Calculations!$D$136:$DDF$136,ROWS($Y$3:$Y44)))</f>
        <v>33.66501646120696</v>
      </c>
      <c r="AB44" s="13">
        <f ca="1">IF(AA44="","",OFFSET(LeaderMedian!$A$2,MATCH(Z44,LeaderMedian!$B$3:$B$500,0),0))</f>
        <v>114</v>
      </c>
      <c r="AD44" s="2">
        <f ca="1">IF(OR(AE44="ChatGPT",AE44="Median",AE44="Fifties",AE44="Average",AE44=""),"",IF(AF44=AF43,AD43,COUNT(AD$3:AD43)+1))</f>
        <v>42</v>
      </c>
      <c r="AE44" s="12" t="str">
        <f ca="1">IF(AF44="","",OFFSET(Master!$F$2,0,MATCH(AF44,Calculations!$D$253:$CCE$253,0)))</f>
        <v>Jenny Caplan</v>
      </c>
      <c r="AF44" s="19">
        <f>IF($A40="","",LARGE(Calculations!$D$253:$DDF$253,ROWS($Y$3:$Y44)))</f>
        <v>31.566666719066667</v>
      </c>
      <c r="AG44" s="13">
        <f ca="1">OFFSET(LeaderMedian!$A$2,MATCH(AE44,LeaderMedian!$B$3:$B$500,0),0)</f>
        <v>60</v>
      </c>
      <c r="AI44" s="2">
        <f ca="1">IF(OR(AJ44="ChatGPT",AJ44="Median",AJ44="Fifties",AJ44="Average",AJ44=""),"",IF(AK44=AK43,AI43,COUNT(AI$3:AI43)+1))</f>
        <v>42</v>
      </c>
      <c r="AJ44" s="12" t="str">
        <f ca="1">IF(AK44="","",OFFSET(Master!$F$2,0,MATCH(AK44,Master!$G$34:$CCC$34,0)))</f>
        <v>Travis Hamre</v>
      </c>
      <c r="AK44" s="19">
        <f>LARGE(Master!$G$34:$CCC$34,ROWS($AC$3:$AC44))</f>
        <v>52.666666795666664</v>
      </c>
      <c r="AL44" s="13">
        <f ca="1">OFFSET(LeaderMedian!$A$2,MATCH(AJ44,LeaderMedian!$B$3:$B$500,0),0)</f>
        <v>112</v>
      </c>
      <c r="AN44" s="2" t="str">
        <f ca="1">IF(OR(AO44="Median",AO44="Fifties",AO44="Average",AO44=""),"",IF(AP44=AP43,AN43,COUNT($AN$3:$AN43)+1))</f>
        <v/>
      </c>
      <c r="AO44" s="12" t="str">
        <f ca="1">IF(AP44="","",OFFSET(Master!$F$2,0,MATCH(AP44,Calculations!$D$217:$CCE$217,0)))</f>
        <v/>
      </c>
      <c r="AP44" s="36" t="str">
        <f>IF($A40="","",IF(ISERROR(LARGE(Calculations!$D$217:$DDF$217,ROWS($Y$3:$Y44))),"",LARGE(Calculations!$D$217:$DDF$217,ROWS($Y$3:$Y44))))</f>
        <v/>
      </c>
      <c r="AQ44" s="13" t="str">
        <f ca="1">IF(AO44="","",OFFSET(LeaderMedian!$A$2,MATCH(AO44,LeaderMedian!$B$3:$B$500,0),0))</f>
        <v/>
      </c>
      <c r="AS44" s="12" t="str">
        <f ca="1">OFFSET(Master!$J$2,0,ROWS($AR$3:$AR44))</f>
        <v>Mike Schramm</v>
      </c>
      <c r="AT44" s="12">
        <f t="shared" ca="1" si="0"/>
        <v>284999.99987959996</v>
      </c>
      <c r="AU44" s="12">
        <f ca="1">IF($AS44="","",OFFSET(Calculations!$C$134,0,MATCH(OFFSET($AS$2,ROWS($AS$3:$AS44),0),Calculations!$D$2:$CCE$2,0)))</f>
        <v>2825.00000645</v>
      </c>
      <c r="AV44" s="12">
        <f ca="1">IF($AS44="","",OFFSET(Calculations!$C$135,0,MATCH(OFFSET($AS$2,ROWS($AS$3:$AS44),0),Calculations!$D$2:$CCE$2,0)))</f>
        <v>287824.99988604995</v>
      </c>
      <c r="AW44" s="12">
        <f ca="1">IF($AS44="","",OFFSET(Calculations!$C$128,0,MATCH(OFFSET($AS$2,ROWS($AS$3:$AS44),0),Calculations!$D$2:$CCE$2,0)))</f>
        <v>117214.99996379603</v>
      </c>
    </row>
    <row r="45" spans="1:49" x14ac:dyDescent="0.25">
      <c r="A45" t="s">
        <v>295</v>
      </c>
      <c r="B45" t="s">
        <v>188</v>
      </c>
      <c r="C45" s="16">
        <v>0.50076796784314814</v>
      </c>
      <c r="E45" t="s">
        <v>295</v>
      </c>
      <c r="F45" s="16">
        <v>0.31058970210991738</v>
      </c>
      <c r="H45">
        <v>43</v>
      </c>
      <c r="I45" t="s">
        <v>209</v>
      </c>
      <c r="J45" t="s">
        <v>106</v>
      </c>
      <c r="K45" s="16">
        <v>0.80029436268922605</v>
      </c>
      <c r="Y45" s="2">
        <f ca="1">IF(OR(Z45="ChatGPT",Z45="Median",Z45="Fifties",Z45="Average",Z45=""),"",IF(AA45=AA44,Y44,COUNT(Y$3:Y44)+1))</f>
        <v>43</v>
      </c>
      <c r="Z45" s="12" t="str">
        <f ca="1">IF(AA45="","",OFFSET(Master!$F$2,0,MATCH(AA45,Calculations!$D$136:$CCE$136,0)))</f>
        <v>John Stryker</v>
      </c>
      <c r="AA45" s="19">
        <f>IF($A41="","",LARGE(Calculations!$D$136:$DDF$136,ROWS($Y$3:$Y45)))</f>
        <v>33.571419837192742</v>
      </c>
      <c r="AB45" s="13">
        <f ca="1">IF(AA45="","",OFFSET(LeaderMedian!$A$2,MATCH(Z45,LeaderMedian!$B$3:$B$500,0),0))</f>
        <v>121</v>
      </c>
      <c r="AD45" s="2">
        <f ca="1">IF(OR(AE45="ChatGPT",AE45="Median",AE45="Fifties",AE45="Average",AE45=""),"",IF(AF45=AF44,AD44,COUNT(AD$3:AD44)+1))</f>
        <v>43</v>
      </c>
      <c r="AE45" s="12" t="str">
        <f ca="1">IF(AF45="","",OFFSET(Master!$F$2,0,MATCH(AF45,Calculations!$D$253:$CCE$253,0)))</f>
        <v>Lennie Augustine</v>
      </c>
      <c r="AF45" s="19">
        <f>IF($A41="","",LARGE(Calculations!$D$253:$DDF$253,ROWS($Y$3:$Y45)))</f>
        <v>31.500000071199995</v>
      </c>
      <c r="AG45" s="13">
        <f ca="1">OFFSET(LeaderMedian!$A$2,MATCH(AE45,LeaderMedian!$B$3:$B$500,0),0)</f>
        <v>98</v>
      </c>
      <c r="AI45" s="2">
        <f ca="1">IF(OR(AJ45="ChatGPT",AJ45="Median",AJ45="Fifties",AJ45="Average",AJ45=""),"",IF(AK45=AK44,AI44,COUNT(AI$3:AI44)+1))</f>
        <v>43</v>
      </c>
      <c r="AJ45" s="12" t="str">
        <f ca="1">IF(AK45="","",OFFSET(Master!$F$2,0,MATCH(AK45,Master!$G$34:$CCC$34,0)))</f>
        <v>Sam Leffell</v>
      </c>
      <c r="AK45" s="19">
        <f>LARGE(Master!$G$34:$CCC$34,ROWS($AC$3:$AC45))</f>
        <v>52.500000067000002</v>
      </c>
      <c r="AL45" s="13">
        <f ca="1">OFFSET(LeaderMedian!$A$2,MATCH(AJ45,LeaderMedian!$B$3:$B$500,0),0)</f>
        <v>7</v>
      </c>
      <c r="AN45" s="2" t="str">
        <f ca="1">IF(OR(AO45="Median",AO45="Fifties",AO45="Average",AO45=""),"",IF(AP45=AP44,AN44,COUNT($AN$3:$AN44)+1))</f>
        <v/>
      </c>
      <c r="AO45" s="12" t="str">
        <f ca="1">IF(AP45="","",OFFSET(Master!$F$2,0,MATCH(AP45,Calculations!$D$217:$CCE$217,0)))</f>
        <v/>
      </c>
      <c r="AP45" s="36" t="str">
        <f>IF($A41="","",IF(ISERROR(LARGE(Calculations!$D$217:$DDF$217,ROWS($Y$3:$Y45))),"",LARGE(Calculations!$D$217:$DDF$217,ROWS($Y$3:$Y45))))</f>
        <v/>
      </c>
      <c r="AQ45" s="13" t="str">
        <f ca="1">IF(AO45="","",OFFSET(LeaderMedian!$A$2,MATCH(AO45,LeaderMedian!$B$3:$B$500,0),0))</f>
        <v/>
      </c>
      <c r="AS45" s="12" t="str">
        <f ca="1">OFFSET(Master!$J$2,0,ROWS($AR$3:$AR45))</f>
        <v>Ben Wiles</v>
      </c>
      <c r="AT45" s="12">
        <f t="shared" ca="1" si="0"/>
        <v>231399.99996479996</v>
      </c>
      <c r="AU45" s="12">
        <f ca="1">IF($AS45="","",OFFSET(Calculations!$C$134,0,MATCH(OFFSET($AS$2,ROWS($AS$3:$AS45),0),Calculations!$D$2:$CCE$2,0)))</f>
        <v>7819.0000027279975</v>
      </c>
      <c r="AV45" s="12">
        <f ca="1">IF($AS45="","",OFFSET(Calculations!$C$135,0,MATCH(OFFSET($AS$2,ROWS($AS$3:$AS45),0),Calculations!$D$2:$CCE$2,0)))</f>
        <v>239218.99996752795</v>
      </c>
      <c r="AW45" s="12">
        <f ca="1">IF($AS45="","",OFFSET(Calculations!$C$128,0,MATCH(OFFSET($AS$2,ROWS($AS$3:$AS45),0),Calculations!$D$2:$CCE$2,0)))</f>
        <v>98301.000002133966</v>
      </c>
    </row>
    <row r="46" spans="1:49" x14ac:dyDescent="0.25">
      <c r="A46" t="s">
        <v>187</v>
      </c>
      <c r="B46" t="s">
        <v>121</v>
      </c>
      <c r="C46" s="16">
        <v>0.4435407779167741</v>
      </c>
      <c r="E46" t="s">
        <v>187</v>
      </c>
      <c r="F46" s="16">
        <v>0.27104497291773172</v>
      </c>
      <c r="H46">
        <v>44</v>
      </c>
      <c r="I46" t="s">
        <v>236</v>
      </c>
      <c r="J46" t="s">
        <v>275</v>
      </c>
      <c r="K46" s="16">
        <v>0.79979815222462769</v>
      </c>
      <c r="Y46" s="2">
        <f ca="1">IF(OR(Z46="ChatGPT",Z46="Median",Z46="Fifties",Z46="Average",Z46=""),"",IF(AA46=AA45,Y45,COUNT(Y$3:Y45)+1))</f>
        <v>44</v>
      </c>
      <c r="Z46" s="12" t="str">
        <f ca="1">IF(AA46="","",OFFSET(Master!$F$2,0,MATCH(AA46,Calculations!$D$136:$CCE$136,0)))</f>
        <v>James Bowes</v>
      </c>
      <c r="AA46" s="19">
        <f>IF($A42="","",LARGE(Calculations!$D$136:$DDF$136,ROWS($Y$3:$Y46)))</f>
        <v>33.500729105121181</v>
      </c>
      <c r="AB46" s="13">
        <f ca="1">IF(AA46="","",OFFSET(LeaderMedian!$A$2,MATCH(Z46,LeaderMedian!$B$3:$B$500,0),0))</f>
        <v>72</v>
      </c>
      <c r="AD46" s="2">
        <f ca="1">IF(OR(AE46="ChatGPT",AE46="Median",AE46="Fifties",AE46="Average",AE46=""),"",IF(AF46=AF45,AD45,COUNT(AD$3:AD45)+1))</f>
        <v>44</v>
      </c>
      <c r="AE46" s="12" t="str">
        <f ca="1">IF(AF46="","",OFFSET(Master!$F$2,0,MATCH(AF46,Calculations!$D$253:$CCE$253,0)))</f>
        <v>Eytan Lenko</v>
      </c>
      <c r="AF46" s="19">
        <f>IF($A42="","",LARGE(Calculations!$D$253:$DDF$253,ROWS($Y$3:$Y46)))</f>
        <v>31.500000062199998</v>
      </c>
      <c r="AG46" s="13">
        <f ca="1">OFFSET(LeaderMedian!$A$2,MATCH(AE46,LeaderMedian!$B$3:$B$500,0),0)</f>
        <v>41</v>
      </c>
      <c r="AI46" s="2">
        <f ca="1">IF(OR(AJ46="ChatGPT",AJ46="Median",AJ46="Fifties",AJ46="Average",AJ46=""),"",IF(AK46=AK45,AI45,COUNT(AI$3:AI45)+1))</f>
        <v>44</v>
      </c>
      <c r="AJ46" s="12" t="str">
        <f ca="1">IF(AK46="","",OFFSET(Master!$F$2,0,MATCH(AK46,Master!$G$34:$CCC$34,0)))</f>
        <v>Candice Day</v>
      </c>
      <c r="AK46" s="19">
        <f>LARGE(Master!$G$34:$CCC$34,ROWS($AC$3:$AC46))</f>
        <v>52.500000016000001</v>
      </c>
      <c r="AL46" s="13">
        <f ca="1">OFFSET(LeaderMedian!$A$2,MATCH(AJ46,LeaderMedian!$B$3:$B$500,0),0)</f>
        <v>81</v>
      </c>
      <c r="AN46" s="2" t="str">
        <f ca="1">IF(OR(AO46="Median",AO46="Fifties",AO46="Average",AO46=""),"",IF(AP46=AP45,AN45,COUNT($AN$3:$AN45)+1))</f>
        <v/>
      </c>
      <c r="AO46" s="12" t="str">
        <f ca="1">IF(AP46="","",OFFSET(Master!$F$2,0,MATCH(AP46,Calculations!$D$217:$CCE$217,0)))</f>
        <v/>
      </c>
      <c r="AP46" s="36" t="str">
        <f>IF($A42="","",IF(ISERROR(LARGE(Calculations!$D$217:$DDF$217,ROWS($Y$3:$Y46))),"",LARGE(Calculations!$D$217:$DDF$217,ROWS($Y$3:$Y46))))</f>
        <v/>
      </c>
      <c r="AQ46" s="13" t="str">
        <f ca="1">IF(AO46="","",OFFSET(LeaderMedian!$A$2,MATCH(AO46,LeaderMedian!$B$3:$B$500,0),0))</f>
        <v/>
      </c>
      <c r="AS46" s="12" t="str">
        <f ca="1">OFFSET(Master!$J$2,0,ROWS($AR$3:$AR46))</f>
        <v>Terynce Butts</v>
      </c>
      <c r="AT46" s="12">
        <f t="shared" ca="1" si="0"/>
        <v>194000.00003599998</v>
      </c>
      <c r="AU46" s="12">
        <f ca="1">IF($AS46="","",OFFSET(Calculations!$C$134,0,MATCH(OFFSET($AS$2,ROWS($AS$3:$AS46),0),Calculations!$D$2:$CCE$2,0)))</f>
        <v>14493.999999280004</v>
      </c>
      <c r="AV46" s="12">
        <f ca="1">IF($AS46="","",OFFSET(Calculations!$C$135,0,MATCH(OFFSET($AS$2,ROWS($AS$3:$AS46),0),Calculations!$D$2:$CCE$2,0)))</f>
        <v>208494.00003527998</v>
      </c>
      <c r="AW46" s="12">
        <f ca="1">IF($AS46="","",OFFSET(Calculations!$C$128,0,MATCH(OFFSET($AS$2,ROWS($AS$3:$AS46),0),Calculations!$D$2:$CCE$2,0)))</f>
        <v>98538.000033935954</v>
      </c>
    </row>
    <row r="47" spans="1:49" x14ac:dyDescent="0.25">
      <c r="A47" t="s">
        <v>119</v>
      </c>
      <c r="B47" t="s">
        <v>175</v>
      </c>
      <c r="C47" s="16">
        <v>0.6602461722731735</v>
      </c>
      <c r="E47" t="s">
        <v>119</v>
      </c>
      <c r="F47" s="16">
        <v>0.53425064015491452</v>
      </c>
      <c r="H47">
        <v>45</v>
      </c>
      <c r="I47" t="s">
        <v>191</v>
      </c>
      <c r="J47" t="s">
        <v>260</v>
      </c>
      <c r="K47" s="16">
        <v>0.79878508889814448</v>
      </c>
      <c r="Y47" s="2">
        <f ca="1">IF(OR(Z47="ChatGPT",Z47="Median",Z47="Fifties",Z47="Average",Z47=""),"",IF(AA47=AA46,Y46,COUNT(Y$3:Y46)+1))</f>
        <v>45</v>
      </c>
      <c r="Z47" s="12" t="str">
        <f ca="1">IF(AA47="","",OFFSET(Master!$F$2,0,MATCH(AA47,Calculations!$D$136:$CCE$136,0)))</f>
        <v>Peter Schissel</v>
      </c>
      <c r="AA47" s="19">
        <f>IF($A43="","",LARGE(Calculations!$D$136:$DDF$136,ROWS($Y$3:$Y47)))</f>
        <v>33.278690845161222</v>
      </c>
      <c r="AB47" s="13">
        <f ca="1">IF(AA47="","",OFFSET(LeaderMedian!$A$2,MATCH(Z47,LeaderMedian!$B$3:$B$500,0),0))</f>
        <v>37</v>
      </c>
      <c r="AD47" s="2">
        <f ca="1">IF(OR(AE47="ChatGPT",AE47="Median",AE47="Fifties",AE47="Average",AE47=""),"",IF(AF47=AF46,AD46,COUNT(AD$3:AD46)+1))</f>
        <v>45</v>
      </c>
      <c r="AE47" s="12" t="str">
        <f ca="1">IF(AF47="","",OFFSET(Master!$F$2,0,MATCH(AF47,Calculations!$D$253:$CCE$253,0)))</f>
        <v>James Bowes</v>
      </c>
      <c r="AF47" s="19">
        <f>IF($A43="","",LARGE(Calculations!$D$253:$DDF$253,ROWS($Y$3:$Y47)))</f>
        <v>31.33333343993333</v>
      </c>
      <c r="AG47" s="13">
        <f ca="1">OFFSET(LeaderMedian!$A$2,MATCH(AE47,LeaderMedian!$B$3:$B$500,0),0)</f>
        <v>72</v>
      </c>
      <c r="AI47" s="2">
        <f ca="1">IF(OR(AJ47="ChatGPT",AJ47="Median",AJ47="Fifties",AJ47="Average",AJ47=""),"",IF(AK47=AK46,AI46,COUNT(AI$3:AI46)+1))</f>
        <v>45</v>
      </c>
      <c r="AJ47" s="12" t="str">
        <f ca="1">IF(AK47="","",OFFSET(Master!$F$2,0,MATCH(AK47,Master!$G$34:$CCC$34,0)))</f>
        <v>Avidan Rose</v>
      </c>
      <c r="AK47" s="19">
        <f>LARGE(Master!$G$34:$CCC$34,ROWS($AC$3:$AC47))</f>
        <v>52.43333341533333</v>
      </c>
      <c r="AL47" s="13">
        <f ca="1">OFFSET(LeaderMedian!$A$2,MATCH(AJ47,LeaderMedian!$B$3:$B$500,0),0)</f>
        <v>43</v>
      </c>
      <c r="AN47" s="2" t="str">
        <f ca="1">IF(OR(AO47="Median",AO47="Fifties",AO47="Average",AO47=""),"",IF(AP47=AP46,AN46,COUNT($AN$3:$AN46)+1))</f>
        <v/>
      </c>
      <c r="AO47" s="12" t="str">
        <f ca="1">IF(AP47="","",OFFSET(Master!$F$2,0,MATCH(AP47,Calculations!$D$217:$CCE$217,0)))</f>
        <v/>
      </c>
      <c r="AP47" s="36" t="str">
        <f>IF($A43="","",IF(ISERROR(LARGE(Calculations!$D$217:$DDF$217,ROWS($Y$3:$Y47))),"",LARGE(Calculations!$D$217:$DDF$217,ROWS($Y$3:$Y47))))</f>
        <v/>
      </c>
      <c r="AQ47" s="13" t="str">
        <f ca="1">IF(AO47="","",OFFSET(LeaderMedian!$A$2,MATCH(AO47,LeaderMedian!$B$3:$B$500,0),0))</f>
        <v/>
      </c>
      <c r="AS47" s="12" t="str">
        <f ca="1">OFFSET(Master!$J$2,0,ROWS($AR$3:$AR47))</f>
        <v>Anna Verwillow</v>
      </c>
      <c r="AT47" s="12">
        <f t="shared" ca="1" si="0"/>
        <v>240000.00018400009</v>
      </c>
      <c r="AU47" s="12">
        <f ca="1">IF($AS47="","",OFFSET(Calculations!$C$134,0,MATCH(OFFSET($AS$2,ROWS($AS$3:$AS47),0),Calculations!$D$2:$CCE$2,0)))</f>
        <v>2999.9999816000031</v>
      </c>
      <c r="AV47" s="12">
        <f ca="1">IF($AS47="","",OFFSET(Calculations!$C$135,0,MATCH(OFFSET($AS$2,ROWS($AS$3:$AS47),0),Calculations!$D$2:$CCE$2,0)))</f>
        <v>243000.0001656001</v>
      </c>
      <c r="AW47" s="12">
        <f ca="1">IF($AS47="","",OFFSET(Calculations!$C$128,0,MATCH(OFFSET($AS$2,ROWS($AS$3:$AS47),0),Calculations!$D$2:$CCE$2,0)))</f>
        <v>119160.00008941199</v>
      </c>
    </row>
    <row r="48" spans="1:49" x14ac:dyDescent="0.25">
      <c r="A48" t="s">
        <v>188</v>
      </c>
      <c r="B48" t="s">
        <v>215</v>
      </c>
      <c r="C48" s="16">
        <v>0.71221748889733061</v>
      </c>
      <c r="E48" t="s">
        <v>188</v>
      </c>
      <c r="F48" s="16">
        <v>0.68379554603629822</v>
      </c>
      <c r="H48">
        <v>46</v>
      </c>
      <c r="I48" t="s">
        <v>232</v>
      </c>
      <c r="J48" t="s">
        <v>240</v>
      </c>
      <c r="K48" s="16">
        <v>0.79866353076815932</v>
      </c>
      <c r="Y48" s="2">
        <f ca="1">IF(OR(Z48="ChatGPT",Z48="Median",Z48="Fifties",Z48="Average",Z48=""),"",IF(AA48=AA47,Y47,COUNT(Y$3:Y47)+1))</f>
        <v>46</v>
      </c>
      <c r="Z48" s="12" t="str">
        <f ca="1">IF(AA48="","",OFFSET(Master!$F$2,0,MATCH(AA48,Calculations!$D$136:$CCE$136,0)))</f>
        <v>Brian Schaefer</v>
      </c>
      <c r="AA48" s="19">
        <f>IF($A44="","",LARGE(Calculations!$D$136:$DDF$136,ROWS($Y$3:$Y48)))</f>
        <v>32.903551148180384</v>
      </c>
      <c r="AB48" s="13">
        <f ca="1">IF(AA48="","",OFFSET(LeaderMedian!$A$2,MATCH(Z48,LeaderMedian!$B$3:$B$500,0),0))</f>
        <v>93</v>
      </c>
      <c r="AD48" s="2">
        <f ca="1">IF(OR(AE48="ChatGPT",AE48="Median",AE48="Fifties",AE48="Average",AE48=""),"",IF(AF48=AF47,AD47,COUNT(AD$3:AD47)+1))</f>
        <v>46</v>
      </c>
      <c r="AE48" s="12" t="str">
        <f ca="1">IF(AF48="","",OFFSET(Master!$F$2,0,MATCH(AF48,Calculations!$D$253:$CCE$253,0)))</f>
        <v>Peter Schissel</v>
      </c>
      <c r="AF48" s="19">
        <f>IF($A44="","",LARGE(Calculations!$D$253:$DDF$253,ROWS($Y$3:$Y48)))</f>
        <v>31.333333378733332</v>
      </c>
      <c r="AG48" s="13">
        <f ca="1">OFFSET(LeaderMedian!$A$2,MATCH(AE48,LeaderMedian!$B$3:$B$500,0),0)</f>
        <v>37</v>
      </c>
      <c r="AI48" s="2">
        <f ca="1">IF(OR(AJ48="ChatGPT",AJ48="Median",AJ48="Fifties",AJ48="Average",AJ48=""),"",IF(AK48=AK47,AI47,COUNT(AI$3:AI47)+1))</f>
        <v>46</v>
      </c>
      <c r="AJ48" s="12" t="str">
        <f ca="1">IF(AK48="","",OFFSET(Master!$F$2,0,MATCH(AK48,Master!$G$34:$CCC$34,0)))</f>
        <v xml:space="preserve">Paul Culloty </v>
      </c>
      <c r="AK48" s="19">
        <f>LARGE(Master!$G$34:$CCC$34,ROWS($AC$3:$AC48))</f>
        <v>52.333333363333338</v>
      </c>
      <c r="AL48" s="13">
        <f ca="1">OFFSET(LeaderMedian!$A$2,MATCH(AJ48,LeaderMedian!$B$3:$B$500,0),0)</f>
        <v>101</v>
      </c>
      <c r="AN48" s="2" t="str">
        <f ca="1">IF(OR(AO48="Median",AO48="Fifties",AO48="Average",AO48=""),"",IF(AP48=AP47,AN47,COUNT($AN$3:$AN47)+1))</f>
        <v/>
      </c>
      <c r="AO48" s="12" t="str">
        <f ca="1">IF(AP48="","",OFFSET(Master!$F$2,0,MATCH(AP48,Calculations!$D$217:$CCE$217,0)))</f>
        <v/>
      </c>
      <c r="AP48" s="36" t="str">
        <f>IF($A44="","",IF(ISERROR(LARGE(Calculations!$D$217:$DDF$217,ROWS($Y$3:$Y48))),"",LARGE(Calculations!$D$217:$DDF$217,ROWS($Y$3:$Y48))))</f>
        <v/>
      </c>
      <c r="AQ48" s="13" t="str">
        <f ca="1">IF(AO48="","",OFFSET(LeaderMedian!$A$2,MATCH(AO48,LeaderMedian!$B$3:$B$500,0),0))</f>
        <v/>
      </c>
      <c r="AS48" s="12" t="str">
        <f ca="1">OFFSET(Master!$J$2,0,ROWS($AR$3:$AR48))</f>
        <v>Mark Badros</v>
      </c>
      <c r="AT48" s="12">
        <f t="shared" ca="1" si="0"/>
        <v>138999.99996240003</v>
      </c>
      <c r="AU48" s="12">
        <f ca="1">IF($AS48="","",OFFSET(Calculations!$C$134,0,MATCH(OFFSET($AS$2,ROWS($AS$3:$AS48),0),Calculations!$D$2:$CCE$2,0)))</f>
        <v>24475.000006109996</v>
      </c>
      <c r="AV48" s="12">
        <f ca="1">IF($AS48="","",OFFSET(Calculations!$C$135,0,MATCH(OFFSET($AS$2,ROWS($AS$3:$AS48),0),Calculations!$D$2:$CCE$2,0)))</f>
        <v>163474.99996851003</v>
      </c>
      <c r="AW48" s="12">
        <f ca="1">IF($AS48="","",OFFSET(Calculations!$C$128,0,MATCH(OFFSET($AS$2,ROWS($AS$3:$AS48),0),Calculations!$D$2:$CCE$2,0)))</f>
        <v>74565.000005364011</v>
      </c>
    </row>
    <row r="49" spans="1:49" x14ac:dyDescent="0.25">
      <c r="A49" t="s">
        <v>102</v>
      </c>
      <c r="B49" t="s">
        <v>260</v>
      </c>
      <c r="C49" s="16">
        <v>0.74159992781488548</v>
      </c>
      <c r="E49" t="s">
        <v>102</v>
      </c>
      <c r="F49" s="16">
        <v>0.74361760305766755</v>
      </c>
      <c r="H49">
        <v>47</v>
      </c>
      <c r="I49" t="s">
        <v>224</v>
      </c>
      <c r="J49" t="s">
        <v>274</v>
      </c>
      <c r="K49" s="16">
        <v>0.79849563163051163</v>
      </c>
      <c r="Y49" s="2">
        <f ca="1">IF(OR(Z49="ChatGPT",Z49="Median",Z49="Fifties",Z49="Average",Z49=""),"",IF(AA49=AA48,Y48,COUNT(Y$3:Y48)+1))</f>
        <v>47</v>
      </c>
      <c r="Z49" s="12" t="str">
        <f ca="1">IF(AA49="","",OFFSET(Master!$F$2,0,MATCH(AA49,Calculations!$D$136:$CCE$136,0)))</f>
        <v>Nathan Mifsud</v>
      </c>
      <c r="AA49" s="19">
        <f>IF($A45="","",LARGE(Calculations!$D$136:$DDF$136,ROWS($Y$3:$Y49)))</f>
        <v>32.682379519161124</v>
      </c>
      <c r="AB49" s="13">
        <f ca="1">IF(AA49="","",OFFSET(LeaderMedian!$A$2,MATCH(Z49,LeaderMedian!$B$3:$B$500,0),0))</f>
        <v>36</v>
      </c>
      <c r="AD49" s="2">
        <f ca="1">IF(OR(AE49="ChatGPT",AE49="Median",AE49="Fifties",AE49="Average",AE49=""),"",IF(AF49=AF48,AD48,COUNT(AD$3:AD48)+1))</f>
        <v>47</v>
      </c>
      <c r="AE49" s="12" t="str">
        <f ca="1">IF(AF49="","",OFFSET(Master!$F$2,0,MATCH(AF49,Calculations!$D$253:$CCE$253,0)))</f>
        <v>Craig Cepler</v>
      </c>
      <c r="AF49" s="19">
        <f>IF($A45="","",LARGE(Calculations!$D$253:$DDF$253,ROWS($Y$3:$Y49)))</f>
        <v>31.133333413800006</v>
      </c>
      <c r="AG49" s="13">
        <f ca="1">OFFSET(LeaderMedian!$A$2,MATCH(AE49,LeaderMedian!$B$3:$B$500,0),0)</f>
        <v>108</v>
      </c>
      <c r="AI49" s="2">
        <f ca="1">IF(OR(AJ49="ChatGPT",AJ49="Median",AJ49="Fifties",AJ49="Average",AJ49=""),"",IF(AK49=AK48,AI48,COUNT(AI$3:AI48)+1))</f>
        <v>47</v>
      </c>
      <c r="AJ49" s="12" t="str">
        <f ca="1">IF(AK49="","",OFFSET(Master!$F$2,0,MATCH(AK49,Master!$G$34:$CCC$34,0)))</f>
        <v>Sharky Laguana</v>
      </c>
      <c r="AK49" s="19">
        <f>LARGE(Master!$G$34:$CCC$34,ROWS($AC$3:$AC49))</f>
        <v>52.300000143999995</v>
      </c>
      <c r="AL49" s="13">
        <f ca="1">OFFSET(LeaderMedian!$A$2,MATCH(AJ49,LeaderMedian!$B$3:$B$500,0),0)</f>
        <v>27</v>
      </c>
      <c r="AN49" s="2" t="str">
        <f ca="1">IF(OR(AO49="Median",AO49="Fifties",AO49="Average",AO49=""),"",IF(AP49=AP48,AN48,COUNT($AN$3:$AN48)+1))</f>
        <v/>
      </c>
      <c r="AO49" s="12" t="str">
        <f ca="1">IF(AP49="","",OFFSET(Master!$F$2,0,MATCH(AP49,Calculations!$D$217:$CCE$217,0)))</f>
        <v/>
      </c>
      <c r="AP49" s="36" t="str">
        <f>IF($A45="","",IF(ISERROR(LARGE(Calculations!$D$217:$DDF$217,ROWS($Y$3:$Y49))),"",LARGE(Calculations!$D$217:$DDF$217,ROWS($Y$3:$Y49))))</f>
        <v/>
      </c>
      <c r="AQ49" s="13" t="str">
        <f ca="1">IF(AO49="","",OFFSET(LeaderMedian!$A$2,MATCH(AO49,LeaderMedian!$B$3:$B$500,0),0))</f>
        <v/>
      </c>
      <c r="AS49" s="12" t="str">
        <f ca="1">OFFSET(Master!$J$2,0,ROWS($AR$3:$AR49))</f>
        <v>Ryan Segal</v>
      </c>
      <c r="AT49" s="12">
        <f t="shared" ca="1" si="0"/>
        <v>166999.9999232</v>
      </c>
      <c r="AU49" s="12">
        <f ca="1">IF($AS49="","",OFFSET(Calculations!$C$134,0,MATCH(OFFSET($AS$2,ROWS($AS$3:$AS49),0),Calculations!$D$2:$CCE$2,0)))</f>
        <v>17575.00001104</v>
      </c>
      <c r="AV49" s="12">
        <f ca="1">IF($AS49="","",OFFSET(Calculations!$C$135,0,MATCH(OFFSET($AS$2,ROWS($AS$3:$AS49),0),Calculations!$D$2:$CCE$2,0)))</f>
        <v>184574.99993424001</v>
      </c>
      <c r="AW49" s="12">
        <f ca="1">IF($AS49="","",OFFSET(Calculations!$C$128,0,MATCH(OFFSET($AS$2,ROWS($AS$3:$AS49),0),Calculations!$D$2:$CCE$2,0)))</f>
        <v>72214.999991365956</v>
      </c>
    </row>
    <row r="50" spans="1:49" x14ac:dyDescent="0.25">
      <c r="A50" t="s">
        <v>189</v>
      </c>
      <c r="B50" t="s">
        <v>209</v>
      </c>
      <c r="C50" s="16">
        <v>0.47361148380640189</v>
      </c>
      <c r="E50" t="s">
        <v>189</v>
      </c>
      <c r="F50" s="16">
        <v>0.26404808050858419</v>
      </c>
      <c r="H50">
        <v>48</v>
      </c>
      <c r="I50" t="s">
        <v>274</v>
      </c>
      <c r="J50" t="s">
        <v>224</v>
      </c>
      <c r="K50" s="16">
        <v>0.79843569163051165</v>
      </c>
      <c r="Y50" s="2">
        <f ca="1">IF(OR(Z50="ChatGPT",Z50="Median",Z50="Fifties",Z50="Average",Z50=""),"",IF(AA50=AA49,Y49,COUNT(Y$3:Y49)+1))</f>
        <v>48</v>
      </c>
      <c r="Z50" s="12" t="str">
        <f ca="1">IF(AA50="","",OFFSET(Master!$F$2,0,MATCH(AA50,Calculations!$D$136:$CCE$136,0)))</f>
        <v>Kaushik Iyer</v>
      </c>
      <c r="AA50" s="19">
        <f>IF($A46="","",LARGE(Calculations!$D$136:$DDF$136,ROWS($Y$3:$Y50)))</f>
        <v>32.659247339484224</v>
      </c>
      <c r="AB50" s="13">
        <f ca="1">IF(AA50="","",OFFSET(LeaderMedian!$A$2,MATCH(Z50,LeaderMedian!$B$3:$B$500,0),0))</f>
        <v>78</v>
      </c>
      <c r="AD50" s="2">
        <f ca="1">IF(OR(AE50="ChatGPT",AE50="Median",AE50="Fifties",AE50="Average",AE50=""),"",IF(AF50=AF49,AD49,COUNT(AD$3:AD49)+1))</f>
        <v>48</v>
      </c>
      <c r="AE50" s="12" t="str">
        <f ca="1">IF(AF50="","",OFFSET(Master!$F$2,0,MATCH(AF50,Calculations!$D$253:$CCE$253,0)))</f>
        <v>Kathryn Verwillow</v>
      </c>
      <c r="AF50" s="19">
        <f>IF($A46="","",LARGE(Calculations!$D$253:$DDF$253,ROWS($Y$3:$Y50)))</f>
        <v>31.10000011926666</v>
      </c>
      <c r="AG50" s="13">
        <f ca="1">OFFSET(LeaderMedian!$A$2,MATCH(AE50,LeaderMedian!$B$3:$B$500,0),0)</f>
        <v>82</v>
      </c>
      <c r="AI50" s="2">
        <f ca="1">IF(OR(AJ50="ChatGPT",AJ50="Median",AJ50="Fifties",AJ50="Average",AJ50=""),"",IF(AK50=AK49,AI49,COUNT(AI$3:AI49)+1))</f>
        <v>48</v>
      </c>
      <c r="AJ50" s="12" t="str">
        <f ca="1">IF(AK50="","",OFFSET(Master!$F$2,0,MATCH(AK50,Master!$G$34:$CCC$34,0)))</f>
        <v>Murat Tasan</v>
      </c>
      <c r="AK50" s="19">
        <f>LARGE(Master!$G$34:$CCC$34,ROWS($AC$3:$AC50))</f>
        <v>52.166666784666667</v>
      </c>
      <c r="AL50" s="13">
        <f ca="1">OFFSET(LeaderMedian!$A$2,MATCH(AJ50,LeaderMedian!$B$3:$B$500,0),0)</f>
        <v>95</v>
      </c>
      <c r="AN50" s="2" t="str">
        <f ca="1">IF(OR(AO50="Median",AO50="Fifties",AO50="Average",AO50=""),"",IF(AP50=AP49,AN49,COUNT($AN$3:$AN49)+1))</f>
        <v/>
      </c>
      <c r="AO50" s="12" t="str">
        <f ca="1">IF(AP50="","",OFFSET(Master!$F$2,0,MATCH(AP50,Calculations!$D$217:$CCE$217,0)))</f>
        <v/>
      </c>
      <c r="AP50" s="36" t="str">
        <f>IF($A46="","",IF(ISERROR(LARGE(Calculations!$D$217:$DDF$217,ROWS($Y$3:$Y50))),"",LARGE(Calculations!$D$217:$DDF$217,ROWS($Y$3:$Y50))))</f>
        <v/>
      </c>
      <c r="AQ50" s="13" t="str">
        <f ca="1">IF(AO50="","",OFFSET(LeaderMedian!$A$2,MATCH(AO50,LeaderMedian!$B$3:$B$500,0),0))</f>
        <v/>
      </c>
      <c r="AS50" s="12" t="str">
        <f ca="1">OFFSET(Master!$J$2,0,ROWS($AR$3:$AR50))</f>
        <v>Jeff Garst</v>
      </c>
      <c r="AT50" s="12">
        <f t="shared" ca="1" si="0"/>
        <v>195400.0000196</v>
      </c>
      <c r="AU50" s="12">
        <f ca="1">IF($AS50="","",OFFSET(Calculations!$C$134,0,MATCH(OFFSET($AS$2,ROWS($AS$3:$AS50),0),Calculations!$D$2:$CCE$2,0)))</f>
        <v>12728.999991474002</v>
      </c>
      <c r="AV50" s="12">
        <f ca="1">IF($AS50="","",OFFSET(Calculations!$C$135,0,MATCH(OFFSET($AS$2,ROWS($AS$3:$AS50),0),Calculations!$D$2:$CCE$2,0)))</f>
        <v>208129.00001107401</v>
      </c>
      <c r="AW50" s="12">
        <f ca="1">IF($AS50="","",OFFSET(Calculations!$C$128,0,MATCH(OFFSET($AS$2,ROWS($AS$3:$AS50),0),Calculations!$D$2:$CCE$2,0)))</f>
        <v>75419.000019776009</v>
      </c>
    </row>
    <row r="51" spans="1:49" x14ac:dyDescent="0.25">
      <c r="A51" t="s">
        <v>190</v>
      </c>
      <c r="B51" t="s">
        <v>164</v>
      </c>
      <c r="C51" s="16">
        <v>0.68664676494866106</v>
      </c>
      <c r="E51" t="s">
        <v>190</v>
      </c>
      <c r="F51" s="16">
        <v>0.62716509702058509</v>
      </c>
      <c r="H51">
        <v>49</v>
      </c>
      <c r="I51" t="s">
        <v>224</v>
      </c>
      <c r="J51" t="s">
        <v>219</v>
      </c>
      <c r="K51" s="16">
        <v>0.7982704227870997</v>
      </c>
      <c r="Y51" s="2">
        <f ca="1">IF(OR(Z51="ChatGPT",Z51="Median",Z51="Fifties",Z51="Average",Z51=""),"",IF(AA51=AA50,Y50,COUNT(Y$3:Y50)+1))</f>
        <v>49</v>
      </c>
      <c r="Z51" s="12" t="str">
        <f ca="1">IF(AA51="","",OFFSET(Master!$F$2,0,MATCH(AA51,Calculations!$D$136:$CCE$136,0)))</f>
        <v>Jacob Burrows</v>
      </c>
      <c r="AA51" s="19">
        <f>IF($A47="","",LARGE(Calculations!$D$136:$DDF$136,ROWS($Y$3:$Y51)))</f>
        <v>32.529385477445267</v>
      </c>
      <c r="AB51" s="13">
        <f ca="1">IF(AA51="","",OFFSET(LeaderMedian!$A$2,MATCH(Z51,LeaderMedian!$B$3:$B$500,0),0))</f>
        <v>147</v>
      </c>
      <c r="AD51" s="2">
        <f ca="1">IF(OR(AE51="ChatGPT",AE51="Median",AE51="Fifties",AE51="Average",AE51=""),"",IF(AF51=AF50,AD50,COUNT(AD$3:AD50)+1))</f>
        <v>49</v>
      </c>
      <c r="AE51" s="12" t="str">
        <f ca="1">IF(AF51="","",OFFSET(Master!$F$2,0,MATCH(AF51,Calculations!$D$253:$CCE$253,0)))</f>
        <v>Stan Veuger</v>
      </c>
      <c r="AF51" s="19">
        <f>IF($A47="","",LARGE(Calculations!$D$253:$DDF$253,ROWS($Y$3:$Y51)))</f>
        <v>31.000000122199996</v>
      </c>
      <c r="AG51" s="13">
        <f ca="1">OFFSET(LeaderMedian!$A$2,MATCH(AE51,LeaderMedian!$B$3:$B$500,0),0)</f>
        <v>39</v>
      </c>
      <c r="AI51" s="2">
        <f ca="1">IF(OR(AJ51="ChatGPT",AJ51="Median",AJ51="Fifties",AJ51="Average",AJ51=""),"",IF(AK51=AK50,AI50,COUNT(AI$3:AI50)+1))</f>
        <v>49</v>
      </c>
      <c r="AJ51" s="12" t="str">
        <f ca="1">IF(AK51="","",OFFSET(Master!$F$2,0,MATCH(AK51,Master!$G$34:$CCC$34,0)))</f>
        <v>Rachel Kay</v>
      </c>
      <c r="AK51" s="19">
        <f>LARGE(Master!$G$34:$CCC$34,ROWS($AC$3:$AC51))</f>
        <v>52.133333478333334</v>
      </c>
      <c r="AL51" s="13">
        <f ca="1">OFFSET(LeaderMedian!$A$2,MATCH(AJ51,LeaderMedian!$B$3:$B$500,0),0)</f>
        <v>85</v>
      </c>
      <c r="AN51" s="2" t="str">
        <f ca="1">IF(OR(AO51="Median",AO51="Fifties",AO51="Average",AO51=""),"",IF(AP51=AP50,AN50,COUNT($AN$3:$AN50)+1))</f>
        <v/>
      </c>
      <c r="AO51" s="12" t="str">
        <f ca="1">IF(AP51="","",OFFSET(Master!$F$2,0,MATCH(AP51,Calculations!$D$217:$CCE$217,0)))</f>
        <v/>
      </c>
      <c r="AP51" s="36" t="str">
        <f>IF($A47="","",IF(ISERROR(LARGE(Calculations!$D$217:$DDF$217,ROWS($Y$3:$Y51))),"",LARGE(Calculations!$D$217:$DDF$217,ROWS($Y$3:$Y51))))</f>
        <v/>
      </c>
      <c r="AQ51" s="13" t="str">
        <f ca="1">IF(AO51="","",OFFSET(LeaderMedian!$A$2,MATCH(AO51,LeaderMedian!$B$3:$B$500,0),0))</f>
        <v/>
      </c>
      <c r="AS51" s="12" t="str">
        <f ca="1">OFFSET(Master!$J$2,0,ROWS($AR$3:$AR51))</f>
        <v>Scott Kennedy</v>
      </c>
      <c r="AT51" s="12">
        <f t="shared" ca="1" si="0"/>
        <v>115200.00014</v>
      </c>
      <c r="AU51" s="12">
        <f ca="1">IF($AS51="","",OFFSET(Calculations!$C$134,0,MATCH(OFFSET($AS$2,ROWS($AS$3:$AS51),0),Calculations!$D$2:$CCE$2,0)))</f>
        <v>36095.99993939999</v>
      </c>
      <c r="AV51" s="12">
        <f ca="1">IF($AS51="","",OFFSET(Calculations!$C$135,0,MATCH(OFFSET($AS$2,ROWS($AS$3:$AS51),0),Calculations!$D$2:$CCE$2,0)))</f>
        <v>151296.00007939999</v>
      </c>
      <c r="AW51" s="12">
        <f ca="1">IF($AS51="","",OFFSET(Calculations!$C$128,0,MATCH(OFFSET($AS$2,ROWS($AS$3:$AS51),0),Calculations!$D$2:$CCE$2,0)))</f>
        <v>85538.000028112001</v>
      </c>
    </row>
    <row r="52" spans="1:49" x14ac:dyDescent="0.25">
      <c r="A52" t="s">
        <v>298</v>
      </c>
      <c r="B52" t="s">
        <v>255</v>
      </c>
      <c r="C52" s="16">
        <v>0.55686704257153896</v>
      </c>
      <c r="E52" t="s">
        <v>298</v>
      </c>
      <c r="F52" s="16">
        <v>0.3185118622479492</v>
      </c>
      <c r="H52">
        <v>50</v>
      </c>
      <c r="I52" t="s">
        <v>92</v>
      </c>
      <c r="J52" t="s">
        <v>256</v>
      </c>
      <c r="K52" s="16">
        <v>0.79586670819210303</v>
      </c>
      <c r="Y52" s="2">
        <f ca="1">IF(OR(Z52="ChatGPT",Z52="Median",Z52="Fifties",Z52="Average",Z52=""),"",IF(AA52=AA51,Y51,COUNT(Y$3:Y51)+1))</f>
        <v>50</v>
      </c>
      <c r="Z52" s="12" t="str">
        <f ca="1">IF(AA52="","",OFFSET(Master!$F$2,0,MATCH(AA52,Calculations!$D$136:$CCE$136,0)))</f>
        <v>Aaron Pisano</v>
      </c>
      <c r="AA52" s="19">
        <f>IF($A48="","",LARGE(Calculations!$D$136:$DDF$136,ROWS($Y$3:$Y52)))</f>
        <v>32.472729495986989</v>
      </c>
      <c r="AB52" s="13">
        <f ca="1">IF(AA52="","",OFFSET(LeaderMedian!$A$2,MATCH(Z52,LeaderMedian!$B$3:$B$500,0),0))</f>
        <v>135</v>
      </c>
      <c r="AD52" s="2">
        <f ca="1">IF(OR(AE52="ChatGPT",AE52="Median",AE52="Fifties",AE52="Average",AE52=""),"",IF(AF52=AF51,AD51,COUNT(AD$3:AD51)+1))</f>
        <v>50</v>
      </c>
      <c r="AE52" s="12" t="str">
        <f ca="1">IF(AF52="","",OFFSET(Master!$F$2,0,MATCH(AF52,Calculations!$D$253:$CCE$253,0)))</f>
        <v>Arielle and Jason Kay</v>
      </c>
      <c r="AF52" s="19">
        <f>IF($A48="","",LARGE(Calculations!$D$253:$DDF$253,ROWS($Y$3:$Y52)))</f>
        <v>30.900000078199998</v>
      </c>
      <c r="AG52" s="13">
        <f ca="1">OFFSET(LeaderMedian!$A$2,MATCH(AE52,LeaderMedian!$B$3:$B$500,0),0)</f>
        <v>19</v>
      </c>
      <c r="AI52" s="2">
        <f ca="1">IF(OR(AJ52="ChatGPT",AJ52="Median",AJ52="Fifties",AJ52="Average",AJ52=""),"",IF(AK52=AK51,AI51,COUNT(AI$3:AI51)+1))</f>
        <v>50</v>
      </c>
      <c r="AJ52" s="12" t="str">
        <f ca="1">IF(AK52="","",OFFSET(Master!$F$2,0,MATCH(AK52,Master!$G$34:$CCC$34,0)))</f>
        <v>John O'Laughlin</v>
      </c>
      <c r="AK52" s="19">
        <f>LARGE(Master!$G$34:$CCC$34,ROWS($AC$3:$AC52))</f>
        <v>51.800000028999996</v>
      </c>
      <c r="AL52" s="13">
        <f ca="1">OFFSET(LeaderMedian!$A$2,MATCH(AJ52,LeaderMedian!$B$3:$B$500,0),0)</f>
        <v>68</v>
      </c>
      <c r="AN52" s="2" t="str">
        <f ca="1">IF(OR(AO52="Median",AO52="Fifties",AO52="Average",AO52=""),"",IF(AP52=AP51,AN51,COUNT($AN$3:$AN51)+1))</f>
        <v/>
      </c>
      <c r="AO52" s="12" t="str">
        <f ca="1">IF(AP52="","",OFFSET(Master!$F$2,0,MATCH(AP52,Calculations!$D$217:$CCE$217,0)))</f>
        <v/>
      </c>
      <c r="AP52" s="36" t="str">
        <f>IF($A48="","",IF(ISERROR(LARGE(Calculations!$D$217:$DDF$217,ROWS($Y$3:$Y52))),"",LARGE(Calculations!$D$217:$DDF$217,ROWS($Y$3:$Y52))))</f>
        <v/>
      </c>
      <c r="AQ52" s="13" t="str">
        <f ca="1">IF(AO52="","",OFFSET(LeaderMedian!$A$2,MATCH(AO52,LeaderMedian!$B$3:$B$500,0),0))</f>
        <v/>
      </c>
      <c r="AS52" s="12" t="str">
        <f ca="1">OFFSET(Master!$J$2,0,ROWS($AR$3:$AR52))</f>
        <v>Taylor Curtis</v>
      </c>
      <c r="AT52" s="12">
        <f t="shared" ca="1" si="0"/>
        <v>219000.00010200005</v>
      </c>
      <c r="AU52" s="12">
        <f ca="1">IF($AS52="","",OFFSET(Calculations!$C$134,0,MATCH(OFFSET($AS$2,ROWS($AS$3:$AS52),0),Calculations!$D$2:$CCE$2,0)))</f>
        <v>17474.999973989998</v>
      </c>
      <c r="AV52" s="12">
        <f ca="1">IF($AS52="","",OFFSET(Calculations!$C$135,0,MATCH(OFFSET($AS$2,ROWS($AS$3:$AS52),0),Calculations!$D$2:$CCE$2,0)))</f>
        <v>236475.00007599004</v>
      </c>
      <c r="AW52" s="12">
        <f ca="1">IF($AS52="","",OFFSET(Calculations!$C$128,0,MATCH(OFFSET($AS$2,ROWS($AS$3:$AS52),0),Calculations!$D$2:$CCE$2,0)))</f>
        <v>93905.000043772015</v>
      </c>
    </row>
    <row r="53" spans="1:49" x14ac:dyDescent="0.25">
      <c r="A53" t="s">
        <v>191</v>
      </c>
      <c r="B53" t="s">
        <v>260</v>
      </c>
      <c r="C53" s="16">
        <v>0.79870716689814458</v>
      </c>
      <c r="E53" t="s">
        <v>191</v>
      </c>
      <c r="F53" s="16">
        <v>0.74884999958839915</v>
      </c>
      <c r="H53">
        <v>51</v>
      </c>
      <c r="I53" t="s">
        <v>120</v>
      </c>
      <c r="J53" t="s">
        <v>249</v>
      </c>
      <c r="K53" s="16">
        <v>0.79463559353637947</v>
      </c>
      <c r="Y53" s="2">
        <f ca="1">IF(OR(Z53="ChatGPT",Z53="Median",Z53="Fifties",Z53="Average",Z53=""),"",IF(AA53=AA52,Y52,COUNT(Y$3:Y52)+1))</f>
        <v>51</v>
      </c>
      <c r="Z53" s="12" t="str">
        <f ca="1">IF(AA53="","",OFFSET(Master!$F$2,0,MATCH(AA53,Calculations!$D$136:$CCE$136,0)))</f>
        <v>Stan Veuger</v>
      </c>
      <c r="AA53" s="19">
        <f>IF($A49="","",LARGE(Calculations!$D$136:$DDF$136,ROWS($Y$3:$Y53)))</f>
        <v>32.172309075731064</v>
      </c>
      <c r="AB53" s="13">
        <f ca="1">IF(AA53="","",OFFSET(LeaderMedian!$A$2,MATCH(Z53,LeaderMedian!$B$3:$B$500,0),0))</f>
        <v>39</v>
      </c>
      <c r="AD53" s="2">
        <f ca="1">IF(OR(AE53="ChatGPT",AE53="Median",AE53="Fifties",AE53="Average",AE53=""),"",IF(AF53=AF52,AD52,COUNT(AD$3:AD52)+1))</f>
        <v>51</v>
      </c>
      <c r="AE53" s="12" t="str">
        <f ca="1">IF(AF53="","",OFFSET(Master!$F$2,0,MATCH(AF53,Calculations!$D$253:$CCE$253,0)))</f>
        <v>Tate Greene</v>
      </c>
      <c r="AF53" s="19">
        <f>IF($A49="","",LARGE(Calculations!$D$253:$DDF$253,ROWS($Y$3:$Y53)))</f>
        <v>30.666666693666659</v>
      </c>
      <c r="AG53" s="13">
        <f ca="1">OFFSET(LeaderMedian!$A$2,MATCH(AE53,LeaderMedian!$B$3:$B$500,0),0)</f>
        <v>131</v>
      </c>
      <c r="AI53" s="2">
        <f ca="1">IF(OR(AJ53="ChatGPT",AJ53="Median",AJ53="Fifties",AJ53="Average",AJ53=""),"",IF(AK53=AK52,AI52,COUNT(AI$3:AI52)+1))</f>
        <v>51</v>
      </c>
      <c r="AJ53" s="12" t="str">
        <f ca="1">IF(AK53="","",OFFSET(Master!$F$2,0,MATCH(AK53,Master!$G$34:$CCC$34,0)))</f>
        <v>Andrew Whatley</v>
      </c>
      <c r="AK53" s="19">
        <f>LARGE(Master!$G$34:$CCC$34,ROWS($AC$3:$AC53))</f>
        <v>51.666666673666661</v>
      </c>
      <c r="AL53" s="13">
        <f ca="1">OFFSET(LeaderMedian!$A$2,MATCH(AJ53,LeaderMedian!$B$3:$B$500,0),0)</f>
        <v>114</v>
      </c>
      <c r="AN53" s="2" t="str">
        <f ca="1">IF(OR(AO53="Median",AO53="Fifties",AO53="Average",AO53=""),"",IF(AP53=AP52,AN52,COUNT($AN$3:$AN52)+1))</f>
        <v/>
      </c>
      <c r="AO53" s="12" t="str">
        <f ca="1">IF(AP53="","",OFFSET(Master!$F$2,0,MATCH(AP53,Calculations!$D$217:$CCE$217,0)))</f>
        <v/>
      </c>
      <c r="AP53" s="36" t="str">
        <f>IF($A49="","",IF(ISERROR(LARGE(Calculations!$D$217:$DDF$217,ROWS($Y$3:$Y53))),"",LARGE(Calculations!$D$217:$DDF$217,ROWS($Y$3:$Y53))))</f>
        <v/>
      </c>
      <c r="AQ53" s="13" t="str">
        <f ca="1">IF(AO53="","",OFFSET(LeaderMedian!$A$2,MATCH(AO53,LeaderMedian!$B$3:$B$500,0),0))</f>
        <v/>
      </c>
      <c r="AS53" s="12" t="str">
        <f ca="1">OFFSET(Master!$J$2,0,ROWS($AR$3:$AR53))</f>
        <v>Barry (John) Rigal</v>
      </c>
      <c r="AT53" s="12">
        <f t="shared" ca="1" si="0"/>
        <v>263200.00006240001</v>
      </c>
      <c r="AU53" s="12">
        <f ca="1">IF($AS53="","",OFFSET(Calculations!$C$134,0,MATCH(OFFSET($AS$2,ROWS($AS$3:$AS53),0),Calculations!$D$2:$CCE$2,0)))</f>
        <v>6155.9999912639996</v>
      </c>
      <c r="AV53" s="12">
        <f ca="1">IF($AS53="","",OFFSET(Calculations!$C$135,0,MATCH(OFFSET($AS$2,ROWS($AS$3:$AS53),0),Calculations!$D$2:$CCE$2,0)))</f>
        <v>269356.00005366403</v>
      </c>
      <c r="AW53" s="12">
        <f ca="1">IF($AS53="","",OFFSET(Calculations!$C$128,0,MATCH(OFFSET($AS$2,ROWS($AS$3:$AS53),0),Calculations!$D$2:$CCE$2,0)))</f>
        <v>119866.000041676</v>
      </c>
    </row>
    <row r="54" spans="1:49" x14ac:dyDescent="0.25">
      <c r="A54" t="s">
        <v>124</v>
      </c>
      <c r="B54" t="s">
        <v>192</v>
      </c>
      <c r="C54" s="16">
        <v>0.95243140455520714</v>
      </c>
      <c r="E54" t="s">
        <v>124</v>
      </c>
      <c r="F54" s="16">
        <v>0.78564021619156188</v>
      </c>
      <c r="H54">
        <v>52</v>
      </c>
      <c r="I54" t="s">
        <v>253</v>
      </c>
      <c r="J54" t="s">
        <v>245</v>
      </c>
      <c r="K54" s="16">
        <v>0.79462537704834002</v>
      </c>
      <c r="Y54" s="2">
        <f ca="1">IF(OR(Z54="ChatGPT",Z54="Median",Z54="Fifties",Z54="Average",Z54=""),"",IF(AA54=AA53,Y53,COUNT(Y$3:Y53)+1))</f>
        <v>52</v>
      </c>
      <c r="Z54" s="12" t="str">
        <f ca="1">IF(AA54="","",OFFSET(Master!$F$2,0,MATCH(AA54,Calculations!$D$136:$CCE$136,0)))</f>
        <v>Lawrence Grone</v>
      </c>
      <c r="AA54" s="19">
        <f>IF($A50="","",LARGE(Calculations!$D$136:$DDF$136,ROWS($Y$3:$Y54)))</f>
        <v>32.156227833900971</v>
      </c>
      <c r="AB54" s="13">
        <f ca="1">IF(AA54="","",OFFSET(LeaderMedian!$A$2,MATCH(Z54,LeaderMedian!$B$3:$B$500,0),0))</f>
        <v>118</v>
      </c>
      <c r="AD54" s="2">
        <f ca="1">IF(OR(AE54="ChatGPT",AE54="Median",AE54="Fifties",AE54="Average",AE54=""),"",IF(AF54=AF53,AD53,COUNT(AD$3:AD53)+1))</f>
        <v>52</v>
      </c>
      <c r="AE54" s="12" t="str">
        <f ca="1">IF(AF54="","",OFFSET(Master!$F$2,0,MATCH(AF54,Calculations!$D$253:$CCE$253,0)))</f>
        <v>Brian Schaefer</v>
      </c>
      <c r="AF54" s="19">
        <f>IF($A50="","",LARGE(Calculations!$D$253:$DDF$253,ROWS($Y$3:$Y54)))</f>
        <v>30.666666682333336</v>
      </c>
      <c r="AG54" s="13">
        <f ca="1">OFFSET(LeaderMedian!$A$2,MATCH(AE54,LeaderMedian!$B$3:$B$500,0),0)</f>
        <v>93</v>
      </c>
      <c r="AI54" s="2">
        <f ca="1">IF(OR(AJ54="ChatGPT",AJ54="Median",AJ54="Fifties",AJ54="Average",AJ54=""),"",IF(AK54=AK53,AI53,COUNT(AI$3:AI53)+1))</f>
        <v>52</v>
      </c>
      <c r="AJ54" s="12" t="str">
        <f ca="1">IF(AK54="","",OFFSET(Master!$F$2,0,MATCH(AK54,Master!$G$34:$CCC$34,0)))</f>
        <v xml:space="preserve">Ethan Kay </v>
      </c>
      <c r="AK54" s="19">
        <f>LARGE(Master!$G$34:$CCC$34,ROWS($AC$3:$AC54))</f>
        <v>51.633333401333331</v>
      </c>
      <c r="AL54" s="13">
        <f ca="1">OFFSET(LeaderMedian!$A$2,MATCH(AJ54,LeaderMedian!$B$3:$B$500,0),0)</f>
        <v>86</v>
      </c>
      <c r="AN54" s="2" t="str">
        <f ca="1">IF(OR(AO54="Median",AO54="Fifties",AO54="Average",AO54=""),"",IF(AP54=AP53,AN53,COUNT($AN$3:$AN53)+1))</f>
        <v/>
      </c>
      <c r="AO54" s="12" t="str">
        <f ca="1">IF(AP54="","",OFFSET(Master!$F$2,0,MATCH(AP54,Calculations!$D$217:$CCE$217,0)))</f>
        <v/>
      </c>
      <c r="AP54" s="36" t="str">
        <f>IF($A50="","",IF(ISERROR(LARGE(Calculations!$D$217:$DDF$217,ROWS($Y$3:$Y54))),"",LARGE(Calculations!$D$217:$DDF$217,ROWS($Y$3:$Y54))))</f>
        <v/>
      </c>
      <c r="AQ54" s="13" t="str">
        <f ca="1">IF(AO54="","",OFFSET(LeaderMedian!$A$2,MATCH(AO54,LeaderMedian!$B$3:$B$500,0),0))</f>
        <v/>
      </c>
      <c r="AS54" s="12" t="str">
        <f ca="1">OFFSET(Master!$J$2,0,ROWS($AR$3:$AR54))</f>
        <v>Peter Schissel</v>
      </c>
      <c r="AT54" s="12">
        <f t="shared" ca="1" si="0"/>
        <v>187999.99993639998</v>
      </c>
      <c r="AU54" s="12">
        <f ca="1">IF($AS54="","",OFFSET(Calculations!$C$134,0,MATCH(OFFSET($AS$2,ROWS($AS$3:$AS54),0),Calculations!$D$2:$CCE$2,0)))</f>
        <v>14450.000010600002</v>
      </c>
      <c r="AV54" s="12">
        <f ca="1">IF($AS54="","",OFFSET(Calculations!$C$135,0,MATCH(OFFSET($AS$2,ROWS($AS$3:$AS54),0),Calculations!$D$2:$CCE$2,0)))</f>
        <v>202449.99994699997</v>
      </c>
      <c r="AW54" s="12">
        <f ca="1">IF($AS54="","",OFFSET(Calculations!$C$128,0,MATCH(OFFSET($AS$2,ROWS($AS$3:$AS54),0),Calculations!$D$2:$CCE$2,0)))</f>
        <v>72889.99999921603</v>
      </c>
    </row>
    <row r="55" spans="1:49" x14ac:dyDescent="0.25">
      <c r="A55" t="s">
        <v>192</v>
      </c>
      <c r="B55" t="s">
        <v>124</v>
      </c>
      <c r="C55" s="16">
        <v>0.9524324035552072</v>
      </c>
      <c r="E55" t="s">
        <v>192</v>
      </c>
      <c r="F55" s="16">
        <v>0.75465555836828691</v>
      </c>
      <c r="H55">
        <v>53</v>
      </c>
      <c r="I55" t="s">
        <v>232</v>
      </c>
      <c r="J55" t="s">
        <v>233</v>
      </c>
      <c r="K55" s="16">
        <v>0.79389390584585129</v>
      </c>
      <c r="Y55" s="2">
        <f ca="1">IF(OR(Z55="ChatGPT",Z55="Median",Z55="Fifties",Z55="Average",Z55=""),"",IF(AA55=AA54,Y54,COUNT(Y$3:Y54)+1))</f>
        <v>53</v>
      </c>
      <c r="Z55" s="12" t="str">
        <f ca="1">IF(AA55="","",OFFSET(Master!$F$2,0,MATCH(AA55,Calculations!$D$136:$CCE$136,0)))</f>
        <v>Jeremy Tannenbaum</v>
      </c>
      <c r="AA55" s="19">
        <f>IF($A51="","",LARGE(Calculations!$D$136:$DDF$136,ROWS($Y$3:$Y55)))</f>
        <v>31.879081888739613</v>
      </c>
      <c r="AB55" s="13">
        <f ca="1">IF(AA55="","",OFFSET(LeaderMedian!$A$2,MATCH(Z55,LeaderMedian!$B$3:$B$500,0),0))</f>
        <v>133</v>
      </c>
      <c r="AD55" s="2">
        <f ca="1">IF(OR(AE55="ChatGPT",AE55="Median",AE55="Fifties",AE55="Average",AE55=""),"",IF(AF55=AF54,AD54,COUNT(AD$3:AD54)+1))</f>
        <v>53</v>
      </c>
      <c r="AE55" s="12" t="str">
        <f ca="1">IF(AF55="","",OFFSET(Master!$F$2,0,MATCH(AF55,Calculations!$D$253:$CCE$253,0)))</f>
        <v>Aaron Pisano</v>
      </c>
      <c r="AF55" s="19">
        <f>IF($A51="","",LARGE(Calculations!$D$253:$DDF$253,ROWS($Y$3:$Y55)))</f>
        <v>30.400000210999988</v>
      </c>
      <c r="AG55" s="13">
        <f ca="1">OFFSET(LeaderMedian!$A$2,MATCH(AE55,LeaderMedian!$B$3:$B$500,0),0)</f>
        <v>135</v>
      </c>
      <c r="AI55" s="2">
        <f ca="1">IF(OR(AJ55="ChatGPT",AJ55="Median",AJ55="Fifties",AJ55="Average",AJ55=""),"",IF(AK55=AK54,AI54,COUNT(AI$3:AI54)+1))</f>
        <v>53</v>
      </c>
      <c r="AJ55" s="12" t="str">
        <f ca="1">IF(AK55="","",OFFSET(Master!$F$2,0,MATCH(AK55,Master!$G$34:$CCC$34,0)))</f>
        <v>Hanson Koota</v>
      </c>
      <c r="AK55" s="19">
        <f>LARGE(Master!$G$34:$CCC$34,ROWS($AC$3:$AC55))</f>
        <v>51.566666698666673</v>
      </c>
      <c r="AL55" s="13">
        <f ca="1">OFFSET(LeaderMedian!$A$2,MATCH(AJ55,LeaderMedian!$B$3:$B$500,0),0)</f>
        <v>154</v>
      </c>
      <c r="AN55" s="2" t="str">
        <f ca="1">IF(OR(AO55="Median",AO55="Fifties",AO55="Average",AO55=""),"",IF(AP55=AP54,AN54,COUNT($AN$3:$AN54)+1))</f>
        <v/>
      </c>
      <c r="AO55" s="12" t="str">
        <f ca="1">IF(AP55="","",OFFSET(Master!$F$2,0,MATCH(AP55,Calculations!$D$217:$CCE$217,0)))</f>
        <v/>
      </c>
      <c r="AP55" s="36" t="str">
        <f>IF($A51="","",IF(ISERROR(LARGE(Calculations!$D$217:$DDF$217,ROWS($Y$3:$Y55))),"",LARGE(Calculations!$D$217:$DDF$217,ROWS($Y$3:$Y55))))</f>
        <v/>
      </c>
      <c r="AQ55" s="13" t="str">
        <f ca="1">IF(AO55="","",OFFSET(LeaderMedian!$A$2,MATCH(AO55,LeaderMedian!$B$3:$B$500,0),0))</f>
        <v/>
      </c>
      <c r="AS55" s="12" t="str">
        <f ca="1">OFFSET(Master!$J$2,0,ROWS($AR$3:$AR55))</f>
        <v>Noah Burrows</v>
      </c>
      <c r="AT55" s="12">
        <f t="shared" ca="1" si="0"/>
        <v>199200.0000648</v>
      </c>
      <c r="AU55" s="12">
        <f ca="1">IF($AS55="","",OFFSET(Calculations!$C$134,0,MATCH(OFFSET($AS$2,ROWS($AS$3:$AS55),0),Calculations!$D$2:$CCE$2,0)))</f>
        <v>13145.999991792003</v>
      </c>
      <c r="AV55" s="12">
        <f ca="1">IF($AS55="","",OFFSET(Calculations!$C$135,0,MATCH(OFFSET($AS$2,ROWS($AS$3:$AS55),0),Calculations!$D$2:$CCE$2,0)))</f>
        <v>212346.00005659199</v>
      </c>
      <c r="AW55" s="12">
        <f ca="1">IF($AS55="","",OFFSET(Calculations!$C$128,0,MATCH(OFFSET($AS$2,ROWS($AS$3:$AS55),0),Calculations!$D$2:$CCE$2,0)))</f>
        <v>77296.000044132001</v>
      </c>
    </row>
    <row r="56" spans="1:49" x14ac:dyDescent="0.25">
      <c r="A56" t="s">
        <v>117</v>
      </c>
      <c r="B56" t="s">
        <v>202</v>
      </c>
      <c r="C56" s="16">
        <v>0.55282437641354476</v>
      </c>
      <c r="E56" t="s">
        <v>117</v>
      </c>
      <c r="F56" s="16">
        <v>0.36120818193061838</v>
      </c>
      <c r="H56">
        <v>54</v>
      </c>
      <c r="I56" t="s">
        <v>224</v>
      </c>
      <c r="J56" t="s">
        <v>256</v>
      </c>
      <c r="K56" s="16">
        <v>0.79375325633859461</v>
      </c>
      <c r="Y56" s="2">
        <f ca="1">IF(OR(Z56="ChatGPT",Z56="Median",Z56="Fifties",Z56="Average",Z56=""),"",IF(AA56=AA55,Y55,COUNT(Y$3:Y55)+1))</f>
        <v>54</v>
      </c>
      <c r="Z56" s="12" t="str">
        <f ca="1">IF(AA56="","",OFFSET(Master!$F$2,0,MATCH(AA56,Calculations!$D$136:$CCE$136,0)))</f>
        <v>Ken Levin</v>
      </c>
      <c r="AA56" s="19">
        <f>IF($A52="","",LARGE(Calculations!$D$136:$DDF$136,ROWS($Y$3:$Y56)))</f>
        <v>31.864457914123076</v>
      </c>
      <c r="AB56" s="13">
        <f ca="1">IF(AA56="","",OFFSET(LeaderMedian!$A$2,MATCH(Z56,LeaderMedian!$B$3:$B$500,0),0))</f>
        <v>59</v>
      </c>
      <c r="AD56" s="2">
        <f ca="1">IF(OR(AE56="ChatGPT",AE56="Median",AE56="Fifties",AE56="Average",AE56=""),"",IF(AF56=AF55,AD55,COUNT(AD$3:AD55)+1))</f>
        <v>54</v>
      </c>
      <c r="AE56" s="12" t="str">
        <f ca="1">IF(AF56="","",OFFSET(Master!$F$2,0,MATCH(AF56,Calculations!$D$253:$CCE$253,0)))</f>
        <v>Lawrence Grone</v>
      </c>
      <c r="AF56" s="19">
        <f>IF($A52="","",LARGE(Calculations!$D$253:$DDF$253,ROWS($Y$3:$Y56)))</f>
        <v>30.333333477266667</v>
      </c>
      <c r="AG56" s="13">
        <f ca="1">OFFSET(LeaderMedian!$A$2,MATCH(AE56,LeaderMedian!$B$3:$B$500,0),0)</f>
        <v>118</v>
      </c>
      <c r="AI56" s="2">
        <f ca="1">IF(OR(AJ56="ChatGPT",AJ56="Median",AJ56="Fifties",AJ56="Average",AJ56=""),"",IF(AK56=AK55,AI55,COUNT(AI$3:AI55)+1))</f>
        <v>54</v>
      </c>
      <c r="AJ56" s="12" t="str">
        <f ca="1">IF(AK56="","",OFFSET(Master!$F$2,0,MATCH(AK56,Master!$G$34:$CCC$34,0)))</f>
        <v>William Boyle</v>
      </c>
      <c r="AK56" s="19">
        <f>LARGE(Master!$G$34:$CCC$34,ROWS($AC$3:$AC56))</f>
        <v>50.96666677066667</v>
      </c>
      <c r="AL56" s="13">
        <f ca="1">OFFSET(LeaderMedian!$A$2,MATCH(AJ56,LeaderMedian!$B$3:$B$500,0),0)</f>
        <v>76</v>
      </c>
      <c r="AN56" s="2" t="str">
        <f ca="1">IF(OR(AO56="Median",AO56="Fifties",AO56="Average",AO56=""),"",IF(AP56=AP55,AN55,COUNT($AN$3:$AN55)+1))</f>
        <v/>
      </c>
      <c r="AO56" s="12" t="str">
        <f ca="1">IF(AP56="","",OFFSET(Master!$F$2,0,MATCH(AP56,Calculations!$D$217:$CCE$217,0)))</f>
        <v/>
      </c>
      <c r="AP56" s="36" t="str">
        <f>IF($A52="","",IF(ISERROR(LARGE(Calculations!$D$217:$DDF$217,ROWS($Y$3:$Y56))),"",LARGE(Calculations!$D$217:$DDF$217,ROWS($Y$3:$Y56))))</f>
        <v/>
      </c>
      <c r="AQ56" s="13" t="str">
        <f ca="1">IF(AO56="","",OFFSET(LeaderMedian!$A$2,MATCH(AO56,LeaderMedian!$B$3:$B$500,0),0))</f>
        <v/>
      </c>
      <c r="AS56" s="12" t="str">
        <f ca="1">OFFSET(Master!$J$2,0,ROWS($AR$3:$AR56))</f>
        <v>Amir Vardi</v>
      </c>
      <c r="AT56" s="12">
        <f t="shared" ca="1" si="0"/>
        <v>168200.00006600004</v>
      </c>
      <c r="AU56" s="12">
        <f ca="1">IF($AS56="","",OFFSET(Calculations!$C$134,0,MATCH(OFFSET($AS$2,ROWS($AS$3:$AS56),0),Calculations!$D$2:$CCE$2,0)))</f>
        <v>19110.999984709997</v>
      </c>
      <c r="AV56" s="12">
        <f ca="1">IF($AS56="","",OFFSET(Calculations!$C$135,0,MATCH(OFFSET($AS$2,ROWS($AS$3:$AS56),0),Calculations!$D$2:$CCE$2,0)))</f>
        <v>187311.00005071002</v>
      </c>
      <c r="AW56" s="12">
        <f ca="1">IF($AS56="","",OFFSET(Calculations!$C$128,0,MATCH(OFFSET($AS$2,ROWS($AS$3:$AS56),0),Calculations!$D$2:$CCE$2,0)))</f>
        <v>73301.000038147977</v>
      </c>
    </row>
    <row r="57" spans="1:49" x14ac:dyDescent="0.25">
      <c r="A57" t="s">
        <v>105</v>
      </c>
      <c r="B57" t="s">
        <v>260</v>
      </c>
      <c r="C57" s="16">
        <v>0.73534278193979608</v>
      </c>
      <c r="E57" t="s">
        <v>105</v>
      </c>
      <c r="F57" s="16">
        <v>0.69719781839124795</v>
      </c>
      <c r="H57">
        <v>55</v>
      </c>
      <c r="I57" t="s">
        <v>299</v>
      </c>
      <c r="J57" t="s">
        <v>271</v>
      </c>
      <c r="K57" s="16">
        <v>0.79318584576976392</v>
      </c>
      <c r="Y57" s="2">
        <f ca="1">IF(OR(Z57="ChatGPT",Z57="Median",Z57="Fifties",Z57="Average",Z57=""),"",IF(AA57=AA56,Y56,COUNT(Y$3:Y56)+1))</f>
        <v>55</v>
      </c>
      <c r="Z57" s="12" t="str">
        <f ca="1">IF(AA57="","",OFFSET(Master!$F$2,0,MATCH(AA57,Calculations!$D$136:$CCE$136,0)))</f>
        <v>Shawn Wrobel</v>
      </c>
      <c r="AA57" s="19">
        <f>IF($A53="","",LARGE(Calculations!$D$136:$DDF$136,ROWS($Y$3:$Y57)))</f>
        <v>31.793442539393961</v>
      </c>
      <c r="AB57" s="13">
        <f ca="1">IF(AA57="","",OFFSET(LeaderMedian!$A$2,MATCH(Z57,LeaderMedian!$B$3:$B$500,0),0))</f>
        <v>125</v>
      </c>
      <c r="AD57" s="2">
        <f ca="1">IF(OR(AE57="ChatGPT",AE57="Median",AE57="Fifties",AE57="Average",AE57=""),"",IF(AF57=AF56,AD56,COUNT(AD$3:AD56)+1))</f>
        <v>55</v>
      </c>
      <c r="AE57" s="12" t="str">
        <f ca="1">IF(AF57="","",OFFSET(Master!$F$2,0,MATCH(AF57,Calculations!$D$253:$CCE$253,0)))</f>
        <v>Donald Adamek</v>
      </c>
      <c r="AF57" s="19">
        <f>IF($A53="","",LARGE(Calculations!$D$253:$DDF$253,ROWS($Y$3:$Y57)))</f>
        <v>30.000000018000005</v>
      </c>
      <c r="AG57" s="13">
        <f ca="1">OFFSET(LeaderMedian!$A$2,MATCH(AE57,LeaderMedian!$B$3:$B$500,0),0)</f>
        <v>91</v>
      </c>
      <c r="AI57" s="2">
        <f ca="1">IF(OR(AJ57="ChatGPT",AJ57="Median",AJ57="Fifties",AJ57="Average",AJ57=""),"",IF(AK57=AK56,AI56,COUNT(AI$3:AI56)+1))</f>
        <v>55</v>
      </c>
      <c r="AJ57" s="12" t="str">
        <f ca="1">IF(AK57="","",OFFSET(Master!$F$2,0,MATCH(AK57,Master!$G$34:$CCC$34,0)))</f>
        <v>Mark Aronson</v>
      </c>
      <c r="AK57" s="19">
        <f>LARGE(Master!$G$34:$CCC$34,ROWS($AC$3:$AC57))</f>
        <v>50.900000003999999</v>
      </c>
      <c r="AL57" s="13">
        <f ca="1">OFFSET(LeaderMedian!$A$2,MATCH(AJ57,LeaderMedian!$B$3:$B$500,0),0)</f>
        <v>73</v>
      </c>
      <c r="AN57" s="2" t="str">
        <f ca="1">IF(OR(AO57="Median",AO57="Fifties",AO57="Average",AO57=""),"",IF(AP57=AP56,AN56,COUNT($AN$3:$AN56)+1))</f>
        <v/>
      </c>
      <c r="AO57" s="12" t="str">
        <f ca="1">IF(AP57="","",OFFSET(Master!$F$2,0,MATCH(AP57,Calculations!$D$217:$CCE$217,0)))</f>
        <v/>
      </c>
      <c r="AP57" s="36" t="str">
        <f>IF($A53="","",IF(ISERROR(LARGE(Calculations!$D$217:$DDF$217,ROWS($Y$3:$Y57))),"",LARGE(Calculations!$D$217:$DDF$217,ROWS($Y$3:$Y57))))</f>
        <v/>
      </c>
      <c r="AQ57" s="13" t="str">
        <f ca="1">IF(AO57="","",OFFSET(LeaderMedian!$A$2,MATCH(AO57,LeaderMedian!$B$3:$B$500,0),0))</f>
        <v/>
      </c>
      <c r="AS57" s="12" t="str">
        <f ca="1">OFFSET(Master!$J$2,0,ROWS($AR$3:$AR57))</f>
        <v>Sam Lubchansky</v>
      </c>
      <c r="AT57" s="12">
        <f t="shared" ca="1" si="0"/>
        <v>193000</v>
      </c>
      <c r="AU57" s="12">
        <f ca="1">IF($AS57="","",OFFSET(Calculations!$C$134,0,MATCH(OFFSET($AS$2,ROWS($AS$3:$AS57),0),Calculations!$D$2:$CCE$2,0)))</f>
        <v>11824.999997199999</v>
      </c>
      <c r="AV57" s="12">
        <f ca="1">IF($AS57="","",OFFSET(Calculations!$C$135,0,MATCH(OFFSET($AS$2,ROWS($AS$3:$AS57),0),Calculations!$D$2:$CCE$2,0)))</f>
        <v>204824.99999720001</v>
      </c>
      <c r="AW57" s="12">
        <f ca="1">IF($AS57="","",OFFSET(Calculations!$C$128,0,MATCH(OFFSET($AS$2,ROWS($AS$3:$AS57),0),Calculations!$D$2:$CCE$2,0)))</f>
        <v>91625.000018381994</v>
      </c>
    </row>
    <row r="58" spans="1:49" x14ac:dyDescent="0.25">
      <c r="A58" t="s">
        <v>193</v>
      </c>
      <c r="B58" t="s">
        <v>164</v>
      </c>
      <c r="C58" s="16">
        <v>0.71833821827831001</v>
      </c>
      <c r="E58" t="s">
        <v>193</v>
      </c>
      <c r="F58" s="16">
        <v>0.62316773201440367</v>
      </c>
      <c r="H58">
        <v>56</v>
      </c>
      <c r="I58" t="s">
        <v>226</v>
      </c>
      <c r="J58" t="s">
        <v>300</v>
      </c>
      <c r="K58" s="16">
        <v>0.79236926886723014</v>
      </c>
      <c r="Y58" s="2">
        <f ca="1">IF(OR(Z58="ChatGPT",Z58="Median",Z58="Fifties",Z58="Average",Z58=""),"",IF(AA58=AA57,Y57,COUNT(Y$3:Y57)+1))</f>
        <v>56</v>
      </c>
      <c r="Z58" s="12" t="str">
        <f ca="1">IF(AA58="","",OFFSET(Master!$F$2,0,MATCH(AA58,Calculations!$D$136:$CCE$136,0)))</f>
        <v>Mike Bishop</v>
      </c>
      <c r="AA58" s="19">
        <f>IF($A54="","",LARGE(Calculations!$D$136:$DDF$136,ROWS($Y$3:$Y58)))</f>
        <v>31.720329606497266</v>
      </c>
      <c r="AB58" s="13">
        <f ca="1">IF(AA58="","",OFFSET(LeaderMedian!$A$2,MATCH(Z58,LeaderMedian!$B$3:$B$500,0),0))</f>
        <v>102</v>
      </c>
      <c r="AD58" s="2">
        <f ca="1">IF(OR(AE58="ChatGPT",AE58="Median",AE58="Fifties",AE58="Average",AE58=""),"",IF(AF58=AF57,AD57,COUNT(AD$3:AD57)+1))</f>
        <v>56</v>
      </c>
      <c r="AE58" s="12" t="str">
        <f ca="1">IF(AF58="","",OFFSET(Master!$F$2,0,MATCH(AF58,Calculations!$D$253:$CCE$253,0)))</f>
        <v>Rebecca Burrows</v>
      </c>
      <c r="AF58" s="19">
        <f>IF($A54="","",LARGE(Calculations!$D$253:$DDF$253,ROWS($Y$3:$Y58)))</f>
        <v>29.666666868466663</v>
      </c>
      <c r="AG58" s="13">
        <f ca="1">OFFSET(LeaderMedian!$A$2,MATCH(AE58,LeaderMedian!$B$3:$B$500,0),0)</f>
        <v>148</v>
      </c>
      <c r="AI58" s="2">
        <f ca="1">IF(OR(AJ58="ChatGPT",AJ58="Median",AJ58="Fifties",AJ58="Average",AJ58=""),"",IF(AK58=AK57,AI57,COUNT(AI$3:AI57)+1))</f>
        <v>56</v>
      </c>
      <c r="AJ58" s="12" t="str">
        <f ca="1">IF(AK58="","",OFFSET(Master!$F$2,0,MATCH(AK58,Master!$G$34:$CCC$34,0)))</f>
        <v>Jason Mann</v>
      </c>
      <c r="AK58" s="19">
        <f>LARGE(Master!$G$34:$CCC$34,ROWS($AC$3:$AC58))</f>
        <v>50.833333341333336</v>
      </c>
      <c r="AL58" s="13">
        <f ca="1">OFFSET(LeaderMedian!$A$2,MATCH(AJ58,LeaderMedian!$B$3:$B$500,0),0)</f>
        <v>42</v>
      </c>
      <c r="AN58" s="2" t="str">
        <f ca="1">IF(OR(AO58="Median",AO58="Fifties",AO58="Average",AO58=""),"",IF(AP58=AP57,AN57,COUNT($AN$3:$AN57)+1))</f>
        <v/>
      </c>
      <c r="AO58" s="12" t="str">
        <f ca="1">IF(AP58="","",OFFSET(Master!$F$2,0,MATCH(AP58,Calculations!$D$217:$CCE$217,0)))</f>
        <v/>
      </c>
      <c r="AP58" s="36" t="str">
        <f>IF($A54="","",IF(ISERROR(LARGE(Calculations!$D$217:$DDF$217,ROWS($Y$3:$Y58))),"",LARGE(Calculations!$D$217:$DDF$217,ROWS($Y$3:$Y58))))</f>
        <v/>
      </c>
      <c r="AQ58" s="13" t="str">
        <f ca="1">IF(AO58="","",OFFSET(LeaderMedian!$A$2,MATCH(AO58,LeaderMedian!$B$3:$B$500,0),0))</f>
        <v/>
      </c>
      <c r="AS58" s="12" t="str">
        <f ca="1">OFFSET(Master!$J$2,0,ROWS($AR$3:$AR58))</f>
        <v>Jenny Caplan</v>
      </c>
      <c r="AT58" s="12">
        <f t="shared" ca="1" si="0"/>
        <v>189399.99995439997</v>
      </c>
      <c r="AU58" s="12">
        <f ca="1">IF($AS58="","",OFFSET(Calculations!$C$134,0,MATCH(OFFSET($AS$2,ROWS($AS$3:$AS58),0),Calculations!$D$2:$CCE$2,0)))</f>
        <v>17241.000006726001</v>
      </c>
      <c r="AV58" s="12">
        <f ca="1">IF($AS58="","",OFFSET(Calculations!$C$135,0,MATCH(OFFSET($AS$2,ROWS($AS$3:$AS58),0),Calculations!$D$2:$CCE$2,0)))</f>
        <v>206640.99996112598</v>
      </c>
      <c r="AW58" s="12">
        <f ca="1">IF($AS58="","",OFFSET(Calculations!$C$128,0,MATCH(OFFSET($AS$2,ROWS($AS$3:$AS58),0),Calculations!$D$2:$CCE$2,0)))</f>
        <v>77251.000005712005</v>
      </c>
    </row>
    <row r="59" spans="1:49" x14ac:dyDescent="0.25">
      <c r="A59" t="s">
        <v>108</v>
      </c>
      <c r="B59" t="s">
        <v>114</v>
      </c>
      <c r="C59" s="16">
        <v>0.61794661602212331</v>
      </c>
      <c r="E59" t="s">
        <v>108</v>
      </c>
      <c r="F59" s="16">
        <v>0.19893515230504774</v>
      </c>
      <c r="H59">
        <v>57</v>
      </c>
      <c r="I59" t="s">
        <v>100</v>
      </c>
      <c r="J59" t="s">
        <v>222</v>
      </c>
      <c r="K59" s="16">
        <v>0.78771014938659933</v>
      </c>
      <c r="Y59" s="2">
        <f ca="1">IF(OR(Z59="ChatGPT",Z59="Median",Z59="Fifties",Z59="Average",Z59=""),"",IF(AA59=AA58,Y58,COUNT(Y$3:Y58)+1))</f>
        <v>57</v>
      </c>
      <c r="Z59" s="12" t="str">
        <f ca="1">IF(AA59="","",OFFSET(Master!$F$2,0,MATCH(AA59,Calculations!$D$136:$CCE$136,0)))</f>
        <v>Joe Dudman</v>
      </c>
      <c r="AA59" s="19">
        <f>IF($A55="","",LARGE(Calculations!$D$136:$DDF$136,ROWS($Y$3:$Y59)))</f>
        <v>31.630844832656379</v>
      </c>
      <c r="AB59" s="13">
        <f ca="1">IF(AA59="","",OFFSET(LeaderMedian!$A$2,MATCH(Z59,LeaderMedian!$B$3:$B$500,0),0))</f>
        <v>140</v>
      </c>
      <c r="AD59" s="2">
        <f ca="1">IF(OR(AE59="ChatGPT",AE59="Median",AE59="Fifties",AE59="Average",AE59=""),"",IF(AF59=AF58,AD58,COUNT(AD$3:AD58)+1))</f>
        <v>57</v>
      </c>
      <c r="AE59" s="12" t="str">
        <f ca="1">IF(AF59="","",OFFSET(Master!$F$2,0,MATCH(AF59,Calculations!$D$253:$CCE$253,0)))</f>
        <v>Shawn Wrobel</v>
      </c>
      <c r="AF59" s="19">
        <f>IF($A55="","",LARGE(Calculations!$D$253:$DDF$253,ROWS($Y$3:$Y59)))</f>
        <v>29.333333364333338</v>
      </c>
      <c r="AG59" s="13">
        <f ca="1">OFFSET(LeaderMedian!$A$2,MATCH(AE59,LeaderMedian!$B$3:$B$500,0),0)</f>
        <v>125</v>
      </c>
      <c r="AI59" s="2">
        <f ca="1">IF(OR(AJ59="ChatGPT",AJ59="Median",AJ59="Fifties",AJ59="Average",AJ59=""),"",IF(AK59=AK58,AI58,COUNT(AI$3:AI58)+1))</f>
        <v>57</v>
      </c>
      <c r="AJ59" s="12" t="str">
        <f ca="1">IF(AK59="","",OFFSET(Master!$F$2,0,MATCH(AK59,Master!$G$34:$CCC$34,0)))</f>
        <v>Adam Broder</v>
      </c>
      <c r="AK59" s="19">
        <f>LARGE(Master!$G$34:$CCC$34,ROWS($AC$3:$AC59))</f>
        <v>50.666666728666662</v>
      </c>
      <c r="AL59" s="13">
        <f ca="1">OFFSET(LeaderMedian!$A$2,MATCH(AJ59,LeaderMedian!$B$3:$B$500,0),0)</f>
        <v>136</v>
      </c>
      <c r="AN59" s="2" t="str">
        <f ca="1">IF(OR(AO59="Median",AO59="Fifties",AO59="Average",AO59=""),"",IF(AP59=AP58,AN58,COUNT($AN$3:$AN58)+1))</f>
        <v/>
      </c>
      <c r="AO59" s="12" t="str">
        <f ca="1">IF(AP59="","",OFFSET(Master!$F$2,0,MATCH(AP59,Calculations!$D$217:$CCE$217,0)))</f>
        <v/>
      </c>
      <c r="AP59" s="36" t="str">
        <f>IF($A55="","",IF(ISERROR(LARGE(Calculations!$D$217:$DDF$217,ROWS($Y$3:$Y59))),"",LARGE(Calculations!$D$217:$DDF$217,ROWS($Y$3:$Y59))))</f>
        <v/>
      </c>
      <c r="AQ59" s="13" t="str">
        <f ca="1">IF(AO59="","",OFFSET(LeaderMedian!$A$2,MATCH(AO59,LeaderMedian!$B$3:$B$500,0),0))</f>
        <v/>
      </c>
      <c r="AS59" s="12" t="str">
        <f ca="1">OFFSET(Master!$J$2,0,ROWS($AR$3:$AR59))</f>
        <v>Brad Smith</v>
      </c>
      <c r="AT59" s="12">
        <f t="shared" ca="1" si="0"/>
        <v>277000.00009279995</v>
      </c>
      <c r="AU59" s="12">
        <f ca="1">IF($AS59="","",OFFSET(Calculations!$C$134,0,MATCH(OFFSET($AS$2,ROWS($AS$3:$AS59),0),Calculations!$D$2:$CCE$2,0)))</f>
        <v>2324.9999959400002</v>
      </c>
      <c r="AV59" s="12">
        <f ca="1">IF($AS59="","",OFFSET(Calculations!$C$135,0,MATCH(OFFSET($AS$2,ROWS($AS$3:$AS59),0),Calculations!$D$2:$CCE$2,0)))</f>
        <v>279325.00008873997</v>
      </c>
      <c r="AW59" s="12">
        <f ca="1">IF($AS59="","",OFFSET(Calculations!$C$128,0,MATCH(OFFSET($AS$2,ROWS($AS$3:$AS59),0),Calculations!$D$2:$CCE$2,0)))</f>
        <v>105385.00006348599</v>
      </c>
    </row>
    <row r="60" spans="1:49" x14ac:dyDescent="0.25">
      <c r="A60" t="s">
        <v>85</v>
      </c>
      <c r="B60" t="s">
        <v>192</v>
      </c>
      <c r="C60" s="16">
        <v>0.76263789992923381</v>
      </c>
      <c r="E60" t="s">
        <v>85</v>
      </c>
      <c r="F60" s="16">
        <v>0.66083629353572815</v>
      </c>
      <c r="H60">
        <v>58</v>
      </c>
      <c r="I60" t="s">
        <v>3</v>
      </c>
      <c r="J60" t="s">
        <v>257</v>
      </c>
      <c r="K60" s="16">
        <v>0.78753699732503313</v>
      </c>
      <c r="Y60" s="2">
        <f ca="1">IF(OR(Z60="ChatGPT",Z60="Median",Z60="Fifties",Z60="Average",Z60=""),"",IF(AA60=AA59,Y59,COUNT(Y$3:Y59)+1))</f>
        <v>58</v>
      </c>
      <c r="Z60" s="12" t="str">
        <f ca="1">IF(AA60="","",OFFSET(Master!$F$2,0,MATCH(AA60,Calculations!$D$136:$CCE$136,0)))</f>
        <v>Lennie Augustine</v>
      </c>
      <c r="AA60" s="19">
        <f>IF($A56="","",LARGE(Calculations!$D$136:$DDF$136,ROWS($Y$3:$Y60)))</f>
        <v>31.40885371919871</v>
      </c>
      <c r="AB60" s="13">
        <f ca="1">IF(AA60="","",OFFSET(LeaderMedian!$A$2,MATCH(Z60,LeaderMedian!$B$3:$B$500,0),0))</f>
        <v>98</v>
      </c>
      <c r="AD60" s="2">
        <f ca="1">IF(OR(AE60="ChatGPT",AE60="Median",AE60="Fifties",AE60="Average",AE60=""),"",IF(AF60=AF59,AD59,COUNT(AD$3:AD59)+1))</f>
        <v>58</v>
      </c>
      <c r="AE60" s="12" t="str">
        <f ca="1">IF(AF60="","",OFFSET(Master!$F$2,0,MATCH(AF60,Calculations!$D$253:$CCE$253,0)))</f>
        <v>Matt Sokol</v>
      </c>
      <c r="AF60" s="19">
        <f>IF($A56="","",LARGE(Calculations!$D$253:$DDF$253,ROWS($Y$3:$Y60)))</f>
        <v>29.166666749000001</v>
      </c>
      <c r="AG60" s="13">
        <f ca="1">OFFSET(LeaderMedian!$A$2,MATCH(AE60,LeaderMedian!$B$3:$B$500,0),0)</f>
        <v>18</v>
      </c>
      <c r="AI60" s="2">
        <f ca="1">IF(OR(AJ60="ChatGPT",AJ60="Median",AJ60="Fifties",AJ60="Average",AJ60=""),"",IF(AK60=AK59,AI59,COUNT(AI$3:AI59)+1))</f>
        <v>58</v>
      </c>
      <c r="AJ60" s="12" t="str">
        <f ca="1">IF(AK60="","",OFFSET(Master!$F$2,0,MATCH(AK60,Master!$G$34:$CCC$34,0)))</f>
        <v>Jeff Garst</v>
      </c>
      <c r="AK60" s="19">
        <f>LARGE(Master!$G$34:$CCC$34,ROWS($AC$3:$AC60))</f>
        <v>50.433333382333331</v>
      </c>
      <c r="AL60" s="13">
        <f ca="1">OFFSET(LeaderMedian!$A$2,MATCH(AJ60,LeaderMedian!$B$3:$B$500,0),0)</f>
        <v>55</v>
      </c>
      <c r="AN60" s="2" t="str">
        <f ca="1">IF(OR(AO60="Median",AO60="Fifties",AO60="Average",AO60=""),"",IF(AP60=AP59,AN59,COUNT($AN$3:$AN59)+1))</f>
        <v/>
      </c>
      <c r="AO60" s="12" t="str">
        <f ca="1">IF(AP60="","",OFFSET(Master!$F$2,0,MATCH(AP60,Calculations!$D$217:$CCE$217,0)))</f>
        <v/>
      </c>
      <c r="AP60" s="36" t="str">
        <f>IF($A56="","",IF(ISERROR(LARGE(Calculations!$D$217:$DDF$217,ROWS($Y$3:$Y60))),"",LARGE(Calculations!$D$217:$DDF$217,ROWS($Y$3:$Y60))))</f>
        <v/>
      </c>
      <c r="AQ60" s="13" t="str">
        <f ca="1">IF(AO60="","",OFFSET(LeaderMedian!$A$2,MATCH(AO60,LeaderMedian!$B$3:$B$500,0),0))</f>
        <v/>
      </c>
      <c r="AS60" s="12" t="str">
        <f ca="1">OFFSET(Master!$J$2,0,ROWS($AR$3:$AR60))</f>
        <v>Kyle Condron</v>
      </c>
      <c r="AT60" s="12">
        <f t="shared" ca="1" si="0"/>
        <v>117199.99988199997</v>
      </c>
      <c r="AU60" s="12">
        <f ca="1">IF($AS60="","",OFFSET(Calculations!$C$134,0,MATCH(OFFSET($AS$2,ROWS($AS$3:$AS60),0),Calculations!$D$2:$CCE$2,0)))</f>
        <v>31450.000027376002</v>
      </c>
      <c r="AV60" s="12">
        <f ca="1">IF($AS60="","",OFFSET(Calculations!$C$135,0,MATCH(OFFSET($AS$2,ROWS($AS$3:$AS60),0),Calculations!$D$2:$CCE$2,0)))</f>
        <v>148649.99990937597</v>
      </c>
      <c r="AW60" s="12">
        <f ca="1">IF($AS60="","",OFFSET(Calculations!$C$128,0,MATCH(OFFSET($AS$2,ROWS($AS$3:$AS60),0),Calculations!$D$2:$CCE$2,0)))</f>
        <v>81983.999991160003</v>
      </c>
    </row>
    <row r="61" spans="1:49" x14ac:dyDescent="0.25">
      <c r="A61" t="s">
        <v>199</v>
      </c>
      <c r="B61" t="s">
        <v>176</v>
      </c>
      <c r="C61" s="16">
        <v>0.6348912461636661</v>
      </c>
      <c r="E61" t="s">
        <v>199</v>
      </c>
      <c r="F61" s="16">
        <v>0.14750535862862155</v>
      </c>
      <c r="H61">
        <v>59</v>
      </c>
      <c r="I61" t="s">
        <v>86</v>
      </c>
      <c r="J61" t="s">
        <v>249</v>
      </c>
      <c r="K61" s="16">
        <v>0.78699936962498973</v>
      </c>
      <c r="Y61" s="2">
        <f ca="1">IF(OR(Z61="ChatGPT",Z61="Median",Z61="Fifties",Z61="Average",Z61=""),"",IF(AA61=AA60,Y60,COUNT(Y$3:Y60)+1))</f>
        <v>59</v>
      </c>
      <c r="Z61" s="12" t="str">
        <f ca="1">IF(AA61="","",OFFSET(Master!$F$2,0,MATCH(AA61,Calculations!$D$136:$CCE$136,0)))</f>
        <v>Arielle and Jason Kay</v>
      </c>
      <c r="AA61" s="19">
        <f>IF($A57="","",LARGE(Calculations!$D$136:$DDF$136,ROWS($Y$3:$Y61)))</f>
        <v>31.376120211718817</v>
      </c>
      <c r="AB61" s="13">
        <f ca="1">IF(AA61="","",OFFSET(LeaderMedian!$A$2,MATCH(Z61,LeaderMedian!$B$3:$B$500,0),0))</f>
        <v>19</v>
      </c>
      <c r="AD61" s="2">
        <f ca="1">IF(OR(AE61="ChatGPT",AE61="Median",AE61="Fifties",AE61="Average",AE61=""),"",IF(AF61=AF60,AD60,COUNT(AD$3:AD60)+1))</f>
        <v>59</v>
      </c>
      <c r="AE61" s="12" t="str">
        <f ca="1">IF(AF61="","",OFFSET(Master!$F$2,0,MATCH(AF61,Calculations!$D$253:$CCE$253,0)))</f>
        <v>Kaushik Iyer</v>
      </c>
      <c r="AF61" s="19">
        <f>IF($A57="","",LARGE(Calculations!$D$253:$DDF$253,ROWS($Y$3:$Y61)))</f>
        <v>29.166666682666669</v>
      </c>
      <c r="AG61" s="13">
        <f ca="1">OFFSET(LeaderMedian!$A$2,MATCH(AE61,LeaderMedian!$B$3:$B$500,0),0)</f>
        <v>78</v>
      </c>
      <c r="AI61" s="2">
        <f ca="1">IF(OR(AJ61="ChatGPT",AJ61="Median",AJ61="Fifties",AJ61="Average",AJ61=""),"",IF(AK61=AK60,AI60,COUNT(AI$3:AI60)+1))</f>
        <v>59</v>
      </c>
      <c r="AJ61" s="12" t="str">
        <f ca="1">IF(AK61="","",OFFSET(Master!$F$2,0,MATCH(AK61,Master!$G$34:$CCC$34,0)))</f>
        <v>Errol Germon</v>
      </c>
      <c r="AK61" s="19">
        <f>LARGE(Master!$G$34:$CCC$34,ROWS($AC$3:$AC61))</f>
        <v>50.333333351333337</v>
      </c>
      <c r="AL61" s="13">
        <f ca="1">OFFSET(LeaderMedian!$A$2,MATCH(AJ61,LeaderMedian!$B$3:$B$500,0),0)</f>
        <v>153</v>
      </c>
      <c r="AN61" s="2" t="str">
        <f ca="1">IF(OR(AO61="Median",AO61="Fifties",AO61="Average",AO61=""),"",IF(AP61=AP60,AN60,COUNT($AN$3:$AN60)+1))</f>
        <v/>
      </c>
      <c r="AO61" s="12" t="str">
        <f ca="1">IF(AP61="","",OFFSET(Master!$F$2,0,MATCH(AP61,Calculations!$D$217:$CCE$217,0)))</f>
        <v/>
      </c>
      <c r="AP61" s="36" t="str">
        <f>IF($A57="","",IF(ISERROR(LARGE(Calculations!$D$217:$DDF$217,ROWS($Y$3:$Y61))),"",LARGE(Calculations!$D$217:$DDF$217,ROWS($Y$3:$Y61))))</f>
        <v/>
      </c>
      <c r="AQ61" s="13" t="str">
        <f ca="1">IF(AO61="","",OFFSET(LeaderMedian!$A$2,MATCH(AO61,LeaderMedian!$B$3:$B$500,0),0))</f>
        <v/>
      </c>
      <c r="AS61" s="12" t="str">
        <f ca="1">OFFSET(Master!$J$2,0,ROWS($AR$3:$AR61))</f>
        <v>Matt Balaban</v>
      </c>
      <c r="AT61" s="12">
        <f t="shared" ca="1" si="0"/>
        <v>134800.00002400004</v>
      </c>
      <c r="AU61" s="12">
        <f ca="1">IF($AS61="","",OFFSET(Calculations!$C$134,0,MATCH(OFFSET($AS$2,ROWS($AS$3:$AS61),0),Calculations!$D$2:$CCE$2,0)))</f>
        <v>29025.999983919999</v>
      </c>
      <c r="AV61" s="12">
        <f ca="1">IF($AS61="","",OFFSET(Calculations!$C$135,0,MATCH(OFFSET($AS$2,ROWS($AS$3:$AS61),0),Calculations!$D$2:$CCE$2,0)))</f>
        <v>163826.00000792003</v>
      </c>
      <c r="AW61" s="12">
        <f ca="1">IF($AS61="","",OFFSET(Calculations!$C$128,0,MATCH(OFFSET($AS$2,ROWS($AS$3:$AS61),0),Calculations!$D$2:$CCE$2,0)))</f>
        <v>71854.000018607985</v>
      </c>
    </row>
    <row r="62" spans="1:49" x14ac:dyDescent="0.25">
      <c r="A62" t="s">
        <v>104</v>
      </c>
      <c r="B62" t="s">
        <v>164</v>
      </c>
      <c r="C62" s="16">
        <v>0.63250753780912572</v>
      </c>
      <c r="E62" t="s">
        <v>104</v>
      </c>
      <c r="F62" s="16">
        <v>0.52043247267379222</v>
      </c>
      <c r="H62">
        <v>60</v>
      </c>
      <c r="I62" t="s">
        <v>191</v>
      </c>
      <c r="J62" t="s">
        <v>219</v>
      </c>
      <c r="K62" s="16">
        <v>0.7865731178609715</v>
      </c>
      <c r="Y62" s="2">
        <f ca="1">IF(OR(Z62="ChatGPT",Z62="Median",Z62="Fifties",Z62="Average",Z62=""),"",IF(AA62=AA61,Y61,COUNT(Y$3:Y61)+1))</f>
        <v>60</v>
      </c>
      <c r="Z62" s="12" t="str">
        <f ca="1">IF(AA62="","",OFFSET(Master!$F$2,0,MATCH(AA62,Calculations!$D$136:$CCE$136,0)))</f>
        <v>Seth Frumkin</v>
      </c>
      <c r="AA62" s="19">
        <f>IF($A58="","",LARGE(Calculations!$D$136:$DDF$136,ROWS($Y$3:$Y62)))</f>
        <v>31.299002958671039</v>
      </c>
      <c r="AB62" s="13">
        <f ca="1">IF(AA62="","",OFFSET(LeaderMedian!$A$2,MATCH(Z62,LeaderMedian!$B$3:$B$500,0),0))</f>
        <v>120</v>
      </c>
      <c r="AD62" s="2">
        <f ca="1">IF(OR(AE62="ChatGPT",AE62="Median",AE62="Fifties",AE62="Average",AE62=""),"",IF(AF62=AF61,AD61,COUNT(AD$3:AD61)+1))</f>
        <v>60</v>
      </c>
      <c r="AE62" s="12" t="str">
        <f ca="1">IF(AF62="","",OFFSET(Master!$F$2,0,MATCH(AF62,Calculations!$D$253:$CCE$253,0)))</f>
        <v>Joe Dudman</v>
      </c>
      <c r="AF62" s="19">
        <f>IF($A58="","",LARGE(Calculations!$D$253:$DDF$253,ROWS($Y$3:$Y62)))</f>
        <v>29.133333405466658</v>
      </c>
      <c r="AG62" s="13">
        <f ca="1">OFFSET(LeaderMedian!$A$2,MATCH(AE62,LeaderMedian!$B$3:$B$500,0),0)</f>
        <v>140</v>
      </c>
      <c r="AI62" s="2">
        <f ca="1">IF(OR(AJ62="ChatGPT",AJ62="Median",AJ62="Fifties",AJ62="Average",AJ62=""),"",IF(AK62=AK61,AI61,COUNT(AI$3:AI61)+1))</f>
        <v>60</v>
      </c>
      <c r="AJ62" s="12" t="str">
        <f ca="1">IF(AK62="","",OFFSET(Master!$F$2,0,MATCH(AK62,Master!$G$34:$CCC$34,0)))</f>
        <v>Steven White</v>
      </c>
      <c r="AK62" s="19">
        <f>LARGE(Master!$G$34:$CCC$34,ROWS($AC$3:$AC62))</f>
        <v>50.200000006000003</v>
      </c>
      <c r="AL62" s="13">
        <f ca="1">OFFSET(LeaderMedian!$A$2,MATCH(AJ62,LeaderMedian!$B$3:$B$500,0),0)</f>
        <v>64</v>
      </c>
      <c r="AN62" s="2" t="str">
        <f ca="1">IF(OR(AO62="Median",AO62="Fifties",AO62="Average",AO62=""),"",IF(AP62=AP61,AN61,COUNT($AN$3:$AN61)+1))</f>
        <v/>
      </c>
      <c r="AO62" s="12" t="str">
        <f ca="1">IF(AP62="","",OFFSET(Master!$F$2,0,MATCH(AP62,Calculations!$D$217:$CCE$217,0)))</f>
        <v/>
      </c>
      <c r="AP62" s="36" t="str">
        <f>IF($A58="","",IF(ISERROR(LARGE(Calculations!$D$217:$DDF$217,ROWS($Y$3:$Y62))),"",LARGE(Calculations!$D$217:$DDF$217,ROWS($Y$3:$Y62))))</f>
        <v/>
      </c>
      <c r="AQ62" s="13" t="str">
        <f ca="1">IF(AO62="","",OFFSET(LeaderMedian!$A$2,MATCH(AO62,LeaderMedian!$B$3:$B$500,0),0))</f>
        <v/>
      </c>
      <c r="AS62" s="12" t="str">
        <f ca="1">OFFSET(Master!$J$2,0,ROWS($AR$3:$AR62))</f>
        <v>Joe Dudman</v>
      </c>
      <c r="AT62" s="12">
        <f t="shared" ca="1" si="0"/>
        <v>174800.00004879996</v>
      </c>
      <c r="AU62" s="12">
        <f ca="1">IF($AS62="","",OFFSET(Calculations!$C$134,0,MATCH(OFFSET($AS$2,ROWS($AS$3:$AS62),0),Calculations!$D$2:$CCE$2,0)))</f>
        <v>16921.999987312003</v>
      </c>
      <c r="AV62" s="12">
        <f ca="1">IF($AS62="","",OFFSET(Calculations!$C$135,0,MATCH(OFFSET($AS$2,ROWS($AS$3:$AS62),0),Calculations!$D$2:$CCE$2,0)))</f>
        <v>191722.00003611197</v>
      </c>
      <c r="AW62" s="12">
        <f ca="1">IF($AS62="","",OFFSET(Calculations!$C$128,0,MATCH(OFFSET($AS$2,ROWS($AS$3:$AS62),0),Calculations!$D$2:$CCE$2,0)))</f>
        <v>98802.000034511977</v>
      </c>
    </row>
    <row r="63" spans="1:49" x14ac:dyDescent="0.25">
      <c r="A63" t="s">
        <v>200</v>
      </c>
      <c r="B63" t="s">
        <v>193</v>
      </c>
      <c r="C63" s="16">
        <v>0.64085123525153898</v>
      </c>
      <c r="E63" t="s">
        <v>200</v>
      </c>
      <c r="F63" s="16">
        <v>0.49189493001450918</v>
      </c>
      <c r="H63">
        <v>61</v>
      </c>
      <c r="I63" t="s">
        <v>92</v>
      </c>
      <c r="J63" t="s">
        <v>207</v>
      </c>
      <c r="K63" s="16">
        <v>0.78618882405246748</v>
      </c>
      <c r="Y63" s="2">
        <f ca="1">IF(OR(Z63="ChatGPT",Z63="Median",Z63="Fifties",Z63="Average",Z63=""),"",IF(AA63=AA62,Y62,COUNT(Y$3:Y62)+1))</f>
        <v>61</v>
      </c>
      <c r="Z63" s="12" t="str">
        <f ca="1">IF(AA63="","",OFFSET(Master!$F$2,0,MATCH(AA63,Calculations!$D$136:$CCE$136,0)))</f>
        <v>Sharky Laguana</v>
      </c>
      <c r="AA63" s="19">
        <f>IF($A59="","",LARGE(Calculations!$D$136:$DDF$136,ROWS($Y$3:$Y63)))</f>
        <v>31.179292420804984</v>
      </c>
      <c r="AB63" s="13">
        <f ca="1">IF(AA63="","",OFFSET(LeaderMedian!$A$2,MATCH(Z63,LeaderMedian!$B$3:$B$500,0),0))</f>
        <v>27</v>
      </c>
      <c r="AD63" s="2">
        <f ca="1">IF(OR(AE63="ChatGPT",AE63="Median",AE63="Fifties",AE63="Average",AE63=""),"",IF(AF63=AF62,AD62,COUNT(AD$3:AD62)+1))</f>
        <v>61</v>
      </c>
      <c r="AE63" s="12" t="str">
        <f ca="1">IF(AF63="","",OFFSET(Master!$F$2,0,MATCH(AF63,Calculations!$D$253:$CCE$253,0)))</f>
        <v>David Slater</v>
      </c>
      <c r="AF63" s="19">
        <f>IF($A59="","",LARGE(Calculations!$D$253:$DDF$253,ROWS($Y$3:$Y63)))</f>
        <v>29.000000069733332</v>
      </c>
      <c r="AG63" s="13">
        <f ca="1">OFFSET(LeaderMedian!$A$2,MATCH(AE63,LeaderMedian!$B$3:$B$500,0),0)</f>
        <v>8</v>
      </c>
      <c r="AI63" s="2">
        <f ca="1">IF(OR(AJ63="ChatGPT",AJ63="Median",AJ63="Fifties",AJ63="Average",AJ63=""),"",IF(AK63=AK62,AI62,COUNT(AI$3:AI62)+1))</f>
        <v>61</v>
      </c>
      <c r="AJ63" s="12" t="str">
        <f ca="1">IF(AK63="","",OFFSET(Master!$F$2,0,MATCH(AK63,Master!$G$34:$CCC$34,0)))</f>
        <v>Dakota Blair</v>
      </c>
      <c r="AK63" s="19">
        <f>LARGE(Master!$G$34:$CCC$34,ROWS($AC$3:$AC63))</f>
        <v>50.100000147999999</v>
      </c>
      <c r="AL63" s="13">
        <f ca="1">OFFSET(LeaderMedian!$A$2,MATCH(AJ63,LeaderMedian!$B$3:$B$500,0),0)</f>
        <v>71</v>
      </c>
      <c r="AN63" s="2" t="str">
        <f ca="1">IF(OR(AO63="Median",AO63="Fifties",AO63="Average",AO63=""),"",IF(AP63=AP62,AN62,COUNT($AN$3:$AN62)+1))</f>
        <v/>
      </c>
      <c r="AO63" s="12" t="str">
        <f ca="1">IF(AP63="","",OFFSET(Master!$F$2,0,MATCH(AP63,Calculations!$D$217:$CCE$217,0)))</f>
        <v/>
      </c>
      <c r="AP63" s="36" t="str">
        <f>IF($A59="","",IF(ISERROR(LARGE(Calculations!$D$217:$DDF$217,ROWS($Y$3:$Y63))),"",LARGE(Calculations!$D$217:$DDF$217,ROWS($Y$3:$Y63))))</f>
        <v/>
      </c>
      <c r="AQ63" s="13" t="str">
        <f ca="1">IF(AO63="","",OFFSET(LeaderMedian!$A$2,MATCH(AO63,LeaderMedian!$B$3:$B$500,0),0))</f>
        <v/>
      </c>
      <c r="AS63" s="12" t="str">
        <f ca="1">OFFSET(Master!$J$2,0,ROWS($AR$3:$AR63))</f>
        <v>Adam Broder</v>
      </c>
      <c r="AT63" s="12">
        <f t="shared" ca="1" si="0"/>
        <v>236000.00007439998</v>
      </c>
      <c r="AU63" s="12">
        <f ca="1">IF($AS63="","",OFFSET(Calculations!$C$134,0,MATCH(OFFSET($AS$2,ROWS($AS$3:$AS63),0),Calculations!$D$2:$CCE$2,0)))</f>
        <v>9999.9999652800016</v>
      </c>
      <c r="AV63" s="12">
        <f ca="1">IF($AS63="","",OFFSET(Calculations!$C$135,0,MATCH(OFFSET($AS$2,ROWS($AS$3:$AS63),0),Calculations!$D$2:$CCE$2,0)))</f>
        <v>246000.00003967999</v>
      </c>
      <c r="AW63" s="12">
        <f ca="1">IF($AS63="","",OFFSET(Calculations!$C$128,0,MATCH(OFFSET($AS$2,ROWS($AS$3:$AS63),0),Calculations!$D$2:$CCE$2,0)))</f>
        <v>98100.000025804009</v>
      </c>
    </row>
    <row r="64" spans="1:49" x14ac:dyDescent="0.25">
      <c r="A64" t="s">
        <v>94</v>
      </c>
      <c r="B64" t="s">
        <v>300</v>
      </c>
      <c r="C64" s="16">
        <v>0.77207079522986</v>
      </c>
      <c r="E64" t="s">
        <v>94</v>
      </c>
      <c r="F64" s="16">
        <v>0.69438896509736292</v>
      </c>
      <c r="H64">
        <v>62</v>
      </c>
      <c r="I64" t="s">
        <v>271</v>
      </c>
      <c r="J64" t="s">
        <v>275</v>
      </c>
      <c r="K64" s="16">
        <v>0.78447797647513784</v>
      </c>
      <c r="Y64" s="2">
        <f ca="1">IF(OR(Z64="ChatGPT",Z64="Median",Z64="Fifties",Z64="Average",Z64=""),"",IF(AA64=AA63,Y63,COUNT(Y$3:Y63)+1))</f>
        <v>62</v>
      </c>
      <c r="Z64" s="12" t="str">
        <f ca="1">IF(AA64="","",OFFSET(Master!$F$2,0,MATCH(AA64,Calculations!$D$136:$CCE$136,0)))</f>
        <v>Kate Liggett</v>
      </c>
      <c r="AA64" s="19">
        <f>IF($A60="","",LARGE(Calculations!$D$136:$DDF$136,ROWS($Y$3:$Y64)))</f>
        <v>30.955362746358237</v>
      </c>
      <c r="AB64" s="13">
        <f ca="1">IF(AA64="","",OFFSET(LeaderMedian!$A$2,MATCH(Z64,LeaderMedian!$B$3:$B$500,0),0))</f>
        <v>54</v>
      </c>
      <c r="AD64" s="2">
        <f ca="1">IF(OR(AE64="ChatGPT",AE64="Median",AE64="Fifties",AE64="Average",AE64=""),"",IF(AF64=AF63,AD63,COUNT(AD$3:AD63)+1))</f>
        <v>62</v>
      </c>
      <c r="AE64" s="12" t="str">
        <f ca="1">IF(AF64="","",OFFSET(Master!$F$2,0,MATCH(AF64,Calculations!$D$253:$CCE$253,0)))</f>
        <v>Sam Tichnor</v>
      </c>
      <c r="AF64" s="19">
        <f>IF($A60="","",LARGE(Calculations!$D$253:$DDF$253,ROWS($Y$3:$Y64)))</f>
        <v>28.866666759133327</v>
      </c>
      <c r="AG64" s="13">
        <f ca="1">OFFSET(LeaderMedian!$A$2,MATCH(AE64,LeaderMedian!$B$3:$B$500,0),0)</f>
        <v>23</v>
      </c>
      <c r="AI64" s="2" t="str">
        <f ca="1">IF(OR(AJ64="ChatGPT",AJ64="Median",AJ64="Fifties",AJ64="Average",AJ64=""),"",IF(AK64=AK63,AI63,COUNT(AI$3:AI63)+1))</f>
        <v/>
      </c>
      <c r="AJ64" s="12" t="str">
        <f ca="1">IF(AK64="","",OFFSET(Master!$F$2,0,MATCH(AK64,Master!$G$34:$CCC$34,0)))</f>
        <v>Fifties</v>
      </c>
      <c r="AK64" s="19">
        <f>LARGE(Master!$G$34:$CCC$34,ROWS($AC$3:$AC64))</f>
        <v>50</v>
      </c>
      <c r="AL64" s="13" t="str">
        <f ca="1">OFFSET(LeaderMedian!$A$2,MATCH(AJ64,LeaderMedian!$B$3:$B$500,0),0)</f>
        <v/>
      </c>
      <c r="AN64" s="2" t="str">
        <f ca="1">IF(OR(AO64="Median",AO64="Fifties",AO64="Average",AO64=""),"",IF(AP64=AP63,AN63,COUNT($AN$3:$AN63)+1))</f>
        <v/>
      </c>
      <c r="AO64" s="12" t="str">
        <f ca="1">IF(AP64="","",OFFSET(Master!$F$2,0,MATCH(AP64,Calculations!$D$217:$CCE$217,0)))</f>
        <v/>
      </c>
      <c r="AP64" s="36" t="str">
        <f>IF($A60="","",IF(ISERROR(LARGE(Calculations!$D$217:$DDF$217,ROWS($Y$3:$Y64))),"",LARGE(Calculations!$D$217:$DDF$217,ROWS($Y$3:$Y64))))</f>
        <v/>
      </c>
      <c r="AQ64" s="13" t="str">
        <f ca="1">IF(AO64="","",OFFSET(LeaderMedian!$A$2,MATCH(AO64,LeaderMedian!$B$3:$B$500,0),0))</f>
        <v/>
      </c>
      <c r="AS64" s="12" t="str">
        <f ca="1">OFFSET(Master!$J$2,0,ROWS($AR$3:$AR64))</f>
        <v>David Namdar</v>
      </c>
      <c r="AT64" s="12">
        <f t="shared" ca="1" si="0"/>
        <v>300000.00007559999</v>
      </c>
      <c r="AU64" s="12">
        <f ca="1">IF($AS64="","",OFFSET(Calculations!$C$134,0,MATCH(OFFSET($AS$2,ROWS($AS$3:$AS64),0),Calculations!$D$2:$CCE$2,0)))</f>
        <v>1.1907000376472057E-13</v>
      </c>
      <c r="AV64" s="12">
        <f ca="1">IF($AS64="","",OFFSET(Calculations!$C$135,0,MATCH(OFFSET($AS$2,ROWS($AS$3:$AS64),0),Calculations!$D$2:$CCE$2,0)))</f>
        <v>300000.00007559999</v>
      </c>
      <c r="AW64" s="12">
        <f ca="1">IF($AS64="","",OFFSET(Calculations!$C$128,0,MATCH(OFFSET($AS$2,ROWS($AS$3:$AS64),0),Calculations!$D$2:$CCE$2,0)))</f>
        <v>119600.00006093597</v>
      </c>
    </row>
    <row r="65" spans="1:49" x14ac:dyDescent="0.25">
      <c r="A65" t="s">
        <v>201</v>
      </c>
      <c r="B65" t="s">
        <v>110</v>
      </c>
      <c r="C65" s="16">
        <v>0.69884774102391034</v>
      </c>
      <c r="E65" t="s">
        <v>201</v>
      </c>
      <c r="F65" s="16">
        <v>0.47133852932556225</v>
      </c>
      <c r="H65">
        <v>63</v>
      </c>
      <c r="I65" t="s">
        <v>100</v>
      </c>
      <c r="J65" t="s">
        <v>271</v>
      </c>
      <c r="K65" s="16">
        <v>0.78419074030567804</v>
      </c>
      <c r="Y65" s="2">
        <f ca="1">IF(OR(Z65="ChatGPT",Z65="Median",Z65="Fifties",Z65="Average",Z65=""),"",IF(AA65=AA64,Y64,COUNT(Y$3:Y64)+1))</f>
        <v>63</v>
      </c>
      <c r="Z65" s="12" t="str">
        <f ca="1">IF(AA65="","",OFFSET(Master!$F$2,0,MATCH(AA65,Calculations!$D$136:$CCE$136,0)))</f>
        <v>Brian Ecker</v>
      </c>
      <c r="AA65" s="19">
        <f>IF($A61="","",LARGE(Calculations!$D$136:$DDF$136,ROWS($Y$3:$Y65)))</f>
        <v>30.882145271203612</v>
      </c>
      <c r="AB65" s="13">
        <f ca="1">IF(AA65="","",OFFSET(LeaderMedian!$A$2,MATCH(Z65,LeaderMedian!$B$3:$B$500,0),0))</f>
        <v>38</v>
      </c>
      <c r="AD65" s="2">
        <f ca="1">IF(OR(AE65="ChatGPT",AE65="Median",AE65="Fifties",AE65="Average",AE65=""),"",IF(AF65=AF64,AD64,COUNT(AD$3:AD64)+1))</f>
        <v>63</v>
      </c>
      <c r="AE65" s="12" t="str">
        <f ca="1">IF(AF65="","",OFFSET(Master!$F$2,0,MATCH(AF65,Calculations!$D$253:$CCE$253,0)))</f>
        <v>John Stryker</v>
      </c>
      <c r="AF65" s="19">
        <f>IF($A61="","",LARGE(Calculations!$D$253:$DDF$253,ROWS($Y$3:$Y65)))</f>
        <v>28.833333499533328</v>
      </c>
      <c r="AG65" s="13">
        <f ca="1">OFFSET(LeaderMedian!$A$2,MATCH(AE65,LeaderMedian!$B$3:$B$500,0),0)</f>
        <v>121</v>
      </c>
      <c r="AI65" s="2">
        <f ca="1">IF(OR(AJ65="ChatGPT",AJ65="Median",AJ65="Fifties",AJ65="Average",AJ65=""),"",IF(AK65=AK64,AI64,COUNT(AI$3:AI64)+1))</f>
        <v>62</v>
      </c>
      <c r="AJ65" s="12" t="str">
        <f ca="1">IF(AK65="","",OFFSET(Master!$F$2,0,MATCH(AK65,Master!$G$34:$CCC$34,0)))</f>
        <v>Seth Frumkin</v>
      </c>
      <c r="AK65" s="19">
        <f>LARGE(Master!$G$34:$CCC$34,ROWS($AC$3:$AC65))</f>
        <v>49.600000031</v>
      </c>
      <c r="AL65" s="13">
        <f ca="1">OFFSET(LeaderMedian!$A$2,MATCH(AJ65,LeaderMedian!$B$3:$B$500,0),0)</f>
        <v>120</v>
      </c>
      <c r="AN65" s="2" t="str">
        <f ca="1">IF(OR(AO65="Median",AO65="Fifties",AO65="Average",AO65=""),"",IF(AP65=AP64,AN64,COUNT($AN$3:$AN64)+1))</f>
        <v/>
      </c>
      <c r="AO65" s="12" t="str">
        <f ca="1">IF(AP65="","",OFFSET(Master!$F$2,0,MATCH(AP65,Calculations!$D$217:$CCE$217,0)))</f>
        <v/>
      </c>
      <c r="AP65" s="36" t="str">
        <f>IF($A61="","",IF(ISERROR(LARGE(Calculations!$D$217:$DDF$217,ROWS($Y$3:$Y65))),"",LARGE(Calculations!$D$217:$DDF$217,ROWS($Y$3:$Y65))))</f>
        <v/>
      </c>
      <c r="AQ65" s="13" t="str">
        <f ca="1">IF(AO65="","",OFFSET(LeaderMedian!$A$2,MATCH(AO65,LeaderMedian!$B$3:$B$500,0),0))</f>
        <v/>
      </c>
      <c r="AS65" s="12" t="str">
        <f ca="1">OFFSET(Master!$J$2,0,ROWS($AR$3:$AR65))</f>
        <v>Brian Ecker</v>
      </c>
      <c r="AT65" s="12">
        <f t="shared" ca="1" si="0"/>
        <v>159000.00002560008</v>
      </c>
      <c r="AU65" s="12">
        <f ca="1">IF($AS65="","",OFFSET(Calculations!$C$134,0,MATCH(OFFSET($AS$2,ROWS($AS$3:$AS65),0),Calculations!$D$2:$CCE$2,0)))</f>
        <v>23524.999973760001</v>
      </c>
      <c r="AV65" s="12">
        <f ca="1">IF($AS65="","",OFFSET(Calculations!$C$135,0,MATCH(OFFSET($AS$2,ROWS($AS$3:$AS65),0),Calculations!$D$2:$CCE$2,0)))</f>
        <v>182524.99999936009</v>
      </c>
      <c r="AW65" s="12">
        <f ca="1">IF($AS65="","",OFFSET(Calculations!$C$128,0,MATCH(OFFSET($AS$2,ROWS($AS$3:$AS65),0),Calculations!$D$2:$CCE$2,0)))</f>
        <v>73065.000010878008</v>
      </c>
    </row>
    <row r="66" spans="1:49" x14ac:dyDescent="0.25">
      <c r="A66" t="s">
        <v>111</v>
      </c>
      <c r="B66" t="s">
        <v>86</v>
      </c>
      <c r="C66" s="16">
        <v>0.70187599153422464</v>
      </c>
      <c r="E66" t="s">
        <v>111</v>
      </c>
      <c r="F66" s="16">
        <v>0.65479441698161611</v>
      </c>
      <c r="H66">
        <v>64</v>
      </c>
      <c r="I66" t="s">
        <v>246</v>
      </c>
      <c r="J66" t="s">
        <v>219</v>
      </c>
      <c r="K66" s="16">
        <v>0.78381713956419896</v>
      </c>
      <c r="Y66" s="2">
        <f ca="1">IF(OR(Z66="ChatGPT",Z66="Median",Z66="Fifties",Z66="Average",Z66=""),"",IF(AA66=AA65,Y65,COUNT(Y$3:Y65)+1))</f>
        <v>64</v>
      </c>
      <c r="Z66" s="12" t="str">
        <f ca="1">IF(AA66="","",OFFSET(Master!$F$2,0,MATCH(AA66,Calculations!$D$136:$CCE$136,0)))</f>
        <v>Andrew Levinson</v>
      </c>
      <c r="AA66" s="19">
        <f>IF($A62="","",LARGE(Calculations!$D$136:$DDF$136,ROWS($Y$3:$Y66)))</f>
        <v>30.829322510181445</v>
      </c>
      <c r="AB66" s="13">
        <f ca="1">IF(AA66="","",OFFSET(LeaderMedian!$A$2,MATCH(Z66,LeaderMedian!$B$3:$B$500,0),0))</f>
        <v>4</v>
      </c>
      <c r="AD66" s="2">
        <f ca="1">IF(OR(AE66="ChatGPT",AE66="Median",AE66="Fifties",AE66="Average",AE66=""),"",IF(AF66=AF65,AD65,COUNT(AD$3:AD65)+1))</f>
        <v>64</v>
      </c>
      <c r="AE66" s="12" t="str">
        <f ca="1">IF(AF66="","",OFFSET(Master!$F$2,0,MATCH(AF66,Calculations!$D$253:$CCE$253,0)))</f>
        <v>Andrew Levinson</v>
      </c>
      <c r="AF66" s="19">
        <f>IF($A62="","",LARGE(Calculations!$D$253:$DDF$253,ROWS($Y$3:$Y66)))</f>
        <v>28.700000143999997</v>
      </c>
      <c r="AG66" s="13">
        <f ca="1">OFFSET(LeaderMedian!$A$2,MATCH(AE66,LeaderMedian!$B$3:$B$500,0),0)</f>
        <v>4</v>
      </c>
      <c r="AI66" s="2">
        <f ca="1">IF(OR(AJ66="ChatGPT",AJ66="Median",AJ66="Fifties",AJ66="Average",AJ66=""),"",IF(AK66=AK65,AI65,COUNT(AI$3:AI65)+1))</f>
        <v>63</v>
      </c>
      <c r="AJ66" s="12" t="str">
        <f ca="1">IF(AK66="","",OFFSET(Master!$F$2,0,MATCH(AK66,Master!$G$34:$CCC$34,0)))</f>
        <v>Sam Lubchansky</v>
      </c>
      <c r="AK66" s="19">
        <f>LARGE(Master!$G$34:$CCC$34,ROWS($AC$3:$AC66))</f>
        <v>49.166666722666662</v>
      </c>
      <c r="AL66" s="13">
        <f ca="1">OFFSET(LeaderMedian!$A$2,MATCH(AJ66,LeaderMedian!$B$3:$B$500,0),0)</f>
        <v>124</v>
      </c>
      <c r="AN66" s="2" t="str">
        <f ca="1">IF(OR(AO66="Median",AO66="Fifties",AO66="Average",AO66=""),"",IF(AP66=AP65,AN65,COUNT($AN$3:$AN65)+1))</f>
        <v/>
      </c>
      <c r="AO66" s="12" t="str">
        <f ca="1">IF(AP66="","",OFFSET(Master!$F$2,0,MATCH(AP66,Calculations!$D$217:$CCE$217,0)))</f>
        <v/>
      </c>
      <c r="AP66" s="36" t="str">
        <f>IF($A62="","",IF(ISERROR(LARGE(Calculations!$D$217:$DDF$217,ROWS($Y$3:$Y66))),"",LARGE(Calculations!$D$217:$DDF$217,ROWS($Y$3:$Y66))))</f>
        <v/>
      </c>
      <c r="AQ66" s="13" t="str">
        <f ca="1">IF(AO66="","",OFFSET(LeaderMedian!$A$2,MATCH(AO66,LeaderMedian!$B$3:$B$500,0),0))</f>
        <v/>
      </c>
      <c r="AS66" s="12" t="str">
        <f ca="1">OFFSET(Master!$J$2,0,ROWS($AR$3:$AR66))</f>
        <v>Kristian Schmidt</v>
      </c>
      <c r="AT66" s="12">
        <f t="shared" ca="1" si="0"/>
        <v>139000.00005200002</v>
      </c>
      <c r="AU66" s="12">
        <f ca="1">IF($AS66="","",OFFSET(Calculations!$C$134,0,MATCH(OFFSET($AS$2,ROWS($AS$3:$AS66),0),Calculations!$D$2:$CCE$2,0)))</f>
        <v>26188.99996633</v>
      </c>
      <c r="AV66" s="12">
        <f ca="1">IF($AS66="","",OFFSET(Calculations!$C$135,0,MATCH(OFFSET($AS$2,ROWS($AS$3:$AS66),0),Calculations!$D$2:$CCE$2,0)))</f>
        <v>165189.00001833003</v>
      </c>
      <c r="AW66" s="12">
        <f ca="1">IF($AS66="","",OFFSET(Calculations!$C$128,0,MATCH(OFFSET($AS$2,ROWS($AS$3:$AS66),0),Calculations!$D$2:$CCE$2,0)))</f>
        <v>78187.000016927981</v>
      </c>
    </row>
    <row r="67" spans="1:49" x14ac:dyDescent="0.25">
      <c r="A67" t="s">
        <v>107</v>
      </c>
      <c r="B67" t="s">
        <v>186</v>
      </c>
      <c r="C67" s="16">
        <v>0.79841759520480282</v>
      </c>
      <c r="E67" t="s">
        <v>107</v>
      </c>
      <c r="F67" s="16">
        <v>0.74815703652672561</v>
      </c>
      <c r="H67">
        <v>65</v>
      </c>
      <c r="I67" t="s">
        <v>206</v>
      </c>
      <c r="J67" t="s">
        <v>240</v>
      </c>
      <c r="K67" s="16">
        <v>0.78259615756604262</v>
      </c>
      <c r="Y67" s="2">
        <f ca="1">IF(OR(Z67="ChatGPT",Z67="Median",Z67="Fifties",Z67="Average",Z67=""),"",IF(AA67=AA66,Y66,COUNT(Y$3:Y66)+1))</f>
        <v>65</v>
      </c>
      <c r="Z67" s="12" t="str">
        <f ca="1">IF(AA67="","",OFFSET(Master!$F$2,0,MATCH(AA67,Calculations!$D$136:$CCE$136,0)))</f>
        <v>Tate Greene</v>
      </c>
      <c r="AA67" s="19">
        <f>IF($A63="","",LARGE(Calculations!$D$136:$DDF$136,ROWS($Y$3:$Y67)))</f>
        <v>30.797148696203866</v>
      </c>
      <c r="AB67" s="13">
        <f ca="1">IF(AA67="","",OFFSET(LeaderMedian!$A$2,MATCH(Z67,LeaderMedian!$B$3:$B$500,0),0))</f>
        <v>131</v>
      </c>
      <c r="AD67" s="2">
        <f ca="1">IF(OR(AE67="ChatGPT",AE67="Median",AE67="Fifties",AE67="Average",AE67=""),"",IF(AF67=AF66,AD66,COUNT(AD$3:AD66)+1))</f>
        <v>65</v>
      </c>
      <c r="AE67" s="12" t="str">
        <f ca="1">IF(AF67="","",OFFSET(Master!$F$2,0,MATCH(AF67,Calculations!$D$253:$CCE$253,0)))</f>
        <v>Mia Taylor</v>
      </c>
      <c r="AF67" s="19">
        <f>IF($A63="","",LARGE(Calculations!$D$253:$DDF$253,ROWS($Y$3:$Y67)))</f>
        <v>28.700000110999991</v>
      </c>
      <c r="AG67" s="13">
        <f ca="1">OFFSET(LeaderMedian!$A$2,MATCH(AE67,LeaderMedian!$B$3:$B$500,0),0)</f>
        <v>46</v>
      </c>
      <c r="AI67" s="2">
        <f ca="1">IF(OR(AJ67="ChatGPT",AJ67="Median",AJ67="Fifties",AJ67="Average",AJ67=""),"",IF(AK67=AK66,AI66,COUNT(AI$3:AI66)+1))</f>
        <v>64</v>
      </c>
      <c r="AJ67" s="12" t="str">
        <f ca="1">IF(AK67="","",OFFSET(Master!$F$2,0,MATCH(AK67,Master!$G$34:$CCC$34,0)))</f>
        <v>Gary Gambino</v>
      </c>
      <c r="AK67" s="19">
        <f>LARGE(Master!$G$34:$CCC$34,ROWS($AC$3:$AC67))</f>
        <v>49.066666675666667</v>
      </c>
      <c r="AL67" s="13">
        <f ca="1">OFFSET(LeaderMedian!$A$2,MATCH(AJ67,LeaderMedian!$B$3:$B$500,0),0)</f>
        <v>109</v>
      </c>
      <c r="AN67" s="2" t="str">
        <f ca="1">IF(OR(AO67="Median",AO67="Fifties",AO67="Average",AO67=""),"",IF(AP67=AP66,AN66,COUNT($AN$3:$AN66)+1))</f>
        <v/>
      </c>
      <c r="AO67" s="12" t="str">
        <f ca="1">IF(AP67="","",OFFSET(Master!$F$2,0,MATCH(AP67,Calculations!$D$217:$CCE$217,0)))</f>
        <v/>
      </c>
      <c r="AP67" s="36" t="str">
        <f>IF($A63="","",IF(ISERROR(LARGE(Calculations!$D$217:$DDF$217,ROWS($Y$3:$Y67))),"",LARGE(Calculations!$D$217:$DDF$217,ROWS($Y$3:$Y67))))</f>
        <v/>
      </c>
      <c r="AQ67" s="13" t="str">
        <f ca="1">IF(AO67="","",OFFSET(LeaderMedian!$A$2,MATCH(AO67,LeaderMedian!$B$3:$B$500,0),0))</f>
        <v/>
      </c>
      <c r="AS67" s="12" t="str">
        <f ca="1">OFFSET(Master!$J$2,0,ROWS($AR$3:$AR67))</f>
        <v>Ben Steger</v>
      </c>
      <c r="AT67" s="12">
        <f t="shared" ca="1" si="0"/>
        <v>170999.99992079998</v>
      </c>
      <c r="AU67" s="12">
        <f ca="1">IF($AS67="","",OFFSET(Calculations!$C$134,0,MATCH(OFFSET($AS$2,ROWS($AS$3:$AS67),0),Calculations!$D$2:$CCE$2,0)))</f>
        <v>17175.000015180001</v>
      </c>
      <c r="AV67" s="12">
        <f ca="1">IF($AS67="","",OFFSET(Calculations!$C$135,0,MATCH(OFFSET($AS$2,ROWS($AS$3:$AS67),0),Calculations!$D$2:$CCE$2,0)))</f>
        <v>188174.99993597998</v>
      </c>
      <c r="AW67" s="12">
        <f ca="1">IF($AS67="","",OFFSET(Calculations!$C$128,0,MATCH(OFFSET($AS$2,ROWS($AS$3:$AS67),0),Calculations!$D$2:$CCE$2,0)))</f>
        <v>74185.000000801985</v>
      </c>
    </row>
    <row r="68" spans="1:49" x14ac:dyDescent="0.25">
      <c r="A68" t="s">
        <v>202</v>
      </c>
      <c r="B68" t="s">
        <v>259</v>
      </c>
      <c r="C68" s="16">
        <v>0.58572186828138728</v>
      </c>
      <c r="E68" t="s">
        <v>202</v>
      </c>
      <c r="F68" s="16">
        <v>0.45032529370410618</v>
      </c>
      <c r="H68">
        <v>66</v>
      </c>
      <c r="I68" t="s">
        <v>226</v>
      </c>
      <c r="J68" t="s">
        <v>271</v>
      </c>
      <c r="K68" s="16">
        <v>0.7808959092647153</v>
      </c>
      <c r="Y68" s="2">
        <f ca="1">IF(OR(Z68="ChatGPT",Z68="Median",Z68="Fifties",Z68="Average",Z68=""),"",IF(AA68=AA67,Y67,COUNT(Y$3:Y67)+1))</f>
        <v>66</v>
      </c>
      <c r="Z68" s="12" t="str">
        <f ca="1">IF(AA68="","",OFFSET(Master!$F$2,0,MATCH(AA68,Calculations!$D$136:$CCE$136,0)))</f>
        <v>Amir Vardi</v>
      </c>
      <c r="AA68" s="19">
        <f>IF($A64="","",LARGE(Calculations!$D$136:$DDF$136,ROWS($Y$3:$Y68)))</f>
        <v>30.708286350343769</v>
      </c>
      <c r="AB68" s="13">
        <f ca="1">IF(AA68="","",OFFSET(LeaderMedian!$A$2,MATCH(Z68,LeaderMedian!$B$3:$B$500,0),0))</f>
        <v>40</v>
      </c>
      <c r="AD68" s="2">
        <f ca="1">IF(OR(AE68="ChatGPT",AE68="Median",AE68="Fifties",AE68="Average",AE68=""),"",IF(AF68=AF67,AD67,COUNT(AD$3:AD67)+1))</f>
        <v>66</v>
      </c>
      <c r="AE68" s="12" t="str">
        <f ca="1">IF(AF68="","",OFFSET(Master!$F$2,0,MATCH(AF68,Calculations!$D$253:$CCE$253,0)))</f>
        <v>Daniel Holmes</v>
      </c>
      <c r="AF68" s="19">
        <f>IF($A64="","",LARGE(Calculations!$D$253:$DDF$253,ROWS($Y$3:$Y68)))</f>
        <v>28.700000030866665</v>
      </c>
      <c r="AG68" s="13">
        <f ca="1">OFFSET(LeaderMedian!$A$2,MATCH(AE68,LeaderMedian!$B$3:$B$500,0),0)</f>
        <v>126</v>
      </c>
      <c r="AI68" s="2">
        <f ca="1">IF(OR(AJ68="ChatGPT",AJ68="Median",AJ68="Fifties",AJ68="Average",AJ68=""),"",IF(AK68=AK67,AI67,COUNT(AI$3:AI67)+1))</f>
        <v>65</v>
      </c>
      <c r="AJ68" s="12" t="str">
        <f ca="1">IF(AK68="","",OFFSET(Master!$F$2,0,MATCH(AK68,Master!$G$34:$CCC$34,0)))</f>
        <v>Michael Kay</v>
      </c>
      <c r="AK68" s="19">
        <f>LARGE(Master!$G$34:$CCC$34,ROWS($AC$3:$AC68))</f>
        <v>48.86666678266667</v>
      </c>
      <c r="AL68" s="13">
        <f ca="1">OFFSET(LeaderMedian!$A$2,MATCH(AJ68,LeaderMedian!$B$3:$B$500,0),0)</f>
        <v>9</v>
      </c>
      <c r="AN68" s="2" t="str">
        <f ca="1">IF(OR(AO68="Median",AO68="Fifties",AO68="Average",AO68=""),"",IF(AP68=AP67,AN67,COUNT($AN$3:$AN67)+1))</f>
        <v/>
      </c>
      <c r="AO68" s="12" t="str">
        <f ca="1">IF(AP68="","",OFFSET(Master!$F$2,0,MATCH(AP68,Calculations!$D$217:$CCE$217,0)))</f>
        <v/>
      </c>
      <c r="AP68" s="36" t="str">
        <f>IF($A64="","",IF(ISERROR(LARGE(Calculations!$D$217:$DDF$217,ROWS($Y$3:$Y68))),"",LARGE(Calculations!$D$217:$DDF$217,ROWS($Y$3:$Y68))))</f>
        <v/>
      </c>
      <c r="AQ68" s="13" t="str">
        <f ca="1">IF(AO68="","",OFFSET(LeaderMedian!$A$2,MATCH(AO68,LeaderMedian!$B$3:$B$500,0),0))</f>
        <v/>
      </c>
      <c r="AS68" s="12" t="str">
        <f ca="1">OFFSET(Master!$J$2,0,ROWS($AR$3:$AR68))</f>
        <v>Sam Leffell</v>
      </c>
      <c r="AT68" s="12">
        <f t="shared" ref="AT68:AT100" ca="1" si="1">IF($AS68="","",AV68-AU68)</f>
        <v>119800.00010719999</v>
      </c>
      <c r="AU68" s="12">
        <f ca="1">IF($AS68="","",OFFSET(Calculations!$C$134,0,MATCH(OFFSET($AS$2,ROWS($AS$3:$AS68),0),Calculations!$D$2:$CCE$2,0)))</f>
        <v>30382.999956450003</v>
      </c>
      <c r="AV68" s="12">
        <f ca="1">IF($AS68="","",OFFSET(Calculations!$C$135,0,MATCH(OFFSET($AS$2,ROWS($AS$3:$AS68),0),Calculations!$D$2:$CCE$2,0)))</f>
        <v>150183.00006364999</v>
      </c>
      <c r="AW68" s="12">
        <f ca="1">IF($AS68="","",OFFSET(Calculations!$C$128,0,MATCH(OFFSET($AS$2,ROWS($AS$3:$AS68),0),Calculations!$D$2:$CCE$2,0)))</f>
        <v>67879.000035123987</v>
      </c>
    </row>
    <row r="69" spans="1:49" x14ac:dyDescent="0.25">
      <c r="A69" t="s">
        <v>103</v>
      </c>
      <c r="B69" t="s">
        <v>221</v>
      </c>
      <c r="C69" s="16">
        <v>0.59627160098436682</v>
      </c>
      <c r="E69" t="s">
        <v>103</v>
      </c>
      <c r="F69" s="16">
        <v>0.63157289610177259</v>
      </c>
      <c r="H69">
        <v>67</v>
      </c>
      <c r="I69" t="s">
        <v>232</v>
      </c>
      <c r="J69" t="s">
        <v>245</v>
      </c>
      <c r="K69" s="16">
        <v>0.7792147412154935</v>
      </c>
      <c r="Y69" s="2">
        <f ca="1">IF(OR(Z69="ChatGPT",Z69="Median",Z69="Fifties",Z69="Average",Z69=""),"",IF(AA69=AA68,Y68,COUNT(Y$3:Y68)+1))</f>
        <v>67</v>
      </c>
      <c r="Z69" s="12" t="str">
        <f ca="1">IF(AA69="","",OFFSET(Master!$F$2,0,MATCH(AA69,Calculations!$D$136:$CCE$136,0)))</f>
        <v>Matthew Russell</v>
      </c>
      <c r="AA69" s="19">
        <f>IF($A65="","",LARGE(Calculations!$D$136:$DDF$136,ROWS($Y$3:$Y69)))</f>
        <v>30.590378624133098</v>
      </c>
      <c r="AB69" s="13">
        <f ca="1">IF(AA69="","",OFFSET(LeaderMedian!$A$2,MATCH(Z69,LeaderMedian!$B$3:$B$500,0),0))</f>
        <v>53</v>
      </c>
      <c r="AD69" s="2">
        <f ca="1">IF(OR(AE69="ChatGPT",AE69="Median",AE69="Fifties",AE69="Average",AE69=""),"",IF(AF69=AF68,AD68,COUNT(AD$3:AD68)+1))</f>
        <v>67</v>
      </c>
      <c r="AE69" s="12" t="str">
        <f ca="1">IF(AF69="","",OFFSET(Master!$F$2,0,MATCH(AF69,Calculations!$D$253:$CCE$253,0)))</f>
        <v>Sam Friedland</v>
      </c>
      <c r="AF69" s="19">
        <f>IF($A65="","",LARGE(Calculations!$D$253:$DDF$253,ROWS($Y$3:$Y69)))</f>
        <v>28.56666671726666</v>
      </c>
      <c r="AG69" s="13">
        <f ca="1">OFFSET(LeaderMedian!$A$2,MATCH(AE69,LeaderMedian!$B$3:$B$500,0),0)</f>
        <v>97</v>
      </c>
      <c r="AI69" s="2">
        <f ca="1">IF(OR(AJ69="ChatGPT",AJ69="Median",AJ69="Fifties",AJ69="Average",AJ69=""),"",IF(AK69=AK68,AI68,COUNT(AI$3:AI68)+1))</f>
        <v>66</v>
      </c>
      <c r="AJ69" s="12" t="str">
        <f ca="1">IF(AK69="","",OFFSET(Master!$F$2,0,MATCH(AK69,Master!$G$34:$CCC$34,0)))</f>
        <v>Matt Balaban</v>
      </c>
      <c r="AK69" s="19">
        <f>LARGE(Master!$G$34:$CCC$34,ROWS($AC$3:$AC69))</f>
        <v>48.866666726666665</v>
      </c>
      <c r="AL69" s="13">
        <f ca="1">OFFSET(LeaderMedian!$A$2,MATCH(AJ69,LeaderMedian!$B$3:$B$500,0),0)</f>
        <v>33</v>
      </c>
      <c r="AN69" s="2" t="str">
        <f ca="1">IF(OR(AO69="Median",AO69="Fifties",AO69="Average",AO69=""),"",IF(AP69=AP68,AN68,COUNT($AN$3:$AN68)+1))</f>
        <v/>
      </c>
      <c r="AO69" s="12" t="str">
        <f ca="1">IF(AP69="","",OFFSET(Master!$F$2,0,MATCH(AP69,Calculations!$D$217:$CCE$217,0)))</f>
        <v/>
      </c>
      <c r="AP69" s="36" t="str">
        <f>IF($A65="","",IF(ISERROR(LARGE(Calculations!$D$217:$DDF$217,ROWS($Y$3:$Y69))),"",LARGE(Calculations!$D$217:$DDF$217,ROWS($Y$3:$Y69))))</f>
        <v/>
      </c>
      <c r="AQ69" s="13" t="str">
        <f ca="1">IF(AO69="","",OFFSET(LeaderMedian!$A$2,MATCH(AO69,LeaderMedian!$B$3:$B$500,0),0))</f>
        <v/>
      </c>
      <c r="AS69" s="12" t="str">
        <f ca="1">OFFSET(Master!$J$2,0,ROWS($AR$3:$AR69))</f>
        <v xml:space="preserve">Ethan Kay </v>
      </c>
      <c r="AT69" s="12">
        <f t="shared" ca="1" si="1"/>
        <v>148600.0000272</v>
      </c>
      <c r="AU69" s="12">
        <f ca="1">IF($AS69="","",OFFSET(Calculations!$C$134,0,MATCH(OFFSET($AS$2,ROWS($AS$3:$AS69),0),Calculations!$D$2:$CCE$2,0)))</f>
        <v>23158.999993064004</v>
      </c>
      <c r="AV69" s="12">
        <f ca="1">IF($AS69="","",OFFSET(Calculations!$C$135,0,MATCH(OFFSET($AS$2,ROWS($AS$3:$AS69),0),Calculations!$D$2:$CCE$2,0)))</f>
        <v>171759.00002026401</v>
      </c>
      <c r="AW69" s="12">
        <f ca="1">IF($AS69="","",OFFSET(Calculations!$C$128,0,MATCH(OFFSET($AS$2,ROWS($AS$3:$AS69),0),Calculations!$D$2:$CCE$2,0)))</f>
        <v>80973.000032161959</v>
      </c>
    </row>
    <row r="70" spans="1:49" x14ac:dyDescent="0.25">
      <c r="A70" t="s">
        <v>84</v>
      </c>
      <c r="B70" t="s">
        <v>3</v>
      </c>
      <c r="C70" s="16">
        <v>0.80050726701538111</v>
      </c>
      <c r="E70" t="s">
        <v>84</v>
      </c>
      <c r="F70" s="16">
        <v>0.64074435617750192</v>
      </c>
      <c r="H70">
        <v>68</v>
      </c>
      <c r="I70" t="s">
        <v>230</v>
      </c>
      <c r="J70" t="s">
        <v>244</v>
      </c>
      <c r="K70" s="16">
        <v>0.77801086285354848</v>
      </c>
      <c r="Y70" s="2">
        <f ca="1">IF(OR(Z70="ChatGPT",Z70="Median",Z70="Fifties",Z70="Average",Z70=""),"",IF(AA70=AA69,Y69,COUNT(Y$3:Y69)+1))</f>
        <v>68</v>
      </c>
      <c r="Z70" s="12" t="str">
        <f ca="1">IF(AA70="","",OFFSET(Master!$F$2,0,MATCH(AA70,Calculations!$D$136:$CCE$136,0)))</f>
        <v>Gary Gambino</v>
      </c>
      <c r="AA70" s="19">
        <f>IF($A66="","",LARGE(Calculations!$D$136:$DDF$136,ROWS($Y$3:$Y70)))</f>
        <v>30.464148893676573</v>
      </c>
      <c r="AB70" s="13">
        <f ca="1">IF(AA70="","",OFFSET(LeaderMedian!$A$2,MATCH(Z70,LeaderMedian!$B$3:$B$500,0),0))</f>
        <v>109</v>
      </c>
      <c r="AD70" s="2">
        <f ca="1">IF(OR(AE70="ChatGPT",AE70="Median",AE70="Fifties",AE70="Average",AE70=""),"",IF(AF70=AF69,AD69,COUNT(AD$3:AD69)+1))</f>
        <v>68</v>
      </c>
      <c r="AE70" s="12" t="str">
        <f ca="1">IF(AF70="","",OFFSET(Master!$F$2,0,MATCH(AF70,Calculations!$D$253:$CCE$253,0)))</f>
        <v>S.D. Thompson</v>
      </c>
      <c r="AF70" s="19">
        <f>IF($A66="","",LARGE(Calculations!$D$253:$DDF$253,ROWS($Y$3:$Y70)))</f>
        <v>28.533333436200003</v>
      </c>
      <c r="AG70" s="13">
        <f ca="1">OFFSET(LeaderMedian!$A$2,MATCH(AE70,LeaderMedian!$B$3:$B$500,0),0)</f>
        <v>93</v>
      </c>
      <c r="AI70" s="2">
        <f ca="1">IF(OR(AJ70="ChatGPT",AJ70="Median",AJ70="Fifties",AJ70="Average",AJ70=""),"",IF(AK70=AK69,AI69,COUNT(AI$3:AI69)+1))</f>
        <v>67</v>
      </c>
      <c r="AJ70" s="12" t="str">
        <f ca="1">IF(AK70="","",OFFSET(Master!$F$2,0,MATCH(AK70,Master!$G$34:$CCC$34,0)))</f>
        <v>John Stryker</v>
      </c>
      <c r="AK70" s="19">
        <f>LARGE(Master!$G$34:$CCC$34,ROWS($AC$3:$AC70))</f>
        <v>48.833333486333338</v>
      </c>
      <c r="AL70" s="13">
        <f ca="1">OFFSET(LeaderMedian!$A$2,MATCH(AJ70,LeaderMedian!$B$3:$B$500,0),0)</f>
        <v>121</v>
      </c>
      <c r="AN70" s="2" t="str">
        <f ca="1">IF(OR(AO70="Median",AO70="Fifties",AO70="Average",AO70=""),"",IF(AP70=AP69,AN69,COUNT($AN$3:$AN69)+1))</f>
        <v/>
      </c>
      <c r="AO70" s="12" t="str">
        <f ca="1">IF(AP70="","",OFFSET(Master!$F$2,0,MATCH(AP70,Calculations!$D$217:$CCE$217,0)))</f>
        <v/>
      </c>
      <c r="AP70" s="36" t="str">
        <f>IF($A66="","",IF(ISERROR(LARGE(Calculations!$D$217:$DDF$217,ROWS($Y$3:$Y70))),"",LARGE(Calculations!$D$217:$DDF$217,ROWS($Y$3:$Y70))))</f>
        <v/>
      </c>
      <c r="AQ70" s="13" t="str">
        <f ca="1">IF(AO70="","",OFFSET(LeaderMedian!$A$2,MATCH(AO70,LeaderMedian!$B$3:$B$500,0),0))</f>
        <v/>
      </c>
      <c r="AS70" s="12" t="str">
        <f ca="1">OFFSET(Master!$J$2,0,ROWS($AR$3:$AR70))</f>
        <v>Ken Levin</v>
      </c>
      <c r="AT70" s="12">
        <f t="shared" ca="1" si="1"/>
        <v>169799.99994479999</v>
      </c>
      <c r="AU70" s="12">
        <f ca="1">IF($AS70="","",OFFSET(Calculations!$C$134,0,MATCH(OFFSET($AS$2,ROWS($AS$3:$AS70),0),Calculations!$D$2:$CCE$2,0)))</f>
        <v>20017.00001117801</v>
      </c>
      <c r="AV70" s="12">
        <f ca="1">IF($AS70="","",OFFSET(Calculations!$C$135,0,MATCH(OFFSET($AS$2,ROWS($AS$3:$AS70),0),Calculations!$D$2:$CCE$2,0)))</f>
        <v>189816.99995597798</v>
      </c>
      <c r="AW70" s="12">
        <f ca="1">IF($AS70="","",OFFSET(Calculations!$C$128,0,MATCH(OFFSET($AS$2,ROWS($AS$3:$AS70),0),Calculations!$D$2:$CCE$2,0)))</f>
        <v>76623.000009784009</v>
      </c>
    </row>
    <row r="71" spans="1:49" x14ac:dyDescent="0.25">
      <c r="A71" t="s">
        <v>203</v>
      </c>
      <c r="B71" t="s">
        <v>165</v>
      </c>
      <c r="C71" s="16">
        <v>0.46287308588759951</v>
      </c>
      <c r="E71" t="s">
        <v>203</v>
      </c>
      <c r="F71" s="16">
        <v>9.0715822185948564E-2</v>
      </c>
      <c r="H71">
        <v>69</v>
      </c>
      <c r="I71" t="s">
        <v>92</v>
      </c>
      <c r="J71" t="s">
        <v>206</v>
      </c>
      <c r="K71" s="16">
        <v>0.77758478624323868</v>
      </c>
      <c r="Y71" s="2">
        <f ca="1">IF(OR(Z71="ChatGPT",Z71="Median",Z71="Fifties",Z71="Average",Z71=""),"",IF(AA71=AA70,Y70,COUNT(Y$3:Y70)+1))</f>
        <v>69</v>
      </c>
      <c r="Z71" s="12" t="str">
        <f ca="1">IF(AA71="","",OFFSET(Master!$F$2,0,MATCH(AA71,Calculations!$D$136:$CCE$136,0)))</f>
        <v>Katie Bruce</v>
      </c>
      <c r="AA71" s="19">
        <f>IF($A67="","",LARGE(Calculations!$D$136:$DDF$136,ROWS($Y$3:$Y71)))</f>
        <v>30.446655819230969</v>
      </c>
      <c r="AB71" s="13">
        <f ca="1">IF(AA71="","",OFFSET(LeaderMedian!$A$2,MATCH(Z71,LeaderMedian!$B$3:$B$500,0),0))</f>
        <v>12</v>
      </c>
      <c r="AD71" s="2">
        <f ca="1">IF(OR(AE71="ChatGPT",AE71="Median",AE71="Fifties",AE71="Average",AE71=""),"",IF(AF71=AF70,AD70,COUNT(AD$3:AD70)+1))</f>
        <v>69</v>
      </c>
      <c r="AE71" s="12" t="str">
        <f ca="1">IF(AF71="","",OFFSET(Master!$F$2,0,MATCH(AF71,Calculations!$D$253:$CCE$253,0)))</f>
        <v>Charlie Friedland</v>
      </c>
      <c r="AF71" s="19">
        <f>IF($A67="","",LARGE(Calculations!$D$253:$DDF$253,ROWS($Y$3:$Y71)))</f>
        <v>28.533333428333329</v>
      </c>
      <c r="AG71" s="13">
        <f ca="1">OFFSET(LeaderMedian!$A$2,MATCH(AE71,LeaderMedian!$B$3:$B$500,0),0)</f>
        <v>87</v>
      </c>
      <c r="AI71" s="2">
        <f ca="1">IF(OR(AJ71="ChatGPT",AJ71="Median",AJ71="Fifties",AJ71="Average",AJ71=""),"",IF(AK71=AK70,AI70,COUNT(AI$3:AI70)+1))</f>
        <v>68</v>
      </c>
      <c r="AJ71" s="12" t="str">
        <f ca="1">IF(AK71="","",OFFSET(Master!$F$2,0,MATCH(AK71,Master!$G$34:$CCC$34,0)))</f>
        <v>Ella Seif</v>
      </c>
      <c r="AK71" s="19">
        <f>LARGE(Master!$G$34:$CCC$34,ROWS($AC$3:$AC71))</f>
        <v>48.500000075999999</v>
      </c>
      <c r="AL71" s="13">
        <f ca="1">OFFSET(LeaderMedian!$A$2,MATCH(AJ71,LeaderMedian!$B$3:$B$500,0),0)</f>
        <v>11</v>
      </c>
      <c r="AN71" s="2" t="str">
        <f ca="1">IF(OR(AO71="Median",AO71="Fifties",AO71="Average",AO71=""),"",IF(AP71=AP70,AN70,COUNT($AN$3:$AN70)+1))</f>
        <v/>
      </c>
      <c r="AO71" s="12" t="str">
        <f ca="1">IF(AP71="","",OFFSET(Master!$F$2,0,MATCH(AP71,Calculations!$D$217:$CCE$217,0)))</f>
        <v/>
      </c>
      <c r="AP71" s="36" t="str">
        <f>IF($A67="","",IF(ISERROR(LARGE(Calculations!$D$217:$DDF$217,ROWS($Y$3:$Y71))),"",LARGE(Calculations!$D$217:$DDF$217,ROWS($Y$3:$Y71))))</f>
        <v/>
      </c>
      <c r="AQ71" s="13" t="str">
        <f ca="1">IF(AO71="","",OFFSET(LeaderMedian!$A$2,MATCH(AO71,LeaderMedian!$B$3:$B$500,0),0))</f>
        <v/>
      </c>
      <c r="AS71" s="12" t="str">
        <f ca="1">OFFSET(Master!$J$2,0,ROWS($AR$3:$AR71))</f>
        <v>Kate Liggett</v>
      </c>
      <c r="AT71" s="12">
        <f t="shared" ca="1" si="1"/>
        <v>169599.99997200002</v>
      </c>
      <c r="AU71" s="12">
        <f ca="1">IF($AS71="","",OFFSET(Calculations!$C$134,0,MATCH(OFFSET($AS$2,ROWS($AS$3:$AS71),0),Calculations!$D$2:$CCE$2,0)))</f>
        <v>18296.000000560001</v>
      </c>
      <c r="AV71" s="12">
        <f ca="1">IF($AS71="","",OFFSET(Calculations!$C$135,0,MATCH(OFFSET($AS$2,ROWS($AS$3:$AS71),0),Calculations!$D$2:$CCE$2,0)))</f>
        <v>187895.99997256004</v>
      </c>
      <c r="AW71" s="12">
        <f ca="1">IF($AS71="","",OFFSET(Calculations!$C$128,0,MATCH(OFFSET($AS$2,ROWS($AS$3:$AS71),0),Calculations!$D$2:$CCE$2,0)))</f>
        <v>75404.00001309198</v>
      </c>
    </row>
    <row r="72" spans="1:49" x14ac:dyDescent="0.25">
      <c r="A72" t="s">
        <v>204</v>
      </c>
      <c r="B72" t="s">
        <v>107</v>
      </c>
      <c r="C72" s="16">
        <v>0.70923365374303948</v>
      </c>
      <c r="E72" t="s">
        <v>204</v>
      </c>
      <c r="F72" s="16">
        <v>0.6157476332165841</v>
      </c>
      <c r="H72">
        <v>70</v>
      </c>
      <c r="I72" t="s">
        <v>206</v>
      </c>
      <c r="J72" t="s">
        <v>256</v>
      </c>
      <c r="K72" s="16">
        <v>0.77735156602609934</v>
      </c>
      <c r="Y72" s="2">
        <f ca="1">IF(OR(Z72="ChatGPT",Z72="Median",Z72="Fifties",Z72="Average",Z72=""),"",IF(AA72=AA71,Y71,COUNT(Y$3:Y71)+1))</f>
        <v>70</v>
      </c>
      <c r="Z72" s="12" t="str">
        <f ca="1">IF(AA72="","",OFFSET(Master!$F$2,0,MATCH(AA72,Calculations!$D$136:$CCE$136,0)))</f>
        <v>Mark Aronson</v>
      </c>
      <c r="AA72" s="19">
        <f>IF($A68="","",LARGE(Calculations!$D$136:$DDF$136,ROWS($Y$3:$Y72)))</f>
        <v>30.39436199987281</v>
      </c>
      <c r="AB72" s="13">
        <f ca="1">IF(AA72="","",OFFSET(LeaderMedian!$A$2,MATCH(Z72,LeaderMedian!$B$3:$B$500,0),0))</f>
        <v>73</v>
      </c>
      <c r="AD72" s="2">
        <f ca="1">IF(OR(AE72="ChatGPT",AE72="Median",AE72="Fifties",AE72="Average",AE72=""),"",IF(AF72=AF71,AD71,COUNT(AD$3:AD71)+1))</f>
        <v>70</v>
      </c>
      <c r="AE72" s="12" t="str">
        <f ca="1">IF(AF72="","",OFFSET(Master!$F$2,0,MATCH(AF72,Calculations!$D$253:$CCE$253,0)))</f>
        <v>Ben Steger</v>
      </c>
      <c r="AF72" s="19">
        <f>IF($A68="","",LARGE(Calculations!$D$253:$DDF$253,ROWS($Y$3:$Y72)))</f>
        <v>28.500000055800001</v>
      </c>
      <c r="AG72" s="13">
        <f ca="1">OFFSET(LeaderMedian!$A$2,MATCH(AE72,LeaderMedian!$B$3:$B$500,0),0)</f>
        <v>45</v>
      </c>
      <c r="AI72" s="2">
        <f ca="1">IF(OR(AJ72="ChatGPT",AJ72="Median",AJ72="Fifties",AJ72="Average",AJ72=""),"",IF(AK72=AK71,AI71,COUNT(AI$3:AI71)+1))</f>
        <v>69</v>
      </c>
      <c r="AJ72" s="12" t="str">
        <f ca="1">IF(AK72="","",OFFSET(Master!$F$2,0,MATCH(AK72,Master!$G$34:$CCC$34,0)))</f>
        <v>Weian Wang</v>
      </c>
      <c r="AK72" s="19">
        <f>LARGE(Master!$G$34:$CCC$34,ROWS($AC$3:$AC72))</f>
        <v>48.466666769666666</v>
      </c>
      <c r="AL72" s="13">
        <f ca="1">OFFSET(LeaderMedian!$A$2,MATCH(AJ72,LeaderMedian!$B$3:$B$500,0),0)</f>
        <v>13</v>
      </c>
      <c r="AN72" s="2" t="str">
        <f ca="1">IF(OR(AO72="Median",AO72="Fifties",AO72="Average",AO72=""),"",IF(AP72=AP71,AN71,COUNT($AN$3:$AN71)+1))</f>
        <v/>
      </c>
      <c r="AO72" s="12" t="str">
        <f ca="1">IF(AP72="","",OFFSET(Master!$F$2,0,MATCH(AP72,Calculations!$D$217:$CCE$217,0)))</f>
        <v/>
      </c>
      <c r="AP72" s="36" t="str">
        <f>IF($A68="","",IF(ISERROR(LARGE(Calculations!$D$217:$DDF$217,ROWS($Y$3:$Y72))),"",LARGE(Calculations!$D$217:$DDF$217,ROWS($Y$3:$Y72))))</f>
        <v/>
      </c>
      <c r="AQ72" s="13" t="str">
        <f ca="1">IF(AO72="","",OFFSET(LeaderMedian!$A$2,MATCH(AO72,LeaderMedian!$B$3:$B$500,0),0))</f>
        <v/>
      </c>
      <c r="AS72" s="12" t="str">
        <f ca="1">OFFSET(Master!$J$2,0,ROWS($AR$3:$AR72))</f>
        <v>Benjamin Slater</v>
      </c>
      <c r="AT72" s="12">
        <f t="shared" ca="1" si="1"/>
        <v>166400.00000000003</v>
      </c>
      <c r="AU72" s="12">
        <f ca="1">IF($AS72="","",OFFSET(Calculations!$C$134,0,MATCH(OFFSET($AS$2,ROWS($AS$3:$AS72),0),Calculations!$D$2:$CCE$2,0)))</f>
        <v>17594.000020163996</v>
      </c>
      <c r="AV72" s="12">
        <f ca="1">IF($AS72="","",OFFSET(Calculations!$C$135,0,MATCH(OFFSET($AS$2,ROWS($AS$3:$AS72),0),Calculations!$D$2:$CCE$2,0)))</f>
        <v>183994.00002016404</v>
      </c>
      <c r="AW72" s="12">
        <f ca="1">IF($AS72="","",OFFSET(Calculations!$C$128,0,MATCH(OFFSET($AS$2,ROWS($AS$3:$AS72),0),Calculations!$D$2:$CCE$2,0)))</f>
        <v>98392.000046592002</v>
      </c>
    </row>
    <row r="73" spans="1:49" x14ac:dyDescent="0.25">
      <c r="A73" t="s">
        <v>205</v>
      </c>
      <c r="B73" t="s">
        <v>199</v>
      </c>
      <c r="C73" s="16">
        <v>0.3995369589410554</v>
      </c>
      <c r="E73" t="s">
        <v>205</v>
      </c>
      <c r="F73" s="16">
        <v>0.15681381404378469</v>
      </c>
      <c r="H73">
        <v>71</v>
      </c>
      <c r="I73" t="s">
        <v>233</v>
      </c>
      <c r="J73" t="s">
        <v>245</v>
      </c>
      <c r="K73" s="16">
        <v>0.77689535702580603</v>
      </c>
      <c r="Y73" s="2">
        <f ca="1">IF(OR(Z73="ChatGPT",Z73="Median",Z73="Fifties",Z73="Average",Z73=""),"",IF(AA73=AA72,Y72,COUNT(Y$3:Y72)+1))</f>
        <v>71</v>
      </c>
      <c r="Z73" s="12" t="str">
        <f ca="1">IF(AA73="","",OFFSET(Master!$F$2,0,MATCH(AA73,Calculations!$D$136:$CCE$136,0)))</f>
        <v>Charlie Friedland</v>
      </c>
      <c r="AA73" s="19">
        <f>IF($A69="","",LARGE(Calculations!$D$136:$DDF$136,ROWS($Y$3:$Y73)))</f>
        <v>30.337109781339702</v>
      </c>
      <c r="AB73" s="13">
        <f ca="1">IF(AA73="","",OFFSET(LeaderMedian!$A$2,MATCH(Z73,LeaderMedian!$B$3:$B$500,0),0))</f>
        <v>87</v>
      </c>
      <c r="AD73" s="2">
        <f ca="1">IF(OR(AE73="ChatGPT",AE73="Median",AE73="Fifties",AE73="Average",AE73=""),"",IF(AF73=AF72,AD72,COUNT(AD$3:AD72)+1))</f>
        <v>71</v>
      </c>
      <c r="AE73" s="12" t="str">
        <f ca="1">IF(AF73="","",OFFSET(Master!$F$2,0,MATCH(AF73,Calculations!$D$253:$CCE$253,0)))</f>
        <v>Seth Frumkin</v>
      </c>
      <c r="AF73" s="19">
        <f>IF($A69="","",LARGE(Calculations!$D$253:$DDF$253,ROWS($Y$3:$Y73)))</f>
        <v>28.400000034000001</v>
      </c>
      <c r="AG73" s="13">
        <f ca="1">OFFSET(LeaderMedian!$A$2,MATCH(AE73,LeaderMedian!$B$3:$B$500,0),0)</f>
        <v>120</v>
      </c>
      <c r="AI73" s="2">
        <f ca="1">IF(OR(AJ73="ChatGPT",AJ73="Median",AJ73="Fifties",AJ73="Average",AJ73=""),"",IF(AK73=AK72,AI72,COUNT(AI$3:AI72)+1))</f>
        <v>70</v>
      </c>
      <c r="AJ73" s="12" t="str">
        <f ca="1">IF(AK73="","",OFFSET(Master!$F$2,0,MATCH(AK73,Master!$G$34:$CCC$34,0)))</f>
        <v>Kaushik Iyer</v>
      </c>
      <c r="AK73" s="19">
        <f>LARGE(Master!$G$34:$CCC$34,ROWS($AC$3:$AC73))</f>
        <v>48.166666679666662</v>
      </c>
      <c r="AL73" s="13">
        <f ca="1">OFFSET(LeaderMedian!$A$2,MATCH(AJ73,LeaderMedian!$B$3:$B$500,0),0)</f>
        <v>78</v>
      </c>
      <c r="AN73" s="2" t="str">
        <f ca="1">IF(OR(AO73="Median",AO73="Fifties",AO73="Average",AO73=""),"",IF(AP73=AP72,AN72,COUNT($AN$3:$AN72)+1))</f>
        <v/>
      </c>
      <c r="AO73" s="12" t="str">
        <f ca="1">IF(AP73="","",OFFSET(Master!$F$2,0,MATCH(AP73,Calculations!$D$217:$CCE$217,0)))</f>
        <v/>
      </c>
      <c r="AP73" s="36" t="str">
        <f>IF($A69="","",IF(ISERROR(LARGE(Calculations!$D$217:$DDF$217,ROWS($Y$3:$Y73))),"",LARGE(Calculations!$D$217:$DDF$217,ROWS($Y$3:$Y73))))</f>
        <v/>
      </c>
      <c r="AQ73" s="13" t="str">
        <f ca="1">IF(AO73="","",OFFSET(LeaderMedian!$A$2,MATCH(AO73,LeaderMedian!$B$3:$B$500,0),0))</f>
        <v/>
      </c>
      <c r="AS73" s="12" t="str">
        <f ca="1">OFFSET(Master!$J$2,0,ROWS($AR$3:$AR73))</f>
        <v>Shawn Gardner</v>
      </c>
      <c r="AT73" s="12">
        <f t="shared" ca="1" si="1"/>
        <v>205399.9999424</v>
      </c>
      <c r="AU73" s="12">
        <f ca="1">IF($AS73="","",OFFSET(Calculations!$C$134,0,MATCH(OFFSET($AS$2,ROWS($AS$3:$AS73),0),Calculations!$D$2:$CCE$2,0)))</f>
        <v>10588.999996111997</v>
      </c>
      <c r="AV73" s="12">
        <f ca="1">IF($AS73="","",OFFSET(Calculations!$C$135,0,MATCH(OFFSET($AS$2,ROWS($AS$3:$AS73),0),Calculations!$D$2:$CCE$2,0)))</f>
        <v>215988.99993851199</v>
      </c>
      <c r="AW73" s="12">
        <f ca="1">IF($AS73="","",OFFSET(Calculations!$C$128,0,MATCH(OFFSET($AS$2,ROWS($AS$3:$AS73),0),Calculations!$D$2:$CCE$2,0)))</f>
        <v>81628.999994850004</v>
      </c>
    </row>
    <row r="74" spans="1:49" x14ac:dyDescent="0.25">
      <c r="A74" t="s">
        <v>207</v>
      </c>
      <c r="B74" t="s">
        <v>240</v>
      </c>
      <c r="C74" s="16">
        <v>0.83678982183141715</v>
      </c>
      <c r="E74" t="s">
        <v>207</v>
      </c>
      <c r="F74" s="16">
        <v>0.73964899637676262</v>
      </c>
      <c r="H74">
        <v>72</v>
      </c>
      <c r="I74" t="s">
        <v>224</v>
      </c>
      <c r="J74" t="s">
        <v>271</v>
      </c>
      <c r="K74" s="16">
        <v>0.7754497625083876</v>
      </c>
      <c r="Y74" s="2">
        <f ca="1">IF(OR(Z74="ChatGPT",Z74="Median",Z74="Fifties",Z74="Average",Z74=""),"",IF(AA74=AA73,Y73,COUNT(Y$3:Y73)+1))</f>
        <v>72</v>
      </c>
      <c r="Z74" s="12" t="str">
        <f ca="1">IF(AA74="","",OFFSET(Master!$F$2,0,MATCH(AA74,Calculations!$D$136:$CCE$136,0)))</f>
        <v>Seth Moland-Kovash</v>
      </c>
      <c r="AA74" s="19">
        <f>IF($A70="","",LARGE(Calculations!$D$136:$DDF$136,ROWS($Y$3:$Y74)))</f>
        <v>30.32536209523137</v>
      </c>
      <c r="AB74" s="13">
        <f ca="1">IF(AA74="","",OFFSET(LeaderMedian!$A$2,MATCH(Z74,LeaderMedian!$B$3:$B$500,0),0))</f>
        <v>103</v>
      </c>
      <c r="AD74" s="2">
        <f ca="1">IF(OR(AE74="ChatGPT",AE74="Median",AE74="Fifties",AE74="Average",AE74=""),"",IF(AF74=AF73,AD73,COUNT(AD$3:AD73)+1))</f>
        <v>72</v>
      </c>
      <c r="AE74" s="12" t="str">
        <f ca="1">IF(AF74="","",OFFSET(Master!$F$2,0,MATCH(AF74,Calculations!$D$253:$CCE$253,0)))</f>
        <v>Sharky Laguana</v>
      </c>
      <c r="AF74" s="19">
        <f>IF($A70="","",LARGE(Calculations!$D$253:$DDF$253,ROWS($Y$3:$Y74)))</f>
        <v>28.366666852066661</v>
      </c>
      <c r="AG74" s="13">
        <f ca="1">OFFSET(LeaderMedian!$A$2,MATCH(AE74,LeaderMedian!$B$3:$B$500,0),0)</f>
        <v>27</v>
      </c>
      <c r="AI74" s="2">
        <f ca="1">IF(OR(AJ74="ChatGPT",AJ74="Median",AJ74="Fifties",AJ74="Average",AJ74=""),"",IF(AK74=AK73,AI73,COUNT(AI$3:AI73)+1))</f>
        <v>71</v>
      </c>
      <c r="AJ74" s="12" t="str">
        <f ca="1">IF(AK74="","",OFFSET(Master!$F$2,0,MATCH(AK74,Master!$G$34:$CCC$34,0)))</f>
        <v>Kristian Schmidt</v>
      </c>
      <c r="AK74" s="19">
        <f>LARGE(Master!$G$34:$CCC$34,ROWS($AC$3:$AC74))</f>
        <v>48.033333398333333</v>
      </c>
      <c r="AL74" s="13">
        <f ca="1">OFFSET(LeaderMedian!$A$2,MATCH(AJ74,LeaderMedian!$B$3:$B$500,0),0)</f>
        <v>70</v>
      </c>
      <c r="AN74" s="2" t="str">
        <f ca="1">IF(OR(AO74="Median",AO74="Fifties",AO74="Average",AO74=""),"",IF(AP74=AP73,AN73,COUNT($AN$3:$AN73)+1))</f>
        <v/>
      </c>
      <c r="AO74" s="12" t="str">
        <f ca="1">IF(AP74="","",OFFSET(Master!$F$2,0,MATCH(AP74,Calculations!$D$217:$CCE$217,0)))</f>
        <v/>
      </c>
      <c r="AP74" s="36" t="str">
        <f>IF($A70="","",IF(ISERROR(LARGE(Calculations!$D$217:$DDF$217,ROWS($Y$3:$Y74))),"",LARGE(Calculations!$D$217:$DDF$217,ROWS($Y$3:$Y74))))</f>
        <v/>
      </c>
      <c r="AQ74" s="13" t="str">
        <f ca="1">IF(AO74="","",OFFSET(LeaderMedian!$A$2,MATCH(AO74,LeaderMedian!$B$3:$B$500,0),0))</f>
        <v/>
      </c>
      <c r="AS74" s="12" t="str">
        <f ca="1">OFFSET(Master!$J$2,0,ROWS($AR$3:$AR74))</f>
        <v>Ryan Magee</v>
      </c>
      <c r="AT74" s="12">
        <f t="shared" ca="1" si="1"/>
        <v>137200.0000876</v>
      </c>
      <c r="AU74" s="12">
        <f ca="1">IF($AS74="","",OFFSET(Calculations!$C$134,0,MATCH(OFFSET($AS$2,ROWS($AS$3:$AS74),0),Calculations!$D$2:$CCE$2,0)))</f>
        <v>28705.999987736002</v>
      </c>
      <c r="AV74" s="12">
        <f ca="1">IF($AS74="","",OFFSET(Calculations!$C$135,0,MATCH(OFFSET($AS$2,ROWS($AS$3:$AS74),0),Calculations!$D$2:$CCE$2,0)))</f>
        <v>165906.00007533599</v>
      </c>
      <c r="AW74" s="12">
        <f ca="1">IF($AS74="","",OFFSET(Calculations!$C$128,0,MATCH(OFFSET($AS$2,ROWS($AS$3:$AS74),0),Calculations!$D$2:$CCE$2,0)))</f>
        <v>93632.000058560021</v>
      </c>
    </row>
    <row r="75" spans="1:49" x14ac:dyDescent="0.25">
      <c r="A75" t="s">
        <v>209</v>
      </c>
      <c r="B75" t="s">
        <v>106</v>
      </c>
      <c r="C75" s="16">
        <v>0.80029336368922599</v>
      </c>
      <c r="E75" t="s">
        <v>209</v>
      </c>
      <c r="F75" s="16">
        <v>0.57471273444744819</v>
      </c>
      <c r="H75">
        <v>73</v>
      </c>
      <c r="I75" t="s">
        <v>191</v>
      </c>
      <c r="J75" t="s">
        <v>275</v>
      </c>
      <c r="K75" s="16">
        <v>0.77480688864352465</v>
      </c>
      <c r="Y75" s="2">
        <f ca="1">IF(OR(Z75="ChatGPT",Z75="Median",Z75="Fifties",Z75="Average",Z75=""),"",IF(AA75=AA74,Y74,COUNT(Y$3:Y74)+1))</f>
        <v>73</v>
      </c>
      <c r="Z75" s="12" t="str">
        <f ca="1">IF(AA75="","",OFFSET(Master!$F$2,0,MATCH(AA75,Calculations!$D$136:$CCE$136,0)))</f>
        <v>Anna Verwillow</v>
      </c>
      <c r="AA75" s="19">
        <f>IF($A71="","",LARGE(Calculations!$D$136:$DDF$136,ROWS($Y$3:$Y75)))</f>
        <v>30.323921743156198</v>
      </c>
      <c r="AB75" s="13">
        <f ca="1">IF(AA75="","",OFFSET(LeaderMedian!$A$2,MATCH(Z75,LeaderMedian!$B$3:$B$500,0),0))</f>
        <v>156</v>
      </c>
      <c r="AD75" s="2">
        <f ca="1">IF(OR(AE75="ChatGPT",AE75="Median",AE75="Fifties",AE75="Average",AE75=""),"",IF(AF75=AF74,AD74,COUNT(AD$3:AD74)+1))</f>
        <v>73</v>
      </c>
      <c r="AE75" s="12" t="str">
        <f ca="1">IF(AF75="","",OFFSET(Master!$F$2,0,MATCH(AF75,Calculations!$D$253:$CCE$253,0)))</f>
        <v>Ken Levin</v>
      </c>
      <c r="AF75" s="19">
        <f>IF($A71="","",LARGE(Calculations!$D$253:$DDF$253,ROWS($Y$3:$Y75)))</f>
        <v>28.300000062800002</v>
      </c>
      <c r="AG75" s="13">
        <f ca="1">OFFSET(LeaderMedian!$A$2,MATCH(AE75,LeaderMedian!$B$3:$B$500,0),0)</f>
        <v>59</v>
      </c>
      <c r="AI75" s="2">
        <f ca="1">IF(OR(AJ75="ChatGPT",AJ75="Median",AJ75="Fifties",AJ75="Average",AJ75=""),"",IF(AK75=AK74,AI74,COUNT(AI$3:AI74)+1))</f>
        <v>72</v>
      </c>
      <c r="AJ75" s="12" t="str">
        <f ca="1">IF(AK75="","",OFFSET(Master!$F$2,0,MATCH(AK75,Master!$G$34:$CCC$34,0)))</f>
        <v>Kathryn Verwillow</v>
      </c>
      <c r="AK75" s="19">
        <f>LARGE(Master!$G$34:$CCC$34,ROWS($AC$3:$AC75))</f>
        <v>47.766666775666664</v>
      </c>
      <c r="AL75" s="13">
        <f ca="1">OFFSET(LeaderMedian!$A$2,MATCH(AJ75,LeaderMedian!$B$3:$B$500,0),0)</f>
        <v>82</v>
      </c>
      <c r="AN75" s="2" t="str">
        <f ca="1">IF(OR(AO75="Median",AO75="Fifties",AO75="Average",AO75=""),"",IF(AP75=AP74,AN74,COUNT($AN$3:$AN74)+1))</f>
        <v/>
      </c>
      <c r="AO75" s="12" t="str">
        <f ca="1">IF(AP75="","",OFFSET(Master!$F$2,0,MATCH(AP75,Calculations!$D$217:$CCE$217,0)))</f>
        <v/>
      </c>
      <c r="AP75" s="36" t="str">
        <f>IF($A71="","",IF(ISERROR(LARGE(Calculations!$D$217:$DDF$217,ROWS($Y$3:$Y75))),"",LARGE(Calculations!$D$217:$DDF$217,ROWS($Y$3:$Y75))))</f>
        <v/>
      </c>
      <c r="AQ75" s="13" t="str">
        <f ca="1">IF(AO75="","",OFFSET(LeaderMedian!$A$2,MATCH(AO75,LeaderMedian!$B$3:$B$500,0),0))</f>
        <v/>
      </c>
      <c r="AS75" s="12" t="str">
        <f ca="1">OFFSET(Master!$J$2,0,ROWS($AR$3:$AR75))</f>
        <v>Eytan Lenko</v>
      </c>
      <c r="AT75" s="12">
        <f t="shared" ca="1" si="1"/>
        <v>188999.99991120002</v>
      </c>
      <c r="AU75" s="12">
        <f ca="1">IF($AS75="","",OFFSET(Calculations!$C$134,0,MATCH(OFFSET($AS$2,ROWS($AS$3:$AS75),0),Calculations!$D$2:$CCE$2,0)))</f>
        <v>15025.000014059999</v>
      </c>
      <c r="AV75" s="12">
        <f ca="1">IF($AS75="","",OFFSET(Calculations!$C$135,0,MATCH(OFFSET($AS$2,ROWS($AS$3:$AS75),0),Calculations!$D$2:$CCE$2,0)))</f>
        <v>204024.99992526002</v>
      </c>
      <c r="AW75" s="12">
        <f ca="1">IF($AS75="","",OFFSET(Calculations!$C$128,0,MATCH(OFFSET($AS$2,ROWS($AS$3:$AS75),0),Calculations!$D$2:$CCE$2,0)))</f>
        <v>73804.99999789802</v>
      </c>
    </row>
    <row r="76" spans="1:49" x14ac:dyDescent="0.25">
      <c r="A76" t="s">
        <v>106</v>
      </c>
      <c r="B76" t="s">
        <v>209</v>
      </c>
      <c r="C76" s="16">
        <v>0.80029436268922605</v>
      </c>
      <c r="E76" t="s">
        <v>106</v>
      </c>
      <c r="F76" s="16">
        <v>0.63635323355023088</v>
      </c>
      <c r="H76">
        <v>74</v>
      </c>
      <c r="I76" t="s">
        <v>207</v>
      </c>
      <c r="J76" t="s">
        <v>206</v>
      </c>
      <c r="K76" s="16">
        <v>0.77425125806198181</v>
      </c>
      <c r="Y76" s="2">
        <f ca="1">IF(OR(Z76="ChatGPT",Z76="Median",Z76="Fifties",Z76="Average",Z76=""),"",IF(AA76=AA75,Y75,COUNT(Y$3:Y75)+1))</f>
        <v>74</v>
      </c>
      <c r="Z76" s="12" t="str">
        <f ca="1">IF(AA76="","",OFFSET(Master!$F$2,0,MATCH(AA76,Calculations!$D$136:$CCE$136,0)))</f>
        <v>David Slater</v>
      </c>
      <c r="AA76" s="19">
        <f>IF($A72="","",LARGE(Calculations!$D$136:$DDF$136,ROWS($Y$3:$Y76)))</f>
        <v>30.285993120753805</v>
      </c>
      <c r="AB76" s="13">
        <f ca="1">IF(AA76="","",OFFSET(LeaderMedian!$A$2,MATCH(Z76,LeaderMedian!$B$3:$B$500,0),0))</f>
        <v>8</v>
      </c>
      <c r="AD76" s="2">
        <f ca="1">IF(OR(AE76="ChatGPT",AE76="Median",AE76="Fifties",AE76="Average",AE76=""),"",IF(AF76=AF75,AD75,COUNT(AD$3:AD75)+1))</f>
        <v>74</v>
      </c>
      <c r="AE76" s="12" t="str">
        <f ca="1">IF(AF76="","",OFFSET(Master!$F$2,0,MATCH(AF76,Calculations!$D$253:$CCE$253,0)))</f>
        <v>Kate Liggett</v>
      </c>
      <c r="AF76" s="19">
        <f>IF($A72="","",LARGE(Calculations!$D$253:$DDF$253,ROWS($Y$3:$Y76)))</f>
        <v>28.266666735000001</v>
      </c>
      <c r="AG76" s="13">
        <f ca="1">OFFSET(LeaderMedian!$A$2,MATCH(AE76,LeaderMedian!$B$3:$B$500,0),0)</f>
        <v>54</v>
      </c>
      <c r="AI76" s="2">
        <f ca="1">IF(OR(AJ76="ChatGPT",AJ76="Median",AJ76="Fifties",AJ76="Average",AJ76=""),"",IF(AK76=AK75,AI75,COUNT(AI$3:AI75)+1))</f>
        <v>73</v>
      </c>
      <c r="AJ76" s="12" t="str">
        <f ca="1">IF(AK76="","",OFFSET(Master!$F$2,0,MATCH(AK76,Master!$G$34:$CCC$34,0)))</f>
        <v>Seth Moland-Kovash</v>
      </c>
      <c r="AK76" s="19">
        <f>LARGE(Master!$G$34:$CCC$34,ROWS($AC$3:$AC76))</f>
        <v>47.600000014000003</v>
      </c>
      <c r="AL76" s="13">
        <f ca="1">OFFSET(LeaderMedian!$A$2,MATCH(AJ76,LeaderMedian!$B$3:$B$500,0),0)</f>
        <v>103</v>
      </c>
      <c r="AN76" s="2" t="str">
        <f ca="1">IF(OR(AO76="Median",AO76="Fifties",AO76="Average",AO76=""),"",IF(AP76=AP75,AN75,COUNT($AN$3:$AN75)+1))</f>
        <v/>
      </c>
      <c r="AO76" s="12" t="str">
        <f ca="1">IF(AP76="","",OFFSET(Master!$F$2,0,MATCH(AP76,Calculations!$D$217:$CCE$217,0)))</f>
        <v/>
      </c>
      <c r="AP76" s="36" t="str">
        <f>IF($A72="","",IF(ISERROR(LARGE(Calculations!$D$217:$DDF$217,ROWS($Y$3:$Y76))),"",LARGE(Calculations!$D$217:$DDF$217,ROWS($Y$3:$Y76))))</f>
        <v/>
      </c>
      <c r="AQ76" s="13" t="str">
        <f ca="1">IF(AO76="","",OFFSET(LeaderMedian!$A$2,MATCH(AO76,LeaderMedian!$B$3:$B$500,0),0))</f>
        <v/>
      </c>
      <c r="AS76" s="12" t="str">
        <f ca="1">OFFSET(Master!$J$2,0,ROWS($AR$3:$AR76))</f>
        <v>Maya Seif</v>
      </c>
      <c r="AT76" s="12">
        <f t="shared" ca="1" si="1"/>
        <v>77400.000059999991</v>
      </c>
      <c r="AU76" s="12">
        <f ca="1">IF($AS76="","",OFFSET(Calculations!$C$134,0,MATCH(OFFSET($AS$2,ROWS($AS$3:$AS76),0),Calculations!$D$2:$CCE$2,0)))</f>
        <v>46428.999958150009</v>
      </c>
      <c r="AV76" s="12">
        <f ca="1">IF($AS76="","",OFFSET(Calculations!$C$135,0,MATCH(OFFSET($AS$2,ROWS($AS$3:$AS76),0),Calculations!$D$2:$CCE$2,0)))</f>
        <v>123829.00001814999</v>
      </c>
      <c r="AW76" s="12">
        <f ca="1">IF($AS76="","",OFFSET(Calculations!$C$128,0,MATCH(OFFSET($AS$2,ROWS($AS$3:$AS76),0),Calculations!$D$2:$CCE$2,0)))</f>
        <v>70049.000016508042</v>
      </c>
    </row>
    <row r="77" spans="1:49" x14ac:dyDescent="0.25">
      <c r="A77" t="s">
        <v>211</v>
      </c>
      <c r="B77" t="s">
        <v>262</v>
      </c>
      <c r="C77" s="16">
        <v>0.52727877693203529</v>
      </c>
      <c r="E77" t="s">
        <v>211</v>
      </c>
      <c r="F77" s="16">
        <v>0.38497348400144465</v>
      </c>
      <c r="H77">
        <v>75</v>
      </c>
      <c r="I77" t="s">
        <v>219</v>
      </c>
      <c r="J77" t="s">
        <v>271</v>
      </c>
      <c r="K77" s="16">
        <v>0.77401825046655237</v>
      </c>
      <c r="Y77" s="2">
        <f ca="1">IF(OR(Z77="ChatGPT",Z77="Median",Z77="Fifties",Z77="Average",Z77=""),"",IF(AA77=AA76,Y76,COUNT(Y$3:Y76)+1))</f>
        <v>75</v>
      </c>
      <c r="Z77" s="12" t="str">
        <f ca="1">IF(AA77="","",OFFSET(Master!$F$2,0,MATCH(AA77,Calculations!$D$136:$CCE$136,0)))</f>
        <v>Ben Steger</v>
      </c>
      <c r="AA77" s="19">
        <f>IF($A73="","",LARGE(Calculations!$D$136:$DDF$136,ROWS($Y$3:$Y77)))</f>
        <v>30.248491935430707</v>
      </c>
      <c r="AB77" s="13">
        <f ca="1">IF(AA77="","",OFFSET(LeaderMedian!$A$2,MATCH(Z77,LeaderMedian!$B$3:$B$500,0),0))</f>
        <v>45</v>
      </c>
      <c r="AD77" s="2">
        <f ca="1">IF(OR(AE77="ChatGPT",AE77="Median",AE77="Fifties",AE77="Average",AE77=""),"",IF(AF77=AF76,AD76,COUNT(AD$3:AD76)+1))</f>
        <v>75</v>
      </c>
      <c r="AE77" s="12" t="str">
        <f ca="1">IF(AF77="","",OFFSET(Master!$F$2,0,MATCH(AF77,Calculations!$D$253:$CCE$253,0)))</f>
        <v>Amir Vardi</v>
      </c>
      <c r="AF77" s="19">
        <f>IF($A73="","",LARGE(Calculations!$D$253:$DDF$253,ROWS($Y$3:$Y77)))</f>
        <v>28.033333402333334</v>
      </c>
      <c r="AG77" s="13">
        <f ca="1">OFFSET(LeaderMedian!$A$2,MATCH(AE77,LeaderMedian!$B$3:$B$500,0),0)</f>
        <v>40</v>
      </c>
      <c r="AI77" s="2">
        <f ca="1">IF(OR(AJ77="ChatGPT",AJ77="Median",AJ77="Fifties",AJ77="Average",AJ77=""),"",IF(AK77=AK76,AI76,COUNT(AI$3:AI76)+1))</f>
        <v>74</v>
      </c>
      <c r="AJ77" s="12" t="str">
        <f ca="1">IF(AK77="","",OFFSET(Master!$F$2,0,MATCH(AK77,Master!$G$34:$CCC$34,0)))</f>
        <v>Matthew Russell</v>
      </c>
      <c r="AK77" s="19">
        <f>LARGE(Master!$G$34:$CCC$34,ROWS($AC$3:$AC77))</f>
        <v>47.566666762666671</v>
      </c>
      <c r="AL77" s="13">
        <f ca="1">OFFSET(LeaderMedian!$A$2,MATCH(AJ77,LeaderMedian!$B$3:$B$500,0),0)</f>
        <v>53</v>
      </c>
      <c r="AN77" s="2" t="str">
        <f ca="1">IF(OR(AO77="Median",AO77="Fifties",AO77="Average",AO77=""),"",IF(AP77=AP76,AN76,COUNT($AN$3:$AN76)+1))</f>
        <v/>
      </c>
      <c r="AO77" s="12" t="str">
        <f ca="1">IF(AP77="","",OFFSET(Master!$F$2,0,MATCH(AP77,Calculations!$D$217:$CCE$217,0)))</f>
        <v/>
      </c>
      <c r="AP77" s="36" t="str">
        <f>IF($A73="","",IF(ISERROR(LARGE(Calculations!$D$217:$DDF$217,ROWS($Y$3:$Y77))),"",LARGE(Calculations!$D$217:$DDF$217,ROWS($Y$3:$Y77))))</f>
        <v/>
      </c>
      <c r="AQ77" s="13" t="str">
        <f ca="1">IF(AO77="","",OFFSET(LeaderMedian!$A$2,MATCH(AO77,LeaderMedian!$B$3:$B$500,0),0))</f>
        <v/>
      </c>
      <c r="AS77" s="12" t="str">
        <f ca="1">OFFSET(Master!$J$2,0,ROWS($AR$3:$AR77))</f>
        <v>Ella Seif</v>
      </c>
      <c r="AT77" s="12">
        <f t="shared" ca="1" si="1"/>
        <v>89800.000000000029</v>
      </c>
      <c r="AU77" s="12">
        <f ca="1">IF($AS77="","",OFFSET(Calculations!$C$134,0,MATCH(OFFSET($AS$2,ROWS($AS$3:$AS77),0),Calculations!$D$2:$CCE$2,0)))</f>
        <v>39262.999993159996</v>
      </c>
      <c r="AV77" s="12">
        <f ca="1">IF($AS77="","",OFFSET(Calculations!$C$135,0,MATCH(OFFSET($AS$2,ROWS($AS$3:$AS77),0),Calculations!$D$2:$CCE$2,0)))</f>
        <v>129062.99999316003</v>
      </c>
      <c r="AW77" s="12">
        <f ca="1">IF($AS77="","",OFFSET(Calculations!$C$128,0,MATCH(OFFSET($AS$2,ROWS($AS$3:$AS77),0),Calculations!$D$2:$CCE$2,0)))</f>
        <v>68517.000021822023</v>
      </c>
    </row>
    <row r="78" spans="1:49" x14ac:dyDescent="0.25">
      <c r="A78" t="s">
        <v>212</v>
      </c>
      <c r="B78" t="s">
        <v>103</v>
      </c>
      <c r="C78" s="16">
        <v>0.5519596922515202</v>
      </c>
      <c r="E78" t="s">
        <v>212</v>
      </c>
      <c r="F78" s="16">
        <v>0.47916962193313922</v>
      </c>
      <c r="H78">
        <v>76</v>
      </c>
      <c r="I78" t="s">
        <v>249</v>
      </c>
      <c r="J78" t="s">
        <v>274</v>
      </c>
      <c r="K78" s="16">
        <v>0.77337677487481959</v>
      </c>
      <c r="Y78" s="2">
        <f ca="1">IF(OR(Z78="ChatGPT",Z78="Median",Z78="Fifties",Z78="Average",Z78=""),"",IF(AA78=AA77,Y77,COUNT(Y$3:Y77)+1))</f>
        <v>76</v>
      </c>
      <c r="Z78" s="12" t="str">
        <f ca="1">IF(AA78="","",OFFSET(Master!$F$2,0,MATCH(AA78,Calculations!$D$136:$CCE$136,0)))</f>
        <v>Donald Adamek</v>
      </c>
      <c r="AA78" s="19">
        <f>IF($A74="","",LARGE(Calculations!$D$136:$DDF$136,ROWS($Y$3:$Y78)))</f>
        <v>30.199033249350936</v>
      </c>
      <c r="AB78" s="13">
        <f ca="1">IF(AA78="","",OFFSET(LeaderMedian!$A$2,MATCH(Z78,LeaderMedian!$B$3:$B$500,0),0))</f>
        <v>91</v>
      </c>
      <c r="AD78" s="2">
        <f ca="1">IF(OR(AE78="ChatGPT",AE78="Median",AE78="Fifties",AE78="Average",AE78=""),"",IF(AF78=AF77,AD77,COUNT(AD$3:AD77)+1))</f>
        <v>76</v>
      </c>
      <c r="AE78" s="12" t="str">
        <f ca="1">IF(AF78="","",OFFSET(Master!$F$2,0,MATCH(AF78,Calculations!$D$253:$CCE$253,0)))</f>
        <v>Jeremy Tannenbaum</v>
      </c>
      <c r="AF78" s="19">
        <f>IF($A74="","",LARGE(Calculations!$D$253:$DDF$253,ROWS($Y$3:$Y78)))</f>
        <v>27.933333508600004</v>
      </c>
      <c r="AG78" s="13">
        <f ca="1">OFFSET(LeaderMedian!$A$2,MATCH(AE78,LeaderMedian!$B$3:$B$500,0),0)</f>
        <v>133</v>
      </c>
      <c r="AI78" s="2" t="str">
        <f ca="1">IF(OR(AJ78="ChatGPT",AJ78="Median",AJ78="Fifties",AJ78="Average",AJ78=""),"",IF(AK78=AK77,AI77,COUNT(AI$3:AI77)+1))</f>
        <v/>
      </c>
      <c r="AJ78" s="12" t="str">
        <f ca="1">IF(AK78="","",OFFSET(Master!$F$2,0,MATCH(AK78,Master!$G$34:$CCC$34,0)))</f>
        <v>Average</v>
      </c>
      <c r="AK78" s="19">
        <f>LARGE(Master!$G$34:$CCC$34,ROWS($AC$3:$AC78))</f>
        <v>47.418958350833343</v>
      </c>
      <c r="AL78" s="13" t="str">
        <f ca="1">OFFSET(LeaderMedian!$A$2,MATCH(AJ78,LeaderMedian!$B$3:$B$500,0),0)</f>
        <v/>
      </c>
      <c r="AN78" s="2" t="str">
        <f ca="1">IF(OR(AO78="Median",AO78="Fifties",AO78="Average",AO78=""),"",IF(AP78=AP77,AN77,COUNT($AN$3:$AN77)+1))</f>
        <v/>
      </c>
      <c r="AO78" s="12" t="str">
        <f ca="1">IF(AP78="","",OFFSET(Master!$F$2,0,MATCH(AP78,Calculations!$D$217:$CCE$217,0)))</f>
        <v/>
      </c>
      <c r="AP78" s="36" t="str">
        <f>IF($A74="","",IF(ISERROR(LARGE(Calculations!$D$217:$DDF$217,ROWS($Y$3:$Y78))),"",LARGE(Calculations!$D$217:$DDF$217,ROWS($Y$3:$Y78))))</f>
        <v/>
      </c>
      <c r="AQ78" s="13" t="str">
        <f ca="1">IF(AO78="","",OFFSET(LeaderMedian!$A$2,MATCH(AO78,LeaderMedian!$B$3:$B$500,0),0))</f>
        <v/>
      </c>
      <c r="AS78" s="12" t="str">
        <f ca="1">OFFSET(Master!$J$2,0,ROWS($AR$3:$AR78))</f>
        <v>Matthew Hunt</v>
      </c>
      <c r="AT78" s="12">
        <f t="shared" ca="1" si="1"/>
        <v>155399.99987679999</v>
      </c>
      <c r="AU78" s="12">
        <f ca="1">IF($AS78="","",OFFSET(Calculations!$C$134,0,MATCH(OFFSET($AS$2,ROWS($AS$3:$AS78),0),Calculations!$D$2:$CCE$2,0)))</f>
        <v>21039.000019558003</v>
      </c>
      <c r="AV78" s="12">
        <f ca="1">IF($AS78="","",OFFSET(Calculations!$C$135,0,MATCH(OFFSET($AS$2,ROWS($AS$3:$AS78),0),Calculations!$D$2:$CCE$2,0)))</f>
        <v>176438.999896358</v>
      </c>
      <c r="AW78" s="12">
        <f ca="1">IF($AS78="","",OFFSET(Calculations!$C$128,0,MATCH(OFFSET($AS$2,ROWS($AS$3:$AS78),0),Calculations!$D$2:$CCE$2,0)))</f>
        <v>82228.999987448027</v>
      </c>
    </row>
    <row r="79" spans="1:49" x14ac:dyDescent="0.25">
      <c r="A79" t="s">
        <v>213</v>
      </c>
      <c r="B79" t="s">
        <v>275</v>
      </c>
      <c r="C79" s="16">
        <v>0.70258932523811257</v>
      </c>
      <c r="E79" t="s">
        <v>213</v>
      </c>
      <c r="F79" s="16">
        <v>0.6314092455539605</v>
      </c>
      <c r="H79">
        <v>77</v>
      </c>
      <c r="I79" t="s">
        <v>86</v>
      </c>
      <c r="J79" t="s">
        <v>275</v>
      </c>
      <c r="K79" s="16">
        <v>0.77248213985930236</v>
      </c>
      <c r="Y79" s="2">
        <f ca="1">IF(OR(Z79="ChatGPT",Z79="Median",Z79="Fifties",Z79="Average",Z79=""),"",IF(AA79=AA78,Y78,COUNT(Y$3:Y78)+1))</f>
        <v>77</v>
      </c>
      <c r="Z79" s="12" t="str">
        <f ca="1">IF(AA79="","",OFFSET(Master!$F$2,0,MATCH(AA79,Calculations!$D$136:$CCE$136,0)))</f>
        <v>David Gomel</v>
      </c>
      <c r="AA79" s="19">
        <f>IF($A75="","",LARGE(Calculations!$D$136:$DDF$136,ROWS($Y$3:$Y79)))</f>
        <v>30.167444582590662</v>
      </c>
      <c r="AB79" s="13">
        <f ca="1">IF(AA79="","",OFFSET(LeaderMedian!$A$2,MATCH(Z79,LeaderMedian!$B$3:$B$500,0),0))</f>
        <v>65</v>
      </c>
      <c r="AD79" s="2">
        <f ca="1">IF(OR(AE79="ChatGPT",AE79="Median",AE79="Fifties",AE79="Average",AE79=""),"",IF(AF79=AF78,AD78,COUNT(AD$3:AD78)+1))</f>
        <v>77</v>
      </c>
      <c r="AE79" s="12" t="str">
        <f ca="1">IF(AF79="","",OFFSET(Master!$F$2,0,MATCH(AF79,Calculations!$D$253:$CCE$253,0)))</f>
        <v>Michael Petkun</v>
      </c>
      <c r="AF79" s="19">
        <f>IF($A75="","",LARGE(Calculations!$D$253:$DDF$253,ROWS($Y$3:$Y79)))</f>
        <v>27.900000062333337</v>
      </c>
      <c r="AG79" s="13">
        <f ca="1">OFFSET(LeaderMedian!$A$2,MATCH(AE79,LeaderMedian!$B$3:$B$500,0),0)</f>
        <v>28</v>
      </c>
      <c r="AI79" s="2">
        <f ca="1">IF(OR(AJ79="ChatGPT",AJ79="Median",AJ79="Fifties",AJ79="Average",AJ79=""),"",IF(AK79=AK78,AI78,COUNT(AI$3:AI78)+1))</f>
        <v>75</v>
      </c>
      <c r="AJ79" s="12" t="str">
        <f ca="1">IF(AK79="","",OFFSET(Master!$F$2,0,MATCH(AK79,Master!$G$34:$CCC$34,0)))</f>
        <v>Maya Seif</v>
      </c>
      <c r="AK79" s="19">
        <f>LARGE(Master!$G$34:$CCC$34,ROWS($AC$3:$AC79))</f>
        <v>47.36666674166667</v>
      </c>
      <c r="AL79" s="13">
        <f ca="1">OFFSET(LeaderMedian!$A$2,MATCH(AJ79,LeaderMedian!$B$3:$B$500,0),0)</f>
        <v>24</v>
      </c>
      <c r="AN79" s="2" t="str">
        <f ca="1">IF(OR(AO79="Median",AO79="Fifties",AO79="Average",AO79=""),"",IF(AP79=AP78,AN78,COUNT($AN$3:$AN78)+1))</f>
        <v/>
      </c>
      <c r="AO79" s="12" t="str">
        <f ca="1">IF(AP79="","",OFFSET(Master!$F$2,0,MATCH(AP79,Calculations!$D$217:$CCE$217,0)))</f>
        <v/>
      </c>
      <c r="AP79" s="36" t="str">
        <f>IF($A75="","",IF(ISERROR(LARGE(Calculations!$D$217:$DDF$217,ROWS($Y$3:$Y79))),"",LARGE(Calculations!$D$217:$DDF$217,ROWS($Y$3:$Y79))))</f>
        <v/>
      </c>
      <c r="AQ79" s="13" t="str">
        <f ca="1">IF(AO79="","",OFFSET(LeaderMedian!$A$2,MATCH(AO79,LeaderMedian!$B$3:$B$500,0),0))</f>
        <v/>
      </c>
      <c r="AS79" s="12" t="str">
        <f ca="1">OFFSET(Master!$J$2,0,ROWS($AR$3:$AR79))</f>
        <v>Andrew Magee</v>
      </c>
      <c r="AT79" s="12">
        <f t="shared" ca="1" si="1"/>
        <v>128999.99993760002</v>
      </c>
      <c r="AU79" s="12">
        <f ca="1">IF($AS79="","",OFFSET(Calculations!$C$134,0,MATCH(OFFSET($AS$2,ROWS($AS$3:$AS79),0),Calculations!$D$2:$CCE$2,0)))</f>
        <v>30825.000013259996</v>
      </c>
      <c r="AV79" s="12">
        <f ca="1">IF($AS79="","",OFFSET(Calculations!$C$135,0,MATCH(OFFSET($AS$2,ROWS($AS$3:$AS79),0),Calculations!$D$2:$CCE$2,0)))</f>
        <v>159824.99995086002</v>
      </c>
      <c r="AW79" s="12">
        <f ca="1">IF($AS79="","",OFFSET(Calculations!$C$128,0,MATCH(OFFSET($AS$2,ROWS($AS$3:$AS79),0),Calculations!$D$2:$CCE$2,0)))</f>
        <v>77355.000011606011</v>
      </c>
    </row>
    <row r="80" spans="1:49" x14ac:dyDescent="0.25">
      <c r="A80" t="s">
        <v>214</v>
      </c>
      <c r="B80" t="s">
        <v>261</v>
      </c>
      <c r="C80" s="16">
        <v>0.75973537644082545</v>
      </c>
      <c r="E80" t="s">
        <v>214</v>
      </c>
      <c r="F80" s="16">
        <v>0.68002520581634796</v>
      </c>
      <c r="H80">
        <v>78</v>
      </c>
      <c r="I80" t="s">
        <v>94</v>
      </c>
      <c r="J80" t="s">
        <v>300</v>
      </c>
      <c r="K80" s="16">
        <v>0.77216570022985997</v>
      </c>
      <c r="Y80" s="2">
        <f ca="1">IF(OR(Z80="ChatGPT",Z80="Median",Z80="Fifties",Z80="Average",Z80=""),"",IF(AA80=AA79,Y79,COUNT(Y$3:Y79)+1))</f>
        <v>78</v>
      </c>
      <c r="Z80" s="12" t="str">
        <f ca="1">IF(AA80="","",OFFSET(Master!$F$2,0,MATCH(AA80,Calculations!$D$136:$CCE$136,0)))</f>
        <v>Mia Taylor</v>
      </c>
      <c r="AA80" s="19">
        <f>IF($A76="","",LARGE(Calculations!$D$136:$DDF$136,ROWS($Y$3:$Y80)))</f>
        <v>30.150370272787779</v>
      </c>
      <c r="AB80" s="13">
        <f ca="1">IF(AA80="","",OFFSET(LeaderMedian!$A$2,MATCH(Z80,LeaderMedian!$B$3:$B$500,0),0))</f>
        <v>46</v>
      </c>
      <c r="AD80" s="2">
        <f ca="1">IF(OR(AE80="ChatGPT",AE80="Median",AE80="Fifties",AE80="Average",AE80=""),"",IF(AF80=AF79,AD79,COUNT(AD$3:AD79)+1))</f>
        <v>78</v>
      </c>
      <c r="AE80" s="12" t="str">
        <f ca="1">IF(AF80="","",OFFSET(Master!$F$2,0,MATCH(AF80,Calculations!$D$253:$CCE$253,0)))</f>
        <v>Alex Rose</v>
      </c>
      <c r="AF80" s="19">
        <f>IF($A76="","",LARGE(Calculations!$D$253:$DDF$253,ROWS($Y$3:$Y80)))</f>
        <v>27.900000057599996</v>
      </c>
      <c r="AG80" s="13">
        <f ca="1">OFFSET(LeaderMedian!$A$2,MATCH(AE80,LeaderMedian!$B$3:$B$500,0),0)</f>
        <v>52</v>
      </c>
      <c r="AI80" s="2">
        <f ca="1">IF(OR(AJ80="ChatGPT",AJ80="Median",AJ80="Fifties",AJ80="Average",AJ80=""),"",IF(AK80=AK79,AI79,COUNT(AI$3:AI79)+1))</f>
        <v>76</v>
      </c>
      <c r="AJ80" s="12" t="str">
        <f ca="1">IF(AK80="","",OFFSET(Master!$F$2,0,MATCH(AK80,Master!$G$34:$CCC$34,0)))</f>
        <v>Jacob Burrows</v>
      </c>
      <c r="AK80" s="19">
        <f>LARGE(Master!$G$34:$CCC$34,ROWS($AC$3:$AC80))</f>
        <v>47.333333476333337</v>
      </c>
      <c r="AL80" s="13">
        <f ca="1">OFFSET(LeaderMedian!$A$2,MATCH(AJ80,LeaderMedian!$B$3:$B$500,0),0)</f>
        <v>147</v>
      </c>
      <c r="AN80" s="2" t="str">
        <f ca="1">IF(OR(AO80="Median",AO80="Fifties",AO80="Average",AO80=""),"",IF(AP80=AP79,AN79,COUNT($AN$3:$AN79)+1))</f>
        <v/>
      </c>
      <c r="AO80" s="12" t="str">
        <f ca="1">IF(AP80="","",OFFSET(Master!$F$2,0,MATCH(AP80,Calculations!$D$217:$CCE$217,0)))</f>
        <v/>
      </c>
      <c r="AP80" s="36" t="str">
        <f>IF($A76="","",IF(ISERROR(LARGE(Calculations!$D$217:$DDF$217,ROWS($Y$3:$Y80))),"",LARGE(Calculations!$D$217:$DDF$217,ROWS($Y$3:$Y80))))</f>
        <v/>
      </c>
      <c r="AQ80" s="13" t="str">
        <f ca="1">IF(AO80="","",OFFSET(LeaderMedian!$A$2,MATCH(AO80,LeaderMedian!$B$3:$B$500,0),0))</f>
        <v/>
      </c>
      <c r="AS80" s="12" t="str">
        <f ca="1">OFFSET(Master!$J$2,0,ROWS($AR$3:$AR80))</f>
        <v>Jonathan Huz</v>
      </c>
      <c r="AT80" s="12">
        <f t="shared" ca="1" si="1"/>
        <v>227999.99993679998</v>
      </c>
      <c r="AU80" s="12">
        <f ca="1">IF($AS80="","",OFFSET(Calculations!$C$134,0,MATCH(OFFSET($AS$2,ROWS($AS$3:$AS80),0),Calculations!$D$2:$CCE$2,0)))</f>
        <v>5500.0000094799998</v>
      </c>
      <c r="AV80" s="12">
        <f ca="1">IF($AS80="","",OFFSET(Calculations!$C$135,0,MATCH(OFFSET($AS$2,ROWS($AS$3:$AS80),0),Calculations!$D$2:$CCE$2,0)))</f>
        <v>233499.99994627998</v>
      </c>
      <c r="AW80" s="12">
        <f ca="1">IF($AS80="","",OFFSET(Calculations!$C$128,0,MATCH(OFFSET($AS$2,ROWS($AS$3:$AS80),0),Calculations!$D$2:$CCE$2,0)))</f>
        <v>85000.000007847979</v>
      </c>
    </row>
    <row r="81" spans="1:49" x14ac:dyDescent="0.25">
      <c r="A81" t="s">
        <v>215</v>
      </c>
      <c r="B81" t="s">
        <v>249</v>
      </c>
      <c r="C81" s="16">
        <v>0.7255389602742216</v>
      </c>
      <c r="E81" t="s">
        <v>215</v>
      </c>
      <c r="F81" s="16">
        <v>0.70397178465158428</v>
      </c>
      <c r="H81">
        <v>79</v>
      </c>
      <c r="I81" t="s">
        <v>207</v>
      </c>
      <c r="J81" t="s">
        <v>230</v>
      </c>
      <c r="K81" s="16">
        <v>0.77171314303787109</v>
      </c>
      <c r="Y81" s="2">
        <f ca="1">IF(OR(Z81="ChatGPT",Z81="Median",Z81="Fifties",Z81="Average",Z81=""),"",IF(AA81=AA80,Y80,COUNT(Y$3:Y80)+1))</f>
        <v>79</v>
      </c>
      <c r="Z81" s="12" t="str">
        <f ca="1">IF(AA81="","",OFFSET(Master!$F$2,0,MATCH(AA81,Calculations!$D$136:$CCE$136,0)))</f>
        <v>Matt Sokol</v>
      </c>
      <c r="AA81" s="19">
        <f>IF($A77="","",LARGE(Calculations!$D$136:$DDF$136,ROWS($Y$3:$Y81)))</f>
        <v>29.943260520102228</v>
      </c>
      <c r="AB81" s="13">
        <f ca="1">IF(AA81="","",OFFSET(LeaderMedian!$A$2,MATCH(Z81,LeaderMedian!$B$3:$B$500,0),0))</f>
        <v>18</v>
      </c>
      <c r="AD81" s="2">
        <f ca="1">IF(OR(AE81="ChatGPT",AE81="Median",AE81="Fifties",AE81="Average",AE81=""),"",IF(AF81=AF80,AD80,COUNT(AD$3:AD80)+1))</f>
        <v>79</v>
      </c>
      <c r="AE81" s="12" t="str">
        <f ca="1">IF(AF81="","",OFFSET(Master!$F$2,0,MATCH(AF81,Calculations!$D$253:$CCE$253,0)))</f>
        <v>Sarah Barker</v>
      </c>
      <c r="AF81" s="19">
        <f>IF($A77="","",LARGE(Calculations!$D$253:$DDF$253,ROWS($Y$3:$Y81)))</f>
        <v>27.833333399400001</v>
      </c>
      <c r="AG81" s="13">
        <f ca="1">OFFSET(LeaderMedian!$A$2,MATCH(AE81,LeaderMedian!$B$3:$B$500,0),0)</f>
        <v>50</v>
      </c>
      <c r="AI81" s="2">
        <f ca="1">IF(OR(AJ81="ChatGPT",AJ81="Median",AJ81="Fifties",AJ81="Average",AJ81=""),"",IF(AK81=AK80,AI80,COUNT(AI$3:AI80)+1))</f>
        <v>77</v>
      </c>
      <c r="AJ81" s="12" t="str">
        <f ca="1">IF(AK81="","",OFFSET(Master!$F$2,0,MATCH(AK81,Master!$G$34:$CCC$34,0)))</f>
        <v>Kate Liggett</v>
      </c>
      <c r="AK81" s="19">
        <f>LARGE(Master!$G$34:$CCC$34,ROWS($AC$3:$AC81))</f>
        <v>46.800000069999996</v>
      </c>
      <c r="AL81" s="13">
        <f ca="1">OFFSET(LeaderMedian!$A$2,MATCH(AJ81,LeaderMedian!$B$3:$B$500,0),0)</f>
        <v>54</v>
      </c>
      <c r="AN81" s="2" t="str">
        <f ca="1">IF(OR(AO81="Median",AO81="Fifties",AO81="Average",AO81=""),"",IF(AP81=AP80,AN80,COUNT($AN$3:$AN80)+1))</f>
        <v/>
      </c>
      <c r="AO81" s="12" t="str">
        <f ca="1">IF(AP81="","",OFFSET(Master!$F$2,0,MATCH(AP81,Calculations!$D$217:$CCE$217,0)))</f>
        <v/>
      </c>
      <c r="AP81" s="36" t="str">
        <f>IF($A77="","",IF(ISERROR(LARGE(Calculations!$D$217:$DDF$217,ROWS($Y$3:$Y81))),"",LARGE(Calculations!$D$217:$DDF$217,ROWS($Y$3:$Y81))))</f>
        <v/>
      </c>
      <c r="AQ81" s="13" t="str">
        <f ca="1">IF(AO81="","",OFFSET(LeaderMedian!$A$2,MATCH(AO81,LeaderMedian!$B$3:$B$500,0),0))</f>
        <v/>
      </c>
      <c r="AS81" s="12" t="str">
        <f ca="1">OFFSET(Master!$J$2,0,ROWS($AR$3:$AR81))</f>
        <v>Joel Rosner</v>
      </c>
      <c r="AT81" s="12">
        <f t="shared" ca="1" si="1"/>
        <v>158000.00000000003</v>
      </c>
      <c r="AU81" s="12">
        <f ca="1">IF($AS81="","",OFFSET(Calculations!$C$134,0,MATCH(OFFSET($AS$2,ROWS($AS$3:$AS81),0),Calculations!$D$2:$CCE$2,0)))</f>
        <v>20819.999983679998</v>
      </c>
      <c r="AV81" s="12">
        <f ca="1">IF($AS81="","",OFFSET(Calculations!$C$135,0,MATCH(OFFSET($AS$2,ROWS($AS$3:$AS81),0),Calculations!$D$2:$CCE$2,0)))</f>
        <v>178819.99998368003</v>
      </c>
      <c r="AW81" s="12">
        <f ca="1">IF($AS81="","",OFFSET(Calculations!$C$128,0,MATCH(OFFSET($AS$2,ROWS($AS$3:$AS81),0),Calculations!$D$2:$CCE$2,0)))</f>
        <v>72124.000013943994</v>
      </c>
    </row>
    <row r="82" spans="1:49" x14ac:dyDescent="0.25">
      <c r="A82" t="s">
        <v>216</v>
      </c>
      <c r="B82" t="s">
        <v>244</v>
      </c>
      <c r="C82" s="16">
        <v>0.63991316118880603</v>
      </c>
      <c r="E82" t="s">
        <v>216</v>
      </c>
      <c r="F82" s="16">
        <v>0.59385646384931912</v>
      </c>
      <c r="H82">
        <v>80</v>
      </c>
      <c r="I82" t="s">
        <v>120</v>
      </c>
      <c r="J82" t="s">
        <v>230</v>
      </c>
      <c r="K82" s="16">
        <v>0.76866196319766011</v>
      </c>
      <c r="Y82" s="2">
        <f ca="1">IF(OR(Z82="ChatGPT",Z82="Median",Z82="Fifties",Z82="Average",Z82=""),"",IF(AA82=AA81,Y81,COUNT(Y$3:Y81)+1))</f>
        <v>80</v>
      </c>
      <c r="Z82" s="12" t="str">
        <f ca="1">IF(AA82="","",OFFSET(Master!$F$2,0,MATCH(AA82,Calculations!$D$136:$CCE$136,0)))</f>
        <v>Colin Guider</v>
      </c>
      <c r="AA82" s="19">
        <f>IF($A78="","",LARGE(Calculations!$D$136:$DDF$136,ROWS($Y$3:$Y82)))</f>
        <v>29.872699257340958</v>
      </c>
      <c r="AB82" s="13">
        <f ca="1">IF(AA82="","",OFFSET(LeaderMedian!$A$2,MATCH(Z82,LeaderMedian!$B$3:$B$500,0),0))</f>
        <v>44</v>
      </c>
      <c r="AD82" s="2">
        <f ca="1">IF(OR(AE82="ChatGPT",AE82="Median",AE82="Fifties",AE82="Average",AE82=""),"",IF(AF82=AF81,AD81,COUNT(AD$3:AD81)+1))</f>
        <v>80</v>
      </c>
      <c r="AE82" s="12" t="str">
        <f ca="1">IF(AF82="","",OFFSET(Master!$F$2,0,MATCH(AF82,Calculations!$D$253:$CCE$253,0)))</f>
        <v>Ryan Segal</v>
      </c>
      <c r="AF82" s="19">
        <f>IF($A78="","",LARGE(Calculations!$D$253:$DDF$253,ROWS($Y$3:$Y82)))</f>
        <v>27.833333371533339</v>
      </c>
      <c r="AG82" s="13">
        <f ca="1">OFFSET(LeaderMedian!$A$2,MATCH(AE82,LeaderMedian!$B$3:$B$500,0),0)</f>
        <v>35</v>
      </c>
      <c r="AI82" s="2">
        <f ca="1">IF(OR(AJ82="ChatGPT",AJ82="Median",AJ82="Fifties",AJ82="Average",AJ82=""),"",IF(AK82=AK81,AI81,COUNT(AI$3:AI81)+1))</f>
        <v>78</v>
      </c>
      <c r="AJ82" s="12" t="str">
        <f ca="1">IF(AK82="","",OFFSET(Master!$F$2,0,MATCH(AK82,Master!$G$34:$CCC$34,0)))</f>
        <v>Joel Rosner</v>
      </c>
      <c r="AK82" s="19">
        <f>LARGE(Master!$G$34:$CCC$34,ROWS($AC$3:$AC82))</f>
        <v>46.600000080000001</v>
      </c>
      <c r="AL82" s="13">
        <f ca="1">OFFSET(LeaderMedian!$A$2,MATCH(AJ82,LeaderMedian!$B$3:$B$500,0),0)</f>
        <v>34</v>
      </c>
      <c r="AN82" s="2" t="str">
        <f ca="1">IF(OR(AO82="Median",AO82="Fifties",AO82="Average",AO82=""),"",IF(AP82=AP81,AN81,COUNT($AN$3:$AN81)+1))</f>
        <v/>
      </c>
      <c r="AO82" s="12" t="str">
        <f ca="1">IF(AP82="","",OFFSET(Master!$F$2,0,MATCH(AP82,Calculations!$D$217:$CCE$217,0)))</f>
        <v/>
      </c>
      <c r="AP82" s="36" t="str">
        <f>IF($A78="","",IF(ISERROR(LARGE(Calculations!$D$217:$DDF$217,ROWS($Y$3:$Y82))),"",LARGE(Calculations!$D$217:$DDF$217,ROWS($Y$3:$Y82))))</f>
        <v/>
      </c>
      <c r="AQ82" s="13" t="str">
        <f ca="1">IF(AO82="","",OFFSET(LeaderMedian!$A$2,MATCH(AO82,LeaderMedian!$B$3:$B$500,0),0))</f>
        <v/>
      </c>
      <c r="AS82" s="12" t="str">
        <f ca="1">OFFSET(Master!$J$2,0,ROWS($AR$3:$AR82))</f>
        <v>Michael Berman</v>
      </c>
      <c r="AT82" s="12">
        <f t="shared" ca="1" si="1"/>
        <v>136800.00006480003</v>
      </c>
      <c r="AU82" s="12">
        <f ca="1">IF($AS82="","",OFFSET(Calculations!$C$134,0,MATCH(OFFSET($AS$2,ROWS($AS$3:$AS82),0),Calculations!$D$2:$CCE$2,0)))</f>
        <v>28017.999932607996</v>
      </c>
      <c r="AV82" s="12">
        <f ca="1">IF($AS82="","",OFFSET(Calculations!$C$135,0,MATCH(OFFSET($AS$2,ROWS($AS$3:$AS82),0),Calculations!$D$2:$CCE$2,0)))</f>
        <v>164817.99999740801</v>
      </c>
      <c r="AW82" s="12">
        <f ca="1">IF($AS82="","",OFFSET(Calculations!$C$128,0,MATCH(OFFSET($AS$2,ROWS($AS$3:$AS82),0),Calculations!$D$2:$CCE$2,0)))</f>
        <v>69551.999995872</v>
      </c>
    </row>
    <row r="83" spans="1:49" x14ac:dyDescent="0.25">
      <c r="A83" t="s">
        <v>218</v>
      </c>
      <c r="B83" t="s">
        <v>219</v>
      </c>
      <c r="C83" s="16">
        <v>0.61450498690403033</v>
      </c>
      <c r="E83" t="s">
        <v>218</v>
      </c>
      <c r="F83" s="16">
        <v>0.50446920862205358</v>
      </c>
      <c r="H83">
        <v>81</v>
      </c>
      <c r="I83" t="s">
        <v>120</v>
      </c>
      <c r="J83" t="s">
        <v>256</v>
      </c>
      <c r="K83" s="16">
        <v>0.76749210751067498</v>
      </c>
      <c r="Y83" s="2">
        <f ca="1">IF(OR(Z83="ChatGPT",Z83="Median",Z83="Fifties",Z83="Average",Z83=""),"",IF(AA83=AA82,Y82,COUNT(Y$3:Y82)+1))</f>
        <v>81</v>
      </c>
      <c r="Z83" s="12" t="str">
        <f ca="1">IF(AA83="","",OFFSET(Master!$F$2,0,MATCH(AA83,Calculations!$D$136:$CCE$136,0)))</f>
        <v>Weian Wang</v>
      </c>
      <c r="AA83" s="19">
        <f>IF($A79="","",LARGE(Calculations!$D$136:$DDF$136,ROWS($Y$3:$Y83)))</f>
        <v>29.777025781091929</v>
      </c>
      <c r="AB83" s="13">
        <f ca="1">IF(AA83="","",OFFSET(LeaderMedian!$A$2,MATCH(Z83,LeaderMedian!$B$3:$B$500,0),0))</f>
        <v>13</v>
      </c>
      <c r="AD83" s="2">
        <f ca="1">IF(OR(AE83="ChatGPT",AE83="Median",AE83="Fifties",AE83="Average",AE83=""),"",IF(AF83=AF82,AD82,COUNT(AD$3:AD82)+1))</f>
        <v>81</v>
      </c>
      <c r="AE83" s="12" t="str">
        <f ca="1">IF(AF83="","",OFFSET(Master!$F$2,0,MATCH(AF83,Calculations!$D$253:$CCE$253,0)))</f>
        <v>David Gomel</v>
      </c>
      <c r="AF83" s="19">
        <f>IF($A79="","",LARGE(Calculations!$D$253:$DDF$253,ROWS($Y$3:$Y83)))</f>
        <v>27.833333357933338</v>
      </c>
      <c r="AG83" s="13">
        <f ca="1">OFFSET(LeaderMedian!$A$2,MATCH(AE83,LeaderMedian!$B$3:$B$500,0),0)</f>
        <v>65</v>
      </c>
      <c r="AI83" s="2">
        <f ca="1">IF(OR(AJ83="ChatGPT",AJ83="Median",AJ83="Fifties",AJ83="Average",AJ83=""),"",IF(AK83=AK82,AI82,COUNT(AI$3:AI82)+1))</f>
        <v>79</v>
      </c>
      <c r="AJ83" s="12" t="str">
        <f ca="1">IF(AK83="","",OFFSET(Master!$F$2,0,MATCH(AK83,Master!$G$34:$CCC$34,0)))</f>
        <v>Brian Ecker</v>
      </c>
      <c r="AK83" s="19">
        <f>LARGE(Master!$G$34:$CCC$34,ROWS($AC$3:$AC83))</f>
        <v>46.500000063999998</v>
      </c>
      <c r="AL83" s="13">
        <f ca="1">OFFSET(LeaderMedian!$A$2,MATCH(AJ83,LeaderMedian!$B$3:$B$500,0),0)</f>
        <v>38</v>
      </c>
      <c r="AN83" s="2" t="str">
        <f ca="1">IF(OR(AO83="Median",AO83="Fifties",AO83="Average",AO83=""),"",IF(AP83=AP82,AN82,COUNT($AN$3:$AN82)+1))</f>
        <v/>
      </c>
      <c r="AO83" s="12" t="str">
        <f ca="1">IF(AP83="","",OFFSET(Master!$F$2,0,MATCH(AP83,Calculations!$D$217:$CCE$217,0)))</f>
        <v/>
      </c>
      <c r="AP83" s="36" t="str">
        <f>IF($A79="","",IF(ISERROR(LARGE(Calculations!$D$217:$DDF$217,ROWS($Y$3:$Y83))),"",LARGE(Calculations!$D$217:$DDF$217,ROWS($Y$3:$Y83))))</f>
        <v/>
      </c>
      <c r="AQ83" s="13" t="str">
        <f ca="1">IF(AO83="","",OFFSET(LeaderMedian!$A$2,MATCH(AO83,LeaderMedian!$B$3:$B$500,0),0))</f>
        <v/>
      </c>
      <c r="AS83" s="12" t="str">
        <f ca="1">OFFSET(Master!$J$2,0,ROWS($AR$3:$AR83))</f>
        <v>Avidan Rose</v>
      </c>
      <c r="AT83" s="12">
        <f t="shared" ca="1" si="1"/>
        <v>138200</v>
      </c>
      <c r="AU83" s="12">
        <f ca="1">IF($AS83="","",OFFSET(Calculations!$C$134,0,MATCH(OFFSET($AS$2,ROWS($AS$3:$AS83),0),Calculations!$D$2:$CCE$2,0)))</f>
        <v>24601.000011971999</v>
      </c>
      <c r="AV83" s="12">
        <f ca="1">IF($AS83="","",OFFSET(Calculations!$C$135,0,MATCH(OFFSET($AS$2,ROWS($AS$3:$AS83),0),Calculations!$D$2:$CCE$2,0)))</f>
        <v>162801.00001197201</v>
      </c>
      <c r="AW83" s="12">
        <f ca="1">IF($AS83="","",OFFSET(Calculations!$C$128,0,MATCH(OFFSET($AS$2,ROWS($AS$3:$AS83),0),Calculations!$D$2:$CCE$2,0)))</f>
        <v>74045.000042630025</v>
      </c>
    </row>
    <row r="84" spans="1:49" x14ac:dyDescent="0.25">
      <c r="A84" t="s">
        <v>221</v>
      </c>
      <c r="B84" t="s">
        <v>227</v>
      </c>
      <c r="C84" s="16">
        <v>0.81009735149701567</v>
      </c>
      <c r="E84" t="s">
        <v>221</v>
      </c>
      <c r="F84" s="16">
        <v>0.77268027261374528</v>
      </c>
      <c r="H84">
        <v>82</v>
      </c>
      <c r="I84" t="s">
        <v>226</v>
      </c>
      <c r="J84" t="s">
        <v>186</v>
      </c>
      <c r="K84" s="16">
        <v>0.76706006119398396</v>
      </c>
      <c r="Y84" s="2">
        <f ca="1">IF(OR(Z84="ChatGPT",Z84="Median",Z84="Fifties",Z84="Average",Z84=""),"",IF(AA84=AA83,Y83,COUNT(Y$3:Y83)+1))</f>
        <v>82</v>
      </c>
      <c r="Z84" s="12" t="str">
        <f ca="1">IF(AA84="","",OFFSET(Master!$F$2,0,MATCH(AA84,Calculations!$D$136:$CCE$136,0)))</f>
        <v>Benjamin Slater</v>
      </c>
      <c r="AA84" s="19">
        <f>IF($A80="","",LARGE(Calculations!$D$136:$DDF$136,ROWS($Y$3:$Y84)))</f>
        <v>29.432486547483848</v>
      </c>
      <c r="AB84" s="13">
        <f ca="1">IF(AA84="","",OFFSET(LeaderMedian!$A$2,MATCH(Z84,LeaderMedian!$B$3:$B$500,0),0))</f>
        <v>138</v>
      </c>
      <c r="AD84" s="2">
        <f ca="1">IF(OR(AE84="ChatGPT",AE84="Median",AE84="Fifties",AE84="Average",AE84=""),"",IF(AF84=AF83,AD83,COUNT(AD$3:AD83)+1))</f>
        <v>82</v>
      </c>
      <c r="AE84" s="12" t="str">
        <f ca="1">IF(AF84="","",OFFSET(Master!$F$2,0,MATCH(AF84,Calculations!$D$253:$CCE$253,0)))</f>
        <v>Benjamin Slater</v>
      </c>
      <c r="AF84" s="19">
        <f>IF($A80="","",LARGE(Calculations!$D$253:$DDF$253,ROWS($Y$3:$Y84)))</f>
        <v>27.73333340733333</v>
      </c>
      <c r="AG84" s="13">
        <f ca="1">OFFSET(LeaderMedian!$A$2,MATCH(AE84,LeaderMedian!$B$3:$B$500,0),0)</f>
        <v>138</v>
      </c>
      <c r="AI84" s="2">
        <f ca="1">IF(OR(AJ84="ChatGPT",AJ84="Median",AJ84="Fifties",AJ84="Average",AJ84=""),"",IF(AK84=AK83,AI83,COUNT(AI$3:AI83)+1))</f>
        <v>80</v>
      </c>
      <c r="AJ84" s="12" t="str">
        <f ca="1">IF(AK84="","",OFFSET(Master!$F$2,0,MATCH(AK84,Master!$G$34:$CCC$34,0)))</f>
        <v>Craig Cepler</v>
      </c>
      <c r="AK84" s="19">
        <f>LARGE(Master!$G$34:$CCC$34,ROWS($AC$3:$AC84))</f>
        <v>46.200000083000006</v>
      </c>
      <c r="AL84" s="13">
        <f ca="1">OFFSET(LeaderMedian!$A$2,MATCH(AJ84,LeaderMedian!$B$3:$B$500,0),0)</f>
        <v>108</v>
      </c>
      <c r="AN84" s="2" t="str">
        <f ca="1">IF(OR(AO84="Median",AO84="Fifties",AO84="Average",AO84=""),"",IF(AP84=AP83,AN83,COUNT($AN$3:$AN83)+1))</f>
        <v/>
      </c>
      <c r="AO84" s="12" t="str">
        <f ca="1">IF(AP84="","",OFFSET(Master!$F$2,0,MATCH(AP84,Calculations!$D$217:$CCE$217,0)))</f>
        <v/>
      </c>
      <c r="AP84" s="36" t="str">
        <f>IF($A80="","",IF(ISERROR(LARGE(Calculations!$D$217:$DDF$217,ROWS($Y$3:$Y84))),"",LARGE(Calculations!$D$217:$DDF$217,ROWS($Y$3:$Y84))))</f>
        <v/>
      </c>
      <c r="AQ84" s="13" t="str">
        <f ca="1">IF(AO84="","",OFFSET(LeaderMedian!$A$2,MATCH(AO84,LeaderMedian!$B$3:$B$500,0),0))</f>
        <v/>
      </c>
      <c r="AS84" s="12" t="str">
        <f ca="1">OFFSET(Master!$J$2,0,ROWS($AR$3:$AR84))</f>
        <v>Craig Cepler</v>
      </c>
      <c r="AT84" s="12">
        <f t="shared" ca="1" si="1"/>
        <v>186799.99996679998</v>
      </c>
      <c r="AU84" s="12">
        <f ca="1">IF($AS84="","",OFFSET(Calculations!$C$134,0,MATCH(OFFSET($AS$2,ROWS($AS$3:$AS84),0),Calculations!$D$2:$CCE$2,0)))</f>
        <v>16161.999997676003</v>
      </c>
      <c r="AV84" s="12">
        <f ca="1">IF($AS84="","",OFFSET(Calculations!$C$135,0,MATCH(OFFSET($AS$2,ROWS($AS$3:$AS84),0),Calculations!$D$2:$CCE$2,0)))</f>
        <v>202961.99996447598</v>
      </c>
      <c r="AW84" s="12">
        <f ca="1">IF($AS84="","",OFFSET(Calculations!$C$128,0,MATCH(OFFSET($AS$2,ROWS($AS$3:$AS84),0),Calculations!$D$2:$CCE$2,0)))</f>
        <v>85118.000012480014</v>
      </c>
    </row>
    <row r="85" spans="1:49" x14ac:dyDescent="0.25">
      <c r="A85" t="s">
        <v>100</v>
      </c>
      <c r="B85" t="s">
        <v>219</v>
      </c>
      <c r="C85" s="16">
        <v>0.89188000145914159</v>
      </c>
      <c r="E85" t="s">
        <v>100</v>
      </c>
      <c r="F85" s="16">
        <v>0.84878635666471325</v>
      </c>
      <c r="H85">
        <v>83</v>
      </c>
      <c r="I85" t="s">
        <v>120</v>
      </c>
      <c r="J85" t="s">
        <v>232</v>
      </c>
      <c r="K85" s="16">
        <v>0.76679349598535873</v>
      </c>
      <c r="Y85" s="2">
        <f ca="1">IF(OR(Z85="ChatGPT",Z85="Median",Z85="Fifties",Z85="Average",Z85=""),"",IF(AA85=AA84,Y84,COUNT(Y$3:Y84)+1))</f>
        <v>83</v>
      </c>
      <c r="Z85" s="12" t="str">
        <f ca="1">IF(AA85="","",OFFSET(Master!$F$2,0,MATCH(AA85,Calculations!$D$136:$CCE$136,0)))</f>
        <v>Pip Butt</v>
      </c>
      <c r="AA85" s="19">
        <f>IF($A81="","",LARGE(Calculations!$D$136:$DDF$136,ROWS($Y$3:$Y85)))</f>
        <v>29.398197614624351</v>
      </c>
      <c r="AB85" s="13">
        <f ca="1">IF(AA85="","",OFFSET(LeaderMedian!$A$2,MATCH(Z85,LeaderMedian!$B$3:$B$500,0),0))</f>
        <v>84</v>
      </c>
      <c r="AD85" s="2">
        <f ca="1">IF(OR(AE85="ChatGPT",AE85="Median",AE85="Fifties",AE85="Average",AE85=""),"",IF(AF85=AF84,AD84,COUNT(AD$3:AD84)+1))</f>
        <v>83</v>
      </c>
      <c r="AE85" s="12" t="str">
        <f ca="1">IF(AF85="","",OFFSET(Master!$F$2,0,MATCH(AF85,Calculations!$D$253:$CCE$253,0)))</f>
        <v>Jacob Burrows</v>
      </c>
      <c r="AF85" s="19">
        <f>IF($A81="","",LARGE(Calculations!$D$253:$DDF$253,ROWS($Y$3:$Y85)))</f>
        <v>27.666666812666669</v>
      </c>
      <c r="AG85" s="13">
        <f ca="1">OFFSET(LeaderMedian!$A$2,MATCH(AE85,LeaderMedian!$B$3:$B$500,0),0)</f>
        <v>147</v>
      </c>
      <c r="AI85" s="2">
        <f ca="1">IF(OR(AJ85="ChatGPT",AJ85="Median",AJ85="Fifties",AJ85="Average",AJ85=""),"",IF(AK85=AK84,AI84,COUNT(AI$3:AI84)+1))</f>
        <v>81</v>
      </c>
      <c r="AJ85" s="12" t="str">
        <f ca="1">IF(AK85="","",OFFSET(Master!$F$2,0,MATCH(AK85,Master!$G$34:$CCC$34,0)))</f>
        <v>Febin Melepura</v>
      </c>
      <c r="AK85" s="19">
        <f>LARGE(Master!$G$34:$CCC$34,ROWS($AC$3:$AC85))</f>
        <v>46.166666824666663</v>
      </c>
      <c r="AL85" s="13">
        <f ca="1">OFFSET(LeaderMedian!$A$2,MATCH(AJ85,LeaderMedian!$B$3:$B$500,0),0)</f>
        <v>152</v>
      </c>
      <c r="AN85" s="2" t="str">
        <f ca="1">IF(OR(AO85="Median",AO85="Fifties",AO85="Average",AO85=""),"",IF(AP85=AP84,AN84,COUNT($AN$3:$AN84)+1))</f>
        <v/>
      </c>
      <c r="AO85" s="12" t="str">
        <f ca="1">IF(AP85="","",OFFSET(Master!$F$2,0,MATCH(AP85,Calculations!$D$217:$CCE$217,0)))</f>
        <v/>
      </c>
      <c r="AP85" s="36" t="str">
        <f>IF($A81="","",IF(ISERROR(LARGE(Calculations!$D$217:$DDF$217,ROWS($Y$3:$Y85))),"",LARGE(Calculations!$D$217:$DDF$217,ROWS($Y$3:$Y85))))</f>
        <v/>
      </c>
      <c r="AQ85" s="13" t="str">
        <f ca="1">IF(AO85="","",OFFSET(LeaderMedian!$A$2,MATCH(AO85,LeaderMedian!$B$3:$B$500,0),0))</f>
        <v/>
      </c>
      <c r="AS85" s="12" t="str">
        <f ca="1">OFFSET(Master!$J$2,0,ROWS($AR$3:$AR85))</f>
        <v>Hillary Seif</v>
      </c>
      <c r="AT85" s="12">
        <f t="shared" ca="1" si="1"/>
        <v>113599.99989920005</v>
      </c>
      <c r="AU85" s="12">
        <f ca="1">IF($AS85="","",OFFSET(Calculations!$C$134,0,MATCH(OFFSET($AS$2,ROWS($AS$3:$AS85),0),Calculations!$D$2:$CCE$2,0)))</f>
        <v>34594.000002016015</v>
      </c>
      <c r="AV85" s="12">
        <f ca="1">IF($AS85="","",OFFSET(Calculations!$C$135,0,MATCH(OFFSET($AS$2,ROWS($AS$3:$AS85),0),Calculations!$D$2:$CCE$2,0)))</f>
        <v>148193.99990121607</v>
      </c>
      <c r="AW85" s="12">
        <f ca="1">IF($AS85="","",OFFSET(Calculations!$C$128,0,MATCH(OFFSET($AS$2,ROWS($AS$3:$AS85),0),Calculations!$D$2:$CCE$2,0)))</f>
        <v>66153.99998374001</v>
      </c>
    </row>
    <row r="86" spans="1:49" x14ac:dyDescent="0.25">
      <c r="A86" t="s">
        <v>222</v>
      </c>
      <c r="B86" t="s">
        <v>224</v>
      </c>
      <c r="C86" s="16">
        <v>0.80977248348858888</v>
      </c>
      <c r="E86" t="s">
        <v>222</v>
      </c>
      <c r="F86" s="16">
        <v>0.67014168340403379</v>
      </c>
      <c r="H86">
        <v>84</v>
      </c>
      <c r="I86" t="s">
        <v>230</v>
      </c>
      <c r="J86" t="s">
        <v>249</v>
      </c>
      <c r="K86" s="16">
        <v>0.76450338126708073</v>
      </c>
      <c r="Y86" s="2">
        <f ca="1">IF(OR(Z86="ChatGPT",Z86="Median",Z86="Fifties",Z86="Average",Z86=""),"",IF(AA86=AA85,Y85,COUNT(Y$3:Y85)+1))</f>
        <v>84</v>
      </c>
      <c r="Z86" s="12" t="str">
        <f ca="1">IF(AA86="","",OFFSET(Master!$F$2,0,MATCH(AA86,Calculations!$D$136:$CCE$136,0)))</f>
        <v>Steven White</v>
      </c>
      <c r="AA86" s="19">
        <f>IF($A82="","",LARGE(Calculations!$D$136:$DDF$136,ROWS($Y$3:$Y86)))</f>
        <v>29.22846982440004</v>
      </c>
      <c r="AB86" s="13">
        <f ca="1">IF(AA86="","",OFFSET(LeaderMedian!$A$2,MATCH(Z86,LeaderMedian!$B$3:$B$500,0),0))</f>
        <v>64</v>
      </c>
      <c r="AD86" s="2">
        <f ca="1">IF(OR(AE86="ChatGPT",AE86="Median",AE86="Fifties",AE86="Average",AE86=""),"",IF(AF86=AF85,AD85,COUNT(AD$3:AD85)+1))</f>
        <v>84</v>
      </c>
      <c r="AE86" s="12" t="str">
        <f ca="1">IF(AF86="","",OFFSET(Master!$F$2,0,MATCH(AF86,Calculations!$D$253:$CCE$253,0)))</f>
        <v>Katie Bruce</v>
      </c>
      <c r="AF86" s="19">
        <f>IF($A82="","",LARGE(Calculations!$D$253:$DDF$253,ROWS($Y$3:$Y86)))</f>
        <v>27.633333436333327</v>
      </c>
      <c r="AG86" s="13">
        <f ca="1">OFFSET(LeaderMedian!$A$2,MATCH(AE86,LeaderMedian!$B$3:$B$500,0),0)</f>
        <v>12</v>
      </c>
      <c r="AI86" s="2">
        <f ca="1">IF(OR(AJ86="ChatGPT",AJ86="Median",AJ86="Fifties",AJ86="Average",AJ86=""),"",IF(AK86=AK85,AI85,COUNT(AI$3:AI85)+1))</f>
        <v>82</v>
      </c>
      <c r="AJ86" s="12" t="str">
        <f ca="1">IF(AK86="","",OFFSET(Master!$F$2,0,MATCH(AK86,Master!$G$34:$CCC$34,0)))</f>
        <v>Andrew Magee</v>
      </c>
      <c r="AK86" s="19">
        <f>LARGE(Master!$G$34:$CCC$34,ROWS($AC$3:$AC86))</f>
        <v>46.166666744666664</v>
      </c>
      <c r="AL86" s="13">
        <f ca="1">OFFSET(LeaderMedian!$A$2,MATCH(AJ86,LeaderMedian!$B$3:$B$500,0),0)</f>
        <v>63</v>
      </c>
      <c r="AN86" s="2" t="str">
        <f ca="1">IF(OR(AO86="Median",AO86="Fifties",AO86="Average",AO86=""),"",IF(AP86=AP85,AN85,COUNT($AN$3:$AN85)+1))</f>
        <v/>
      </c>
      <c r="AO86" s="12" t="str">
        <f ca="1">IF(AP86="","",OFFSET(Master!$F$2,0,MATCH(AP86,Calculations!$D$217:$CCE$217,0)))</f>
        <v/>
      </c>
      <c r="AP86" s="36" t="str">
        <f>IF($A82="","",IF(ISERROR(LARGE(Calculations!$D$217:$DDF$217,ROWS($Y$3:$Y86))),"",LARGE(Calculations!$D$217:$DDF$217,ROWS($Y$3:$Y86))))</f>
        <v/>
      </c>
      <c r="AQ86" s="13" t="str">
        <f ca="1">IF(AO86="","",OFFSET(LeaderMedian!$A$2,MATCH(AO86,LeaderMedian!$B$3:$B$500,0),0))</f>
        <v/>
      </c>
      <c r="AS86" s="12" t="str">
        <f ca="1">OFFSET(Master!$J$2,0,ROWS($AR$3:$AR86))</f>
        <v>Nathan Mifsud</v>
      </c>
      <c r="AT86" s="12">
        <f t="shared" ca="1" si="1"/>
        <v>196399.99989799992</v>
      </c>
      <c r="AU86" s="12">
        <f ca="1">IF($AS86="","",OFFSET(Calculations!$C$134,0,MATCH(OFFSET($AS$2,ROWS($AS$3:$AS86),0),Calculations!$D$2:$CCE$2,0)))</f>
        <v>16445.999964300008</v>
      </c>
      <c r="AV86" s="12">
        <f ca="1">IF($AS86="","",OFFSET(Calculations!$C$135,0,MATCH(OFFSET($AS$2,ROWS($AS$3:$AS86),0),Calculations!$D$2:$CCE$2,0)))</f>
        <v>212845.99986229994</v>
      </c>
      <c r="AW86" s="12">
        <f ca="1">IF($AS86="","",OFFSET(Calculations!$C$128,0,MATCH(OFFSET($AS$2,ROWS($AS$3:$AS86),0),Calculations!$D$2:$CCE$2,0)))</f>
        <v>72467.999946240001</v>
      </c>
    </row>
    <row r="87" spans="1:49" x14ac:dyDescent="0.25">
      <c r="A87" t="s">
        <v>159</v>
      </c>
      <c r="B87" t="s">
        <v>86</v>
      </c>
      <c r="C87" s="16">
        <v>0.69769166379409597</v>
      </c>
      <c r="E87" t="s">
        <v>159</v>
      </c>
      <c r="F87" s="16">
        <v>0.69982961079207018</v>
      </c>
      <c r="H87">
        <v>85</v>
      </c>
      <c r="I87" t="s">
        <v>191</v>
      </c>
      <c r="J87" t="s">
        <v>164</v>
      </c>
      <c r="K87" s="16">
        <v>0.76400349758691333</v>
      </c>
      <c r="Y87" s="2">
        <f ca="1">IF(OR(Z87="ChatGPT",Z87="Median",Z87="Fifties",Z87="Average",Z87=""),"",IF(AA87=AA86,Y86,COUNT(Y$3:Y86)+1))</f>
        <v>85</v>
      </c>
      <c r="Z87" s="12" t="str">
        <f ca="1">IF(AA87="","",OFFSET(Master!$F$2,0,MATCH(AA87,Calculations!$D$136:$CCE$136,0)))</f>
        <v>Murat Tasan</v>
      </c>
      <c r="AA87" s="19">
        <f>IF($A83="","",LARGE(Calculations!$D$136:$DDF$136,ROWS($Y$3:$Y87)))</f>
        <v>29.167865328407093</v>
      </c>
      <c r="AB87" s="13">
        <f ca="1">IF(AA87="","",OFFSET(LeaderMedian!$A$2,MATCH(Z87,LeaderMedian!$B$3:$B$500,0),0))</f>
        <v>95</v>
      </c>
      <c r="AD87" s="2">
        <f ca="1">IF(OR(AE87="ChatGPT",AE87="Median",AE87="Fifties",AE87="Average",AE87=""),"",IF(AF87=AF86,AD86,COUNT(AD$3:AD86)+1))</f>
        <v>85</v>
      </c>
      <c r="AE87" s="12" t="str">
        <f ca="1">IF(AF87="","",OFFSET(Master!$F$2,0,MATCH(AF87,Calculations!$D$253:$CCE$253,0)))</f>
        <v>Colin Guider</v>
      </c>
      <c r="AF87" s="19">
        <f>IF($A83="","",LARGE(Calculations!$D$253:$DDF$253,ROWS($Y$3:$Y87)))</f>
        <v>27.633333432333337</v>
      </c>
      <c r="AG87" s="13">
        <f ca="1">OFFSET(LeaderMedian!$A$2,MATCH(AE87,LeaderMedian!$B$3:$B$500,0),0)</f>
        <v>44</v>
      </c>
      <c r="AI87" s="2">
        <f ca="1">IF(OR(AJ87="ChatGPT",AJ87="Median",AJ87="Fifties",AJ87="Average",AJ87=""),"",IF(AK87=AK86,AI86,COUNT(AI$3:AI86)+1))</f>
        <v>83</v>
      </c>
      <c r="AJ87" s="12" t="str">
        <f ca="1">IF(AK87="","",OFFSET(Master!$F$2,0,MATCH(AK87,Master!$G$34:$CCC$34,0)))</f>
        <v>David Steinberg</v>
      </c>
      <c r="AK87" s="19">
        <f>LARGE(Master!$G$34:$CCC$34,ROWS($AC$3:$AC87))</f>
        <v>46.133333464333333</v>
      </c>
      <c r="AL87" s="13">
        <f ca="1">OFFSET(LeaderMedian!$A$2,MATCH(AJ87,LeaderMedian!$B$3:$B$500,0),0)</f>
        <v>16</v>
      </c>
      <c r="AN87" s="2" t="str">
        <f ca="1">IF(OR(AO87="Median",AO87="Fifties",AO87="Average",AO87=""),"",IF(AP87=AP86,AN86,COUNT($AN$3:$AN86)+1))</f>
        <v/>
      </c>
      <c r="AO87" s="12" t="str">
        <f ca="1">IF(AP87="","",OFFSET(Master!$F$2,0,MATCH(AP87,Calculations!$D$217:$CCE$217,0)))</f>
        <v/>
      </c>
      <c r="AP87" s="36" t="str">
        <f>IF($A83="","",IF(ISERROR(LARGE(Calculations!$D$217:$DDF$217,ROWS($Y$3:$Y87))),"",LARGE(Calculations!$D$217:$DDF$217,ROWS($Y$3:$Y87))))</f>
        <v/>
      </c>
      <c r="AQ87" s="13" t="str">
        <f ca="1">IF(AO87="","",OFFSET(LeaderMedian!$A$2,MATCH(AO87,LeaderMedian!$B$3:$B$500,0),0))</f>
        <v/>
      </c>
      <c r="AS87" s="12" t="str">
        <f ca="1">OFFSET(Master!$J$2,0,ROWS($AR$3:$AR87))</f>
        <v>Sarah Barker</v>
      </c>
      <c r="AT87" s="12">
        <f t="shared" ca="1" si="1"/>
        <v>166999.9998624</v>
      </c>
      <c r="AU87" s="12">
        <f ca="1">IF($AS87="","",OFFSET(Calculations!$C$134,0,MATCH(OFFSET($AS$2,ROWS($AS$3:$AS87),0),Calculations!$D$2:$CCE$2,0)))</f>
        <v>20374.99998882</v>
      </c>
      <c r="AV87" s="12">
        <f ca="1">IF($AS87="","",OFFSET(Calculations!$C$135,0,MATCH(OFFSET($AS$2,ROWS($AS$3:$AS87),0),Calculations!$D$2:$CCE$2,0)))</f>
        <v>187374.99985122</v>
      </c>
      <c r="AW87" s="12">
        <f ca="1">IF($AS87="","",OFFSET(Calculations!$C$128,0,MATCH(OFFSET($AS$2,ROWS($AS$3:$AS87),0),Calculations!$D$2:$CCE$2,0)))</f>
        <v>74864.999953242004</v>
      </c>
    </row>
    <row r="88" spans="1:49" x14ac:dyDescent="0.25">
      <c r="A88" t="s">
        <v>223</v>
      </c>
      <c r="B88" t="s">
        <v>216</v>
      </c>
      <c r="C88" s="16">
        <v>0.59957047953190967</v>
      </c>
      <c r="E88" t="s">
        <v>223</v>
      </c>
      <c r="F88" s="16">
        <v>0.35920296984490657</v>
      </c>
      <c r="H88">
        <v>86</v>
      </c>
      <c r="I88" t="s">
        <v>192</v>
      </c>
      <c r="J88" t="s">
        <v>85</v>
      </c>
      <c r="K88" s="16">
        <v>0.76263789992923381</v>
      </c>
      <c r="Y88" s="2">
        <f ca="1">IF(OR(Z88="ChatGPT",Z88="Median",Z88="Fifties",Z88="Average",Z88=""),"",IF(AA88=AA87,Y87,COUNT(Y$3:Y87)+1))</f>
        <v>86</v>
      </c>
      <c r="Z88" s="12" t="str">
        <f ca="1">IF(AA88="","",OFFSET(Master!$F$2,0,MATCH(AA88,Calculations!$D$136:$CCE$136,0)))</f>
        <v>Rebecca Burrows</v>
      </c>
      <c r="AA88" s="19">
        <f>IF($A84="","",LARGE(Calculations!$D$136:$DDF$136,ROWS($Y$3:$Y88)))</f>
        <v>29.165402271444336</v>
      </c>
      <c r="AB88" s="13">
        <f ca="1">IF(AA88="","",OFFSET(LeaderMedian!$A$2,MATCH(Z88,LeaderMedian!$B$3:$B$500,0),0))</f>
        <v>148</v>
      </c>
      <c r="AD88" s="2">
        <f ca="1">IF(OR(AE88="ChatGPT",AE88="Median",AE88="Fifties",AE88="Average",AE88=""),"",IF(AF88=AF87,AD87,COUNT(AD$3:AD87)+1))</f>
        <v>86</v>
      </c>
      <c r="AE88" s="12" t="str">
        <f ca="1">IF(AF88="","",OFFSET(Master!$F$2,0,MATCH(AF88,Calculations!$D$253:$CCE$253,0)))</f>
        <v>Pip Butt</v>
      </c>
      <c r="AF88" s="19">
        <f>IF($A84="","",LARGE(Calculations!$D$253:$DDF$253,ROWS($Y$3:$Y88)))</f>
        <v>27.56666674726667</v>
      </c>
      <c r="AG88" s="13">
        <f ca="1">OFFSET(LeaderMedian!$A$2,MATCH(AE88,LeaderMedian!$B$3:$B$500,0),0)</f>
        <v>84</v>
      </c>
      <c r="AI88" s="2">
        <f ca="1">IF(OR(AJ88="ChatGPT",AJ88="Median",AJ88="Fifties",AJ88="Average",AJ88=""),"",IF(AK88=AK87,AI87,COUNT(AI$3:AI87)+1))</f>
        <v>84</v>
      </c>
      <c r="AJ88" s="12" t="str">
        <f ca="1">IF(AK88="","",OFFSET(Master!$F$2,0,MATCH(AK88,Master!$G$34:$CCC$34,0)))</f>
        <v>Colin Guider</v>
      </c>
      <c r="AK88" s="19">
        <f>LARGE(Master!$G$34:$CCC$34,ROWS($AC$3:$AC88))</f>
        <v>46.033333453333334</v>
      </c>
      <c r="AL88" s="13">
        <f ca="1">OFFSET(LeaderMedian!$A$2,MATCH(AJ88,LeaderMedian!$B$3:$B$500,0),0)</f>
        <v>44</v>
      </c>
      <c r="AN88" s="2" t="str">
        <f ca="1">IF(OR(AO88="Median",AO88="Fifties",AO88="Average",AO88=""),"",IF(AP88=AP87,AN87,COUNT($AN$3:$AN87)+1))</f>
        <v/>
      </c>
      <c r="AO88" s="12" t="str">
        <f ca="1">IF(AP88="","",OFFSET(Master!$F$2,0,MATCH(AP88,Calculations!$D$217:$CCE$217,0)))</f>
        <v/>
      </c>
      <c r="AP88" s="36" t="str">
        <f>IF($A84="","",IF(ISERROR(LARGE(Calculations!$D$217:$DDF$217,ROWS($Y$3:$Y88))),"",LARGE(Calculations!$D$217:$DDF$217,ROWS($Y$3:$Y88))))</f>
        <v/>
      </c>
      <c r="AQ88" s="13" t="str">
        <f ca="1">IF(AO88="","",OFFSET(LeaderMedian!$A$2,MATCH(AO88,LeaderMedian!$B$3:$B$500,0),0))</f>
        <v/>
      </c>
      <c r="AS88" s="12" t="str">
        <f ca="1">OFFSET(Master!$J$2,0,ROWS($AR$3:$AR88))</f>
        <v xml:space="preserve">Shrivats Iyer </v>
      </c>
      <c r="AT88" s="12">
        <f t="shared" ca="1" si="1"/>
        <v>157999.99986079996</v>
      </c>
      <c r="AU88" s="12">
        <f ca="1">IF($AS88="","",OFFSET(Calculations!$C$134,0,MATCH(OFFSET($AS$2,ROWS($AS$3:$AS88),0),Calculations!$D$2:$CCE$2,0)))</f>
        <v>20650.000022620003</v>
      </c>
      <c r="AV88" s="12">
        <f ca="1">IF($AS88="","",OFFSET(Calculations!$C$135,0,MATCH(OFFSET($AS$2,ROWS($AS$3:$AS88),0),Calculations!$D$2:$CCE$2,0)))</f>
        <v>178649.99988341995</v>
      </c>
      <c r="AW88" s="12">
        <f ca="1">IF($AS88="","",OFFSET(Calculations!$C$128,0,MATCH(OFFSET($AS$2,ROWS($AS$3:$AS88),0),Calculations!$D$2:$CCE$2,0)))</f>
        <v>71009.999986223993</v>
      </c>
    </row>
    <row r="89" spans="1:49" x14ac:dyDescent="0.25">
      <c r="A89" t="s">
        <v>224</v>
      </c>
      <c r="B89" t="s">
        <v>249</v>
      </c>
      <c r="C89" s="16">
        <v>0.86754475722973423</v>
      </c>
      <c r="E89" t="s">
        <v>224</v>
      </c>
      <c r="F89" s="16">
        <v>0.7666719322215646</v>
      </c>
      <c r="H89">
        <v>87</v>
      </c>
      <c r="I89" t="s">
        <v>106</v>
      </c>
      <c r="J89" t="s">
        <v>259</v>
      </c>
      <c r="K89" s="16">
        <v>0.76227098292907747</v>
      </c>
      <c r="Y89" s="2">
        <f ca="1">IF(OR(Z89="ChatGPT",Z89="Median",Z89="Fifties",Z89="Average",Z89=""),"",IF(AA89=AA88,Y88,COUNT(Y$3:Y88)+1))</f>
        <v>87</v>
      </c>
      <c r="Z89" s="12" t="str">
        <f ca="1">IF(AA89="","",OFFSET(Master!$F$2,0,MATCH(AA89,Calculations!$D$136:$CCE$136,0)))</f>
        <v>Sam Tichnor</v>
      </c>
      <c r="AA89" s="19">
        <f>IF($A85="","",LARGE(Calculations!$D$136:$DDF$136,ROWS($Y$3:$Y89)))</f>
        <v>29.094771817741361</v>
      </c>
      <c r="AB89" s="13">
        <f ca="1">IF(AA89="","",OFFSET(LeaderMedian!$A$2,MATCH(Z89,LeaderMedian!$B$3:$B$500,0),0))</f>
        <v>23</v>
      </c>
      <c r="AD89" s="2">
        <f ca="1">IF(OR(AE89="ChatGPT",AE89="Median",AE89="Fifties",AE89="Average",AE89=""),"",IF(AF89=AF88,AD88,COUNT(AD$3:AD88)+1))</f>
        <v>87</v>
      </c>
      <c r="AE89" s="12" t="str">
        <f ca="1">IF(AF89="","",OFFSET(Master!$F$2,0,MATCH(AF89,Calculations!$D$253:$CCE$253,0)))</f>
        <v>Gary Gambino</v>
      </c>
      <c r="AF89" s="19">
        <f>IF($A85="","",LARGE(Calculations!$D$253:$DDF$253,ROWS($Y$3:$Y89)))</f>
        <v>27.533333344133336</v>
      </c>
      <c r="AG89" s="13">
        <f ca="1">OFFSET(LeaderMedian!$A$2,MATCH(AE89,LeaderMedian!$B$3:$B$500,0),0)</f>
        <v>109</v>
      </c>
      <c r="AI89" s="2">
        <f ca="1">IF(OR(AJ89="ChatGPT",AJ89="Median",AJ89="Fifties",AJ89="Average",AJ89=""),"",IF(AK89=AK88,AI88,COUNT(AI$3:AI88)+1))</f>
        <v>85</v>
      </c>
      <c r="AJ89" s="12" t="str">
        <f ca="1">IF(AK89="","",OFFSET(Master!$F$2,0,MATCH(AK89,Master!$G$34:$CCC$34,0)))</f>
        <v>Ken Levin</v>
      </c>
      <c r="AK89" s="19">
        <f>LARGE(Master!$G$34:$CCC$34,ROWS($AC$3:$AC89))</f>
        <v>46.033333402333334</v>
      </c>
      <c r="AL89" s="13">
        <f ca="1">OFFSET(LeaderMedian!$A$2,MATCH(AJ89,LeaderMedian!$B$3:$B$500,0),0)</f>
        <v>59</v>
      </c>
      <c r="AN89" s="2" t="str">
        <f ca="1">IF(OR(AO89="Median",AO89="Fifties",AO89="Average",AO89=""),"",IF(AP89=AP88,AN88,COUNT($AN$3:$AN88)+1))</f>
        <v/>
      </c>
      <c r="AO89" s="12" t="str">
        <f ca="1">IF(AP89="","",OFFSET(Master!$F$2,0,MATCH(AP89,Calculations!$D$217:$CCE$217,0)))</f>
        <v/>
      </c>
      <c r="AP89" s="36" t="str">
        <f>IF($A85="","",IF(ISERROR(LARGE(Calculations!$D$217:$DDF$217,ROWS($Y$3:$Y89))),"",LARGE(Calculations!$D$217:$DDF$217,ROWS($Y$3:$Y89))))</f>
        <v/>
      </c>
      <c r="AQ89" s="13" t="str">
        <f ca="1">IF(AO89="","",OFFSET(LeaderMedian!$A$2,MATCH(AO89,LeaderMedian!$B$3:$B$500,0),0))</f>
        <v/>
      </c>
      <c r="AS89" s="12" t="str">
        <f ca="1">OFFSET(Master!$J$2,0,ROWS($AR$3:$AR89))</f>
        <v>Eric Distad</v>
      </c>
      <c r="AT89" s="12">
        <f t="shared" ca="1" si="1"/>
        <v>227600.00007039995</v>
      </c>
      <c r="AU89" s="12">
        <f ca="1">IF($AS89="","",OFFSET(Calculations!$C$134,0,MATCH(OFFSET($AS$2,ROWS($AS$3:$AS89),0),Calculations!$D$2:$CCE$2,0)))</f>
        <v>6087.9999922560046</v>
      </c>
      <c r="AV89" s="12">
        <f ca="1">IF($AS89="","",OFFSET(Calculations!$C$135,0,MATCH(OFFSET($AS$2,ROWS($AS$3:$AS89),0),Calculations!$D$2:$CCE$2,0)))</f>
        <v>233688.00006265595</v>
      </c>
      <c r="AW89" s="12">
        <f ca="1">IF($AS89="","",OFFSET(Calculations!$C$128,0,MATCH(OFFSET($AS$2,ROWS($AS$3:$AS89),0),Calculations!$D$2:$CCE$2,0)))</f>
        <v>102312.00006018</v>
      </c>
    </row>
    <row r="90" spans="1:49" x14ac:dyDescent="0.25">
      <c r="A90" t="s">
        <v>225</v>
      </c>
      <c r="B90" t="s">
        <v>99</v>
      </c>
      <c r="C90" s="16">
        <v>0.39321955039276613</v>
      </c>
      <c r="E90" t="s">
        <v>225</v>
      </c>
      <c r="F90" s="16">
        <v>-7.5295012161548158E-2</v>
      </c>
      <c r="H90">
        <v>88</v>
      </c>
      <c r="I90" t="s">
        <v>249</v>
      </c>
      <c r="J90" t="s">
        <v>219</v>
      </c>
      <c r="K90" s="16">
        <v>0.76212939650370204</v>
      </c>
      <c r="Y90" s="2">
        <f ca="1">IF(OR(Z90="ChatGPT",Z90="Median",Z90="Fifties",Z90="Average",Z90=""),"",IF(AA90=AA89,Y89,COUNT(Y$3:Y89)+1))</f>
        <v>88</v>
      </c>
      <c r="Z90" s="12" t="str">
        <f ca="1">IF(AA90="","",OFFSET(Master!$F$2,0,MATCH(AA90,Calculations!$D$136:$CCE$136,0)))</f>
        <v>Joel Rosner</v>
      </c>
      <c r="AA90" s="19">
        <f>IF($A86="","",LARGE(Calculations!$D$136:$DDF$136,ROWS($Y$3:$Y90)))</f>
        <v>29.050016321438815</v>
      </c>
      <c r="AB90" s="13">
        <f ca="1">IF(AA90="","",OFFSET(LeaderMedian!$A$2,MATCH(Z90,LeaderMedian!$B$3:$B$500,0),0))</f>
        <v>34</v>
      </c>
      <c r="AD90" s="2">
        <f ca="1">IF(OR(AE90="ChatGPT",AE90="Median",AE90="Fifties",AE90="Average",AE90=""),"",IF(AF90=AF89,AD89,COUNT(AD$3:AD89)+1))</f>
        <v>88</v>
      </c>
      <c r="AE90" s="12" t="str">
        <f ca="1">IF(AF90="","",OFFSET(Master!$F$2,0,MATCH(AF90,Calculations!$D$253:$CCE$253,0)))</f>
        <v>Matthew Russell</v>
      </c>
      <c r="AF90" s="19">
        <f>IF($A86="","",LARGE(Calculations!$D$253:$DDF$253,ROWS($Y$3:$Y90)))</f>
        <v>27.233333432333335</v>
      </c>
      <c r="AG90" s="13">
        <f ca="1">OFFSET(LeaderMedian!$A$2,MATCH(AE90,LeaderMedian!$B$3:$B$500,0),0)</f>
        <v>53</v>
      </c>
      <c r="AI90" s="2">
        <f ca="1">IF(OR(AJ90="ChatGPT",AJ90="Median",AJ90="Fifties",AJ90="Average",AJ90=""),"",IF(AK90=AK89,AI89,COUNT(AI$3:AI89)+1))</f>
        <v>86</v>
      </c>
      <c r="AJ90" s="12" t="str">
        <f ca="1">IF(AK90="","",OFFSET(Master!$F$2,0,MATCH(AK90,Master!$G$34:$CCC$34,0)))</f>
        <v>Lawrence Grone</v>
      </c>
      <c r="AK90" s="19">
        <f>LARGE(Master!$G$34:$CCC$34,ROWS($AC$3:$AC90))</f>
        <v>45.666666817666666</v>
      </c>
      <c r="AL90" s="13">
        <f ca="1">OFFSET(LeaderMedian!$A$2,MATCH(AJ90,LeaderMedian!$B$3:$B$500,0),0)</f>
        <v>118</v>
      </c>
      <c r="AN90" s="2" t="str">
        <f ca="1">IF(OR(AO90="Median",AO90="Fifties",AO90="Average",AO90=""),"",IF(AP90=AP89,AN89,COUNT($AN$3:$AN89)+1))</f>
        <v/>
      </c>
      <c r="AO90" s="12" t="str">
        <f ca="1">IF(AP90="","",OFFSET(Master!$F$2,0,MATCH(AP90,Calculations!$D$217:$CCE$217,0)))</f>
        <v/>
      </c>
      <c r="AP90" s="36" t="str">
        <f>IF($A86="","",IF(ISERROR(LARGE(Calculations!$D$217:$DDF$217,ROWS($Y$3:$Y90))),"",LARGE(Calculations!$D$217:$DDF$217,ROWS($Y$3:$Y90))))</f>
        <v/>
      </c>
      <c r="AQ90" s="13" t="str">
        <f ca="1">IF(AO90="","",OFFSET(LeaderMedian!$A$2,MATCH(AO90,LeaderMedian!$B$3:$B$500,0),0))</f>
        <v/>
      </c>
      <c r="AS90" s="12" t="str">
        <f ca="1">OFFSET(Master!$J$2,0,ROWS($AR$3:$AR90))</f>
        <v>Michael Petkun</v>
      </c>
      <c r="AT90" s="12">
        <f t="shared" ca="1" si="1"/>
        <v>167399.99982200001</v>
      </c>
      <c r="AU90" s="12">
        <f ca="1">IF($AS90="","",OFFSET(Calculations!$C$134,0,MATCH(OFFSET($AS$2,ROWS($AS$3:$AS90),0),Calculations!$D$2:$CCE$2,0)))</f>
        <v>19233.000014417998</v>
      </c>
      <c r="AV90" s="12">
        <f ca="1">IF($AS90="","",OFFSET(Calculations!$C$135,0,MATCH(OFFSET($AS$2,ROWS($AS$3:$AS90),0),Calculations!$D$2:$CCE$2,0)))</f>
        <v>186632.99983641802</v>
      </c>
      <c r="AW90" s="12">
        <f ca="1">IF($AS90="","",OFFSET(Calculations!$C$128,0,MATCH(OFFSET($AS$2,ROWS($AS$3:$AS90),0),Calculations!$D$2:$CCE$2,0)))</f>
        <v>70476.999959664012</v>
      </c>
    </row>
    <row r="91" spans="1:49" x14ac:dyDescent="0.25">
      <c r="A91" t="s">
        <v>120</v>
      </c>
      <c r="B91" t="s">
        <v>86</v>
      </c>
      <c r="C91" s="16">
        <v>0.84489914347411377</v>
      </c>
      <c r="E91" t="s">
        <v>120</v>
      </c>
      <c r="F91" s="16">
        <v>0.8181752615363207</v>
      </c>
      <c r="H91">
        <v>89</v>
      </c>
      <c r="I91" t="s">
        <v>214</v>
      </c>
      <c r="J91" t="s">
        <v>261</v>
      </c>
      <c r="K91" s="16">
        <v>0.75978732444082542</v>
      </c>
      <c r="Y91" s="2" t="str">
        <f ca="1">IF(OR(Z91="ChatGPT",Z91="Median",Z91="Fifties",Z91="Average",Z91=""),"",IF(AA91=AA90,Y90,COUNT(Y$3:Y90)+1))</f>
        <v/>
      </c>
      <c r="Z91" s="12" t="str">
        <f ca="1">IF(AA91="","",OFFSET(Master!$F$2,0,MATCH(AA91,Calculations!$D$136:$CCE$136,0)))</f>
        <v>ChatGPT</v>
      </c>
      <c r="AA91" s="19">
        <f>IF($A87="","",LARGE(Calculations!$D$136:$DDF$136,ROWS($Y$3:$Y91)))</f>
        <v>28.824897443766872</v>
      </c>
      <c r="AB91" s="13" t="str">
        <f ca="1">IF(AA91="","",OFFSET(LeaderMedian!$A$2,MATCH(Z91,LeaderMedian!$B$3:$B$500,0),0))</f>
        <v/>
      </c>
      <c r="AD91" s="2">
        <f ca="1">IF(OR(AE91="ChatGPT",AE91="Median",AE91="Fifties",AE91="Average",AE91=""),"",IF(AF91=AF90,AD90,COUNT(AD$3:AD90)+1))</f>
        <v>89</v>
      </c>
      <c r="AE91" s="12" t="str">
        <f ca="1">IF(AF91="","",OFFSET(Master!$F$2,0,MATCH(AF91,Calculations!$D$253:$CCE$253,0)))</f>
        <v>Weian Wang</v>
      </c>
      <c r="AF91" s="19">
        <f>IF($A87="","",LARGE(Calculations!$D$253:$DDF$253,ROWS($Y$3:$Y91)))</f>
        <v>27.200000112866679</v>
      </c>
      <c r="AG91" s="13">
        <f ca="1">OFFSET(LeaderMedian!$A$2,MATCH(AE91,LeaderMedian!$B$3:$B$500,0),0)</f>
        <v>13</v>
      </c>
      <c r="AI91" s="2">
        <f ca="1">IF(OR(AJ91="ChatGPT",AJ91="Median",AJ91="Fifties",AJ91="Average",AJ91=""),"",IF(AK91=AK90,AI90,COUNT(AI$3:AI90)+1))</f>
        <v>87</v>
      </c>
      <c r="AJ91" s="12" t="str">
        <f ca="1">IF(AK91="","",OFFSET(Master!$F$2,0,MATCH(AK91,Master!$G$34:$CCC$34,0)))</f>
        <v>Justin Rispler</v>
      </c>
      <c r="AK91" s="19">
        <f>LARGE(Master!$G$34:$CCC$34,ROWS($AC$3:$AC91))</f>
        <v>45.566666803666671</v>
      </c>
      <c r="AL91" s="13">
        <f ca="1">OFFSET(LeaderMedian!$A$2,MATCH(AJ91,LeaderMedian!$B$3:$B$500,0),0)</f>
        <v>67</v>
      </c>
      <c r="AN91" s="2" t="str">
        <f ca="1">IF(OR(AO91="Median",AO91="Fifties",AO91="Average",AO91=""),"",IF(AP91=AP90,AN90,COUNT($AN$3:$AN90)+1))</f>
        <v/>
      </c>
      <c r="AO91" s="12" t="str">
        <f ca="1">IF(AP91="","",OFFSET(Master!$F$2,0,MATCH(AP91,Calculations!$D$217:$CCE$217,0)))</f>
        <v/>
      </c>
      <c r="AP91" s="36" t="str">
        <f>IF($A87="","",IF(ISERROR(LARGE(Calculations!$D$217:$DDF$217,ROWS($Y$3:$Y91))),"",LARGE(Calculations!$D$217:$DDF$217,ROWS($Y$3:$Y91))))</f>
        <v/>
      </c>
      <c r="AQ91" s="13" t="str">
        <f ca="1">IF(AO91="","",OFFSET(LeaderMedian!$A$2,MATCH(AO91,LeaderMedian!$B$3:$B$500,0),0))</f>
        <v/>
      </c>
      <c r="AS91" s="12" t="str">
        <f ca="1">OFFSET(Master!$J$2,0,ROWS($AR$3:$AR91))</f>
        <v>Jim Ellwanger</v>
      </c>
      <c r="AT91" s="12">
        <f t="shared" ca="1" si="1"/>
        <v>95999.999856000009</v>
      </c>
      <c r="AU91" s="12">
        <f ca="1">IF($AS91="","",OFFSET(Calculations!$C$134,0,MATCH(OFFSET($AS$2,ROWS($AS$3:$AS91),0),Calculations!$D$2:$CCE$2,0)))</f>
        <v>37200.000025199995</v>
      </c>
      <c r="AV91" s="12">
        <f ca="1">IF($AS91="","",OFFSET(Calculations!$C$135,0,MATCH(OFFSET($AS$2,ROWS($AS$3:$AS91),0),Calculations!$D$2:$CCE$2,0)))</f>
        <v>133199.9998812</v>
      </c>
      <c r="AW91" s="12">
        <f ca="1">IF($AS91="","",OFFSET(Calculations!$C$128,0,MATCH(OFFSET($AS$2,ROWS($AS$3:$AS91),0),Calculations!$D$2:$CCE$2,0)))</f>
        <v>84509.999987500007</v>
      </c>
    </row>
    <row r="92" spans="1:49" x14ac:dyDescent="0.25">
      <c r="A92" t="s">
        <v>206</v>
      </c>
      <c r="B92" t="s">
        <v>297</v>
      </c>
      <c r="C92" s="16">
        <v>0.84291608754049629</v>
      </c>
      <c r="E92" t="s">
        <v>206</v>
      </c>
      <c r="F92" s="16">
        <v>0.64742538418408824</v>
      </c>
      <c r="H92">
        <v>90</v>
      </c>
      <c r="I92" t="s">
        <v>299</v>
      </c>
      <c r="J92" t="s">
        <v>219</v>
      </c>
      <c r="K92" s="16">
        <v>0.75919995865160383</v>
      </c>
      <c r="Y92" s="2">
        <f ca="1">IF(OR(Z92="ChatGPT",Z92="Median",Z92="Fifties",Z92="Average",Z92=""),"",IF(AA92=AA91,Y91,COUNT(Y$3:Y91)+1))</f>
        <v>89</v>
      </c>
      <c r="Z92" s="12" t="str">
        <f ca="1">IF(AA92="","",OFFSET(Master!$F$2,0,MATCH(AA92,Calculations!$D$136:$CCE$136,0)))</f>
        <v>Sam Friedland</v>
      </c>
      <c r="AA92" s="19">
        <f>IF($A88="","",LARGE(Calculations!$D$136:$DDF$136,ROWS($Y$3:$Y92)))</f>
        <v>28.756388595535988</v>
      </c>
      <c r="AB92" s="13">
        <f ca="1">IF(AA92="","",OFFSET(LeaderMedian!$A$2,MATCH(Z92,LeaderMedian!$B$3:$B$500,0),0))</f>
        <v>97</v>
      </c>
      <c r="AD92" s="2">
        <f ca="1">IF(OR(AE92="ChatGPT",AE92="Median",AE92="Fifties",AE92="Average",AE92=""),"",IF(AF92=AF91,AD91,COUNT(AD$3:AD91)+1))</f>
        <v>90</v>
      </c>
      <c r="AE92" s="12" t="str">
        <f ca="1">IF(AF92="","",OFFSET(Master!$F$2,0,MATCH(AF92,Calculations!$D$253:$CCE$253,0)))</f>
        <v>Barbara Kryvko</v>
      </c>
      <c r="AF92" s="19">
        <f>IF($A88="","",LARGE(Calculations!$D$253:$DDF$253,ROWS($Y$3:$Y92)))</f>
        <v>26.700000042999989</v>
      </c>
      <c r="AG92" s="13">
        <f ca="1">OFFSET(LeaderMedian!$A$2,MATCH(AE92,LeaderMedian!$B$3:$B$500,0),0)</f>
        <v>151</v>
      </c>
      <c r="AI92" s="2">
        <f ca="1">IF(OR(AJ92="ChatGPT",AJ92="Median",AJ92="Fifties",AJ92="Average",AJ92=""),"",IF(AK92=AK91,AI91,COUNT(AI$3:AI91)+1))</f>
        <v>88</v>
      </c>
      <c r="AJ92" s="12" t="str">
        <f ca="1">IF(AK92="","",OFFSET(Master!$F$2,0,MATCH(AK92,Master!$G$34:$CCC$34,0)))</f>
        <v>Mark Badros</v>
      </c>
      <c r="AK92" s="19">
        <f>LARGE(Master!$G$34:$CCC$34,ROWS($AC$3:$AC92))</f>
        <v>45.500000047</v>
      </c>
      <c r="AL92" s="13">
        <f ca="1">OFFSET(LeaderMedian!$A$2,MATCH(AJ92,LeaderMedian!$B$3:$B$500,0),0)</f>
        <v>48</v>
      </c>
      <c r="AN92" s="2" t="str">
        <f ca="1">IF(OR(AO92="Median",AO92="Fifties",AO92="Average",AO92=""),"",IF(AP92=AP91,AN91,COUNT($AN$3:$AN91)+1))</f>
        <v/>
      </c>
      <c r="AO92" s="12" t="str">
        <f ca="1">IF(AP92="","",OFFSET(Master!$F$2,0,MATCH(AP92,Calculations!$D$217:$CCE$217,0)))</f>
        <v/>
      </c>
      <c r="AP92" s="36" t="str">
        <f>IF($A88="","",IF(ISERROR(LARGE(Calculations!$D$217:$DDF$217,ROWS($Y$3:$Y92))),"",LARGE(Calculations!$D$217:$DDF$217,ROWS($Y$3:$Y92))))</f>
        <v/>
      </c>
      <c r="AQ92" s="13" t="str">
        <f ca="1">IF(AO92="","",OFFSET(LeaderMedian!$A$2,MATCH(AO92,LeaderMedian!$B$3:$B$500,0),0))</f>
        <v/>
      </c>
      <c r="AS92" s="12" t="str">
        <f ca="1">OFFSET(Master!$J$2,0,ROWS($AR$3:$AR92))</f>
        <v>David Slater</v>
      </c>
      <c r="AT92" s="12">
        <f t="shared" ca="1" si="1"/>
        <v>173999.9998544</v>
      </c>
      <c r="AU92" s="12">
        <f ca="1">IF($AS92="","",OFFSET(Calculations!$C$134,0,MATCH(OFFSET($AS$2,ROWS($AS$3:$AS92),0),Calculations!$D$2:$CCE$2,0)))</f>
        <v>17600.0000182</v>
      </c>
      <c r="AV92" s="12">
        <f ca="1">IF($AS92="","",OFFSET(Calculations!$C$135,0,MATCH(OFFSET($AS$2,ROWS($AS$3:$AS92),0),Calculations!$D$2:$CCE$2,0)))</f>
        <v>191599.99987259999</v>
      </c>
      <c r="AW92" s="12">
        <f ca="1">IF($AS92="","",OFFSET(Calculations!$C$128,0,MATCH(OFFSET($AS$2,ROWS($AS$3:$AS92),0),Calculations!$D$2:$CCE$2,0)))</f>
        <v>68329.999980151988</v>
      </c>
    </row>
    <row r="93" spans="1:49" x14ac:dyDescent="0.25">
      <c r="A93" t="s">
        <v>184</v>
      </c>
      <c r="B93" t="s">
        <v>231</v>
      </c>
      <c r="C93" s="16">
        <v>0.75545673952285264</v>
      </c>
      <c r="E93" t="s">
        <v>184</v>
      </c>
      <c r="F93" s="16">
        <v>0.50487089161621679</v>
      </c>
      <c r="H93">
        <v>91</v>
      </c>
      <c r="I93" t="s">
        <v>100</v>
      </c>
      <c r="J93" t="s">
        <v>234</v>
      </c>
      <c r="K93" s="16">
        <v>0.75896905851055274</v>
      </c>
      <c r="Y93" s="2">
        <f ca="1">IF(OR(Z93="ChatGPT",Z93="Median",Z93="Fifties",Z93="Average",Z93=""),"",IF(AA93=AA92,Y92,COUNT(Y$3:Y92)+1))</f>
        <v>90</v>
      </c>
      <c r="Z93" s="12" t="str">
        <f ca="1">IF(AA93="","",OFFSET(Master!$F$2,0,MATCH(AA93,Calculations!$D$136:$CCE$136,0)))</f>
        <v>Dan Serino</v>
      </c>
      <c r="AA93" s="19">
        <f>IF($A89="","",LARGE(Calculations!$D$136:$DDF$136,ROWS($Y$3:$Y93)))</f>
        <v>28.726394607162881</v>
      </c>
      <c r="AB93" s="13">
        <f ca="1">IF(AA93="","",OFFSET(LeaderMedian!$A$2,MATCH(Z93,LeaderMedian!$B$3:$B$500,0),0))</f>
        <v>142</v>
      </c>
      <c r="AD93" s="2">
        <f ca="1">IF(OR(AE93="ChatGPT",AE93="Median",AE93="Fifties",AE93="Average",AE93=""),"",IF(AF93=AF92,AD92,COUNT(AD$3:AD92)+1))</f>
        <v>91</v>
      </c>
      <c r="AE93" s="12" t="str">
        <f ca="1">IF(AF93="","",OFFSET(Master!$F$2,0,MATCH(AF93,Calculations!$D$253:$CCE$253,0)))</f>
        <v>Dan Serino</v>
      </c>
      <c r="AF93" s="19">
        <f>IF($A89="","",LARGE(Calculations!$D$253:$DDF$253,ROWS($Y$3:$Y93)))</f>
        <v>26.633333369933336</v>
      </c>
      <c r="AG93" s="13">
        <f ca="1">OFFSET(LeaderMedian!$A$2,MATCH(AE93,LeaderMedian!$B$3:$B$500,0),0)</f>
        <v>142</v>
      </c>
      <c r="AI93" s="2">
        <f ca="1">IF(OR(AJ93="ChatGPT",AJ93="Median",AJ93="Fifties",AJ93="Average",AJ93=""),"",IF(AK93=AK92,AI92,COUNT(AI$3:AI92)+1))</f>
        <v>89</v>
      </c>
      <c r="AJ93" s="12" t="str">
        <f ca="1">IF(AK93="","",OFFSET(Master!$F$2,0,MATCH(AK93,Master!$G$34:$CCC$34,0)))</f>
        <v>Andrew Marquis</v>
      </c>
      <c r="AK93" s="19">
        <f>LARGE(Master!$G$34:$CCC$34,ROWS($AC$3:$AC93))</f>
        <v>45.466666787666668</v>
      </c>
      <c r="AL93" s="13">
        <f ca="1">OFFSET(LeaderMedian!$A$2,MATCH(AJ93,LeaderMedian!$B$3:$B$500,0),0)</f>
        <v>15</v>
      </c>
      <c r="AN93" s="2" t="str">
        <f ca="1">IF(OR(AO93="Median",AO93="Fifties",AO93="Average",AO93=""),"",IF(AP93=AP92,AN92,COUNT($AN$3:$AN92)+1))</f>
        <v/>
      </c>
      <c r="AO93" s="12" t="str">
        <f ca="1">IF(AP93="","",OFFSET(Master!$F$2,0,MATCH(AP93,Calculations!$D$217:$CCE$217,0)))</f>
        <v/>
      </c>
      <c r="AP93" s="36" t="str">
        <f>IF($A89="","",IF(ISERROR(LARGE(Calculations!$D$217:$DDF$217,ROWS($Y$3:$Y93))),"",LARGE(Calculations!$D$217:$DDF$217,ROWS($Y$3:$Y93))))</f>
        <v/>
      </c>
      <c r="AQ93" s="13" t="str">
        <f ca="1">IF(AO93="","",OFFSET(LeaderMedian!$A$2,MATCH(AO93,LeaderMedian!$B$3:$B$500,0),0))</f>
        <v/>
      </c>
      <c r="AS93" s="12" t="str">
        <f ca="1">OFFSET(Master!$J$2,0,ROWS($AR$3:$AR93))</f>
        <v>Mike Bishop</v>
      </c>
      <c r="AT93" s="12">
        <f t="shared" ca="1" si="1"/>
        <v>205599.99977920006</v>
      </c>
      <c r="AU93" s="12">
        <f ca="1">IF($AS93="","",OFFSET(Calculations!$C$134,0,MATCH(OFFSET($AS$2,ROWS($AS$3:$AS93),0),Calculations!$D$2:$CCE$2,0)))</f>
        <v>15117.999992272</v>
      </c>
      <c r="AV93" s="12">
        <f ca="1">IF($AS93="","",OFFSET(Calculations!$C$135,0,MATCH(OFFSET($AS$2,ROWS($AS$3:$AS93),0),Calculations!$D$2:$CCE$2,0)))</f>
        <v>220717.99977147207</v>
      </c>
      <c r="AW93" s="12">
        <f ca="1">IF($AS93="","",OFFSET(Calculations!$C$128,0,MATCH(OFFSET($AS$2,ROWS($AS$3:$AS93),0),Calculations!$D$2:$CCE$2,0)))</f>
        <v>84269.999917680034</v>
      </c>
    </row>
    <row r="94" spans="1:49" x14ac:dyDescent="0.25">
      <c r="A94" t="s">
        <v>226</v>
      </c>
      <c r="B94" t="s">
        <v>219</v>
      </c>
      <c r="C94" s="16">
        <v>0.8346703620162278</v>
      </c>
      <c r="E94" t="s">
        <v>226</v>
      </c>
      <c r="F94" s="16">
        <v>0.78967419788699578</v>
      </c>
      <c r="H94">
        <v>92</v>
      </c>
      <c r="I94" t="s">
        <v>92</v>
      </c>
      <c r="J94" t="s">
        <v>224</v>
      </c>
      <c r="K94" s="16">
        <v>0.75873812694974241</v>
      </c>
      <c r="Y94" s="2">
        <f ca="1">IF(OR(Z94="ChatGPT",Z94="Median",Z94="Fifties",Z94="Average",Z94=""),"",IF(AA94=AA93,Y93,COUNT(Y$3:Y93)+1))</f>
        <v>91</v>
      </c>
      <c r="Z94" s="12" t="str">
        <f ca="1">IF(AA94="","",OFFSET(Master!$F$2,0,MATCH(AA94,Calculations!$D$136:$CCE$136,0)))</f>
        <v>Mark Schiefelbein</v>
      </c>
      <c r="AA94" s="19">
        <f>IF($A90="","",LARGE(Calculations!$D$136:$DDF$136,ROWS($Y$3:$Y94)))</f>
        <v>28.659394961168132</v>
      </c>
      <c r="AB94" s="13">
        <f ca="1">IF(AA94="","",OFFSET(LeaderMedian!$A$2,MATCH(Z94,LeaderMedian!$B$3:$B$500,0),0))</f>
        <v>51</v>
      </c>
      <c r="AD94" s="2">
        <f ca="1">IF(OR(AE94="ChatGPT",AE94="Median",AE94="Fifties",AE94="Average",AE94=""),"",IF(AF94=AF93,AD93,COUNT(AD$3:AD93)+1))</f>
        <v>92</v>
      </c>
      <c r="AE94" s="12" t="str">
        <f ca="1">IF(AF94="","",OFFSET(Master!$F$2,0,MATCH(AF94,Calculations!$D$253:$CCE$253,0)))</f>
        <v>Brian Ecker</v>
      </c>
      <c r="AF94" s="19">
        <f>IF($A90="","",LARGE(Calculations!$D$253:$DDF$253,ROWS($Y$3:$Y94)))</f>
        <v>26.500000071266665</v>
      </c>
      <c r="AG94" s="13">
        <f ca="1">OFFSET(LeaderMedian!$A$2,MATCH(AE94,LeaderMedian!$B$3:$B$500,0),0)</f>
        <v>38</v>
      </c>
      <c r="AI94" s="2" t="str">
        <f ca="1">IF(OR(AJ94="ChatGPT",AJ94="Median",AJ94="Fifties",AJ94="Average",AJ94=""),"",IF(AK94=AK93,AI93,COUNT(AI$3:AI93)+1))</f>
        <v/>
      </c>
      <c r="AJ94" s="12" t="str">
        <f ca="1">IF(AK94="","",OFFSET(Master!$F$2,0,MATCH(AK94,Master!$G$34:$CCC$34,0)))</f>
        <v>Median</v>
      </c>
      <c r="AK94" s="19">
        <f>LARGE(Master!$G$34:$CCC$34,ROWS($AC$3:$AC94))</f>
        <v>45.416666683166653</v>
      </c>
      <c r="AL94" s="13" t="str">
        <f ca="1">OFFSET(LeaderMedian!$A$2,MATCH(AJ94,LeaderMedian!$B$3:$B$500,0),0)</f>
        <v/>
      </c>
      <c r="AN94" s="2" t="str">
        <f ca="1">IF(OR(AO94="Median",AO94="Fifties",AO94="Average",AO94=""),"",IF(AP94=AP93,AN93,COUNT($AN$3:$AN93)+1))</f>
        <v/>
      </c>
      <c r="AO94" s="12" t="str">
        <f ca="1">IF(AP94="","",OFFSET(Master!$F$2,0,MATCH(AP94,Calculations!$D$217:$CCE$217,0)))</f>
        <v/>
      </c>
      <c r="AP94" s="36" t="str">
        <f>IF($A90="","",IF(ISERROR(LARGE(Calculations!$D$217:$DDF$217,ROWS($Y$3:$Y94))),"",LARGE(Calculations!$D$217:$DDF$217,ROWS($Y$3:$Y94))))</f>
        <v/>
      </c>
      <c r="AQ94" s="13" t="str">
        <f ca="1">IF(AO94="","",OFFSET(LeaderMedian!$A$2,MATCH(AO94,LeaderMedian!$B$3:$B$500,0),0))</f>
        <v/>
      </c>
      <c r="AS94" s="12" t="str">
        <f ca="1">OFFSET(Master!$J$2,0,ROWS($AR$3:$AR94))</f>
        <v>Lennie Augustine</v>
      </c>
      <c r="AT94" s="12">
        <f t="shared" ca="1" si="1"/>
        <v>188999.9998512</v>
      </c>
      <c r="AU94" s="12">
        <f ca="1">IF($AS94="","",OFFSET(Calculations!$C$134,0,MATCH(OFFSET($AS$2,ROWS($AS$3:$AS94),0),Calculations!$D$2:$CCE$2,0)))</f>
        <v>13169.000009486006</v>
      </c>
      <c r="AV94" s="12">
        <f ca="1">IF($AS94="","",OFFSET(Calculations!$C$135,0,MATCH(OFFSET($AS$2,ROWS($AS$3:$AS94),0),Calculations!$D$2:$CCE$2,0)))</f>
        <v>202168.99986068602</v>
      </c>
      <c r="AW94" s="12">
        <f ca="1">IF($AS94="","",OFFSET(Calculations!$C$128,0,MATCH(OFFSET($AS$2,ROWS($AS$3:$AS94),0),Calculations!$D$2:$CCE$2,0)))</f>
        <v>83060.999970679986</v>
      </c>
    </row>
    <row r="95" spans="1:49" x14ac:dyDescent="0.25">
      <c r="A95" t="s">
        <v>227</v>
      </c>
      <c r="B95" t="s">
        <v>221</v>
      </c>
      <c r="C95" s="16">
        <v>0.81010834049701563</v>
      </c>
      <c r="E95" t="s">
        <v>227</v>
      </c>
      <c r="F95" s="16">
        <v>0.73455696928465097</v>
      </c>
      <c r="H95">
        <v>93</v>
      </c>
      <c r="I95" t="s">
        <v>120</v>
      </c>
      <c r="J95" t="s">
        <v>259</v>
      </c>
      <c r="K95" s="16">
        <v>0.75837819419803387</v>
      </c>
      <c r="Y95" s="2">
        <f ca="1">IF(OR(Z95="ChatGPT",Z95="Median",Z95="Fifties",Z95="Average",Z95=""),"",IF(AA95=AA94,Y94,COUNT(Y$3:Y94)+1))</f>
        <v>92</v>
      </c>
      <c r="Z95" s="12" t="str">
        <f ca="1">IF(AA95="","",OFFSET(Master!$F$2,0,MATCH(AA95,Calculations!$D$136:$CCE$136,0)))</f>
        <v>Michael Kay</v>
      </c>
      <c r="AA95" s="19">
        <f>IF($A91="","",LARGE(Calculations!$D$136:$DDF$136,ROWS($Y$3:$Y95)))</f>
        <v>28.606405520121012</v>
      </c>
      <c r="AB95" s="13">
        <f ca="1">IF(AA95="","",OFFSET(LeaderMedian!$A$2,MATCH(Z95,LeaderMedian!$B$3:$B$500,0),0))</f>
        <v>9</v>
      </c>
      <c r="AD95" s="2">
        <f ca="1">IF(OR(AE95="ChatGPT",AE95="Median",AE95="Fifties",AE95="Average",AE95=""),"",IF(AF95=AF94,AD94,COUNT(AD$3:AD94)+1))</f>
        <v>93</v>
      </c>
      <c r="AE95" s="12" t="str">
        <f ca="1">IF(AF95="","",OFFSET(Master!$F$2,0,MATCH(AF95,Calculations!$D$253:$CCE$253,0)))</f>
        <v>Jesse Langhoff</v>
      </c>
      <c r="AF95" s="19">
        <f>IF($A91="","",LARGE(Calculations!$D$253:$DDF$253,ROWS($Y$3:$Y95)))</f>
        <v>26.400000069000008</v>
      </c>
      <c r="AG95" s="13">
        <f ca="1">OFFSET(LeaderMedian!$A$2,MATCH(AE95,LeaderMedian!$B$3:$B$500,0),0)</f>
        <v>105</v>
      </c>
      <c r="AI95" s="2">
        <f ca="1">IF(OR(AJ95="ChatGPT",AJ95="Median",AJ95="Fifties",AJ95="Average",AJ95=""),"",IF(AK95=AK94,AI94,COUNT(AI$3:AI94)+1))</f>
        <v>90</v>
      </c>
      <c r="AJ95" s="12" t="str">
        <f ca="1">IF(AK95="","",OFFSET(Master!$F$2,0,MATCH(AK95,Master!$G$34:$CCC$34,0)))</f>
        <v>Jonathan Huz</v>
      </c>
      <c r="AK95" s="19">
        <f>LARGE(Master!$G$34:$CCC$34,ROWS($AC$3:$AC95))</f>
        <v>45.333333412333339</v>
      </c>
      <c r="AL95" s="13">
        <f ca="1">OFFSET(LeaderMedian!$A$2,MATCH(AJ95,LeaderMedian!$B$3:$B$500,0),0)</f>
        <v>106</v>
      </c>
      <c r="AN95" s="2" t="str">
        <f ca="1">IF(OR(AO95="Median",AO95="Fifties",AO95="Average",AO95=""),"",IF(AP95=AP94,AN94,COUNT($AN$3:$AN94)+1))</f>
        <v/>
      </c>
      <c r="AO95" s="12" t="str">
        <f ca="1">IF(AP95="","",OFFSET(Master!$F$2,0,MATCH(AP95,Calculations!$D$217:$CCE$217,0)))</f>
        <v/>
      </c>
      <c r="AP95" s="36" t="str">
        <f>IF($A91="","",IF(ISERROR(LARGE(Calculations!$D$217:$DDF$217,ROWS($Y$3:$Y95))),"",LARGE(Calculations!$D$217:$DDF$217,ROWS($Y$3:$Y95))))</f>
        <v/>
      </c>
      <c r="AQ95" s="13" t="str">
        <f ca="1">IF(AO95="","",OFFSET(LeaderMedian!$A$2,MATCH(AO95,LeaderMedian!$B$3:$B$500,0),0))</f>
        <v/>
      </c>
      <c r="AS95" s="12" t="str">
        <f ca="1">OFFSET(Master!$J$2,0,ROWS($AR$3:$AR95))</f>
        <v>Arielle and Jason Kay</v>
      </c>
      <c r="AT95" s="12">
        <f t="shared" ca="1" si="1"/>
        <v>185399.99988719996</v>
      </c>
      <c r="AU95" s="12">
        <f ca="1">IF($AS95="","",OFFSET(Calculations!$C$134,0,MATCH(OFFSET($AS$2,ROWS($AS$3:$AS95),0),Calculations!$D$2:$CCE$2,0)))</f>
        <v>12419.000015604001</v>
      </c>
      <c r="AV95" s="12">
        <f ca="1">IF($AS95="","",OFFSET(Calculations!$C$135,0,MATCH(OFFSET($AS$2,ROWS($AS$3:$AS95),0),Calculations!$D$2:$CCE$2,0)))</f>
        <v>197818.99990280395</v>
      </c>
      <c r="AW95" s="12">
        <f ca="1">IF($AS95="","",OFFSET(Calculations!$C$128,0,MATCH(OFFSET($AS$2,ROWS($AS$3:$AS95),0),Calculations!$D$2:$CCE$2,0)))</f>
        <v>69602.999994905986</v>
      </c>
    </row>
    <row r="96" spans="1:49" x14ac:dyDescent="0.25">
      <c r="A96" t="s">
        <v>228</v>
      </c>
      <c r="B96" t="s">
        <v>246</v>
      </c>
      <c r="C96" s="16">
        <v>0.6696792791114019</v>
      </c>
      <c r="E96" t="s">
        <v>228</v>
      </c>
      <c r="F96" s="16">
        <v>0.63684955482384242</v>
      </c>
      <c r="H96">
        <v>94</v>
      </c>
      <c r="I96" t="s">
        <v>275</v>
      </c>
      <c r="J96" t="s">
        <v>300</v>
      </c>
      <c r="K96" s="16">
        <v>0.75814725693313423</v>
      </c>
      <c r="Y96" s="2">
        <f ca="1">IF(OR(Z96="ChatGPT",Z96="Median",Z96="Fifties",Z96="Average",Z96=""),"",IF(AA96=AA95,Y95,COUNT(Y$3:Y95)+1))</f>
        <v>93</v>
      </c>
      <c r="Z96" s="12" t="str">
        <f ca="1">IF(AA96="","",OFFSET(Master!$F$2,0,MATCH(AA96,Calculations!$D$136:$CCE$136,0)))</f>
        <v>Ryan Segal</v>
      </c>
      <c r="AA96" s="19">
        <f>IF($A92="","",LARGE(Calculations!$D$136:$DDF$136,ROWS($Y$3:$Y96)))</f>
        <v>28.386191397737164</v>
      </c>
      <c r="AB96" s="13">
        <f ca="1">IF(AA96="","",OFFSET(LeaderMedian!$A$2,MATCH(Z96,LeaderMedian!$B$3:$B$500,0),0))</f>
        <v>35</v>
      </c>
      <c r="AD96" s="2">
        <f ca="1">IF(OR(AE96="ChatGPT",AE96="Median",AE96="Fifties",AE96="Average",AE96=""),"",IF(AF96=AF95,AD95,COUNT(AD$3:AD95)+1))</f>
        <v>94</v>
      </c>
      <c r="AE96" s="12" t="str">
        <f ca="1">IF(AF96="","",OFFSET(Master!$F$2,0,MATCH(AF96,Calculations!$D$253:$CCE$253,0)))</f>
        <v>Joel Rosner</v>
      </c>
      <c r="AF96" s="19">
        <f>IF($A92="","",LARGE(Calculations!$D$253:$DDF$253,ROWS($Y$3:$Y96)))</f>
        <v>26.333333416333339</v>
      </c>
      <c r="AG96" s="13">
        <f ca="1">OFFSET(LeaderMedian!$A$2,MATCH(AE96,LeaderMedian!$B$3:$B$500,0),0)</f>
        <v>34</v>
      </c>
      <c r="AI96" s="2">
        <f ca="1">IF(OR(AJ96="ChatGPT",AJ96="Median",AJ96="Fifties",AJ96="Average",AJ96=""),"",IF(AK96=AK95,AI95,COUNT(AI$3:AI95)+1))</f>
        <v>91</v>
      </c>
      <c r="AJ96" s="12" t="str">
        <f ca="1">IF(AK96="","",OFFSET(Master!$F$2,0,MATCH(AK96,Master!$G$34:$CCC$34,0)))</f>
        <v>Jenny Caplan</v>
      </c>
      <c r="AK96" s="19">
        <f>LARGE(Master!$G$34:$CCC$34,ROWS($AC$3:$AC96))</f>
        <v>45.300000056999998</v>
      </c>
      <c r="AL96" s="13">
        <f ca="1">OFFSET(LeaderMedian!$A$2,MATCH(AJ96,LeaderMedian!$B$3:$B$500,0),0)</f>
        <v>60</v>
      </c>
      <c r="AN96" s="2" t="str">
        <f ca="1">IF(OR(AO96="Median",AO96="Fifties",AO96="Average",AO96=""),"",IF(AP96=AP95,AN95,COUNT($AN$3:$AN95)+1))</f>
        <v/>
      </c>
      <c r="AO96" s="12" t="str">
        <f ca="1">IF(AP96="","",OFFSET(Master!$F$2,0,MATCH(AP96,Calculations!$D$217:$CCE$217,0)))</f>
        <v/>
      </c>
      <c r="AP96" s="36" t="str">
        <f>IF($A92="","",IF(ISERROR(LARGE(Calculations!$D$217:$DDF$217,ROWS($Y$3:$Y96))),"",LARGE(Calculations!$D$217:$DDF$217,ROWS($Y$3:$Y96))))</f>
        <v/>
      </c>
      <c r="AQ96" s="13" t="str">
        <f ca="1">IF(AO96="","",OFFSET(LeaderMedian!$A$2,MATCH(AO96,LeaderMedian!$B$3:$B$500,0),0))</f>
        <v/>
      </c>
      <c r="AS96" s="12" t="str">
        <f ca="1">OFFSET(Master!$J$2,0,ROWS($AR$3:$AR96))</f>
        <v>Timothy Wright</v>
      </c>
      <c r="AT96" s="12">
        <f t="shared" ca="1" si="1"/>
        <v>125399.99992399997</v>
      </c>
      <c r="AU96" s="12">
        <f ca="1">IF($AS96="","",OFFSET(Calculations!$C$134,0,MATCH(OFFSET($AS$2,ROWS($AS$3:$AS96),0),Calculations!$D$2:$CCE$2,0)))</f>
        <v>30080.999997150004</v>
      </c>
      <c r="AV96" s="12">
        <f ca="1">IF($AS96="","",OFFSET(Calculations!$C$135,0,MATCH(OFFSET($AS$2,ROWS($AS$3:$AS96),0),Calculations!$D$2:$CCE$2,0)))</f>
        <v>155480.99992114998</v>
      </c>
      <c r="AW96" s="12">
        <f ca="1">IF($AS96="","",OFFSET(Calculations!$C$128,0,MATCH(OFFSET($AS$2,ROWS($AS$3:$AS96),0),Calculations!$D$2:$CCE$2,0)))</f>
        <v>67348.999995220016</v>
      </c>
    </row>
    <row r="97" spans="1:49" x14ac:dyDescent="0.25">
      <c r="A97" t="s">
        <v>229</v>
      </c>
      <c r="B97" t="s">
        <v>251</v>
      </c>
      <c r="C97" s="16">
        <v>0.6387828547355302</v>
      </c>
      <c r="E97" t="s">
        <v>229</v>
      </c>
      <c r="F97" s="16">
        <v>0.49586517121214241</v>
      </c>
      <c r="H97">
        <v>95</v>
      </c>
      <c r="I97" t="s">
        <v>3</v>
      </c>
      <c r="J97" t="s">
        <v>120</v>
      </c>
      <c r="K97" s="16">
        <v>0.75742034727225427</v>
      </c>
      <c r="Y97" s="2">
        <f ca="1">IF(OR(Z97="ChatGPT",Z97="Median",Z97="Fifties",Z97="Average",Z97=""),"",IF(AA97=AA96,Y96,COUNT(Y$3:Y96)+1))</f>
        <v>94</v>
      </c>
      <c r="Z97" s="12" t="str">
        <f ca="1">IF(AA97="","",OFFSET(Master!$F$2,0,MATCH(AA97,Calculations!$D$136:$CCE$136,0)))</f>
        <v>Daniel Holmes</v>
      </c>
      <c r="AA97" s="19">
        <f>IF($A93="","",LARGE(Calculations!$D$136:$DDF$136,ROWS($Y$3:$Y97)))</f>
        <v>28.311668525762357</v>
      </c>
      <c r="AB97" s="13">
        <f ca="1">IF(AA97="","",OFFSET(LeaderMedian!$A$2,MATCH(Z97,LeaderMedian!$B$3:$B$500,0),0))</f>
        <v>126</v>
      </c>
      <c r="AD97" s="2">
        <f ca="1">IF(OR(AE97="ChatGPT",AE97="Median",AE97="Fifties",AE97="Average",AE97=""),"",IF(AF97=AF96,AD96,COUNT(AD$3:AD96)+1))</f>
        <v>95</v>
      </c>
      <c r="AE97" s="12" t="str">
        <f ca="1">IF(AF97="","",OFFSET(Master!$F$2,0,MATCH(AF97,Calculations!$D$253:$CCE$253,0)))</f>
        <v xml:space="preserve">Shrivats Iyer </v>
      </c>
      <c r="AF97" s="19">
        <f>IF($A93="","",LARGE(Calculations!$D$253:$DDF$253,ROWS($Y$3:$Y97)))</f>
        <v>26.333333400133338</v>
      </c>
      <c r="AG97" s="13">
        <f ca="1">OFFSET(LeaderMedian!$A$2,MATCH(AE97,LeaderMedian!$B$3:$B$500,0),0)</f>
        <v>31</v>
      </c>
      <c r="AI97" s="2">
        <f ca="1">IF(OR(AJ97="ChatGPT",AJ97="Median",AJ97="Fifties",AJ97="Average",AJ97=""),"",IF(AK97=AK96,AI96,COUNT(AI$3:AI96)+1))</f>
        <v>92</v>
      </c>
      <c r="AJ97" s="12" t="str">
        <f ca="1">IF(AK97="","",OFFSET(Master!$F$2,0,MATCH(AK97,Master!$G$34:$CCC$34,0)))</f>
        <v>Katie Bruce</v>
      </c>
      <c r="AK97" s="19">
        <f>LARGE(Master!$G$34:$CCC$34,ROWS($AC$3:$AC97))</f>
        <v>45.033333433333333</v>
      </c>
      <c r="AL97" s="13">
        <f ca="1">OFFSET(LeaderMedian!$A$2,MATCH(AJ97,LeaderMedian!$B$3:$B$500,0),0)</f>
        <v>12</v>
      </c>
      <c r="AN97" s="2" t="str">
        <f ca="1">IF(OR(AO97="Median",AO97="Fifties",AO97="Average",AO97=""),"",IF(AP97=AP96,AN96,COUNT($AN$3:$AN96)+1))</f>
        <v/>
      </c>
      <c r="AO97" s="12" t="str">
        <f ca="1">IF(AP97="","",OFFSET(Master!$F$2,0,MATCH(AP97,Calculations!$D$217:$CCE$217,0)))</f>
        <v/>
      </c>
      <c r="AP97" s="36" t="str">
        <f>IF($A93="","",IF(ISERROR(LARGE(Calculations!$D$217:$DDF$217,ROWS($Y$3:$Y97))),"",LARGE(Calculations!$D$217:$DDF$217,ROWS($Y$3:$Y97))))</f>
        <v/>
      </c>
      <c r="AQ97" s="13" t="str">
        <f ca="1">IF(AO97="","",OFFSET(LeaderMedian!$A$2,MATCH(AO97,LeaderMedian!$B$3:$B$500,0),0))</f>
        <v/>
      </c>
      <c r="AS97" s="12" t="str">
        <f ca="1">OFFSET(Master!$J$2,0,ROWS($AR$3:$AR97))</f>
        <v>Matthew Russell</v>
      </c>
      <c r="AT97" s="12">
        <f t="shared" ca="1" si="1"/>
        <v>163400</v>
      </c>
      <c r="AU97" s="12">
        <f ca="1">IF($AS97="","",OFFSET(Calculations!$C$134,0,MATCH(OFFSET($AS$2,ROWS($AS$3:$AS97),0),Calculations!$D$2:$CCE$2,0)))</f>
        <v>20614.999985984006</v>
      </c>
      <c r="AV97" s="12">
        <f ca="1">IF($AS97="","",OFFSET(Calculations!$C$135,0,MATCH(OFFSET($AS$2,ROWS($AS$3:$AS97),0),Calculations!$D$2:$CCE$2,0)))</f>
        <v>184014.999985984</v>
      </c>
      <c r="AW97" s="12">
        <f ca="1">IF($AS97="","",OFFSET(Calculations!$C$128,0,MATCH(OFFSET($AS$2,ROWS($AS$3:$AS97),0),Calculations!$D$2:$CCE$2,0)))</f>
        <v>75287.000022141976</v>
      </c>
    </row>
    <row r="98" spans="1:49" x14ac:dyDescent="0.25">
      <c r="A98" t="s">
        <v>230</v>
      </c>
      <c r="B98" t="s">
        <v>232</v>
      </c>
      <c r="C98" s="16">
        <v>0.84411463145369769</v>
      </c>
      <c r="E98" t="s">
        <v>230</v>
      </c>
      <c r="F98" s="16">
        <v>0.70526924503908273</v>
      </c>
      <c r="H98">
        <v>96</v>
      </c>
      <c r="I98" t="s">
        <v>94</v>
      </c>
      <c r="J98" t="s">
        <v>275</v>
      </c>
      <c r="K98" s="16">
        <v>0.75716168255476057</v>
      </c>
      <c r="Y98" s="2">
        <f ca="1">IF(OR(Z98="ChatGPT",Z98="Median",Z98="Fifties",Z98="Average",Z98=""),"",IF(AA98=AA97,Y97,COUNT(Y$3:Y97)+1))</f>
        <v>95</v>
      </c>
      <c r="Z98" s="12" t="str">
        <f ca="1">IF(AA98="","",OFFSET(Master!$F$2,0,MATCH(AA98,Calculations!$D$136:$CCE$136,0)))</f>
        <v>Jeffrey Roth</v>
      </c>
      <c r="AA98" s="19">
        <f>IF($A94="","",LARGE(Calculations!$D$136:$DDF$136,ROWS($Y$3:$Y98)))</f>
        <v>27.927842161830025</v>
      </c>
      <c r="AB98" s="13">
        <f ca="1">IF(AA98="","",OFFSET(LeaderMedian!$A$2,MATCH(Z98,LeaderMedian!$B$3:$B$500,0),0))</f>
        <v>62</v>
      </c>
      <c r="AD98" s="2">
        <f ca="1">IF(OR(AE98="ChatGPT",AE98="Median",AE98="Fifties",AE98="Average",AE98=""),"",IF(AF98=AF97,AD97,COUNT(AD$3:AD97)+1))</f>
        <v>96</v>
      </c>
      <c r="AE98" s="12" t="str">
        <f ca="1">IF(AF98="","",OFFSET(Master!$F$2,0,MATCH(AF98,Calculations!$D$253:$CCE$253,0)))</f>
        <v>Mark Aronson</v>
      </c>
      <c r="AF98" s="19">
        <f>IF($A94="","",LARGE(Calculations!$D$253:$DDF$253,ROWS($Y$3:$Y98)))</f>
        <v>26.100000007266672</v>
      </c>
      <c r="AG98" s="13">
        <f ca="1">OFFSET(LeaderMedian!$A$2,MATCH(AE98,LeaderMedian!$B$3:$B$500,0),0)</f>
        <v>73</v>
      </c>
      <c r="AI98" s="2">
        <f ca="1">IF(OR(AJ98="ChatGPT",AJ98="Median",AJ98="Fifties",AJ98="Average",AJ98=""),"",IF(AK98=AK97,AI97,COUNT(AI$3:AI97)+1))</f>
        <v>93</v>
      </c>
      <c r="AJ98" s="12" t="str">
        <f ca="1">IF(AK98="","",OFFSET(Master!$F$2,0,MATCH(AK98,Master!$G$34:$CCC$34,0)))</f>
        <v>Andrew Levinson</v>
      </c>
      <c r="AK98" s="19">
        <f>LARGE(Master!$G$34:$CCC$34,ROWS($AC$3:$AC98))</f>
        <v>44.96666680766667</v>
      </c>
      <c r="AL98" s="13">
        <f ca="1">OFFSET(LeaderMedian!$A$2,MATCH(AJ98,LeaderMedian!$B$3:$B$500,0),0)</f>
        <v>4</v>
      </c>
      <c r="AN98" s="2" t="str">
        <f ca="1">IF(OR(AO98="Median",AO98="Fifties",AO98="Average",AO98=""),"",IF(AP98=AP97,AN97,COUNT($AN$3:$AN97)+1))</f>
        <v/>
      </c>
      <c r="AO98" s="12" t="str">
        <f ca="1">IF(AP98="","",OFFSET(Master!$F$2,0,MATCH(AP98,Calculations!$D$217:$CCE$217,0)))</f>
        <v/>
      </c>
      <c r="AP98" s="36" t="str">
        <f>IF($A94="","",IF(ISERROR(LARGE(Calculations!$D$217:$DDF$217,ROWS($Y$3:$Y98))),"",LARGE(Calculations!$D$217:$DDF$217,ROWS($Y$3:$Y98))))</f>
        <v/>
      </c>
      <c r="AQ98" s="13" t="str">
        <f ca="1">IF(AO98="","",OFFSET(LeaderMedian!$A$2,MATCH(AO98,LeaderMedian!$B$3:$B$500,0),0))</f>
        <v/>
      </c>
      <c r="AS98" s="12" t="str">
        <f ca="1">OFFSET(Master!$J$2,0,ROWS($AR$3:$AR98))</f>
        <v>Pip Butt</v>
      </c>
      <c r="AT98" s="12">
        <f t="shared" ca="1" si="1"/>
        <v>165399.99988360002</v>
      </c>
      <c r="AU98" s="12">
        <f ca="1">IF($AS98="","",OFFSET(Calculations!$C$134,0,MATCH(OFFSET($AS$2,ROWS($AS$3:$AS98),0),Calculations!$D$2:$CCE$2,0)))</f>
        <v>19669.000007177998</v>
      </c>
      <c r="AV98" s="12">
        <f ca="1">IF($AS98="","",OFFSET(Calculations!$C$135,0,MATCH(OFFSET($AS$2,ROWS($AS$3:$AS98),0),Calculations!$D$2:$CCE$2,0)))</f>
        <v>185068.99989077801</v>
      </c>
      <c r="AW98" s="12">
        <f ca="1">IF($AS98="","",OFFSET(Calculations!$C$128,0,MATCH(OFFSET($AS$2,ROWS($AS$3:$AS98),0),Calculations!$D$2:$CCE$2,0)))</f>
        <v>80240.999985888004</v>
      </c>
    </row>
    <row r="99" spans="1:49" x14ac:dyDescent="0.25">
      <c r="A99" t="s">
        <v>231</v>
      </c>
      <c r="B99" t="s">
        <v>184</v>
      </c>
      <c r="C99" s="16">
        <v>0.75546273352285265</v>
      </c>
      <c r="E99" t="s">
        <v>231</v>
      </c>
      <c r="F99" s="16">
        <v>0.3646525803076045</v>
      </c>
      <c r="H99">
        <v>97</v>
      </c>
      <c r="I99" t="s">
        <v>206</v>
      </c>
      <c r="J99" t="s">
        <v>233</v>
      </c>
      <c r="K99" s="16">
        <v>0.75629606471560429</v>
      </c>
      <c r="Y99" s="2">
        <f ca="1">IF(OR(Z99="ChatGPT",Z99="Median",Z99="Fifties",Z99="Average",Z99=""),"",IF(AA99=AA98,Y98,COUNT(Y$3:Y98)+1))</f>
        <v>96</v>
      </c>
      <c r="Z99" s="12" t="str">
        <f ca="1">IF(AA99="","",OFFSET(Master!$F$2,0,MATCH(AA99,Calculations!$D$136:$CCE$136,0)))</f>
        <v xml:space="preserve">Ethan Kay </v>
      </c>
      <c r="AA99" s="19">
        <f>IF($A95="","",LARGE(Calculations!$D$136:$DDF$136,ROWS($Y$3:$Y99)))</f>
        <v>27.779281951611505</v>
      </c>
      <c r="AB99" s="13">
        <f ca="1">IF(AA99="","",OFFSET(LeaderMedian!$A$2,MATCH(Z99,LeaderMedian!$B$3:$B$500,0),0))</f>
        <v>86</v>
      </c>
      <c r="AD99" s="2">
        <f ca="1">IF(OR(AE99="ChatGPT",AE99="Median",AE99="Fifties",AE99="Average",AE99=""),"",IF(AF99=AF98,AD98,COUNT(AD$3:AD98)+1))</f>
        <v>97</v>
      </c>
      <c r="AE99" s="12" t="str">
        <f ca="1">IF(AF99="","",OFFSET(Master!$F$2,0,MATCH(AF99,Calculations!$D$253:$CCE$253,0)))</f>
        <v>Seth Moland-Kovash</v>
      </c>
      <c r="AF99" s="19">
        <f>IF($A95="","",LARGE(Calculations!$D$253:$DDF$253,ROWS($Y$3:$Y99)))</f>
        <v>26.066666683666661</v>
      </c>
      <c r="AG99" s="13">
        <f ca="1">OFFSET(LeaderMedian!$A$2,MATCH(AE99,LeaderMedian!$B$3:$B$500,0),0)</f>
        <v>103</v>
      </c>
      <c r="AI99" s="2">
        <f ca="1">IF(OR(AJ99="ChatGPT",AJ99="Median",AJ99="Fifties",AJ99="Average",AJ99=""),"",IF(AK99=AK98,AI98,COUNT(AI$3:AI98)+1))</f>
        <v>94</v>
      </c>
      <c r="AJ99" s="12" t="str">
        <f ca="1">IF(AK99="","",OFFSET(Master!$F$2,0,MATCH(AK99,Master!$G$34:$CCC$34,0)))</f>
        <v>Lila Friedland</v>
      </c>
      <c r="AK99" s="19">
        <f>LARGE(Master!$G$34:$CCC$34,ROWS($AC$3:$AC99))</f>
        <v>44.866666767666665</v>
      </c>
      <c r="AL99" s="13">
        <f ca="1">OFFSET(LeaderMedian!$A$2,MATCH(AJ99,LeaderMedian!$B$3:$B$500,0),0)</f>
        <v>29</v>
      </c>
      <c r="AN99" s="2" t="str">
        <f ca="1">IF(OR(AO99="Median",AO99="Fifties",AO99="Average",AO99=""),"",IF(AP99=AP98,AN98,COUNT($AN$3:$AN98)+1))</f>
        <v/>
      </c>
      <c r="AO99" s="12" t="str">
        <f ca="1">IF(AP99="","",OFFSET(Master!$F$2,0,MATCH(AP99,Calculations!$D$217:$CCE$217,0)))</f>
        <v/>
      </c>
      <c r="AP99" s="36" t="str">
        <f>IF($A95="","",IF(ISERROR(LARGE(Calculations!$D$217:$DDF$217,ROWS($Y$3:$Y99))),"",LARGE(Calculations!$D$217:$DDF$217,ROWS($Y$3:$Y99))))</f>
        <v/>
      </c>
      <c r="AQ99" s="13" t="str">
        <f ca="1">IF(AO99="","",OFFSET(LeaderMedian!$A$2,MATCH(AO99,LeaderMedian!$B$3:$B$500,0),0))</f>
        <v/>
      </c>
      <c r="AS99" s="12" t="str">
        <f ca="1">OFFSET(Master!$J$2,0,ROWS($AR$3:$AR99))</f>
        <v>William Friedland</v>
      </c>
      <c r="AT99" s="12">
        <f t="shared" ca="1" si="1"/>
        <v>135199.99980400002</v>
      </c>
      <c r="AU99" s="12">
        <f ca="1">IF($AS99="","",OFFSET(Calculations!$C$134,0,MATCH(OFFSET($AS$2,ROWS($AS$3:$AS99),0),Calculations!$D$2:$CCE$2,0)))</f>
        <v>26916.000044295997</v>
      </c>
      <c r="AV99" s="12">
        <f ca="1">IF($AS99="","",OFFSET(Calculations!$C$135,0,MATCH(OFFSET($AS$2,ROWS($AS$3:$AS99),0),Calculations!$D$2:$CCE$2,0)))</f>
        <v>162115.99984829602</v>
      </c>
      <c r="AW99" s="12">
        <f ca="1">IF($AS99="","",OFFSET(Calculations!$C$128,0,MATCH(OFFSET($AS$2,ROWS($AS$3:$AS99),0),Calculations!$D$2:$CCE$2,0)))</f>
        <v>68897.999983600006</v>
      </c>
    </row>
    <row r="100" spans="1:49" x14ac:dyDescent="0.25">
      <c r="A100" t="s">
        <v>122</v>
      </c>
      <c r="B100" t="s">
        <v>285</v>
      </c>
      <c r="C100" s="16">
        <v>0.75315561157304134</v>
      </c>
      <c r="E100" t="s">
        <v>122</v>
      </c>
      <c r="F100" s="16">
        <v>0.79427015557677427</v>
      </c>
      <c r="H100">
        <v>98</v>
      </c>
      <c r="I100" t="s">
        <v>252</v>
      </c>
      <c r="J100" t="s">
        <v>267</v>
      </c>
      <c r="K100" s="16">
        <v>0.75627276128795951</v>
      </c>
      <c r="Y100" s="2">
        <f ca="1">IF(OR(Z100="ChatGPT",Z100="Median",Z100="Fifties",Z100="Average",Z100=""),"",IF(AA100=AA99,Y99,COUNT(Y$3:Y99)+1))</f>
        <v>97</v>
      </c>
      <c r="Z100" s="12" t="str">
        <f ca="1">IF(AA100="","",OFFSET(Master!$F$2,0,MATCH(AA100,Calculations!$D$136:$CCE$136,0)))</f>
        <v>Dakota Blair</v>
      </c>
      <c r="AA100" s="19">
        <f>IF($A96="","",LARGE(Calculations!$D$136:$DDF$136,ROWS($Y$3:$Y100)))</f>
        <v>27.720713032576949</v>
      </c>
      <c r="AB100" s="13">
        <f ca="1">IF(AA100="","",OFFSET(LeaderMedian!$A$2,MATCH(Z100,LeaderMedian!$B$3:$B$500,0),0))</f>
        <v>71</v>
      </c>
      <c r="AD100" s="2">
        <f ca="1">IF(OR(AE100="ChatGPT",AE100="Median",AE100="Fifties",AE100="Average",AE100=""),"",IF(AF100=AF99,AD99,COUNT(AD$3:AD99)+1))</f>
        <v>98</v>
      </c>
      <c r="AE100" s="12" t="str">
        <f ca="1">IF(AF100="","",OFFSET(Master!$F$2,0,MATCH(AF100,Calculations!$D$253:$CCE$253,0)))</f>
        <v>Will Levine</v>
      </c>
      <c r="AF100" s="19">
        <f>IF($A96="","",LARGE(Calculations!$D$253:$DDF$253,ROWS($Y$3:$Y100)))</f>
        <v>25.933333420999997</v>
      </c>
      <c r="AG100" s="13">
        <f ca="1">OFFSET(LeaderMedian!$A$2,MATCH(AE100,LeaderMedian!$B$3:$B$500,0),0)</f>
        <v>49</v>
      </c>
      <c r="AI100" s="2">
        <f ca="1">IF(OR(AJ100="ChatGPT",AJ100="Median",AJ100="Fifties",AJ100="Average",AJ100=""),"",IF(AK100=AK99,AI99,COUNT(AI$3:AI99)+1))</f>
        <v>95</v>
      </c>
      <c r="AJ100" s="12" t="str">
        <f ca="1">IF(AK100="","",OFFSET(Master!$F$2,0,MATCH(AK100,Master!$G$34:$CCC$34,0)))</f>
        <v>Corey Stone</v>
      </c>
      <c r="AK100" s="19">
        <f>LARGE(Master!$G$34:$CCC$34,ROWS($AC$3:$AC100))</f>
        <v>44.733333472333335</v>
      </c>
      <c r="AL100" s="13">
        <f ca="1">OFFSET(LeaderMedian!$A$2,MATCH(AJ100,LeaderMedian!$B$3:$B$500,0),0)</f>
        <v>1</v>
      </c>
      <c r="AN100" s="2" t="str">
        <f ca="1">IF(OR(AO100="Median",AO100="Fifties",AO100="Average",AO100=""),"",IF(AP100=AP99,AN99,COUNT($AN$3:$AN99)+1))</f>
        <v/>
      </c>
      <c r="AO100" s="12" t="str">
        <f ca="1">IF(AP100="","",OFFSET(Master!$F$2,0,MATCH(AP100,Calculations!$D$217:$CCE$217,0)))</f>
        <v/>
      </c>
      <c r="AP100" s="36" t="str">
        <f>IF($A96="","",IF(ISERROR(LARGE(Calculations!$D$217:$DDF$217,ROWS($Y$3:$Y100))),"",LARGE(Calculations!$D$217:$DDF$217,ROWS($Y$3:$Y100))))</f>
        <v/>
      </c>
      <c r="AQ100" s="13" t="str">
        <f ca="1">IF(AO100="","",OFFSET(LeaderMedian!$A$2,MATCH(AO100,LeaderMedian!$B$3:$B$500,0),0))</f>
        <v/>
      </c>
      <c r="AS100" s="12" t="str">
        <f ca="1">OFFSET(Master!$J$2,0,ROWS($AR$3:$AR100))</f>
        <v>Jesse Langhoff</v>
      </c>
      <c r="AT100" s="12">
        <f t="shared" ca="1" si="1"/>
        <v>158399.99980200003</v>
      </c>
      <c r="AU100" s="12">
        <f ca="1">IF($AS100="","",OFFSET(Calculations!$C$134,0,MATCH(OFFSET($AS$2,ROWS($AS$3:$AS100),0),Calculations!$D$2:$CCE$2,0)))</f>
        <v>22912.000005544</v>
      </c>
      <c r="AV100" s="12">
        <f ca="1">IF($AS100="","",OFFSET(Calculations!$C$135,0,MATCH(OFFSET($AS$2,ROWS($AS$3:$AS100),0),Calculations!$D$2:$CCE$2,0)))</f>
        <v>181311.99980754402</v>
      </c>
      <c r="AW100" s="12">
        <f ca="1">IF($AS100="","",OFFSET(Calculations!$C$128,0,MATCH(OFFSET($AS$2,ROWS($AS$3:$AS100),0),Calculations!$D$2:$CCE$2,0)))</f>
        <v>84977.999944616007</v>
      </c>
    </row>
    <row r="101" spans="1:49" x14ac:dyDescent="0.25">
      <c r="A101" t="s">
        <v>232</v>
      </c>
      <c r="B101" t="s">
        <v>230</v>
      </c>
      <c r="C101" s="16">
        <v>0.84411762845369775</v>
      </c>
      <c r="E101" t="s">
        <v>232</v>
      </c>
      <c r="F101" s="16">
        <v>0.65411307528245743</v>
      </c>
      <c r="H101">
        <v>99</v>
      </c>
      <c r="I101" t="s">
        <v>120</v>
      </c>
      <c r="J101" t="s">
        <v>275</v>
      </c>
      <c r="K101" s="16">
        <v>0.75581310082795483</v>
      </c>
      <c r="Y101" s="2">
        <f ca="1">IF(OR(Z101="ChatGPT",Z101="Median",Z101="Fifties",Z101="Average",Z101=""),"",IF(AA101=AA100,Y100,COUNT(Y$3:Y100)+1))</f>
        <v>98</v>
      </c>
      <c r="Z101" s="12" t="str">
        <f ca="1">IF(AA101="","",OFFSET(Master!$F$2,0,MATCH(AA101,Calculations!$D$136:$CCE$136,0)))</f>
        <v>Elyssa Friedland</v>
      </c>
      <c r="AA101" s="19">
        <f>IF($A97="","",LARGE(Calculations!$D$136:$DDF$136,ROWS($Y$3:$Y101)))</f>
        <v>27.689265109403852</v>
      </c>
      <c r="AB101" s="13">
        <f ca="1">IF(AA101="","",OFFSET(LeaderMedian!$A$2,MATCH(Z101,LeaderMedian!$B$3:$B$500,0),0))</f>
        <v>57</v>
      </c>
      <c r="AD101" s="2">
        <f ca="1">IF(OR(AE101="ChatGPT",AE101="Median",AE101="Fifties",AE101="Average",AE101=""),"",IF(AF101=AF100,AD100,COUNT(AD$3:AD100)+1))</f>
        <v>99</v>
      </c>
      <c r="AE101" s="12" t="str">
        <f ca="1">IF(AF101="","",OFFSET(Master!$F$2,0,MATCH(AF101,Calculations!$D$253:$CCE$253,0)))</f>
        <v>Matthew Hunt</v>
      </c>
      <c r="AF101" s="19">
        <f>IF($A97="","",LARGE(Calculations!$D$253:$DDF$253,ROWS($Y$3:$Y101)))</f>
        <v>25.900000059466667</v>
      </c>
      <c r="AG101" s="13">
        <f ca="1">OFFSET(LeaderMedian!$A$2,MATCH(AE101,LeaderMedian!$B$3:$B$500,0),0)</f>
        <v>96</v>
      </c>
      <c r="AI101" s="2">
        <f ca="1">IF(OR(AJ101="ChatGPT",AJ101="Median",AJ101="Fifties",AJ101="Average",AJ101=""),"",IF(AK101=AK100,AI100,COUNT(AI$3:AI100)+1))</f>
        <v>96</v>
      </c>
      <c r="AJ101" s="12" t="str">
        <f ca="1">IF(AK101="","",OFFSET(Master!$F$2,0,MATCH(AK101,Master!$G$34:$CCC$34,0)))</f>
        <v>Matt Milton</v>
      </c>
      <c r="AK101" s="19">
        <f>LARGE(Master!$G$34:$CCC$34,ROWS($AC$3:$AC101))</f>
        <v>44.700000026000005</v>
      </c>
      <c r="AL101" s="13">
        <f ca="1">OFFSET(LeaderMedian!$A$2,MATCH(AJ101,LeaderMedian!$B$3:$B$500,0),0)</f>
        <v>149</v>
      </c>
      <c r="AN101" s="2" t="str">
        <f ca="1">IF(OR(AO101="Median",AO101="Fifties",AO101="Average",AO101=""),"",IF(AP101=AP100,AN100,COUNT($AN$3:$AN100)+1))</f>
        <v/>
      </c>
      <c r="AO101" s="12" t="str">
        <f ca="1">IF(AP101="","",OFFSET(Master!$F$2,0,MATCH(AP101,Calculations!$D$217:$CCE$217,0)))</f>
        <v/>
      </c>
      <c r="AP101" s="36" t="str">
        <f>IF($A97="","",IF(ISERROR(LARGE(Calculations!$D$217:$DDF$217,ROWS($Y$3:$Y101))),"",LARGE(Calculations!$D$217:$DDF$217,ROWS($Y$3:$Y101))))</f>
        <v/>
      </c>
      <c r="AQ101" s="13" t="str">
        <f ca="1">IF(AO101="","",OFFSET(LeaderMedian!$A$2,MATCH(AO101,LeaderMedian!$B$3:$B$500,0),0))</f>
        <v/>
      </c>
      <c r="AS101" s="12" t="str">
        <f ca="1">OFFSET(Master!$J$2,0,ROWS($AR$3:$AR101))</f>
        <v>Katie Bruce</v>
      </c>
      <c r="AT101" s="12">
        <f t="shared" ref="AT101:AT109" ca="1" si="2">IF($AS101="","",AV101-AU101)</f>
        <v>165800</v>
      </c>
      <c r="AU101" s="12">
        <f ca="1">IF($AS101="","",OFFSET(Calculations!$C$134,0,MATCH(OFFSET($AS$2,ROWS($AS$3:$AS101),0),Calculations!$D$2:$CCE$2,0)))</f>
        <v>19722.999970200002</v>
      </c>
      <c r="AV101" s="12">
        <f ca="1">IF($AS101="","",OFFSET(Calculations!$C$135,0,MATCH(OFFSET($AS$2,ROWS($AS$3:$AS101),0),Calculations!$D$2:$CCE$2,0)))</f>
        <v>185522.99997020001</v>
      </c>
      <c r="AW101" s="12">
        <f ca="1">IF($AS101="","",OFFSET(Calculations!$C$128,0,MATCH(OFFSET($AS$2,ROWS($AS$3:$AS101),0),Calculations!$D$2:$CCE$2,0)))</f>
        <v>68555.000007998009</v>
      </c>
    </row>
    <row r="102" spans="1:49" x14ac:dyDescent="0.25">
      <c r="A102" t="s">
        <v>233</v>
      </c>
      <c r="B102" t="s">
        <v>232</v>
      </c>
      <c r="C102" s="16">
        <v>0.79389390584585129</v>
      </c>
      <c r="E102" t="s">
        <v>233</v>
      </c>
      <c r="F102" s="16">
        <v>0.48885034677332156</v>
      </c>
      <c r="H102">
        <v>100</v>
      </c>
      <c r="I102" t="s">
        <v>184</v>
      </c>
      <c r="J102" t="s">
        <v>231</v>
      </c>
      <c r="K102" s="16">
        <v>0.75546273352285265</v>
      </c>
      <c r="Y102" s="2">
        <f ca="1">IF(OR(Z102="ChatGPT",Z102="Median",Z102="Fifties",Z102="Average",Z102=""),"",IF(AA102=AA101,Y101,COUNT(Y$3:Y101)+1))</f>
        <v>99</v>
      </c>
      <c r="Z102" s="12" t="str">
        <f ca="1">IF(AA102="","",OFFSET(Master!$F$2,0,MATCH(AA102,Calculations!$D$136:$CCE$136,0)))</f>
        <v xml:space="preserve">Shrivats Iyer </v>
      </c>
      <c r="AA102" s="19">
        <f>IF($A98="","",LARGE(Calculations!$D$136:$DDF$136,ROWS($Y$3:$Y102)))</f>
        <v>27.680442491978422</v>
      </c>
      <c r="AB102" s="13">
        <f ca="1">IF(AA102="","",OFFSET(LeaderMedian!$A$2,MATCH(Z102,LeaderMedian!$B$3:$B$500,0),0))</f>
        <v>31</v>
      </c>
      <c r="AD102" s="2">
        <f ca="1">IF(OR(AE102="ChatGPT",AE102="Median",AE102="Fifties",AE102="Average",AE102=""),"",IF(AF102=AF101,AD101,COUNT(AD$3:AD101)+1))</f>
        <v>100</v>
      </c>
      <c r="AE102" s="12" t="str">
        <f ca="1">IF(AF102="","",OFFSET(Master!$F$2,0,MATCH(AF102,Calculations!$D$253:$CCE$253,0)))</f>
        <v>Gerald Larson</v>
      </c>
      <c r="AF102" s="19">
        <f>IF($A98="","",LARGE(Calculations!$D$253:$DDF$253,ROWS($Y$3:$Y102)))</f>
        <v>25.833333453133331</v>
      </c>
      <c r="AG102" s="13">
        <f ca="1">OFFSET(LeaderMedian!$A$2,MATCH(AE102,LeaderMedian!$B$3:$B$500,0),0)</f>
        <v>22</v>
      </c>
      <c r="AI102" s="2" t="str">
        <f ca="1">IF(OR(AJ102="ChatGPT",AJ102="Median",AJ102="Fifties",AJ102="Average",AJ102=""),"",IF(AK102=AK101,AI101,COUNT(AI$3:AI101)+1))</f>
        <v/>
      </c>
      <c r="AJ102" s="12" t="str">
        <f ca="1">IF(AK102="","",OFFSET(Master!$F$2,0,MATCH(AK102,Master!$G$34:$CCC$34,0)))</f>
        <v>ChatGPT</v>
      </c>
      <c r="AK102" s="19">
        <f>LARGE(Master!$G$34:$CCC$34,ROWS($AC$3:$AC102))</f>
        <v>44.433333336333327</v>
      </c>
      <c r="AL102" s="13" t="str">
        <f ca="1">OFFSET(LeaderMedian!$A$2,MATCH(AJ102,LeaderMedian!$B$3:$B$500,0),0)</f>
        <v/>
      </c>
      <c r="AN102" s="2" t="str">
        <f ca="1">IF(OR(AO102="Median",AO102="Fifties",AO102="Average",AO102=""),"",IF(AP102=AP101,AN101,COUNT($AN$3:$AN101)+1))</f>
        <v/>
      </c>
      <c r="AO102" s="12" t="str">
        <f ca="1">IF(AP102="","",OFFSET(Master!$F$2,0,MATCH(AP102,Calculations!$D$217:$CCE$217,0)))</f>
        <v/>
      </c>
      <c r="AP102" s="36" t="str">
        <f>IF($A98="","",IF(ISERROR(LARGE(Calculations!$D$217:$DDF$217,ROWS($Y$3:$Y102))),"",LARGE(Calculations!$D$217:$DDF$217,ROWS($Y$3:$Y102))))</f>
        <v/>
      </c>
      <c r="AQ102" s="13" t="str">
        <f ca="1">IF(AO102="","",OFFSET(LeaderMedian!$A$2,MATCH(AO102,LeaderMedian!$B$3:$B$500,0),0))</f>
        <v/>
      </c>
      <c r="AS102" s="12" t="str">
        <f ca="1">OFFSET(Master!$J$2,0,ROWS($AR$3:$AR102))</f>
        <v>Lila Friedland</v>
      </c>
      <c r="AT102" s="12">
        <f t="shared" ca="1" si="2"/>
        <v>137999.99987880001</v>
      </c>
      <c r="AU102" s="12">
        <f ca="1">IF($AS102="","",OFFSET(Calculations!$C$134,0,MATCH(OFFSET($AS$2,ROWS($AS$3:$AS102),0),Calculations!$D$2:$CCE$2,0)))</f>
        <v>25722.000029491999</v>
      </c>
      <c r="AV102" s="12">
        <f ca="1">IF($AS102="","",OFFSET(Calculations!$C$135,0,MATCH(OFFSET($AS$2,ROWS($AS$3:$AS102),0),Calculations!$D$2:$CCE$2,0)))</f>
        <v>163721.999908292</v>
      </c>
      <c r="AW102" s="12">
        <f ca="1">IF($AS102="","",OFFSET(Calculations!$C$128,0,MATCH(OFFSET($AS$2,ROWS($AS$3:$AS102),0),Calculations!$D$2:$CCE$2,0)))</f>
        <v>70700.000007071998</v>
      </c>
    </row>
    <row r="103" spans="1:49" x14ac:dyDescent="0.25">
      <c r="A103" t="s">
        <v>234</v>
      </c>
      <c r="B103" t="s">
        <v>219</v>
      </c>
      <c r="C103" s="16">
        <v>0.80033833706705493</v>
      </c>
      <c r="E103" t="s">
        <v>234</v>
      </c>
      <c r="F103" s="16">
        <v>0.78355020502022987</v>
      </c>
      <c r="H103">
        <v>101</v>
      </c>
      <c r="I103" t="s">
        <v>124</v>
      </c>
      <c r="J103" t="s">
        <v>260</v>
      </c>
      <c r="K103" s="16">
        <v>0.75372541686054184</v>
      </c>
      <c r="Y103" s="2">
        <f ca="1">IF(OR(Z103="ChatGPT",Z103="Median",Z103="Fifties",Z103="Average",Z103=""),"",IF(AA103=AA102,Y102,COUNT(Y$3:Y102)+1))</f>
        <v>100</v>
      </c>
      <c r="Z103" s="12" t="str">
        <f ca="1">IF(AA103="","",OFFSET(Master!$F$2,0,MATCH(AA103,Calculations!$D$136:$CCE$136,0)))</f>
        <v>Michael Petkun</v>
      </c>
      <c r="AA103" s="19">
        <f>IF($A99="","",LARGE(Calculations!$D$136:$DDF$136,ROWS($Y$3:$Y103)))</f>
        <v>27.593706595493142</v>
      </c>
      <c r="AB103" s="13">
        <f ca="1">IF(AA103="","",OFFSET(LeaderMedian!$A$2,MATCH(Z103,LeaderMedian!$B$3:$B$500,0),0))</f>
        <v>28</v>
      </c>
      <c r="AD103" s="2">
        <f ca="1">IF(OR(AE103="ChatGPT",AE103="Median",AE103="Fifties",AE103="Average",AE103=""),"",IF(AF103=AF102,AD102,COUNT(AD$3:AD102)+1))</f>
        <v>101</v>
      </c>
      <c r="AE103" s="12" t="str">
        <f ca="1">IF(AF103="","",OFFSET(Master!$F$2,0,MATCH(AF103,Calculations!$D$253:$CCE$253,0)))</f>
        <v>Elyssa Friedland</v>
      </c>
      <c r="AF103" s="19">
        <f>IF($A99="","",LARGE(Calculations!$D$253:$DDF$253,ROWS($Y$3:$Y103)))</f>
        <v>25.833333419933329</v>
      </c>
      <c r="AG103" s="13">
        <f ca="1">OFFSET(LeaderMedian!$A$2,MATCH(AE103,LeaderMedian!$B$3:$B$500,0),0)</f>
        <v>57</v>
      </c>
      <c r="AI103" s="2">
        <f ca="1">IF(OR(AJ103="ChatGPT",AJ103="Median",AJ103="Fifties",AJ103="Average",AJ103=""),"",IF(AK103=AK102,AI102,COUNT(AI$3:AI102)+1))</f>
        <v>97</v>
      </c>
      <c r="AJ103" s="12" t="str">
        <f ca="1">IF(AK103="","",OFFSET(Master!$F$2,0,MATCH(AK103,Master!$G$34:$CCC$34,0)))</f>
        <v>Ben Wiles</v>
      </c>
      <c r="AK103" s="19">
        <f>LARGE(Master!$G$34:$CCC$34,ROWS($AC$3:$AC103))</f>
        <v>44.366666710666664</v>
      </c>
      <c r="AL103" s="13">
        <f ca="1">OFFSET(LeaderMedian!$A$2,MATCH(AJ103,LeaderMedian!$B$3:$B$500,0),0)</f>
        <v>137</v>
      </c>
      <c r="AN103" s="2" t="str">
        <f ca="1">IF(OR(AO103="Median",AO103="Fifties",AO103="Average",AO103=""),"",IF(AP103=AP102,AN102,COUNT($AN$3:$AN102)+1))</f>
        <v/>
      </c>
      <c r="AO103" s="12" t="str">
        <f ca="1">IF(AP103="","",OFFSET(Master!$F$2,0,MATCH(AP103,Calculations!$D$217:$CCE$217,0)))</f>
        <v/>
      </c>
      <c r="AP103" s="36" t="str">
        <f>IF($A99="","",IF(ISERROR(LARGE(Calculations!$D$217:$DDF$217,ROWS($Y$3:$Y103))),"",LARGE(Calculations!$D$217:$DDF$217,ROWS($Y$3:$Y103))))</f>
        <v/>
      </c>
      <c r="AQ103" s="13" t="str">
        <f ca="1">IF(AO103="","",OFFSET(LeaderMedian!$A$2,MATCH(AO103,LeaderMedian!$B$3:$B$500,0),0))</f>
        <v/>
      </c>
      <c r="AS103" s="12" t="str">
        <f ca="1">OFFSET(Master!$J$2,0,ROWS($AR$3:$AR103))</f>
        <v>Sam Friedland</v>
      </c>
      <c r="AT103" s="12">
        <f t="shared" ca="1" si="2"/>
        <v>171399.99967360002</v>
      </c>
      <c r="AU103" s="12">
        <f ca="1">IF($AS103="","",OFFSET(Calculations!$C$134,0,MATCH(OFFSET($AS$2,ROWS($AS$3:$AS103),0),Calculations!$D$2:$CCE$2,0)))</f>
        <v>19705.000073644002</v>
      </c>
      <c r="AV103" s="12">
        <f ca="1">IF($AS103="","",OFFSET(Calculations!$C$135,0,MATCH(OFFSET($AS$2,ROWS($AS$3:$AS103),0),Calculations!$D$2:$CCE$2,0)))</f>
        <v>191104.99974724403</v>
      </c>
      <c r="AW103" s="12">
        <f ca="1">IF($AS103="","",OFFSET(Calculations!$C$128,0,MATCH(OFFSET($AS$2,ROWS($AS$3:$AS103),0),Calculations!$D$2:$CCE$2,0)))</f>
        <v>82374.99994956603</v>
      </c>
    </row>
    <row r="104" spans="1:49" x14ac:dyDescent="0.25">
      <c r="A104" t="s">
        <v>235</v>
      </c>
      <c r="B104" t="s">
        <v>214</v>
      </c>
      <c r="C104" s="16">
        <v>0.69169084113552459</v>
      </c>
      <c r="E104" t="s">
        <v>235</v>
      </c>
      <c r="F104" s="16">
        <v>0.47135657550042542</v>
      </c>
      <c r="H104">
        <v>102</v>
      </c>
      <c r="I104" t="s">
        <v>122</v>
      </c>
      <c r="J104" t="s">
        <v>285</v>
      </c>
      <c r="K104" s="16">
        <v>0.75321655057304138</v>
      </c>
      <c r="Y104" s="2">
        <f ca="1">IF(OR(Z104="ChatGPT",Z104="Median",Z104="Fifties",Z104="Average",Z104=""),"",IF(AA104=AA103,Y103,COUNT(Y$3:Y103)+1))</f>
        <v>101</v>
      </c>
      <c r="Z104" s="12" t="str">
        <f ca="1">IF(AA104="","",OFFSET(Master!$F$2,0,MATCH(AA104,Calculations!$D$136:$CCE$136,0)))</f>
        <v>Sarah Barker</v>
      </c>
      <c r="AA104" s="19">
        <f>IF($A100="","",LARGE(Calculations!$D$136:$DDF$136,ROWS($Y$3:$Y104)))</f>
        <v>27.334139320889427</v>
      </c>
      <c r="AB104" s="13">
        <f ca="1">IF(AA104="","",OFFSET(LeaderMedian!$A$2,MATCH(Z104,LeaderMedian!$B$3:$B$500,0),0))</f>
        <v>50</v>
      </c>
      <c r="AD104" s="2">
        <f ca="1">IF(OR(AE104="ChatGPT",AE104="Median",AE104="Fifties",AE104="Average",AE104=""),"",IF(AF104=AF103,AD103,COUNT(AD$3:AD103)+1))</f>
        <v>102</v>
      </c>
      <c r="AE104" s="12" t="str">
        <f ca="1">IF(AF104="","",OFFSET(Master!$F$2,0,MATCH(AF104,Calculations!$D$253:$CCE$253,0)))</f>
        <v>Michael Kay</v>
      </c>
      <c r="AF104" s="19">
        <f>IF($A100="","",LARGE(Calculations!$D$253:$DDF$253,ROWS($Y$3:$Y104)))</f>
        <v>25.800000119</v>
      </c>
      <c r="AG104" s="13">
        <f ca="1">OFFSET(LeaderMedian!$A$2,MATCH(AE104,LeaderMedian!$B$3:$B$500,0),0)</f>
        <v>9</v>
      </c>
      <c r="AI104" s="2">
        <f ca="1">IF(OR(AJ104="ChatGPT",AJ104="Median",AJ104="Fifties",AJ104="Average",AJ104=""),"",IF(AK104=AK103,AI103,COUNT(AI$3:AI103)+1))</f>
        <v>98</v>
      </c>
      <c r="AJ104" s="12" t="str">
        <f ca="1">IF(AK104="","",OFFSET(Master!$F$2,0,MATCH(AK104,Master!$G$34:$CCC$34,0)))</f>
        <v>Shawn Wrobel</v>
      </c>
      <c r="AK104" s="19">
        <f>LARGE(Master!$G$34:$CCC$34,ROWS($AC$3:$AC104))</f>
        <v>44.266666701666665</v>
      </c>
      <c r="AL104" s="13">
        <f ca="1">OFFSET(LeaderMedian!$A$2,MATCH(AJ104,LeaderMedian!$B$3:$B$500,0),0)</f>
        <v>125</v>
      </c>
      <c r="AN104" s="2" t="str">
        <f ca="1">IF(OR(AO104="Median",AO104="Fifties",AO104="Average",AO104=""),"",IF(AP104=AP103,AN103,COUNT($AN$3:$AN103)+1))</f>
        <v/>
      </c>
      <c r="AO104" s="12" t="str">
        <f ca="1">IF(AP104="","",OFFSET(Master!$F$2,0,MATCH(AP104,Calculations!$D$217:$CCE$217,0)))</f>
        <v/>
      </c>
      <c r="AP104" s="36" t="str">
        <f>IF($A100="","",IF(ISERROR(LARGE(Calculations!$D$217:$DDF$217,ROWS($Y$3:$Y104))),"",LARGE(Calculations!$D$217:$DDF$217,ROWS($Y$3:$Y104))))</f>
        <v/>
      </c>
      <c r="AQ104" s="13" t="str">
        <f ca="1">IF(AO104="","",OFFSET(LeaderMedian!$A$2,MATCH(AO104,LeaderMedian!$B$3:$B$500,0),0))</f>
        <v/>
      </c>
      <c r="AS104" s="12" t="str">
        <f ca="1">OFFSET(Master!$J$2,0,ROWS($AR$3:$AR104))</f>
        <v>Weian Wang</v>
      </c>
      <c r="AT104" s="12">
        <f t="shared" ca="1" si="2"/>
        <v>163200.00004120002</v>
      </c>
      <c r="AU104" s="12">
        <f ca="1">IF($AS104="","",OFFSET(Calculations!$C$134,0,MATCH(OFFSET($AS$2,ROWS($AS$3:$AS104),0),Calculations!$D$2:$CCE$2,0)))</f>
        <v>19183.999969923992</v>
      </c>
      <c r="AV104" s="12">
        <f ca="1">IF($AS104="","",OFFSET(Calculations!$C$135,0,MATCH(OFFSET($AS$2,ROWS($AS$3:$AS104),0),Calculations!$D$2:$CCE$2,0)))</f>
        <v>182384.00001112401</v>
      </c>
      <c r="AW104" s="12">
        <f ca="1">IF($AS104="","",OFFSET(Calculations!$C$128,0,MATCH(OFFSET($AS$2,ROWS($AS$3:$AS104),0),Calculations!$D$2:$CCE$2,0)))</f>
        <v>68760.000029231989</v>
      </c>
    </row>
    <row r="105" spans="1:49" x14ac:dyDescent="0.25">
      <c r="A105" t="s">
        <v>86</v>
      </c>
      <c r="B105" t="s">
        <v>120</v>
      </c>
      <c r="C105" s="16">
        <v>0.84491312947411379</v>
      </c>
      <c r="E105" t="s">
        <v>86</v>
      </c>
      <c r="F105" s="16">
        <v>0.82186846658213963</v>
      </c>
      <c r="H105">
        <v>103</v>
      </c>
      <c r="I105" t="s">
        <v>3</v>
      </c>
      <c r="J105" t="s">
        <v>106</v>
      </c>
      <c r="K105" s="16">
        <v>0.75288471211152341</v>
      </c>
      <c r="Y105" s="2">
        <f ca="1">IF(OR(Z105="ChatGPT",Z105="Median",Z105="Fifties",Z105="Average",Z105=""),"",IF(AA105=AA104,Y104,COUNT(Y$3:Y104)+1))</f>
        <v>102</v>
      </c>
      <c r="Z105" s="12" t="str">
        <f ca="1">IF(AA105="","",OFFSET(Master!$F$2,0,MATCH(AA105,Calculations!$D$136:$CCE$136,0)))</f>
        <v>Matt Balaban</v>
      </c>
      <c r="AA105" s="19">
        <f>IF($A101="","",LARGE(Calculations!$D$136:$DDF$136,ROWS($Y$3:$Y105)))</f>
        <v>27.156930065357368</v>
      </c>
      <c r="AB105" s="13">
        <f ca="1">IF(AA105="","",OFFSET(LeaderMedian!$A$2,MATCH(Z105,LeaderMedian!$B$3:$B$500,0),0))</f>
        <v>33</v>
      </c>
      <c r="AD105" s="2">
        <f ca="1">IF(OR(AE105="ChatGPT",AE105="Median",AE105="Fifties",AE105="Average",AE105=""),"",IF(AF105=AF104,AD104,COUNT(AD$3:AD104)+1))</f>
        <v>103</v>
      </c>
      <c r="AE105" s="12" t="str">
        <f ca="1">IF(AF105="","",OFFSET(Master!$F$2,0,MATCH(AF105,Calculations!$D$253:$CCE$253,0)))</f>
        <v>Bruce Hayek</v>
      </c>
      <c r="AF105" s="19">
        <f>IF($A101="","",LARGE(Calculations!$D$253:$DDF$253,ROWS($Y$3:$Y105)))</f>
        <v>25.500000047333348</v>
      </c>
      <c r="AG105" s="13">
        <f ca="1">OFFSET(LeaderMedian!$A$2,MATCH(AE105,LeaderMedian!$B$3:$B$500,0),0)</f>
        <v>47</v>
      </c>
      <c r="AI105" s="2">
        <f ca="1">IF(OR(AJ105="ChatGPT",AJ105="Median",AJ105="Fifties",AJ105="Average",AJ105=""),"",IF(AK105=AK104,AI104,COUNT(AI$3:AI104)+1))</f>
        <v>99</v>
      </c>
      <c r="AJ105" s="12" t="str">
        <f ca="1">IF(AK105="","",OFFSET(Master!$F$2,0,MATCH(AK105,Master!$G$34:$CCC$34,0)))</f>
        <v>Joe Grzesiak</v>
      </c>
      <c r="AK105" s="19">
        <f>LARGE(Master!$G$34:$CCC$34,ROWS($AC$3:$AC105))</f>
        <v>44.166666818666663</v>
      </c>
      <c r="AL105" s="13">
        <f ca="1">OFFSET(LeaderMedian!$A$2,MATCH(AJ105,LeaderMedian!$B$3:$B$500,0),0)</f>
        <v>88</v>
      </c>
      <c r="AN105" s="2" t="str">
        <f ca="1">IF(OR(AO105="Median",AO105="Fifties",AO105="Average",AO105=""),"",IF(AP105=AP104,AN104,COUNT($AN$3:$AN104)+1))</f>
        <v/>
      </c>
      <c r="AO105" s="12" t="str">
        <f ca="1">IF(AP105="","",OFFSET(Master!$F$2,0,MATCH(AP105,Calculations!$D$217:$CCE$217,0)))</f>
        <v/>
      </c>
      <c r="AP105" s="36" t="str">
        <f>IF($A101="","",IF(ISERROR(LARGE(Calculations!$D$217:$DDF$217,ROWS($Y$3:$Y105))),"",LARGE(Calculations!$D$217:$DDF$217,ROWS($Y$3:$Y105))))</f>
        <v/>
      </c>
      <c r="AQ105" s="13" t="str">
        <f ca="1">IF(AO105="","",OFFSET(LeaderMedian!$A$2,MATCH(AO105,LeaderMedian!$B$3:$B$500,0),0))</f>
        <v/>
      </c>
      <c r="AS105" s="12" t="str">
        <f ca="1">OFFSET(Master!$J$2,0,ROWS($AR$3:$AR105))</f>
        <v>William Boyle</v>
      </c>
      <c r="AT105" s="12">
        <f t="shared" ca="1" si="2"/>
        <v>134599.99995840003</v>
      </c>
      <c r="AU105" s="12">
        <f ca="1">IF($AS105="","",OFFSET(Calculations!$C$134,0,MATCH(OFFSET($AS$2,ROWS($AS$3:$AS105),0),Calculations!$D$2:$CCE$2,0)))</f>
        <v>28903.000026832</v>
      </c>
      <c r="AV105" s="12">
        <f ca="1">IF($AS105="","",OFFSET(Calculations!$C$135,0,MATCH(OFFSET($AS$2,ROWS($AS$3:$AS105),0),Calculations!$D$2:$CCE$2,0)))</f>
        <v>163502.99998523205</v>
      </c>
      <c r="AW105" s="12">
        <f ca="1">IF($AS105="","",OFFSET(Calculations!$C$128,0,MATCH(OFFSET($AS$2,ROWS($AS$3:$AS105),0),Calculations!$D$2:$CCE$2,0)))</f>
        <v>79221.000044961998</v>
      </c>
    </row>
    <row r="106" spans="1:49" x14ac:dyDescent="0.25">
      <c r="A106" t="s">
        <v>237</v>
      </c>
      <c r="B106" t="s">
        <v>168</v>
      </c>
      <c r="C106" s="16">
        <v>0.6518883220252687</v>
      </c>
      <c r="E106" t="s">
        <v>237</v>
      </c>
      <c r="F106" s="16">
        <v>0.41386558032835469</v>
      </c>
      <c r="H106">
        <v>104</v>
      </c>
      <c r="I106" t="s">
        <v>207</v>
      </c>
      <c r="J106" t="s">
        <v>86</v>
      </c>
      <c r="K106" s="16">
        <v>0.75268427599080157</v>
      </c>
      <c r="Y106" s="2">
        <f ca="1">IF(OR(Z106="ChatGPT",Z106="Median",Z106="Fifties",Z106="Average",Z106=""),"",IF(AA106=AA105,Y105,COUNT(Y$3:Y105)+1))</f>
        <v>103</v>
      </c>
      <c r="Z106" s="12" t="str">
        <f ca="1">IF(AA106="","",OFFSET(Master!$F$2,0,MATCH(AA106,Calculations!$D$136:$CCE$136,0)))</f>
        <v>Joshua Jaffe</v>
      </c>
      <c r="AA106" s="19">
        <f>IF($A102="","",LARGE(Calculations!$D$136:$DDF$136,ROWS($Y$3:$Y106)))</f>
        <v>27.151025043624774</v>
      </c>
      <c r="AB106" s="13">
        <f ca="1">IF(AA106="","",OFFSET(LeaderMedian!$A$2,MATCH(Z106,LeaderMedian!$B$3:$B$500,0),0))</f>
        <v>2</v>
      </c>
      <c r="AD106" s="2">
        <f ca="1">IF(OR(AE106="ChatGPT",AE106="Median",AE106="Fifties",AE106="Average",AE106=""),"",IF(AF106=AF105,AD105,COUNT(AD$3:AD105)+1))</f>
        <v>104</v>
      </c>
      <c r="AE106" s="12" t="str">
        <f ca="1">IF(AF106="","",OFFSET(Master!$F$2,0,MATCH(AF106,Calculations!$D$253:$CCE$253,0)))</f>
        <v>Pam Winters</v>
      </c>
      <c r="AF106" s="19">
        <f>IF($A102="","",LARGE(Calculations!$D$253:$DDF$253,ROWS($Y$3:$Y106)))</f>
        <v>25.300000045933338</v>
      </c>
      <c r="AG106" s="13">
        <f ca="1">OFFSET(LeaderMedian!$A$2,MATCH(AE106,LeaderMedian!$B$3:$B$500,0),0)</f>
        <v>134</v>
      </c>
      <c r="AI106" s="2">
        <f ca="1">IF(OR(AJ106="ChatGPT",AJ106="Median",AJ106="Fifties",AJ106="Average",AJ106=""),"",IF(AK106=AK105,AI105,COUNT(AI$3:AI105)+1))</f>
        <v>100</v>
      </c>
      <c r="AJ106" s="12" t="str">
        <f ca="1">IF(AK106="","",OFFSET(Master!$F$2,0,MATCH(AK106,Master!$G$34:$CCC$34,0)))</f>
        <v>Joshua Jaffe</v>
      </c>
      <c r="AK106" s="19">
        <f>LARGE(Master!$G$34:$CCC$34,ROWS($AC$3:$AC106))</f>
        <v>44.166666816666662</v>
      </c>
      <c r="AL106" s="13">
        <f ca="1">OFFSET(LeaderMedian!$A$2,MATCH(AJ106,LeaderMedian!$B$3:$B$500,0),0)</f>
        <v>2</v>
      </c>
      <c r="AN106" s="2" t="str">
        <f ca="1">IF(OR(AO106="Median",AO106="Fifties",AO106="Average",AO106=""),"",IF(AP106=AP105,AN105,COUNT($AN$3:$AN105)+1))</f>
        <v/>
      </c>
      <c r="AO106" s="12" t="str">
        <f ca="1">IF(AP106="","",OFFSET(Master!$F$2,0,MATCH(AP106,Calculations!$D$217:$CCE$217,0)))</f>
        <v/>
      </c>
      <c r="AP106" s="36" t="str">
        <f>IF($A102="","",IF(ISERROR(LARGE(Calculations!$D$217:$DDF$217,ROWS($Y$3:$Y106))),"",LARGE(Calculations!$D$217:$DDF$217,ROWS($Y$3:$Y106))))</f>
        <v/>
      </c>
      <c r="AQ106" s="13" t="str">
        <f ca="1">IF(AO106="","",OFFSET(LeaderMedian!$A$2,MATCH(AO106,LeaderMedian!$B$3:$B$500,0),0))</f>
        <v/>
      </c>
      <c r="AS106" s="12" t="str">
        <f ca="1">OFFSET(Master!$J$2,0,ROWS($AR$3:$AR106))</f>
        <v>Mark Schiefelbein</v>
      </c>
      <c r="AT106" s="12">
        <f t="shared" ca="1" si="2"/>
        <v>193599.99970599994</v>
      </c>
      <c r="AU106" s="12">
        <f ca="1">IF($AS106="","",OFFSET(Calculations!$C$134,0,MATCH(OFFSET($AS$2,ROWS($AS$3:$AS106),0),Calculations!$D$2:$CCE$2,0)))</f>
        <v>15844.000011760001</v>
      </c>
      <c r="AV106" s="12">
        <f ca="1">IF($AS106="","",OFFSET(Calculations!$C$135,0,MATCH(OFFSET($AS$2,ROWS($AS$3:$AS106),0),Calculations!$D$2:$CCE$2,0)))</f>
        <v>209443.99971775996</v>
      </c>
      <c r="AW106" s="12">
        <f ca="1">IF($AS106="","",OFFSET(Calculations!$C$128,0,MATCH(OFFSET($AS$2,ROWS($AS$3:$AS106),0),Calculations!$D$2:$CCE$2,0)))</f>
        <v>74879.999905407982</v>
      </c>
    </row>
    <row r="107" spans="1:49" x14ac:dyDescent="0.25">
      <c r="A107" t="s">
        <v>238</v>
      </c>
      <c r="B107" t="s">
        <v>267</v>
      </c>
      <c r="C107" s="16">
        <v>0.62591418490782502</v>
      </c>
      <c r="E107" t="s">
        <v>238</v>
      </c>
      <c r="F107" s="16">
        <v>0.56555179729727623</v>
      </c>
      <c r="H107">
        <v>105</v>
      </c>
      <c r="I107" t="s">
        <v>249</v>
      </c>
      <c r="J107" t="s">
        <v>275</v>
      </c>
      <c r="K107" s="16">
        <v>0.75242379706030593</v>
      </c>
      <c r="Y107" s="2">
        <f ca="1">IF(OR(Z107="ChatGPT",Z107="Median",Z107="Fifties",Z107="Average",Z107=""),"",IF(AA107=AA106,Y106,COUNT(Y$3:Y106)+1))</f>
        <v>104</v>
      </c>
      <c r="Z107" s="12" t="str">
        <f ca="1">IF(AA107="","",OFFSET(Master!$F$2,0,MATCH(AA107,Calculations!$D$136:$CCE$136,0)))</f>
        <v>Matthew Hunt</v>
      </c>
      <c r="AA107" s="19">
        <f>IF($A103="","",LARGE(Calculations!$D$136:$DDF$136,ROWS($Y$3:$Y107)))</f>
        <v>27.072508004526881</v>
      </c>
      <c r="AB107" s="13">
        <f ca="1">IF(AA107="","",OFFSET(LeaderMedian!$A$2,MATCH(Z107,LeaderMedian!$B$3:$B$500,0),0))</f>
        <v>96</v>
      </c>
      <c r="AD107" s="2" t="str">
        <f ca="1">IF(OR(AE107="ChatGPT",AE107="Median",AE107="Fifties",AE107="Average",AE107=""),"",IF(AF107=AF106,AD106,COUNT(AD$3:AD106)+1))</f>
        <v/>
      </c>
      <c r="AE107" s="12" t="str">
        <f ca="1">IF(AF107="","",OFFSET(Master!$F$2,0,MATCH(AF107,Calculations!$D$253:$CCE$253,0)))</f>
        <v>ChatGPT</v>
      </c>
      <c r="AF107" s="19">
        <f>IF($A103="","",LARGE(Calculations!$D$253:$DDF$253,ROWS($Y$3:$Y107)))</f>
        <v>25.233333335299999</v>
      </c>
      <c r="AG107" s="13" t="str">
        <f ca="1">OFFSET(LeaderMedian!$A$2,MATCH(AE107,LeaderMedian!$B$3:$B$500,0),0)</f>
        <v/>
      </c>
      <c r="AI107" s="2">
        <f ca="1">IF(OR(AJ107="ChatGPT",AJ107="Median",AJ107="Fifties",AJ107="Average",AJ107=""),"",IF(AK107=AK106,AI106,COUNT(AI$3:AI106)+1))</f>
        <v>101</v>
      </c>
      <c r="AJ107" s="12" t="str">
        <f ca="1">IF(AK107="","",OFFSET(Master!$F$2,0,MATCH(AK107,Master!$G$34:$CCC$34,0)))</f>
        <v>Danny Burrows</v>
      </c>
      <c r="AK107" s="19">
        <f>LARGE(Master!$G$34:$CCC$34,ROWS($AC$3:$AC107))</f>
        <v>44.166666804666662</v>
      </c>
      <c r="AL107" s="13">
        <f ca="1">OFFSET(LeaderMedian!$A$2,MATCH(AJ107,LeaderMedian!$B$3:$B$500,0),0)</f>
        <v>77</v>
      </c>
      <c r="AN107" s="2" t="str">
        <f ca="1">IF(OR(AO107="Median",AO107="Fifties",AO107="Average",AO107=""),"",IF(AP107=AP106,AN106,COUNT($AN$3:$AN106)+1))</f>
        <v/>
      </c>
      <c r="AO107" s="12" t="str">
        <f ca="1">IF(AP107="","",OFFSET(Master!$F$2,0,MATCH(AP107,Calculations!$D$217:$CCE$217,0)))</f>
        <v/>
      </c>
      <c r="AP107" s="36" t="str">
        <f>IF($A103="","",IF(ISERROR(LARGE(Calculations!$D$217:$DDF$217,ROWS($Y$3:$Y107))),"",LARGE(Calculations!$D$217:$DDF$217,ROWS($Y$3:$Y107))))</f>
        <v/>
      </c>
      <c r="AQ107" s="13" t="str">
        <f ca="1">IF(AO107="","",OFFSET(LeaderMedian!$A$2,MATCH(AO107,LeaderMedian!$B$3:$B$500,0),0))</f>
        <v/>
      </c>
      <c r="AS107" s="12" t="str">
        <f ca="1">OFFSET(Master!$J$2,0,ROWS($AR$3:$AR107))</f>
        <v>Kit Sekelsky</v>
      </c>
      <c r="AT107" s="12">
        <f t="shared" ca="1" si="2"/>
        <v>193199.99987279999</v>
      </c>
      <c r="AU107" s="12">
        <f ca="1">IF($AS107="","",OFFSET(Calculations!$C$134,0,MATCH(OFFSET($AS$2,ROWS($AS$3:$AS107),0),Calculations!$D$2:$CCE$2,0)))</f>
        <v>12508.000026287998</v>
      </c>
      <c r="AV107" s="12">
        <f ca="1">IF($AS107="","",OFFSET(Calculations!$C$135,0,MATCH(OFFSET($AS$2,ROWS($AS$3:$AS107),0),Calculations!$D$2:$CCE$2,0)))</f>
        <v>205707.999899088</v>
      </c>
      <c r="AW107" s="12">
        <f ca="1">IF($AS107="","",OFFSET(Calculations!$C$128,0,MATCH(OFFSET($AS$2,ROWS($AS$3:$AS107),0),Calculations!$D$2:$CCE$2,0)))</f>
        <v>88592.000002771994</v>
      </c>
    </row>
    <row r="108" spans="1:49" x14ac:dyDescent="0.25">
      <c r="A108" t="s">
        <v>299</v>
      </c>
      <c r="B108" t="s">
        <v>100</v>
      </c>
      <c r="C108" s="16">
        <v>0.85736795618584605</v>
      </c>
      <c r="E108" t="s">
        <v>299</v>
      </c>
      <c r="F108" s="16">
        <v>0.71198061775700305</v>
      </c>
      <c r="H108">
        <v>106</v>
      </c>
      <c r="I108" t="s">
        <v>224</v>
      </c>
      <c r="J108" t="s">
        <v>230</v>
      </c>
      <c r="K108" s="16">
        <v>0.75223325005089658</v>
      </c>
      <c r="Y108" s="2">
        <f ca="1">IF(OR(Z108="ChatGPT",Z108="Median",Z108="Fifties",Z108="Average",Z108=""),"",IF(AA108=AA107,Y107,COUNT(Y$3:Y107)+1))</f>
        <v>105</v>
      </c>
      <c r="Z108" s="12" t="str">
        <f ca="1">IF(AA108="","",OFFSET(Master!$F$2,0,MATCH(AA108,Calculations!$D$136:$CCE$136,0)))</f>
        <v>William Boyle</v>
      </c>
      <c r="AA108" s="19">
        <f>IF($A104="","",LARGE(Calculations!$D$136:$DDF$136,ROWS($Y$3:$Y108)))</f>
        <v>27.021681375662272</v>
      </c>
      <c r="AB108" s="13">
        <f ca="1">IF(AA108="","",OFFSET(LeaderMedian!$A$2,MATCH(Z108,LeaderMedian!$B$3:$B$500,0),0))</f>
        <v>76</v>
      </c>
      <c r="AD108" s="2">
        <f ca="1">IF(OR(AE108="ChatGPT",AE108="Median",AE108="Fifties",AE108="Average",AE108=""),"",IF(AF108=AF107,AD107,COUNT(AD$3:AD107)+1))</f>
        <v>105</v>
      </c>
      <c r="AE108" s="12" t="str">
        <f ca="1">IF(AF108="","",OFFSET(Master!$F$2,0,MATCH(AF108,Calculations!$D$253:$CCE$253,0)))</f>
        <v>Jeffrey Roth</v>
      </c>
      <c r="AF108" s="19">
        <f>IF($A104="","",LARGE(Calculations!$D$253:$DDF$253,ROWS($Y$3:$Y108)))</f>
        <v>25.100000027933334</v>
      </c>
      <c r="AG108" s="13">
        <f ca="1">OFFSET(LeaderMedian!$A$2,MATCH(AE108,LeaderMedian!$B$3:$B$500,0),0)</f>
        <v>62</v>
      </c>
      <c r="AI108" s="2">
        <f ca="1">IF(OR(AJ108="ChatGPT",AJ108="Median",AJ108="Fifties",AJ108="Average",AJ108=""),"",IF(AK108=AK107,AI107,COUNT(AI$3:AI107)+1))</f>
        <v>102</v>
      </c>
      <c r="AJ108" s="12" t="str">
        <f ca="1">IF(AK108="","",OFFSET(Master!$F$2,0,MATCH(AK108,Master!$G$34:$CCC$34,0)))</f>
        <v>Kit Sekelsky</v>
      </c>
      <c r="AK108" s="19">
        <f>LARGE(Master!$G$34:$CCC$34,ROWS($AC$3:$AC108))</f>
        <v>44.133333439333335</v>
      </c>
      <c r="AL108" s="13">
        <f ca="1">OFFSET(LeaderMedian!$A$2,MATCH(AJ108,LeaderMedian!$B$3:$B$500,0),0)</f>
        <v>119</v>
      </c>
      <c r="AN108" s="2" t="str">
        <f ca="1">IF(OR(AO108="Median",AO108="Fifties",AO108="Average",AO108=""),"",IF(AP108=AP107,AN107,COUNT($AN$3:$AN107)+1))</f>
        <v/>
      </c>
      <c r="AO108" s="12" t="str">
        <f ca="1">IF(AP108="","",OFFSET(Master!$F$2,0,MATCH(AP108,Calculations!$D$217:$CCE$217,0)))</f>
        <v/>
      </c>
      <c r="AP108" s="36" t="str">
        <f>IF($A104="","",IF(ISERROR(LARGE(Calculations!$D$217:$DDF$217,ROWS($Y$3:$Y108))),"",LARGE(Calculations!$D$217:$DDF$217,ROWS($Y$3:$Y108))))</f>
        <v/>
      </c>
      <c r="AQ108" s="13" t="str">
        <f ca="1">IF(AO108="","",OFFSET(LeaderMedian!$A$2,MATCH(AO108,LeaderMedian!$B$3:$B$500,0),0))</f>
        <v/>
      </c>
      <c r="AS108" s="12" t="str">
        <f ca="1">OFFSET(Master!$J$2,0,ROWS($AR$3:$AR108))</f>
        <v>S.D. Thompson</v>
      </c>
      <c r="AT108" s="12">
        <f t="shared" ca="1" si="2"/>
        <v>171199.99995719997</v>
      </c>
      <c r="AU108" s="12">
        <f ca="1">IF($AS108="","",OFFSET(Calculations!$C$134,0,MATCH(OFFSET($AS$2,ROWS($AS$3:$AS108),0),Calculations!$D$2:$CCE$2,0)))</f>
        <v>24499.999969184006</v>
      </c>
      <c r="AV108" s="12">
        <f ca="1">IF($AS108="","",OFFSET(Calculations!$C$135,0,MATCH(OFFSET($AS$2,ROWS($AS$3:$AS108),0),Calculations!$D$2:$CCE$2,0)))</f>
        <v>195699.99992638399</v>
      </c>
      <c r="AW108" s="12">
        <f ca="1">IF($AS108="","",OFFSET(Calculations!$C$128,0,MATCH(OFFSET($AS$2,ROWS($AS$3:$AS108),0),Calculations!$D$2:$CCE$2,0)))</f>
        <v>82029.999988375988</v>
      </c>
    </row>
    <row r="109" spans="1:49" x14ac:dyDescent="0.25">
      <c r="A109" t="s">
        <v>239</v>
      </c>
      <c r="B109" t="s">
        <v>234</v>
      </c>
      <c r="C109" s="16">
        <v>0.65419083474509432</v>
      </c>
      <c r="E109" t="s">
        <v>239</v>
      </c>
      <c r="F109" s="16">
        <v>0.60323495624604762</v>
      </c>
      <c r="H109">
        <v>107</v>
      </c>
      <c r="I109" t="s">
        <v>178</v>
      </c>
      <c r="J109" t="s">
        <v>255</v>
      </c>
      <c r="K109" s="16">
        <v>0.75155039585244299</v>
      </c>
      <c r="Y109" s="2">
        <f ca="1">IF(OR(Z109="ChatGPT",Z109="Median",Z109="Fifties",Z109="Average",Z109=""),"",IF(AA109=AA108,Y108,COUNT(Y$3:Y108)+1))</f>
        <v>106</v>
      </c>
      <c r="Z109" s="12" t="str">
        <f ca="1">IF(AA109="","",OFFSET(Master!$F$2,0,MATCH(AA109,Calculations!$D$136:$CCE$136,0)))</f>
        <v>Ryan Magee</v>
      </c>
      <c r="AA109" s="19">
        <f>IF($A105="","",LARGE(Calculations!$D$136:$DDF$136,ROWS($Y$3:$Y109)))</f>
        <v>26.749669672469039</v>
      </c>
      <c r="AB109" s="13">
        <f ca="1">IF(AA109="","",OFFSET(LeaderMedian!$A$2,MATCH(Z109,LeaderMedian!$B$3:$B$500,0),0))</f>
        <v>128</v>
      </c>
      <c r="AD109" s="2">
        <f ca="1">IF(OR(AE109="ChatGPT",AE109="Median",AE109="Fifties",AE109="Average",AE109=""),"",IF(AF109=AF108,AD108,COUNT(AD$3:AD108)+1))</f>
        <v>106</v>
      </c>
      <c r="AE109" s="12" t="str">
        <f ca="1">IF(AF109="","",OFFSET(Master!$F$2,0,MATCH(AF109,Calculations!$D$253:$CCE$253,0)))</f>
        <v>Anna Kay</v>
      </c>
      <c r="AF109" s="19">
        <f>IF($A105="","",LARGE(Calculations!$D$253:$DDF$253,ROWS($Y$3:$Y109)))</f>
        <v>25.033333532333337</v>
      </c>
      <c r="AG109" s="13">
        <f ca="1">OFFSET(LeaderMedian!$A$2,MATCH(AE109,LeaderMedian!$B$3:$B$500,0),0)</f>
        <v>117</v>
      </c>
      <c r="AI109" s="2">
        <f ca="1">IF(OR(AJ109="ChatGPT",AJ109="Median",AJ109="Fifties",AJ109="Average",AJ109=""),"",IF(AK109=AK108,AI108,COUNT(AI$3:AI108)+1))</f>
        <v>103</v>
      </c>
      <c r="AJ109" s="12" t="str">
        <f ca="1">IF(AK109="","",OFFSET(Master!$F$2,0,MATCH(AK109,Master!$G$34:$CCC$34,0)))</f>
        <v>Steve Maxon</v>
      </c>
      <c r="AK109" s="19">
        <f>LARGE(Master!$G$34:$CCC$34,ROWS($AC$3:$AC109))</f>
        <v>44.100000110000003</v>
      </c>
      <c r="AL109" s="13">
        <f ca="1">OFFSET(LeaderMedian!$A$2,MATCH(AJ109,LeaderMedian!$B$3:$B$500,0),0)</f>
        <v>58</v>
      </c>
      <c r="AN109" s="2" t="str">
        <f ca="1">IF(OR(AO109="Median",AO109="Fifties",AO109="Average",AO109=""),"",IF(AP109=AP108,AN108,COUNT($AN$3:$AN108)+1))</f>
        <v/>
      </c>
      <c r="AO109" s="12" t="str">
        <f ca="1">IF(AP109="","",OFFSET(Master!$F$2,0,MATCH(AP109,Calculations!$D$217:$CCE$217,0)))</f>
        <v/>
      </c>
      <c r="AP109" s="36" t="str">
        <f>IF($A105="","",IF(ISERROR(LARGE(Calculations!$D$217:$DDF$217,ROWS($Y$3:$Y109))),"",LARGE(Calculations!$D$217:$DDF$217,ROWS($Y$3:$Y109))))</f>
        <v/>
      </c>
      <c r="AQ109" s="13" t="str">
        <f ca="1">IF(AO109="","",OFFSET(LeaderMedian!$A$2,MATCH(AO109,LeaderMedian!$B$3:$B$500,0),0))</f>
        <v/>
      </c>
      <c r="AS109" s="12" t="str">
        <f ca="1">OFFSET(Master!$J$2,0,ROWS($AR$3:$AR109))</f>
        <v>Don Knowles</v>
      </c>
      <c r="AT109" s="12">
        <f t="shared" ca="1" si="2"/>
        <v>143999.99991359995</v>
      </c>
      <c r="AU109" s="12">
        <f ca="1">IF($AS109="","",OFFSET(Calculations!$C$134,0,MATCH(OFFSET($AS$2,ROWS($AS$3:$AS109),0),Calculations!$D$2:$CCE$2,0)))</f>
        <v>25199.999974080009</v>
      </c>
      <c r="AV109" s="12">
        <f ca="1">IF($AS109="","",OFFSET(Calculations!$C$135,0,MATCH(OFFSET($AS$2,ROWS($AS$3:$AS109),0),Calculations!$D$2:$CCE$2,0)))</f>
        <v>169199.99988767997</v>
      </c>
      <c r="AW109" s="12">
        <f ca="1">IF($AS109="","",OFFSET(Calculations!$C$128,0,MATCH(OFFSET($AS$2,ROWS($AS$3:$AS109),0),Calculations!$D$2:$CCE$2,0)))</f>
        <v>69759.999971995989</v>
      </c>
    </row>
    <row r="110" spans="1:49" x14ac:dyDescent="0.25">
      <c r="A110" t="s">
        <v>240</v>
      </c>
      <c r="B110" t="s">
        <v>207</v>
      </c>
      <c r="C110" s="16">
        <v>0.8368257858314172</v>
      </c>
      <c r="E110" t="s">
        <v>240</v>
      </c>
      <c r="F110" s="16">
        <v>0.73101539637438961</v>
      </c>
      <c r="H110">
        <v>108</v>
      </c>
      <c r="I110" t="s">
        <v>86</v>
      </c>
      <c r="J110" t="s">
        <v>186</v>
      </c>
      <c r="K110" s="16">
        <v>0.75145303059142377</v>
      </c>
      <c r="Y110" s="2">
        <f ca="1">IF(OR(Z110="ChatGPT",Z110="Median",Z110="Fifties",Z110="Average",Z110=""),"",IF(AA110=AA109,Y109,COUNT(Y$3:Y109)+1))</f>
        <v>107</v>
      </c>
      <c r="Z110" s="12" t="str">
        <f ca="1">IF(AA110="","",OFFSET(Master!$F$2,0,MATCH(AA110,Calculations!$D$136:$CCE$136,0)))</f>
        <v>Kristian Schmidt</v>
      </c>
      <c r="AA110" s="19">
        <f>IF($A106="","",LARGE(Calculations!$D$136:$DDF$136,ROWS($Y$3:$Y110)))</f>
        <v>26.634801363594992</v>
      </c>
      <c r="AB110" s="13">
        <f ca="1">IF(AA110="","",OFFSET(LeaderMedian!$A$2,MATCH(Z110,LeaderMedian!$B$3:$B$500,0),0))</f>
        <v>70</v>
      </c>
      <c r="AD110" s="2">
        <f ca="1">IF(OR(AE110="ChatGPT",AE110="Median",AE110="Fifties",AE110="Average",AE110=""),"",IF(AF110=AF109,AD109,COUNT(AD$3:AD109)+1))</f>
        <v>107</v>
      </c>
      <c r="AE110" s="12" t="str">
        <f ca="1">IF(AF110="","",OFFSET(Master!$F$2,0,MATCH(AF110,Calculations!$D$253:$CCE$253,0)))</f>
        <v>Murat Tasan</v>
      </c>
      <c r="AF110" s="19">
        <f>IF($A106="","",LARGE(Calculations!$D$253:$DDF$253,ROWS($Y$3:$Y110)))</f>
        <v>24.833333477933333</v>
      </c>
      <c r="AG110" s="13">
        <f ca="1">OFFSET(LeaderMedian!$A$2,MATCH(AE110,LeaderMedian!$B$3:$B$500,0),0)</f>
        <v>95</v>
      </c>
      <c r="AI110" s="2">
        <f ca="1">IF(OR(AJ110="ChatGPT",AJ110="Median",AJ110="Fifties",AJ110="Average",AJ110=""),"",IF(AK110=AK109,AI109,COUNT(AI$3:AI109)+1))</f>
        <v>104</v>
      </c>
      <c r="AJ110" s="12" t="str">
        <f ca="1">IF(AK110="","",OFFSET(Master!$F$2,0,MATCH(AK110,Master!$G$34:$CCC$34,0)))</f>
        <v>Ben Steger</v>
      </c>
      <c r="AK110" s="19">
        <f>LARGE(Master!$G$34:$CCC$34,ROWS($AC$3:$AC110))</f>
        <v>43.833333399333334</v>
      </c>
      <c r="AL110" s="13">
        <f ca="1">OFFSET(LeaderMedian!$A$2,MATCH(AJ110,LeaderMedian!$B$3:$B$500,0),0)</f>
        <v>45</v>
      </c>
      <c r="AN110" s="2" t="str">
        <f ca="1">IF(OR(AO110="Median",AO110="Fifties",AO110="Average",AO110=""),"",IF(AP110=AP109,AN109,COUNT($AN$3:$AN109)+1))</f>
        <v/>
      </c>
      <c r="AO110" s="12" t="str">
        <f ca="1">IF(AP110="","",OFFSET(Master!$F$2,0,MATCH(AP110,Calculations!$D$217:$CCE$217,0)))</f>
        <v/>
      </c>
      <c r="AP110" s="36" t="str">
        <f>IF($A106="","",IF(ISERROR(LARGE(Calculations!$D$217:$DDF$217,ROWS($Y$3:$Y110))),"",LARGE(Calculations!$D$217:$DDF$217,ROWS($Y$3:$Y110))))</f>
        <v/>
      </c>
      <c r="AQ110" s="13" t="str">
        <f ca="1">IF(AO110="","",OFFSET(LeaderMedian!$A$2,MATCH(AO110,LeaderMedian!$B$3:$B$500,0),0))</f>
        <v/>
      </c>
      <c r="AS110" s="12" t="str">
        <f ca="1">OFFSET(Master!$J$2,0,ROWS($AR$3:$AR110))</f>
        <v>Kathryn Verwillow</v>
      </c>
      <c r="AT110" s="12">
        <f t="shared" ref="AT110:AT134" ca="1" si="3">IF($AS110="","",AV110-AU110)</f>
        <v>186600.00004360001</v>
      </c>
      <c r="AU110" s="12">
        <f ca="1">IF($AS110="","",OFFSET(Calculations!$C$134,0,MATCH(OFFSET($AS$2,ROWS($AS$3:$AS110),0),Calculations!$D$2:$CCE$2,0)))</f>
        <v>15088.999963594002</v>
      </c>
      <c r="AV110" s="12">
        <f ca="1">IF($AS110="","",OFFSET(Calculations!$C$135,0,MATCH(OFFSET($AS$2,ROWS($AS$3:$AS110),0),Calculations!$D$2:$CCE$2,0)))</f>
        <v>201689.000007194</v>
      </c>
      <c r="AW110" s="12">
        <f ca="1">IF($AS110="","",OFFSET(Calculations!$C$128,0,MATCH(OFFSET($AS$2,ROWS($AS$3:$AS110),0),Calculations!$D$2:$CCE$2,0)))</f>
        <v>80181.000026376001</v>
      </c>
    </row>
    <row r="111" spans="1:49" x14ac:dyDescent="0.25">
      <c r="A111" t="s">
        <v>241</v>
      </c>
      <c r="B111" t="s">
        <v>215</v>
      </c>
      <c r="C111" s="16">
        <v>0.70970612399035804</v>
      </c>
      <c r="E111" t="s">
        <v>241</v>
      </c>
      <c r="F111" s="16">
        <v>0.65654779691898058</v>
      </c>
      <c r="H111">
        <v>109</v>
      </c>
      <c r="I111" t="s">
        <v>100</v>
      </c>
      <c r="J111" t="s">
        <v>267</v>
      </c>
      <c r="K111" s="16">
        <v>0.75004529503432704</v>
      </c>
      <c r="Y111" s="2">
        <f ca="1">IF(OR(Z111="ChatGPT",Z111="Median",Z111="Fifties",Z111="Average",Z111=""),"",IF(AA111=AA110,Y110,COUNT(Y$3:Y110)+1))</f>
        <v>108</v>
      </c>
      <c r="Z111" s="12" t="str">
        <f ca="1">IF(AA111="","",OFFSET(Master!$F$2,0,MATCH(AA111,Calculations!$D$136:$CCE$136,0)))</f>
        <v xml:space="preserve">Paul Culloty </v>
      </c>
      <c r="AA111" s="19">
        <f>IF($A107="","",LARGE(Calculations!$D$136:$DDF$136,ROWS($Y$3:$Y111)))</f>
        <v>26.60870136826955</v>
      </c>
      <c r="AB111" s="13">
        <f ca="1">IF(AA111="","",OFFSET(LeaderMedian!$A$2,MATCH(Z111,LeaderMedian!$B$3:$B$500,0),0))</f>
        <v>101</v>
      </c>
      <c r="AD111" s="2">
        <f ca="1">IF(OR(AE111="ChatGPT",AE111="Median",AE111="Fifties",AE111="Average",AE111=""),"",IF(AF111=AF110,AD110,COUNT(AD$3:AD110)+1))</f>
        <v>108</v>
      </c>
      <c r="AE111" s="12" t="str">
        <f ca="1">IF(AF111="","",OFFSET(Master!$F$2,0,MATCH(AF111,Calculations!$D$253:$CCE$253,0)))</f>
        <v xml:space="preserve">Ethan Kay </v>
      </c>
      <c r="AF111" s="19">
        <f>IF($A107="","",LARGE(Calculations!$D$253:$DDF$253,ROWS($Y$3:$Y111)))</f>
        <v>24.766666742199991</v>
      </c>
      <c r="AG111" s="13">
        <f ca="1">OFFSET(LeaderMedian!$A$2,MATCH(AE111,LeaderMedian!$B$3:$B$500,0),0)</f>
        <v>86</v>
      </c>
      <c r="AI111" s="2">
        <f ca="1">IF(OR(AJ111="ChatGPT",AJ111="Median",AJ111="Fifties",AJ111="Average",AJ111=""),"",IF(AK111=AK110,AI110,COUNT(AI$3:AI110)+1))</f>
        <v>105</v>
      </c>
      <c r="AJ111" s="12" t="str">
        <f ca="1">IF(AK111="","",OFFSET(Master!$F$2,0,MATCH(AK111,Master!$G$34:$CCC$34,0)))</f>
        <v>Peter Schissel</v>
      </c>
      <c r="AK111" s="19">
        <f>LARGE(Master!$G$34:$CCC$34,ROWS($AC$3:$AC111))</f>
        <v>43.333333386333337</v>
      </c>
      <c r="AL111" s="13">
        <f ca="1">OFFSET(LeaderMedian!$A$2,MATCH(AJ111,LeaderMedian!$B$3:$B$500,0),0)</f>
        <v>37</v>
      </c>
      <c r="AN111" s="2" t="str">
        <f ca="1">IF(OR(AO111="Median",AO111="Fifties",AO111="Average",AO111=""),"",IF(AP111=AP110,AN110,COUNT($AN$3:$AN110)+1))</f>
        <v/>
      </c>
      <c r="AO111" s="12" t="str">
        <f ca="1">IF(AP111="","",OFFSET(Master!$F$2,0,MATCH(AP111,Calculations!$D$217:$CCE$217,0)))</f>
        <v/>
      </c>
      <c r="AP111" s="36" t="str">
        <f>IF($A107="","",IF(ISERROR(LARGE(Calculations!$D$217:$DDF$217,ROWS($Y$3:$Y111))),"",LARGE(Calculations!$D$217:$DDF$217,ROWS($Y$3:$Y111))))</f>
        <v/>
      </c>
      <c r="AQ111" s="13" t="str">
        <f ca="1">IF(AO111="","",OFFSET(LeaderMedian!$A$2,MATCH(AO111,LeaderMedian!$B$3:$B$500,0),0))</f>
        <v/>
      </c>
      <c r="AS111" s="12" t="str">
        <f ca="1">OFFSET(Master!$J$2,0,ROWS($AR$3:$AR111))</f>
        <v>Steve Maxon</v>
      </c>
      <c r="AT111" s="12">
        <f t="shared" ca="1" si="3"/>
        <v>206599.99991200006</v>
      </c>
      <c r="AU111" s="12">
        <f ca="1">IF($AS111="","",OFFSET(Calculations!$C$134,0,MATCH(OFFSET($AS$2,ROWS($AS$3:$AS111),0),Calculations!$D$2:$CCE$2,0)))</f>
        <v>10489.000005060001</v>
      </c>
      <c r="AV111" s="12">
        <f ca="1">IF($AS111="","",OFFSET(Calculations!$C$135,0,MATCH(OFFSET($AS$2,ROWS($AS$3:$AS111),0),Calculations!$D$2:$CCE$2,0)))</f>
        <v>217088.99991706005</v>
      </c>
      <c r="AW111" s="12">
        <f ca="1">IF($AS111="","",OFFSET(Calculations!$C$128,0,MATCH(OFFSET($AS$2,ROWS($AS$3:$AS111),0),Calculations!$D$2:$CCE$2,0)))</f>
        <v>76495.000002633999</v>
      </c>
    </row>
    <row r="112" spans="1:49" x14ac:dyDescent="0.25">
      <c r="A112" t="s">
        <v>242</v>
      </c>
      <c r="B112" t="s">
        <v>204</v>
      </c>
      <c r="C112" s="16">
        <v>0.67313683122164192</v>
      </c>
      <c r="E112" t="s">
        <v>242</v>
      </c>
      <c r="F112" s="16">
        <v>0.52061662018075894</v>
      </c>
      <c r="H112">
        <v>110</v>
      </c>
      <c r="I112" t="s">
        <v>206</v>
      </c>
      <c r="J112" t="s">
        <v>299</v>
      </c>
      <c r="K112" s="16">
        <v>0.74934121890113992</v>
      </c>
      <c r="Y112" s="2">
        <f ca="1">IF(OR(Z112="ChatGPT",Z112="Median",Z112="Fifties",Z112="Average",Z112=""),"",IF(AA112=AA111,Y111,COUNT(Y$3:Y111)+1))</f>
        <v>109</v>
      </c>
      <c r="Z112" s="12" t="str">
        <f ca="1">IF(AA112="","",OFFSET(Master!$F$2,0,MATCH(AA112,Calculations!$D$136:$CCE$136,0)))</f>
        <v>Gerald Larson</v>
      </c>
      <c r="AA112" s="19">
        <f>IF($A108="","",LARGE(Calculations!$D$136:$DDF$136,ROWS($Y$3:$Y112)))</f>
        <v>26.570768658931094</v>
      </c>
      <c r="AB112" s="13">
        <f ca="1">IF(AA112="","",OFFSET(LeaderMedian!$A$2,MATCH(Z112,LeaderMedian!$B$3:$B$500,0),0))</f>
        <v>22</v>
      </c>
      <c r="AD112" s="2">
        <f ca="1">IF(OR(AE112="ChatGPT",AE112="Median",AE112="Fifties",AE112="Average",AE112=""),"",IF(AF112=AF111,AD111,COUNT(AD$3:AD111)+1))</f>
        <v>109</v>
      </c>
      <c r="AE112" s="12" t="str">
        <f ca="1">IF(AF112="","",OFFSET(Master!$F$2,0,MATCH(AF112,Calculations!$D$253:$CCE$253,0)))</f>
        <v>Kate Bender</v>
      </c>
      <c r="AF112" s="19">
        <f>IF($A108="","",LARGE(Calculations!$D$253:$DDF$253,ROWS($Y$3:$Y112)))</f>
        <v>24.666666713666665</v>
      </c>
      <c r="AG112" s="13">
        <f ca="1">OFFSET(LeaderMedian!$A$2,MATCH(AE112,LeaderMedian!$B$3:$B$500,0),0)</f>
        <v>132</v>
      </c>
      <c r="AI112" s="2">
        <f ca="1">IF(OR(AJ112="ChatGPT",AJ112="Median",AJ112="Fifties",AJ112="Average",AJ112=""),"",IF(AK112=AK111,AI111,COUNT(AI$3:AI111)+1))</f>
        <v>106</v>
      </c>
      <c r="AJ112" s="12" t="str">
        <f ca="1">IF(AK112="","",OFFSET(Master!$F$2,0,MATCH(AK112,Master!$G$34:$CCC$34,0)))</f>
        <v>Gideon Klionsky</v>
      </c>
      <c r="AK112" s="19">
        <f>LARGE(Master!$G$34:$CCC$34,ROWS($AC$3:$AC112))</f>
        <v>43.233333457333337</v>
      </c>
      <c r="AL112" s="13">
        <f ca="1">OFFSET(LeaderMedian!$A$2,MATCH(AJ112,LeaderMedian!$B$3:$B$500,0),0)</f>
        <v>107</v>
      </c>
      <c r="AN112" s="2" t="str">
        <f ca="1">IF(OR(AO112="Median",AO112="Fifties",AO112="Average",AO112=""),"",IF(AP112=AP111,AN111,COUNT($AN$3:$AN111)+1))</f>
        <v/>
      </c>
      <c r="AO112" s="12" t="str">
        <f ca="1">IF(AP112="","",OFFSET(Master!$F$2,0,MATCH(AP112,Calculations!$D$217:$CCE$217,0)))</f>
        <v/>
      </c>
      <c r="AP112" s="36" t="str">
        <f>IF($A108="","",IF(ISERROR(LARGE(Calculations!$D$217:$DDF$217,ROWS($Y$3:$Y112))),"",LARGE(Calculations!$D$217:$DDF$217,ROWS($Y$3:$Y112))))</f>
        <v/>
      </c>
      <c r="AQ112" s="13" t="str">
        <f ca="1">IF(AO112="","",OFFSET(LeaderMedian!$A$2,MATCH(AO112,LeaderMedian!$B$3:$B$500,0),0))</f>
        <v/>
      </c>
      <c r="AS112" s="12" t="str">
        <f ca="1">OFFSET(Master!$J$2,0,ROWS($AR$3:$AR112))</f>
        <v>James Bowes</v>
      </c>
      <c r="AT112" s="12">
        <f t="shared" ca="1" si="3"/>
        <v>187999.99995559998</v>
      </c>
      <c r="AU112" s="12">
        <f ca="1">IF($AS112="","",OFFSET(Calculations!$C$134,0,MATCH(OFFSET($AS$2,ROWS($AS$3:$AS112),0),Calculations!$D$2:$CCE$2,0)))</f>
        <v>17399.99994672</v>
      </c>
      <c r="AV112" s="12">
        <f ca="1">IF($AS112="","",OFFSET(Calculations!$C$135,0,MATCH(OFFSET($AS$2,ROWS($AS$3:$AS112),0),Calculations!$D$2:$CCE$2,0)))</f>
        <v>205399.99990231998</v>
      </c>
      <c r="AW112" s="12">
        <f ca="1">IF($AS112="","",OFFSET(Calculations!$C$128,0,MATCH(OFFSET($AS$2,ROWS($AS$3:$AS112),0),Calculations!$D$2:$CCE$2,0)))</f>
        <v>78579.999966792006</v>
      </c>
    </row>
    <row r="113" spans="1:49" x14ac:dyDescent="0.25">
      <c r="A113" t="s">
        <v>243</v>
      </c>
      <c r="B113" t="s">
        <v>171</v>
      </c>
      <c r="C113" s="16">
        <v>0.47632754881415157</v>
      </c>
      <c r="E113" t="s">
        <v>243</v>
      </c>
      <c r="F113" s="16">
        <v>0.24588123564091324</v>
      </c>
      <c r="H113">
        <v>111</v>
      </c>
      <c r="I113" t="s">
        <v>3</v>
      </c>
      <c r="J113" t="s">
        <v>252</v>
      </c>
      <c r="K113" s="16">
        <v>0.74898025261329304</v>
      </c>
      <c r="Y113" s="2">
        <f ca="1">IF(OR(Z113="ChatGPT",Z113="Median",Z113="Fifties",Z113="Average",Z113=""),"",IF(AA113=AA112,Y112,COUNT(Y$3:Y112)+1))</f>
        <v>110</v>
      </c>
      <c r="Z113" s="12" t="str">
        <f ca="1">IF(AA113="","",OFFSET(Master!$F$2,0,MATCH(AA113,Calculations!$D$136:$CCE$136,0)))</f>
        <v>Lois Casaleggi</v>
      </c>
      <c r="AA113" s="19">
        <f>IF($A109="","",LARGE(Calculations!$D$136:$DDF$136,ROWS($Y$3:$Y113)))</f>
        <v>26.501463850264869</v>
      </c>
      <c r="AB113" s="13">
        <f ca="1">IF(AA113="","",OFFSET(LeaderMedian!$A$2,MATCH(Z113,LeaderMedian!$B$3:$B$500,0),0))</f>
        <v>56</v>
      </c>
      <c r="AD113" s="2">
        <f ca="1">IF(OR(AE113="ChatGPT",AE113="Median",AE113="Fifties",AE113="Average",AE113=""),"",IF(AF113=AF112,AD112,COUNT(AD$3:AD112)+1))</f>
        <v>110</v>
      </c>
      <c r="AE113" s="12" t="str">
        <f ca="1">IF(AF113="","",OFFSET(Master!$F$2,0,MATCH(AF113,Calculations!$D$253:$CCE$253,0)))</f>
        <v>Ben Carr</v>
      </c>
      <c r="AF113" s="19">
        <f>IF($A109="","",LARGE(Calculations!$D$253:$DDF$253,ROWS($Y$3:$Y113)))</f>
        <v>24.566666671266674</v>
      </c>
      <c r="AG113" s="13">
        <f ca="1">OFFSET(LeaderMedian!$A$2,MATCH(AE113,LeaderMedian!$B$3:$B$500,0),0)</f>
        <v>25</v>
      </c>
      <c r="AI113" s="2">
        <f ca="1">IF(OR(AJ113="ChatGPT",AJ113="Median",AJ113="Fifties",AJ113="Average",AJ113=""),"",IF(AK113=AK112,AI112,COUNT(AI$3:AI112)+1))</f>
        <v>107</v>
      </c>
      <c r="AJ113" s="12" t="str">
        <f ca="1">IF(AK113="","",OFFSET(Master!$F$2,0,MATCH(AK113,Master!$G$34:$CCC$34,0)))</f>
        <v>Eytan Lenko</v>
      </c>
      <c r="AK113" s="19">
        <f>LARGE(Master!$G$34:$CCC$34,ROWS($AC$3:$AC113))</f>
        <v>43.166666740666663</v>
      </c>
      <c r="AL113" s="13">
        <f ca="1">OFFSET(LeaderMedian!$A$2,MATCH(AJ113,LeaderMedian!$B$3:$B$500,0),0)</f>
        <v>41</v>
      </c>
      <c r="AN113" s="2" t="str">
        <f ca="1">IF(OR(AO113="Median",AO113="Fifties",AO113="Average",AO113=""),"",IF(AP113=AP112,AN112,COUNT($AN$3:$AN112)+1))</f>
        <v/>
      </c>
      <c r="AO113" s="12" t="str">
        <f ca="1">IF(AP113="","",OFFSET(Master!$F$2,0,MATCH(AP113,Calculations!$D$217:$CCE$217,0)))</f>
        <v/>
      </c>
      <c r="AP113" s="36" t="str">
        <f>IF($A109="","",IF(ISERROR(LARGE(Calculations!$D$217:$DDF$217,ROWS($Y$3:$Y113))),"",LARGE(Calculations!$D$217:$DDF$217,ROWS($Y$3:$Y113))))</f>
        <v/>
      </c>
      <c r="AQ113" s="13" t="str">
        <f ca="1">IF(AO113="","",OFFSET(LeaderMedian!$A$2,MATCH(AO113,LeaderMedian!$B$3:$B$500,0),0))</f>
        <v/>
      </c>
      <c r="AS113" s="12" t="str">
        <f ca="1">OFFSET(Master!$J$2,0,ROWS($AR$3:$AR113))</f>
        <v>Michael Lewin</v>
      </c>
      <c r="AT113" s="12">
        <f t="shared" ca="1" si="3"/>
        <v>260199.99991040002</v>
      </c>
      <c r="AU113" s="12">
        <f ca="1">IF($AS113="","",OFFSET(Calculations!$C$134,0,MATCH(OFFSET($AS$2,ROWS($AS$3:$AS113),0),Calculations!$D$2:$CCE$2,0)))</f>
        <v>3582.9999885760008</v>
      </c>
      <c r="AV113" s="12">
        <f ca="1">IF($AS113="","",OFFSET(Calculations!$C$135,0,MATCH(OFFSET($AS$2,ROWS($AS$3:$AS113),0),Calculations!$D$2:$CCE$2,0)))</f>
        <v>263782.99989897601</v>
      </c>
      <c r="AW113" s="12">
        <f ca="1">IF($AS113="","",OFFSET(Calculations!$C$128,0,MATCH(OFFSET($AS$2,ROWS($AS$3:$AS113),0),Calculations!$D$2:$CCE$2,0)))</f>
        <v>100292.99998624198</v>
      </c>
    </row>
    <row r="114" spans="1:49" x14ac:dyDescent="0.25">
      <c r="A114" t="s">
        <v>244</v>
      </c>
      <c r="B114" t="s">
        <v>232</v>
      </c>
      <c r="C114" s="16">
        <v>0.8308929480039754</v>
      </c>
      <c r="E114" t="s">
        <v>244</v>
      </c>
      <c r="F114" s="16">
        <v>0.61951001990981669</v>
      </c>
      <c r="H114">
        <v>112</v>
      </c>
      <c r="I114" t="s">
        <v>100</v>
      </c>
      <c r="J114" t="s">
        <v>86</v>
      </c>
      <c r="K114" s="16">
        <v>0.74806842971833298</v>
      </c>
      <c r="Y114" s="2">
        <f ca="1">IF(OR(Z114="ChatGPT",Z114="Median",Z114="Fifties",Z114="Average",Z114=""),"",IF(AA114=AA113,Y113,COUNT(Y$3:Y113)+1))</f>
        <v>111</v>
      </c>
      <c r="Z114" s="12" t="str">
        <f ca="1">IF(AA114="","",OFFSET(Master!$F$2,0,MATCH(AA114,Calculations!$D$136:$CCE$136,0)))</f>
        <v>Will Levine</v>
      </c>
      <c r="AA114" s="19">
        <f>IF($A110="","",LARGE(Calculations!$D$136:$DDF$136,ROWS($Y$3:$Y114)))</f>
        <v>26.343792481319962</v>
      </c>
      <c r="AB114" s="13">
        <f ca="1">IF(AA114="","",OFFSET(LeaderMedian!$A$2,MATCH(Z114,LeaderMedian!$B$3:$B$500,0),0))</f>
        <v>49</v>
      </c>
      <c r="AD114" s="2">
        <f ca="1">IF(OR(AE114="ChatGPT",AE114="Median",AE114="Fifties",AE114="Average",AE114=""),"",IF(AF114=AF113,AD113,COUNT(AD$3:AD113)+1))</f>
        <v>111</v>
      </c>
      <c r="AE114" s="12" t="str">
        <f ca="1">IF(AF114="","",OFFSET(Master!$F$2,0,MATCH(AF114,Calculations!$D$253:$CCE$253,0)))</f>
        <v>Danny Burrows</v>
      </c>
      <c r="AF114" s="19">
        <f>IF($A110="","",LARGE(Calculations!$D$253:$DDF$253,ROWS($Y$3:$Y114)))</f>
        <v>24.500000122600003</v>
      </c>
      <c r="AG114" s="13">
        <f ca="1">OFFSET(LeaderMedian!$A$2,MATCH(AE114,LeaderMedian!$B$3:$B$500,0),0)</f>
        <v>77</v>
      </c>
      <c r="AI114" s="2">
        <f ca="1">IF(OR(AJ114="ChatGPT",AJ114="Median",AJ114="Fifties",AJ114="Average",AJ114=""),"",IF(AK114=AK113,AI113,COUNT(AI$3:AI113)+1))</f>
        <v>108</v>
      </c>
      <c r="AJ114" s="12" t="str">
        <f ca="1">IF(AK114="","",OFFSET(Master!$F$2,0,MATCH(AK114,Master!$G$34:$CCC$34,0)))</f>
        <v xml:space="preserve">Daniel Michelson-Horowitz </v>
      </c>
      <c r="AK114" s="19">
        <f>LARGE(Master!$G$34:$CCC$34,ROWS($AC$3:$AC114))</f>
        <v>43.133333459333336</v>
      </c>
      <c r="AL114" s="13">
        <f ca="1">OFFSET(LeaderMedian!$A$2,MATCH(AJ114,LeaderMedian!$B$3:$B$500,0),0)</f>
        <v>79</v>
      </c>
      <c r="AN114" s="2" t="str">
        <f ca="1">IF(OR(AO114="Median",AO114="Fifties",AO114="Average",AO114=""),"",IF(AP114=AP113,AN113,COUNT($AN$3:$AN113)+1))</f>
        <v/>
      </c>
      <c r="AO114" s="12" t="str">
        <f ca="1">IF(AP114="","",OFFSET(Master!$F$2,0,MATCH(AP114,Calculations!$D$217:$CCE$217,0)))</f>
        <v/>
      </c>
      <c r="AP114" s="36" t="str">
        <f>IF($A110="","",IF(ISERROR(LARGE(Calculations!$D$217:$DDF$217,ROWS($Y$3:$Y114))),"",LARGE(Calculations!$D$217:$DDF$217,ROWS($Y$3:$Y114))))</f>
        <v/>
      </c>
      <c r="AQ114" s="13" t="str">
        <f ca="1">IF(AO114="","",OFFSET(LeaderMedian!$A$2,MATCH(AO114,LeaderMedian!$B$3:$B$500,0),0))</f>
        <v/>
      </c>
      <c r="AS114" s="12" t="str">
        <f ca="1">OFFSET(Master!$J$2,0,ROWS($AR$3:$AR114))</f>
        <v>Heath Silverman</v>
      </c>
      <c r="AT114" s="12">
        <f t="shared" ca="1" si="3"/>
        <v>260000.00022599997</v>
      </c>
      <c r="AU114" s="12">
        <f ca="1">IF($AS114="","",OFFSET(Calculations!$C$134,0,MATCH(OFFSET($AS$2,ROWS($AS$3:$AS114),0),Calculations!$D$2:$CCE$2,0)))</f>
        <v>9999.9999548000014</v>
      </c>
      <c r="AV114" s="12">
        <f ca="1">IF($AS114="","",OFFSET(Calculations!$C$135,0,MATCH(OFFSET($AS$2,ROWS($AS$3:$AS114),0),Calculations!$D$2:$CCE$2,0)))</f>
        <v>270000.00018079998</v>
      </c>
      <c r="AW114" s="12">
        <f ca="1">IF($AS114="","",OFFSET(Calculations!$C$128,0,MATCH(OFFSET($AS$2,ROWS($AS$3:$AS114),0),Calculations!$D$2:$CCE$2,0)))</f>
        <v>127400.00010953602</v>
      </c>
    </row>
    <row r="115" spans="1:49" x14ac:dyDescent="0.25">
      <c r="A115" t="s">
        <v>245</v>
      </c>
      <c r="B115" t="s">
        <v>253</v>
      </c>
      <c r="C115" s="16">
        <v>0.79462537704834002</v>
      </c>
      <c r="E115" t="s">
        <v>245</v>
      </c>
      <c r="F115" s="16">
        <v>0.49812470224337929</v>
      </c>
      <c r="H115">
        <v>113</v>
      </c>
      <c r="I115" t="s">
        <v>100</v>
      </c>
      <c r="J115" t="s">
        <v>206</v>
      </c>
      <c r="K115" s="16">
        <v>0.7475919387397183</v>
      </c>
      <c r="Y115" s="2">
        <f ca="1">IF(OR(Z115="ChatGPT",Z115="Median",Z115="Fifties",Z115="Average",Z115=""),"",IF(AA115=AA114,Y114,COUNT(Y$3:Y114)+1))</f>
        <v>112</v>
      </c>
      <c r="Z115" s="12" t="str">
        <f ca="1">IF(AA115="","",OFFSET(Master!$F$2,0,MATCH(AA115,Calculations!$D$136:$CCE$136,0)))</f>
        <v>Danny Burrows</v>
      </c>
      <c r="AA115" s="19">
        <f>IF($A111="","",LARGE(Calculations!$D$136:$DDF$136,ROWS($Y$3:$Y115)))</f>
        <v>26.264021980167385</v>
      </c>
      <c r="AB115" s="13">
        <f ca="1">IF(AA115="","",OFFSET(LeaderMedian!$A$2,MATCH(Z115,LeaderMedian!$B$3:$B$500,0),0))</f>
        <v>77</v>
      </c>
      <c r="AD115" s="2">
        <f ca="1">IF(OR(AE115="ChatGPT",AE115="Median",AE115="Fifties",AE115="Average",AE115=""),"",IF(AF115=AF114,AD114,COUNT(AD$3:AD114)+1))</f>
        <v>112</v>
      </c>
      <c r="AE115" s="12" t="str">
        <f ca="1">IF(AF115="","",OFFSET(Master!$F$2,0,MATCH(AF115,Calculations!$D$253:$CCE$253,0)))</f>
        <v>Conor Thompson</v>
      </c>
      <c r="AF115" s="19">
        <f>IF($A111="","",LARGE(Calculations!$D$253:$DDF$253,ROWS($Y$3:$Y115)))</f>
        <v>24.500000011066668</v>
      </c>
      <c r="AG115" s="13">
        <f ca="1">OFFSET(LeaderMedian!$A$2,MATCH(AE115,LeaderMedian!$B$3:$B$500,0),0)</f>
        <v>75</v>
      </c>
      <c r="AI115" s="2">
        <f ca="1">IF(OR(AJ115="ChatGPT",AJ115="Median",AJ115="Fifties",AJ115="Average",AJ115=""),"",IF(AK115=AK114,AI114,COUNT(AI$3:AI114)+1))</f>
        <v>109</v>
      </c>
      <c r="AJ115" s="12" t="str">
        <f ca="1">IF(AK115="","",OFFSET(Master!$F$2,0,MATCH(AK115,Master!$G$34:$CCC$34,0)))</f>
        <v>Seb LoGiudice</v>
      </c>
      <c r="AK115" s="19">
        <f>LARGE(Master!$G$34:$CCC$34,ROWS($AC$3:$AC115))</f>
        <v>42.900000016999996</v>
      </c>
      <c r="AL115" s="13">
        <f ca="1">OFFSET(LeaderMedian!$A$2,MATCH(AJ115,LeaderMedian!$B$3:$B$500,0),0)</f>
        <v>32</v>
      </c>
      <c r="AN115" s="2" t="str">
        <f ca="1">IF(OR(AO115="Median",AO115="Fifties",AO115="Average",AO115=""),"",IF(AP115=AP114,AN114,COUNT($AN$3:$AN114)+1))</f>
        <v/>
      </c>
      <c r="AO115" s="12" t="str">
        <f ca="1">IF(AP115="","",OFFSET(Master!$F$2,0,MATCH(AP115,Calculations!$D$217:$CCE$217,0)))</f>
        <v/>
      </c>
      <c r="AP115" s="36" t="str">
        <f>IF($A111="","",IF(ISERROR(LARGE(Calculations!$D$217:$DDF$217,ROWS($Y$3:$Y115))),"",LARGE(Calculations!$D$217:$DDF$217,ROWS($Y$3:$Y115))))</f>
        <v/>
      </c>
      <c r="AQ115" s="13" t="str">
        <f ca="1">IF(AO115="","",OFFSET(LeaderMedian!$A$2,MATCH(AO115,LeaderMedian!$B$3:$B$500,0),0))</f>
        <v/>
      </c>
      <c r="AS115" s="12" t="str">
        <f ca="1">OFFSET(Master!$J$2,0,ROWS($AR$3:$AR115))</f>
        <v>Elyssa Friedland</v>
      </c>
      <c r="AT115" s="12">
        <f t="shared" ca="1" si="3"/>
        <v>154999.99981760001</v>
      </c>
      <c r="AU115" s="12">
        <f ca="1">IF($AS115="","",OFFSET(Calculations!$C$134,0,MATCH(OFFSET($AS$2,ROWS($AS$3:$AS115),0),Calculations!$D$2:$CCE$2,0)))</f>
        <v>25474.999996579994</v>
      </c>
      <c r="AV115" s="12">
        <f ca="1">IF($AS115="","",OFFSET(Calculations!$C$135,0,MATCH(OFFSET($AS$2,ROWS($AS$3:$AS115),0),Calculations!$D$2:$CCE$2,0)))</f>
        <v>180474.99981417999</v>
      </c>
      <c r="AW115" s="12">
        <f ca="1">IF($AS115="","",OFFSET(Calculations!$C$128,0,MATCH(OFFSET($AS$2,ROWS($AS$3:$AS115),0),Calculations!$D$2:$CCE$2,0)))</f>
        <v>76004.999948918005</v>
      </c>
    </row>
    <row r="116" spans="1:49" x14ac:dyDescent="0.25">
      <c r="A116" t="s">
        <v>246</v>
      </c>
      <c r="B116" t="s">
        <v>219</v>
      </c>
      <c r="C116" s="16">
        <v>0.78379416256419898</v>
      </c>
      <c r="E116" t="s">
        <v>246</v>
      </c>
      <c r="F116" s="16">
        <v>0.77700700915709942</v>
      </c>
      <c r="H116">
        <v>114</v>
      </c>
      <c r="I116" t="s">
        <v>120</v>
      </c>
      <c r="J116" t="s">
        <v>257</v>
      </c>
      <c r="K116" s="16">
        <v>0.74672162334710457</v>
      </c>
      <c r="Y116" s="2">
        <f ca="1">IF(OR(Z116="ChatGPT",Z116="Median",Z116="Fifties",Z116="Average",Z116=""),"",IF(AA116=AA115,Y115,COUNT(Y$3:Y115)+1))</f>
        <v>113</v>
      </c>
      <c r="Z116" s="12" t="str">
        <f ca="1">IF(AA116="","",OFFSET(Master!$F$2,0,MATCH(AA116,Calculations!$D$136:$CCE$136,0)))</f>
        <v>Andrew Magee</v>
      </c>
      <c r="AA116" s="19">
        <f>IF($A112="","",LARGE(Calculations!$D$136:$DDF$136,ROWS($Y$3:$Y116)))</f>
        <v>26.185127831275327</v>
      </c>
      <c r="AB116" s="13">
        <f ca="1">IF(AA116="","",OFFSET(LeaderMedian!$A$2,MATCH(Z116,LeaderMedian!$B$3:$B$500,0),0))</f>
        <v>63</v>
      </c>
      <c r="AD116" s="2">
        <f ca="1">IF(OR(AE116="ChatGPT",AE116="Median",AE116="Fifties",AE116="Average",AE116=""),"",IF(AF116=AF115,AD115,COUNT(AD$3:AD115)+1))</f>
        <v>113</v>
      </c>
      <c r="AE116" s="12" t="str">
        <f ca="1">IF(AF116="","",OFFSET(Master!$F$2,0,MATCH(AF116,Calculations!$D$253:$CCE$253,0)))</f>
        <v>Joshua Jaffe</v>
      </c>
      <c r="AF116" s="19">
        <f>IF($A112="","",LARGE(Calculations!$D$253:$DDF$253,ROWS($Y$3:$Y116)))</f>
        <v>24.166666799666665</v>
      </c>
      <c r="AG116" s="13">
        <f ca="1">OFFSET(LeaderMedian!$A$2,MATCH(AE116,LeaderMedian!$B$3:$B$500,0),0)</f>
        <v>2</v>
      </c>
      <c r="AI116" s="2">
        <f ca="1">IF(OR(AJ116="ChatGPT",AJ116="Median",AJ116="Fifties",AJ116="Average",AJ116=""),"",IF(AK116=AK115,AI115,COUNT(AI$3:AI115)+1))</f>
        <v>110</v>
      </c>
      <c r="AJ116" s="12" t="str">
        <f ca="1">IF(AK116="","",OFFSET(Master!$F$2,0,MATCH(AK116,Master!$G$34:$CCC$34,0)))</f>
        <v>Timothy Wright</v>
      </c>
      <c r="AK116" s="19">
        <f>LARGE(Master!$G$34:$CCC$34,ROWS($AC$3:$AC116))</f>
        <v>42.833333428333333</v>
      </c>
      <c r="AL116" s="13">
        <f ca="1">OFFSET(LeaderMedian!$A$2,MATCH(AJ116,LeaderMedian!$B$3:$B$500,0),0)</f>
        <v>6</v>
      </c>
      <c r="AN116" s="2" t="str">
        <f ca="1">IF(OR(AO116="Median",AO116="Fifties",AO116="Average",AO116=""),"",IF(AP116=AP115,AN115,COUNT($AN$3:$AN115)+1))</f>
        <v/>
      </c>
      <c r="AO116" s="12" t="str">
        <f ca="1">IF(AP116="","",OFFSET(Master!$F$2,0,MATCH(AP116,Calculations!$D$217:$CCE$217,0)))</f>
        <v/>
      </c>
      <c r="AP116" s="36" t="str">
        <f>IF($A112="","",IF(ISERROR(LARGE(Calculations!$D$217:$DDF$217,ROWS($Y$3:$Y116))),"",LARGE(Calculations!$D$217:$DDF$217,ROWS($Y$3:$Y116))))</f>
        <v/>
      </c>
      <c r="AQ116" s="13" t="str">
        <f ca="1">IF(AO116="","",OFFSET(LeaderMedian!$A$2,MATCH(AO116,LeaderMedian!$B$3:$B$500,0),0))</f>
        <v/>
      </c>
      <c r="AS116" s="12" t="str">
        <f ca="1">OFFSET(Master!$J$2,0,ROWS($AR$3:$AR116))</f>
        <v>Charlie Friedland</v>
      </c>
      <c r="AT116" s="12">
        <f t="shared" ca="1" si="3"/>
        <v>171199.99986199997</v>
      </c>
      <c r="AU116" s="12">
        <f ca="1">IF($AS116="","",OFFSET(Calculations!$C$134,0,MATCH(OFFSET($AS$2,ROWS($AS$3:$AS116),0),Calculations!$D$2:$CCE$2,0)))</f>
        <v>19251.999998160001</v>
      </c>
      <c r="AV116" s="12">
        <f ca="1">IF($AS116="","",OFFSET(Calculations!$C$135,0,MATCH(OFFSET($AS$2,ROWS($AS$3:$AS116),0),Calculations!$D$2:$CCE$2,0)))</f>
        <v>190451.99986015997</v>
      </c>
      <c r="AW116" s="12">
        <f ca="1">IF($AS116="","",OFFSET(Calculations!$C$128,0,MATCH(OFFSET($AS$2,ROWS($AS$3:$AS116),0),Calculations!$D$2:$CCE$2,0)))</f>
        <v>81611.999972856007</v>
      </c>
    </row>
    <row r="117" spans="1:49" x14ac:dyDescent="0.25">
      <c r="A117" t="s">
        <v>247</v>
      </c>
      <c r="B117" t="s">
        <v>275</v>
      </c>
      <c r="C117" s="16">
        <v>0.72777372948110364</v>
      </c>
      <c r="E117" t="s">
        <v>247</v>
      </c>
      <c r="F117" s="16">
        <v>0.66842307763752595</v>
      </c>
      <c r="H117">
        <v>115</v>
      </c>
      <c r="I117" t="s">
        <v>299</v>
      </c>
      <c r="J117" t="s">
        <v>275</v>
      </c>
      <c r="K117" s="16">
        <v>0.74630216013890638</v>
      </c>
      <c r="Y117" s="2">
        <f ca="1">IF(OR(Z117="ChatGPT",Z117="Median",Z117="Fifties",Z117="Average",Z117=""),"",IF(AA117=AA116,Y116,COUNT(Y$3:Y116)+1))</f>
        <v>114</v>
      </c>
      <c r="Z117" s="12" t="str">
        <f ca="1">IF(AA117="","",OFFSET(Master!$F$2,0,MATCH(AA117,Calculations!$D$136:$CCE$136,0)))</f>
        <v>Alex Rose</v>
      </c>
      <c r="AA117" s="19">
        <f>IF($A113="","",LARGE(Calculations!$D$136:$DDF$136,ROWS($Y$3:$Y117)))</f>
        <v>26.176259314962046</v>
      </c>
      <c r="AB117" s="13">
        <f ca="1">IF(AA117="","",OFFSET(LeaderMedian!$A$2,MATCH(Z117,LeaderMedian!$B$3:$B$500,0),0))</f>
        <v>52</v>
      </c>
      <c r="AD117" s="2">
        <f ca="1">IF(OR(AE117="ChatGPT",AE117="Median",AE117="Fifties",AE117="Average",AE117=""),"",IF(AF117=AF116,AD116,COUNT(AD$3:AD116)+1))</f>
        <v>114</v>
      </c>
      <c r="AE117" s="12" t="str">
        <f ca="1">IF(AF117="","",OFFSET(Master!$F$2,0,MATCH(AF117,Calculations!$D$253:$CCE$253,0)))</f>
        <v>Joe Grzesiak</v>
      </c>
      <c r="AF117" s="19">
        <f>IF($A113="","",LARGE(Calculations!$D$253:$DDF$253,ROWS($Y$3:$Y117)))</f>
        <v>24.166666791266668</v>
      </c>
      <c r="AG117" s="13">
        <f ca="1">OFFSET(LeaderMedian!$A$2,MATCH(AE117,LeaderMedian!$B$3:$B$500,0),0)</f>
        <v>88</v>
      </c>
      <c r="AI117" s="2">
        <f ca="1">IF(OR(AJ117="ChatGPT",AJ117="Median",AJ117="Fifties",AJ117="Average",AJ117=""),"",IF(AK117=AK116,AI116,COUNT(AI$3:AI116)+1))</f>
        <v>111</v>
      </c>
      <c r="AJ117" s="12" t="str">
        <f ca="1">IF(AK117="","",OFFSET(Master!$F$2,0,MATCH(AK117,Master!$G$34:$CCC$34,0)))</f>
        <v>Michael Berman</v>
      </c>
      <c r="AK117" s="19">
        <f>LARGE(Master!$G$34:$CCC$34,ROWS($AC$3:$AC117))</f>
        <v>42.800000081</v>
      </c>
      <c r="AL117" s="13">
        <f ca="1">OFFSET(LeaderMedian!$A$2,MATCH(AJ117,LeaderMedian!$B$3:$B$500,0),0)</f>
        <v>17</v>
      </c>
      <c r="AN117" s="2" t="str">
        <f ca="1">IF(OR(AO117="Median",AO117="Fifties",AO117="Average",AO117=""),"",IF(AP117=AP116,AN116,COUNT($AN$3:$AN116)+1))</f>
        <v/>
      </c>
      <c r="AO117" s="12" t="str">
        <f ca="1">IF(AP117="","",OFFSET(Master!$F$2,0,MATCH(AP117,Calculations!$D$217:$CCE$217,0)))</f>
        <v/>
      </c>
      <c r="AP117" s="36" t="str">
        <f>IF($A113="","",IF(ISERROR(LARGE(Calculations!$D$217:$DDF$217,ROWS($Y$3:$Y117))),"",LARGE(Calculations!$D$217:$DDF$217,ROWS($Y$3:$Y117))))</f>
        <v/>
      </c>
      <c r="AQ117" s="13" t="str">
        <f ca="1">IF(AO117="","",OFFSET(LeaderMedian!$A$2,MATCH(AO117,LeaderMedian!$B$3:$B$500,0),0))</f>
        <v/>
      </c>
      <c r="AS117" s="12" t="str">
        <f ca="1">OFFSET(Master!$J$2,0,ROWS($AR$3:$AR117))</f>
        <v>Michael Kay</v>
      </c>
      <c r="AT117" s="12">
        <f t="shared" ca="1" si="3"/>
        <v>154800.00000000003</v>
      </c>
      <c r="AU117" s="12">
        <f ca="1">IF($AS117="","",OFFSET(Calculations!$C$134,0,MATCH(OFFSET($AS$2,ROWS($AS$3:$AS117),0),Calculations!$D$2:$CCE$2,0)))</f>
        <v>21369.999992112</v>
      </c>
      <c r="AV117" s="12">
        <f ca="1">IF($AS117="","",OFFSET(Calculations!$C$135,0,MATCH(OFFSET($AS$2,ROWS($AS$3:$AS117),0),Calculations!$D$2:$CCE$2,0)))</f>
        <v>176169.99999211202</v>
      </c>
      <c r="AW117" s="12">
        <f ca="1">IF($AS117="","",OFFSET(Calculations!$C$128,0,MATCH(OFFSET($AS$2,ROWS($AS$3:$AS117),0),Calculations!$D$2:$CCE$2,0)))</f>
        <v>68392.000035632009</v>
      </c>
    </row>
    <row r="118" spans="1:49" x14ac:dyDescent="0.25">
      <c r="A118" t="s">
        <v>248</v>
      </c>
      <c r="B118" t="s">
        <v>228</v>
      </c>
      <c r="C118" s="16">
        <v>0.59172733917805731</v>
      </c>
      <c r="E118" t="s">
        <v>248</v>
      </c>
      <c r="F118" s="16">
        <v>0.4622120256132044</v>
      </c>
      <c r="H118">
        <v>116</v>
      </c>
      <c r="I118" t="s">
        <v>267</v>
      </c>
      <c r="J118" t="s">
        <v>275</v>
      </c>
      <c r="K118" s="16">
        <v>0.74600398951620461</v>
      </c>
      <c r="Y118" s="2">
        <f ca="1">IF(OR(Z118="ChatGPT",Z118="Median",Z118="Fifties",Z118="Average",Z118=""),"",IF(AA118=AA117,Y117,COUNT(Y$3:Y117)+1))</f>
        <v>115</v>
      </c>
      <c r="Z118" s="12" t="str">
        <f ca="1">IF(AA118="","",OFFSET(Master!$F$2,0,MATCH(AA118,Calculations!$D$136:$CCE$136,0)))</f>
        <v>Michael Berman</v>
      </c>
      <c r="AA118" s="19">
        <f>IF($A114="","",LARGE(Calculations!$D$136:$DDF$136,ROWS($Y$3:$Y118)))</f>
        <v>26.171055346145913</v>
      </c>
      <c r="AB118" s="13">
        <f ca="1">IF(AA118="","",OFFSET(LeaderMedian!$A$2,MATCH(Z118,LeaderMedian!$B$3:$B$500,0),0))</f>
        <v>17</v>
      </c>
      <c r="AD118" s="2">
        <f ca="1">IF(OR(AE118="ChatGPT",AE118="Median",AE118="Fifties",AE118="Average",AE118=""),"",IF(AF118=AF117,AD117,COUNT(AD$3:AD117)+1))</f>
        <v>115</v>
      </c>
      <c r="AE118" s="12" t="str">
        <f ca="1">IF(AF118="","",OFFSET(Master!$F$2,0,MATCH(AF118,Calculations!$D$253:$CCE$253,0)))</f>
        <v>Lois Casaleggi</v>
      </c>
      <c r="AF118" s="19">
        <f>IF($A114="","",LARGE(Calculations!$D$253:$DDF$253,ROWS($Y$3:$Y118)))</f>
        <v>24.166666695000004</v>
      </c>
      <c r="AG118" s="13">
        <f ca="1">OFFSET(LeaderMedian!$A$2,MATCH(AE118,LeaderMedian!$B$3:$B$500,0),0)</f>
        <v>56</v>
      </c>
      <c r="AI118" s="2">
        <f ca="1">IF(OR(AJ118="ChatGPT",AJ118="Median",AJ118="Fifties",AJ118="Average",AJ118=""),"",IF(AK118=AK117,AI117,COUNT(AI$3:AI117)+1))</f>
        <v>112</v>
      </c>
      <c r="AJ118" s="12" t="str">
        <f ca="1">IF(AK118="","",OFFSET(Master!$F$2,0,MATCH(AK118,Master!$G$34:$CCC$34,0)))</f>
        <v>Arielle and Jason Kay</v>
      </c>
      <c r="AK118" s="19">
        <f>LARGE(Master!$G$34:$CCC$34,ROWS($AC$3:$AC118))</f>
        <v>42.766666760666666</v>
      </c>
      <c r="AL118" s="13">
        <f ca="1">OFFSET(LeaderMedian!$A$2,MATCH(AJ118,LeaderMedian!$B$3:$B$500,0),0)</f>
        <v>19</v>
      </c>
      <c r="AN118" s="2" t="str">
        <f ca="1">IF(OR(AO118="Median",AO118="Fifties",AO118="Average",AO118=""),"",IF(AP118=AP117,AN117,COUNT($AN$3:$AN117)+1))</f>
        <v/>
      </c>
      <c r="AO118" s="12" t="str">
        <f ca="1">IF(AP118="","",OFFSET(Master!$F$2,0,MATCH(AP118,Calculations!$D$217:$CCE$217,0)))</f>
        <v/>
      </c>
      <c r="AP118" s="36" t="str">
        <f>IF($A114="","",IF(ISERROR(LARGE(Calculations!$D$217:$DDF$217,ROWS($Y$3:$Y118))),"",LARGE(Calculations!$D$217:$DDF$217,ROWS($Y$3:$Y118))))</f>
        <v/>
      </c>
      <c r="AQ118" s="13" t="str">
        <f ca="1">IF(AO118="","",OFFSET(LeaderMedian!$A$2,MATCH(AO118,LeaderMedian!$B$3:$B$500,0),0))</f>
        <v/>
      </c>
      <c r="AS118" s="12" t="str">
        <f ca="1">OFFSET(Master!$J$2,0,ROWS($AR$3:$AR118))</f>
        <v>Alex Rose</v>
      </c>
      <c r="AT118" s="12">
        <f t="shared" ca="1" si="3"/>
        <v>167399.9996256</v>
      </c>
      <c r="AU118" s="12">
        <f ca="1">IF($AS118="","",OFFSET(Calculations!$C$134,0,MATCH(OFFSET($AS$2,ROWS($AS$3:$AS118),0),Calculations!$D$2:$CCE$2,0)))</f>
        <v>19739.000068561996</v>
      </c>
      <c r="AV118" s="12">
        <f ca="1">IF($AS118="","",OFFSET(Calculations!$C$135,0,MATCH(OFFSET($AS$2,ROWS($AS$3:$AS118),0),Calculations!$D$2:$CCE$2,0)))</f>
        <v>187138.99969416199</v>
      </c>
      <c r="AW118" s="12">
        <f ca="1">IF($AS118="","",OFFSET(Calculations!$C$128,0,MATCH(OFFSET($AS$2,ROWS($AS$3:$AS118),0),Calculations!$D$2:$CCE$2,0)))</f>
        <v>75170.999926199962</v>
      </c>
    </row>
    <row r="119" spans="1:49" x14ac:dyDescent="0.25">
      <c r="A119" t="s">
        <v>249</v>
      </c>
      <c r="B119" t="s">
        <v>224</v>
      </c>
      <c r="C119" s="16">
        <v>0.86757472722973417</v>
      </c>
      <c r="E119" t="s">
        <v>249</v>
      </c>
      <c r="F119" s="16">
        <v>0.82916326245724981</v>
      </c>
      <c r="H119">
        <v>117</v>
      </c>
      <c r="I119" t="s">
        <v>222</v>
      </c>
      <c r="J119" t="s">
        <v>299</v>
      </c>
      <c r="K119" s="16">
        <v>0.74555717030561774</v>
      </c>
      <c r="Y119" s="2">
        <f ca="1">IF(OR(Z119="ChatGPT",Z119="Median",Z119="Fifties",Z119="Average",Z119=""),"",IF(AA119=AA118,Y118,COUNT(Y$3:Y118)+1))</f>
        <v>116</v>
      </c>
      <c r="Z119" s="12" t="str">
        <f ca="1">IF(AA119="","",OFFSET(Master!$F$2,0,MATCH(AA119,Calculations!$D$136:$CCE$136,0)))</f>
        <v>Kate Bender</v>
      </c>
      <c r="AA119" s="19">
        <f>IF($A115="","",LARGE(Calculations!$D$136:$DDF$136,ROWS($Y$3:$Y119)))</f>
        <v>26.063053516821171</v>
      </c>
      <c r="AB119" s="13">
        <f ca="1">IF(AA119="","",OFFSET(LeaderMedian!$A$2,MATCH(Z119,LeaderMedian!$B$3:$B$500,0),0))</f>
        <v>132</v>
      </c>
      <c r="AD119" s="2">
        <f ca="1">IF(OR(AE119="ChatGPT",AE119="Median",AE119="Fifties",AE119="Average",AE119=""),"",IF(AF119=AF118,AD118,COUNT(AD$3:AD118)+1))</f>
        <v>116</v>
      </c>
      <c r="AE119" s="12" t="str">
        <f ca="1">IF(AF119="","",OFFSET(Master!$F$2,0,MATCH(AF119,Calculations!$D$253:$CCE$253,0)))</f>
        <v>Dakota Blair</v>
      </c>
      <c r="AF119" s="19">
        <f>IF($A115="","",LARGE(Calculations!$D$253:$DDF$253,ROWS($Y$3:$Y119)))</f>
        <v>24.100000180600006</v>
      </c>
      <c r="AG119" s="13">
        <f ca="1">OFFSET(LeaderMedian!$A$2,MATCH(AE119,LeaderMedian!$B$3:$B$500,0),0)</f>
        <v>71</v>
      </c>
      <c r="AI119" s="2">
        <f ca="1">IF(OR(AJ119="ChatGPT",AJ119="Median",AJ119="Fifties",AJ119="Average",AJ119=""),"",IF(AK119=AK118,AI118,COUNT(AI$3:AI118)+1))</f>
        <v>113</v>
      </c>
      <c r="AJ119" s="12" t="str">
        <f ca="1">IF(AK119="","",OFFSET(Master!$F$2,0,MATCH(AK119,Master!$G$34:$CCC$34,0)))</f>
        <v>Jeffrey Roth</v>
      </c>
      <c r="AK119" s="19">
        <f>LARGE(Master!$G$34:$CCC$34,ROWS($AC$3:$AC119))</f>
        <v>42.633333367333336</v>
      </c>
      <c r="AL119" s="13">
        <f ca="1">OFFSET(LeaderMedian!$A$2,MATCH(AJ119,LeaderMedian!$B$3:$B$500,0),0)</f>
        <v>62</v>
      </c>
      <c r="AN119" s="2" t="str">
        <f ca="1">IF(OR(AO119="Median",AO119="Fifties",AO119="Average",AO119=""),"",IF(AP119=AP118,AN118,COUNT($AN$3:$AN118)+1))</f>
        <v/>
      </c>
      <c r="AO119" s="12" t="str">
        <f ca="1">IF(AP119="","",OFFSET(Master!$F$2,0,MATCH(AP119,Calculations!$D$217:$CCE$217,0)))</f>
        <v/>
      </c>
      <c r="AP119" s="36" t="str">
        <f>IF($A115="","",IF(ISERROR(LARGE(Calculations!$D$217:$DDF$217,ROWS($Y$3:$Y119))),"",LARGE(Calculations!$D$217:$DDF$217,ROWS($Y$3:$Y119))))</f>
        <v/>
      </c>
      <c r="AQ119" s="13" t="str">
        <f ca="1">IF(AO119="","",OFFSET(LeaderMedian!$A$2,MATCH(AO119,LeaderMedian!$B$3:$B$500,0),0))</f>
        <v/>
      </c>
      <c r="AS119" s="12" t="str">
        <f ca="1">OFFSET(Master!$J$2,0,ROWS($AR$3:$AR119))</f>
        <v>Murat Tasan</v>
      </c>
      <c r="AT119" s="12">
        <f t="shared" ca="1" si="3"/>
        <v>149000.0001416</v>
      </c>
      <c r="AU119" s="12">
        <f ca="1">IF($AS119="","",OFFSET(Calculations!$C$134,0,MATCH(OFFSET($AS$2,ROWS($AS$3:$AS119),0),Calculations!$D$2:$CCE$2,0)))</f>
        <v>25312.999944540003</v>
      </c>
      <c r="AV119" s="12">
        <f ca="1">IF($AS119="","",OFFSET(Calculations!$C$135,0,MATCH(OFFSET($AS$2,ROWS($AS$3:$AS119),0),Calculations!$D$2:$CCE$2,0)))</f>
        <v>174313.00008614</v>
      </c>
      <c r="AW119" s="12">
        <f ca="1">IF($AS119="","",OFFSET(Calculations!$C$128,0,MATCH(OFFSET($AS$2,ROWS($AS$3:$AS119),0),Calculations!$D$2:$CCE$2,0)))</f>
        <v>82147.000059405997</v>
      </c>
    </row>
    <row r="120" spans="1:49" x14ac:dyDescent="0.25">
      <c r="A120" t="s">
        <v>250</v>
      </c>
      <c r="B120" t="s">
        <v>299</v>
      </c>
      <c r="C120" s="16">
        <v>0.82465862271155599</v>
      </c>
      <c r="E120" t="s">
        <v>250</v>
      </c>
      <c r="F120" s="16">
        <v>0.64783305168730243</v>
      </c>
      <c r="H120">
        <v>118</v>
      </c>
      <c r="I120" t="s">
        <v>221</v>
      </c>
      <c r="J120" t="s">
        <v>164</v>
      </c>
      <c r="K120" s="16">
        <v>0.7453424640431664</v>
      </c>
      <c r="Y120" s="2">
        <f ca="1">IF(OR(Z120="ChatGPT",Z120="Median",Z120="Fifties",Z120="Average",Z120=""),"",IF(AA120=AA119,Y119,COUNT(Y$3:Y119)+1))</f>
        <v>117</v>
      </c>
      <c r="Z120" s="12" t="str">
        <f ca="1">IF(AA120="","",OFFSET(Master!$F$2,0,MATCH(AA120,Calculations!$D$136:$CCE$136,0)))</f>
        <v>Jesse Langhoff</v>
      </c>
      <c r="AA120" s="19">
        <f>IF($A116="","",LARGE(Calculations!$D$136:$DDF$136,ROWS($Y$3:$Y120)))</f>
        <v>26.054231681355496</v>
      </c>
      <c r="AB120" s="13">
        <f ca="1">IF(AA120="","",OFFSET(LeaderMedian!$A$2,MATCH(Z120,LeaderMedian!$B$3:$B$500,0),0))</f>
        <v>105</v>
      </c>
      <c r="AD120" s="2">
        <f ca="1">IF(OR(AE120="ChatGPT",AE120="Median",AE120="Fifties",AE120="Average",AE120=""),"",IF(AF120=AF119,AD119,COUNT(AD$3:AD119)+1))</f>
        <v>117</v>
      </c>
      <c r="AE120" s="12" t="str">
        <f ca="1">IF(AF120="","",OFFSET(Master!$F$2,0,MATCH(AF120,Calculations!$D$253:$CCE$253,0)))</f>
        <v>Kirk Moore</v>
      </c>
      <c r="AF120" s="19">
        <f>IF($A116="","",LARGE(Calculations!$D$253:$DDF$253,ROWS($Y$3:$Y120)))</f>
        <v>24.000000121066666</v>
      </c>
      <c r="AG120" s="13">
        <f ca="1">OFFSET(LeaderMedian!$A$2,MATCH(AE120,LeaderMedian!$B$3:$B$500,0),0)</f>
        <v>30</v>
      </c>
      <c r="AI120" s="2">
        <f ca="1">IF(OR(AJ120="ChatGPT",AJ120="Median",AJ120="Fifties",AJ120="Average",AJ120=""),"",IF(AK120=AK119,AI119,COUNT(AI$3:AI119)+1))</f>
        <v>114</v>
      </c>
      <c r="AJ120" s="12" t="str">
        <f ca="1">IF(AK120="","",OFFSET(Master!$F$2,0,MATCH(AK120,Master!$G$34:$CCC$34,0)))</f>
        <v>Shawn Gardner</v>
      </c>
      <c r="AK120" s="19">
        <f>LARGE(Master!$G$34:$CCC$34,ROWS($AC$3:$AC120))</f>
        <v>42.433333405333329</v>
      </c>
      <c r="AL120" s="13">
        <f ca="1">OFFSET(LeaderMedian!$A$2,MATCH(AJ120,LeaderMedian!$B$3:$B$500,0),0)</f>
        <v>89</v>
      </c>
      <c r="AN120" s="2" t="str">
        <f ca="1">IF(OR(AO120="Median",AO120="Fifties",AO120="Average",AO120=""),"",IF(AP120=AP119,AN119,COUNT($AN$3:$AN119)+1))</f>
        <v/>
      </c>
      <c r="AO120" s="12" t="str">
        <f ca="1">IF(AP120="","",OFFSET(Master!$F$2,0,MATCH(AP120,Calculations!$D$217:$CCE$217,0)))</f>
        <v/>
      </c>
      <c r="AP120" s="36" t="str">
        <f>IF($A116="","",IF(ISERROR(LARGE(Calculations!$D$217:$DDF$217,ROWS($Y$3:$Y120))),"",LARGE(Calculations!$D$217:$DDF$217,ROWS($Y$3:$Y120))))</f>
        <v/>
      </c>
      <c r="AQ120" s="13" t="str">
        <f ca="1">IF(AO120="","",OFFSET(LeaderMedian!$A$2,MATCH(AO120,LeaderMedian!$B$3:$B$500,0),0))</f>
        <v/>
      </c>
      <c r="AS120" s="12" t="str">
        <f ca="1">OFFSET(Master!$J$2,0,ROWS($AR$3:$AR120))</f>
        <v>Matt Sokol</v>
      </c>
      <c r="AT120" s="12">
        <f t="shared" ca="1" si="3"/>
        <v>174999.99976200005</v>
      </c>
      <c r="AU120" s="12">
        <f ca="1">IF($AS120="","",OFFSET(Calculations!$C$134,0,MATCH(OFFSET($AS$2,ROWS($AS$3:$AS120),0),Calculations!$D$2:$CCE$2,0)))</f>
        <v>19579.000017373997</v>
      </c>
      <c r="AV120" s="12">
        <f ca="1">IF($AS120="","",OFFSET(Calculations!$C$135,0,MATCH(OFFSET($AS$2,ROWS($AS$3:$AS120),0),Calculations!$D$2:$CCE$2,0)))</f>
        <v>194578.99977937405</v>
      </c>
      <c r="AW120" s="12">
        <f ca="1">IF($AS120="","",OFFSET(Calculations!$C$128,0,MATCH(OFFSET($AS$2,ROWS($AS$3:$AS120),0),Calculations!$D$2:$CCE$2,0)))</f>
        <v>69592.999943796021</v>
      </c>
    </row>
    <row r="121" spans="1:49" x14ac:dyDescent="0.25">
      <c r="A121" t="s">
        <v>251</v>
      </c>
      <c r="B121" t="s">
        <v>120</v>
      </c>
      <c r="C121" s="16">
        <v>0.74301386663723779</v>
      </c>
      <c r="E121" t="s">
        <v>251</v>
      </c>
      <c r="F121" s="16">
        <v>0.65456993380949569</v>
      </c>
      <c r="H121">
        <v>119</v>
      </c>
      <c r="I121" t="s">
        <v>249</v>
      </c>
      <c r="J121" t="s">
        <v>240</v>
      </c>
      <c r="K121" s="16">
        <v>0.7453228064217543</v>
      </c>
      <c r="Y121" s="2">
        <f ca="1">IF(OR(Z121="ChatGPT",Z121="Median",Z121="Fifties",Z121="Average",Z121=""),"",IF(AA121=AA120,Y120,COUNT(Y$3:Y120)+1))</f>
        <v>118</v>
      </c>
      <c r="Z121" s="12" t="str">
        <f ca="1">IF(AA121="","",OFFSET(Master!$F$2,0,MATCH(AA121,Calculations!$D$136:$CCE$136,0)))</f>
        <v>Conor Thompson</v>
      </c>
      <c r="AA121" s="19">
        <f>IF($A117="","",LARGE(Calculations!$D$136:$DDF$136,ROWS($Y$3:$Y121)))</f>
        <v>25.986844594025314</v>
      </c>
      <c r="AB121" s="13">
        <f ca="1">IF(AA121="","",OFFSET(LeaderMedian!$A$2,MATCH(Z121,LeaderMedian!$B$3:$B$500,0),0))</f>
        <v>75</v>
      </c>
      <c r="AD121" s="2">
        <f ca="1">IF(OR(AE121="ChatGPT",AE121="Median",AE121="Fifties",AE121="Average",AE121=""),"",IF(AF121=AF120,AD120,COUNT(AD$3:AD120)+1))</f>
        <v>118</v>
      </c>
      <c r="AE121" s="12" t="str">
        <f ca="1">IF(AF121="","",OFFSET(Master!$F$2,0,MATCH(AF121,Calculations!$D$253:$CCE$253,0)))</f>
        <v>Don Knowles</v>
      </c>
      <c r="AF121" s="19">
        <f>IF($A117="","",LARGE(Calculations!$D$253:$DDF$253,ROWS($Y$3:$Y121)))</f>
        <v>24.000000096600001</v>
      </c>
      <c r="AG121" s="13">
        <f ca="1">OFFSET(LeaderMedian!$A$2,MATCH(AE121,LeaderMedian!$B$3:$B$500,0),0)</f>
        <v>21</v>
      </c>
      <c r="AI121" s="2">
        <f ca="1">IF(OR(AJ121="ChatGPT",AJ121="Median",AJ121="Fifties",AJ121="Average",AJ121=""),"",IF(AK121=AK120,AI120,COUNT(AI$3:AI120)+1))</f>
        <v>115</v>
      </c>
      <c r="AJ121" s="12" t="str">
        <f ca="1">IF(AK121="","",OFFSET(Master!$F$2,0,MATCH(AK121,Master!$G$34:$CCC$34,0)))</f>
        <v>Ben McIntyre</v>
      </c>
      <c r="AK121" s="19">
        <f>LARGE(Master!$G$34:$CCC$34,ROWS($AC$3:$AC121))</f>
        <v>42.333333467333333</v>
      </c>
      <c r="AL121" s="13">
        <f ca="1">OFFSET(LeaderMedian!$A$2,MATCH(AJ121,LeaderMedian!$B$3:$B$500,0),0)</f>
        <v>115</v>
      </c>
      <c r="AN121" s="2" t="str">
        <f ca="1">IF(OR(AO121="Median",AO121="Fifties",AO121="Average",AO121=""),"",IF(AP121=AP120,AN120,COUNT($AN$3:$AN120)+1))</f>
        <v/>
      </c>
      <c r="AO121" s="12" t="str">
        <f ca="1">IF(AP121="","",OFFSET(Master!$F$2,0,MATCH(AP121,Calculations!$D$217:$CCE$217,0)))</f>
        <v/>
      </c>
      <c r="AP121" s="36" t="str">
        <f>IF($A117="","",IF(ISERROR(LARGE(Calculations!$D$217:$DDF$217,ROWS($Y$3:$Y121))),"",LARGE(Calculations!$D$217:$DDF$217,ROWS($Y$3:$Y121))))</f>
        <v/>
      </c>
      <c r="AQ121" s="13" t="str">
        <f ca="1">IF(AO121="","",OFFSET(LeaderMedian!$A$2,MATCH(AO121,LeaderMedian!$B$3:$B$500,0),0))</f>
        <v/>
      </c>
      <c r="AS121" s="12" t="str">
        <f ca="1">OFFSET(Master!$J$2,0,ROWS($AR$3:$AR121))</f>
        <v>Colin Guider</v>
      </c>
      <c r="AT121" s="12">
        <f t="shared" ca="1" si="3"/>
        <v>165799.99985599998</v>
      </c>
      <c r="AU121" s="12">
        <f ca="1">IF($AS121="","",OFFSET(Calculations!$C$134,0,MATCH(OFFSET($AS$2,ROWS($AS$3:$AS121),0),Calculations!$D$2:$CCE$2,0)))</f>
        <v>18451.000043440006</v>
      </c>
      <c r="AV121" s="12">
        <f ca="1">IF($AS121="","",OFFSET(Calculations!$C$135,0,MATCH(OFFSET($AS$2,ROWS($AS$3:$AS121),0),Calculations!$D$2:$CCE$2,0)))</f>
        <v>184250.99989943998</v>
      </c>
      <c r="AW121" s="12">
        <f ca="1">IF($AS121="","",OFFSET(Calculations!$C$128,0,MATCH(OFFSET($AS$2,ROWS($AS$3:$AS121),0),Calculations!$D$2:$CCE$2,0)))</f>
        <v>74071.000016618011</v>
      </c>
    </row>
    <row r="122" spans="1:49" x14ac:dyDescent="0.25">
      <c r="A122" t="s">
        <v>252</v>
      </c>
      <c r="B122" t="s">
        <v>100</v>
      </c>
      <c r="C122" s="16">
        <v>0.8330281706721272</v>
      </c>
      <c r="E122" t="s">
        <v>252</v>
      </c>
      <c r="F122" s="16">
        <v>0.77119621516042136</v>
      </c>
      <c r="H122">
        <v>120</v>
      </c>
      <c r="I122" t="s">
        <v>186</v>
      </c>
      <c r="J122" t="s">
        <v>275</v>
      </c>
      <c r="K122" s="16">
        <v>0.74509545416901646</v>
      </c>
      <c r="Y122" s="2">
        <f ca="1">IF(OR(Z122="ChatGPT",Z122="Median",Z122="Fifties",Z122="Average",Z122=""),"",IF(AA122=AA121,Y121,COUNT(Y$3:Y121)+1))</f>
        <v>119</v>
      </c>
      <c r="Z122" s="12" t="str">
        <f ca="1">IF(AA122="","",OFFSET(Master!$F$2,0,MATCH(AA122,Calculations!$D$136:$CCE$136,0)))</f>
        <v>Lila Friedland</v>
      </c>
      <c r="AA122" s="19">
        <f>IF($A118="","",LARGE(Calculations!$D$136:$DDF$136,ROWS($Y$3:$Y122)))</f>
        <v>25.550131025149327</v>
      </c>
      <c r="AB122" s="13">
        <f ca="1">IF(AA122="","",OFFSET(LeaderMedian!$A$2,MATCH(Z122,LeaderMedian!$B$3:$B$500,0),0))</f>
        <v>29</v>
      </c>
      <c r="AD122" s="2">
        <f ca="1">IF(OR(AE122="ChatGPT",AE122="Median",AE122="Fifties",AE122="Average",AE122=""),"",IF(AF122=AF121,AD121,COUNT(AD$3:AD121)+1))</f>
        <v>119</v>
      </c>
      <c r="AE122" s="12" t="str">
        <f ca="1">IF(AF122="","",OFFSET(Master!$F$2,0,MATCH(AF122,Calculations!$D$253:$CCE$253,0)))</f>
        <v>Matt Penney</v>
      </c>
      <c r="AF122" s="19">
        <f>IF($A118="","",LARGE(Calculations!$D$253:$DDF$253,ROWS($Y$3:$Y122)))</f>
        <v>23.500000054800012</v>
      </c>
      <c r="AG122" s="13">
        <f ca="1">OFFSET(LeaderMedian!$A$2,MATCH(AE122,LeaderMedian!$B$3:$B$500,0),0)</f>
        <v>113</v>
      </c>
      <c r="AI122" s="2">
        <f ca="1">IF(OR(AJ122="ChatGPT",AJ122="Median",AJ122="Fifties",AJ122="Average",AJ122=""),"",IF(AK122=AK121,AI121,COUNT(AI$3:AI121)+1))</f>
        <v>116</v>
      </c>
      <c r="AJ122" s="12" t="str">
        <f ca="1">IF(AK122="","",OFFSET(Master!$F$2,0,MATCH(AK122,Master!$G$34:$CCC$34,0)))</f>
        <v>S.D. Thompson</v>
      </c>
      <c r="AK122" s="19">
        <f>LARGE(Master!$G$34:$CCC$34,ROWS($AC$3:$AC122))</f>
        <v>41.866666773666665</v>
      </c>
      <c r="AL122" s="13">
        <f ca="1">OFFSET(LeaderMedian!$A$2,MATCH(AJ122,LeaderMedian!$B$3:$B$500,0),0)</f>
        <v>93</v>
      </c>
      <c r="AN122" s="2" t="str">
        <f ca="1">IF(OR(AO122="Median",AO122="Fifties",AO122="Average",AO122=""),"",IF(AP122=AP121,AN121,COUNT($AN$3:$AN121)+1))</f>
        <v/>
      </c>
      <c r="AO122" s="12" t="str">
        <f ca="1">IF(AP122="","",OFFSET(Master!$F$2,0,MATCH(AP122,Calculations!$D$217:$CCE$217,0)))</f>
        <v/>
      </c>
      <c r="AP122" s="36" t="str">
        <f>IF($A118="","",IF(ISERROR(LARGE(Calculations!$D$217:$DDF$217,ROWS($Y$3:$Y122))),"",LARGE(Calculations!$D$217:$DDF$217,ROWS($Y$3:$Y122))))</f>
        <v/>
      </c>
      <c r="AQ122" s="13" t="str">
        <f ca="1">IF(AO122="","",OFFSET(LeaderMedian!$A$2,MATCH(AO122,LeaderMedian!$B$3:$B$500,0),0))</f>
        <v/>
      </c>
      <c r="AS122" s="12" t="str">
        <f ca="1">OFFSET(Master!$J$2,0,ROWS($AR$3:$AR122))</f>
        <v>Andrew Marquis</v>
      </c>
      <c r="AT122" s="12">
        <f t="shared" ca="1" si="3"/>
        <v>119599.99985479999</v>
      </c>
      <c r="AU122" s="12">
        <f ca="1">IF($AS122="","",OFFSET(Calculations!$C$134,0,MATCH(OFFSET($AS$2,ROWS($AS$3:$AS122),0),Calculations!$D$2:$CCE$2,0)))</f>
        <v>30030.000039688006</v>
      </c>
      <c r="AV122" s="12">
        <f ca="1">IF($AS122="","",OFFSET(Calculations!$C$135,0,MATCH(OFFSET($AS$2,ROWS($AS$3:$AS122),0),Calculations!$D$2:$CCE$2,0)))</f>
        <v>149629.99989448799</v>
      </c>
      <c r="AW122" s="12">
        <f ca="1">IF($AS122="","",OFFSET(Calculations!$C$128,0,MATCH(OFFSET($AS$2,ROWS($AS$3:$AS122),0),Calculations!$D$2:$CCE$2,0)))</f>
        <v>68970.000012671968</v>
      </c>
    </row>
    <row r="123" spans="1:49" x14ac:dyDescent="0.25">
      <c r="A123" t="s">
        <v>96</v>
      </c>
      <c r="B123" t="s">
        <v>296</v>
      </c>
      <c r="C123" s="16">
        <v>0.60406184009118002</v>
      </c>
      <c r="E123" t="s">
        <v>96</v>
      </c>
      <c r="F123" s="16">
        <v>0.46678940218465209</v>
      </c>
      <c r="H123">
        <v>121</v>
      </c>
      <c r="I123" t="s">
        <v>124</v>
      </c>
      <c r="J123" t="s">
        <v>85</v>
      </c>
      <c r="K123" s="16">
        <v>0.74399916882801176</v>
      </c>
      <c r="Y123" s="2">
        <f ca="1">IF(OR(Z123="ChatGPT",Z123="Median",Z123="Fifties",Z123="Average",Z123=""),"",IF(AA123=AA122,Y122,COUNT(Y$3:Y122)+1))</f>
        <v>120</v>
      </c>
      <c r="Z123" s="12" t="str">
        <f ca="1">IF(AA123="","",OFFSET(Master!$F$2,0,MATCH(AA123,Calculations!$D$136:$CCE$136,0)))</f>
        <v>Justin Rispler</v>
      </c>
      <c r="AA123" s="19">
        <f>IF($A119="","",LARGE(Calculations!$D$136:$DDF$136,ROWS($Y$3:$Y123)))</f>
        <v>25.454060489483791</v>
      </c>
      <c r="AB123" s="13">
        <f ca="1">IF(AA123="","",OFFSET(LeaderMedian!$A$2,MATCH(Z123,LeaderMedian!$B$3:$B$500,0),0))</f>
        <v>67</v>
      </c>
      <c r="AD123" s="2">
        <f ca="1">IF(OR(AE123="ChatGPT",AE123="Median",AE123="Fifties",AE123="Average",AE123=""),"",IF(AF123=AF122,AD122,COUNT(AD$3:AD122)+1))</f>
        <v>120</v>
      </c>
      <c r="AE123" s="12" t="str">
        <f ca="1">IF(AF123="","",OFFSET(Master!$F$2,0,MATCH(AF123,Calculations!$D$253:$CCE$253,0)))</f>
        <v>Steven White</v>
      </c>
      <c r="AF123" s="19">
        <f>IF($A119="","",LARGE(Calculations!$D$253:$DDF$253,ROWS($Y$3:$Y123)))</f>
        <v>23.466666677266662</v>
      </c>
      <c r="AG123" s="13">
        <f ca="1">OFFSET(LeaderMedian!$A$2,MATCH(AE123,LeaderMedian!$B$3:$B$500,0),0)</f>
        <v>64</v>
      </c>
      <c r="AI123" s="2">
        <f ca="1">IF(OR(AJ123="ChatGPT",AJ123="Median",AJ123="Fifties",AJ123="Average",AJ123=""),"",IF(AK123=AK122,AI122,COUNT(AI$3:AI122)+1))</f>
        <v>117</v>
      </c>
      <c r="AJ123" s="12" t="str">
        <f ca="1">IF(AK123="","",OFFSET(Master!$F$2,0,MATCH(AK123,Master!$G$34:$CCC$34,0)))</f>
        <v>Michael Lewin</v>
      </c>
      <c r="AK123" s="19">
        <f>LARGE(Master!$G$34:$CCC$34,ROWS($AC$3:$AC123))</f>
        <v>41.633333445333335</v>
      </c>
      <c r="AL123" s="13">
        <f ca="1">OFFSET(LeaderMedian!$A$2,MATCH(AJ123,LeaderMedian!$B$3:$B$500,0),0)</f>
        <v>143</v>
      </c>
      <c r="AN123" s="2" t="str">
        <f ca="1">IF(OR(AO123="Median",AO123="Fifties",AO123="Average",AO123=""),"",IF(AP123=AP122,AN122,COUNT($AN$3:$AN122)+1))</f>
        <v/>
      </c>
      <c r="AO123" s="12" t="str">
        <f ca="1">IF(AP123="","",OFFSET(Master!$F$2,0,MATCH(AP123,Calculations!$D$217:$CCE$217,0)))</f>
        <v/>
      </c>
      <c r="AP123" s="36" t="str">
        <f>IF($A119="","",IF(ISERROR(LARGE(Calculations!$D$217:$DDF$217,ROWS($Y$3:$Y123))),"",LARGE(Calculations!$D$217:$DDF$217,ROWS($Y$3:$Y123))))</f>
        <v/>
      </c>
      <c r="AQ123" s="13" t="str">
        <f ca="1">IF(AO123="","",OFFSET(LeaderMedian!$A$2,MATCH(AO123,LeaderMedian!$B$3:$B$500,0),0))</f>
        <v/>
      </c>
      <c r="AS123" s="12" t="str">
        <f ca="1">OFFSET(Master!$J$2,0,ROWS($AR$3:$AR123))</f>
        <v>Sam Tichnor</v>
      </c>
      <c r="AT123" s="12">
        <f t="shared" ca="1" si="3"/>
        <v>173199.99980479997</v>
      </c>
      <c r="AU123" s="12">
        <f ca="1">IF($AS123="","",OFFSET(Calculations!$C$134,0,MATCH(OFFSET($AS$2,ROWS($AS$3:$AS123),0),Calculations!$D$2:$CCE$2,0)))</f>
        <v>16802.000014639994</v>
      </c>
      <c r="AV123" s="12">
        <f ca="1">IF($AS123="","",OFFSET(Calculations!$C$135,0,MATCH(OFFSET($AS$2,ROWS($AS$3:$AS123),0),Calculations!$D$2:$CCE$2,0)))</f>
        <v>190001.99981943995</v>
      </c>
      <c r="AW123" s="12">
        <f ca="1">IF($AS123="","",OFFSET(Calculations!$C$128,0,MATCH(OFFSET($AS$2,ROWS($AS$3:$AS123),0),Calculations!$D$2:$CCE$2,0)))</f>
        <v>69917.999963403956</v>
      </c>
    </row>
    <row r="124" spans="1:49" x14ac:dyDescent="0.25">
      <c r="A124" t="s">
        <v>253</v>
      </c>
      <c r="B124" t="s">
        <v>245</v>
      </c>
      <c r="C124" s="16">
        <v>0.79463436804834009</v>
      </c>
      <c r="E124" t="s">
        <v>253</v>
      </c>
      <c r="F124" s="16">
        <v>0.55765182574212713</v>
      </c>
      <c r="H124">
        <v>122</v>
      </c>
      <c r="I124" t="s">
        <v>224</v>
      </c>
      <c r="J124" t="s">
        <v>186</v>
      </c>
      <c r="K124" s="16">
        <v>0.74395877883553108</v>
      </c>
      <c r="Y124" s="2">
        <f ca="1">IF(OR(Z124="ChatGPT",Z124="Median",Z124="Fifties",Z124="Average",Z124=""),"",IF(AA124=AA123,Y123,COUNT(Y$3:Y123)+1))</f>
        <v>121</v>
      </c>
      <c r="Z124" s="12" t="str">
        <f ca="1">IF(AA124="","",OFFSET(Master!$F$2,0,MATCH(AA124,Calculations!$D$136:$CCE$136,0)))</f>
        <v>Don Knowles</v>
      </c>
      <c r="AA124" s="19">
        <f>IF($A120="","",LARGE(Calculations!$D$136:$DDF$136,ROWS($Y$3:$Y124)))</f>
        <v>25.452231571200649</v>
      </c>
      <c r="AB124" s="13">
        <f ca="1">IF(AA124="","",OFFSET(LeaderMedian!$A$2,MATCH(Z124,LeaderMedian!$B$3:$B$500,0),0))</f>
        <v>21</v>
      </c>
      <c r="AD124" s="2">
        <f ca="1">IF(OR(AE124="ChatGPT",AE124="Median",AE124="Fifties",AE124="Average",AE124=""),"",IF(AF124=AF123,AD123,COUNT(AD$3:AD123)+1))</f>
        <v>121</v>
      </c>
      <c r="AE124" s="12" t="str">
        <f ca="1">IF(AF124="","",OFFSET(Master!$F$2,0,MATCH(AF124,Calculations!$D$253:$CCE$253,0)))</f>
        <v>Kristian Schmidt</v>
      </c>
      <c r="AF124" s="19">
        <f>IF($A120="","",LARGE(Calculations!$D$253:$DDF$253,ROWS($Y$3:$Y124)))</f>
        <v>23.16666674333333</v>
      </c>
      <c r="AG124" s="13">
        <f ca="1">OFFSET(LeaderMedian!$A$2,MATCH(AE124,LeaderMedian!$B$3:$B$500,0),0)</f>
        <v>70</v>
      </c>
      <c r="AI124" s="2">
        <f ca="1">IF(OR(AJ124="ChatGPT",AJ124="Median",AJ124="Fifties",AJ124="Average",AJ124=""),"",IF(AK124=AK123,AI123,COUNT(AI$3:AI123)+1))</f>
        <v>118</v>
      </c>
      <c r="AJ124" s="12" t="str">
        <f ca="1">IF(AK124="","",OFFSET(Master!$F$2,0,MATCH(AK124,Master!$G$34:$CCC$34,0)))</f>
        <v>Jim Ellwanger</v>
      </c>
      <c r="AK124" s="19">
        <f>LARGE(Master!$G$34:$CCC$34,ROWS($AC$3:$AC124))</f>
        <v>41.333333423333336</v>
      </c>
      <c r="AL124" s="13">
        <f ca="1">OFFSET(LeaderMedian!$A$2,MATCH(AJ124,LeaderMedian!$B$3:$B$500,0),0)</f>
        <v>104</v>
      </c>
      <c r="AN124" s="2" t="str">
        <f ca="1">IF(OR(AO124="Median",AO124="Fifties",AO124="Average",AO124=""),"",IF(AP124=AP123,AN123,COUNT($AN$3:$AN123)+1))</f>
        <v/>
      </c>
      <c r="AO124" s="12" t="str">
        <f ca="1">IF(AP124="","",OFFSET(Master!$F$2,0,MATCH(AP124,Calculations!$D$217:$CCE$217,0)))</f>
        <v/>
      </c>
      <c r="AP124" s="36" t="str">
        <f>IF($A120="","",IF(ISERROR(LARGE(Calculations!$D$217:$DDF$217,ROWS($Y$3:$Y124))),"",LARGE(Calculations!$D$217:$DDF$217,ROWS($Y$3:$Y124))))</f>
        <v/>
      </c>
      <c r="AQ124" s="13" t="str">
        <f ca="1">IF(AO124="","",OFFSET(LeaderMedian!$A$2,MATCH(AO124,LeaderMedian!$B$3:$B$500,0),0))</f>
        <v/>
      </c>
      <c r="AS124" s="12" t="str">
        <f ca="1">OFFSET(Master!$J$2,0,ROWS($AR$3:$AR124))</f>
        <v>Raj Dhuwalia</v>
      </c>
      <c r="AT124" s="12">
        <f t="shared" ca="1" si="3"/>
        <v>132400.00024599998</v>
      </c>
      <c r="AU124" s="12">
        <f ca="1">IF($AS124="","",OFFSET(Calculations!$C$134,0,MATCH(OFFSET($AS$2,ROWS($AS$3:$AS124),0),Calculations!$D$2:$CCE$2,0)))</f>
        <v>25753.999934071995</v>
      </c>
      <c r="AV124" s="12">
        <f ca="1">IF($AS124="","",OFFSET(Calculations!$C$135,0,MATCH(OFFSET($AS$2,ROWS($AS$3:$AS124),0),Calculations!$D$2:$CCE$2,0)))</f>
        <v>158154.00018007198</v>
      </c>
      <c r="AW124" s="12">
        <f ca="1">IF($AS124="","",OFFSET(Calculations!$C$128,0,MATCH(OFFSET($AS$2,ROWS($AS$3:$AS124),0),Calculations!$D$2:$CCE$2,0)))</f>
        <v>79604.00010266398</v>
      </c>
    </row>
    <row r="125" spans="1:49" x14ac:dyDescent="0.25">
      <c r="A125" t="s">
        <v>254</v>
      </c>
      <c r="B125" t="s">
        <v>226</v>
      </c>
      <c r="C125" s="16">
        <v>0.7043867900173959</v>
      </c>
      <c r="E125" t="s">
        <v>254</v>
      </c>
      <c r="F125" s="16">
        <v>0.66376646721018662</v>
      </c>
      <c r="H125">
        <v>123</v>
      </c>
      <c r="I125" t="s">
        <v>230</v>
      </c>
      <c r="J125" t="s">
        <v>275</v>
      </c>
      <c r="K125" s="16">
        <v>0.74370737332085801</v>
      </c>
      <c r="Y125" s="2">
        <f ca="1">IF(OR(Z125="ChatGPT",Z125="Median",Z125="Fifties",Z125="Average",Z125=""),"",IF(AA125=AA124,Y124,COUNT(Y$3:Y124)+1))</f>
        <v>122</v>
      </c>
      <c r="Z125" s="12" t="str">
        <f ca="1">IF(AA125="","",OFFSET(Master!$F$2,0,MATCH(AA125,Calculations!$D$136:$CCE$136,0)))</f>
        <v>Corey Stone</v>
      </c>
      <c r="AA125" s="19">
        <f>IF($A121="","",LARGE(Calculations!$D$136:$DDF$136,ROWS($Y$3:$Y125)))</f>
        <v>25.299493430029248</v>
      </c>
      <c r="AB125" s="13">
        <f ca="1">IF(AA125="","",OFFSET(LeaderMedian!$A$2,MATCH(Z125,LeaderMedian!$B$3:$B$500,0),0))</f>
        <v>1</v>
      </c>
      <c r="AD125" s="2">
        <f ca="1">IF(OR(AE125="ChatGPT",AE125="Median",AE125="Fifties",AE125="Average",AE125=""),"",IF(AF125=AF124,AD124,COUNT(AD$3:AD124)+1))</f>
        <v>122</v>
      </c>
      <c r="AE125" s="12" t="str">
        <f ca="1">IF(AF125="","",OFFSET(Master!$F$2,0,MATCH(AF125,Calculations!$D$253:$CCE$253,0)))</f>
        <v>Mark Badros</v>
      </c>
      <c r="AF125" s="19">
        <f>IF($A121="","",LARGE(Calculations!$D$253:$DDF$253,ROWS($Y$3:$Y125)))</f>
        <v>23.166666710399998</v>
      </c>
      <c r="AG125" s="13">
        <f ca="1">OFFSET(LeaderMedian!$A$2,MATCH(AE125,LeaderMedian!$B$3:$B$500,0),0)</f>
        <v>48</v>
      </c>
      <c r="AI125" s="2">
        <f ca="1">IF(OR(AJ125="ChatGPT",AJ125="Median",AJ125="Fifties",AJ125="Average",AJ125=""),"",IF(AK125=AK124,AI124,COUNT(AI$3:AI124)+1))</f>
        <v>119</v>
      </c>
      <c r="AJ125" s="12" t="str">
        <f ca="1">IF(AK125="","",OFFSET(Master!$F$2,0,MATCH(AK125,Master!$G$34:$CCC$34,0)))</f>
        <v>Pip Butt</v>
      </c>
      <c r="AK125" s="19">
        <f>LARGE(Master!$G$34:$CCC$34,ROWS($AC$3:$AC125))</f>
        <v>41.233333430333332</v>
      </c>
      <c r="AL125" s="13">
        <f ca="1">OFFSET(LeaderMedian!$A$2,MATCH(AJ125,LeaderMedian!$B$3:$B$500,0),0)</f>
        <v>84</v>
      </c>
      <c r="AN125" s="2" t="str">
        <f ca="1">IF(OR(AO125="Median",AO125="Fifties",AO125="Average",AO125=""),"",IF(AP125=AP124,AN124,COUNT($AN$3:$AN124)+1))</f>
        <v/>
      </c>
      <c r="AO125" s="12" t="str">
        <f ca="1">IF(AP125="","",OFFSET(Master!$F$2,0,MATCH(AP125,Calculations!$D$217:$CCE$217,0)))</f>
        <v/>
      </c>
      <c r="AP125" s="36" t="str">
        <f>IF($A121="","",IF(ISERROR(LARGE(Calculations!$D$217:$DDF$217,ROWS($Y$3:$Y125))),"",LARGE(Calculations!$D$217:$DDF$217,ROWS($Y$3:$Y125))))</f>
        <v/>
      </c>
      <c r="AQ125" s="13" t="str">
        <f ca="1">IF(AO125="","",OFFSET(LeaderMedian!$A$2,MATCH(AO125,LeaderMedian!$B$3:$B$500,0),0))</f>
        <v/>
      </c>
      <c r="AS125" s="12" t="str">
        <f ca="1">OFFSET(Master!$J$2,0,ROWS($AR$3:$AR125))</f>
        <v>Gideon Klionsky</v>
      </c>
      <c r="AT125" s="12">
        <f t="shared" ca="1" si="3"/>
        <v>204599.99995040003</v>
      </c>
      <c r="AU125" s="12">
        <f ca="1">IF($AS125="","",OFFSET(Calculations!$C$134,0,MATCH(OFFSET($AS$2,ROWS($AS$3:$AS125),0),Calculations!$D$2:$CCE$2,0)))</f>
        <v>11678.999974456001</v>
      </c>
      <c r="AV125" s="12">
        <f ca="1">IF($AS125="","",OFFSET(Calculations!$C$135,0,MATCH(OFFSET($AS$2,ROWS($AS$3:$AS125),0),Calculations!$D$2:$CCE$2,0)))</f>
        <v>216278.99992485603</v>
      </c>
      <c r="AW125" s="12">
        <f ca="1">IF($AS125="","",OFFSET(Calculations!$C$128,0,MATCH(OFFSET($AS$2,ROWS($AS$3:$AS125),0),Calculations!$D$2:$CCE$2,0)))</f>
        <v>85036.999996489976</v>
      </c>
    </row>
    <row r="126" spans="1:49" x14ac:dyDescent="0.25">
      <c r="A126" t="s">
        <v>255</v>
      </c>
      <c r="B126" t="s">
        <v>178</v>
      </c>
      <c r="C126" s="16">
        <v>0.75155039585244299</v>
      </c>
      <c r="E126" t="s">
        <v>255</v>
      </c>
      <c r="F126" s="16">
        <v>0.62033644893268081</v>
      </c>
      <c r="H126">
        <v>124</v>
      </c>
      <c r="I126" t="s">
        <v>120</v>
      </c>
      <c r="J126" t="s">
        <v>251</v>
      </c>
      <c r="K126" s="16">
        <v>0.74301386663723779</v>
      </c>
      <c r="Y126" s="2">
        <f ca="1">IF(OR(Z126="ChatGPT",Z126="Median",Z126="Fifties",Z126="Average",Z126=""),"",IF(AA126=AA125,Y125,COUNT(Y$3:Y125)+1))</f>
        <v>123</v>
      </c>
      <c r="Z126" s="12" t="str">
        <f ca="1">IF(AA126="","",OFFSET(Master!$F$2,0,MATCH(AA126,Calculations!$D$136:$CCE$136,0)))</f>
        <v>Avidan Rose</v>
      </c>
      <c r="AA126" s="19">
        <f>IF($A122="","",LARGE(Calculations!$D$136:$DDF$136,ROWS($Y$3:$Y126)))</f>
        <v>25.273242403957468</v>
      </c>
      <c r="AB126" s="13">
        <f ca="1">IF(AA126="","",OFFSET(LeaderMedian!$A$2,MATCH(Z126,LeaderMedian!$B$3:$B$500,0),0))</f>
        <v>43</v>
      </c>
      <c r="AD126" s="2">
        <f ca="1">IF(OR(AE126="ChatGPT",AE126="Median",AE126="Fifties",AE126="Average",AE126=""),"",IF(AF126=AF125,AD125,COUNT(AD$3:AD125)+1))</f>
        <v>123</v>
      </c>
      <c r="AE126" s="12" t="str">
        <f ca="1">IF(AF126="","",OFFSET(Master!$F$2,0,MATCH(AF126,Calculations!$D$253:$CCE$253,0)))</f>
        <v>Avidan Rose</v>
      </c>
      <c r="AF126" s="19">
        <f>IF($A122="","",LARGE(Calculations!$D$253:$DDF$253,ROWS($Y$3:$Y126)))</f>
        <v>23.033333418333338</v>
      </c>
      <c r="AG126" s="13">
        <f ca="1">OFFSET(LeaderMedian!$A$2,MATCH(AE126,LeaderMedian!$B$3:$B$500,0),0)</f>
        <v>43</v>
      </c>
      <c r="AI126" s="2">
        <f ca="1">IF(OR(AJ126="ChatGPT",AJ126="Median",AJ126="Fifties",AJ126="Average",AJ126=""),"",IF(AK126=AK125,AI125,COUNT(AI$3:AI125)+1))</f>
        <v>120</v>
      </c>
      <c r="AJ126" s="12" t="str">
        <f ca="1">IF(AK126="","",OFFSET(Master!$F$2,0,MATCH(AK126,Master!$G$34:$CCC$34,0)))</f>
        <v>Conor Thompson</v>
      </c>
      <c r="AK126" s="19">
        <f>LARGE(Master!$G$34:$CCC$34,ROWS($AC$3:$AC126))</f>
        <v>41.166666677666662</v>
      </c>
      <c r="AL126" s="13">
        <f ca="1">OFFSET(LeaderMedian!$A$2,MATCH(AJ126,LeaderMedian!$B$3:$B$500,0),0)</f>
        <v>75</v>
      </c>
      <c r="AN126" s="2" t="str">
        <f ca="1">IF(OR(AO126="Median",AO126="Fifties",AO126="Average",AO126=""),"",IF(AP126=AP125,AN125,COUNT($AN$3:$AN125)+1))</f>
        <v/>
      </c>
      <c r="AO126" s="12" t="str">
        <f ca="1">IF(AP126="","",OFFSET(Master!$F$2,0,MATCH(AP126,Calculations!$D$217:$CCE$217,0)))</f>
        <v/>
      </c>
      <c r="AP126" s="36" t="str">
        <f>IF($A122="","",IF(ISERROR(LARGE(Calculations!$D$217:$DDF$217,ROWS($Y$3:$Y126))),"",LARGE(Calculations!$D$217:$DDF$217,ROWS($Y$3:$Y126))))</f>
        <v/>
      </c>
      <c r="AQ126" s="13" t="str">
        <f ca="1">IF(AO126="","",OFFSET(LeaderMedian!$A$2,MATCH(AO126,LeaderMedian!$B$3:$B$500,0),0))</f>
        <v/>
      </c>
      <c r="AS126" s="12" t="str">
        <f ca="1">OFFSET(Master!$J$2,0,ROWS($AR$3:$AR126))</f>
        <v>Anthony Dhanendran</v>
      </c>
      <c r="AT126" s="12">
        <f t="shared" ca="1" si="3"/>
        <v>94000.000399999961</v>
      </c>
      <c r="AU126" s="12">
        <f ca="1">IF($AS126="","",OFFSET(Calculations!$C$134,0,MATCH(OFFSET($AS$2,ROWS($AS$3:$AS126),0),Calculations!$D$2:$CCE$2,0)))</f>
        <v>42965.999821500001</v>
      </c>
      <c r="AV126" s="12">
        <f ca="1">IF($AS126="","",OFFSET(Calculations!$C$135,0,MATCH(OFFSET($AS$2,ROWS($AS$3:$AS126),0),Calculations!$D$2:$CCE$2,0)))</f>
        <v>136966.00022149997</v>
      </c>
      <c r="AW126" s="12">
        <f ca="1">IF($AS126="","",OFFSET(Calculations!$C$128,0,MATCH(OFFSET($AS$2,ROWS($AS$3:$AS126),0),Calculations!$D$2:$CCE$2,0)))</f>
        <v>70444.000068127993</v>
      </c>
    </row>
    <row r="127" spans="1:49" x14ac:dyDescent="0.25">
      <c r="A127" t="s">
        <v>256</v>
      </c>
      <c r="B127" t="s">
        <v>92</v>
      </c>
      <c r="C127" s="16">
        <v>0.79586670819210303</v>
      </c>
      <c r="E127" t="s">
        <v>256</v>
      </c>
      <c r="F127" s="16">
        <v>0.60347789794411599</v>
      </c>
      <c r="H127">
        <v>125</v>
      </c>
      <c r="I127" t="s">
        <v>207</v>
      </c>
      <c r="J127" t="s">
        <v>224</v>
      </c>
      <c r="K127" s="16">
        <v>0.74226170476776887</v>
      </c>
      <c r="Y127" s="2">
        <f ca="1">IF(OR(Z127="ChatGPT",Z127="Median",Z127="Fifties",Z127="Average",Z127=""),"",IF(AA127=AA126,Y126,COUNT(Y$3:Y126)+1))</f>
        <v>124</v>
      </c>
      <c r="Z127" s="12" t="str">
        <f ca="1">IF(AA127="","",OFFSET(Master!$F$2,0,MATCH(AA127,Calculations!$D$136:$CCE$136,0)))</f>
        <v>Scott Kennedy</v>
      </c>
      <c r="AA127" s="19">
        <f>IF($A123="","",LARGE(Calculations!$D$136:$DDF$136,ROWS($Y$3:$Y127)))</f>
        <v>25.18994508396823</v>
      </c>
      <c r="AB127" s="13">
        <f ca="1">IF(AA127="","",OFFSET(LeaderMedian!$A$2,MATCH(Z127,LeaderMedian!$B$3:$B$500,0),0))</f>
        <v>111</v>
      </c>
      <c r="AD127" s="2">
        <f ca="1">IF(OR(AE127="ChatGPT",AE127="Median",AE127="Fifties",AE127="Average",AE127=""),"",IF(AF127=AF126,AD126,COUNT(AD$3:AD126)+1))</f>
        <v>124</v>
      </c>
      <c r="AE127" s="12" t="str">
        <f ca="1">IF(AF127="","",OFFSET(Master!$F$2,0,MATCH(AF127,Calculations!$D$253:$CCE$253,0)))</f>
        <v>Lila Friedland</v>
      </c>
      <c r="AF127" s="19">
        <f>IF($A123="","",LARGE(Calculations!$D$253:$DDF$253,ROWS($Y$3:$Y127)))</f>
        <v>23.000000083800003</v>
      </c>
      <c r="AG127" s="13">
        <f ca="1">OFFSET(LeaderMedian!$A$2,MATCH(AE127,LeaderMedian!$B$3:$B$500,0),0)</f>
        <v>29</v>
      </c>
      <c r="AI127" s="2">
        <f ca="1">IF(OR(AJ127="ChatGPT",AJ127="Median",AJ127="Fifties",AJ127="Average",AJ127=""),"",IF(AK127=AK126,AI126,COUNT(AI$3:AI126)+1))</f>
        <v>121</v>
      </c>
      <c r="AJ127" s="12" t="str">
        <f ca="1">IF(AK127="","",OFFSET(Master!$F$2,0,MATCH(AK127,Master!$G$34:$CCC$34,0)))</f>
        <v>Kyle Condron</v>
      </c>
      <c r="AK127" s="19">
        <f>LARGE(Master!$G$34:$CCC$34,ROWS($AC$3:$AC127))</f>
        <v>41.066666725666671</v>
      </c>
      <c r="AL127" s="13">
        <f ca="1">OFFSET(LeaderMedian!$A$2,MATCH(AJ127,LeaderMedian!$B$3:$B$500,0),0)</f>
        <v>92</v>
      </c>
      <c r="AN127" s="2" t="str">
        <f ca="1">IF(OR(AO127="Median",AO127="Fifties",AO127="Average",AO127=""),"",IF(AP127=AP126,AN126,COUNT($AN$3:$AN126)+1))</f>
        <v/>
      </c>
      <c r="AO127" s="12" t="str">
        <f ca="1">IF(AP127="","",OFFSET(Master!$F$2,0,MATCH(AP127,Calculations!$D$217:$CCE$217,0)))</f>
        <v/>
      </c>
      <c r="AP127" s="36" t="str">
        <f>IF($A123="","",IF(ISERROR(LARGE(Calculations!$D$217:$DDF$217,ROWS($Y$3:$Y127))),"",LARGE(Calculations!$D$217:$DDF$217,ROWS($Y$3:$Y127))))</f>
        <v/>
      </c>
      <c r="AQ127" s="13" t="str">
        <f ca="1">IF(AO127="","",OFFSET(LeaderMedian!$A$2,MATCH(AO127,LeaderMedian!$B$3:$B$500,0),0))</f>
        <v/>
      </c>
      <c r="AS127" s="12" t="str">
        <f ca="1">OFFSET(Master!$J$2,0,ROWS($AR$3:$AR127))</f>
        <v xml:space="preserve">Daniel Michelson-Horowitz </v>
      </c>
      <c r="AT127" s="12">
        <f t="shared" ca="1" si="3"/>
        <v>197599.99984880004</v>
      </c>
      <c r="AU127" s="12">
        <f ca="1">IF($AS127="","",OFFSET(Calculations!$C$134,0,MATCH(OFFSET($AS$2,ROWS($AS$3:$AS127),0),Calculations!$D$2:$CCE$2,0)))</f>
        <v>11202.000023687999</v>
      </c>
      <c r="AV127" s="12">
        <f ca="1">IF($AS127="","",OFFSET(Calculations!$C$135,0,MATCH(OFFSET($AS$2,ROWS($AS$3:$AS127),0),Calculations!$D$2:$CCE$2,0)))</f>
        <v>208801.99987248803</v>
      </c>
      <c r="AW127" s="12">
        <f ca="1">IF($AS127="","",OFFSET(Calculations!$C$128,0,MATCH(OFFSET($AS$2,ROWS($AS$3:$AS127),0),Calculations!$D$2:$CCE$2,0)))</f>
        <v>79539.999995671984</v>
      </c>
    </row>
    <row r="128" spans="1:49" x14ac:dyDescent="0.25">
      <c r="A128" t="s">
        <v>257</v>
      </c>
      <c r="B128" t="s">
        <v>92</v>
      </c>
      <c r="C128" s="16">
        <v>0.8204722748529959</v>
      </c>
      <c r="E128" t="s">
        <v>257</v>
      </c>
      <c r="F128" s="16">
        <v>0.74739034086519185</v>
      </c>
      <c r="H128">
        <v>126</v>
      </c>
      <c r="I128" t="s">
        <v>257</v>
      </c>
      <c r="J128" t="s">
        <v>259</v>
      </c>
      <c r="K128" s="16">
        <v>0.74220470112415671</v>
      </c>
      <c r="Y128" s="2">
        <f ca="1">IF(OR(Z128="ChatGPT",Z128="Median",Z128="Fifties",Z128="Average",Z128=""),"",IF(AA128=AA127,Y127,COUNT(Y$3:Y127)+1))</f>
        <v>125</v>
      </c>
      <c r="Z128" s="12" t="str">
        <f ca="1">IF(AA128="","",OFFSET(Master!$F$2,0,MATCH(AA128,Calculations!$D$136:$CCE$136,0)))</f>
        <v>Matt Penney</v>
      </c>
      <c r="AA128" s="19">
        <f>IF($A124="","",LARGE(Calculations!$D$136:$DDF$136,ROWS($Y$3:$Y128)))</f>
        <v>25.187686281790189</v>
      </c>
      <c r="AB128" s="13">
        <f ca="1">IF(AA128="","",OFFSET(LeaderMedian!$A$2,MATCH(Z128,LeaderMedian!$B$3:$B$500,0),0))</f>
        <v>113</v>
      </c>
      <c r="AD128" s="2">
        <f ca="1">IF(OR(AE128="ChatGPT",AE128="Median",AE128="Fifties",AE128="Average",AE128=""),"",IF(AF128=AF127,AD127,COUNT(AD$3:AD127)+1))</f>
        <v>125</v>
      </c>
      <c r="AE128" s="12" t="str">
        <f ca="1">IF(AF128="","",OFFSET(Master!$F$2,0,MATCH(AF128,Calculations!$D$253:$CCE$253,0)))</f>
        <v>Corey Stone</v>
      </c>
      <c r="AF128" s="19">
        <f>IF($A124="","",LARGE(Calculations!$D$253:$DDF$253,ROWS($Y$3:$Y128)))</f>
        <v>22.933333466066667</v>
      </c>
      <c r="AG128" s="13">
        <f ca="1">OFFSET(LeaderMedian!$A$2,MATCH(AE128,LeaderMedian!$B$3:$B$500,0),0)</f>
        <v>1</v>
      </c>
      <c r="AI128" s="2">
        <f ca="1">IF(OR(AJ128="ChatGPT",AJ128="Median",AJ128="Fifties",AJ128="Average",AJ128=""),"",IF(AK128=AK127,AI127,COUNT(AI$3:AI127)+1))</f>
        <v>122</v>
      </c>
      <c r="AJ128" s="12" t="str">
        <f ca="1">IF(AK128="","",OFFSET(Master!$F$2,0,MATCH(AK128,Master!$G$34:$CCC$34,0)))</f>
        <v xml:space="preserve">Shrivats Iyer </v>
      </c>
      <c r="AK128" s="19">
        <f>LARGE(Master!$G$34:$CCC$34,ROWS($AC$3:$AC128))</f>
        <v>41.000000086999997</v>
      </c>
      <c r="AL128" s="13">
        <f ca="1">OFFSET(LeaderMedian!$A$2,MATCH(AJ128,LeaderMedian!$B$3:$B$500,0),0)</f>
        <v>31</v>
      </c>
      <c r="AN128" s="2" t="str">
        <f ca="1">IF(OR(AO128="Median",AO128="Fifties",AO128="Average",AO128=""),"",IF(AP128=AP127,AN127,COUNT($AN$3:$AN127)+1))</f>
        <v/>
      </c>
      <c r="AO128" s="12" t="str">
        <f ca="1">IF(AP128="","",OFFSET(Master!$F$2,0,MATCH(AP128,Calculations!$D$217:$CCE$217,0)))</f>
        <v/>
      </c>
      <c r="AP128" s="36" t="str">
        <f>IF($A124="","",IF(ISERROR(LARGE(Calculations!$D$217:$DDF$217,ROWS($Y$3:$Y128))),"",LARGE(Calculations!$D$217:$DDF$217,ROWS($Y$3:$Y128))))</f>
        <v/>
      </c>
      <c r="AQ128" s="13" t="str">
        <f ca="1">IF(AO128="","",OFFSET(LeaderMedian!$A$2,MATCH(AO128,LeaderMedian!$B$3:$B$500,0),0))</f>
        <v/>
      </c>
      <c r="AS128" s="12" t="str">
        <f ca="1">OFFSET(Master!$J$2,0,ROWS($AR$3:$AR128))</f>
        <v>Will Levine</v>
      </c>
      <c r="AT128" s="12">
        <f t="shared" ca="1" si="3"/>
        <v>155599.99974600004</v>
      </c>
      <c r="AU128" s="12">
        <f ca="1">IF($AS128="","",OFFSET(Calculations!$C$134,0,MATCH(OFFSET($AS$2,ROWS($AS$3:$AS128),0),Calculations!$D$2:$CCE$2,0)))</f>
        <v>21840.000033527998</v>
      </c>
      <c r="AV128" s="12">
        <f ca="1">IF($AS128="","",OFFSET(Calculations!$C$135,0,MATCH(OFFSET($AS$2,ROWS($AS$3:$AS128),0),Calculations!$D$2:$CCE$2,0)))</f>
        <v>177439.99977952804</v>
      </c>
      <c r="AW128" s="12">
        <f ca="1">IF($AS128="","",OFFSET(Calculations!$C$128,0,MATCH(OFFSET($AS$2,ROWS($AS$3:$AS128),0),Calculations!$D$2:$CCE$2,0)))</f>
        <v>74777.999954807994</v>
      </c>
    </row>
    <row r="129" spans="1:49" x14ac:dyDescent="0.25">
      <c r="A129" t="s">
        <v>258</v>
      </c>
      <c r="B129" t="s">
        <v>102</v>
      </c>
      <c r="C129" s="16">
        <v>0.64868900748950431</v>
      </c>
      <c r="E129" t="s">
        <v>258</v>
      </c>
      <c r="F129" s="16">
        <v>0.55434891779116235</v>
      </c>
      <c r="H129">
        <v>127</v>
      </c>
      <c r="I129" t="s">
        <v>86</v>
      </c>
      <c r="J129" t="s">
        <v>256</v>
      </c>
      <c r="K129" s="16">
        <v>0.74186293414339355</v>
      </c>
      <c r="Y129" s="2">
        <f ca="1">IF(OR(Z129="ChatGPT",Z129="Median",Z129="Fifties",Z129="Average",Z129=""),"",IF(AA129=AA128,Y128,COUNT(Y$3:Y128)+1))</f>
        <v>126</v>
      </c>
      <c r="Z129" s="12" t="str">
        <f ca="1">IF(AA129="","",OFFSET(Master!$F$2,0,MATCH(AA129,Calculations!$D$136:$CCE$136,0)))</f>
        <v>Mark Badros</v>
      </c>
      <c r="AA129" s="19">
        <f>IF($A125="","",LARGE(Calculations!$D$136:$DDF$136,ROWS($Y$3:$Y129)))</f>
        <v>25.166685696879505</v>
      </c>
      <c r="AB129" s="13">
        <f ca="1">IF(AA129="","",OFFSET(LeaderMedian!$A$2,MATCH(Z129,LeaderMedian!$B$3:$B$500,0),0))</f>
        <v>48</v>
      </c>
      <c r="AD129" s="2">
        <f ca="1">IF(OR(AE129="ChatGPT",AE129="Median",AE129="Fifties",AE129="Average",AE129=""),"",IF(AF129=AF128,AD128,COUNT(AD$3:AD128)+1))</f>
        <v>126</v>
      </c>
      <c r="AE129" s="12" t="str">
        <f ca="1">IF(AF129="","",OFFSET(Master!$F$2,0,MATCH(AF129,Calculations!$D$253:$CCE$253,0)))</f>
        <v>Ryan Magee</v>
      </c>
      <c r="AF129" s="19">
        <f>IF($A125="","",LARGE(Calculations!$D$253:$DDF$253,ROWS($Y$3:$Y129)))</f>
        <v>22.866666757266671</v>
      </c>
      <c r="AG129" s="13">
        <f ca="1">OFFSET(LeaderMedian!$A$2,MATCH(AE129,LeaderMedian!$B$3:$B$500,0),0)</f>
        <v>128</v>
      </c>
      <c r="AI129" s="2">
        <f ca="1">IF(OR(AJ129="ChatGPT",AJ129="Median",AJ129="Fifties",AJ129="Average",AJ129=""),"",IF(AK129=AK128,AI128,COUNT(AI$3:AI128)+1))</f>
        <v>123</v>
      </c>
      <c r="AJ129" s="12" t="str">
        <f ca="1">IF(AK129="","",OFFSET(Master!$F$2,0,MATCH(AK129,Master!$G$34:$CCC$34,0)))</f>
        <v>Matthew Hunt</v>
      </c>
      <c r="AK129" s="19">
        <f>LARGE(Master!$G$34:$CCC$34,ROWS($AC$3:$AC129))</f>
        <v>40.900000077000001</v>
      </c>
      <c r="AL129" s="13">
        <f ca="1">OFFSET(LeaderMedian!$A$2,MATCH(AJ129,LeaderMedian!$B$3:$B$500,0),0)</f>
        <v>96</v>
      </c>
      <c r="AN129" s="2" t="str">
        <f ca="1">IF(OR(AO129="Median",AO129="Fifties",AO129="Average",AO129=""),"",IF(AP129=AP128,AN128,COUNT($AN$3:$AN128)+1))</f>
        <v/>
      </c>
      <c r="AO129" s="12" t="str">
        <f ca="1">IF(AP129="","",OFFSET(Master!$F$2,0,MATCH(AP129,Calculations!$D$217:$CCE$217,0)))</f>
        <v/>
      </c>
      <c r="AP129" s="36" t="str">
        <f>IF($A125="","",IF(ISERROR(LARGE(Calculations!$D$217:$DDF$217,ROWS($Y$3:$Y129))),"",LARGE(Calculations!$D$217:$DDF$217,ROWS($Y$3:$Y129))))</f>
        <v/>
      </c>
      <c r="AQ129" s="13" t="str">
        <f ca="1">IF(AO129="","",OFFSET(LeaderMedian!$A$2,MATCH(AO129,LeaderMedian!$B$3:$B$500,0),0))</f>
        <v/>
      </c>
      <c r="AS129" s="12" t="str">
        <f ca="1">OFFSET(Master!$J$2,0,ROWS($AR$3:$AR129))</f>
        <v>Gemma Carr</v>
      </c>
      <c r="AT129" s="12">
        <f t="shared" ca="1" si="3"/>
        <v>119599.99979519998</v>
      </c>
      <c r="AU129" s="12">
        <f ca="1">IF($AS129="","",OFFSET(Calculations!$C$134,0,MATCH(OFFSET($AS$2,ROWS($AS$3:$AS129),0),Calculations!$D$2:$CCE$2,0)))</f>
        <v>33718.000029695999</v>
      </c>
      <c r="AV129" s="12">
        <f ca="1">IF($AS129="","",OFFSET(Calculations!$C$135,0,MATCH(OFFSET($AS$2,ROWS($AS$3:$AS129),0),Calculations!$D$2:$CCE$2,0)))</f>
        <v>153317.99982489599</v>
      </c>
      <c r="AW129" s="12">
        <f ca="1">IF($AS129="","",OFFSET(Calculations!$C$128,0,MATCH(OFFSET($AS$2,ROWS($AS$3:$AS129),0),Calculations!$D$2:$CCE$2,0)))</f>
        <v>67309.999975779981</v>
      </c>
    </row>
    <row r="130" spans="1:49" x14ac:dyDescent="0.25">
      <c r="A130" t="s">
        <v>259</v>
      </c>
      <c r="B130" t="s">
        <v>106</v>
      </c>
      <c r="C130" s="16">
        <v>0.76227098292907747</v>
      </c>
      <c r="E130" t="s">
        <v>259</v>
      </c>
      <c r="F130" s="16">
        <v>0.70417961621416614</v>
      </c>
      <c r="H130">
        <v>128</v>
      </c>
      <c r="I130" t="s">
        <v>102</v>
      </c>
      <c r="J130" t="s">
        <v>260</v>
      </c>
      <c r="K130" s="16">
        <v>0.74168184581488539</v>
      </c>
      <c r="Y130" s="2">
        <f ca="1">IF(OR(Z130="ChatGPT",Z130="Median",Z130="Fifties",Z130="Average",Z130=""),"",IF(AA130=AA129,Y129,COUNT(Y$3:Y129)+1))</f>
        <v>127</v>
      </c>
      <c r="Z130" s="12" t="str">
        <f ca="1">IF(AA130="","",OFFSET(Master!$F$2,0,MATCH(AA130,Calculations!$D$136:$CCE$136,0)))</f>
        <v>Sia Carr</v>
      </c>
      <c r="AA130" s="19">
        <f>IF($A126="","",LARGE(Calculations!$D$136:$DDF$136,ROWS($Y$3:$Y130)))</f>
        <v>24.64842444429679</v>
      </c>
      <c r="AB130" s="13">
        <f ca="1">IF(AA130="","",OFFSET(LeaderMedian!$A$2,MATCH(Z130,LeaderMedian!$B$3:$B$500,0),0))</f>
        <v>20</v>
      </c>
      <c r="AD130" s="2">
        <f ca="1">IF(OR(AE130="ChatGPT",AE130="Median",AE130="Fifties",AE130="Average",AE130=""),"",IF(AF130=AF129,AD129,COUNT(AD$3:AD129)+1))</f>
        <v>127</v>
      </c>
      <c r="AE130" s="12" t="str">
        <f ca="1">IF(AF130="","",OFFSET(Master!$F$2,0,MATCH(AF130,Calculations!$D$253:$CCE$253,0)))</f>
        <v>Choyon Manjrekar</v>
      </c>
      <c r="AF130" s="19">
        <f>IF($A126="","",LARGE(Calculations!$D$253:$DDF$253,ROWS($Y$3:$Y130)))</f>
        <v>22.83333339353333</v>
      </c>
      <c r="AG130" s="13">
        <f ca="1">OFFSET(LeaderMedian!$A$2,MATCH(AE130,LeaderMedian!$B$3:$B$500,0),0)</f>
        <v>116</v>
      </c>
      <c r="AI130" s="2">
        <f ca="1">IF(OR(AJ130="ChatGPT",AJ130="Median",AJ130="Fifties",AJ130="Average",AJ130=""),"",IF(AK130=AK129,AI129,COUNT(AI$3:AI129)+1))</f>
        <v>124</v>
      </c>
      <c r="AJ130" s="12" t="str">
        <f ca="1">IF(AK130="","",OFFSET(Master!$F$2,0,MATCH(AK130,Master!$G$34:$CCC$34,0)))</f>
        <v>William Friedland</v>
      </c>
      <c r="AK130" s="19">
        <f>LARGE(Master!$G$34:$CCC$34,ROWS($AC$3:$AC130))</f>
        <v>40.866666764666668</v>
      </c>
      <c r="AL130" s="13">
        <f ca="1">OFFSET(LeaderMedian!$A$2,MATCH(AJ130,LeaderMedian!$B$3:$B$500,0),0)</f>
        <v>14</v>
      </c>
      <c r="AN130" s="2" t="str">
        <f ca="1">IF(OR(AO130="Median",AO130="Fifties",AO130="Average",AO130=""),"",IF(AP130=AP129,AN129,COUNT($AN$3:$AN129)+1))</f>
        <v/>
      </c>
      <c r="AO130" s="12" t="str">
        <f ca="1">IF(AP130="","",OFFSET(Master!$F$2,0,MATCH(AP130,Calculations!$D$217:$CCE$217,0)))</f>
        <v/>
      </c>
      <c r="AP130" s="36" t="str">
        <f>IF($A126="","",IF(ISERROR(LARGE(Calculations!$D$217:$DDF$217,ROWS($Y$3:$Y130))),"",LARGE(Calculations!$D$217:$DDF$217,ROWS($Y$3:$Y130))))</f>
        <v/>
      </c>
      <c r="AQ130" s="13" t="str">
        <f ca="1">IF(AO130="","",OFFSET(LeaderMedian!$A$2,MATCH(AO130,LeaderMedian!$B$3:$B$500,0),0))</f>
        <v/>
      </c>
      <c r="AS130" s="12" t="str">
        <f ca="1">OFFSET(Master!$J$2,0,ROWS($AR$3:$AR130))</f>
        <v>Travis Hamre</v>
      </c>
      <c r="AT130" s="12">
        <f t="shared" ca="1" si="3"/>
        <v>200000.00015480001</v>
      </c>
      <c r="AU130" s="12">
        <f ca="1">IF($AS130="","",OFFSET(Calculations!$C$134,0,MATCH(OFFSET($AS$2,ROWS($AS$3:$AS130),0),Calculations!$D$2:$CCE$2,0)))</f>
        <v>12799.99994324</v>
      </c>
      <c r="AV130" s="12">
        <f ca="1">IF($AS130="","",OFFSET(Calculations!$C$135,0,MATCH(OFFSET($AS$2,ROWS($AS$3:$AS130),0),Calculations!$D$2:$CCE$2,0)))</f>
        <v>212800.00009804001</v>
      </c>
      <c r="AW130" s="12">
        <f ca="1">IF($AS130="","",OFFSET(Calculations!$C$128,0,MATCH(OFFSET($AS$2,ROWS($AS$3:$AS130),0),Calculations!$D$2:$CCE$2,0)))</f>
        <v>86520.000068768</v>
      </c>
    </row>
    <row r="131" spans="1:49" x14ac:dyDescent="0.25">
      <c r="A131" t="s">
        <v>260</v>
      </c>
      <c r="B131" t="s">
        <v>219</v>
      </c>
      <c r="C131" s="16">
        <v>0.84059340450775122</v>
      </c>
      <c r="E131" t="s">
        <v>260</v>
      </c>
      <c r="F131" s="16">
        <v>0.84530157359602565</v>
      </c>
      <c r="H131">
        <v>129</v>
      </c>
      <c r="I131" t="s">
        <v>257</v>
      </c>
      <c r="J131" t="s">
        <v>274</v>
      </c>
      <c r="K131" s="16">
        <v>0.7405104491436082</v>
      </c>
      <c r="Y131" s="2">
        <f ca="1">IF(OR(Z131="ChatGPT",Z131="Median",Z131="Fifties",Z131="Average",Z131=""),"",IF(AA131=AA130,Y130,COUNT(Y$3:Y130)+1))</f>
        <v>128</v>
      </c>
      <c r="Z131" s="12" t="str">
        <f ca="1">IF(AA131="","",OFFSET(Master!$F$2,0,MATCH(AA131,Calculations!$D$136:$CCE$136,0)))</f>
        <v>Rachel Kay</v>
      </c>
      <c r="AA131" s="19">
        <f>IF($A127="","",LARGE(Calculations!$D$136:$DDF$136,ROWS($Y$3:$Y131)))</f>
        <v>24.456482580900342</v>
      </c>
      <c r="AB131" s="13">
        <f ca="1">IF(AA131="","",OFFSET(LeaderMedian!$A$2,MATCH(Z131,LeaderMedian!$B$3:$B$500,0),0))</f>
        <v>85</v>
      </c>
      <c r="AD131" s="2">
        <f ca="1">IF(OR(AE131="ChatGPT",AE131="Median",AE131="Fifties",AE131="Average",AE131=""),"",IF(AF131=AF130,AD130,COUNT(AD$3:AD130)+1))</f>
        <v>128</v>
      </c>
      <c r="AE131" s="12" t="str">
        <f ca="1">IF(AF131="","",OFFSET(Master!$F$2,0,MATCH(AF131,Calculations!$D$253:$CCE$253,0)))</f>
        <v>Michael Berman</v>
      </c>
      <c r="AF131" s="19">
        <f>IF($A127="","",LARGE(Calculations!$D$253:$DDF$253,ROWS($Y$3:$Y131)))</f>
        <v>22.800000094799998</v>
      </c>
      <c r="AG131" s="13">
        <f ca="1">OFFSET(LeaderMedian!$A$2,MATCH(AE131,LeaderMedian!$B$3:$B$500,0),0)</f>
        <v>17</v>
      </c>
      <c r="AI131" s="2">
        <f ca="1">IF(OR(AJ131="ChatGPT",AJ131="Median",AJ131="Fifties",AJ131="Average",AJ131=""),"",IF(AK131=AK130,AI130,COUNT(AI$3:AI130)+1))</f>
        <v>125</v>
      </c>
      <c r="AJ131" s="12" t="str">
        <f ca="1">IF(AK131="","",OFFSET(Master!$F$2,0,MATCH(AK131,Master!$G$34:$CCC$34,0)))</f>
        <v>Gemma Carr</v>
      </c>
      <c r="AK131" s="19">
        <f>LARGE(Master!$G$34:$CCC$34,ROWS($AC$3:$AC131))</f>
        <v>40.533333461333335</v>
      </c>
      <c r="AL131" s="13">
        <f ca="1">OFFSET(LeaderMedian!$A$2,MATCH(AJ131,LeaderMedian!$B$3:$B$500,0),0)</f>
        <v>5</v>
      </c>
      <c r="AN131" s="2" t="str">
        <f ca="1">IF(OR(AO131="Median",AO131="Fifties",AO131="Average",AO131=""),"",IF(AP131=AP130,AN130,COUNT($AN$3:$AN130)+1))</f>
        <v/>
      </c>
      <c r="AO131" s="12" t="str">
        <f ca="1">IF(AP131="","",OFFSET(Master!$F$2,0,MATCH(AP131,Calculations!$D$217:$CCE$217,0)))</f>
        <v/>
      </c>
      <c r="AP131" s="36" t="str">
        <f>IF($A127="","",IF(ISERROR(LARGE(Calculations!$D$217:$DDF$217,ROWS($Y$3:$Y131))),"",LARGE(Calculations!$D$217:$DDF$217,ROWS($Y$3:$Y131))))</f>
        <v/>
      </c>
      <c r="AQ131" s="13" t="str">
        <f ca="1">IF(AO131="","",OFFSET(LeaderMedian!$A$2,MATCH(AO131,LeaderMedian!$B$3:$B$500,0),0))</f>
        <v/>
      </c>
      <c r="AS131" s="12" t="str">
        <f ca="1">OFFSET(Master!$J$2,0,ROWS($AR$3:$AR131))</f>
        <v>Sia Carr</v>
      </c>
      <c r="AT131" s="12">
        <f t="shared" ca="1" si="3"/>
        <v>133199.99989599999</v>
      </c>
      <c r="AU131" s="12">
        <f ca="1">IF($AS131="","",OFFSET(Calculations!$C$134,0,MATCH(OFFSET($AS$2,ROWS($AS$3:$AS131),0),Calculations!$D$2:$CCE$2,0)))</f>
        <v>29517.99996776001</v>
      </c>
      <c r="AV131" s="12">
        <f ca="1">IF($AS131="","",OFFSET(Calculations!$C$135,0,MATCH(OFFSET($AS$2,ROWS($AS$3:$AS131),0),Calculations!$D$2:$CCE$2,0)))</f>
        <v>162717.99986375999</v>
      </c>
      <c r="AW131" s="12">
        <f ca="1">IF($AS131="","",OFFSET(Calculations!$C$128,0,MATCH(OFFSET($AS$2,ROWS($AS$3:$AS131),0),Calculations!$D$2:$CCE$2,0)))</f>
        <v>69717.999965068011</v>
      </c>
    </row>
    <row r="132" spans="1:49" x14ac:dyDescent="0.25">
      <c r="A132" t="s">
        <v>261</v>
      </c>
      <c r="B132" t="s">
        <v>112</v>
      </c>
      <c r="C132" s="16">
        <v>0.83898592208384504</v>
      </c>
      <c r="E132" t="s">
        <v>261</v>
      </c>
      <c r="F132" s="16">
        <v>0.60698455473807833</v>
      </c>
      <c r="H132">
        <v>130</v>
      </c>
      <c r="I132" t="s">
        <v>186</v>
      </c>
      <c r="J132" t="s">
        <v>219</v>
      </c>
      <c r="K132" s="16">
        <v>0.74028270268433272</v>
      </c>
      <c r="Y132" s="2">
        <f ca="1">IF(OR(Z132="ChatGPT",Z132="Median",Z132="Fifties",Z132="Average",Z132=""),"",IF(AA132=AA131,Y131,COUNT(Y$3:Y131)+1))</f>
        <v>129</v>
      </c>
      <c r="Z132" s="12" t="str">
        <f ca="1">IF(AA132="","",OFFSET(Master!$F$2,0,MATCH(AA132,Calculations!$D$136:$CCE$136,0)))</f>
        <v>Joe Grzesiak</v>
      </c>
      <c r="AA132" s="19">
        <f>IF($A128="","",LARGE(Calculations!$D$136:$DDF$136,ROWS($Y$3:$Y132)))</f>
        <v>24.285774654614446</v>
      </c>
      <c r="AB132" s="13">
        <f ca="1">IF(AA132="","",OFFSET(LeaderMedian!$A$2,MATCH(Z132,LeaderMedian!$B$3:$B$500,0),0))</f>
        <v>88</v>
      </c>
      <c r="AD132" s="2">
        <f ca="1">IF(OR(AE132="ChatGPT",AE132="Median",AE132="Fifties",AE132="Average",AE132=""),"",IF(AF132=AF131,AD131,COUNT(AD$3:AD131)+1))</f>
        <v>129</v>
      </c>
      <c r="AE132" s="12" t="str">
        <f ca="1">IF(AF132="","",OFFSET(Master!$F$2,0,MATCH(AF132,Calculations!$D$253:$CCE$253,0)))</f>
        <v>Rachel Kay</v>
      </c>
      <c r="AF132" s="19">
        <f>IF($A128="","",LARGE(Calculations!$D$253:$DDF$253,ROWS($Y$3:$Y132)))</f>
        <v>22.733333491000007</v>
      </c>
      <c r="AG132" s="13">
        <f ca="1">OFFSET(LeaderMedian!$A$2,MATCH(AE132,LeaderMedian!$B$3:$B$500,0),0)</f>
        <v>85</v>
      </c>
      <c r="AI132" s="2">
        <f ca="1">IF(OR(AJ132="ChatGPT",AJ132="Median",AJ132="Fifties",AJ132="Average",AJ132=""),"",IF(AK132=AK131,AI131,COUNT(AI$3:AI131)+1))</f>
        <v>126</v>
      </c>
      <c r="AJ132" s="12" t="str">
        <f ca="1">IF(AK132="","",OFFSET(Master!$F$2,0,MATCH(AK132,Master!$G$34:$CCC$34,0)))</f>
        <v>Ryan Segal</v>
      </c>
      <c r="AK132" s="19">
        <f>LARGE(Master!$G$34:$CCC$34,ROWS($AC$3:$AC132))</f>
        <v>40.500000047999997</v>
      </c>
      <c r="AL132" s="13">
        <f ca="1">OFFSET(LeaderMedian!$A$2,MATCH(AJ132,LeaderMedian!$B$3:$B$500,0),0)</f>
        <v>35</v>
      </c>
      <c r="AN132" s="2" t="str">
        <f ca="1">IF(OR(AO132="Median",AO132="Fifties",AO132="Average",AO132=""),"",IF(AP132=AP131,AN131,COUNT($AN$3:$AN131)+1))</f>
        <v/>
      </c>
      <c r="AO132" s="12" t="str">
        <f ca="1">IF(AP132="","",OFFSET(Master!$F$2,0,MATCH(AP132,Calculations!$D$217:$CCE$217,0)))</f>
        <v/>
      </c>
      <c r="AP132" s="36" t="str">
        <f>IF($A128="","",IF(ISERROR(LARGE(Calculations!$D$217:$DDF$217,ROWS($Y$3:$Y132))),"",LARGE(Calculations!$D$217:$DDF$217,ROWS($Y$3:$Y132))))</f>
        <v/>
      </c>
      <c r="AQ132" s="13" t="str">
        <f ca="1">IF(AO132="","",OFFSET(LeaderMedian!$A$2,MATCH(AO132,LeaderMedian!$B$3:$B$500,0),0))</f>
        <v/>
      </c>
      <c r="AS132" s="12" t="str">
        <f ca="1">OFFSET(Master!$J$2,0,ROWS($AR$3:$AR132))</f>
        <v>David Steinberg</v>
      </c>
      <c r="AT132" s="12">
        <f t="shared" ca="1" si="3"/>
        <v>192799.99989519996</v>
      </c>
      <c r="AU132" s="12">
        <f ca="1">IF($AS132="","",OFFSET(Calculations!$C$134,0,MATCH(OFFSET($AS$2,ROWS($AS$3:$AS132),0),Calculations!$D$2:$CCE$2,0)))</f>
        <v>12946.000022008006</v>
      </c>
      <c r="AV132" s="12">
        <f ca="1">IF($AS132="","",OFFSET(Calculations!$C$135,0,MATCH(OFFSET($AS$2,ROWS($AS$3:$AS132),0),Calculations!$D$2:$CCE$2,0)))</f>
        <v>205745.99991720796</v>
      </c>
      <c r="AW132" s="12">
        <f ca="1">IF($AS132="","",OFFSET(Calculations!$C$128,0,MATCH(OFFSET($AS$2,ROWS($AS$3:$AS132),0),Calculations!$D$2:$CCE$2,0)))</f>
        <v>69172.000018872001</v>
      </c>
    </row>
    <row r="133" spans="1:49" x14ac:dyDescent="0.25">
      <c r="A133" t="s">
        <v>186</v>
      </c>
      <c r="B133" t="s">
        <v>107</v>
      </c>
      <c r="C133" s="16">
        <v>0.79848352920480281</v>
      </c>
      <c r="E133" t="s">
        <v>186</v>
      </c>
      <c r="F133" s="16">
        <v>0.72786717477414098</v>
      </c>
      <c r="H133">
        <v>131</v>
      </c>
      <c r="I133" t="s">
        <v>222</v>
      </c>
      <c r="J133" t="s">
        <v>285</v>
      </c>
      <c r="K133" s="16">
        <v>0.73982294713072538</v>
      </c>
      <c r="Y133" s="2">
        <f ca="1">IF(OR(Z133="ChatGPT",Z133="Median",Z133="Fifties",Z133="Average",Z133=""),"",IF(AA133=AA132,Y132,COUNT(Y$3:Y132)+1))</f>
        <v>130</v>
      </c>
      <c r="Z133" s="12" t="str">
        <f ca="1">IF(AA133="","",OFFSET(Master!$F$2,0,MATCH(AA133,Calculations!$D$136:$CCE$136,0)))</f>
        <v>William Friedland</v>
      </c>
      <c r="AA133" s="19">
        <f>IF($A129="","",LARGE(Calculations!$D$136:$DDF$136,ROWS($Y$3:$Y133)))</f>
        <v>24.221297743263367</v>
      </c>
      <c r="AB133" s="13">
        <f ca="1">IF(AA133="","",OFFSET(LeaderMedian!$A$2,MATCH(Z133,LeaderMedian!$B$3:$B$500,0),0))</f>
        <v>14</v>
      </c>
      <c r="AD133" s="2">
        <f ca="1">IF(OR(AE133="ChatGPT",AE133="Median",AE133="Fifties",AE133="Average",AE133=""),"",IF(AF133=AF132,AD132,COUNT(AD$3:AD132)+1))</f>
        <v>130</v>
      </c>
      <c r="AE133" s="12" t="str">
        <f ca="1">IF(AF133="","",OFFSET(Master!$F$2,0,MATCH(AF133,Calculations!$D$253:$CCE$253,0)))</f>
        <v xml:space="preserve">Abigail Myers </v>
      </c>
      <c r="AF133" s="19">
        <f>IF($A129="","",LARGE(Calculations!$D$253:$DDF$253,ROWS($Y$3:$Y133)))</f>
        <v>22.666666745266671</v>
      </c>
      <c r="AG133" s="13">
        <f ca="1">OFFSET(LeaderMedian!$A$2,MATCH(AE133,LeaderMedian!$B$3:$B$500,0),0)</f>
        <v>127</v>
      </c>
      <c r="AI133" s="2">
        <f ca="1">IF(OR(AJ133="ChatGPT",AJ133="Median",AJ133="Fifties",AJ133="Average",AJ133=""),"",IF(AK133=AK132,AI132,COUNT(AI$3:AI132)+1))</f>
        <v>127</v>
      </c>
      <c r="AJ133" s="12" t="str">
        <f ca="1">IF(AK133="","",OFFSET(Master!$F$2,0,MATCH(AK133,Master!$G$34:$CCC$34,0)))</f>
        <v>Hillary Seif</v>
      </c>
      <c r="AK133" s="19">
        <f>LARGE(Master!$G$34:$CCC$34,ROWS($AC$3:$AC133))</f>
        <v>40.400000083999998</v>
      </c>
      <c r="AL133" s="13">
        <f ca="1">OFFSET(LeaderMedian!$A$2,MATCH(AJ133,LeaderMedian!$B$3:$B$500,0),0)</f>
        <v>3</v>
      </c>
      <c r="AN133" s="2" t="str">
        <f ca="1">IF(OR(AO133="Median",AO133="Fifties",AO133="Average",AO133=""),"",IF(AP133=AP132,AN132,COUNT($AN$3:$AN132)+1))</f>
        <v/>
      </c>
      <c r="AO133" s="12" t="str">
        <f ca="1">IF(AP133="","",OFFSET(Master!$F$2,0,MATCH(AP133,Calculations!$D$217:$CCE$217,0)))</f>
        <v/>
      </c>
      <c r="AP133" s="36" t="str">
        <f>IF($A129="","",IF(ISERROR(LARGE(Calculations!$D$217:$DDF$217,ROWS($Y$3:$Y133))),"",LARGE(Calculations!$D$217:$DDF$217,ROWS($Y$3:$Y133))))</f>
        <v/>
      </c>
      <c r="AQ133" s="13" t="str">
        <f ca="1">IF(AO133="","",OFFSET(LeaderMedian!$A$2,MATCH(AO133,LeaderMedian!$B$3:$B$500,0),0))</f>
        <v/>
      </c>
      <c r="AS133" s="12" t="str">
        <f ca="1">OFFSET(Master!$J$2,0,ROWS($AR$3:$AR133))</f>
        <v>Keith Waites</v>
      </c>
      <c r="AT133" s="12">
        <f t="shared" ca="1" si="3"/>
        <v>199400.00026399994</v>
      </c>
      <c r="AU133" s="12">
        <f ca="1">IF($AS133="","",OFFSET(Calculations!$C$134,0,MATCH(OFFSET($AS$2,ROWS($AS$3:$AS133),0),Calculations!$D$2:$CCE$2,0)))</f>
        <v>12956.999923704005</v>
      </c>
      <c r="AV133" s="12">
        <f ca="1">IF($AS133="","",OFFSET(Calculations!$C$135,0,MATCH(OFFSET($AS$2,ROWS($AS$3:$AS133),0),Calculations!$D$2:$CCE$2,0)))</f>
        <v>212357.00018770396</v>
      </c>
      <c r="AW133" s="12">
        <f ca="1">IF($AS133="","",OFFSET(Calculations!$C$128,0,MATCH(OFFSET($AS$2,ROWS($AS$3:$AS133),0),Calculations!$D$2:$CCE$2,0)))</f>
        <v>85521.000104685983</v>
      </c>
    </row>
    <row r="134" spans="1:49" x14ac:dyDescent="0.25">
      <c r="A134" t="s">
        <v>262</v>
      </c>
      <c r="B134" t="s">
        <v>261</v>
      </c>
      <c r="C134" s="16">
        <v>0.72737643633841198</v>
      </c>
      <c r="E134" t="s">
        <v>262</v>
      </c>
      <c r="F134" s="16">
        <v>0.51552368228145951</v>
      </c>
      <c r="H134">
        <v>132</v>
      </c>
      <c r="I134" t="s">
        <v>224</v>
      </c>
      <c r="J134" t="s">
        <v>86</v>
      </c>
      <c r="K134" s="16">
        <v>0.73964591194074358</v>
      </c>
      <c r="Y134" s="2">
        <f ca="1">IF(OR(Z134="ChatGPT",Z134="Median",Z134="Fifties",Z134="Average",Z134=""),"",IF(AA134=AA133,Y133,COUNT(Y$3:Y133)+1))</f>
        <v>131</v>
      </c>
      <c r="Z134" s="12" t="str">
        <f ca="1">IF(AA134="","",OFFSET(Master!$F$2,0,MATCH(AA134,Calculations!$D$136:$CCE$136,0)))</f>
        <v>Kirk Moore</v>
      </c>
      <c r="AA134" s="19">
        <f>IF($A130="","",LARGE(Calculations!$D$136:$DDF$136,ROWS($Y$3:$Y134)))</f>
        <v>24.176078230777833</v>
      </c>
      <c r="AB134" s="13">
        <f ca="1">IF(AA134="","",OFFSET(LeaderMedian!$A$2,MATCH(Z134,LeaderMedian!$B$3:$B$500,0),0))</f>
        <v>30</v>
      </c>
      <c r="AD134" s="2">
        <f ca="1">IF(OR(AE134="ChatGPT",AE134="Median",AE134="Fifties",AE134="Average",AE134=""),"",IF(AF134=AF133,AD133,COUNT(AD$3:AD133)+1))</f>
        <v>131</v>
      </c>
      <c r="AE134" s="12" t="str">
        <f ca="1">IF(AF134="","",OFFSET(Master!$F$2,0,MATCH(AF134,Calculations!$D$253:$CCE$253,0)))</f>
        <v>William Friedland</v>
      </c>
      <c r="AF134" s="19">
        <f>IF($A130="","",LARGE(Calculations!$D$253:$DDF$253,ROWS($Y$3:$Y134)))</f>
        <v>22.533333401666667</v>
      </c>
      <c r="AG134" s="13">
        <f ca="1">OFFSET(LeaderMedian!$A$2,MATCH(AE134,LeaderMedian!$B$3:$B$500,0),0)</f>
        <v>14</v>
      </c>
      <c r="AI134" s="2">
        <f ca="1">IF(OR(AJ134="ChatGPT",AJ134="Median",AJ134="Fifties",AJ134="Average",AJ134=""),"",IF(AK134=AK133,AI133,COUNT(AI$3:AI133)+1))</f>
        <v>128</v>
      </c>
      <c r="AJ134" s="12" t="str">
        <f ca="1">IF(AK134="","",OFFSET(Master!$F$2,0,MATCH(AK134,Master!$G$34:$CCC$34,0)))</f>
        <v>Gerald Larson</v>
      </c>
      <c r="AK134" s="19">
        <f>LARGE(Master!$G$34:$CCC$34,ROWS($AC$3:$AC134))</f>
        <v>40.166666812666662</v>
      </c>
      <c r="AL134" s="13">
        <f ca="1">OFFSET(LeaderMedian!$A$2,MATCH(AJ134,LeaderMedian!$B$3:$B$500,0),0)</f>
        <v>22</v>
      </c>
      <c r="AN134" s="2" t="str">
        <f ca="1">IF(OR(AO134="Median",AO134="Fifties",AO134="Average",AO134=""),"",IF(AP134=AP133,AN133,COUNT($AN$3:$AN133)+1))</f>
        <v/>
      </c>
      <c r="AO134" s="12" t="str">
        <f ca="1">IF(AP134="","",OFFSET(Master!$F$2,0,MATCH(AP134,Calculations!$D$217:$CCE$217,0)))</f>
        <v/>
      </c>
      <c r="AP134" s="36" t="str">
        <f>IF($A130="","",IF(ISERROR(LARGE(Calculations!$D$217:$DDF$217,ROWS($Y$3:$Y134))),"",LARGE(Calculations!$D$217:$DDF$217,ROWS($Y$3:$Y134))))</f>
        <v/>
      </c>
      <c r="AQ134" s="13" t="str">
        <f ca="1">IF(AO134="","",OFFSET(LeaderMedian!$A$2,MATCH(AO134,LeaderMedian!$B$3:$B$500,0),0))</f>
        <v/>
      </c>
      <c r="AS134" s="12" t="str">
        <f ca="1">OFFSET(Master!$J$2,0,ROWS($AR$3:$AR134))</f>
        <v>Bruce Hayek</v>
      </c>
      <c r="AT134" s="12">
        <f t="shared" ca="1" si="3"/>
        <v>152999.99946800002</v>
      </c>
      <c r="AU134" s="12">
        <f ca="1">IF($AS134="","",OFFSET(Calculations!$C$134,0,MATCH(OFFSET($AS$2,ROWS($AS$3:$AS134),0),Calculations!$D$2:$CCE$2,0)))</f>
        <v>23211.000099217996</v>
      </c>
      <c r="AV134" s="12">
        <f ca="1">IF($AS134="","",OFFSET(Calculations!$C$135,0,MATCH(OFFSET($AS$2,ROWS($AS$3:$AS134),0),Calculations!$D$2:$CCE$2,0)))</f>
        <v>176210.99956721801</v>
      </c>
      <c r="AW134" s="12">
        <f ca="1">IF($AS134="","",OFFSET(Calculations!$C$128,0,MATCH(OFFSET($AS$2,ROWS($AS$3:$AS134),0),Calculations!$D$2:$CCE$2,0)))</f>
        <v>74310.999884248013</v>
      </c>
    </row>
    <row r="135" spans="1:49" x14ac:dyDescent="0.25">
      <c r="A135" t="s">
        <v>236</v>
      </c>
      <c r="B135" t="s">
        <v>224</v>
      </c>
      <c r="C135" s="16">
        <v>0.8347352458352244</v>
      </c>
      <c r="E135" t="s">
        <v>236</v>
      </c>
      <c r="F135" s="16">
        <v>0.69265788324287114</v>
      </c>
      <c r="H135">
        <v>133</v>
      </c>
      <c r="I135" t="s">
        <v>219</v>
      </c>
      <c r="J135" t="s">
        <v>274</v>
      </c>
      <c r="K135" s="16">
        <v>0.73913620307368222</v>
      </c>
      <c r="Y135" s="2">
        <f ca="1">IF(OR(Z135="ChatGPT",Z135="Median",Z135="Fifties",Z135="Average",Z135=""),"",IF(AA135=AA134,Y134,COUNT(Y$3:Y134)+1))</f>
        <v>132</v>
      </c>
      <c r="Z135" s="12" t="str">
        <f ca="1">IF(AA135="","",OFFSET(Master!$F$2,0,MATCH(AA135,Calculations!$D$136:$CCE$136,0)))</f>
        <v>John O'Laughlin</v>
      </c>
      <c r="AA135" s="19">
        <f>IF($A131="","",LARGE(Calculations!$D$136:$DDF$136,ROWS($Y$3:$Y135)))</f>
        <v>23.999137915551412</v>
      </c>
      <c r="AB135" s="13">
        <f ca="1">IF(AA135="","",OFFSET(LeaderMedian!$A$2,MATCH(Z135,LeaderMedian!$B$3:$B$500,0),0))</f>
        <v>68</v>
      </c>
      <c r="AD135" s="2">
        <f ca="1">IF(OR(AE135="ChatGPT",AE135="Median",AE135="Fifties",AE135="Average",AE135=""),"",IF(AF135=AF134,AD134,COUNT(AD$3:AD134)+1))</f>
        <v>132</v>
      </c>
      <c r="AE135" s="12" t="str">
        <f ca="1">IF(AF135="","",OFFSET(Master!$F$2,0,MATCH(AF135,Calculations!$D$253:$CCE$253,0)))</f>
        <v>Matt Balaban</v>
      </c>
      <c r="AF135" s="19">
        <f>IF($A131="","",LARGE(Calculations!$D$253:$DDF$253,ROWS($Y$3:$Y135)))</f>
        <v>22.466666733666674</v>
      </c>
      <c r="AG135" s="13">
        <f ca="1">OFFSET(LeaderMedian!$A$2,MATCH(AE135,LeaderMedian!$B$3:$B$500,0),0)</f>
        <v>33</v>
      </c>
      <c r="AI135" s="2">
        <f ca="1">IF(OR(AJ135="ChatGPT",AJ135="Median",AJ135="Fifties",AJ135="Average",AJ135=""),"",IF(AK135=AK134,AI134,COUNT(AI$3:AI134)+1))</f>
        <v>129</v>
      </c>
      <c r="AJ135" s="12" t="str">
        <f ca="1">IF(AK135="","",OFFSET(Master!$F$2,0,MATCH(AK135,Master!$G$34:$CCC$34,0)))</f>
        <v>Chad Ice</v>
      </c>
      <c r="AK135" s="19">
        <f>LARGE(Master!$G$34:$CCC$34,ROWS($AC$3:$AC135))</f>
        <v>40.066666681666668</v>
      </c>
      <c r="AL135" s="13">
        <f ca="1">OFFSET(LeaderMedian!$A$2,MATCH(AJ135,LeaderMedian!$B$3:$B$500,0),0)</f>
        <v>129</v>
      </c>
      <c r="AN135" s="2" t="str">
        <f ca="1">IF(OR(AO135="Median",AO135="Fifties",AO135="Average",AO135=""),"",IF(AP135=AP134,AN134,COUNT($AN$3:$AN134)+1))</f>
        <v/>
      </c>
      <c r="AO135" s="12" t="str">
        <f ca="1">IF(AP135="","",OFFSET(Master!$F$2,0,MATCH(AP135,Calculations!$D$217:$CCE$217,0)))</f>
        <v/>
      </c>
      <c r="AP135" s="36" t="str">
        <f>IF($A131="","",IF(ISERROR(LARGE(Calculations!$D$217:$DDF$217,ROWS($Y$3:$Y135))),"",LARGE(Calculations!$D$217:$DDF$217,ROWS($Y$3:$Y135))))</f>
        <v/>
      </c>
      <c r="AQ135" s="13" t="str">
        <f ca="1">IF(AO135="","",OFFSET(LeaderMedian!$A$2,MATCH(AO135,LeaderMedian!$B$3:$B$500,0),0))</f>
        <v/>
      </c>
      <c r="AS135" s="12" t="str">
        <f ca="1">OFFSET(Master!$J$2,0,ROWS($AR$3:$AR135))</f>
        <v>Ben McIntyre</v>
      </c>
      <c r="AT135" s="12">
        <f t="shared" ref="AT135:AT162" ca="1" si="4">IF($AS135="","",AV135-AU135)</f>
        <v>206399.9998928</v>
      </c>
      <c r="AU135" s="12">
        <f ca="1">IF($AS135="","",OFFSET(Calculations!$C$134,0,MATCH(OFFSET($AS$2,ROWS($AS$3:$AS135),0),Calculations!$D$2:$CCE$2,0)))</f>
        <v>11163.99999196</v>
      </c>
      <c r="AV135" s="12">
        <f ca="1">IF($AS135="","",OFFSET(Calculations!$C$135,0,MATCH(OFFSET($AS$2,ROWS($AS$3:$AS135),0),Calculations!$D$2:$CCE$2,0)))</f>
        <v>217563.99988476001</v>
      </c>
      <c r="AW135" s="12">
        <f ca="1">IF($AS135="","",OFFSET(Calculations!$C$128,0,MATCH(OFFSET($AS$2,ROWS($AS$3:$AS135),0),Calculations!$D$2:$CCE$2,0)))</f>
        <v>87091.999988968004</v>
      </c>
    </row>
    <row r="136" spans="1:49" x14ac:dyDescent="0.25">
      <c r="A136" t="s">
        <v>263</v>
      </c>
      <c r="B136" t="s">
        <v>166</v>
      </c>
      <c r="C136" s="16">
        <v>0.59390635540550607</v>
      </c>
      <c r="E136" t="s">
        <v>263</v>
      </c>
      <c r="F136" s="16">
        <v>0.24500862566488768</v>
      </c>
      <c r="H136">
        <v>134</v>
      </c>
      <c r="I136" t="s">
        <v>100</v>
      </c>
      <c r="J136" t="s">
        <v>250</v>
      </c>
      <c r="K136" s="16">
        <v>0.73907250550483428</v>
      </c>
      <c r="Y136" s="2">
        <f ca="1">IF(OR(Z136="ChatGPT",Z136="Median",Z136="Fifties",Z136="Average",Z136=""),"",IF(AA136=AA135,Y135,COUNT(Y$3:Y135)+1))</f>
        <v>133</v>
      </c>
      <c r="Z136" s="12" t="str">
        <f ca="1">IF(AA136="","",OFFSET(Master!$F$2,0,MATCH(AA136,Calculations!$D$136:$CCE$136,0)))</f>
        <v>Barbara Kryvko</v>
      </c>
      <c r="AA136" s="19">
        <f>IF($A132="","",LARGE(Calculations!$D$136:$DDF$136,ROWS($Y$3:$Y136)))</f>
        <v>23.85369679053364</v>
      </c>
      <c r="AB136" s="13">
        <f ca="1">IF(AA136="","",OFFSET(LeaderMedian!$A$2,MATCH(Z136,LeaderMedian!$B$3:$B$500,0),0))</f>
        <v>151</v>
      </c>
      <c r="AD136" s="2">
        <f ca="1">IF(OR(AE136="ChatGPT",AE136="Median",AE136="Fifties",AE136="Average",AE136=""),"",IF(AF136=AF135,AD135,COUNT(AD$3:AD135)+1))</f>
        <v>133</v>
      </c>
      <c r="AE136" s="12" t="str">
        <f ca="1">IF(AF136="","",OFFSET(Master!$F$2,0,MATCH(AF136,Calculations!$D$253:$CCE$253,0)))</f>
        <v xml:space="preserve">Paul Culloty </v>
      </c>
      <c r="AF136" s="19">
        <f>IF($A132="","",LARGE(Calculations!$D$253:$DDF$253,ROWS($Y$3:$Y136)))</f>
        <v>22.466666703666668</v>
      </c>
      <c r="AG136" s="13">
        <f ca="1">OFFSET(LeaderMedian!$A$2,MATCH(AE136,LeaderMedian!$B$3:$B$500,0),0)</f>
        <v>101</v>
      </c>
      <c r="AI136" s="2">
        <f ca="1">IF(OR(AJ136="ChatGPT",AJ136="Median",AJ136="Fifties",AJ136="Average",AJ136=""),"",IF(AK136=AK135,AI135,COUNT(AI$3:AI135)+1))</f>
        <v>130</v>
      </c>
      <c r="AJ136" s="12" t="str">
        <f ca="1">IF(AK136="","",OFFSET(Master!$F$2,0,MATCH(AK136,Master!$G$34:$CCC$34,0)))</f>
        <v>David Slater</v>
      </c>
      <c r="AK136" s="19">
        <f>LARGE(Master!$G$34:$CCC$34,ROWS($AC$3:$AC136))</f>
        <v>40.000000090999997</v>
      </c>
      <c r="AL136" s="13">
        <f ca="1">OFFSET(LeaderMedian!$A$2,MATCH(AJ136,LeaderMedian!$B$3:$B$500,0),0)</f>
        <v>8</v>
      </c>
      <c r="AN136" s="2" t="str">
        <f ca="1">IF(OR(AO136="Median",AO136="Fifties",AO136="Average",AO136=""),"",IF(AP136=AP135,AN135,COUNT($AN$3:$AN135)+1))</f>
        <v/>
      </c>
      <c r="AO136" s="12" t="str">
        <f ca="1">IF(AP136="","",OFFSET(Master!$F$2,0,MATCH(AP136,Calculations!$D$217:$CCE$217,0)))</f>
        <v/>
      </c>
      <c r="AP136" s="36" t="str">
        <f>IF($A132="","",IF(ISERROR(LARGE(Calculations!$D$217:$DDF$217,ROWS($Y$3:$Y136))),"",LARGE(Calculations!$D$217:$DDF$217,ROWS($Y$3:$Y136))))</f>
        <v/>
      </c>
      <c r="AQ136" s="13" t="str">
        <f ca="1">IF(AO136="","",OFFSET(LeaderMedian!$A$2,MATCH(AO136,LeaderMedian!$B$3:$B$500,0),0))</f>
        <v/>
      </c>
      <c r="AS136" s="12" t="str">
        <f ca="1">OFFSET(Master!$J$2,0,ROWS($AR$3:$AR136))</f>
        <v>Mia Taylor</v>
      </c>
      <c r="AT136" s="12">
        <f t="shared" ca="1" si="4"/>
        <v>172199.99983800002</v>
      </c>
      <c r="AU136" s="12">
        <f ca="1">IF($AS136="","",OFFSET(Calculations!$C$134,0,MATCH(OFFSET($AS$2,ROWS($AS$3:$AS136),0),Calculations!$D$2:$CCE$2,0)))</f>
        <v>19800.999981370005</v>
      </c>
      <c r="AV136" s="12">
        <f ca="1">IF($AS136="","",OFFSET(Calculations!$C$135,0,MATCH(OFFSET($AS$2,ROWS($AS$3:$AS136),0),Calculations!$D$2:$CCE$2,0)))</f>
        <v>192000.99981937002</v>
      </c>
      <c r="AW136" s="12">
        <f ca="1">IF($AS136="","",OFFSET(Calculations!$C$128,0,MATCH(OFFSET($AS$2,ROWS($AS$3:$AS136),0),Calculations!$D$2:$CCE$2,0)))</f>
        <v>74286.999951628022</v>
      </c>
    </row>
    <row r="137" spans="1:49" x14ac:dyDescent="0.25">
      <c r="A137" t="s">
        <v>264</v>
      </c>
      <c r="B137" t="s">
        <v>227</v>
      </c>
      <c r="C137" s="16">
        <v>0.60837026360892432</v>
      </c>
      <c r="E137" t="s">
        <v>264</v>
      </c>
      <c r="F137" s="16">
        <v>0.44609186769416148</v>
      </c>
      <c r="H137">
        <v>135</v>
      </c>
      <c r="I137" t="s">
        <v>252</v>
      </c>
      <c r="J137" t="s">
        <v>275</v>
      </c>
      <c r="K137" s="16">
        <v>0.73880805013789141</v>
      </c>
      <c r="Y137" s="2">
        <f ca="1">IF(OR(Z137="ChatGPT",Z137="Median",Z137="Fifties",Z137="Average",Z137=""),"",IF(AA137=AA136,Y136,COUNT(Y$3:Y136)+1))</f>
        <v>134</v>
      </c>
      <c r="Z137" s="12" t="str">
        <f ca="1">IF(AA137="","",OFFSET(Master!$F$2,0,MATCH(AA137,Calculations!$D$136:$CCE$136,0)))</f>
        <v>Timothy Wright</v>
      </c>
      <c r="AA137" s="19">
        <f>IF($A133="","",LARGE(Calculations!$D$136:$DDF$136,ROWS($Y$3:$Y137)))</f>
        <v>23.664440562295944</v>
      </c>
      <c r="AB137" s="13">
        <f ca="1">IF(AA137="","",OFFSET(LeaderMedian!$A$2,MATCH(Z137,LeaderMedian!$B$3:$B$500,0),0))</f>
        <v>6</v>
      </c>
      <c r="AD137" s="2">
        <f ca="1">IF(OR(AE137="ChatGPT",AE137="Median",AE137="Fifties",AE137="Average",AE137=""),"",IF(AF137=AF136,AD136,COUNT(AD$3:AD136)+1))</f>
        <v>134</v>
      </c>
      <c r="AE137" s="12" t="str">
        <f ca="1">IF(AF137="","",OFFSET(Master!$F$2,0,MATCH(AF137,Calculations!$D$253:$CCE$253,0)))</f>
        <v>William Boyle</v>
      </c>
      <c r="AF137" s="19">
        <f>IF($A133="","",LARGE(Calculations!$D$253:$DDF$253,ROWS($Y$3:$Y137)))</f>
        <v>22.433333433399991</v>
      </c>
      <c r="AG137" s="13">
        <f ca="1">OFFSET(LeaderMedian!$A$2,MATCH(AE137,LeaderMedian!$B$3:$B$500,0),0)</f>
        <v>76</v>
      </c>
      <c r="AI137" s="2">
        <f ca="1">IF(OR(AJ137="ChatGPT",AJ137="Median",AJ137="Fifties",AJ137="Average",AJ137=""),"",IF(AK137=AK136,AI136,COUNT(AI$3:AI136)+1))</f>
        <v>131</v>
      </c>
      <c r="AJ137" s="12" t="str">
        <f ca="1">IF(AK137="","",OFFSET(Master!$F$2,0,MATCH(AK137,Master!$G$34:$CCC$34,0)))</f>
        <v>Charlie Friedland</v>
      </c>
      <c r="AK137" s="19">
        <f>LARGE(Master!$G$34:$CCC$34,ROWS($AC$3:$AC137))</f>
        <v>39.733333448333333</v>
      </c>
      <c r="AL137" s="13">
        <f ca="1">OFFSET(LeaderMedian!$A$2,MATCH(AJ137,LeaderMedian!$B$3:$B$500,0),0)</f>
        <v>87</v>
      </c>
      <c r="AN137" s="2" t="str">
        <f ca="1">IF(OR(AO137="Median",AO137="Fifties",AO137="Average",AO137=""),"",IF(AP137=AP136,AN136,COUNT($AN$3:$AN136)+1))</f>
        <v/>
      </c>
      <c r="AO137" s="12" t="str">
        <f ca="1">IF(AP137="","",OFFSET(Master!$F$2,0,MATCH(AP137,Calculations!$D$217:$CCE$217,0)))</f>
        <v/>
      </c>
      <c r="AP137" s="36" t="str">
        <f>IF($A133="","",IF(ISERROR(LARGE(Calculations!$D$217:$DDF$217,ROWS($Y$3:$Y137))),"",LARGE(Calculations!$D$217:$DDF$217,ROWS($Y$3:$Y137))))</f>
        <v/>
      </c>
      <c r="AQ137" s="13" t="str">
        <f ca="1">IF(AO137="","",OFFSET(LeaderMedian!$A$2,MATCH(AO137,LeaderMedian!$B$3:$B$500,0),0))</f>
        <v/>
      </c>
      <c r="AS137" s="12" t="str">
        <f ca="1">OFFSET(Master!$J$2,0,ROWS($AR$3:$AR137))</f>
        <v>Jeremy Tannenbaum</v>
      </c>
      <c r="AT137" s="12">
        <f t="shared" ca="1" si="4"/>
        <v>167600.00021759997</v>
      </c>
      <c r="AU137" s="12">
        <f ca="1">IF($AS137="","",OFFSET(Calculations!$C$134,0,MATCH(OFFSET($AS$2,ROWS($AS$3:$AS137),0),Calculations!$D$2:$CCE$2,0)))</f>
        <v>21151.999923840005</v>
      </c>
      <c r="AV137" s="12">
        <f ca="1">IF($AS137="","",OFFSET(Calculations!$C$135,0,MATCH(OFFSET($AS$2,ROWS($AS$3:$AS137),0),Calculations!$D$2:$CCE$2,0)))</f>
        <v>188752.00014143996</v>
      </c>
      <c r="AW137" s="12">
        <f ca="1">IF($AS137="","",OFFSET(Calculations!$C$128,0,MATCH(OFFSET($AS$2,ROWS($AS$3:$AS137),0),Calculations!$D$2:$CCE$2,0)))</f>
        <v>95492.000083292005</v>
      </c>
    </row>
    <row r="138" spans="1:49" x14ac:dyDescent="0.25">
      <c r="A138" t="s">
        <v>265</v>
      </c>
      <c r="B138" t="s">
        <v>255</v>
      </c>
      <c r="C138" s="16">
        <v>0.62370261649145009</v>
      </c>
      <c r="E138" t="s">
        <v>265</v>
      </c>
      <c r="F138" s="16">
        <v>0.42235617284611704</v>
      </c>
      <c r="H138">
        <v>136</v>
      </c>
      <c r="I138" t="s">
        <v>206</v>
      </c>
      <c r="J138" t="s">
        <v>252</v>
      </c>
      <c r="K138" s="16">
        <v>0.73640927955403057</v>
      </c>
      <c r="Y138" s="2">
        <f ca="1">IF(OR(Z138="ChatGPT",Z138="Median",Z138="Fifties",Z138="Average",Z138=""),"",IF(AA138=AA137,Y137,COUNT(Y$3:Y137)+1))</f>
        <v>135</v>
      </c>
      <c r="Z138" s="12" t="str">
        <f ca="1">IF(AA138="","",OFFSET(Master!$F$2,0,MATCH(AA138,Calculations!$D$136:$CCE$136,0)))</f>
        <v>Jason Mann</v>
      </c>
      <c r="AA138" s="19">
        <f>IF($A134="","",LARGE(Calculations!$D$136:$DDF$136,ROWS($Y$3:$Y138)))</f>
        <v>23.418359042210586</v>
      </c>
      <c r="AB138" s="13">
        <f ca="1">IF(AA138="","",OFFSET(LeaderMedian!$A$2,MATCH(Z138,LeaderMedian!$B$3:$B$500,0),0))</f>
        <v>42</v>
      </c>
      <c r="AD138" s="2">
        <f ca="1">IF(OR(AE138="ChatGPT",AE138="Median",AE138="Fifties",AE138="Average",AE138=""),"",IF(AF138=AF137,AD137,COUNT(AD$3:AD137)+1))</f>
        <v>135</v>
      </c>
      <c r="AE138" s="12" t="str">
        <f ca="1">IF(AF138="","",OFFSET(Master!$F$2,0,MATCH(AF138,Calculations!$D$253:$CCE$253,0)))</f>
        <v>Sia Carr</v>
      </c>
      <c r="AF138" s="19">
        <f>IF($A134="","",LARGE(Calculations!$D$253:$DDF$253,ROWS($Y$3:$Y138)))</f>
        <v>22.200000115666665</v>
      </c>
      <c r="AG138" s="13">
        <f ca="1">OFFSET(LeaderMedian!$A$2,MATCH(AE138,LeaderMedian!$B$3:$B$500,0),0)</f>
        <v>20</v>
      </c>
      <c r="AI138" s="2">
        <f ca="1">IF(OR(AJ138="ChatGPT",AJ138="Median",AJ138="Fifties",AJ138="Average",AJ138=""),"",IF(AK138=AK137,AI137,COUNT(AI$3:AI137)+1))</f>
        <v>132</v>
      </c>
      <c r="AJ138" s="12" t="str">
        <f ca="1">IF(AK138="","",OFFSET(Master!$F$2,0,MATCH(AK138,Master!$G$34:$CCC$34,0)))</f>
        <v>Don Knowles</v>
      </c>
      <c r="AK138" s="19">
        <f>LARGE(Master!$G$34:$CCC$34,ROWS($AC$3:$AC138))</f>
        <v>39.333333441333338</v>
      </c>
      <c r="AL138" s="13">
        <f ca="1">OFFSET(LeaderMedian!$A$2,MATCH(AJ138,LeaderMedian!$B$3:$B$500,0),0)</f>
        <v>21</v>
      </c>
      <c r="AN138" s="2" t="str">
        <f ca="1">IF(OR(AO138="Median",AO138="Fifties",AO138="Average",AO138=""),"",IF(AP138=AP137,AN137,COUNT($AN$3:$AN137)+1))</f>
        <v/>
      </c>
      <c r="AO138" s="12" t="str">
        <f ca="1">IF(AP138="","",OFFSET(Master!$F$2,0,MATCH(AP138,Calculations!$D$217:$CCE$217,0)))</f>
        <v/>
      </c>
      <c r="AP138" s="36" t="str">
        <f>IF($A134="","",IF(ISERROR(LARGE(Calculations!$D$217:$DDF$217,ROWS($Y$3:$Y138))),"",LARGE(Calculations!$D$217:$DDF$217,ROWS($Y$3:$Y138))))</f>
        <v/>
      </c>
      <c r="AQ138" s="13" t="str">
        <f ca="1">IF(AO138="","",OFFSET(LeaderMedian!$A$2,MATCH(AO138,LeaderMedian!$B$3:$B$500,0),0))</f>
        <v/>
      </c>
      <c r="AS138" s="12" t="str">
        <f ca="1">OFFSET(Master!$J$2,0,ROWS($AR$3:$AR138))</f>
        <v>Justin Rispler</v>
      </c>
      <c r="AT138" s="12">
        <f t="shared" ca="1" si="4"/>
        <v>126600.00005480002</v>
      </c>
      <c r="AU138" s="12">
        <f ca="1">IF($AS138="","",OFFSET(Calculations!$C$134,0,MATCH(OFFSET($AS$2,ROWS($AS$3:$AS138),0),Calculations!$D$2:$CCE$2,0)))</f>
        <v>31078.999936157994</v>
      </c>
      <c r="AV138" s="12">
        <f ca="1">IF($AS138="","",OFFSET(Calculations!$C$135,0,MATCH(OFFSET($AS$2,ROWS($AS$3:$AS138),0),Calculations!$D$2:$CCE$2,0)))</f>
        <v>157678.99999095802</v>
      </c>
      <c r="AW138" s="12">
        <f ca="1">IF($AS138="","",OFFSET(Calculations!$C$128,0,MATCH(OFFSET($AS$2,ROWS($AS$3:$AS138),0),Calculations!$D$2:$CCE$2,0)))</f>
        <v>77829.000015087993</v>
      </c>
    </row>
    <row r="139" spans="1:49" x14ac:dyDescent="0.25">
      <c r="A139" t="s">
        <v>219</v>
      </c>
      <c r="B139" t="s">
        <v>100</v>
      </c>
      <c r="C139" s="16">
        <v>0.89193394745914156</v>
      </c>
      <c r="E139" t="s">
        <v>219</v>
      </c>
      <c r="F139" s="16">
        <v>0.86877521288797699</v>
      </c>
      <c r="H139">
        <v>137</v>
      </c>
      <c r="I139" t="s">
        <v>224</v>
      </c>
      <c r="J139" t="s">
        <v>275</v>
      </c>
      <c r="K139" s="16">
        <v>0.73628549263553977</v>
      </c>
      <c r="Y139" s="2">
        <f ca="1">IF(OR(Z139="ChatGPT",Z139="Median",Z139="Fifties",Z139="Average",Z139=""),"",IF(AA139=AA138,Y138,COUNT(Y$3:Y138)+1))</f>
        <v>136</v>
      </c>
      <c r="Z139" s="12" t="str">
        <f ca="1">IF(AA139="","",OFFSET(Master!$F$2,0,MATCH(AA139,Calculations!$D$136:$CCE$136,0)))</f>
        <v>Ben Carr</v>
      </c>
      <c r="AA139" s="19">
        <f>IF($A135="","",LARGE(Calculations!$D$136:$DDF$136,ROWS($Y$3:$Y139)))</f>
        <v>23.41158471463595</v>
      </c>
      <c r="AB139" s="13">
        <f ca="1">IF(AA139="","",OFFSET(LeaderMedian!$A$2,MATCH(Z139,LeaderMedian!$B$3:$B$500,0),0))</f>
        <v>25</v>
      </c>
      <c r="AD139" s="2">
        <f ca="1">IF(OR(AE139="ChatGPT",AE139="Median",AE139="Fifties",AE139="Average",AE139=""),"",IF(AF139=AF138,AD138,COUNT(AD$3:AD138)+1))</f>
        <v>136</v>
      </c>
      <c r="AE139" s="12" t="str">
        <f ca="1">IF(AF139="","",OFFSET(Master!$F$2,0,MATCH(AF139,Calculations!$D$253:$CCE$253,0)))</f>
        <v>David Seif</v>
      </c>
      <c r="AF139" s="19">
        <f>IF($A135="","",LARGE(Calculations!$D$253:$DDF$253,ROWS($Y$3:$Y139)))</f>
        <v>22.100000004200002</v>
      </c>
      <c r="AG139" s="13">
        <f ca="1">OFFSET(LeaderMedian!$A$2,MATCH(AE139,LeaderMedian!$B$3:$B$500,0),0)</f>
        <v>10</v>
      </c>
      <c r="AI139" s="2">
        <f ca="1">IF(OR(AJ139="ChatGPT",AJ139="Median",AJ139="Fifties",AJ139="Average",AJ139=""),"",IF(AK139=AK138,AI138,COUNT(AI$3:AI138)+1))</f>
        <v>133</v>
      </c>
      <c r="AJ139" s="12" t="str">
        <f ca="1">IF(AK139="","",OFFSET(Master!$F$2,0,MATCH(AK139,Master!$G$34:$CCC$34,0)))</f>
        <v>Sia Carr</v>
      </c>
      <c r="AK139" s="19">
        <f>LARGE(Master!$G$34:$CCC$34,ROWS($AC$3:$AC139))</f>
        <v>39.200000129999999</v>
      </c>
      <c r="AL139" s="13">
        <f ca="1">OFFSET(LeaderMedian!$A$2,MATCH(AJ139,LeaderMedian!$B$3:$B$500,0),0)</f>
        <v>20</v>
      </c>
      <c r="AN139" s="2" t="str">
        <f ca="1">IF(OR(AO139="Median",AO139="Fifties",AO139="Average",AO139=""),"",IF(AP139=AP138,AN138,COUNT($AN$3:$AN138)+1))</f>
        <v/>
      </c>
      <c r="AO139" s="12" t="str">
        <f ca="1">IF(AP139="","",OFFSET(Master!$F$2,0,MATCH(AP139,Calculations!$D$217:$CCE$217,0)))</f>
        <v/>
      </c>
      <c r="AP139" s="36" t="str">
        <f>IF($A135="","",IF(ISERROR(LARGE(Calculations!$D$217:$DDF$217,ROWS($Y$3:$Y139))),"",LARGE(Calculations!$D$217:$DDF$217,ROWS($Y$3:$Y139))))</f>
        <v/>
      </c>
      <c r="AQ139" s="13" t="str">
        <f ca="1">IF(AO139="","",OFFSET(LeaderMedian!$A$2,MATCH(AO139,LeaderMedian!$B$3:$B$500,0),0))</f>
        <v/>
      </c>
      <c r="AS139" s="12" t="str">
        <f ca="1">OFFSET(Master!$J$2,0,ROWS($AR$3:$AR139))</f>
        <v>Danny Burrows</v>
      </c>
      <c r="AT139" s="12">
        <f t="shared" ca="1" si="4"/>
        <v>146999.9998896</v>
      </c>
      <c r="AU139" s="12">
        <f ca="1">IF($AS139="","",OFFSET(Calculations!$C$134,0,MATCH(OFFSET($AS$2,ROWS($AS$3:$AS139),0),Calculations!$D$2:$CCE$2,0)))</f>
        <v>22525.000006900005</v>
      </c>
      <c r="AV139" s="12">
        <f ca="1">IF($AS139="","",OFFSET(Calculations!$C$135,0,MATCH(OFFSET($AS$2,ROWS($AS$3:$AS139),0),Calculations!$D$2:$CCE$2,0)))</f>
        <v>169524.9998965</v>
      </c>
      <c r="AW139" s="12">
        <f ca="1">IF($AS139="","",OFFSET(Calculations!$C$128,0,MATCH(OFFSET($AS$2,ROWS($AS$3:$AS139),0),Calculations!$D$2:$CCE$2,0)))</f>
        <v>79375.000003686015</v>
      </c>
    </row>
    <row r="140" spans="1:49" x14ac:dyDescent="0.25">
      <c r="A140" t="s">
        <v>266</v>
      </c>
      <c r="B140" t="s">
        <v>160</v>
      </c>
      <c r="C140" s="16">
        <v>0.51912879527751687</v>
      </c>
      <c r="E140" t="s">
        <v>266</v>
      </c>
      <c r="F140" s="16">
        <v>0.33665081007045256</v>
      </c>
      <c r="H140">
        <v>138</v>
      </c>
      <c r="I140" t="s">
        <v>226</v>
      </c>
      <c r="J140" t="s">
        <v>260</v>
      </c>
      <c r="K140" s="16">
        <v>0.73615999654890407</v>
      </c>
      <c r="Y140" s="2">
        <f ca="1">IF(OR(Z140="ChatGPT",Z140="Median",Z140="Fifties",Z140="Average",Z140=""),"",IF(AA140=AA139,Y139,COUNT(Y$3:Y139)+1))</f>
        <v>137</v>
      </c>
      <c r="Z140" s="12" t="str">
        <f ca="1">IF(AA140="","",OFFSET(Master!$F$2,0,MATCH(AA140,Calculations!$D$136:$CCE$136,0)))</f>
        <v>Gemma Carr</v>
      </c>
      <c r="AA140" s="19">
        <f>IF($A136="","",LARGE(Calculations!$D$136:$DDF$136,ROWS($Y$3:$Y140)))</f>
        <v>23.363297673079447</v>
      </c>
      <c r="AB140" s="13">
        <f ca="1">IF(AA140="","",OFFSET(LeaderMedian!$A$2,MATCH(Z140,LeaderMedian!$B$3:$B$500,0),0))</f>
        <v>5</v>
      </c>
      <c r="AD140" s="2">
        <f ca="1">IF(OR(AE140="ChatGPT",AE140="Median",AE140="Fifties",AE140="Average",AE140=""),"",IF(AF140=AF139,AD139,COUNT(AD$3:AD139)+1))</f>
        <v>137</v>
      </c>
      <c r="AE140" s="12" t="str">
        <f ca="1">IF(AF140="","",OFFSET(Master!$F$2,0,MATCH(AF140,Calculations!$D$253:$CCE$253,0)))</f>
        <v>Raj Dhuwalia</v>
      </c>
      <c r="AF140" s="19">
        <f>IF($A136="","",LARGE(Calculations!$D$253:$DDF$253,ROWS($Y$3:$Y140)))</f>
        <v>22.066666833666673</v>
      </c>
      <c r="AG140" s="13">
        <f ca="1">OFFSET(LeaderMedian!$A$2,MATCH(AE140,LeaderMedian!$B$3:$B$500,0),0)</f>
        <v>80</v>
      </c>
      <c r="AI140" s="2">
        <f ca="1">IF(OR(AJ140="ChatGPT",AJ140="Median",AJ140="Fifties",AJ140="Average",AJ140=""),"",IF(AK140=AK139,AI139,COUNT(AI$3:AI139)+1))</f>
        <v>134</v>
      </c>
      <c r="AJ140" s="12" t="str">
        <f ca="1">IF(AK140="","",OFFSET(Master!$F$2,0,MATCH(AK140,Master!$G$34:$CCC$34,0)))</f>
        <v>Sam Tichnor</v>
      </c>
      <c r="AK140" s="19">
        <f>LARGE(Master!$G$34:$CCC$34,ROWS($AC$3:$AC140))</f>
        <v>38.666666788666667</v>
      </c>
      <c r="AL140" s="13">
        <f ca="1">OFFSET(LeaderMedian!$A$2,MATCH(AJ140,LeaderMedian!$B$3:$B$500,0),0)</f>
        <v>23</v>
      </c>
      <c r="AN140" s="2" t="str">
        <f ca="1">IF(OR(AO140="Median",AO140="Fifties",AO140="Average",AO140=""),"",IF(AP140=AP139,AN139,COUNT($AN$3:$AN139)+1))</f>
        <v/>
      </c>
      <c r="AO140" s="12" t="str">
        <f ca="1">IF(AP140="","",OFFSET(Master!$F$2,0,MATCH(AP140,Calculations!$D$217:$CCE$217,0)))</f>
        <v/>
      </c>
      <c r="AP140" s="36" t="str">
        <f>IF($A136="","",IF(ISERROR(LARGE(Calculations!$D$217:$DDF$217,ROWS($Y$3:$Y140))),"",LARGE(Calculations!$D$217:$DDF$217,ROWS($Y$3:$Y140))))</f>
        <v/>
      </c>
      <c r="AQ140" s="13" t="str">
        <f ca="1">IF(AO140="","",OFFSET(LeaderMedian!$A$2,MATCH(AO140,LeaderMedian!$B$3:$B$500,0),0))</f>
        <v/>
      </c>
      <c r="AS140" s="12" t="str">
        <f ca="1">OFFSET(Master!$J$2,0,ROWS($AR$3:$AR140))</f>
        <v>Corey Stone</v>
      </c>
      <c r="AT140" s="12">
        <f t="shared" ca="1" si="4"/>
        <v>137599.99994439998</v>
      </c>
      <c r="AU140" s="12">
        <f ca="1">IF($AS140="","",OFFSET(Calculations!$C$134,0,MATCH(OFFSET($AS$2,ROWS($AS$3:$AS140),0),Calculations!$D$2:$CCE$2,0)))</f>
        <v>25593.999983876001</v>
      </c>
      <c r="AV140" s="12">
        <f ca="1">IF($AS140="","",OFFSET(Calculations!$C$135,0,MATCH(OFFSET($AS$2,ROWS($AS$3:$AS140),0),Calculations!$D$2:$CCE$2,0)))</f>
        <v>163193.999928276</v>
      </c>
      <c r="AW140" s="12">
        <f ca="1">IF($AS140="","",OFFSET(Calculations!$C$128,0,MATCH(OFFSET($AS$2,ROWS($AS$3:$AS140),0),Calculations!$D$2:$CCE$2,0)))</f>
        <v>63208.00000840002</v>
      </c>
    </row>
    <row r="141" spans="1:49" x14ac:dyDescent="0.25">
      <c r="A141" t="s">
        <v>267</v>
      </c>
      <c r="B141" t="s">
        <v>219</v>
      </c>
      <c r="C141" s="16">
        <v>0.80829771970031405</v>
      </c>
      <c r="E141" t="s">
        <v>267</v>
      </c>
      <c r="F141" s="16">
        <v>0.85538004187889538</v>
      </c>
      <c r="H141">
        <v>139</v>
      </c>
      <c r="I141" t="s">
        <v>94</v>
      </c>
      <c r="J141" t="s">
        <v>260</v>
      </c>
      <c r="K141" s="16">
        <v>0.73575329595578398</v>
      </c>
      <c r="Y141" s="2" t="str">
        <f ca="1">IF(OR(Z141="ChatGPT",Z141="Median",Z141="Fifties",Z141="Average",Z141=""),"",IF(AA141=AA140,Y140,COUNT(Y$3:Y140)+1))</f>
        <v/>
      </c>
      <c r="Z141" s="12" t="str">
        <f ca="1">IF(AA141="","",OFFSET(Master!$F$2,0,MATCH(AA141,Calculations!$D$136:$CCE$136,0)))</f>
        <v>Median</v>
      </c>
      <c r="AA141" s="19">
        <f>IF($A137="","",LARGE(Calculations!$D$136:$DDF$136,ROWS($Y$3:$Y141)))</f>
        <v>23.338193254144947</v>
      </c>
      <c r="AB141" s="13" t="str">
        <f ca="1">IF(AA141="","",OFFSET(LeaderMedian!$A$2,MATCH(Z141,LeaderMedian!$B$3:$B$500,0),0))</f>
        <v/>
      </c>
      <c r="AD141" s="2" t="str">
        <f ca="1">IF(OR(AE141="ChatGPT",AE141="Median",AE141="Fifties",AE141="Average",AE141=""),"",IF(AF141=AF140,AD140,COUNT(AD$3:AD140)+1))</f>
        <v/>
      </c>
      <c r="AE141" s="12" t="str">
        <f ca="1">IF(AF141="","",OFFSET(Master!$F$2,0,MATCH(AF141,Calculations!$D$253:$CCE$253,0)))</f>
        <v>Median</v>
      </c>
      <c r="AF141" s="19">
        <f>IF($A137="","",LARGE(Calculations!$D$253:$DDF$253,ROWS($Y$3:$Y141)))</f>
        <v>21.600000003866668</v>
      </c>
      <c r="AG141" s="13" t="str">
        <f ca="1">OFFSET(LeaderMedian!$A$2,MATCH(AE141,LeaderMedian!$B$3:$B$500,0),0)</f>
        <v/>
      </c>
      <c r="AI141" s="2">
        <f ca="1">IF(OR(AJ141="ChatGPT",AJ141="Median",AJ141="Fifties",AJ141="Average",AJ141=""),"",IF(AK141=AK140,AI140,COUNT(AI$3:AI140)+1))</f>
        <v>135</v>
      </c>
      <c r="AJ141" s="12" t="str">
        <f ca="1">IF(AK141="","",OFFSET(Master!$F$2,0,MATCH(AK141,Master!$G$34:$CCC$34,0)))</f>
        <v>James Bowes</v>
      </c>
      <c r="AK141" s="19">
        <f>LARGE(Master!$G$34:$CCC$34,ROWS($AC$3:$AC141))</f>
        <v>38.666666777666663</v>
      </c>
      <c r="AL141" s="13">
        <f ca="1">OFFSET(LeaderMedian!$A$2,MATCH(AJ141,LeaderMedian!$B$3:$B$500,0),0)</f>
        <v>72</v>
      </c>
      <c r="AN141" s="2" t="str">
        <f ca="1">IF(OR(AO141="Median",AO141="Fifties",AO141="Average",AO141=""),"",IF(AP141=AP140,AN140,COUNT($AN$3:$AN140)+1))</f>
        <v/>
      </c>
      <c r="AO141" s="12" t="str">
        <f ca="1">IF(AP141="","",OFFSET(Master!$F$2,0,MATCH(AP141,Calculations!$D$217:$CCE$217,0)))</f>
        <v/>
      </c>
      <c r="AP141" s="36" t="str">
        <f>IF($A137="","",IF(ISERROR(LARGE(Calculations!$D$217:$DDF$217,ROWS($Y$3:$Y141))),"",LARGE(Calculations!$D$217:$DDF$217,ROWS($Y$3:$Y141))))</f>
        <v/>
      </c>
      <c r="AQ141" s="13" t="str">
        <f ca="1">IF(AO141="","",OFFSET(LeaderMedian!$A$2,MATCH(AO141,LeaderMedian!$B$3:$B$500,0),0))</f>
        <v/>
      </c>
      <c r="AS141" s="12" t="str">
        <f ca="1">OFFSET(Master!$J$2,0,ROWS($AR$3:$AR141))</f>
        <v>Steve Charnick</v>
      </c>
      <c r="AT141" s="12">
        <f t="shared" ca="1" si="4"/>
        <v>103000.000336</v>
      </c>
      <c r="AU141" s="12">
        <f ca="1">IF($AS141="","",OFFSET(Calculations!$C$134,0,MATCH(OFFSET($AS$2,ROWS($AS$3:$AS141),0),Calculations!$D$2:$CCE$2,0)))</f>
        <v>34124.999878200011</v>
      </c>
      <c r="AV141" s="12">
        <f ca="1">IF($AS141="","",OFFSET(Calculations!$C$135,0,MATCH(OFFSET($AS$2,ROWS($AS$3:$AS141),0),Calculations!$D$2:$CCE$2,0)))</f>
        <v>137125.0002142</v>
      </c>
      <c r="AW141" s="12">
        <f ca="1">IF($AS141="","",OFFSET(Calculations!$C$128,0,MATCH(OFFSET($AS$2,ROWS($AS$3:$AS141),0),Calculations!$D$2:$CCE$2,0)))</f>
        <v>78765.000098250006</v>
      </c>
    </row>
    <row r="142" spans="1:49" x14ac:dyDescent="0.25">
      <c r="A142" t="s">
        <v>268</v>
      </c>
      <c r="B142" t="s">
        <v>3</v>
      </c>
      <c r="C142" s="16">
        <v>0.47819703014314524</v>
      </c>
      <c r="E142" t="s">
        <v>268</v>
      </c>
      <c r="F142" s="16">
        <v>0.18961528278407061</v>
      </c>
      <c r="H142">
        <v>140</v>
      </c>
      <c r="I142" t="s">
        <v>105</v>
      </c>
      <c r="J142" t="s">
        <v>260</v>
      </c>
      <c r="K142" s="16">
        <v>0.73541670793979608</v>
      </c>
      <c r="Y142" s="2">
        <f ca="1">IF(OR(Z142="ChatGPT",Z142="Median",Z142="Fifties",Z142="Average",Z142=""),"",IF(AA142=AA141,Y141,COUNT(Y$3:Y141)+1))</f>
        <v>138</v>
      </c>
      <c r="Z142" s="12" t="str">
        <f ca="1">IF(AA142="","",OFFSET(Master!$F$2,0,MATCH(AA142,Calculations!$D$136:$CCE$136,0)))</f>
        <v>Choyon Manjrekar</v>
      </c>
      <c r="AA142" s="19">
        <f>IF($A138="","",LARGE(Calculations!$D$136:$DDF$136,ROWS($Y$3:$Y142)))</f>
        <v>23.182162187297319</v>
      </c>
      <c r="AB142" s="13">
        <f ca="1">IF(AA142="","",OFFSET(LeaderMedian!$A$2,MATCH(Z142,LeaderMedian!$B$3:$B$500,0),0))</f>
        <v>116</v>
      </c>
      <c r="AD142" s="2">
        <f ca="1">IF(OR(AE142="ChatGPT",AE142="Median",AE142="Fifties",AE142="Average",AE142=""),"",IF(AF142=AF141,AD141,COUNT(AD$3:AD141)+1))</f>
        <v>138</v>
      </c>
      <c r="AE142" s="12" t="str">
        <f ca="1">IF(AF142="","",OFFSET(Master!$F$2,0,MATCH(AF142,Calculations!$D$253:$CCE$253,0)))</f>
        <v>Andrew Magee</v>
      </c>
      <c r="AF142" s="19">
        <f>IF($A138="","",LARGE(Calculations!$D$253:$DDF$253,ROWS($Y$3:$Y142)))</f>
        <v>21.500000070599995</v>
      </c>
      <c r="AG142" s="13">
        <f ca="1">OFFSET(LeaderMedian!$A$2,MATCH(AE142,LeaderMedian!$B$3:$B$500,0),0)</f>
        <v>63</v>
      </c>
      <c r="AI142" s="2">
        <f ca="1">IF(OR(AJ142="ChatGPT",AJ142="Median",AJ142="Fifties",AJ142="Average",AJ142=""),"",IF(AK142=AK141,AI141,COUNT(AI$3:AI141)+1))</f>
        <v>136</v>
      </c>
      <c r="AJ142" s="12" t="str">
        <f ca="1">IF(AK142="","",OFFSET(Master!$F$2,0,MATCH(AK142,Master!$G$34:$CCC$34,0)))</f>
        <v>Lennie Augustine</v>
      </c>
      <c r="AK142" s="19">
        <f>LARGE(Master!$G$34:$CCC$34,ROWS($AC$3:$AC142))</f>
        <v>38.366666759666664</v>
      </c>
      <c r="AL142" s="13">
        <f ca="1">OFFSET(LeaderMedian!$A$2,MATCH(AJ142,LeaderMedian!$B$3:$B$500,0),0)</f>
        <v>98</v>
      </c>
      <c r="AN142" s="2" t="str">
        <f ca="1">IF(OR(AO142="Median",AO142="Fifties",AO142="Average",AO142=""),"",IF(AP142=AP141,AN141,COUNT($AN$3:$AN141)+1))</f>
        <v/>
      </c>
      <c r="AO142" s="12" t="str">
        <f ca="1">IF(AP142="","",OFFSET(Master!$F$2,0,MATCH(AP142,Calculations!$D$217:$CCE$217,0)))</f>
        <v/>
      </c>
      <c r="AP142" s="36" t="str">
        <f>IF($A138="","",IF(ISERROR(LARGE(Calculations!$D$217:$DDF$217,ROWS($Y$3:$Y142))),"",LARGE(Calculations!$D$217:$DDF$217,ROWS($Y$3:$Y142))))</f>
        <v/>
      </c>
      <c r="AQ142" s="13" t="str">
        <f ca="1">IF(AO142="","",OFFSET(LeaderMedian!$A$2,MATCH(AO142,LeaderMedian!$B$3:$B$500,0),0))</f>
        <v/>
      </c>
      <c r="AS142" s="12" t="str">
        <f ca="1">OFFSET(Master!$J$2,0,ROWS($AR$3:$AR142))</f>
        <v>Andrew Levinson</v>
      </c>
      <c r="AT142" s="12">
        <f t="shared" ca="1" si="4"/>
        <v>172199.99999999997</v>
      </c>
      <c r="AU142" s="12">
        <f ca="1">IF($AS142="","",OFFSET(Calculations!$C$134,0,MATCH(OFFSET($AS$2,ROWS($AS$3:$AS142),0),Calculations!$D$2:$CCE$2,0)))</f>
        <v>17222.999957418004</v>
      </c>
      <c r="AV142" s="12">
        <f ca="1">IF($AS142="","",OFFSET(Calculations!$C$135,0,MATCH(OFFSET($AS$2,ROWS($AS$3:$AS142),0),Calculations!$D$2:$CCE$2,0)))</f>
        <v>189422.99995741798</v>
      </c>
      <c r="AW142" s="12">
        <f ca="1">IF($AS142="","",OFFSET(Calculations!$C$128,0,MATCH(OFFSET($AS$2,ROWS($AS$3:$AS142),0),Calculations!$D$2:$CCE$2,0)))</f>
        <v>66273.000010471966</v>
      </c>
    </row>
    <row r="143" spans="1:49" x14ac:dyDescent="0.25">
      <c r="A143" t="s">
        <v>269</v>
      </c>
      <c r="B143" t="s">
        <v>201</v>
      </c>
      <c r="C143" s="16">
        <v>0.3638158453648162</v>
      </c>
      <c r="E143" t="s">
        <v>269</v>
      </c>
      <c r="F143" s="16">
        <v>5.3597465412388884E-2</v>
      </c>
      <c r="H143">
        <v>141</v>
      </c>
      <c r="I143" t="s">
        <v>249</v>
      </c>
      <c r="J143" t="s">
        <v>257</v>
      </c>
      <c r="K143" s="16">
        <v>0.73524188034566351</v>
      </c>
      <c r="Y143" s="2">
        <f ca="1">IF(OR(Z143="ChatGPT",Z143="Median",Z143="Fifties",Z143="Average",Z143=""),"",IF(AA143=AA142,Y142,COUNT(Y$3:Y142)+1))</f>
        <v>139</v>
      </c>
      <c r="Z143" s="12" t="str">
        <f ca="1">IF(AA143="","",OFFSET(Master!$F$2,0,MATCH(AA143,Calculations!$D$136:$CCE$136,0)))</f>
        <v>Anna Kay</v>
      </c>
      <c r="AA143" s="19">
        <f>IF($A139="","",LARGE(Calculations!$D$136:$DDF$136,ROWS($Y$3:$Y143)))</f>
        <v>23.168175755032788</v>
      </c>
      <c r="AB143" s="13">
        <f ca="1">IF(AA143="","",OFFSET(LeaderMedian!$A$2,MATCH(Z143,LeaderMedian!$B$3:$B$500,0),0))</f>
        <v>117</v>
      </c>
      <c r="AD143" s="2">
        <f ca="1">IF(OR(AE143="ChatGPT",AE143="Median",AE143="Fifties",AE143="Average",AE143=""),"",IF(AF143=AF142,AD142,COUNT(AD$3:AD142)+1))</f>
        <v>139</v>
      </c>
      <c r="AE143" s="12" t="str">
        <f ca="1">IF(AF143="","",OFFSET(Master!$F$2,0,MATCH(AF143,Calculations!$D$253:$CCE$253,0)))</f>
        <v>Justin Rispler</v>
      </c>
      <c r="AF143" s="19">
        <f>IF($A139="","",LARGE(Calculations!$D$253:$DDF$253,ROWS($Y$3:$Y143)))</f>
        <v>21.100000149133333</v>
      </c>
      <c r="AG143" s="13">
        <f ca="1">OFFSET(LeaderMedian!$A$2,MATCH(AE143,LeaderMedian!$B$3:$B$500,0),0)</f>
        <v>67</v>
      </c>
      <c r="AI143" s="2">
        <f ca="1">IF(OR(AJ143="ChatGPT",AJ143="Median",AJ143="Fifties",AJ143="Average",AJ143=""),"",IF(AK143=AK142,AI142,COUNT(AI$3:AI142)+1))</f>
        <v>137</v>
      </c>
      <c r="AJ143" s="12" t="str">
        <f ca="1">IF(AK143="","",OFFSET(Master!$F$2,0,MATCH(AK143,Master!$G$34:$CCC$34,0)))</f>
        <v>David Gomel</v>
      </c>
      <c r="AK143" s="19">
        <f>LARGE(Master!$G$34:$CCC$34,ROWS($AC$3:$AC143))</f>
        <v>38.166666693666663</v>
      </c>
      <c r="AL143" s="13">
        <f ca="1">OFFSET(LeaderMedian!$A$2,MATCH(AJ143,LeaderMedian!$B$3:$B$500,0),0)</f>
        <v>65</v>
      </c>
      <c r="AN143" s="2" t="str">
        <f ca="1">IF(OR(AO143="Median",AO143="Fifties",AO143="Average",AO143=""),"",IF(AP143=AP142,AN142,COUNT($AN$3:$AN142)+1))</f>
        <v/>
      </c>
      <c r="AO143" s="12" t="str">
        <f ca="1">IF(AP143="","",OFFSET(Master!$F$2,0,MATCH(AP143,Calculations!$D$217:$CCE$217,0)))</f>
        <v/>
      </c>
      <c r="AP143" s="36" t="str">
        <f>IF($A139="","",IF(ISERROR(LARGE(Calculations!$D$217:$DDF$217,ROWS($Y$3:$Y143))),"",LARGE(Calculations!$D$217:$DDF$217,ROWS($Y$3:$Y143))))</f>
        <v/>
      </c>
      <c r="AQ143" s="13" t="str">
        <f ca="1">IF(AO143="","",OFFSET(LeaderMedian!$A$2,MATCH(AO143,LeaderMedian!$B$3:$B$500,0),0))</f>
        <v/>
      </c>
      <c r="AS143" s="12" t="str">
        <f ca="1">OFFSET(Master!$J$2,0,ROWS($AR$3:$AR143))</f>
        <v>Rebecca Burrows</v>
      </c>
      <c r="AT143" s="12">
        <f t="shared" ca="1" si="4"/>
        <v>178000.00034080003</v>
      </c>
      <c r="AU143" s="12">
        <f ca="1">IF($AS143="","",OFFSET(Calculations!$C$134,0,MATCH(OFFSET($AS$2,ROWS($AS$3:$AS143),0),Calculations!$D$2:$CCE$2,0)))</f>
        <v>17417.999957399996</v>
      </c>
      <c r="AV143" s="12">
        <f ca="1">IF($AS143="","",OFFSET(Calculations!$C$135,0,MATCH(OFFSET($AS$2,ROWS($AS$3:$AS143),0),Calculations!$D$2:$CCE$2,0)))</f>
        <v>195418.00029820003</v>
      </c>
      <c r="AW143" s="12">
        <f ca="1">IF($AS143="","",OFFSET(Calculations!$C$128,0,MATCH(OFFSET($AS$2,ROWS($AS$3:$AS143),0),Calculations!$D$2:$CCE$2,0)))</f>
        <v>102962.000180024</v>
      </c>
    </row>
    <row r="144" spans="1:49" x14ac:dyDescent="0.25">
      <c r="A144" t="s">
        <v>164</v>
      </c>
      <c r="B144" t="s">
        <v>191</v>
      </c>
      <c r="C144" s="16">
        <v>0.76400349758691333</v>
      </c>
      <c r="E144" t="s">
        <v>164</v>
      </c>
      <c r="F144" s="16">
        <v>0.79467501674475094</v>
      </c>
      <c r="H144">
        <v>142</v>
      </c>
      <c r="I144" t="s">
        <v>161</v>
      </c>
      <c r="J144" t="s">
        <v>192</v>
      </c>
      <c r="K144" s="16">
        <v>0.73520387158015243</v>
      </c>
      <c r="Y144" s="2">
        <f ca="1">IF(OR(Z144="ChatGPT",Z144="Median",Z144="Fifties",Z144="Average",Z144=""),"",IF(AA144=AA143,Y143,COUNT(Y$3:Y143)+1))</f>
        <v>140</v>
      </c>
      <c r="Z144" s="12" t="str">
        <f ca="1">IF(AA144="","",OFFSET(Master!$F$2,0,MATCH(AA144,Calculations!$D$136:$CCE$136,0)))</f>
        <v>Raj Dhuwalia</v>
      </c>
      <c r="AA144" s="19">
        <f>IF($A140="","",LARGE(Calculations!$D$136:$DDF$136,ROWS($Y$3:$Y144)))</f>
        <v>22.863814707710137</v>
      </c>
      <c r="AB144" s="13">
        <f ca="1">IF(AA144="","",OFFSET(LeaderMedian!$A$2,MATCH(Z144,LeaderMedian!$B$3:$B$500,0),0))</f>
        <v>80</v>
      </c>
      <c r="AD144" s="2">
        <f ca="1">IF(OR(AE144="ChatGPT",AE144="Median",AE144="Fifties",AE144="Average",AE144=""),"",IF(AF144=AF143,AD143,COUNT(AD$3:AD143)+1))</f>
        <v>140</v>
      </c>
      <c r="AE144" s="12" t="str">
        <f ca="1">IF(AF144="","",OFFSET(Master!$F$2,0,MATCH(AF144,Calculations!$D$253:$CCE$253,0)))</f>
        <v>John O'Laughlin</v>
      </c>
      <c r="AF144" s="19">
        <f>IF($A140="","",LARGE(Calculations!$D$253:$DDF$253,ROWS($Y$3:$Y144)))</f>
        <v>21.066666700600006</v>
      </c>
      <c r="AG144" s="13">
        <f ca="1">OFFSET(LeaderMedian!$A$2,MATCH(AE144,LeaderMedian!$B$3:$B$500,0),0)</f>
        <v>68</v>
      </c>
      <c r="AI144" s="2">
        <f ca="1">IF(OR(AJ144="ChatGPT",AJ144="Median",AJ144="Fifties",AJ144="Average",AJ144=""),"",IF(AK144=AK143,AI143,COUNT(AI$3:AI143)+1))</f>
        <v>138</v>
      </c>
      <c r="AJ144" s="12" t="str">
        <f ca="1">IF(AK144="","",OFFSET(Master!$F$2,0,MATCH(AK144,Master!$G$34:$CCC$34,0)))</f>
        <v xml:space="preserve">Ozzie Zourigui </v>
      </c>
      <c r="AK144" s="19">
        <f>LARGE(Master!$G$34:$CCC$34,ROWS($AC$3:$AC144))</f>
        <v>38.000000153999999</v>
      </c>
      <c r="AL144" s="13">
        <f ca="1">OFFSET(LeaderMedian!$A$2,MATCH(AJ144,LeaderMedian!$B$3:$B$500,0),0)</f>
        <v>69</v>
      </c>
      <c r="AN144" s="2" t="str">
        <f ca="1">IF(OR(AO144="Median",AO144="Fifties",AO144="Average",AO144=""),"",IF(AP144=AP143,AN143,COUNT($AN$3:$AN143)+1))</f>
        <v/>
      </c>
      <c r="AO144" s="12" t="str">
        <f ca="1">IF(AP144="","",OFFSET(Master!$F$2,0,MATCH(AP144,Calculations!$D$217:$CCE$217,0)))</f>
        <v/>
      </c>
      <c r="AP144" s="36" t="str">
        <f>IF($A140="","",IF(ISERROR(LARGE(Calculations!$D$217:$DDF$217,ROWS($Y$3:$Y144))),"",LARGE(Calculations!$D$217:$DDF$217,ROWS($Y$3:$Y144))))</f>
        <v/>
      </c>
      <c r="AQ144" s="13" t="str">
        <f ca="1">IF(AO144="","",OFFSET(LeaderMedian!$A$2,MATCH(AO144,LeaderMedian!$B$3:$B$500,0),0))</f>
        <v/>
      </c>
      <c r="AS144" s="12" t="str">
        <f ca="1">OFFSET(Master!$J$2,0,ROWS($AR$3:$AR144))</f>
        <v>Jacob Burrows</v>
      </c>
      <c r="AT144" s="12">
        <f t="shared" ca="1" si="4"/>
        <v>166000.00000000003</v>
      </c>
      <c r="AU144" s="12">
        <f ca="1">IF($AS144="","",OFFSET(Calculations!$C$134,0,MATCH(OFFSET($AS$2,ROWS($AS$3:$AS144),0),Calculations!$D$2:$CCE$2,0)))</f>
        <v>22899.999977119998</v>
      </c>
      <c r="AV144" s="12">
        <f ca="1">IF($AS144="","",OFFSET(Calculations!$C$135,0,MATCH(OFFSET($AS$2,ROWS($AS$3:$AS144),0),Calculations!$D$2:$CCE$2,0)))</f>
        <v>188899.99997712002</v>
      </c>
      <c r="AW144" s="12">
        <f ca="1">IF($AS144="","",OFFSET(Calculations!$C$128,0,MATCH(OFFSET($AS$2,ROWS($AS$3:$AS144),0),Calculations!$D$2:$CCE$2,0)))</f>
        <v>102850.00003077601</v>
      </c>
    </row>
    <row r="145" spans="1:49" x14ac:dyDescent="0.25">
      <c r="A145" t="s">
        <v>270</v>
      </c>
      <c r="B145" t="s">
        <v>102</v>
      </c>
      <c r="C145" s="16">
        <v>0.47135442557001805</v>
      </c>
      <c r="E145" t="s">
        <v>270</v>
      </c>
      <c r="F145" s="16">
        <v>0.37357355020788818</v>
      </c>
      <c r="H145">
        <v>143</v>
      </c>
      <c r="I145" t="s">
        <v>222</v>
      </c>
      <c r="J145" t="s">
        <v>274</v>
      </c>
      <c r="K145" s="16">
        <v>0.73438496099811568</v>
      </c>
      <c r="Y145" s="2">
        <f ca="1">IF(OR(Z145="ChatGPT",Z145="Median",Z145="Fifties",Z145="Average",Z145=""),"",IF(AA145=AA144,Y144,COUNT(Y$3:Y144)+1))</f>
        <v>141</v>
      </c>
      <c r="Z145" s="12" t="str">
        <f ca="1">IF(AA145="","",OFFSET(Master!$F$2,0,MATCH(AA145,Calculations!$D$136:$CCE$136,0)))</f>
        <v>Sam Leffell</v>
      </c>
      <c r="AA145" s="19">
        <f>IF($A141="","",LARGE(Calculations!$D$136:$DDF$136,ROWS($Y$3:$Y145)))</f>
        <v>22.815224801842799</v>
      </c>
      <c r="AB145" s="13">
        <f ca="1">IF(AA145="","",OFFSET(LeaderMedian!$A$2,MATCH(Z145,LeaderMedian!$B$3:$B$500,0),0))</f>
        <v>7</v>
      </c>
      <c r="AD145" s="2">
        <f ca="1">IF(OR(AE145="ChatGPT",AE145="Median",AE145="Fifties",AE145="Average",AE145=""),"",IF(AF145=AF144,AD144,COUNT(AD$3:AD144)+1))</f>
        <v>141</v>
      </c>
      <c r="AE145" s="12" t="str">
        <f ca="1">IF(AF145="","",OFFSET(Master!$F$2,0,MATCH(AF145,Calculations!$D$253:$CCE$253,0)))</f>
        <v>Timothy Wright</v>
      </c>
      <c r="AF145" s="19">
        <f>IF($A141="","",LARGE(Calculations!$D$253:$DDF$253,ROWS($Y$3:$Y145)))</f>
        <v>20.900000085333335</v>
      </c>
      <c r="AG145" s="13">
        <f ca="1">OFFSET(LeaderMedian!$A$2,MATCH(AE145,LeaderMedian!$B$3:$B$500,0),0)</f>
        <v>6</v>
      </c>
      <c r="AI145" s="2">
        <f ca="1">IF(OR(AJ145="ChatGPT",AJ145="Median",AJ145="Fifties",AJ145="Average",AJ145=""),"",IF(AK145=AK144,AI144,COUNT(AI$3:AI144)+1))</f>
        <v>139</v>
      </c>
      <c r="AJ145" s="12" t="str">
        <f ca="1">IF(AK145="","",OFFSET(Master!$F$2,0,MATCH(AK145,Master!$G$34:$CCC$34,0)))</f>
        <v>Gary Katz</v>
      </c>
      <c r="AK145" s="19">
        <f>LARGE(Master!$G$34:$CCC$34,ROWS($AC$3:$AC145))</f>
        <v>37.833333492333338</v>
      </c>
      <c r="AL145" s="13">
        <f ca="1">OFFSET(LeaderMedian!$A$2,MATCH(AJ145,LeaderMedian!$B$3:$B$500,0),0)</f>
        <v>83</v>
      </c>
      <c r="AN145" s="2" t="str">
        <f ca="1">IF(OR(AO145="Median",AO145="Fifties",AO145="Average",AO145=""),"",IF(AP145=AP144,AN144,COUNT($AN$3:$AN144)+1))</f>
        <v/>
      </c>
      <c r="AO145" s="12" t="str">
        <f ca="1">IF(AP145="","",OFFSET(Master!$F$2,0,MATCH(AP145,Calculations!$D$217:$CCE$217,0)))</f>
        <v/>
      </c>
      <c r="AP145" s="36" t="str">
        <f>IF($A141="","",IF(ISERROR(LARGE(Calculations!$D$217:$DDF$217,ROWS($Y$3:$Y145))),"",LARGE(Calculations!$D$217:$DDF$217,ROWS($Y$3:$Y145))))</f>
        <v/>
      </c>
      <c r="AQ145" s="13" t="str">
        <f ca="1">IF(AO145="","",OFFSET(LeaderMedian!$A$2,MATCH(AO145,LeaderMedian!$B$3:$B$500,0),0))</f>
        <v/>
      </c>
      <c r="AS145" s="12" t="str">
        <f ca="1">OFFSET(Master!$J$2,0,ROWS($AR$3:$AR145))</f>
        <v>Sharky Laguana</v>
      </c>
      <c r="AT145" s="12">
        <f t="shared" ca="1" si="4"/>
        <v>170200.00023040004</v>
      </c>
      <c r="AU145" s="12">
        <f ca="1">IF($AS145="","",OFFSET(Calculations!$C$134,0,MATCH(OFFSET($AS$2,ROWS($AS$3:$AS145),0),Calculations!$D$2:$CCE$2,0)))</f>
        <v>18250.999904672004</v>
      </c>
      <c r="AV145" s="12">
        <f ca="1">IF($AS145="","",OFFSET(Calculations!$C$135,0,MATCH(OFFSET($AS$2,ROWS($AS$3:$AS145),0),Calculations!$D$2:$CCE$2,0)))</f>
        <v>188451.00013507204</v>
      </c>
      <c r="AW145" s="12">
        <f ca="1">IF($AS145="","",OFFSET(Calculations!$C$128,0,MATCH(OFFSET($AS$2,ROWS($AS$3:$AS145),0),Calculations!$D$2:$CCE$2,0)))</f>
        <v>70447.000073602016</v>
      </c>
    </row>
    <row r="146" spans="1:49" x14ac:dyDescent="0.25">
      <c r="A146" t="s">
        <v>271</v>
      </c>
      <c r="B146" t="s">
        <v>250</v>
      </c>
      <c r="C146" s="16">
        <v>0.8029711899977251</v>
      </c>
      <c r="E146" t="s">
        <v>271</v>
      </c>
      <c r="F146" s="16">
        <v>0.71685468341919123</v>
      </c>
      <c r="H146">
        <v>144</v>
      </c>
      <c r="I146" t="s">
        <v>230</v>
      </c>
      <c r="J146" t="s">
        <v>256</v>
      </c>
      <c r="K146" s="16">
        <v>0.73211276135254755</v>
      </c>
      <c r="Y146" s="2">
        <f ca="1">IF(OR(Z146="ChatGPT",Z146="Median",Z146="Fifties",Z146="Average",Z146=""),"",IF(AA146=AA145,Y145,COUNT(Y$3:Y145)+1))</f>
        <v>142</v>
      </c>
      <c r="Z146" s="12" t="str">
        <f ca="1">IF(AA146="","",OFFSET(Master!$F$2,0,MATCH(AA146,Calculations!$D$136:$CCE$136,0)))</f>
        <v>Anthony Dhanendran</v>
      </c>
      <c r="AA146" s="19">
        <f>IF($A142="","",LARGE(Calculations!$D$136:$DDF$136,ROWS($Y$3:$Y146)))</f>
        <v>22.529265769038076</v>
      </c>
      <c r="AB146" s="13">
        <f ca="1">IF(AA146="","",OFFSET(LeaderMedian!$A$2,MATCH(Z146,LeaderMedian!$B$3:$B$500,0),0))</f>
        <v>26</v>
      </c>
      <c r="AD146" s="2">
        <f ca="1">IF(OR(AE146="ChatGPT",AE146="Median",AE146="Fifties",AE146="Average",AE146=""),"",IF(AF146=AF145,AD145,COUNT(AD$3:AD145)+1))</f>
        <v>142</v>
      </c>
      <c r="AE146" s="12" t="str">
        <f ca="1">IF(AF146="","",OFFSET(Master!$F$2,0,MATCH(AF146,Calculations!$D$253:$CCE$253,0)))</f>
        <v>Peter Bergman</v>
      </c>
      <c r="AF146" s="19">
        <f>IF($A142="","",LARGE(Calculations!$D$253:$DDF$253,ROWS($Y$3:$Y146)))</f>
        <v>20.666666865999996</v>
      </c>
      <c r="AG146" s="13">
        <f ca="1">OFFSET(LeaderMedian!$A$2,MATCH(AE146,LeaderMedian!$B$3:$B$500,0),0)</f>
        <v>99</v>
      </c>
      <c r="AI146" s="2">
        <f ca="1">IF(OR(AJ146="ChatGPT",AJ146="Median",AJ146="Fifties",AJ146="Average",AJ146=""),"",IF(AK146=AK145,AI145,COUNT(AI$3:AI145)+1))</f>
        <v>140</v>
      </c>
      <c r="AJ146" s="12" t="str">
        <f ca="1">IF(AK146="","",OFFSET(Master!$F$2,0,MATCH(AK146,Master!$G$34:$CCC$34,0)))</f>
        <v>Will Levine</v>
      </c>
      <c r="AK146" s="19">
        <f>LARGE(Master!$G$34:$CCC$34,ROWS($AC$3:$AC146))</f>
        <v>37.733333460333334</v>
      </c>
      <c r="AL146" s="13">
        <f ca="1">OFFSET(LeaderMedian!$A$2,MATCH(AJ146,LeaderMedian!$B$3:$B$500,0),0)</f>
        <v>49</v>
      </c>
      <c r="AN146" s="2" t="str">
        <f ca="1">IF(OR(AO146="Median",AO146="Fifties",AO146="Average",AO146=""),"",IF(AP146=AP145,AN145,COUNT($AN$3:$AN145)+1))</f>
        <v/>
      </c>
      <c r="AO146" s="12" t="str">
        <f ca="1">IF(AP146="","",OFFSET(Master!$F$2,0,MATCH(AP146,Calculations!$D$217:$CCE$217,0)))</f>
        <v/>
      </c>
      <c r="AP146" s="36" t="str">
        <f>IF($A142="","",IF(ISERROR(LARGE(Calculations!$D$217:$DDF$217,ROWS($Y$3:$Y146))),"",LARGE(Calculations!$D$217:$DDF$217,ROWS($Y$3:$Y146))))</f>
        <v/>
      </c>
      <c r="AQ146" s="13" t="str">
        <f ca="1">IF(AO146="","",OFFSET(LeaderMedian!$A$2,MATCH(AO146,LeaderMedian!$B$3:$B$500,0),0))</f>
        <v/>
      </c>
      <c r="AS146" s="12" t="str">
        <f ca="1">OFFSET(Master!$J$2,0,ROWS($AR$3:$AR146))</f>
        <v>Rachel Kay</v>
      </c>
      <c r="AT146" s="12">
        <f t="shared" ca="1" si="4"/>
        <v>136400.00005800001</v>
      </c>
      <c r="AU146" s="12">
        <f ca="1">IF($AS146="","",OFFSET(Calculations!$C$134,0,MATCH(OFFSET($AS$2,ROWS($AS$3:$AS146),0),Calculations!$D$2:$CCE$2,0)))</f>
        <v>24281.999989560001</v>
      </c>
      <c r="AV146" s="12">
        <f ca="1">IF($AS146="","",OFFSET(Calculations!$C$135,0,MATCH(OFFSET($AS$2,ROWS($AS$3:$AS146),0),Calculations!$D$2:$CCE$2,0)))</f>
        <v>160682.00004756</v>
      </c>
      <c r="AW146" s="12">
        <f ca="1">IF($AS146="","",OFFSET(Calculations!$C$128,0,MATCH(OFFSET($AS$2,ROWS($AS$3:$AS146),0),Calculations!$D$2:$CCE$2,0)))</f>
        <v>80664.000072671974</v>
      </c>
    </row>
    <row r="147" spans="1:49" x14ac:dyDescent="0.25">
      <c r="A147" t="s">
        <v>272</v>
      </c>
      <c r="B147" t="s">
        <v>103</v>
      </c>
      <c r="C147" s="16">
        <v>0.55205571448997004</v>
      </c>
      <c r="E147" t="s">
        <v>272</v>
      </c>
      <c r="F147" s="16">
        <v>0.36643860311073384</v>
      </c>
      <c r="H147">
        <v>145</v>
      </c>
      <c r="I147" t="s">
        <v>120</v>
      </c>
      <c r="J147" t="s">
        <v>252</v>
      </c>
      <c r="K147" s="16">
        <v>0.73112903836809007</v>
      </c>
      <c r="Y147" s="2">
        <f ca="1">IF(OR(Z147="ChatGPT",Z147="Median",Z147="Fifties",Z147="Average",Z147=""),"",IF(AA147=AA146,Y146,COUNT(Y$3:Y146)+1))</f>
        <v>143</v>
      </c>
      <c r="Z147" s="12" t="str">
        <f ca="1">IF(AA147="","",OFFSET(Master!$F$2,0,MATCH(AA147,Calculations!$D$136:$CCE$136,0)))</f>
        <v>David Seif</v>
      </c>
      <c r="AA147" s="19">
        <f>IF($A143="","",LARGE(Calculations!$D$136:$DDF$136,ROWS($Y$3:$Y147)))</f>
        <v>22.505912377729196</v>
      </c>
      <c r="AB147" s="13">
        <f ca="1">IF(AA147="","",OFFSET(LeaderMedian!$A$2,MATCH(Z147,LeaderMedian!$B$3:$B$500,0),0))</f>
        <v>10</v>
      </c>
      <c r="AD147" s="2">
        <f ca="1">IF(OR(AE147="ChatGPT",AE147="Median",AE147="Fifties",AE147="Average",AE147=""),"",IF(AF147=AF146,AD146,COUNT(AD$3:AD146)+1))</f>
        <v>143</v>
      </c>
      <c r="AE147" s="12" t="str">
        <f ca="1">IF(AF147="","",OFFSET(Master!$F$2,0,MATCH(AF147,Calculations!$D$253:$CCE$253,0)))</f>
        <v>Jason Mann</v>
      </c>
      <c r="AF147" s="19">
        <f>IF($A143="","",LARGE(Calculations!$D$253:$DDF$253,ROWS($Y$3:$Y147)))</f>
        <v>20.166666678733343</v>
      </c>
      <c r="AG147" s="13">
        <f ca="1">OFFSET(LeaderMedian!$A$2,MATCH(AE147,LeaderMedian!$B$3:$B$500,0),0)</f>
        <v>42</v>
      </c>
      <c r="AI147" s="2">
        <f ca="1">IF(OR(AJ147="ChatGPT",AJ147="Median",AJ147="Fifties",AJ147="Average",AJ147=""),"",IF(AK147=AK146,AI146,COUNT(AI$3:AI146)+1))</f>
        <v>141</v>
      </c>
      <c r="AJ147" s="12" t="str">
        <f ca="1">IF(AK147="","",OFFSET(Master!$F$2,0,MATCH(AK147,Master!$G$34:$CCC$34,0)))</f>
        <v>Mia Taylor</v>
      </c>
      <c r="AK147" s="19">
        <f>LARGE(Master!$G$34:$CCC$34,ROWS($AC$3:$AC147))</f>
        <v>37.700000135000003</v>
      </c>
      <c r="AL147" s="13">
        <f ca="1">OFFSET(LeaderMedian!$A$2,MATCH(AJ147,LeaderMedian!$B$3:$B$500,0),0)</f>
        <v>46</v>
      </c>
      <c r="AN147" s="2" t="str">
        <f ca="1">IF(OR(AO147="Median",AO147="Fifties",AO147="Average",AO147=""),"",IF(AP147=AP146,AN146,COUNT($AN$3:$AN146)+1))</f>
        <v/>
      </c>
      <c r="AO147" s="12" t="str">
        <f ca="1">IF(AP147="","",OFFSET(Master!$F$2,0,MATCH(AP147,Calculations!$D$217:$CCE$217,0)))</f>
        <v/>
      </c>
      <c r="AP147" s="36" t="str">
        <f>IF($A143="","",IF(ISERROR(LARGE(Calculations!$D$217:$DDF$217,ROWS($Y$3:$Y147))),"",LARGE(Calculations!$D$217:$DDF$217,ROWS($Y$3:$Y147))))</f>
        <v/>
      </c>
      <c r="AQ147" s="13" t="str">
        <f ca="1">IF(AO147="","",OFFSET(LeaderMedian!$A$2,MATCH(AO147,LeaderMedian!$B$3:$B$500,0),0))</f>
        <v/>
      </c>
      <c r="AS147" s="12" t="str">
        <f ca="1">OFFSET(Master!$J$2,0,ROWS($AR$3:$AR147))</f>
        <v>Gerald Larson</v>
      </c>
      <c r="AT147" s="12">
        <f t="shared" ca="1" si="4"/>
        <v>154999.99982479998</v>
      </c>
      <c r="AU147" s="12">
        <f ca="1">IF($AS147="","",OFFSET(Calculations!$C$134,0,MATCH(OFFSET($AS$2,ROWS($AS$3:$AS147),0),Calculations!$D$2:$CCE$2,0)))</f>
        <v>20875.000001459997</v>
      </c>
      <c r="AV147" s="12">
        <f ca="1">IF($AS147="","",OFFSET(Calculations!$C$135,0,MATCH(OFFSET($AS$2,ROWS($AS$3:$AS147),0),Calculations!$D$2:$CCE$2,0)))</f>
        <v>175874.99982625997</v>
      </c>
      <c r="AW147" s="12">
        <f ca="1">IF($AS147="","",OFFSET(Calculations!$C$128,0,MATCH(OFFSET($AS$2,ROWS($AS$3:$AS147),0),Calculations!$D$2:$CCE$2,0)))</f>
        <v>69894.999969062002</v>
      </c>
    </row>
    <row r="148" spans="1:49" x14ac:dyDescent="0.25">
      <c r="A148" t="s">
        <v>273</v>
      </c>
      <c r="B148" t="s">
        <v>111</v>
      </c>
      <c r="C148" s="16">
        <v>0.63113101918501846</v>
      </c>
      <c r="E148" t="s">
        <v>273</v>
      </c>
      <c r="F148" s="16">
        <v>0.50582712656994888</v>
      </c>
      <c r="H148">
        <v>146</v>
      </c>
      <c r="I148" t="s">
        <v>100</v>
      </c>
      <c r="J148" t="s">
        <v>285</v>
      </c>
      <c r="K148" s="16">
        <v>0.72985068801044006</v>
      </c>
      <c r="Y148" s="2">
        <f ca="1">IF(OR(Z148="ChatGPT",Z148="Median",Z148="Fifties",Z148="Average",Z148=""),"",IF(AA148=AA147,Y147,COUNT(Y$3:Y147)+1))</f>
        <v>144</v>
      </c>
      <c r="Z148" s="12" t="str">
        <f ca="1">IF(AA148="","",OFFSET(Master!$F$2,0,MATCH(AA148,Calculations!$D$136:$CCE$136,0)))</f>
        <v>Pam Winters</v>
      </c>
      <c r="AA148" s="19">
        <f>IF($A144="","",LARGE(Calculations!$D$136:$DDF$136,ROWS($Y$3:$Y148)))</f>
        <v>22.259416191701987</v>
      </c>
      <c r="AB148" s="13">
        <f ca="1">IF(AA148="","",OFFSET(LeaderMedian!$A$2,MATCH(Z148,LeaderMedian!$B$3:$B$500,0),0))</f>
        <v>134</v>
      </c>
      <c r="AD148" s="2">
        <f ca="1">IF(OR(AE148="ChatGPT",AE148="Median",AE148="Fifties",AE148="Average",AE148=""),"",IF(AF148=AF147,AD147,COUNT(AD$3:AD147)+1))</f>
        <v>144</v>
      </c>
      <c r="AE148" s="12" t="str">
        <f ca="1">IF(AF148="","",OFFSET(Master!$F$2,0,MATCH(AF148,Calculations!$D$253:$CCE$253,0)))</f>
        <v>Sam Leffell</v>
      </c>
      <c r="AF148" s="19">
        <f>IF($A144="","",LARGE(Calculations!$D$253:$DDF$253,ROWS($Y$3:$Y148)))</f>
        <v>19.966666754533325</v>
      </c>
      <c r="AG148" s="13">
        <f ca="1">OFFSET(LeaderMedian!$A$2,MATCH(AE148,LeaderMedian!$B$3:$B$500,0),0)</f>
        <v>7</v>
      </c>
      <c r="AI148" s="2">
        <f ca="1">IF(OR(AJ148="ChatGPT",AJ148="Median",AJ148="Fifties",AJ148="Average",AJ148=""),"",IF(AK148=AK147,AI147,COUNT(AI$3:AI147)+1))</f>
        <v>142</v>
      </c>
      <c r="AJ148" s="12" t="str">
        <f ca="1">IF(AK148="","",OFFSET(Master!$F$2,0,MATCH(AK148,Master!$G$34:$CCC$34,0)))</f>
        <v>David Seif</v>
      </c>
      <c r="AK148" s="19">
        <f>LARGE(Master!$G$34:$CCC$34,ROWS($AC$3:$AC148))</f>
        <v>37.633333335333333</v>
      </c>
      <c r="AL148" s="13">
        <f ca="1">OFFSET(LeaderMedian!$A$2,MATCH(AJ148,LeaderMedian!$B$3:$B$500,0),0)</f>
        <v>10</v>
      </c>
      <c r="AN148" s="2" t="str">
        <f ca="1">IF(OR(AO148="Median",AO148="Fifties",AO148="Average",AO148=""),"",IF(AP148=AP147,AN147,COUNT($AN$3:$AN147)+1))</f>
        <v/>
      </c>
      <c r="AO148" s="12" t="str">
        <f ca="1">IF(AP148="","",OFFSET(Master!$F$2,0,MATCH(AP148,Calculations!$D$217:$CCE$217,0)))</f>
        <v/>
      </c>
      <c r="AP148" s="36" t="str">
        <f>IF($A144="","",IF(ISERROR(LARGE(Calculations!$D$217:$DDF$217,ROWS($Y$3:$Y148))),"",LARGE(Calculations!$D$217:$DDF$217,ROWS($Y$3:$Y148))))</f>
        <v/>
      </c>
      <c r="AQ148" s="13" t="str">
        <f ca="1">IF(AO148="","",OFFSET(LeaderMedian!$A$2,MATCH(AO148,LeaderMedian!$B$3:$B$500,0),0))</f>
        <v/>
      </c>
      <c r="AS148" s="12" t="str">
        <f ca="1">OFFSET(Master!$J$2,0,ROWS($AR$3:$AR148))</f>
        <v>Anna Kay</v>
      </c>
      <c r="AT148" s="12">
        <f t="shared" ca="1" si="4"/>
        <v>150200.00029399994</v>
      </c>
      <c r="AU148" s="12">
        <f ca="1">IF($AS148="","",OFFSET(Calculations!$C$134,0,MATCH(OFFSET($AS$2,ROWS($AS$3:$AS148),0),Calculations!$D$2:$CCE$2,0)))</f>
        <v>20666.999969130011</v>
      </c>
      <c r="AV148" s="12">
        <f ca="1">IF($AS148="","",OFFSET(Calculations!$C$135,0,MATCH(OFFSET($AS$2,ROWS($AS$3:$AS148),0),Calculations!$D$2:$CCE$2,0)))</f>
        <v>170867.00026312994</v>
      </c>
      <c r="AW148" s="12">
        <f ca="1">IF($AS148="","",OFFSET(Calculations!$C$128,0,MATCH(OFFSET($AS$2,ROWS($AS$3:$AS148),0),Calculations!$D$2:$CCE$2,0)))</f>
        <v>87861.000170323983</v>
      </c>
    </row>
    <row r="149" spans="1:49" x14ac:dyDescent="0.25">
      <c r="A149" t="s">
        <v>274</v>
      </c>
      <c r="B149" t="s">
        <v>100</v>
      </c>
      <c r="C149" s="16">
        <v>0.80821402926962782</v>
      </c>
      <c r="E149" t="s">
        <v>274</v>
      </c>
      <c r="F149" s="16">
        <v>0.77223124001003607</v>
      </c>
      <c r="H149">
        <v>147</v>
      </c>
      <c r="I149" t="s">
        <v>92</v>
      </c>
      <c r="J149" t="s">
        <v>297</v>
      </c>
      <c r="K149" s="16">
        <v>0.72850798338289735</v>
      </c>
      <c r="Y149" s="2">
        <f ca="1">IF(OR(Z149="ChatGPT",Z149="Median",Z149="Fifties",Z149="Average",Z149=""),"",IF(AA149=AA148,Y148,COUNT(Y$3:Y148)+1))</f>
        <v>145</v>
      </c>
      <c r="Z149" s="12" t="str">
        <f ca="1">IF(AA149="","",OFFSET(Master!$F$2,0,MATCH(AA149,Calculations!$D$136:$CCE$136,0)))</f>
        <v>Andrew Marquis</v>
      </c>
      <c r="AA149" s="19">
        <f>IF($A145="","",LARGE(Calculations!$D$136:$DDF$136,ROWS($Y$3:$Y149)))</f>
        <v>22.138643595077948</v>
      </c>
      <c r="AB149" s="13">
        <f ca="1">IF(AA149="","",OFFSET(LeaderMedian!$A$2,MATCH(Z149,LeaderMedian!$B$3:$B$500,0),0))</f>
        <v>15</v>
      </c>
      <c r="AD149" s="2">
        <f ca="1">IF(OR(AE149="ChatGPT",AE149="Median",AE149="Fifties",AE149="Average",AE149=""),"",IF(AF149=AF148,AD148,COUNT(AD$3:AD148)+1))</f>
        <v>145</v>
      </c>
      <c r="AE149" s="12" t="str">
        <f ca="1">IF(AF149="","",OFFSET(Master!$F$2,0,MATCH(AF149,Calculations!$D$253:$CCE$253,0)))</f>
        <v>Andrew Marquis</v>
      </c>
      <c r="AF149" s="19">
        <f>IF($A145="","",LARGE(Calculations!$D$253:$DDF$253,ROWS($Y$3:$Y149)))</f>
        <v>19.933333433133335</v>
      </c>
      <c r="AG149" s="13">
        <f ca="1">OFFSET(LeaderMedian!$A$2,MATCH(AE149,LeaderMedian!$B$3:$B$500,0),0)</f>
        <v>15</v>
      </c>
      <c r="AI149" s="2">
        <f ca="1">IF(OR(AJ149="ChatGPT",AJ149="Median",AJ149="Fifties",AJ149="Average",AJ149=""),"",IF(AK149=AK148,AI148,COUNT(AI$3:AI148)+1))</f>
        <v>143</v>
      </c>
      <c r="AJ149" s="12" t="str">
        <f ca="1">IF(AK149="","",OFFSET(Master!$F$2,0,MATCH(AK149,Master!$G$34:$CCC$34,0)))</f>
        <v>Donald Adamek</v>
      </c>
      <c r="AK149" s="19">
        <f>LARGE(Master!$G$34:$CCC$34,ROWS($AC$3:$AC149))</f>
        <v>36.866666691666666</v>
      </c>
      <c r="AL149" s="13">
        <f ca="1">OFFSET(LeaderMedian!$A$2,MATCH(AJ149,LeaderMedian!$B$3:$B$500,0),0)</f>
        <v>91</v>
      </c>
      <c r="AN149" s="2" t="str">
        <f ca="1">IF(OR(AO149="Median",AO149="Fifties",AO149="Average",AO149=""),"",IF(AP149=AP148,AN148,COUNT($AN$3:$AN148)+1))</f>
        <v/>
      </c>
      <c r="AO149" s="12" t="str">
        <f ca="1">IF(AP149="","",OFFSET(Master!$F$2,0,MATCH(AP149,Calculations!$D$217:$CCE$217,0)))</f>
        <v/>
      </c>
      <c r="AP149" s="36" t="str">
        <f>IF($A145="","",IF(ISERROR(LARGE(Calculations!$D$217:$DDF$217,ROWS($Y$3:$Y149))),"",LARGE(Calculations!$D$217:$DDF$217,ROWS($Y$3:$Y149))))</f>
        <v/>
      </c>
      <c r="AQ149" s="13" t="str">
        <f ca="1">IF(AO149="","",OFFSET(LeaderMedian!$A$2,MATCH(AO149,LeaderMedian!$B$3:$B$500,0),0))</f>
        <v/>
      </c>
      <c r="AS149" s="12" t="str">
        <f ca="1">OFFSET(Master!$J$2,0,ROWS($AR$3:$AR149))</f>
        <v>Dakota Blair</v>
      </c>
      <c r="AT149" s="12">
        <f t="shared" ca="1" si="4"/>
        <v>144600.00017760004</v>
      </c>
      <c r="AU149" s="12">
        <f ca="1">IF($AS149="","",OFFSET(Calculations!$C$134,0,MATCH(OFFSET($AS$2,ROWS($AS$3:$AS149),0),Calculations!$D$2:$CCE$2,0)))</f>
        <v>24984.999912088002</v>
      </c>
      <c r="AV149" s="12">
        <f ca="1">IF($AS149="","",OFFSET(Calculations!$C$135,0,MATCH(OFFSET($AS$2,ROWS($AS$3:$AS149),0),Calculations!$D$2:$CCE$2,0)))</f>
        <v>169585.00008968805</v>
      </c>
      <c r="AW149" s="12">
        <f ca="1">IF($AS149="","",OFFSET(Calculations!$C$128,0,MATCH(OFFSET($AS$2,ROWS($AS$3:$AS149),0),Calculations!$D$2:$CCE$2,0)))</f>
        <v>78419.000056238001</v>
      </c>
    </row>
    <row r="150" spans="1:49" x14ac:dyDescent="0.25">
      <c r="A150" t="s">
        <v>275</v>
      </c>
      <c r="B150" t="s">
        <v>226</v>
      </c>
      <c r="C150" s="16">
        <v>0.82930239057420585</v>
      </c>
      <c r="E150" t="s">
        <v>275</v>
      </c>
      <c r="F150" s="16">
        <v>0.84197278379610374</v>
      </c>
      <c r="H150">
        <v>148</v>
      </c>
      <c r="I150" t="s">
        <v>247</v>
      </c>
      <c r="J150" t="s">
        <v>275</v>
      </c>
      <c r="K150" s="16">
        <v>0.72780669648110363</v>
      </c>
      <c r="Y150" s="2">
        <f ca="1">IF(OR(Z150="ChatGPT",Z150="Median",Z150="Fifties",Z150="Average",Z150=""),"",IF(AA150=AA149,Y149,COUNT(Y$3:Y149)+1))</f>
        <v>146</v>
      </c>
      <c r="Z150" s="12" t="str">
        <f ca="1">IF(AA150="","",OFFSET(Master!$F$2,0,MATCH(AA150,Calculations!$D$136:$CCE$136,0)))</f>
        <v>Donna Bowman</v>
      </c>
      <c r="AA150" s="19">
        <f>IF($A146="","",LARGE(Calculations!$D$136:$DDF$136,ROWS($Y$3:$Y150)))</f>
        <v>22.004205449669524</v>
      </c>
      <c r="AB150" s="13">
        <f ca="1">IF(AA150="","",OFFSET(LeaderMedian!$A$2,MATCH(Z150,LeaderMedian!$B$3:$B$500,0),0))</f>
        <v>100</v>
      </c>
      <c r="AD150" s="2">
        <f ca="1">IF(OR(AE150="ChatGPT",AE150="Median",AE150="Fifties",AE150="Average",AE150=""),"",IF(AF150=AF149,AD149,COUNT(AD$3:AD149)+1))</f>
        <v>146</v>
      </c>
      <c r="AE150" s="12" t="str">
        <f ca="1">IF(AF150="","",OFFSET(Master!$F$2,0,MATCH(AF150,Calculations!$D$253:$CCE$253,0)))</f>
        <v>Gemma Carr</v>
      </c>
      <c r="AF150" s="19">
        <f>IF($A146="","",LARGE(Calculations!$D$253:$DDF$253,ROWS($Y$3:$Y150)))</f>
        <v>19.933333430199998</v>
      </c>
      <c r="AG150" s="13">
        <f ca="1">OFFSET(LeaderMedian!$A$2,MATCH(AE150,LeaderMedian!$B$3:$B$500,0),0)</f>
        <v>5</v>
      </c>
      <c r="AI150" s="2">
        <f ca="1">IF(OR(AJ150="ChatGPT",AJ150="Median",AJ150="Fifties",AJ150="Average",AJ150=""),"",IF(AK150=AK149,AI149,COUNT(AI$3:AI149)+1))</f>
        <v>144</v>
      </c>
      <c r="AJ150" s="12" t="str">
        <f ca="1">IF(AK150="","",OFFSET(Master!$F$2,0,MATCH(AK150,Master!$G$34:$CCC$34,0)))</f>
        <v>Stan Veuger</v>
      </c>
      <c r="AK150" s="19">
        <f>LARGE(Master!$G$34:$CCC$34,ROWS($AC$3:$AC150))</f>
        <v>36.666666815666666</v>
      </c>
      <c r="AL150" s="13">
        <f ca="1">OFFSET(LeaderMedian!$A$2,MATCH(AJ150,LeaderMedian!$B$3:$B$500,0),0)</f>
        <v>39</v>
      </c>
      <c r="AN150" s="2" t="str">
        <f ca="1">IF(OR(AO150="Median",AO150="Fifties",AO150="Average",AO150=""),"",IF(AP150=AP149,AN149,COUNT($AN$3:$AN149)+1))</f>
        <v/>
      </c>
      <c r="AO150" s="12" t="str">
        <f ca="1">IF(AP150="","",OFFSET(Master!$F$2,0,MATCH(AP150,Calculations!$D$217:$CCE$217,0)))</f>
        <v/>
      </c>
      <c r="AP150" s="36" t="str">
        <f>IF($A146="","",IF(ISERROR(LARGE(Calculations!$D$217:$DDF$217,ROWS($Y$3:$Y150))),"",LARGE(Calculations!$D$217:$DDF$217,ROWS($Y$3:$Y150))))</f>
        <v/>
      </c>
      <c r="AQ150" s="13" t="str">
        <f ca="1">IF(AO150="","",OFFSET(LeaderMedian!$A$2,MATCH(AO150,LeaderMedian!$B$3:$B$500,0),0))</f>
        <v/>
      </c>
      <c r="AS150" s="12" t="str">
        <f ca="1">OFFSET(Master!$J$2,0,ROWS($AR$3:$AR150))</f>
        <v>Stan Veuger</v>
      </c>
      <c r="AT150" s="12">
        <f t="shared" ca="1" si="4"/>
        <v>185999.99982120004</v>
      </c>
      <c r="AU150" s="12">
        <f ca="1">IF($AS150="","",OFFSET(Calculations!$C$134,0,MATCH(OFFSET($AS$2,ROWS($AS$3:$AS150),0),Calculations!$D$2:$CCE$2,0)))</f>
        <v>17349.999970200002</v>
      </c>
      <c r="AV150" s="12">
        <f ca="1">IF($AS150="","",OFFSET(Calculations!$C$135,0,MATCH(OFFSET($AS$2,ROWS($AS$3:$AS150),0),Calculations!$D$2:$CCE$2,0)))</f>
        <v>203349.99979140004</v>
      </c>
      <c r="AW150" s="12">
        <f ca="1">IF($AS150="","",OFFSET(Calculations!$C$128,0,MATCH(OFFSET($AS$2,ROWS($AS$3:$AS150),0),Calculations!$D$2:$CCE$2,0)))</f>
        <v>73079.999937327986</v>
      </c>
    </row>
    <row r="151" spans="1:49" x14ac:dyDescent="0.25">
      <c r="A151" t="s">
        <v>276</v>
      </c>
      <c r="B151" t="s">
        <v>263</v>
      </c>
      <c r="C151" s="16">
        <v>0.56829717619038278</v>
      </c>
      <c r="E151" t="s">
        <v>276</v>
      </c>
      <c r="F151" s="16">
        <v>0.36843964144675589</v>
      </c>
      <c r="H151">
        <v>149</v>
      </c>
      <c r="I151" t="s">
        <v>224</v>
      </c>
      <c r="J151" t="s">
        <v>120</v>
      </c>
      <c r="K151" s="16">
        <v>0.72774523330053165</v>
      </c>
      <c r="Y151" s="2">
        <f ca="1">IF(OR(Z151="ChatGPT",Z151="Median",Z151="Fifties",Z151="Average",Z151=""),"",IF(AA151=AA150,Y150,COUNT(Y$3:Y150)+1))</f>
        <v>147</v>
      </c>
      <c r="Z151" s="12" t="str">
        <f ca="1">IF(AA151="","",OFFSET(Master!$F$2,0,MATCH(AA151,Calculations!$D$136:$CCE$136,0)))</f>
        <v>Peter Bergman</v>
      </c>
      <c r="AA151" s="19">
        <f>IF($A147="","",LARGE(Calculations!$D$136:$DDF$136,ROWS($Y$3:$Y151)))</f>
        <v>21.961303480775346</v>
      </c>
      <c r="AB151" s="13">
        <f ca="1">IF(AA151="","",OFFSET(LeaderMedian!$A$2,MATCH(Z151,LeaderMedian!$B$3:$B$500,0),0))</f>
        <v>99</v>
      </c>
      <c r="AD151" s="2">
        <f ca="1">IF(OR(AE151="ChatGPT",AE151="Median",AE151="Fifties",AE151="Average",AE151=""),"",IF(AF151=AF150,AD150,COUNT(AD$3:AD150)+1))</f>
        <v>147</v>
      </c>
      <c r="AE151" s="12" t="str">
        <f ca="1">IF(AF151="","",OFFSET(Master!$F$2,0,MATCH(AF151,Calculations!$D$253:$CCE$253,0)))</f>
        <v>Kyle Condron</v>
      </c>
      <c r="AF151" s="19">
        <f>IF($A147="","",LARGE(Calculations!$D$253:$DDF$253,ROWS($Y$3:$Y151)))</f>
        <v>19.533333375666665</v>
      </c>
      <c r="AG151" s="13">
        <f ca="1">OFFSET(LeaderMedian!$A$2,MATCH(AE151,LeaderMedian!$B$3:$B$500,0),0)</f>
        <v>92</v>
      </c>
      <c r="AI151" s="2">
        <f ca="1">IF(OR(AJ151="ChatGPT",AJ151="Median",AJ151="Fifties",AJ151="Average",AJ151=""),"",IF(AK151=AK150,AI150,COUNT(AI$3:AI150)+1))</f>
        <v>145</v>
      </c>
      <c r="AJ151" s="12" t="str">
        <f ca="1">IF(AK151="","",OFFSET(Master!$F$2,0,MATCH(AK151,Master!$G$34:$CCC$34,0)))</f>
        <v>Elyssa Friedland</v>
      </c>
      <c r="AK151" s="19">
        <f>LARGE(Master!$G$34:$CCC$34,ROWS($AC$3:$AC151))</f>
        <v>36.166666780666667</v>
      </c>
      <c r="AL151" s="13">
        <f ca="1">OFFSET(LeaderMedian!$A$2,MATCH(AJ151,LeaderMedian!$B$3:$B$500,0),0)</f>
        <v>57</v>
      </c>
      <c r="AN151" s="2" t="str">
        <f ca="1">IF(OR(AO151="Median",AO151="Fifties",AO151="Average",AO151=""),"",IF(AP151=AP150,AN150,COUNT($AN$3:$AN150)+1))</f>
        <v/>
      </c>
      <c r="AO151" s="12" t="str">
        <f ca="1">IF(AP151="","",OFFSET(Master!$F$2,0,MATCH(AP151,Calculations!$D$217:$CCE$217,0)))</f>
        <v/>
      </c>
      <c r="AP151" s="36" t="str">
        <f>IF($A147="","",IF(ISERROR(LARGE(Calculations!$D$217:$DDF$217,ROWS($Y$3:$Y151))),"",LARGE(Calculations!$D$217:$DDF$217,ROWS($Y$3:$Y151))))</f>
        <v/>
      </c>
      <c r="AQ151" s="13" t="str">
        <f ca="1">IF(AO151="","",OFFSET(LeaderMedian!$A$2,MATCH(AO151,LeaderMedian!$B$3:$B$500,0),0))</f>
        <v/>
      </c>
      <c r="AS151" s="12" t="str">
        <f ca="1">OFFSET(Master!$J$2,0,ROWS($AR$3:$AR151))</f>
        <v>Joshua Jaffe</v>
      </c>
      <c r="AT151" s="12">
        <f t="shared" ca="1" si="4"/>
        <v>144999.99987999999</v>
      </c>
      <c r="AU151" s="12">
        <f ca="1">IF($AS151="","",OFFSET(Calculations!$C$134,0,MATCH(OFFSET($AS$2,ROWS($AS$3:$AS151),0),Calculations!$D$2:$CCE$2,0)))</f>
        <v>24899.000007499999</v>
      </c>
      <c r="AV151" s="12">
        <f ca="1">IF($AS151="","",OFFSET(Calculations!$C$135,0,MATCH(OFFSET($AS$2,ROWS($AS$3:$AS151),0),Calculations!$D$2:$CCE$2,0)))</f>
        <v>169898.99988749999</v>
      </c>
      <c r="AW151" s="12">
        <f ca="1">IF($AS151="","",OFFSET(Calculations!$C$128,0,MATCH(OFFSET($AS$2,ROWS($AS$3:$AS151),0),Calculations!$D$2:$CCE$2,0)))</f>
        <v>64857.000003950008</v>
      </c>
    </row>
    <row r="152" spans="1:49" x14ac:dyDescent="0.25">
      <c r="A152" t="s">
        <v>277</v>
      </c>
      <c r="B152" t="s">
        <v>99</v>
      </c>
      <c r="C152" s="16">
        <v>0.6697876668474374</v>
      </c>
      <c r="E152" t="s">
        <v>277</v>
      </c>
      <c r="F152" s="16">
        <v>0.30005672842134756</v>
      </c>
      <c r="H152">
        <v>150</v>
      </c>
      <c r="I152" t="s">
        <v>261</v>
      </c>
      <c r="J152" t="s">
        <v>262</v>
      </c>
      <c r="K152" s="16">
        <v>0.72737643633841198</v>
      </c>
      <c r="Y152" s="2">
        <f ca="1">IF(OR(Z152="ChatGPT",Z152="Median",Z152="Fifties",Z152="Average",Z152=""),"",IF(AA152=AA151,Y151,COUNT(Y$3:Y151)+1))</f>
        <v>148</v>
      </c>
      <c r="Z152" s="12" t="str">
        <f ca="1">IF(AA152="","",OFFSET(Master!$F$2,0,MATCH(AA152,Calculations!$D$136:$CCE$136,0)))</f>
        <v>Hillary Seif</v>
      </c>
      <c r="AA152" s="19">
        <f>IF($A148="","",LARGE(Calculations!$D$136:$DDF$136,ROWS($Y$3:$Y152)))</f>
        <v>21.678847150923474</v>
      </c>
      <c r="AB152" s="13">
        <f ca="1">IF(AA152="","",OFFSET(LeaderMedian!$A$2,MATCH(Z152,LeaderMedian!$B$3:$B$500,0),0))</f>
        <v>3</v>
      </c>
      <c r="AD152" s="2">
        <f ca="1">IF(OR(AE152="ChatGPT",AE152="Median",AE152="Fifties",AE152="Average",AE152=""),"",IF(AF152=AF151,AD151,COUNT(AD$3:AD151)+1))</f>
        <v>148</v>
      </c>
      <c r="AE152" s="12" t="str">
        <f ca="1">IF(AF152="","",OFFSET(Master!$F$2,0,MATCH(AF152,Calculations!$D$253:$CCE$253,0)))</f>
        <v>Scott Kennedy</v>
      </c>
      <c r="AF152" s="19">
        <f>IF($A148="","",LARGE(Calculations!$D$253:$DDF$253,ROWS($Y$3:$Y152)))</f>
        <v>19.200000076333335</v>
      </c>
      <c r="AG152" s="13">
        <f ca="1">OFFSET(LeaderMedian!$A$2,MATCH(AE152,LeaderMedian!$B$3:$B$500,0),0)</f>
        <v>111</v>
      </c>
      <c r="AI152" s="2">
        <f ca="1">IF(OR(AJ152="ChatGPT",AJ152="Median",AJ152="Fifties",AJ152="Average",AJ152=""),"",IF(AK152=AK151,AI151,COUNT(AI$3:AI151)+1))</f>
        <v>146</v>
      </c>
      <c r="AJ152" s="12" t="str">
        <f ca="1">IF(AK152="","",OFFSET(Master!$F$2,0,MATCH(AK152,Master!$G$34:$CCC$34,0)))</f>
        <v>Michael Petkun</v>
      </c>
      <c r="AK152" s="19">
        <f>LARGE(Master!$G$34:$CCC$34,ROWS($AC$3:$AC152))</f>
        <v>36.033333422333328</v>
      </c>
      <c r="AL152" s="13">
        <f ca="1">OFFSET(LeaderMedian!$A$2,MATCH(AJ152,LeaderMedian!$B$3:$B$500,0),0)</f>
        <v>28</v>
      </c>
      <c r="AN152" s="2" t="str">
        <f ca="1">IF(OR(AO152="Median",AO152="Fifties",AO152="Average",AO152=""),"",IF(AP152=AP151,AN151,COUNT($AN$3:$AN151)+1))</f>
        <v/>
      </c>
      <c r="AO152" s="12" t="str">
        <f ca="1">IF(AP152="","",OFFSET(Master!$F$2,0,MATCH(AP152,Calculations!$D$217:$CCE$217,0)))</f>
        <v/>
      </c>
      <c r="AP152" s="36" t="str">
        <f>IF($A148="","",IF(ISERROR(LARGE(Calculations!$D$217:$DDF$217,ROWS($Y$3:$Y152))),"",LARGE(Calculations!$D$217:$DDF$217,ROWS($Y$3:$Y152))))</f>
        <v/>
      </c>
      <c r="AQ152" s="13" t="str">
        <f ca="1">IF(AO152="","",OFFSET(LeaderMedian!$A$2,MATCH(AO152,LeaderMedian!$B$3:$B$500,0),0))</f>
        <v/>
      </c>
      <c r="AS152" s="12" t="str">
        <f ca="1">OFFSET(Master!$J$2,0,ROWS($AR$3:$AR152))</f>
        <v>Lawrence Grone</v>
      </c>
      <c r="AT152" s="12">
        <f t="shared" ca="1" si="4"/>
        <v>181999.99993959998</v>
      </c>
      <c r="AU152" s="12">
        <f ca="1">IF($AS152="","",OFFSET(Calculations!$C$134,0,MATCH(OFFSET($AS$2,ROWS($AS$3:$AS152),0),Calculations!$D$2:$CCE$2,0)))</f>
        <v>14549.999990940003</v>
      </c>
      <c r="AV152" s="12">
        <f ca="1">IF($AS152="","",OFFSET(Calculations!$C$135,0,MATCH(OFFSET($AS$2,ROWS($AS$3:$AS152),0),Calculations!$D$2:$CCE$2,0)))</f>
        <v>196549.99993053998</v>
      </c>
      <c r="AW152" s="12">
        <f ca="1">IF($AS152="","",OFFSET(Calculations!$C$128,0,MATCH(OFFSET($AS$2,ROWS($AS$3:$AS152),0),Calculations!$D$2:$CCE$2,0)))</f>
        <v>88360.00001747199</v>
      </c>
    </row>
    <row r="153" spans="1:49" x14ac:dyDescent="0.25">
      <c r="A153" t="s">
        <v>278</v>
      </c>
      <c r="B153" t="s">
        <v>164</v>
      </c>
      <c r="C153" s="16">
        <v>0.60731214681776491</v>
      </c>
      <c r="E153" t="s">
        <v>278</v>
      </c>
      <c r="F153" s="16">
        <v>0.39481810070304252</v>
      </c>
      <c r="H153">
        <v>151</v>
      </c>
      <c r="I153" t="s">
        <v>120</v>
      </c>
      <c r="J153" t="s">
        <v>299</v>
      </c>
      <c r="K153" s="16">
        <v>0.72702887129769755</v>
      </c>
      <c r="Y153" s="2">
        <f ca="1">IF(OR(Z153="ChatGPT",Z153="Median",Z153="Fifties",Z153="Average",Z153=""),"",IF(AA153=AA152,Y152,COUNT(Y$3:Y152)+1))</f>
        <v>149</v>
      </c>
      <c r="Z153" s="12" t="str">
        <f ca="1">IF(AA153="","",OFFSET(Master!$F$2,0,MATCH(AA153,Calculations!$D$136:$CCE$136,0)))</f>
        <v xml:space="preserve">Abigail Myers </v>
      </c>
      <c r="AA153" s="19">
        <f>IF($A149="","",LARGE(Calculations!$D$136:$DDF$136,ROWS($Y$3:$Y153)))</f>
        <v>20.998084203800204</v>
      </c>
      <c r="AB153" s="13">
        <f ca="1">IF(AA153="","",OFFSET(LeaderMedian!$A$2,MATCH(Z153,LeaderMedian!$B$3:$B$500,0),0))</f>
        <v>127</v>
      </c>
      <c r="AD153" s="2">
        <f ca="1">IF(OR(AE153="ChatGPT",AE153="Median",AE153="Fifties",AE153="Average",AE153=""),"",IF(AF153=AF152,AD152,COUNT(AD$3:AD152)+1))</f>
        <v>149</v>
      </c>
      <c r="AE153" s="12" t="str">
        <f ca="1">IF(AF153="","",OFFSET(Master!$F$2,0,MATCH(AF153,Calculations!$D$253:$CCE$253,0)))</f>
        <v>Tim Lynch</v>
      </c>
      <c r="AF153" s="19">
        <f>IF($A149="","",LARGE(Calculations!$D$253:$DDF$253,ROWS($Y$3:$Y153)))</f>
        <v>19.166666738000007</v>
      </c>
      <c r="AG153" s="13">
        <f ca="1">OFFSET(LeaderMedian!$A$2,MATCH(AE153,LeaderMedian!$B$3:$B$500,0),0)</f>
        <v>122</v>
      </c>
      <c r="AI153" s="2">
        <f ca="1">IF(OR(AJ153="ChatGPT",AJ153="Median",AJ153="Fifties",AJ153="Average",AJ153=""),"",IF(AK153=AK152,AI152,COUNT(AI$3:AI152)+1))</f>
        <v>147</v>
      </c>
      <c r="AJ153" s="12" t="str">
        <f ca="1">IF(AK153="","",OFFSET(Master!$F$2,0,MATCH(AK153,Master!$G$34:$CCC$34,0)))</f>
        <v>Tate Greene</v>
      </c>
      <c r="AK153" s="19">
        <f>LARGE(Master!$G$34:$CCC$34,ROWS($AC$3:$AC153))</f>
        <v>35.86666670666667</v>
      </c>
      <c r="AL153" s="13">
        <f ca="1">OFFSET(LeaderMedian!$A$2,MATCH(AJ153,LeaderMedian!$B$3:$B$500,0),0)</f>
        <v>131</v>
      </c>
      <c r="AN153" s="2" t="str">
        <f ca="1">IF(OR(AO153="Median",AO153="Fifties",AO153="Average",AO153=""),"",IF(AP153=AP152,AN152,COUNT($AN$3:$AN152)+1))</f>
        <v/>
      </c>
      <c r="AO153" s="12" t="str">
        <f ca="1">IF(AP153="","",OFFSET(Master!$F$2,0,MATCH(AP153,Calculations!$D$217:$CCE$217,0)))</f>
        <v/>
      </c>
      <c r="AP153" s="36" t="str">
        <f>IF($A149="","",IF(ISERROR(LARGE(Calculations!$D$217:$DDF$217,ROWS($Y$3:$Y153))),"",LARGE(Calculations!$D$217:$DDF$217,ROWS($Y$3:$Y153))))</f>
        <v/>
      </c>
      <c r="AQ153" s="13" t="str">
        <f ca="1">IF(AO153="","",OFFSET(LeaderMedian!$A$2,MATCH(AO153,LeaderMedian!$B$3:$B$500,0),0))</f>
        <v/>
      </c>
      <c r="AS153" s="12" t="str">
        <f ca="1">OFFSET(Master!$J$2,0,ROWS($AR$3:$AR153))</f>
        <v>Joe Grzesiak</v>
      </c>
      <c r="AT153" s="12">
        <f t="shared" ca="1" si="4"/>
        <v>144999.99981760001</v>
      </c>
      <c r="AU153" s="12">
        <f ca="1">IF($AS153="","",OFFSET(Calculations!$C$134,0,MATCH(OFFSET($AS$2,ROWS($AS$3:$AS153),0),Calculations!$D$2:$CCE$2,0)))</f>
        <v>20625.000037999998</v>
      </c>
      <c r="AV153" s="12">
        <f ca="1">IF($AS153="","",OFFSET(Calculations!$C$135,0,MATCH(OFFSET($AS$2,ROWS($AS$3:$AS153),0),Calculations!$D$2:$CCE$2,0)))</f>
        <v>165624.99985560001</v>
      </c>
      <c r="AW153" s="12">
        <f ca="1">IF($AS153="","",OFFSET(Calculations!$C$128,0,MATCH(OFFSET($AS$2,ROWS($AS$3:$AS153),0),Calculations!$D$2:$CCE$2,0)))</f>
        <v>81625.000003993991</v>
      </c>
    </row>
    <row r="154" spans="1:49" x14ac:dyDescent="0.25">
      <c r="A154" t="s">
        <v>279</v>
      </c>
      <c r="B154" t="s">
        <v>264</v>
      </c>
      <c r="C154" s="16">
        <v>0.53377947208279386</v>
      </c>
      <c r="E154" t="s">
        <v>279</v>
      </c>
      <c r="F154" s="16">
        <v>0.31936492915901038</v>
      </c>
      <c r="H154">
        <v>152</v>
      </c>
      <c r="I154" t="s">
        <v>246</v>
      </c>
      <c r="J154" t="s">
        <v>260</v>
      </c>
      <c r="K154" s="16">
        <v>0.72673978626665114</v>
      </c>
      <c r="Y154" s="2">
        <f ca="1">IF(OR(Z154="ChatGPT",Z154="Median",Z154="Fifties",Z154="Average",Z154=""),"",IF(AA154=AA153,Y153,COUNT(Y$3:Y153)+1))</f>
        <v>150</v>
      </c>
      <c r="Z154" s="12" t="str">
        <f ca="1">IF(AA154="","",OFFSET(Master!$F$2,0,MATCH(AA154,Calculations!$D$136:$CCE$136,0)))</f>
        <v>Kyle Condron</v>
      </c>
      <c r="AA154" s="19">
        <f>IF($A150="","",LARGE(Calculations!$D$136:$DDF$136,ROWS($Y$3:$Y154)))</f>
        <v>20.890409172687281</v>
      </c>
      <c r="AB154" s="13">
        <f ca="1">IF(AA154="","",OFFSET(LeaderMedian!$A$2,MATCH(Z154,LeaderMedian!$B$3:$B$500,0),0))</f>
        <v>92</v>
      </c>
      <c r="AD154" s="2">
        <f ca="1">IF(OR(AE154="ChatGPT",AE154="Median",AE154="Fifties",AE154="Average",AE154=""),"",IF(AF154=AF153,AD153,COUNT(AD$3:AD153)+1))</f>
        <v>150</v>
      </c>
      <c r="AE154" s="12" t="str">
        <f ca="1">IF(AF154="","",OFFSET(Master!$F$2,0,MATCH(AF154,Calculations!$D$253:$CCE$253,0)))</f>
        <v>Hillary Seif</v>
      </c>
      <c r="AF154" s="19">
        <f>IF($A150="","",LARGE(Calculations!$D$253:$DDF$253,ROWS($Y$3:$Y154)))</f>
        <v>18.933333403533332</v>
      </c>
      <c r="AG154" s="13">
        <f ca="1">OFFSET(LeaderMedian!$A$2,MATCH(AE154,LeaderMedian!$B$3:$B$500,0),0)</f>
        <v>3</v>
      </c>
      <c r="AI154" s="2">
        <f ca="1">IF(OR(AJ154="ChatGPT",AJ154="Median",AJ154="Fifties",AJ154="Average",AJ154=""),"",IF(AK154=AK153,AI153,COUNT(AI$3:AI153)+1))</f>
        <v>148</v>
      </c>
      <c r="AJ154" s="12" t="str">
        <f ca="1">IF(AK154="","",OFFSET(Master!$F$2,0,MATCH(AK154,Master!$G$34:$CCC$34,0)))</f>
        <v>Matt Sokol</v>
      </c>
      <c r="AK154" s="19">
        <f>LARGE(Master!$G$34:$CCC$34,ROWS($AC$3:$AC154))</f>
        <v>35.766666785666665</v>
      </c>
      <c r="AL154" s="13">
        <f ca="1">OFFSET(LeaderMedian!$A$2,MATCH(AJ154,LeaderMedian!$B$3:$B$500,0),0)</f>
        <v>18</v>
      </c>
      <c r="AN154" s="2" t="str">
        <f ca="1">IF(OR(AO154="Median",AO154="Fifties",AO154="Average",AO154=""),"",IF(AP154=AP153,AN153,COUNT($AN$3:$AN153)+1))</f>
        <v/>
      </c>
      <c r="AO154" s="12" t="str">
        <f ca="1">IF(AP154="","",OFFSET(Master!$F$2,0,MATCH(AP154,Calculations!$D$217:$CCE$217,0)))</f>
        <v/>
      </c>
      <c r="AP154" s="36" t="str">
        <f>IF($A150="","",IF(ISERROR(LARGE(Calculations!$D$217:$DDF$217,ROWS($Y$3:$Y154))),"",LARGE(Calculations!$D$217:$DDF$217,ROWS($Y$3:$Y154))))</f>
        <v/>
      </c>
      <c r="AQ154" s="13" t="str">
        <f ca="1">IF(AO154="","",OFFSET(LeaderMedian!$A$2,MATCH(AO154,LeaderMedian!$B$3:$B$500,0),0))</f>
        <v/>
      </c>
      <c r="AS154" s="12" t="str">
        <f ca="1">OFFSET(Master!$J$2,0,ROWS($AR$3:$AR154))</f>
        <v>John Stryker</v>
      </c>
      <c r="AT154" s="12">
        <f t="shared" ca="1" si="4"/>
        <v>173000.00006120003</v>
      </c>
      <c r="AU154" s="12">
        <f ca="1">IF($AS154="","",OFFSET(Calculations!$C$134,0,MATCH(OFFSET($AS$2,ROWS($AS$3:$AS154),0),Calculations!$D$2:$CCE$2,0)))</f>
        <v>21224.999958690001</v>
      </c>
      <c r="AV154" s="12">
        <f ca="1">IF($AS154="","",OFFSET(Calculations!$C$135,0,MATCH(OFFSET($AS$2,ROWS($AS$3:$AS154),0),Calculations!$D$2:$CCE$2,0)))</f>
        <v>194225.00001989002</v>
      </c>
      <c r="AW154" s="12">
        <f ca="1">IF($AS154="","",OFFSET(Calculations!$C$128,0,MATCH(OFFSET($AS$2,ROWS($AS$3:$AS154),0),Calculations!$D$2:$CCE$2,0)))</f>
        <v>89465.000046576039</v>
      </c>
    </row>
    <row r="155" spans="1:49" x14ac:dyDescent="0.25">
      <c r="A155" t="s">
        <v>280</v>
      </c>
      <c r="B155" t="s">
        <v>122</v>
      </c>
      <c r="C155" s="16">
        <v>0.5436764789877262</v>
      </c>
      <c r="E155" t="s">
        <v>280</v>
      </c>
      <c r="F155" s="16">
        <v>0.28198050144390346</v>
      </c>
      <c r="H155">
        <v>153</v>
      </c>
      <c r="I155" t="s">
        <v>252</v>
      </c>
      <c r="J155" t="s">
        <v>274</v>
      </c>
      <c r="K155" s="16">
        <v>0.72666954997513811</v>
      </c>
      <c r="Y155" s="2">
        <f ca="1">IF(OR(Z155="ChatGPT",Z155="Median",Z155="Fifties",Z155="Average",Z155=""),"",IF(AA155=AA154,Y154,COUNT(Y$3:Y154)+1))</f>
        <v>151</v>
      </c>
      <c r="Z155" s="12" t="str">
        <f ca="1">IF(AA155="","",OFFSET(Master!$F$2,0,MATCH(AA155,Calculations!$D$136:$CCE$136,0)))</f>
        <v>Candice Day</v>
      </c>
      <c r="AA155" s="19">
        <f>IF($A151="","",LARGE(Calculations!$D$136:$DDF$136,ROWS($Y$3:$Y155)))</f>
        <v>20.28886224100501</v>
      </c>
      <c r="AB155" s="13">
        <f ca="1">IF(AA155="","",OFFSET(LeaderMedian!$A$2,MATCH(Z155,LeaderMedian!$B$3:$B$500,0),0))</f>
        <v>81</v>
      </c>
      <c r="AD155" s="2">
        <f ca="1">IF(OR(AE155="ChatGPT",AE155="Median",AE155="Fifties",AE155="Average",AE155=""),"",IF(AF155=AF154,AD154,COUNT(AD$3:AD154)+1))</f>
        <v>151</v>
      </c>
      <c r="AE155" s="12" t="str">
        <f ca="1">IF(AF155="","",OFFSET(Master!$F$2,0,MATCH(AF155,Calculations!$D$253:$CCE$253,0)))</f>
        <v>Donna Bowman</v>
      </c>
      <c r="AF155" s="19">
        <f>IF($A151="","",LARGE(Calculations!$D$253:$DDF$253,ROWS($Y$3:$Y155)))</f>
        <v>18.233333360866663</v>
      </c>
      <c r="AG155" s="13">
        <f ca="1">OFFSET(LeaderMedian!$A$2,MATCH(AE155,LeaderMedian!$B$3:$B$500,0),0)</f>
        <v>100</v>
      </c>
      <c r="AI155" s="2">
        <f ca="1">IF(OR(AJ155="ChatGPT",AJ155="Median",AJ155="Fifties",AJ155="Average",AJ155=""),"",IF(AK155=AK154,AI154,COUNT(AI$3:AI154)+1))</f>
        <v>149</v>
      </c>
      <c r="AJ155" s="12" t="str">
        <f ca="1">IF(AK155="","",OFFSET(Master!$F$2,0,MATCH(AK155,Master!$G$34:$CCC$34,0)))</f>
        <v>Ben Carr</v>
      </c>
      <c r="AK155" s="19">
        <f>LARGE(Master!$G$34:$CCC$34,ROWS($AC$3:$AC155))</f>
        <v>35.63333333633333</v>
      </c>
      <c r="AL155" s="13">
        <f ca="1">OFFSET(LeaderMedian!$A$2,MATCH(AJ155,LeaderMedian!$B$3:$B$500,0),0)</f>
        <v>25</v>
      </c>
      <c r="AN155" s="2" t="str">
        <f ca="1">IF(OR(AO155="Median",AO155="Fifties",AO155="Average",AO155=""),"",IF(AP155=AP154,AN154,COUNT($AN$3:$AN154)+1))</f>
        <v/>
      </c>
      <c r="AO155" s="12" t="str">
        <f ca="1">IF(AP155="","",OFFSET(Master!$F$2,0,MATCH(AP155,Calculations!$D$217:$CCE$217,0)))</f>
        <v/>
      </c>
      <c r="AP155" s="36" t="str">
        <f>IF($A151="","",IF(ISERROR(LARGE(Calculations!$D$217:$DDF$217,ROWS($Y$3:$Y155))),"",LARGE(Calculations!$D$217:$DDF$217,ROWS($Y$3:$Y155))))</f>
        <v/>
      </c>
      <c r="AQ155" s="13" t="str">
        <f ca="1">IF(AO155="","",OFFSET(LeaderMedian!$A$2,MATCH(AO155,LeaderMedian!$B$3:$B$500,0),0))</f>
        <v/>
      </c>
      <c r="AS155" s="12" t="str">
        <f ca="1">OFFSET(Master!$J$2,0,ROWS($AR$3:$AR155))</f>
        <v xml:space="preserve">Ozzie Zourigui </v>
      </c>
      <c r="AT155" s="12">
        <f t="shared" ca="1" si="4"/>
        <v>97999.999876799993</v>
      </c>
      <c r="AU155" s="12">
        <f ca="1">IF($AS155="","",OFFSET(Calculations!$C$134,0,MATCH(OFFSET($AS$2,ROWS($AS$3:$AS155),0),Calculations!$D$2:$CCE$2,0)))</f>
        <v>40249.999950719997</v>
      </c>
      <c r="AV155" s="12">
        <f ca="1">IF($AS155="","",OFFSET(Calculations!$C$135,0,MATCH(OFFSET($AS$2,ROWS($AS$3:$AS155),0),Calculations!$D$2:$CCE$2,0)))</f>
        <v>138249.99982751999</v>
      </c>
      <c r="AW155" s="12">
        <f ca="1">IF($AS155="","",OFFSET(Calculations!$C$128,0,MATCH(OFFSET($AS$2,ROWS($AS$3:$AS155),0),Calculations!$D$2:$CCE$2,0)))</f>
        <v>77989.99994742799</v>
      </c>
    </row>
    <row r="156" spans="1:49" x14ac:dyDescent="0.25">
      <c r="A156" t="s">
        <v>281</v>
      </c>
      <c r="B156" t="s">
        <v>221</v>
      </c>
      <c r="C156" s="16">
        <v>0.49156419543662344</v>
      </c>
      <c r="E156" t="s">
        <v>281</v>
      </c>
      <c r="F156" s="16">
        <v>0.30429181940914718</v>
      </c>
      <c r="H156">
        <v>154</v>
      </c>
      <c r="I156" t="s">
        <v>226</v>
      </c>
      <c r="J156" t="s">
        <v>299</v>
      </c>
      <c r="K156" s="16">
        <v>0.72661538069573972</v>
      </c>
      <c r="Y156" s="2">
        <f ca="1">IF(OR(Z156="ChatGPT",Z156="Median",Z156="Fifties",Z156="Average",Z156=""),"",IF(AA156=AA155,Y155,COUNT(Y$3:Y155)+1))</f>
        <v>152</v>
      </c>
      <c r="Z156" s="12" t="str">
        <f ca="1">IF(AA156="","",OFFSET(Master!$F$2,0,MATCH(AA156,Calculations!$D$136:$CCE$136,0)))</f>
        <v>Bruce Hayek</v>
      </c>
      <c r="AA156" s="19">
        <f>IF($A152="","",LARGE(Calculations!$D$136:$DDF$136,ROWS($Y$3:$Y156)))</f>
        <v>20.005775028295187</v>
      </c>
      <c r="AB156" s="13">
        <f ca="1">IF(AA156="","",OFFSET(LeaderMedian!$A$2,MATCH(Z156,LeaderMedian!$B$3:$B$500,0),0))</f>
        <v>47</v>
      </c>
      <c r="AD156" s="2">
        <f ca="1">IF(OR(AE156="ChatGPT",AE156="Median",AE156="Fifties",AE156="Average",AE156=""),"",IF(AF156=AF155,AD155,COUNT(AD$3:AD155)+1))</f>
        <v>152</v>
      </c>
      <c r="AE156" s="12" t="str">
        <f ca="1">IF(AF156="","",OFFSET(Master!$F$2,0,MATCH(AF156,Calculations!$D$253:$CCE$253,0)))</f>
        <v>Steve Charnick</v>
      </c>
      <c r="AF156" s="19">
        <f>IF($A152="","",LARGE(Calculations!$D$253:$DDF$253,ROWS($Y$3:$Y156)))</f>
        <v>17.166666865666667</v>
      </c>
      <c r="AG156" s="13">
        <f ca="1">OFFSET(LeaderMedian!$A$2,MATCH(AE156,LeaderMedian!$B$3:$B$500,0),0)</f>
        <v>74</v>
      </c>
      <c r="AI156" s="2">
        <f ca="1">IF(OR(AJ156="ChatGPT",AJ156="Median",AJ156="Fifties",AJ156="Average",AJ156=""),"",IF(AK156=AK155,AI155,COUNT(AI$3:AI155)+1))</f>
        <v>150</v>
      </c>
      <c r="AJ156" s="12" t="str">
        <f ca="1">IF(AK156="","",OFFSET(Master!$F$2,0,MATCH(AK156,Master!$G$34:$CCC$34,0)))</f>
        <v>Sam Friedland</v>
      </c>
      <c r="AK156" s="19">
        <f>LARGE(Master!$G$34:$CCC$34,ROWS($AC$3:$AC156))</f>
        <v>35.366666768666668</v>
      </c>
      <c r="AL156" s="13">
        <f ca="1">OFFSET(LeaderMedian!$A$2,MATCH(AJ156,LeaderMedian!$B$3:$B$500,0),0)</f>
        <v>97</v>
      </c>
      <c r="AN156" s="2" t="str">
        <f ca="1">IF(OR(AO156="Median",AO156="Fifties",AO156="Average",AO156=""),"",IF(AP156=AP155,AN155,COUNT($AN$3:$AN155)+1))</f>
        <v/>
      </c>
      <c r="AO156" s="12" t="str">
        <f ca="1">IF(AP156="","",OFFSET(Master!$F$2,0,MATCH(AP156,Calculations!$D$217:$CCE$217,0)))</f>
        <v/>
      </c>
      <c r="AP156" s="36" t="str">
        <f>IF($A152="","",IF(ISERROR(LARGE(Calculations!$D$217:$DDF$217,ROWS($Y$3:$Y156))),"",LARGE(Calculations!$D$217:$DDF$217,ROWS($Y$3:$Y156))))</f>
        <v/>
      </c>
      <c r="AQ156" s="13" t="str">
        <f ca="1">IF(AO156="","",OFFSET(LeaderMedian!$A$2,MATCH(AO156,LeaderMedian!$B$3:$B$500,0),0))</f>
        <v/>
      </c>
      <c r="AS156" s="12" t="str">
        <f ca="1">OFFSET(Master!$J$2,0,ROWS($AR$3:$AR156))</f>
        <v>Peter Bergman</v>
      </c>
      <c r="AT156" s="12">
        <f t="shared" ca="1" si="4"/>
        <v>124000.000248</v>
      </c>
      <c r="AU156" s="12">
        <f ca="1">IF($AS156="","",OFFSET(Calculations!$C$134,0,MATCH(OFFSET($AS$2,ROWS($AS$3:$AS156),0),Calculations!$D$2:$CCE$2,0)))</f>
        <v>27949.999928700006</v>
      </c>
      <c r="AV156" s="12">
        <f ca="1">IF($AS156="","",OFFSET(Calculations!$C$135,0,MATCH(OFFSET($AS$2,ROWS($AS$3:$AS156),0),Calculations!$D$2:$CCE$2,0)))</f>
        <v>151950.00017670001</v>
      </c>
      <c r="AW156" s="12">
        <f ca="1">IF($AS156="","",OFFSET(Calculations!$C$128,0,MATCH(OFFSET($AS$2,ROWS($AS$3:$AS156),0),Calculations!$D$2:$CCE$2,0)))</f>
        <v>83190.000110320005</v>
      </c>
    </row>
    <row r="157" spans="1:49" x14ac:dyDescent="0.25">
      <c r="A157" t="s">
        <v>282</v>
      </c>
      <c r="B157" t="s">
        <v>252</v>
      </c>
      <c r="C157" s="16">
        <v>0.64118657370817245</v>
      </c>
      <c r="E157" t="s">
        <v>282</v>
      </c>
      <c r="F157" s="16">
        <v>0.5832780989885854</v>
      </c>
      <c r="H157">
        <v>155</v>
      </c>
      <c r="I157" t="s">
        <v>92</v>
      </c>
      <c r="J157" t="s">
        <v>252</v>
      </c>
      <c r="K157" s="16">
        <v>0.72622590605951265</v>
      </c>
      <c r="Y157" s="2">
        <f ca="1">IF(OR(Z157="ChatGPT",Z157="Median",Z157="Fifties",Z157="Average",Z157=""),"",IF(AA157=AA156,Y156,COUNT(Y$3:Y156)+1))</f>
        <v>153</v>
      </c>
      <c r="Z157" s="12" t="str">
        <f ca="1">IF(AA157="","",OFFSET(Master!$F$2,0,MATCH(AA157,Calculations!$D$136:$CCE$136,0)))</f>
        <v>Tim Lynch</v>
      </c>
      <c r="AA157" s="19">
        <f>IF($A153="","",LARGE(Calculations!$D$136:$DDF$136,ROWS($Y$3:$Y157)))</f>
        <v>19.813063146933349</v>
      </c>
      <c r="AB157" s="13">
        <f ca="1">IF(AA157="","",OFFSET(LeaderMedian!$A$2,MATCH(Z157,LeaderMedian!$B$3:$B$500,0),0))</f>
        <v>122</v>
      </c>
      <c r="AD157" s="2">
        <f ca="1">IF(OR(AE157="ChatGPT",AE157="Median",AE157="Fifties",AE157="Average",AE157=""),"",IF(AF157=AF156,AD156,COUNT(AD$3:AD156)+1))</f>
        <v>153</v>
      </c>
      <c r="AE157" s="12" t="str">
        <f ca="1">IF(AF157="","",OFFSET(Master!$F$2,0,MATCH(AF157,Calculations!$D$253:$CCE$253,0)))</f>
        <v xml:space="preserve">Ozzie Zourigui </v>
      </c>
      <c r="AF157" s="19">
        <f>IF($A153="","",LARGE(Calculations!$D$253:$DDF$253,ROWS($Y$3:$Y157)))</f>
        <v>16.333333469799996</v>
      </c>
      <c r="AG157" s="13">
        <f ca="1">OFFSET(LeaderMedian!$A$2,MATCH(AE157,LeaderMedian!$B$3:$B$500,0),0)</f>
        <v>69</v>
      </c>
      <c r="AI157" s="2">
        <f ca="1">IF(OR(AJ157="ChatGPT",AJ157="Median",AJ157="Fifties",AJ157="Average",AJ157=""),"",IF(AK157=AK156,AI156,COUNT(AI$3:AI156)+1))</f>
        <v>151</v>
      </c>
      <c r="AJ157" s="12" t="str">
        <f ca="1">IF(AK157="","",OFFSET(Master!$F$2,0,MATCH(AK157,Master!$G$34:$CCC$34,0)))</f>
        <v>Jason Friedlander</v>
      </c>
      <c r="AK157" s="19">
        <f>LARGE(Master!$G$34:$CCC$34,ROWS($AC$3:$AC157))</f>
        <v>35.133333490333335</v>
      </c>
      <c r="AL157" s="13">
        <f ca="1">OFFSET(LeaderMedian!$A$2,MATCH(AJ157,LeaderMedian!$B$3:$B$500,0),0)</f>
        <v>123</v>
      </c>
      <c r="AN157" s="2" t="str">
        <f ca="1">IF(OR(AO157="Median",AO157="Fifties",AO157="Average",AO157=""),"",IF(AP157=AP156,AN156,COUNT($AN$3:$AN156)+1))</f>
        <v/>
      </c>
      <c r="AO157" s="12" t="str">
        <f ca="1">IF(AP157="","",OFFSET(Master!$F$2,0,MATCH(AP157,Calculations!$D$217:$CCE$217,0)))</f>
        <v/>
      </c>
      <c r="AP157" s="36" t="str">
        <f>IF($A153="","",IF(ISERROR(LARGE(Calculations!$D$217:$DDF$217,ROWS($Y$3:$Y157))),"",LARGE(Calculations!$D$217:$DDF$217,ROWS($Y$3:$Y157))))</f>
        <v/>
      </c>
      <c r="AQ157" s="13" t="str">
        <f ca="1">IF(AO157="","",OFFSET(LeaderMedian!$A$2,MATCH(AO157,LeaderMedian!$B$3:$B$500,0),0))</f>
        <v/>
      </c>
      <c r="AS157" s="12" t="str">
        <f ca="1">OFFSET(Master!$J$2,0,ROWS($AR$3:$AR157))</f>
        <v>Aaron Pisano</v>
      </c>
      <c r="AT157" s="12">
        <f t="shared" ca="1" si="4"/>
        <v>182400.00031199996</v>
      </c>
      <c r="AU157" s="12">
        <f ca="1">IF($AS157="","",OFFSET(Calculations!$C$134,0,MATCH(OFFSET($AS$2,ROWS($AS$3:$AS157),0),Calculations!$D$2:$CCE$2,0)))</f>
        <v>16173.999916384</v>
      </c>
      <c r="AV157" s="12">
        <f ca="1">IF($AS157="","",OFFSET(Calculations!$C$135,0,MATCH(OFFSET($AS$2,ROWS($AS$3:$AS157),0),Calculations!$D$2:$CCE$2,0)))</f>
        <v>198574.00022838396</v>
      </c>
      <c r="AW157" s="12">
        <f ca="1">IF($AS157="","",OFFSET(Calculations!$C$128,0,MATCH(OFFSET($AS$2,ROWS($AS$3:$AS157),0),Calculations!$D$2:$CCE$2,0)))</f>
        <v>96094.000130251981</v>
      </c>
    </row>
    <row r="158" spans="1:49" x14ac:dyDescent="0.25">
      <c r="A158" t="s">
        <v>283</v>
      </c>
      <c r="B158" t="s">
        <v>273</v>
      </c>
      <c r="C158" s="16">
        <v>0.47170116007808338</v>
      </c>
      <c r="E158" t="s">
        <v>283</v>
      </c>
      <c r="F158" s="16">
        <v>0.34056896097868827</v>
      </c>
      <c r="H158">
        <v>156</v>
      </c>
      <c r="I158" t="s">
        <v>206</v>
      </c>
      <c r="J158" t="s">
        <v>249</v>
      </c>
      <c r="K158" s="16">
        <v>0.72564243504285975</v>
      </c>
      <c r="Y158" s="2">
        <f ca="1">IF(OR(Z158="ChatGPT",Z158="Median",Z158="Fifties",Z158="Average",Z158=""),"",IF(AA158=AA157,Y157,COUNT(Y$3:Y157)+1))</f>
        <v>154</v>
      </c>
      <c r="Z158" s="12" t="str">
        <f ca="1">IF(AA158="","",OFFSET(Master!$F$2,0,MATCH(AA158,Calculations!$D$136:$CCE$136,0)))</f>
        <v>Seb LoGiudice</v>
      </c>
      <c r="AA158" s="19">
        <f>IF($A154="","",LARGE(Calculations!$D$136:$DDF$136,ROWS($Y$3:$Y158)))</f>
        <v>18.601724058028353</v>
      </c>
      <c r="AB158" s="13">
        <f ca="1">IF(AA158="","",OFFSET(LeaderMedian!$A$2,MATCH(Z158,LeaderMedian!$B$3:$B$500,0),0))</f>
        <v>32</v>
      </c>
      <c r="AD158" s="2">
        <f ca="1">IF(OR(AE158="ChatGPT",AE158="Median",AE158="Fifties",AE158="Average",AE158=""),"",IF(AF158=AF157,AD157,COUNT(AD$3:AD157)+1))</f>
        <v>154</v>
      </c>
      <c r="AE158" s="12" t="str">
        <f ca="1">IF(AF158="","",OFFSET(Master!$F$2,0,MATCH(AF158,Calculations!$D$253:$CCE$253,0)))</f>
        <v>Jim Ellwanger</v>
      </c>
      <c r="AF158" s="19">
        <f>IF($A154="","",LARGE(Calculations!$D$253:$DDF$253,ROWS($Y$3:$Y158)))</f>
        <v>16.000000068999999</v>
      </c>
      <c r="AG158" s="13">
        <f ca="1">OFFSET(LeaderMedian!$A$2,MATCH(AE158,LeaderMedian!$B$3:$B$500,0),0)</f>
        <v>104</v>
      </c>
      <c r="AI158" s="2">
        <f ca="1">IF(OR(AJ158="ChatGPT",AJ158="Median",AJ158="Fifties",AJ158="Average",AJ158=""),"",IF(AK158=AK157,AI157,COUNT(AI$3:AI157)+1))</f>
        <v>152</v>
      </c>
      <c r="AJ158" s="12" t="str">
        <f ca="1">IF(AK158="","",OFFSET(Master!$F$2,0,MATCH(AK158,Master!$G$34:$CCC$34,0)))</f>
        <v>Kirk Moore</v>
      </c>
      <c r="AK158" s="19">
        <f>LARGE(Master!$G$34:$CCC$34,ROWS($AC$3:$AC158))</f>
        <v>35.000000161000003</v>
      </c>
      <c r="AL158" s="13">
        <f ca="1">OFFSET(LeaderMedian!$A$2,MATCH(AJ158,LeaderMedian!$B$3:$B$500,0),0)</f>
        <v>30</v>
      </c>
      <c r="AN158" s="2" t="str">
        <f ca="1">IF(OR(AO158="Median",AO158="Fifties",AO158="Average",AO158=""),"",IF(AP158=AP157,AN157,COUNT($AN$3:$AN157)+1))</f>
        <v/>
      </c>
      <c r="AO158" s="12" t="str">
        <f ca="1">IF(AP158="","",OFFSET(Master!$F$2,0,MATCH(AP158,Calculations!$D$217:$CCE$217,0)))</f>
        <v/>
      </c>
      <c r="AP158" s="36" t="str">
        <f>IF($A154="","",IF(ISERROR(LARGE(Calculations!$D$217:$DDF$217,ROWS($Y$3:$Y158))),"",LARGE(Calculations!$D$217:$DDF$217,ROWS($Y$3:$Y158))))</f>
        <v/>
      </c>
      <c r="AQ158" s="13" t="str">
        <f ca="1">IF(AO158="","",OFFSET(LeaderMedian!$A$2,MATCH(AO158,LeaderMedian!$B$3:$B$500,0),0))</f>
        <v/>
      </c>
      <c r="AS158" s="12" t="str">
        <f ca="1">OFFSET(Master!$J$2,0,ROWS($AR$3:$AR158))</f>
        <v>Jason Friedlander</v>
      </c>
      <c r="AT158" s="12">
        <f t="shared" ca="1" si="4"/>
        <v>239999.99968599997</v>
      </c>
      <c r="AU158" s="12">
        <f ca="1">IF($AS158="","",OFFSET(Calculations!$C$134,0,MATCH(OFFSET($AS$2,ROWS($AS$3:$AS158),0),Calculations!$D$2:$CCE$2,0)))</f>
        <v>5566.0000169560008</v>
      </c>
      <c r="AV158" s="12">
        <f ca="1">IF($AS158="","",OFFSET(Calculations!$C$135,0,MATCH(OFFSET($AS$2,ROWS($AS$3:$AS158),0),Calculations!$D$2:$CCE$2,0)))</f>
        <v>245565.99970295597</v>
      </c>
      <c r="AW158" s="12">
        <f ca="1">IF($AS158="","",OFFSET(Calculations!$C$128,0,MATCH(OFFSET($AS$2,ROWS($AS$3:$AS158),0),Calculations!$D$2:$CCE$2,0)))</f>
        <v>90705.999919552036</v>
      </c>
    </row>
    <row r="159" spans="1:49" x14ac:dyDescent="0.25">
      <c r="A159" t="s">
        <v>300</v>
      </c>
      <c r="B159" t="s">
        <v>226</v>
      </c>
      <c r="C159" s="16">
        <v>0.79236926886723014</v>
      </c>
      <c r="E159" t="s">
        <v>300</v>
      </c>
      <c r="F159" s="16">
        <v>0.64948201096419611</v>
      </c>
      <c r="H159">
        <v>157</v>
      </c>
      <c r="I159" t="s">
        <v>249</v>
      </c>
      <c r="J159" t="s">
        <v>206</v>
      </c>
      <c r="K159" s="16">
        <v>0.72561546204285976</v>
      </c>
      <c r="Y159" s="2">
        <f ca="1">IF(OR(Z159="ChatGPT",Z159="Median",Z159="Fifties",Z159="Average",Z159=""),"",IF(AA159=AA158,Y158,COUNT(Y$3:Y158)+1))</f>
        <v>155</v>
      </c>
      <c r="Z159" s="12" t="str">
        <f ca="1">IF(AA159="","",OFFSET(Master!$F$2,0,MATCH(AA159,Calculations!$D$136:$CCE$136,0)))</f>
        <v xml:space="preserve">Ozzie Zourigui </v>
      </c>
      <c r="AA159" s="19">
        <f>IF($A155="","",LARGE(Calculations!$D$136:$DDF$136,ROWS($Y$3:$Y159)))</f>
        <v>18.504426311114045</v>
      </c>
      <c r="AB159" s="13">
        <f ca="1">IF(AA159="","",OFFSET(LeaderMedian!$A$2,MATCH(Z159,LeaderMedian!$B$3:$B$500,0),0))</f>
        <v>69</v>
      </c>
      <c r="AD159" s="2">
        <f ca="1">IF(OR(AE159="ChatGPT",AE159="Median",AE159="Fifties",AE159="Average",AE159=""),"",IF(AF159=AF158,AD158,COUNT(AD$3:AD158)+1))</f>
        <v>155</v>
      </c>
      <c r="AE159" s="12" t="str">
        <f ca="1">IF(AF159="","",OFFSET(Master!$F$2,0,MATCH(AF159,Calculations!$D$253:$CCE$253,0)))</f>
        <v>Anthony Dhanendran</v>
      </c>
      <c r="AF159" s="19">
        <f>IF($A155="","",LARGE(Calculations!$D$253:$DDF$253,ROWS($Y$3:$Y159)))</f>
        <v>15.666666861333328</v>
      </c>
      <c r="AG159" s="13">
        <f ca="1">OFFSET(LeaderMedian!$A$2,MATCH(AE159,LeaderMedian!$B$3:$B$500,0),0)</f>
        <v>26</v>
      </c>
      <c r="AI159" s="2">
        <f ca="1">IF(OR(AJ159="ChatGPT",AJ159="Median",AJ159="Fifties",AJ159="Average",AJ159=""),"",IF(AK159=AK158,AI158,COUNT(AI$3:AI158)+1))</f>
        <v>153</v>
      </c>
      <c r="AJ159" s="12" t="str">
        <f ca="1">IF(AK159="","",OFFSET(Master!$F$2,0,MATCH(AK159,Master!$G$34:$CCC$34,0)))</f>
        <v>Sarah Barker</v>
      </c>
      <c r="AK159" s="19">
        <f>LARGE(Master!$G$34:$CCC$34,ROWS($AC$3:$AC159))</f>
        <v>34.500000086</v>
      </c>
      <c r="AL159" s="13">
        <f ca="1">OFFSET(LeaderMedian!$A$2,MATCH(AJ159,LeaderMedian!$B$3:$B$500,0),0)</f>
        <v>50</v>
      </c>
      <c r="AN159" s="2" t="str">
        <f ca="1">IF(OR(AO159="Median",AO159="Fifties",AO159="Average",AO159=""),"",IF(AP159=AP158,AN158,COUNT($AN$3:$AN158)+1))</f>
        <v/>
      </c>
      <c r="AO159" s="12" t="str">
        <f ca="1">IF(AP159="","",OFFSET(Master!$F$2,0,MATCH(AP159,Calculations!$D$217:$CCE$217,0)))</f>
        <v/>
      </c>
      <c r="AP159" s="36" t="str">
        <f>IF($A155="","",IF(ISERROR(LARGE(Calculations!$D$217:$DDF$217,ROWS($Y$3:$Y159))),"",LARGE(Calculations!$D$217:$DDF$217,ROWS($Y$3:$Y159))))</f>
        <v/>
      </c>
      <c r="AQ159" s="13" t="str">
        <f ca="1">IF(AO159="","",OFFSET(LeaderMedian!$A$2,MATCH(AO159,LeaderMedian!$B$3:$B$500,0),0))</f>
        <v/>
      </c>
      <c r="AS159" s="12" t="str">
        <f ca="1">OFFSET(Master!$J$2,0,ROWS($AR$3:$AR159))</f>
        <v>Febin Melepura</v>
      </c>
      <c r="AT159" s="12">
        <f t="shared" ca="1" si="4"/>
        <v>243000.00006320004</v>
      </c>
      <c r="AU159" s="12">
        <f ca="1">IF($AS159="","",OFFSET(Calculations!$C$134,0,MATCH(OFFSET($AS$2,ROWS($AS$3:$AS159),0),Calculations!$D$2:$CCE$2,0)))</f>
        <v>13724.99993206</v>
      </c>
      <c r="AV159" s="12">
        <f ca="1">IF($AS159="","",OFFSET(Calculations!$C$135,0,MATCH(OFFSET($AS$2,ROWS($AS$3:$AS159),0),Calculations!$D$2:$CCE$2,0)))</f>
        <v>256724.99999526003</v>
      </c>
      <c r="AW159" s="12">
        <f ca="1">IF($AS159="","",OFFSET(Calculations!$C$128,0,MATCH(OFFSET($AS$2,ROWS($AS$3:$AS159),0),Calculations!$D$2:$CCE$2,0)))</f>
        <v>113375.00002296605</v>
      </c>
    </row>
    <row r="160" spans="1:49" x14ac:dyDescent="0.25">
      <c r="A160" t="s">
        <v>284</v>
      </c>
      <c r="B160" t="s">
        <v>231</v>
      </c>
      <c r="C160" s="16">
        <v>0.64683490846834191</v>
      </c>
      <c r="E160" t="s">
        <v>284</v>
      </c>
      <c r="F160" s="16">
        <v>0.34503718429162172</v>
      </c>
      <c r="H160">
        <v>158</v>
      </c>
      <c r="I160" t="s">
        <v>215</v>
      </c>
      <c r="J160" t="s">
        <v>249</v>
      </c>
      <c r="K160" s="16">
        <v>0.72557692227422155</v>
      </c>
      <c r="Y160" s="2">
        <f ca="1">IF(OR(Z160="ChatGPT",Z160="Median",Z160="Fifties",Z160="Average",Z160=""),"",IF(AA160=AA159,Y159,COUNT(Y$3:Y159)+1))</f>
        <v>156</v>
      </c>
      <c r="Z160" s="12" t="str">
        <f ca="1">IF(AA160="","",OFFSET(Master!$F$2,0,MATCH(AA160,Calculations!$D$136:$CCE$136,0)))</f>
        <v>Maya Seif</v>
      </c>
      <c r="AA160" s="19">
        <f>IF($A156="","",LARGE(Calculations!$D$136:$DDF$136,ROWS($Y$3:$Y160)))</f>
        <v>18.496007646261774</v>
      </c>
      <c r="AB160" s="13">
        <f ca="1">IF(AA160="","",OFFSET(LeaderMedian!$A$2,MATCH(Z160,LeaderMedian!$B$3:$B$500,0),0))</f>
        <v>24</v>
      </c>
      <c r="AD160" s="2">
        <f ca="1">IF(OR(AE160="ChatGPT",AE160="Median",AE160="Fifties",AE160="Average",AE160=""),"",IF(AF160=AF159,AD159,COUNT(AD$3:AD159)+1))</f>
        <v>156</v>
      </c>
      <c r="AE160" s="12" t="str">
        <f ca="1">IF(AF160="","",OFFSET(Master!$F$2,0,MATCH(AF160,Calculations!$D$253:$CCE$253,0)))</f>
        <v>Candice Day</v>
      </c>
      <c r="AF160" s="19">
        <f>IF($A156="","",LARGE(Calculations!$D$253:$DDF$253,ROWS($Y$3:$Y160)))</f>
        <v>15.500000023266667</v>
      </c>
      <c r="AG160" s="13">
        <f ca="1">OFFSET(LeaderMedian!$A$2,MATCH(AE160,LeaderMedian!$B$3:$B$500,0),0)</f>
        <v>81</v>
      </c>
      <c r="AI160" s="2">
        <f ca="1">IF(OR(AJ160="ChatGPT",AJ160="Median",AJ160="Fifties",AJ160="Average",AJ160=""),"",IF(AK160=AK159,AI159,COUNT(AI$3:AI159)+1))</f>
        <v>154</v>
      </c>
      <c r="AJ160" s="12" t="str">
        <f ca="1">IF(AK160="","",OFFSET(Master!$F$2,0,MATCH(AK160,Master!$G$34:$CCC$34,0)))</f>
        <v>Jesse Langhoff</v>
      </c>
      <c r="AK160" s="19">
        <f>LARGE(Master!$G$34:$CCC$34,ROWS($AC$3:$AC160))</f>
        <v>34.266666765666663</v>
      </c>
      <c r="AL160" s="13">
        <f ca="1">OFFSET(LeaderMedian!$A$2,MATCH(AJ160,LeaderMedian!$B$3:$B$500,0),0)</f>
        <v>105</v>
      </c>
      <c r="AN160" s="2" t="str">
        <f ca="1">IF(OR(AO160="Median",AO160="Fifties",AO160="Average",AO160=""),"",IF(AP160=AP159,AN159,COUNT($AN$3:$AN159)+1))</f>
        <v/>
      </c>
      <c r="AO160" s="12" t="str">
        <f ca="1">IF(AP160="","",OFFSET(Master!$F$2,0,MATCH(AP160,Calculations!$D$217:$CCE$217,0)))</f>
        <v/>
      </c>
      <c r="AP160" s="36" t="str">
        <f>IF($A156="","",IF(ISERROR(LARGE(Calculations!$D$217:$DDF$217,ROWS($Y$3:$Y160))),"",LARGE(Calculations!$D$217:$DDF$217,ROWS($Y$3:$Y160))))</f>
        <v/>
      </c>
      <c r="AQ160" s="13" t="str">
        <f ca="1">IF(AO160="","",OFFSET(LeaderMedian!$A$2,MATCH(AO160,LeaderMedian!$B$3:$B$500,0),0))</f>
        <v/>
      </c>
      <c r="AS160" s="12" t="str">
        <f ca="1">OFFSET(Master!$J$2,0,ROWS($AR$3:$AR160))</f>
        <v>Gary Katz</v>
      </c>
      <c r="AT160" s="12">
        <f t="shared" ca="1" si="4"/>
        <v>194999.99993640004</v>
      </c>
      <c r="AU160" s="12">
        <f ca="1">IF($AS160="","",OFFSET(Calculations!$C$134,0,MATCH(OFFSET($AS$2,ROWS($AS$3:$AS160),0),Calculations!$D$2:$CCE$2,0)))</f>
        <v>16224.999915730004</v>
      </c>
      <c r="AV160" s="12">
        <f ca="1">IF($AS160="","",OFFSET(Calculations!$C$135,0,MATCH(OFFSET($AS$2,ROWS($AS$3:$AS160),0),Calculations!$D$2:$CCE$2,0)))</f>
        <v>211224.99985213004</v>
      </c>
      <c r="AW160" s="12">
        <f ca="1">IF($AS160="","",OFFSET(Calculations!$C$128,0,MATCH(OFFSET($AS$2,ROWS($AS$3:$AS160),0),Calculations!$D$2:$CCE$2,0)))</f>
        <v>80184.999944107985</v>
      </c>
    </row>
    <row r="161" spans="1:49" x14ac:dyDescent="0.25">
      <c r="A161" t="s">
        <v>285</v>
      </c>
      <c r="B161" t="s">
        <v>122</v>
      </c>
      <c r="C161" s="16">
        <v>0.75321655057304138</v>
      </c>
      <c r="E161" t="s">
        <v>285</v>
      </c>
      <c r="F161" s="16">
        <v>0.73073239018172798</v>
      </c>
      <c r="H161">
        <v>159</v>
      </c>
      <c r="I161" t="s">
        <v>86</v>
      </c>
      <c r="J161" t="s">
        <v>257</v>
      </c>
      <c r="K161" s="16">
        <v>0.72546647007863974</v>
      </c>
      <c r="Y161" s="2">
        <f ca="1">IF(OR(Z161="ChatGPT",Z161="Median",Z161="Fifties",Z161="Average",Z161=""),"",IF(AA161=AA160,Y160,COUNT(Y$3:Y160)+1))</f>
        <v>157</v>
      </c>
      <c r="Z161" s="12" t="str">
        <f ca="1">IF(AA161="","",OFFSET(Master!$F$2,0,MATCH(AA161,Calculations!$D$136:$CCE$136,0)))</f>
        <v>Steve Charnick</v>
      </c>
      <c r="AA161" s="19">
        <f>IF($A157="","",LARGE(Calculations!$D$136:$DDF$136,ROWS($Y$3:$Y161)))</f>
        <v>18.305360059189091</v>
      </c>
      <c r="AB161" s="13">
        <f ca="1">IF(AA161="","",OFFSET(LeaderMedian!$A$2,MATCH(Z161,LeaderMedian!$B$3:$B$500,0),0))</f>
        <v>74</v>
      </c>
      <c r="AD161" s="2">
        <f ca="1">IF(OR(AE161="ChatGPT",AE161="Median",AE161="Fifties",AE161="Average",AE161=""),"",IF(AF161=AF160,AD160,COUNT(AD$3:AD160)+1))</f>
        <v>157</v>
      </c>
      <c r="AE161" s="12" t="str">
        <f ca="1">IF(AF161="","",OFFSET(Master!$F$2,0,MATCH(AF161,Calculations!$D$253:$CCE$253,0)))</f>
        <v>John McGee</v>
      </c>
      <c r="AF161" s="19">
        <f>IF($A157="","",LARGE(Calculations!$D$253:$DDF$253,ROWS($Y$3:$Y161)))</f>
        <v>15.000000058200007</v>
      </c>
      <c r="AG161" s="13">
        <f ca="1">OFFSET(LeaderMedian!$A$2,MATCH(AE161,LeaderMedian!$B$3:$B$500,0),0)</f>
        <v>66</v>
      </c>
      <c r="AI161" s="2">
        <f ca="1">IF(OR(AJ161="ChatGPT",AJ161="Median",AJ161="Fifties",AJ161="Average",AJ161=""),"",IF(AK161=AK160,AI160,COUNT(AI$3:AI160)+1))</f>
        <v>155</v>
      </c>
      <c r="AJ161" s="12" t="str">
        <f ca="1">IF(AK161="","",OFFSET(Master!$F$2,0,MATCH(AK161,Master!$G$34:$CCC$34,0)))</f>
        <v>Alex Rose</v>
      </c>
      <c r="AK161" s="19">
        <f>LARGE(Master!$G$34:$CCC$34,ROWS($AC$3:$AC161))</f>
        <v>33.100000117</v>
      </c>
      <c r="AL161" s="13">
        <f ca="1">OFFSET(LeaderMedian!$A$2,MATCH(AJ161,LeaderMedian!$B$3:$B$500,0),0)</f>
        <v>52</v>
      </c>
      <c r="AN161" s="2" t="str">
        <f ca="1">IF(OR(AO161="Median",AO161="Fifties",AO161="Average",AO161=""),"",IF(AP161=AP160,AN160,COUNT($AN$3:$AN160)+1))</f>
        <v/>
      </c>
      <c r="AO161" s="12" t="str">
        <f ca="1">IF(AP161="","",OFFSET(Master!$F$2,0,MATCH(AP161,Calculations!$D$217:$CCE$217,0)))</f>
        <v/>
      </c>
      <c r="AP161" s="36" t="str">
        <f>IF($A157="","",IF(ISERROR(LARGE(Calculations!$D$217:$DDF$217,ROWS($Y$3:$Y161))),"",LARGE(Calculations!$D$217:$DDF$217,ROWS($Y$3:$Y161))))</f>
        <v/>
      </c>
      <c r="AQ161" s="13" t="str">
        <f ca="1">IF(AO161="","",OFFSET(LeaderMedian!$A$2,MATCH(AO161,LeaderMedian!$B$3:$B$500,0),0))</f>
        <v/>
      </c>
      <c r="AS161" s="12" t="str">
        <f ca="1">OFFSET(Master!$J$2,0,ROWS($AR$3:$AR161))</f>
        <v>Daniel Ostrander</v>
      </c>
      <c r="AT161" s="12">
        <f t="shared" ca="1" si="4"/>
        <v>196000.00031999988</v>
      </c>
      <c r="AU161" s="12">
        <f ca="1">IF($AS161="","",OFFSET(Calculations!$C$134,0,MATCH(OFFSET($AS$2,ROWS($AS$3:$AS161),0),Calculations!$D$2:$CCE$2,0)))</f>
        <v>17851.999926399996</v>
      </c>
      <c r="AV161" s="12">
        <f ca="1">IF($AS161="","",OFFSET(Calculations!$C$135,0,MATCH(OFFSET($AS$2,ROWS($AS$3:$AS161),0),Calculations!$D$2:$CCE$2,0)))</f>
        <v>213852.00024639987</v>
      </c>
      <c r="AW161" s="12">
        <f ca="1">IF($AS161="","",OFFSET(Calculations!$C$128,0,MATCH(OFFSET($AS$2,ROWS($AS$3:$AS161),0),Calculations!$D$2:$CCE$2,0)))</f>
        <v>101358.00014567998</v>
      </c>
    </row>
    <row r="162" spans="1:49" x14ac:dyDescent="0.25">
      <c r="A162" t="s">
        <v>301</v>
      </c>
      <c r="B162" t="s">
        <v>301</v>
      </c>
      <c r="C162" s="16" t="s">
        <v>301</v>
      </c>
      <c r="E162" t="s">
        <v>301</v>
      </c>
      <c r="F162" s="16" t="s">
        <v>301</v>
      </c>
      <c r="H162">
        <v>160</v>
      </c>
      <c r="I162" t="s">
        <v>234</v>
      </c>
      <c r="J162" t="s">
        <v>260</v>
      </c>
      <c r="K162" s="16">
        <v>0.72512293047023724</v>
      </c>
      <c r="Y162" s="2">
        <f ca="1">IF(OR(Z162="ChatGPT",Z162="Median",Z162="Fifties",Z162="Average",Z162=""),"",IF(AA162=AA161,Y161,COUNT(Y$3:Y161)+1))</f>
        <v>158</v>
      </c>
      <c r="Z162" s="12" t="str">
        <f ca="1">IF(AA162="","",OFFSET(Master!$F$2,0,MATCH(AA162,Calculations!$D$136:$CCE$136,0)))</f>
        <v>John McGee</v>
      </c>
      <c r="AA162" s="19">
        <f>IF($A158="","",LARGE(Calculations!$D$136:$DDF$136,ROWS($Y$3:$Y162)))</f>
        <v>18.165902124584854</v>
      </c>
      <c r="AB162" s="13">
        <f ca="1">IF(AA162="","",OFFSET(LeaderMedian!$A$2,MATCH(Z162,LeaderMedian!$B$3:$B$500,0),0))</f>
        <v>66</v>
      </c>
      <c r="AD162" s="2">
        <f ca="1">IF(OR(AE162="ChatGPT",AE162="Median",AE162="Fifties",AE162="Average",AE162=""),"",IF(AF162=AF161,AD161,COUNT(AD$3:AD161)+1))</f>
        <v>158</v>
      </c>
      <c r="AE162" s="12" t="str">
        <f ca="1">IF(AF162="","",OFFSET(Master!$F$2,0,MATCH(AF162,Calculations!$D$253:$CCE$253,0)))</f>
        <v>Ella Seif</v>
      </c>
      <c r="AF162" s="19">
        <f>IF($A158="","",LARGE(Calculations!$D$253:$DDF$253,ROWS($Y$3:$Y162)))</f>
        <v>14.966666745666666</v>
      </c>
      <c r="AG162" s="13">
        <f ca="1">OFFSET(LeaderMedian!$A$2,MATCH(AE162,LeaderMedian!$B$3:$B$500,0),0)</f>
        <v>11</v>
      </c>
      <c r="AI162" s="2">
        <f ca="1">IF(OR(AJ162="ChatGPT",AJ162="Median",AJ162="Fifties",AJ162="Average",AJ162=""),"",IF(AK162=AK161,AI161,COUNT(AI$3:AI161)+1))</f>
        <v>156</v>
      </c>
      <c r="AJ162" s="12" t="str">
        <f ca="1">IF(AK162="","",OFFSET(Master!$F$2,0,MATCH(AK162,Master!$G$34:$CCC$34,0)))</f>
        <v>Nathan Mifsud</v>
      </c>
      <c r="AK162" s="19">
        <f>LARGE(Master!$G$34:$CCC$34,ROWS($AC$3:$AC162))</f>
        <v>33.000000085000003</v>
      </c>
      <c r="AL162" s="13">
        <f ca="1">OFFSET(LeaderMedian!$A$2,MATCH(AJ162,LeaderMedian!$B$3:$B$500,0),0)</f>
        <v>36</v>
      </c>
      <c r="AN162" s="2" t="str">
        <f ca="1">IF(OR(AO162="Median",AO162="Fifties",AO162="Average",AO162=""),"",IF(AP162=AP161,AN161,COUNT($AN$3:$AN161)+1))</f>
        <v/>
      </c>
      <c r="AO162" s="12" t="str">
        <f ca="1">IF(AP162="","",OFFSET(Master!$F$2,0,MATCH(AP162,Calculations!$D$217:$CCE$217,0)))</f>
        <v/>
      </c>
      <c r="AP162" s="36" t="str">
        <f>IF($A158="","",IF(ISERROR(LARGE(Calculations!$D$217:$DDF$217,ROWS($Y$3:$Y162))),"",LARGE(Calculations!$D$217:$DDF$217,ROWS($Y$3:$Y162))))</f>
        <v/>
      </c>
      <c r="AQ162" s="13" t="str">
        <f ca="1">IF(AO162="","",OFFSET(LeaderMedian!$A$2,MATCH(AO162,LeaderMedian!$B$3:$B$500,0),0))</f>
        <v/>
      </c>
      <c r="AS162" s="12" t="str">
        <f ca="1">OFFSET(Master!$J$2,0,ROWS($AR$3:$AR162))</f>
        <v>Kirk Moore</v>
      </c>
      <c r="AT162" s="12">
        <f t="shared" ca="1" si="4"/>
        <v>143999.99974240005</v>
      </c>
      <c r="AU162" s="12">
        <f ca="1">IF($AS162="","",OFFSET(Calculations!$C$134,0,MATCH(OFFSET($AS$2,ROWS($AS$3:$AS162),0),Calculations!$D$2:$CCE$2,0)))</f>
        <v>26699.99998389999</v>
      </c>
      <c r="AV162" s="12">
        <f ca="1">IF($AS162="","",OFFSET(Calculations!$C$135,0,MATCH(OFFSET($AS$2,ROWS($AS$3:$AS162),0),Calculations!$D$2:$CCE$2,0)))</f>
        <v>170699.99972630004</v>
      </c>
      <c r="AW162" s="12">
        <f ca="1">IF($AS162="","",OFFSET(Calculations!$C$128,0,MATCH(OFFSET($AS$2,ROWS($AS$3:$AS162),0),Calculations!$D$2:$CCE$2,0)))</f>
        <v>70709.999916192013</v>
      </c>
    </row>
    <row r="163" spans="1:49" x14ac:dyDescent="0.25">
      <c r="A163" t="s">
        <v>301</v>
      </c>
      <c r="B163" t="s">
        <v>301</v>
      </c>
      <c r="C163" s="16" t="s">
        <v>301</v>
      </c>
      <c r="E163" t="s">
        <v>301</v>
      </c>
      <c r="F163" s="16" t="s">
        <v>301</v>
      </c>
      <c r="H163">
        <v>161</v>
      </c>
      <c r="I163" t="s">
        <v>219</v>
      </c>
      <c r="J163" t="s">
        <v>285</v>
      </c>
      <c r="K163" s="16">
        <v>0.72404475566842807</v>
      </c>
      <c r="Y163" s="2">
        <f ca="1">IF(OR(Z163="ChatGPT",Z163="Median",Z163="Fifties",Z163="Average",Z163=""),"",IF(AA163=AA162,Y162,COUNT(Y$3:Y162)+1))</f>
        <v>159</v>
      </c>
      <c r="Z163" s="12" t="str">
        <f ca="1">IF(AA163="","",OFFSET(Master!$F$2,0,MATCH(AA163,Calculations!$D$136:$CCE$136,0)))</f>
        <v>Ella Seif</v>
      </c>
      <c r="AA163" s="19">
        <f>IF($A159="","",LARGE(Calculations!$D$136:$DDF$136,ROWS($Y$3:$Y163)))</f>
        <v>17.70982583297986</v>
      </c>
      <c r="AB163" s="13">
        <f ca="1">IF(AA163="","",OFFSET(LeaderMedian!$A$2,MATCH(Z163,LeaderMedian!$B$3:$B$500,0),0))</f>
        <v>11</v>
      </c>
      <c r="AD163" s="2" t="str">
        <f ca="1">IF(OR(AE163="ChatGPT",AE163="Median",AE163="Fifties",AE163="Average",AE163=""),"",IF(AF163=AF162,AD162,COUNT(AD$3:AD162)+1))</f>
        <v/>
      </c>
      <c r="AE163" s="12" t="str">
        <f ca="1">IF(AF163="","",OFFSET(Master!$F$2,0,MATCH(AF163,Calculations!$D$253:$CCE$253,0)))</f>
        <v>Average</v>
      </c>
      <c r="AF163" s="19">
        <f>IF($A159="","",LARGE(Calculations!$D$253:$DDF$253,ROWS($Y$3:$Y163)))</f>
        <v>14.033333336266665</v>
      </c>
      <c r="AG163" s="13" t="str">
        <f ca="1">OFFSET(LeaderMedian!$A$2,MATCH(AE163,LeaderMedian!$B$3:$B$500,0),0)</f>
        <v/>
      </c>
      <c r="AI163" s="2">
        <f ca="1">IF(OR(AJ163="ChatGPT",AJ163="Median",AJ163="Fifties",AJ163="Average",AJ163=""),"",IF(AK163=AK162,AI162,COUNT(AI$3:AI162)+1))</f>
        <v>157</v>
      </c>
      <c r="AJ163" s="12" t="str">
        <f ca="1">IF(AK163="","",OFFSET(Master!$F$2,0,MATCH(AK163,Master!$G$34:$CCC$34,0)))</f>
        <v>Mike Schramm</v>
      </c>
      <c r="AK163" s="19">
        <f>LARGE(Master!$G$34:$CCC$34,ROWS($AC$3:$AC163))</f>
        <v>29.166666709666668</v>
      </c>
      <c r="AL163" s="13">
        <f ca="1">OFFSET(LeaderMedian!$A$2,MATCH(AJ163,LeaderMedian!$B$3:$B$500,0),0)</f>
        <v>155</v>
      </c>
      <c r="AN163" s="2" t="str">
        <f ca="1">IF(OR(AO163="Median",AO163="Fifties",AO163="Average",AO163=""),"",IF(AP163=AP162,AN162,COUNT($AN$3:$AN162)+1))</f>
        <v/>
      </c>
      <c r="AO163" s="12" t="str">
        <f ca="1">IF(AP163="","",OFFSET(Master!$F$2,0,MATCH(AP163,Calculations!$D$217:$CCE$217,0)))</f>
        <v/>
      </c>
      <c r="AP163" s="36" t="str">
        <f>IF($A159="","",IF(ISERROR(LARGE(Calculations!$D$217:$DDF$217,ROWS($Y$3:$Y163))),"",LARGE(Calculations!$D$217:$DDF$217,ROWS($Y$3:$Y163))))</f>
        <v/>
      </c>
      <c r="AQ163" s="13" t="str">
        <f ca="1">IF(AO163="","",OFFSET(LeaderMedian!$A$2,MATCH(AO163,LeaderMedian!$B$3:$B$500,0),0))</f>
        <v/>
      </c>
      <c r="AS163" s="12"/>
      <c r="AT163" s="12"/>
      <c r="AU163" s="12"/>
      <c r="AV163" s="12"/>
      <c r="AW163" s="12"/>
    </row>
    <row r="164" spans="1:49" x14ac:dyDescent="0.25">
      <c r="A164" t="s">
        <v>301</v>
      </c>
      <c r="B164" t="s">
        <v>301</v>
      </c>
      <c r="C164" s="16" t="s">
        <v>301</v>
      </c>
      <c r="E164" t="s">
        <v>301</v>
      </c>
      <c r="F164" s="16" t="s">
        <v>301</v>
      </c>
      <c r="H164">
        <v>162</v>
      </c>
      <c r="I164" t="s">
        <v>192</v>
      </c>
      <c r="J164" t="s">
        <v>260</v>
      </c>
      <c r="K164" s="16">
        <v>0.72371047873416161</v>
      </c>
      <c r="Y164" s="2">
        <f ca="1">IF(OR(Z164="ChatGPT",Z164="Median",Z164="Fifties",Z164="Average",Z164=""),"",IF(AA164=AA163,Y163,COUNT(Y$3:Y163)+1))</f>
        <v>160</v>
      </c>
      <c r="Z164" s="12" t="str">
        <f ca="1">IF(AA164="","",OFFSET(Master!$F$2,0,MATCH(AA164,Calculations!$D$136:$CCE$136,0)))</f>
        <v>Jim Ellwanger</v>
      </c>
      <c r="AA164" s="19">
        <f>IF($A160="","",LARGE(Calculations!$D$136:$DDF$136,ROWS($Y$3:$Y164)))</f>
        <v>16.553639735893391</v>
      </c>
      <c r="AB164" s="13">
        <f ca="1">IF(AA164="","",OFFSET(LeaderMedian!$A$2,MATCH(Z164,LeaderMedian!$B$3:$B$500,0),0))</f>
        <v>104</v>
      </c>
      <c r="AD164" s="2">
        <f ca="1">IF(OR(AE164="ChatGPT",AE164="Median",AE164="Fifties",AE164="Average",AE164=""),"",IF(AF164=AF163,AD163,COUNT(AD$3:AD163)+1))</f>
        <v>159</v>
      </c>
      <c r="AE164" s="12" t="str">
        <f ca="1">IF(AF164="","",OFFSET(Master!$F$2,0,MATCH(AF164,Calculations!$D$253:$CCE$253,0)))</f>
        <v>Maya Seif</v>
      </c>
      <c r="AF164" s="19">
        <f>IF($A160="","",LARGE(Calculations!$D$253:$DDF$253,ROWS($Y$3:$Y164)))</f>
        <v>12.900000088000001</v>
      </c>
      <c r="AG164" s="13">
        <f ca="1">OFFSET(LeaderMedian!$A$2,MATCH(AE164,LeaderMedian!$B$3:$B$500,0),0)</f>
        <v>24</v>
      </c>
      <c r="AI164" s="2">
        <f ca="1">IF(OR(AJ164="ChatGPT",AJ164="Median",AJ164="Fifties",AJ164="Average",AJ164=""),"",IF(AK164=AK163,AI163,COUNT(AI$3:AI163)+1))</f>
        <v>158</v>
      </c>
      <c r="AJ164" s="12" t="str">
        <f ca="1">IF(AK164="","",OFFSET(Master!$F$2,0,MATCH(AK164,Master!$G$34:$CCC$34,0)))</f>
        <v>Bruce Hayek</v>
      </c>
      <c r="AK164" s="19">
        <f>LARGE(Master!$G$34:$CCC$34,ROWS($AC$3:$AC164))</f>
        <v>29.100000133000002</v>
      </c>
      <c r="AL164" s="13">
        <f ca="1">OFFSET(LeaderMedian!$A$2,MATCH(AJ164,LeaderMedian!$B$3:$B$500,0),0)</f>
        <v>47</v>
      </c>
      <c r="AN164" s="2" t="str">
        <f ca="1">IF(OR(AO164="Median",AO164="Fifties",AO164="Average",AO164=""),"",IF(AP164=AP163,AN163,COUNT($AN$3:$AN163)+1))</f>
        <v/>
      </c>
      <c r="AO164" s="12" t="str">
        <f ca="1">IF(AP164="","",OFFSET(Master!$F$2,0,MATCH(AP164,Calculations!$D$217:$CCE$217,0)))</f>
        <v/>
      </c>
      <c r="AP164" s="36" t="str">
        <f>IF($A160="","",IF(ISERROR(LARGE(Calculations!$D$217:$DDF$217,ROWS($Y$3:$Y164))),"",LARGE(Calculations!$D$217:$DDF$217,ROWS($Y$3:$Y164))))</f>
        <v/>
      </c>
      <c r="AQ164" s="13" t="str">
        <f ca="1">IF(AO164="","",OFFSET(LeaderMedian!$A$2,MATCH(AO164,LeaderMedian!$B$3:$B$500,0),0))</f>
        <v/>
      </c>
      <c r="AS164" s="12"/>
      <c r="AT164" s="12"/>
      <c r="AU164" s="12"/>
      <c r="AV164" s="12"/>
      <c r="AW164" s="12"/>
    </row>
    <row r="165" spans="1:49" x14ac:dyDescent="0.25">
      <c r="A165" t="s">
        <v>301</v>
      </c>
      <c r="B165" t="s">
        <v>301</v>
      </c>
      <c r="C165" s="16" t="s">
        <v>301</v>
      </c>
      <c r="E165" t="s">
        <v>301</v>
      </c>
      <c r="F165" s="16" t="s">
        <v>301</v>
      </c>
      <c r="H165">
        <v>163</v>
      </c>
      <c r="I165" t="s">
        <v>240</v>
      </c>
      <c r="J165" t="s">
        <v>236</v>
      </c>
      <c r="K165" s="16">
        <v>0.72356008524319371</v>
      </c>
      <c r="Y165" s="2" t="str">
        <f ca="1">IF(OR(Z165="ChatGPT",Z165="Median",Z165="Fifties",Z165="Average",Z165=""),"",IF(AA165=AA164,Y164,COUNT(Y$3:Y164)+1))</f>
        <v/>
      </c>
      <c r="Z165" s="12" t="str">
        <f ca="1">IF(AA165="","",OFFSET(Master!$F$2,0,MATCH(AA165,Calculations!$D$136:$CCE$136,0)))</f>
        <v>Average</v>
      </c>
      <c r="AA165" s="19">
        <f>IF($A161="","",LARGE(Calculations!$D$136:$DDF$136,ROWS($Y$3:$Y165)))</f>
        <v>15.791056686123584</v>
      </c>
      <c r="AB165" s="13" t="str">
        <f ca="1">IF(AA165="","",OFFSET(LeaderMedian!$A$2,MATCH(Z165,LeaderMedian!$B$3:$B$500,0),0))</f>
        <v/>
      </c>
      <c r="AD165" s="2">
        <f ca="1">IF(OR(AE165="ChatGPT",AE165="Median",AE165="Fifties",AE165="Average",AE165=""),"",IF(AF165=AF164,AD164,COUNT(AD$3:AD164)+1))</f>
        <v>160</v>
      </c>
      <c r="AE165" s="12" t="str">
        <f ca="1">IF(AF165="","",OFFSET(Master!$F$2,0,MATCH(AF165,Calculations!$D$253:$CCE$253,0)))</f>
        <v>Seb LoGiudice</v>
      </c>
      <c r="AF165" s="19">
        <f>IF($A161="","",LARGE(Calculations!$D$253:$DDF$253,ROWS($Y$3:$Y165)))</f>
        <v>9.5666666968666618</v>
      </c>
      <c r="AG165" s="13">
        <f ca="1">OFFSET(LeaderMedian!$A$2,MATCH(AE165,LeaderMedian!$B$3:$B$500,0),0)</f>
        <v>32</v>
      </c>
      <c r="AI165" s="2">
        <f ca="1">IF(OR(AJ165="ChatGPT",AJ165="Median",AJ165="Fifties",AJ165="Average",AJ165=""),"",IF(AK165=AK164,AI164,COUNT(AI$3:AI164)+1))</f>
        <v>159</v>
      </c>
      <c r="AJ165" s="12" t="str">
        <f ca="1">IF(AK165="","",OFFSET(Master!$F$2,0,MATCH(AK165,Master!$G$34:$CCC$34,0)))</f>
        <v>Mike Bishop</v>
      </c>
      <c r="AK165" s="19">
        <f>LARGE(Master!$G$34:$CCC$34,ROWS($AC$3:$AC165))</f>
        <v>28.600000092000002</v>
      </c>
      <c r="AL165" s="13">
        <f ca="1">OFFSET(LeaderMedian!$A$2,MATCH(AJ165,LeaderMedian!$B$3:$B$500,0),0)</f>
        <v>102</v>
      </c>
      <c r="AN165" s="2" t="str">
        <f ca="1">IF(OR(AO165="Median",AO165="Fifties",AO165="Average",AO165=""),"",IF(AP165=AP164,AN164,COUNT($AN$3:$AN164)+1))</f>
        <v/>
      </c>
      <c r="AO165" s="12" t="str">
        <f ca="1">IF(AP165="","",OFFSET(Master!$F$2,0,MATCH(AP165,Calculations!$D$217:$CCE$217,0)))</f>
        <v/>
      </c>
      <c r="AP165" s="36" t="str">
        <f>IF($A161="","",IF(ISERROR(LARGE(Calculations!$D$217:$DDF$217,ROWS($Y$3:$Y165))),"",LARGE(Calculations!$D$217:$DDF$217,ROWS($Y$3:$Y165))))</f>
        <v/>
      </c>
      <c r="AQ165" s="13" t="str">
        <f ca="1">IF(AO165="","",OFFSET(LeaderMedian!$A$2,MATCH(AO165,LeaderMedian!$B$3:$B$500,0),0))</f>
        <v/>
      </c>
      <c r="AS165" s="12"/>
      <c r="AT165" s="12"/>
      <c r="AU165" s="12"/>
      <c r="AV165" s="12"/>
      <c r="AW165" s="12"/>
    </row>
    <row r="166" spans="1:49" x14ac:dyDescent="0.25">
      <c r="A166" t="s">
        <v>301</v>
      </c>
      <c r="B166" t="s">
        <v>301</v>
      </c>
      <c r="C166" s="16" t="s">
        <v>301</v>
      </c>
      <c r="E166" t="s">
        <v>301</v>
      </c>
      <c r="F166" s="16" t="s">
        <v>301</v>
      </c>
      <c r="H166">
        <v>164</v>
      </c>
      <c r="I166" t="s">
        <v>299</v>
      </c>
      <c r="J166" t="s">
        <v>186</v>
      </c>
      <c r="K166" s="16">
        <v>0.72352348659036048</v>
      </c>
      <c r="Y166" s="2" t="str">
        <f ca="1">IF(OR(Z166="ChatGPT",Z166="Median",Z166="Fifties",Z166="Average",Z166=""),"",IF(AA166=AA165,Y165,COUNT(Y$3:Y165)+1))</f>
        <v/>
      </c>
      <c r="Z166" s="12" t="str">
        <f ca="1">IF(AA166="","",OFFSET(Master!$F$2,0,MATCH(AA166,Calculations!$D$136:$CCE$136,0)))</f>
        <v/>
      </c>
      <c r="AA166" s="19" t="str">
        <f>IF($A162="","",LARGE(Calculations!$D$136:$DDF$136,ROWS($Y$3:$Y166)))</f>
        <v/>
      </c>
      <c r="AB166" s="13" t="str">
        <f ca="1">IF(AA166="","",OFFSET(LeaderMedian!$A$2,MATCH(Z166,LeaderMedian!$B$3:$B$500,0),0))</f>
        <v/>
      </c>
      <c r="AD166" s="2" t="str">
        <f ca="1">IF(OR(AE166="ChatGPT",AE166="Median",AE166="Fifties",AE166="Average",AE166=""),"",IF(AF166=AF165,AD165,COUNT(AD$3:AD165)+1))</f>
        <v/>
      </c>
      <c r="AE166" s="12" t="str">
        <f ca="1">IF(AF166="","",OFFSET(Master!$F$2,0,MATCH(AF166,Calculations!$D$253:$CCE$253,0)))</f>
        <v/>
      </c>
      <c r="AF166" s="19" t="str">
        <f>IF($A162="","",LARGE(Calculations!$D$253:$DDF$253,ROWS($Y$3:$Y166)))</f>
        <v/>
      </c>
      <c r="AG166" s="13" t="str">
        <f ca="1">OFFSET(LeaderMedian!$A$2,MATCH(AE166,LeaderMedian!$B$3:$B$500,0),0)</f>
        <v/>
      </c>
      <c r="AI166" s="2">
        <f ca="1">IF(OR(AJ166="ChatGPT",AJ166="Median",AJ166="Fifties",AJ166="Average",AJ166=""),"",IF(AK166=AK165,AI165,COUNT(AI$3:AI165)+1))</f>
        <v>160</v>
      </c>
      <c r="AJ166" s="12" t="str">
        <f ca="1">IF(AK166="","",OFFSET(Master!$F$2,0,MATCH(AK166,Master!$G$34:$CCC$34,0)))</f>
        <v>Mark Schiefelbein</v>
      </c>
      <c r="AK166" s="19">
        <f>LARGE(Master!$G$34:$CCC$34,ROWS($AC$3:$AC166))</f>
        <v>28.533333438333337</v>
      </c>
      <c r="AL166" s="13">
        <f ca="1">OFFSET(LeaderMedian!$A$2,MATCH(AJ166,LeaderMedian!$B$3:$B$500,0),0)</f>
        <v>51</v>
      </c>
      <c r="AN166" s="2" t="str">
        <f ca="1">IF(OR(AO166="Median",AO166="Fifties",AO166="Average",AO166=""),"",IF(AP166=AP165,AN165,COUNT($AN$3:$AN165)+1))</f>
        <v/>
      </c>
      <c r="AO166" s="12" t="str">
        <f ca="1">IF(AP166="","",OFFSET(Master!$F$2,0,MATCH(AP166,Calculations!$D$217:$CCE$217,0)))</f>
        <v/>
      </c>
      <c r="AP166" s="36" t="str">
        <f>IF($A162="","",IF(ISERROR(LARGE(Calculations!$D$217:$DDF$217,ROWS($Y$3:$Y166))),"",LARGE(Calculations!$D$217:$DDF$217,ROWS($Y$3:$Y166))))</f>
        <v/>
      </c>
      <c r="AQ166" s="13" t="str">
        <f ca="1">IF(AO166="","",OFFSET(LeaderMedian!$A$2,MATCH(AO166,LeaderMedian!$B$3:$B$500,0),0))</f>
        <v/>
      </c>
      <c r="AS166" s="12"/>
      <c r="AT166" s="12"/>
      <c r="AU166" s="12"/>
      <c r="AV166" s="12"/>
      <c r="AW166" s="12"/>
    </row>
    <row r="167" spans="1:49" x14ac:dyDescent="0.25">
      <c r="A167" t="s">
        <v>301</v>
      </c>
      <c r="B167" t="s">
        <v>301</v>
      </c>
      <c r="C167" s="16" t="s">
        <v>301</v>
      </c>
      <c r="E167" t="s">
        <v>301</v>
      </c>
      <c r="F167" s="16" t="s">
        <v>301</v>
      </c>
      <c r="H167">
        <v>165</v>
      </c>
      <c r="I167" t="s">
        <v>299</v>
      </c>
      <c r="J167" t="s">
        <v>252</v>
      </c>
      <c r="K167" s="16">
        <v>0.72296774246990148</v>
      </c>
      <c r="Y167" s="2"/>
      <c r="Z167" s="12" t="str">
        <f ca="1">IF(AA167="","",OFFSET(Master!$F$2,0,MATCH(AA167,Calculations!$D$136:$CCE$136,0)))</f>
        <v/>
      </c>
      <c r="AA167" s="19" t="str">
        <f>IF($A163="","",LARGE(Calculations!$D$136:$DDF$136,ROWS($Y$3:$Y167)))</f>
        <v/>
      </c>
      <c r="AB167" s="13" t="str">
        <f ca="1">IF(AA167="","",OFFSET(LeaderMedian!$A$2,MATCH(Z167,LeaderMedian!$B$3:$B$500,0),0))</f>
        <v/>
      </c>
      <c r="AD167" s="2" t="str">
        <f ca="1">IF(OR(AE167="Median",AE167="Fifties",AE167="Average",AE167=""),"",IF(AF167=AF166,AD166,COUNT($AD$3:$AD166)+1))</f>
        <v/>
      </c>
      <c r="AE167" s="12" t="str">
        <f ca="1">IF(AF167="","",OFFSET(Master!$F$2,0,MATCH(AF167,Calculations!$D$253:$CCE$253,0)))</f>
        <v/>
      </c>
      <c r="AF167" s="19" t="str">
        <f>IF($A163="","",LARGE(Calculations!$D$253:$DDF$253,ROWS($Y$3:$Y167)))</f>
        <v/>
      </c>
      <c r="AG167" s="13" t="str">
        <f ca="1">OFFSET(LeaderMedian!$A$2,MATCH(AE167,LeaderMedian!$B$3:$B$500,0),0)</f>
        <v/>
      </c>
      <c r="AI167" s="2"/>
      <c r="AJ167" s="12"/>
      <c r="AK167" s="19"/>
      <c r="AL167" s="13"/>
      <c r="AN167" s="2" t="str">
        <f ca="1">IF(OR(AO167="Median",AO167="Fifties",AO167="Average",AO167=""),"",IF(AP167=AP166,AN166,COUNT($AN$3:$AN166)+1))</f>
        <v/>
      </c>
      <c r="AO167" s="12" t="str">
        <f ca="1">IF(AP167="","",OFFSET(Master!$F$2,0,MATCH(AP167,Calculations!$D$217:$CCE$217,0)))</f>
        <v/>
      </c>
      <c r="AP167" s="36" t="str">
        <f>IF($A163="","",IF(ISERROR(LARGE(Calculations!$D$217:$DDF$217,ROWS($Y$3:$Y167))),"",LARGE(Calculations!$D$217:$DDF$217,ROWS($Y$3:$Y167))))</f>
        <v/>
      </c>
      <c r="AQ167" s="13" t="str">
        <f ca="1">IF(AO167="","",OFFSET(LeaderMedian!$A$2,MATCH(AO167,LeaderMedian!$B$3:$B$500,0),0))</f>
        <v/>
      </c>
      <c r="AS167" s="12"/>
      <c r="AT167" s="12"/>
      <c r="AU167" s="12"/>
      <c r="AV167" s="12"/>
      <c r="AW167" s="12"/>
    </row>
    <row r="168" spans="1:49" x14ac:dyDescent="0.25">
      <c r="A168" t="s">
        <v>301</v>
      </c>
      <c r="B168" t="s">
        <v>301</v>
      </c>
      <c r="C168" s="16" t="s">
        <v>301</v>
      </c>
      <c r="E168" t="s">
        <v>301</v>
      </c>
      <c r="F168" s="16" t="s">
        <v>301</v>
      </c>
      <c r="H168">
        <v>166</v>
      </c>
      <c r="I168" t="s">
        <v>120</v>
      </c>
      <c r="J168" t="s">
        <v>244</v>
      </c>
      <c r="K168" s="16">
        <v>0.72278984696205617</v>
      </c>
      <c r="Y168" s="2"/>
      <c r="Z168" s="12" t="str">
        <f ca="1">IF(AA168="","",OFFSET(Master!$F$2,0,MATCH(AA168,Calculations!$D$136:$CCE$136,0)))</f>
        <v/>
      </c>
      <c r="AA168" s="19" t="str">
        <f>IF($A164="","",LARGE(Calculations!$D$136:$DDF$136,ROWS($Y$3:$Y168)))</f>
        <v/>
      </c>
      <c r="AB168" s="13" t="str">
        <f ca="1">IF(AA168="","",OFFSET(LeaderMedian!$A$2,MATCH(Z168,LeaderMedian!$B$3:$B$500,0),0))</f>
        <v/>
      </c>
      <c r="AD168" s="2" t="str">
        <f ca="1">IF(OR(AE168="Median",AE168="Fifties",AE168="Average",AE168=""),"",IF(AF168=AF167,AD167,COUNT($AD$3:$AD167)+1))</f>
        <v/>
      </c>
      <c r="AE168" s="12" t="str">
        <f ca="1">IF(AF168="","",OFFSET(Master!$F$2,0,MATCH(AF168,Calculations!$D$253:$CCE$253,0)))</f>
        <v/>
      </c>
      <c r="AF168" s="19" t="str">
        <f>IF($A164="","",LARGE(Calculations!$D$253:$DDF$253,ROWS($Y$3:$Y168)))</f>
        <v/>
      </c>
      <c r="AG168" s="13" t="str">
        <f ca="1">OFFSET(LeaderMedian!$A$2,MATCH(AE168,LeaderMedian!$B$3:$B$500,0),0)</f>
        <v/>
      </c>
      <c r="AI168" s="2"/>
      <c r="AJ168" s="12"/>
      <c r="AK168" s="19"/>
      <c r="AL168" s="13"/>
      <c r="AN168" s="2" t="str">
        <f ca="1">IF(OR(AO168="Median",AO168="Fifties",AO168="Average",AO168=""),"",IF(AP168=AP167,AN167,COUNT($AN$3:$AN167)+1))</f>
        <v/>
      </c>
      <c r="AO168" s="12" t="str">
        <f ca="1">IF(AP168="","",OFFSET(Master!$F$2,0,MATCH(AP168,Calculations!$D$217:$CCE$217,0)))</f>
        <v/>
      </c>
      <c r="AP168" s="36" t="str">
        <f>IF($A164="","",IF(ISERROR(LARGE(Calculations!$D$217:$DDF$217,ROWS($Y$3:$Y168))),"",LARGE(Calculations!$D$217:$DDF$217,ROWS($Y$3:$Y168))))</f>
        <v/>
      </c>
      <c r="AQ168" s="13" t="str">
        <f ca="1">IF(AO168="","",OFFSET(LeaderMedian!$A$2,MATCH(AO168,LeaderMedian!$B$3:$B$500,0),0))</f>
        <v/>
      </c>
      <c r="AS168" s="12"/>
      <c r="AT168" s="12"/>
      <c r="AU168" s="12"/>
      <c r="AV168" s="12"/>
      <c r="AW168" s="12"/>
    </row>
    <row r="169" spans="1:49" x14ac:dyDescent="0.25">
      <c r="A169" t="s">
        <v>301</v>
      </c>
      <c r="B169" t="s">
        <v>301</v>
      </c>
      <c r="C169" s="16" t="s">
        <v>301</v>
      </c>
      <c r="E169" t="s">
        <v>301</v>
      </c>
      <c r="F169" s="16" t="s">
        <v>301</v>
      </c>
      <c r="H169">
        <v>167</v>
      </c>
      <c r="I169" t="s">
        <v>206</v>
      </c>
      <c r="J169" t="s">
        <v>230</v>
      </c>
      <c r="K169" s="16">
        <v>0.72275130826370626</v>
      </c>
      <c r="Y169" s="2"/>
      <c r="Z169" s="12" t="str">
        <f ca="1">IF(AA169="","",OFFSET(Master!$F$2,0,MATCH(AA169,Calculations!$D$136:$CCE$136,0)))</f>
        <v/>
      </c>
      <c r="AA169" s="19" t="str">
        <f>IF($A165="","",LARGE(Calculations!$D$136:$DDF$136,ROWS($Y$3:$Y169)))</f>
        <v/>
      </c>
      <c r="AB169" s="13" t="str">
        <f ca="1">IF(AA169="","",OFFSET(LeaderMedian!$A$2,MATCH(Z169,LeaderMedian!$B$3:$B$500,0),0))</f>
        <v/>
      </c>
      <c r="AD169" s="2" t="str">
        <f ca="1">IF(OR(AE169="Median",AE169="Fifties",AE169="Average",AE169=""),"",IF(AF169=AF168,AD168,COUNT($AD$3:$AD168)+1))</f>
        <v/>
      </c>
      <c r="AE169" s="12" t="str">
        <f ca="1">IF(AF169="","",OFFSET(Master!$F$2,0,MATCH(AF169,Calculations!$D$253:$CCE$253,0)))</f>
        <v/>
      </c>
      <c r="AF169" s="19" t="str">
        <f>IF($A165="","",LARGE(Calculations!$D$253:$DDF$253,ROWS($Y$3:$Y169)))</f>
        <v/>
      </c>
      <c r="AG169" s="13" t="str">
        <f ca="1">OFFSET(LeaderMedian!$A$2,MATCH(AE169,LeaderMedian!$B$3:$B$500,0),0)</f>
        <v/>
      </c>
      <c r="AI169" s="2"/>
      <c r="AJ169" s="12"/>
      <c r="AK169" s="19"/>
      <c r="AL169" s="13"/>
      <c r="AN169" s="2" t="str">
        <f ca="1">IF(OR(AO169="Median",AO169="Fifties",AO169="Average",AO169=""),"",IF(AP169=AP168,AN168,COUNT($AN$3:$AN168)+1))</f>
        <v/>
      </c>
      <c r="AO169" s="12" t="str">
        <f ca="1">IF(AP169="","",OFFSET(Master!$F$2,0,MATCH(AP169,Calculations!$D$217:$CCE$217,0)))</f>
        <v/>
      </c>
      <c r="AP169" s="36" t="str">
        <f>IF($A165="","",IF(ISERROR(LARGE(Calculations!$D$217:$DDF$217,ROWS($Y$3:$Y169))),"",LARGE(Calculations!$D$217:$DDF$217,ROWS($Y$3:$Y169))))</f>
        <v/>
      </c>
      <c r="AQ169" s="13" t="str">
        <f ca="1">IF(AO169="","",OFFSET(LeaderMedian!$A$2,MATCH(AO169,LeaderMedian!$B$3:$B$500,0),0))</f>
        <v/>
      </c>
      <c r="AS169" s="12"/>
      <c r="AT169" s="12"/>
      <c r="AU169" s="12"/>
      <c r="AV169" s="12"/>
      <c r="AW169" s="12"/>
    </row>
    <row r="170" spans="1:49" x14ac:dyDescent="0.25">
      <c r="A170" t="s">
        <v>301</v>
      </c>
      <c r="B170" t="s">
        <v>301</v>
      </c>
      <c r="C170" s="16" t="s">
        <v>301</v>
      </c>
      <c r="E170" t="s">
        <v>301</v>
      </c>
      <c r="F170" s="16" t="s">
        <v>301</v>
      </c>
      <c r="H170">
        <v>168</v>
      </c>
      <c r="I170" t="s">
        <v>246</v>
      </c>
      <c r="J170" t="s">
        <v>164</v>
      </c>
      <c r="K170" s="16">
        <v>0.72214397964100518</v>
      </c>
      <c r="Y170" s="2"/>
      <c r="Z170" s="12" t="str">
        <f ca="1">IF(AA170="","",OFFSET(Master!$F$2,0,MATCH(AA170,Calculations!$D$136:$CCE$136,0)))</f>
        <v/>
      </c>
      <c r="AA170" s="19" t="str">
        <f>IF($A166="","",LARGE(Calculations!$D$136:$DDF$136,ROWS($Y$3:$Y170)))</f>
        <v/>
      </c>
      <c r="AB170" s="13" t="str">
        <f ca="1">IF(AA170="","",OFFSET(LeaderMedian!$A$2,MATCH(Z170,LeaderMedian!$B$3:$B$500,0),0))</f>
        <v/>
      </c>
      <c r="AD170" s="2" t="str">
        <f ca="1">IF(OR(AE170="Median",AE170="Fifties",AE170="Average",AE170=""),"",IF(AF170=AF169,AD169,COUNT($AD$3:$AD169)+1))</f>
        <v/>
      </c>
      <c r="AE170" s="12" t="str">
        <f ca="1">IF(AF170="","",OFFSET(Master!$F$2,0,MATCH(AF170,Calculations!$D$253:$CCE$253,0)))</f>
        <v/>
      </c>
      <c r="AF170" s="19" t="str">
        <f>IF($A166="","",LARGE(Calculations!$D$253:$DDF$253,ROWS($Y$3:$Y170)))</f>
        <v/>
      </c>
      <c r="AG170" s="13" t="str">
        <f ca="1">OFFSET(LeaderMedian!$A$2,MATCH(AE170,LeaderMedian!$B$3:$B$500,0),0)</f>
        <v/>
      </c>
      <c r="AI170" s="2"/>
      <c r="AJ170" s="12"/>
      <c r="AK170" s="19"/>
      <c r="AL170" s="13"/>
      <c r="AN170" s="2" t="str">
        <f ca="1">IF(OR(AO170="Median",AO170="Fifties",AO170="Average",AO170=""),"",IF(AP170=AP169,AN169,COUNT($AN$3:$AN169)+1))</f>
        <v/>
      </c>
      <c r="AO170" s="12" t="str">
        <f ca="1">IF(AP170="","",OFFSET(Master!$F$2,0,MATCH(AP170,Calculations!$D$217:$CCE$217,0)))</f>
        <v/>
      </c>
      <c r="AP170" s="36" t="str">
        <f>IF($A166="","",IF(ISERROR(LARGE(Calculations!$D$217:$DDF$217,ROWS($Y$3:$Y170))),"",LARGE(Calculations!$D$217:$DDF$217,ROWS($Y$3:$Y170))))</f>
        <v/>
      </c>
      <c r="AQ170" s="13" t="str">
        <f ca="1">IF(AO170="","",OFFSET(LeaderMedian!$A$2,MATCH(AO170,LeaderMedian!$B$3:$B$500,0),0))</f>
        <v/>
      </c>
      <c r="AS170" s="12"/>
      <c r="AT170" s="12"/>
      <c r="AU170" s="12"/>
      <c r="AV170" s="12"/>
      <c r="AW170" s="12"/>
    </row>
    <row r="171" spans="1:49" x14ac:dyDescent="0.25">
      <c r="A171" t="s">
        <v>301</v>
      </c>
      <c r="B171" t="s">
        <v>301</v>
      </c>
      <c r="C171" s="16" t="s">
        <v>301</v>
      </c>
      <c r="E171" t="s">
        <v>301</v>
      </c>
      <c r="F171" s="16" t="s">
        <v>301</v>
      </c>
      <c r="H171">
        <v>169</v>
      </c>
      <c r="I171" t="s">
        <v>100</v>
      </c>
      <c r="J171" t="s">
        <v>236</v>
      </c>
      <c r="K171" s="16">
        <v>0.7218888168851143</v>
      </c>
      <c r="Y171" s="2"/>
      <c r="Z171" s="12" t="str">
        <f ca="1">IF(AA171="","",OFFSET(Master!$F$2,0,MATCH(AA171,Calculations!$D$136:$CCE$136,0)))</f>
        <v/>
      </c>
      <c r="AA171" s="19" t="str">
        <f>IF($A167="","",LARGE(Calculations!$D$136:$DDF$136,ROWS($Y$3:$Y171)))</f>
        <v/>
      </c>
      <c r="AB171" s="13" t="str">
        <f ca="1">IF(AA171="","",OFFSET(LeaderMedian!$A$2,MATCH(Z171,LeaderMedian!$B$3:$B$500,0),0))</f>
        <v/>
      </c>
      <c r="AD171" s="2" t="str">
        <f ca="1">IF(OR(AE171="Median",AE171="Fifties",AE171="Average",AE171=""),"",IF(AF171=AF170,AD170,COUNT($AD$3:$AD170)+1))</f>
        <v/>
      </c>
      <c r="AE171" s="12" t="str">
        <f ca="1">IF(AF171="","",OFFSET(Master!$F$2,0,MATCH(AF171,Calculations!$D$253:$CCE$253,0)))</f>
        <v/>
      </c>
      <c r="AF171" s="19" t="str">
        <f>IF($A167="","",LARGE(Calculations!$D$253:$DDF$253,ROWS($Y$3:$Y171)))</f>
        <v/>
      </c>
      <c r="AG171" s="13" t="str">
        <f ca="1">OFFSET(LeaderMedian!$A$2,MATCH(AE171,LeaderMedian!$B$3:$B$500,0),0)</f>
        <v/>
      </c>
      <c r="AI171" s="2"/>
      <c r="AJ171" s="12"/>
      <c r="AK171" s="19"/>
      <c r="AL171" s="13"/>
      <c r="AN171" s="2" t="str">
        <f ca="1">IF(OR(AO171="Median",AO171="Fifties",AO171="Average",AO171=""),"",IF(AP171=AP170,AN170,COUNT($AN$3:$AN170)+1))</f>
        <v/>
      </c>
      <c r="AO171" s="12" t="str">
        <f ca="1">IF(AP171="","",OFFSET(Master!$F$2,0,MATCH(AP171,Calculations!$D$217:$CCE$217,0)))</f>
        <v/>
      </c>
      <c r="AP171" s="36" t="str">
        <f>IF($A167="","",IF(ISERROR(LARGE(Calculations!$D$217:$DDF$217,ROWS($Y$3:$Y171))),"",LARGE(Calculations!$D$217:$DDF$217,ROWS($Y$3:$Y171))))</f>
        <v/>
      </c>
      <c r="AQ171" s="13" t="str">
        <f ca="1">IF(AO171="","",OFFSET(LeaderMedian!$A$2,MATCH(AO171,LeaderMedian!$B$3:$B$500,0),0))</f>
        <v/>
      </c>
      <c r="AS171" s="12"/>
      <c r="AT171" s="12"/>
      <c r="AU171" s="12"/>
      <c r="AV171" s="12"/>
      <c r="AW171" s="12"/>
    </row>
    <row r="172" spans="1:49" x14ac:dyDescent="0.25">
      <c r="A172" t="s">
        <v>301</v>
      </c>
      <c r="B172" t="s">
        <v>301</v>
      </c>
      <c r="C172" s="16" t="s">
        <v>301</v>
      </c>
      <c r="E172" t="s">
        <v>301</v>
      </c>
      <c r="F172" s="16" t="s">
        <v>301</v>
      </c>
      <c r="H172">
        <v>170</v>
      </c>
      <c r="I172" t="s">
        <v>219</v>
      </c>
      <c r="J172" t="s">
        <v>300</v>
      </c>
      <c r="K172" s="16">
        <v>0.7215281468166963</v>
      </c>
      <c r="Y172" s="2"/>
      <c r="Z172" s="12" t="str">
        <f ca="1">IF(AA172="","",OFFSET(Master!$F$2,0,MATCH(AA172,Calculations!$D$136:$CCE$136,0)))</f>
        <v/>
      </c>
      <c r="AA172" s="19" t="str">
        <f>IF($A168="","",LARGE(Calculations!$D$136:$DDF$136,ROWS($Y$3:$Y172)))</f>
        <v/>
      </c>
      <c r="AB172" s="13" t="str">
        <f ca="1">IF(AA172="","",OFFSET(LeaderMedian!$A$2,MATCH(Z172,LeaderMedian!$B$3:$B$500,0),0))</f>
        <v/>
      </c>
      <c r="AD172" s="2" t="str">
        <f ca="1">IF(OR(AE172="Median",AE172="Fifties",AE172="Average",AE172=""),"",IF(AF172=AF171,AD171,COUNT($AD$3:$AD171)+1))</f>
        <v/>
      </c>
      <c r="AE172" s="12" t="str">
        <f ca="1">IF(AF172="","",OFFSET(Master!$F$2,0,MATCH(AF172,Calculations!$D$253:$CCE$253,0)))</f>
        <v/>
      </c>
      <c r="AF172" s="19" t="str">
        <f>IF($A168="","",LARGE(Calculations!$D$253:$DDF$253,ROWS($Y$3:$Y172)))</f>
        <v/>
      </c>
      <c r="AG172" s="13" t="str">
        <f ca="1">OFFSET(LeaderMedian!$A$2,MATCH(AE172,LeaderMedian!$B$3:$B$500,0),0)</f>
        <v/>
      </c>
      <c r="AI172" s="2"/>
      <c r="AJ172" s="12"/>
      <c r="AK172" s="19"/>
      <c r="AL172" s="13"/>
      <c r="AN172" s="2" t="str">
        <f ca="1">IF(OR(AO172="Median",AO172="Fifties",AO172="Average",AO172=""),"",IF(AP172=AP171,AN171,COUNT($AN$3:$AN171)+1))</f>
        <v/>
      </c>
      <c r="AO172" s="12" t="str">
        <f ca="1">IF(AP172="","",OFFSET(Master!$F$2,0,MATCH(AP172,Calculations!$D$217:$CCE$217,0)))</f>
        <v/>
      </c>
      <c r="AP172" s="36" t="str">
        <f>IF($A168="","",IF(ISERROR(LARGE(Calculations!$D$217:$DDF$217,ROWS($Y$3:$Y172))),"",LARGE(Calculations!$D$217:$DDF$217,ROWS($Y$3:$Y172))))</f>
        <v/>
      </c>
      <c r="AQ172" s="13" t="str">
        <f ca="1">IF(AO172="","",OFFSET(LeaderMedian!$A$2,MATCH(AO172,LeaderMedian!$B$3:$B$500,0),0))</f>
        <v/>
      </c>
      <c r="AS172" s="12"/>
      <c r="AT172" s="12"/>
      <c r="AU172" s="12"/>
      <c r="AV172" s="12"/>
      <c r="AW172" s="12"/>
    </row>
    <row r="173" spans="1:49" x14ac:dyDescent="0.25">
      <c r="A173" t="s">
        <v>301</v>
      </c>
      <c r="B173" t="s">
        <v>301</v>
      </c>
      <c r="C173" s="16" t="s">
        <v>301</v>
      </c>
      <c r="E173" t="s">
        <v>301</v>
      </c>
      <c r="F173" s="16" t="s">
        <v>301</v>
      </c>
      <c r="H173">
        <v>171</v>
      </c>
      <c r="I173" t="s">
        <v>252</v>
      </c>
      <c r="J173" t="s">
        <v>285</v>
      </c>
      <c r="K173" s="16">
        <v>0.72104550976416149</v>
      </c>
      <c r="Y173" s="2"/>
      <c r="Z173" s="12" t="str">
        <f ca="1">IF(AA173="","",OFFSET(Master!$F$2,0,MATCH(AA173,Calculations!$D$136:$CCE$136,0)))</f>
        <v/>
      </c>
      <c r="AA173" s="19" t="str">
        <f>IF($A169="","",LARGE(Calculations!$D$136:$DDF$136,ROWS($Y$3:$Y173)))</f>
        <v/>
      </c>
      <c r="AB173" s="13" t="str">
        <f ca="1">IF(AA173="","",OFFSET(LeaderMedian!$A$2,MATCH(Z173,LeaderMedian!$B$3:$B$500,0),0))</f>
        <v/>
      </c>
      <c r="AD173" s="2" t="str">
        <f ca="1">IF(OR(AE173="Median",AE173="Fifties",AE173="Average",AE173=""),"",IF(AF173=AF172,AD172,COUNT($AD$3:$AD172)+1))</f>
        <v/>
      </c>
      <c r="AE173" s="12" t="str">
        <f ca="1">IF(AF173="","",OFFSET(Master!$F$2,0,MATCH(AF173,Calculations!$D$253:$CCE$253,0)))</f>
        <v/>
      </c>
      <c r="AF173" s="19" t="str">
        <f>IF($A169="","",LARGE(Calculations!$D$253:$DDF$253,ROWS($Y$3:$Y173)))</f>
        <v/>
      </c>
      <c r="AG173" s="13" t="str">
        <f ca="1">OFFSET(LeaderMedian!$A$2,MATCH(AE173,LeaderMedian!$B$3:$B$500,0),0)</f>
        <v/>
      </c>
      <c r="AI173" s="2"/>
      <c r="AJ173" s="12"/>
      <c r="AK173" s="19"/>
      <c r="AL173" s="13"/>
      <c r="AN173" s="2" t="str">
        <f ca="1">IF(OR(AO173="Median",AO173="Fifties",AO173="Average",AO173=""),"",IF(AP173=AP172,AN172,COUNT($AN$3:$AN172)+1))</f>
        <v/>
      </c>
      <c r="AO173" s="12" t="str">
        <f ca="1">IF(AP173="","",OFFSET(Master!$F$2,0,MATCH(AP173,Calculations!$D$217:$CCE$217,0)))</f>
        <v/>
      </c>
      <c r="AP173" s="36" t="str">
        <f>IF($A169="","",IF(ISERROR(LARGE(Calculations!$D$217:$DDF$217,ROWS($Y$3:$Y173))),"",LARGE(Calculations!$D$217:$DDF$217,ROWS($Y$3:$Y173))))</f>
        <v/>
      </c>
      <c r="AQ173" s="13" t="str">
        <f ca="1">IF(AO173="","",OFFSET(LeaderMedian!$A$2,MATCH(AO173,LeaderMedian!$B$3:$B$500,0),0))</f>
        <v/>
      </c>
      <c r="AS173" s="12"/>
      <c r="AT173" s="12"/>
      <c r="AU173" s="12"/>
      <c r="AV173" s="12"/>
      <c r="AW173" s="12"/>
    </row>
    <row r="174" spans="1:49" x14ac:dyDescent="0.25">
      <c r="A174" t="s">
        <v>301</v>
      </c>
      <c r="B174" t="s">
        <v>301</v>
      </c>
      <c r="C174" s="16" t="s">
        <v>301</v>
      </c>
      <c r="E174" t="s">
        <v>301</v>
      </c>
      <c r="F174" s="16" t="s">
        <v>301</v>
      </c>
      <c r="H174">
        <v>172</v>
      </c>
      <c r="I174" t="s">
        <v>285</v>
      </c>
      <c r="J174" t="s">
        <v>252</v>
      </c>
      <c r="K174" s="16">
        <v>0.72100654876416148</v>
      </c>
      <c r="Y174" s="2"/>
      <c r="Z174" s="12"/>
      <c r="AA174" s="19"/>
      <c r="AB174" s="13"/>
      <c r="AD174" s="2"/>
      <c r="AE174" s="12"/>
      <c r="AF174" s="19"/>
      <c r="AG174" s="13"/>
      <c r="AI174" s="2"/>
      <c r="AJ174" s="12"/>
      <c r="AK174" s="19"/>
      <c r="AL174" s="13"/>
      <c r="AN174" s="2"/>
      <c r="AO174" s="12"/>
      <c r="AP174" s="36"/>
      <c r="AQ174" s="13"/>
    </row>
    <row r="175" spans="1:49" x14ac:dyDescent="0.25">
      <c r="A175" t="s">
        <v>301</v>
      </c>
      <c r="B175" t="s">
        <v>301</v>
      </c>
      <c r="C175" s="16" t="s">
        <v>301</v>
      </c>
      <c r="E175" t="s">
        <v>301</v>
      </c>
      <c r="F175" s="16" t="s">
        <v>301</v>
      </c>
      <c r="H175">
        <v>173</v>
      </c>
      <c r="I175" t="s">
        <v>207</v>
      </c>
      <c r="J175" t="s">
        <v>249</v>
      </c>
      <c r="K175" s="16">
        <v>0.7208674760949052</v>
      </c>
      <c r="Y175" s="2"/>
      <c r="Z175" s="12"/>
      <c r="AA175" s="19"/>
      <c r="AB175" s="13"/>
      <c r="AD175" s="2"/>
      <c r="AE175" s="12"/>
      <c r="AF175" s="19"/>
      <c r="AG175" s="13"/>
      <c r="AI175" s="2"/>
      <c r="AJ175" s="12"/>
      <c r="AK175" s="19"/>
      <c r="AL175" s="13"/>
      <c r="AN175" s="2"/>
      <c r="AO175" s="12"/>
      <c r="AP175" s="36"/>
      <c r="AQ175" s="13"/>
    </row>
    <row r="176" spans="1:49" x14ac:dyDescent="0.25">
      <c r="A176" t="s">
        <v>301</v>
      </c>
      <c r="B176" t="s">
        <v>301</v>
      </c>
      <c r="C176" s="16" t="s">
        <v>301</v>
      </c>
      <c r="E176" t="s">
        <v>301</v>
      </c>
      <c r="F176" s="16" t="s">
        <v>301</v>
      </c>
      <c r="H176">
        <v>174</v>
      </c>
      <c r="I176" t="s">
        <v>267</v>
      </c>
      <c r="J176" t="s">
        <v>164</v>
      </c>
      <c r="K176" s="16">
        <v>0.72020350334928918</v>
      </c>
      <c r="Y176" s="2"/>
      <c r="Z176" s="12"/>
      <c r="AA176" s="19"/>
      <c r="AB176" s="13"/>
      <c r="AD176" s="2"/>
      <c r="AE176" s="12"/>
      <c r="AF176" s="19"/>
      <c r="AG176" s="13"/>
      <c r="AI176" s="2"/>
      <c r="AJ176" s="12"/>
      <c r="AK176" s="19"/>
      <c r="AL176" s="13"/>
      <c r="AN176" s="2"/>
      <c r="AO176" s="12"/>
      <c r="AP176" s="36"/>
      <c r="AQ176" s="13"/>
    </row>
    <row r="177" spans="1:43" x14ac:dyDescent="0.25">
      <c r="A177" t="s">
        <v>301</v>
      </c>
      <c r="B177" t="s">
        <v>301</v>
      </c>
      <c r="C177" s="16" t="s">
        <v>301</v>
      </c>
      <c r="E177" t="s">
        <v>301</v>
      </c>
      <c r="F177" s="16" t="s">
        <v>301</v>
      </c>
      <c r="H177">
        <v>175</v>
      </c>
      <c r="I177" t="s">
        <v>222</v>
      </c>
      <c r="J177" t="s">
        <v>219</v>
      </c>
      <c r="K177" s="16">
        <v>0.71947227174642181</v>
      </c>
      <c r="Y177" s="2"/>
      <c r="Z177" s="12"/>
      <c r="AA177" s="19"/>
      <c r="AB177" s="13"/>
      <c r="AD177" s="2"/>
      <c r="AE177" s="12"/>
      <c r="AF177" s="19"/>
      <c r="AG177" s="13"/>
      <c r="AI177" s="2"/>
      <c r="AJ177" s="12"/>
      <c r="AK177" s="19"/>
      <c r="AL177" s="13"/>
      <c r="AN177" s="2"/>
      <c r="AO177" s="12"/>
      <c r="AP177" s="36"/>
      <c r="AQ177" s="13"/>
    </row>
    <row r="178" spans="1:43" x14ac:dyDescent="0.25">
      <c r="A178" t="s">
        <v>301</v>
      </c>
      <c r="B178" t="s">
        <v>301</v>
      </c>
      <c r="C178" s="16" t="s">
        <v>301</v>
      </c>
      <c r="E178" t="s">
        <v>301</v>
      </c>
      <c r="F178" s="16" t="s">
        <v>301</v>
      </c>
      <c r="H178">
        <v>176</v>
      </c>
      <c r="I178" t="s">
        <v>299</v>
      </c>
      <c r="J178" t="s">
        <v>249</v>
      </c>
      <c r="K178" s="16">
        <v>0.71931315271461693</v>
      </c>
      <c r="Y178" s="2"/>
      <c r="Z178" s="12"/>
      <c r="AA178" s="19"/>
      <c r="AB178" s="13"/>
      <c r="AD178" s="2"/>
      <c r="AE178" s="12"/>
      <c r="AF178" s="19"/>
      <c r="AG178" s="13"/>
      <c r="AI178" s="2"/>
      <c r="AJ178" s="12"/>
      <c r="AK178" s="19"/>
      <c r="AL178" s="13"/>
      <c r="AN178" s="2"/>
      <c r="AO178" s="12"/>
      <c r="AP178" s="36"/>
      <c r="AQ178" s="13"/>
    </row>
    <row r="179" spans="1:43" x14ac:dyDescent="0.25">
      <c r="A179" t="s">
        <v>301</v>
      </c>
      <c r="B179" t="s">
        <v>301</v>
      </c>
      <c r="C179" s="16" t="s">
        <v>301</v>
      </c>
      <c r="E179" t="s">
        <v>301</v>
      </c>
      <c r="F179" s="16" t="s">
        <v>301</v>
      </c>
      <c r="H179">
        <v>177</v>
      </c>
      <c r="I179" t="s">
        <v>227</v>
      </c>
      <c r="J179" t="s">
        <v>164</v>
      </c>
      <c r="K179" s="16">
        <v>0.71899295776636352</v>
      </c>
      <c r="Y179" s="2"/>
      <c r="Z179" s="12"/>
      <c r="AA179" s="19"/>
      <c r="AB179" s="13"/>
      <c r="AD179" s="2"/>
      <c r="AE179" s="12"/>
      <c r="AF179" s="19"/>
      <c r="AG179" s="13"/>
      <c r="AI179" s="2"/>
      <c r="AJ179" s="12"/>
      <c r="AK179" s="19"/>
      <c r="AL179" s="13"/>
      <c r="AN179" s="2"/>
      <c r="AO179" s="12"/>
      <c r="AP179" s="36"/>
      <c r="AQ179" s="13"/>
    </row>
    <row r="180" spans="1:43" x14ac:dyDescent="0.25">
      <c r="A180" t="s">
        <v>301</v>
      </c>
      <c r="B180" t="s">
        <v>301</v>
      </c>
      <c r="C180" s="16" t="s">
        <v>301</v>
      </c>
      <c r="E180" t="s">
        <v>301</v>
      </c>
      <c r="F180" s="16" t="s">
        <v>301</v>
      </c>
      <c r="H180">
        <v>178</v>
      </c>
      <c r="I180" t="s">
        <v>207</v>
      </c>
      <c r="J180" t="s">
        <v>256</v>
      </c>
      <c r="K180" s="16">
        <v>0.71858499404360388</v>
      </c>
      <c r="Y180" s="2"/>
      <c r="Z180" s="12"/>
      <c r="AA180" s="19"/>
      <c r="AB180" s="13"/>
      <c r="AD180" s="2"/>
      <c r="AE180" s="12"/>
      <c r="AF180" s="19"/>
      <c r="AG180" s="13"/>
      <c r="AI180" s="2"/>
      <c r="AJ180" s="12"/>
      <c r="AK180" s="19"/>
      <c r="AL180" s="13"/>
      <c r="AN180" s="2"/>
      <c r="AO180" s="12"/>
      <c r="AP180" s="36"/>
      <c r="AQ180" s="13"/>
    </row>
    <row r="181" spans="1:43" x14ac:dyDescent="0.25">
      <c r="A181" t="s">
        <v>301</v>
      </c>
      <c r="B181" t="s">
        <v>301</v>
      </c>
      <c r="C181" s="16" t="s">
        <v>301</v>
      </c>
      <c r="E181" t="s">
        <v>301</v>
      </c>
      <c r="F181" s="16" t="s">
        <v>301</v>
      </c>
      <c r="H181">
        <v>179</v>
      </c>
      <c r="I181" t="s">
        <v>193</v>
      </c>
      <c r="J181" t="s">
        <v>164</v>
      </c>
      <c r="K181" s="16">
        <v>0.71842413227831015</v>
      </c>
      <c r="Y181" s="2"/>
      <c r="Z181" s="12"/>
      <c r="AA181" s="19"/>
      <c r="AB181" s="13"/>
      <c r="AD181" s="2"/>
      <c r="AE181" s="12"/>
      <c r="AF181" s="19"/>
      <c r="AG181" s="13"/>
      <c r="AI181" s="2"/>
      <c r="AJ181" s="12"/>
      <c r="AK181" s="19"/>
      <c r="AL181" s="13"/>
      <c r="AN181" s="2"/>
      <c r="AO181" s="12"/>
      <c r="AP181" s="36"/>
      <c r="AQ181" s="13"/>
    </row>
    <row r="182" spans="1:43" x14ac:dyDescent="0.25">
      <c r="A182" t="s">
        <v>301</v>
      </c>
      <c r="B182" t="s">
        <v>301</v>
      </c>
      <c r="C182" s="16" t="s">
        <v>301</v>
      </c>
      <c r="E182" t="s">
        <v>301</v>
      </c>
      <c r="F182" s="16" t="s">
        <v>301</v>
      </c>
      <c r="H182">
        <v>180</v>
      </c>
      <c r="I182" t="s">
        <v>274</v>
      </c>
      <c r="J182" t="s">
        <v>275</v>
      </c>
      <c r="K182" s="16">
        <v>0.71769190089573776</v>
      </c>
      <c r="Y182" s="2"/>
      <c r="Z182" s="12"/>
      <c r="AA182" s="19"/>
      <c r="AB182" s="13"/>
      <c r="AD182" s="2"/>
      <c r="AE182" s="12"/>
      <c r="AF182" s="19"/>
      <c r="AG182" s="13"/>
      <c r="AI182" s="2"/>
      <c r="AJ182" s="12"/>
      <c r="AK182" s="19"/>
      <c r="AL182" s="13"/>
      <c r="AN182" s="2"/>
      <c r="AO182" s="12"/>
      <c r="AP182" s="36"/>
      <c r="AQ182" s="13"/>
    </row>
    <row r="183" spans="1:43" x14ac:dyDescent="0.25">
      <c r="A183" t="s">
        <v>301</v>
      </c>
      <c r="B183" t="s">
        <v>301</v>
      </c>
      <c r="C183" s="16" t="s">
        <v>301</v>
      </c>
      <c r="E183" t="s">
        <v>301</v>
      </c>
      <c r="F183" s="16" t="s">
        <v>301</v>
      </c>
      <c r="H183">
        <v>181</v>
      </c>
      <c r="I183" t="s">
        <v>87</v>
      </c>
      <c r="J183" t="s">
        <v>260</v>
      </c>
      <c r="K183" s="16">
        <v>0.71725947996204276</v>
      </c>
      <c r="Y183" s="2"/>
      <c r="Z183" s="12"/>
      <c r="AA183" s="19"/>
      <c r="AB183" s="13"/>
      <c r="AD183" s="2"/>
      <c r="AE183" s="12"/>
      <c r="AF183" s="19"/>
      <c r="AG183" s="13"/>
      <c r="AI183" s="2"/>
      <c r="AJ183" s="12"/>
      <c r="AK183" s="19"/>
      <c r="AL183" s="13"/>
      <c r="AN183" s="2"/>
      <c r="AO183" s="12"/>
      <c r="AP183" s="36"/>
      <c r="AQ183" s="13"/>
    </row>
    <row r="184" spans="1:43" x14ac:dyDescent="0.25">
      <c r="A184" t="s">
        <v>301</v>
      </c>
      <c r="B184" t="s">
        <v>301</v>
      </c>
      <c r="C184" s="16" t="s">
        <v>301</v>
      </c>
      <c r="E184" t="s">
        <v>301</v>
      </c>
      <c r="F184" s="16" t="s">
        <v>301</v>
      </c>
      <c r="H184">
        <v>182</v>
      </c>
      <c r="I184" t="s">
        <v>100</v>
      </c>
      <c r="J184" t="s">
        <v>120</v>
      </c>
      <c r="K184" s="16">
        <v>0.71669668702305367</v>
      </c>
      <c r="Y184" s="2"/>
      <c r="Z184" s="12"/>
      <c r="AA184" s="19"/>
      <c r="AB184" s="13"/>
      <c r="AD184" s="2"/>
      <c r="AE184" s="12"/>
      <c r="AF184" s="19"/>
      <c r="AG184" s="13"/>
      <c r="AI184" s="2"/>
      <c r="AJ184" s="12"/>
      <c r="AK184" s="19"/>
      <c r="AL184" s="13"/>
      <c r="AN184" s="2"/>
      <c r="AO184" s="12"/>
      <c r="AP184" s="36"/>
      <c r="AQ184" s="13"/>
    </row>
    <row r="185" spans="1:43" x14ac:dyDescent="0.25">
      <c r="A185" t="s">
        <v>301</v>
      </c>
      <c r="B185" t="s">
        <v>301</v>
      </c>
      <c r="C185" s="16" t="s">
        <v>301</v>
      </c>
      <c r="E185" t="s">
        <v>301</v>
      </c>
      <c r="F185" s="16" t="s">
        <v>301</v>
      </c>
      <c r="H185">
        <v>183</v>
      </c>
      <c r="I185" t="s">
        <v>92</v>
      </c>
      <c r="J185" t="s">
        <v>84</v>
      </c>
      <c r="K185" s="16">
        <v>0.71527523139169913</v>
      </c>
      <c r="Y185" s="2"/>
      <c r="Z185" s="12"/>
      <c r="AA185" s="19"/>
      <c r="AB185" s="13"/>
      <c r="AD185" s="2"/>
      <c r="AE185" s="12"/>
      <c r="AF185" s="19"/>
      <c r="AG185" s="13"/>
      <c r="AI185" s="2"/>
      <c r="AJ185" s="12"/>
      <c r="AK185" s="19"/>
      <c r="AL185" s="13"/>
      <c r="AN185" s="2"/>
      <c r="AO185" s="12"/>
      <c r="AP185" s="36"/>
      <c r="AQ185" s="13"/>
    </row>
    <row r="186" spans="1:43" x14ac:dyDescent="0.25">
      <c r="A186" t="s">
        <v>301</v>
      </c>
      <c r="B186" t="s">
        <v>301</v>
      </c>
      <c r="C186" s="16" t="s">
        <v>301</v>
      </c>
      <c r="E186" t="s">
        <v>301</v>
      </c>
      <c r="F186" s="16" t="s">
        <v>301</v>
      </c>
      <c r="H186">
        <v>184</v>
      </c>
      <c r="I186" t="s">
        <v>214</v>
      </c>
      <c r="J186" t="s">
        <v>250</v>
      </c>
      <c r="K186" s="16">
        <v>0.71517936665764958</v>
      </c>
      <c r="Y186" s="2"/>
      <c r="Z186" s="12"/>
      <c r="AA186" s="19"/>
      <c r="AB186" s="13"/>
      <c r="AD186" s="2"/>
      <c r="AE186" s="12"/>
      <c r="AF186" s="19"/>
      <c r="AG186" s="13"/>
      <c r="AI186" s="2"/>
      <c r="AJ186" s="12"/>
      <c r="AK186" s="19"/>
      <c r="AL186" s="13"/>
      <c r="AN186" s="2"/>
      <c r="AO186" s="12"/>
      <c r="AP186" s="36"/>
      <c r="AQ186" s="13"/>
    </row>
    <row r="187" spans="1:43" x14ac:dyDescent="0.25">
      <c r="A187" t="s">
        <v>301</v>
      </c>
      <c r="B187" t="s">
        <v>301</v>
      </c>
      <c r="C187" s="16" t="s">
        <v>301</v>
      </c>
      <c r="E187" t="s">
        <v>301</v>
      </c>
      <c r="F187" s="16" t="s">
        <v>301</v>
      </c>
      <c r="H187">
        <v>185</v>
      </c>
      <c r="I187" t="s">
        <v>207</v>
      </c>
      <c r="J187" t="s">
        <v>252</v>
      </c>
      <c r="K187" s="16">
        <v>0.71486958450361282</v>
      </c>
      <c r="Y187" s="2"/>
      <c r="Z187" s="12"/>
      <c r="AA187" s="19"/>
      <c r="AB187" s="13"/>
      <c r="AD187" s="2"/>
      <c r="AE187" s="12"/>
      <c r="AF187" s="19"/>
      <c r="AG187" s="13"/>
      <c r="AI187" s="2"/>
      <c r="AJ187" s="12"/>
      <c r="AK187" s="19"/>
      <c r="AL187" s="13"/>
      <c r="AN187" s="2"/>
      <c r="AO187" s="12"/>
      <c r="AP187" s="36"/>
      <c r="AQ187" s="13"/>
    </row>
    <row r="188" spans="1:43" x14ac:dyDescent="0.25">
      <c r="A188" t="s">
        <v>301</v>
      </c>
      <c r="B188" t="s">
        <v>301</v>
      </c>
      <c r="C188" s="16" t="s">
        <v>301</v>
      </c>
      <c r="E188" t="s">
        <v>301</v>
      </c>
      <c r="F188" s="16" t="s">
        <v>301</v>
      </c>
      <c r="H188">
        <v>186</v>
      </c>
      <c r="I188" t="s">
        <v>256</v>
      </c>
      <c r="J188" t="s">
        <v>244</v>
      </c>
      <c r="K188" s="16">
        <v>0.71484790925117647</v>
      </c>
      <c r="Y188" s="2"/>
      <c r="Z188" s="12"/>
      <c r="AA188" s="19"/>
      <c r="AB188" s="13"/>
      <c r="AD188" s="2"/>
      <c r="AE188" s="12"/>
      <c r="AF188" s="19"/>
      <c r="AG188" s="13"/>
      <c r="AI188" s="2"/>
      <c r="AJ188" s="12"/>
      <c r="AK188" s="19"/>
      <c r="AL188" s="13"/>
      <c r="AN188" s="2"/>
      <c r="AO188" s="12"/>
      <c r="AP188" s="36"/>
      <c r="AQ188" s="13"/>
    </row>
    <row r="189" spans="1:43" x14ac:dyDescent="0.25">
      <c r="A189" t="s">
        <v>301</v>
      </c>
      <c r="B189" t="s">
        <v>301</v>
      </c>
      <c r="C189" s="16" t="s">
        <v>301</v>
      </c>
      <c r="E189" t="s">
        <v>301</v>
      </c>
      <c r="F189" s="16" t="s">
        <v>301</v>
      </c>
      <c r="H189">
        <v>187</v>
      </c>
      <c r="I189" t="s">
        <v>193</v>
      </c>
      <c r="J189" t="s">
        <v>246</v>
      </c>
      <c r="K189" s="16">
        <v>0.71443667116153453</v>
      </c>
      <c r="Y189" s="2"/>
      <c r="Z189" s="12"/>
      <c r="AA189" s="19"/>
      <c r="AB189" s="13"/>
      <c r="AD189" s="2"/>
      <c r="AE189" s="12"/>
      <c r="AF189" s="19"/>
      <c r="AG189" s="13"/>
      <c r="AI189" s="2"/>
      <c r="AJ189" s="12"/>
      <c r="AK189" s="19"/>
      <c r="AL189" s="13"/>
      <c r="AN189" s="2"/>
      <c r="AO189" s="12"/>
      <c r="AP189" s="36"/>
      <c r="AQ189" s="13"/>
    </row>
    <row r="190" spans="1:43" x14ac:dyDescent="0.25">
      <c r="A190" t="s">
        <v>301</v>
      </c>
      <c r="B190" t="s">
        <v>301</v>
      </c>
      <c r="C190" s="16" t="s">
        <v>301</v>
      </c>
      <c r="E190" t="s">
        <v>301</v>
      </c>
      <c r="F190" s="16" t="s">
        <v>301</v>
      </c>
      <c r="H190">
        <v>188</v>
      </c>
      <c r="I190" t="s">
        <v>207</v>
      </c>
      <c r="J190" t="s">
        <v>244</v>
      </c>
      <c r="K190" s="16">
        <v>0.71272788848799351</v>
      </c>
      <c r="Y190" s="2"/>
      <c r="Z190" s="12"/>
      <c r="AA190" s="19"/>
      <c r="AB190" s="13"/>
      <c r="AD190" s="2"/>
      <c r="AE190" s="12"/>
      <c r="AF190" s="19"/>
      <c r="AG190" s="13"/>
      <c r="AI190" s="2"/>
      <c r="AJ190" s="12"/>
      <c r="AK190" s="19"/>
      <c r="AL190" s="13"/>
      <c r="AN190" s="2"/>
      <c r="AO190" s="12"/>
      <c r="AP190" s="36"/>
      <c r="AQ190" s="13"/>
    </row>
    <row r="191" spans="1:43" x14ac:dyDescent="0.25">
      <c r="A191" t="s">
        <v>301</v>
      </c>
      <c r="B191" t="s">
        <v>301</v>
      </c>
      <c r="C191" s="16" t="s">
        <v>301</v>
      </c>
      <c r="E191" t="s">
        <v>301</v>
      </c>
      <c r="F191" s="16" t="s">
        <v>301</v>
      </c>
      <c r="H191">
        <v>189</v>
      </c>
      <c r="I191" t="s">
        <v>206</v>
      </c>
      <c r="J191" t="s">
        <v>236</v>
      </c>
      <c r="K191" s="16">
        <v>0.71235303121843896</v>
      </c>
      <c r="Y191" s="2"/>
      <c r="Z191" s="12"/>
      <c r="AA191" s="19"/>
      <c r="AB191" s="13"/>
      <c r="AD191" s="2"/>
      <c r="AE191" s="12"/>
      <c r="AF191" s="19"/>
      <c r="AG191" s="13"/>
      <c r="AI191" s="2"/>
      <c r="AJ191" s="12"/>
      <c r="AK191" s="19"/>
      <c r="AL191" s="13"/>
      <c r="AN191" s="2"/>
      <c r="AO191" s="12"/>
      <c r="AP191" s="36"/>
      <c r="AQ191" s="13"/>
    </row>
    <row r="192" spans="1:43" x14ac:dyDescent="0.25">
      <c r="A192" t="s">
        <v>301</v>
      </c>
      <c r="B192" t="s">
        <v>301</v>
      </c>
      <c r="C192" s="16" t="s">
        <v>301</v>
      </c>
      <c r="E192" t="s">
        <v>301</v>
      </c>
      <c r="F192" s="16" t="s">
        <v>301</v>
      </c>
      <c r="H192">
        <v>190</v>
      </c>
      <c r="I192" t="s">
        <v>188</v>
      </c>
      <c r="J192" t="s">
        <v>215</v>
      </c>
      <c r="K192" s="16">
        <v>0.7122504558973306</v>
      </c>
      <c r="Y192" s="2"/>
      <c r="Z192" s="12"/>
      <c r="AA192" s="19"/>
      <c r="AB192" s="13"/>
      <c r="AD192" s="2"/>
      <c r="AE192" s="12"/>
      <c r="AF192" s="19"/>
      <c r="AG192" s="13"/>
      <c r="AI192" s="2"/>
      <c r="AJ192" s="12"/>
      <c r="AK192" s="19"/>
      <c r="AL192" s="13"/>
      <c r="AN192" s="2"/>
      <c r="AO192" s="12"/>
      <c r="AP192" s="36"/>
      <c r="AQ192" s="13"/>
    </row>
    <row r="193" spans="1:43" x14ac:dyDescent="0.25">
      <c r="A193" t="s">
        <v>301</v>
      </c>
      <c r="B193" t="s">
        <v>301</v>
      </c>
      <c r="C193" s="16" t="s">
        <v>301</v>
      </c>
      <c r="E193" t="s">
        <v>301</v>
      </c>
      <c r="F193" s="16" t="s">
        <v>301</v>
      </c>
      <c r="H193">
        <v>191</v>
      </c>
      <c r="I193" t="s">
        <v>84</v>
      </c>
      <c r="J193" t="s">
        <v>271</v>
      </c>
      <c r="K193" s="16">
        <v>0.71184570326916874</v>
      </c>
      <c r="Y193" s="2"/>
      <c r="Z193" s="12"/>
      <c r="AA193" s="19"/>
      <c r="AB193" s="13"/>
      <c r="AD193" s="2"/>
      <c r="AE193" s="12"/>
      <c r="AF193" s="19"/>
      <c r="AG193" s="13"/>
      <c r="AI193" s="2"/>
      <c r="AJ193" s="12"/>
      <c r="AK193" s="19"/>
      <c r="AL193" s="13"/>
      <c r="AN193" s="2"/>
      <c r="AO193" s="12"/>
      <c r="AP193" s="36"/>
      <c r="AQ193" s="13"/>
    </row>
    <row r="194" spans="1:43" x14ac:dyDescent="0.25">
      <c r="A194" t="s">
        <v>301</v>
      </c>
      <c r="B194" t="s">
        <v>301</v>
      </c>
      <c r="C194" s="16" t="s">
        <v>301</v>
      </c>
      <c r="E194" t="s">
        <v>301</v>
      </c>
      <c r="F194" s="16" t="s">
        <v>301</v>
      </c>
      <c r="H194">
        <v>192</v>
      </c>
      <c r="I194" t="s">
        <v>260</v>
      </c>
      <c r="J194" t="s">
        <v>275</v>
      </c>
      <c r="K194" s="16">
        <v>0.71176157564426601</v>
      </c>
      <c r="Y194" s="2"/>
      <c r="Z194" s="12"/>
      <c r="AA194" s="19"/>
      <c r="AB194" s="13"/>
      <c r="AD194" s="2"/>
      <c r="AE194" s="12"/>
      <c r="AF194" s="19"/>
      <c r="AG194" s="13"/>
      <c r="AI194" s="2"/>
      <c r="AJ194" s="12"/>
      <c r="AK194" s="19"/>
      <c r="AL194" s="13"/>
      <c r="AN194" s="2"/>
      <c r="AO194" s="12"/>
      <c r="AP194" s="36"/>
      <c r="AQ194" s="13"/>
    </row>
    <row r="195" spans="1:43" x14ac:dyDescent="0.25">
      <c r="A195" t="s">
        <v>301</v>
      </c>
      <c r="B195" t="s">
        <v>301</v>
      </c>
      <c r="C195" s="16" t="s">
        <v>301</v>
      </c>
      <c r="E195" t="s">
        <v>301</v>
      </c>
      <c r="F195" s="16" t="s">
        <v>301</v>
      </c>
      <c r="H195">
        <v>193</v>
      </c>
      <c r="I195" t="s">
        <v>240</v>
      </c>
      <c r="J195" t="s">
        <v>244</v>
      </c>
      <c r="K195" s="16">
        <v>0.71126181683847522</v>
      </c>
      <c r="Y195" s="2"/>
      <c r="Z195" s="12"/>
      <c r="AA195" s="19"/>
      <c r="AB195" s="13"/>
      <c r="AD195" s="2"/>
      <c r="AE195" s="12"/>
      <c r="AF195" s="19"/>
      <c r="AG195" s="13"/>
      <c r="AI195" s="2"/>
      <c r="AJ195" s="12"/>
      <c r="AK195" s="19"/>
      <c r="AL195" s="13"/>
      <c r="AN195" s="2"/>
      <c r="AO195" s="12"/>
      <c r="AP195" s="36"/>
      <c r="AQ195" s="13"/>
    </row>
    <row r="196" spans="1:43" x14ac:dyDescent="0.25">
      <c r="A196" t="s">
        <v>301</v>
      </c>
      <c r="B196" t="s">
        <v>301</v>
      </c>
      <c r="C196" s="16" t="s">
        <v>301</v>
      </c>
      <c r="E196" t="s">
        <v>301</v>
      </c>
      <c r="F196" s="16" t="s">
        <v>301</v>
      </c>
      <c r="H196">
        <v>194</v>
      </c>
      <c r="I196" t="s">
        <v>92</v>
      </c>
      <c r="J196" t="s">
        <v>86</v>
      </c>
      <c r="K196" s="16">
        <v>0.71104065093660374</v>
      </c>
      <c r="Y196" s="2"/>
      <c r="Z196" s="12"/>
      <c r="AA196" s="19"/>
      <c r="AB196" s="13"/>
      <c r="AD196" s="2"/>
      <c r="AE196" s="12"/>
      <c r="AF196" s="19"/>
      <c r="AG196" s="13"/>
      <c r="AI196" s="2"/>
      <c r="AJ196" s="12"/>
      <c r="AK196" s="19"/>
      <c r="AL196" s="13"/>
      <c r="AN196" s="2"/>
      <c r="AO196" s="12"/>
      <c r="AP196" s="36"/>
      <c r="AQ196" s="13"/>
    </row>
    <row r="197" spans="1:43" x14ac:dyDescent="0.25">
      <c r="A197" t="s">
        <v>301</v>
      </c>
      <c r="B197" t="s">
        <v>301</v>
      </c>
      <c r="C197" s="16" t="s">
        <v>301</v>
      </c>
      <c r="E197" t="s">
        <v>301</v>
      </c>
      <c r="F197" s="16" t="s">
        <v>301</v>
      </c>
      <c r="H197">
        <v>195</v>
      </c>
      <c r="I197" t="s">
        <v>206</v>
      </c>
      <c r="J197" t="s">
        <v>247</v>
      </c>
      <c r="K197" s="16">
        <v>0.71069418104961724</v>
      </c>
      <c r="Y197" s="2"/>
      <c r="Z197" s="12"/>
      <c r="AA197" s="19"/>
      <c r="AB197" s="13"/>
      <c r="AD197" s="2"/>
      <c r="AE197" s="12"/>
      <c r="AF197" s="19"/>
      <c r="AG197" s="13"/>
      <c r="AI197" s="2"/>
      <c r="AJ197" s="12"/>
      <c r="AK197" s="19"/>
      <c r="AL197" s="13"/>
      <c r="AN197" s="2"/>
      <c r="AO197" s="12"/>
      <c r="AP197" s="36"/>
      <c r="AQ197" s="13"/>
    </row>
    <row r="198" spans="1:43" x14ac:dyDescent="0.25">
      <c r="A198" t="s">
        <v>301</v>
      </c>
      <c r="B198" t="s">
        <v>301</v>
      </c>
      <c r="C198" s="16" t="s">
        <v>301</v>
      </c>
      <c r="E198" t="s">
        <v>301</v>
      </c>
      <c r="F198" s="16" t="s">
        <v>301</v>
      </c>
      <c r="H198">
        <v>196</v>
      </c>
      <c r="I198" t="s">
        <v>92</v>
      </c>
      <c r="J198" t="s">
        <v>259</v>
      </c>
      <c r="K198" s="16">
        <v>0.70977428237330542</v>
      </c>
      <c r="Y198" s="2"/>
      <c r="Z198" s="12"/>
      <c r="AA198" s="19"/>
      <c r="AB198" s="13"/>
      <c r="AD198" s="2"/>
      <c r="AE198" s="12"/>
      <c r="AF198" s="19"/>
      <c r="AG198" s="13"/>
      <c r="AI198" s="2"/>
      <c r="AJ198" s="12"/>
      <c r="AK198" s="19"/>
      <c r="AL198" s="13"/>
      <c r="AN198" s="2"/>
      <c r="AO198" s="12"/>
      <c r="AP198" s="36"/>
      <c r="AQ198" s="13"/>
    </row>
    <row r="199" spans="1:43" x14ac:dyDescent="0.25">
      <c r="A199" t="s">
        <v>301</v>
      </c>
      <c r="B199" t="s">
        <v>301</v>
      </c>
      <c r="C199" s="16" t="s">
        <v>301</v>
      </c>
      <c r="E199" t="s">
        <v>301</v>
      </c>
      <c r="F199" s="16" t="s">
        <v>301</v>
      </c>
      <c r="H199">
        <v>197</v>
      </c>
      <c r="I199" t="s">
        <v>241</v>
      </c>
      <c r="J199" t="s">
        <v>215</v>
      </c>
      <c r="K199" s="16">
        <v>0.70967615399035799</v>
      </c>
      <c r="Y199" s="2"/>
      <c r="Z199" s="12"/>
      <c r="AA199" s="19"/>
      <c r="AB199" s="13"/>
      <c r="AD199" s="2"/>
      <c r="AE199" s="12"/>
      <c r="AF199" s="19"/>
      <c r="AG199" s="13"/>
      <c r="AI199" s="2"/>
      <c r="AJ199" s="12"/>
      <c r="AK199" s="19"/>
      <c r="AL199" s="13"/>
      <c r="AN199" s="2"/>
      <c r="AO199" s="12"/>
      <c r="AP199" s="36"/>
      <c r="AQ199" s="13"/>
    </row>
    <row r="200" spans="1:43" x14ac:dyDescent="0.25">
      <c r="A200" t="s">
        <v>301</v>
      </c>
      <c r="B200" t="s">
        <v>301</v>
      </c>
      <c r="C200" s="16" t="s">
        <v>301</v>
      </c>
      <c r="E200" t="s">
        <v>301</v>
      </c>
      <c r="F200" s="16" t="s">
        <v>301</v>
      </c>
      <c r="H200">
        <v>198</v>
      </c>
      <c r="I200" t="s">
        <v>107</v>
      </c>
      <c r="J200" t="s">
        <v>204</v>
      </c>
      <c r="K200" s="16">
        <v>0.70923365374303948</v>
      </c>
      <c r="Y200" s="2"/>
      <c r="Z200" s="12"/>
      <c r="AA200" s="19"/>
      <c r="AB200" s="13"/>
      <c r="AD200" s="2"/>
      <c r="AE200" s="12"/>
      <c r="AF200" s="19"/>
      <c r="AG200" s="13"/>
      <c r="AI200" s="2"/>
      <c r="AJ200" s="12"/>
      <c r="AK200" s="19"/>
      <c r="AL200" s="13"/>
      <c r="AN200" s="2"/>
      <c r="AO200" s="12"/>
      <c r="AP200" s="36"/>
      <c r="AQ200" s="13"/>
    </row>
    <row r="201" spans="1:43" x14ac:dyDescent="0.25">
      <c r="H201">
        <v>199</v>
      </c>
      <c r="I201" t="s">
        <v>86</v>
      </c>
      <c r="J201" t="s">
        <v>240</v>
      </c>
      <c r="K201" s="16">
        <v>0.70916002539636358</v>
      </c>
    </row>
    <row r="202" spans="1:43" x14ac:dyDescent="0.25">
      <c r="H202">
        <v>200</v>
      </c>
      <c r="I202" t="s">
        <v>247</v>
      </c>
      <c r="J202" t="s">
        <v>271</v>
      </c>
      <c r="K202" s="16">
        <v>0.70883995254599419</v>
      </c>
    </row>
  </sheetData>
  <mergeCells count="4">
    <mergeCell ref="AI1:AL1"/>
    <mergeCell ref="Y1:AB1"/>
    <mergeCell ref="AD1:AG1"/>
    <mergeCell ref="AN1:A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FF162"/>
  <sheetViews>
    <sheetView zoomScale="85" zoomScaleNormal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FE161" sqref="B3:FE161"/>
    </sheetView>
  </sheetViews>
  <sheetFormatPr defaultColWidth="9.140625" defaultRowHeight="15" x14ac:dyDescent="0.25"/>
  <cols>
    <col min="1" max="1" width="28.7109375" style="14" customWidth="1"/>
    <col min="2" max="74" width="9.140625" style="14"/>
    <col min="75" max="110" width="9.140625" style="14" customWidth="1"/>
    <col min="111" max="16384" width="9.140625" style="14"/>
  </cols>
  <sheetData>
    <row r="1" spans="1:162" ht="30" customHeight="1" x14ac:dyDescent="0.25">
      <c r="A1" s="51"/>
      <c r="B1" s="14" t="str">
        <f>IF(Master!K2="","",Master!K2)</f>
        <v>David Seif</v>
      </c>
      <c r="C1" s="14" t="str">
        <f>IF(Master!L2="","",Master!L2)</f>
        <v>Ben Carr</v>
      </c>
      <c r="D1" s="14" t="str">
        <f>IF(Master!M2="","",Master!M2)</f>
        <v>Mark Aronson</v>
      </c>
      <c r="E1" s="14" t="str">
        <f>IF(Master!N2="","",Master!N2)</f>
        <v>Bill Pennington</v>
      </c>
      <c r="F1" s="14" t="str">
        <f>IF(Master!O2="","",Master!O2)</f>
        <v>Steven White</v>
      </c>
      <c r="G1" s="14" t="str">
        <f>IF(Master!P2="","",Master!P2)</f>
        <v>Andrew Whatley</v>
      </c>
      <c r="H1" s="14" t="str">
        <f>IF(Master!Q2="","",Master!Q2)</f>
        <v>Jason Mann</v>
      </c>
      <c r="I1" s="14" t="str">
        <f>IF(Master!R2="","",Master!R2)</f>
        <v>Gary Gambino</v>
      </c>
      <c r="J1" s="14" t="str">
        <f>IF(Master!S2="","",Master!S2)</f>
        <v>Brian Schaefer</v>
      </c>
      <c r="K1" s="14" t="str">
        <f>IF(Master!T2="","",Master!T2)</f>
        <v>Conor Thompson</v>
      </c>
      <c r="L1" s="14" t="str">
        <f>IF(Master!U2="","",Master!U2)</f>
        <v>Dazzy Simpson</v>
      </c>
      <c r="M1" s="14" t="str">
        <f>IF(Master!V2="","",Master!V2)</f>
        <v>Kaushik Iyer</v>
      </c>
      <c r="N1" s="14" t="str">
        <f>IF(Master!W2="","",Master!W2)</f>
        <v>Seth Moland-Kovash</v>
      </c>
      <c r="O1" s="14" t="str">
        <f>IF(Master!X2="","",Master!X2)</f>
        <v>Chad Ice</v>
      </c>
      <c r="P1" s="14" t="str">
        <f>IF(Master!Y2="","",Master!Y2)</f>
        <v>Candice Day</v>
      </c>
      <c r="Q1" s="14" t="str">
        <f>IF(Master!Z2="","",Master!Z2)</f>
        <v>Seb LoGiudice</v>
      </c>
      <c r="R1" s="14" t="str">
        <f>IF(Master!AA2="","",Master!AA2)</f>
        <v>Errol Germon</v>
      </c>
      <c r="S1" s="14" t="str">
        <f>IF(Master!AB2="","",Master!AB2)</f>
        <v>Benjamin Bleiman</v>
      </c>
      <c r="T1" s="14" t="str">
        <f>IF(Master!AC2="","",Master!AC2)</f>
        <v>Lois Casaleggi</v>
      </c>
      <c r="U1" s="14" t="str">
        <f>IF(Master!AD2="","",Master!AD2)</f>
        <v>Dan Serino</v>
      </c>
      <c r="V1" s="14" t="str">
        <f>IF(Master!AE2="","",Master!AE2)</f>
        <v>Daniel Holmes</v>
      </c>
      <c r="W1" s="14" t="str">
        <f>IF(Master!AF2="","",Master!AF2)</f>
        <v>Donna Bowman</v>
      </c>
      <c r="X1" s="14" t="str">
        <f>IF(Master!AG2="","",Master!AG2)</f>
        <v>Barbara Kryvko</v>
      </c>
      <c r="Y1" s="14" t="str">
        <f>IF(Master!AH2="","",Master!AH2)</f>
        <v>Donald Adamek</v>
      </c>
      <c r="Z1" s="14" t="str">
        <f>IF(Master!AI2="","",Master!AI2)</f>
        <v>Matt Milton</v>
      </c>
      <c r="AA1" s="14" t="str">
        <f>IF(Master!AJ2="","",Master!AJ2)</f>
        <v>David Gomel</v>
      </c>
      <c r="AB1" s="14" t="str">
        <f>IF(Master!AK2="","",Master!AK2)</f>
        <v>Pam Winters</v>
      </c>
      <c r="AC1" s="14" t="str">
        <f>IF(Master!AL2="","",Master!AL2)</f>
        <v>John O'Laughlin</v>
      </c>
      <c r="AD1" s="14" t="str">
        <f>IF(Master!AM2="","",Master!AM2)</f>
        <v xml:space="preserve">Paul Culloty </v>
      </c>
      <c r="AE1" s="14" t="str">
        <f>IF(Master!AN2="","",Master!AN2)</f>
        <v>Seth Frumkin</v>
      </c>
      <c r="AF1" s="14" t="str">
        <f>IF(Master!AO2="","",Master!AO2)</f>
        <v>Hanson Koota</v>
      </c>
      <c r="AG1" s="14" t="str">
        <f>IF(Master!AP2="","",Master!AP2)</f>
        <v>Kate Bender</v>
      </c>
      <c r="AH1" s="14" t="str">
        <f>IF(Master!AQ2="","",Master!AQ2)</f>
        <v>Jeffrey Roth</v>
      </c>
      <c r="AI1" s="14" t="str">
        <f>IF(Master!AR2="","",Master!AR2)</f>
        <v>Shawn Wrobel</v>
      </c>
      <c r="AJ1" s="14" t="str">
        <f>IF(Master!AS2="","",Master!AS2)</f>
        <v>John McGee</v>
      </c>
      <c r="AK1" s="14" t="str">
        <f>IF(Master!AT2="","",Master!AT2)</f>
        <v>Matt Penney</v>
      </c>
      <c r="AL1" s="14" t="str">
        <f>IF(Master!AU2="","",Master!AU2)</f>
        <v>Jim Sweeney</v>
      </c>
      <c r="AM1" s="14" t="str">
        <f>IF(Master!AV2="","",Master!AV2)</f>
        <v>Choyon Manjrekar</v>
      </c>
      <c r="AN1" s="14" t="str">
        <f>IF(Master!AW2="","",Master!AW2)</f>
        <v>Tate Greene</v>
      </c>
      <c r="AO1" s="14" t="str">
        <f>IF(Master!AX2="","",Master!AX2)</f>
        <v>Tim Lynch</v>
      </c>
      <c r="AP1" s="14" t="str">
        <f>IF(Master!AY2="","",Master!AY2)</f>
        <v xml:space="preserve">Abigail Myers </v>
      </c>
      <c r="AQ1" s="14" t="str">
        <f>IF(Master!AZ2="","",Master!AZ2)</f>
        <v>Mike Schramm</v>
      </c>
      <c r="AR1" s="14" t="str">
        <f>IF(Master!BA2="","",Master!BA2)</f>
        <v>Ben Wiles</v>
      </c>
      <c r="AS1" s="14" t="str">
        <f>IF(Master!BB2="","",Master!BB2)</f>
        <v>Terynce Butts</v>
      </c>
      <c r="AT1" s="14" t="str">
        <f>IF(Master!BC2="","",Master!BC2)</f>
        <v>Anna Verwillow</v>
      </c>
      <c r="AU1" s="14" t="str">
        <f>IF(Master!BD2="","",Master!BD2)</f>
        <v>Mark Badros</v>
      </c>
      <c r="AV1" s="14" t="str">
        <f>IF(Master!BE2="","",Master!BE2)</f>
        <v>Ryan Segal</v>
      </c>
      <c r="AW1" s="14" t="str">
        <f>IF(Master!BF2="","",Master!BF2)</f>
        <v>Jeff Garst</v>
      </c>
      <c r="AX1" s="14" t="str">
        <f>IF(Master!BG2="","",Master!BG2)</f>
        <v>Scott Kennedy</v>
      </c>
      <c r="AY1" s="14" t="str">
        <f>IF(Master!BH2="","",Master!BH2)</f>
        <v>Taylor Curtis</v>
      </c>
      <c r="AZ1" s="14" t="str">
        <f>IF(Master!BI2="","",Master!BI2)</f>
        <v>Barry (John) Rigal</v>
      </c>
      <c r="BA1" s="14" t="str">
        <f>IF(Master!BJ2="","",Master!BJ2)</f>
        <v>Peter Schissel</v>
      </c>
      <c r="BB1" s="14" t="str">
        <f>IF(Master!BK2="","",Master!BK2)</f>
        <v>Noah Burrows</v>
      </c>
      <c r="BC1" s="14" t="str">
        <f>IF(Master!BL2="","",Master!BL2)</f>
        <v>Amir Vardi</v>
      </c>
      <c r="BD1" s="14" t="str">
        <f>IF(Master!BM2="","",Master!BM2)</f>
        <v>Sam Lubchansky</v>
      </c>
      <c r="BE1" s="14" t="str">
        <f>IF(Master!BN2="","",Master!BN2)</f>
        <v>Jenny Caplan</v>
      </c>
      <c r="BF1" s="14" t="str">
        <f>IF(Master!BO2="","",Master!BO2)</f>
        <v>Brad Smith</v>
      </c>
      <c r="BG1" s="14" t="str">
        <f>IF(Master!BP2="","",Master!BP2)</f>
        <v>Kyle Condron</v>
      </c>
      <c r="BH1" s="14" t="str">
        <f>IF(Master!BQ2="","",Master!BQ2)</f>
        <v>Matt Balaban</v>
      </c>
      <c r="BI1" s="14" t="str">
        <f>IF(Master!BR2="","",Master!BR2)</f>
        <v>Joe Dudman</v>
      </c>
      <c r="BJ1" s="14" t="str">
        <f>IF(Master!BS2="","",Master!BS2)</f>
        <v>Adam Broder</v>
      </c>
      <c r="BK1" s="14" t="str">
        <f>IF(Master!BT2="","",Master!BT2)</f>
        <v>David Namdar</v>
      </c>
      <c r="BL1" s="14" t="str">
        <f>IF(Master!BU2="","",Master!BU2)</f>
        <v>Brian Ecker</v>
      </c>
      <c r="BM1" s="14" t="str">
        <f>IF(Master!BV2="","",Master!BV2)</f>
        <v>Kristian Schmidt</v>
      </c>
      <c r="BN1" s="14" t="str">
        <f>IF(Master!BW2="","",Master!BW2)</f>
        <v>Ben Steger</v>
      </c>
      <c r="BO1" s="14" t="str">
        <f>IF(Master!BX2="","",Master!BX2)</f>
        <v>Sam Leffell</v>
      </c>
      <c r="BP1" s="14" t="str">
        <f>IF(Master!BY2="","",Master!BY2)</f>
        <v xml:space="preserve">Ethan Kay </v>
      </c>
      <c r="BQ1" s="14" t="str">
        <f>IF(Master!BZ2="","",Master!BZ2)</f>
        <v>Ken Levin</v>
      </c>
      <c r="BR1" s="14" t="str">
        <f>IF(Master!CA2="","",Master!CA2)</f>
        <v>Kate Liggett</v>
      </c>
      <c r="BS1" s="14" t="str">
        <f>IF(Master!CB2="","",Master!CB2)</f>
        <v>Benjamin Slater</v>
      </c>
      <c r="BT1" s="14" t="str">
        <f>IF(Master!CC2="","",Master!CC2)</f>
        <v>Shawn Gardner</v>
      </c>
      <c r="BU1" s="14" t="str">
        <f>IF(Master!CD2="","",Master!CD2)</f>
        <v>Ryan Magee</v>
      </c>
      <c r="BV1" s="14" t="str">
        <f>IF(Master!CE2="","",Master!CE2)</f>
        <v>Eytan Lenko</v>
      </c>
      <c r="BW1" s="14" t="str">
        <f>IF(Master!CF2="","",Master!CF2)</f>
        <v>Maya Seif</v>
      </c>
      <c r="BX1" s="14" t="str">
        <f>IF(Master!CG2="","",Master!CG2)</f>
        <v>Ella Seif</v>
      </c>
      <c r="BY1" s="14" t="str">
        <f>IF(Master!CH2="","",Master!CH2)</f>
        <v>Matthew Hunt</v>
      </c>
      <c r="BZ1" s="14" t="str">
        <f>IF(Master!CI2="","",Master!CI2)</f>
        <v>Andrew Magee</v>
      </c>
      <c r="CA1" s="14" t="str">
        <f>IF(Master!CJ2="","",Master!CJ2)</f>
        <v>Jonathan Huz</v>
      </c>
      <c r="CB1" s="14" t="str">
        <f>IF(Master!CK2="","",Master!CK2)</f>
        <v>Joel Rosner</v>
      </c>
      <c r="CC1" s="14" t="str">
        <f>IF(Master!CL2="","",Master!CL2)</f>
        <v>Michael Berman</v>
      </c>
      <c r="CD1" s="14" t="str">
        <f>IF(Master!CM2="","",Master!CM2)</f>
        <v>Avidan Rose</v>
      </c>
      <c r="CE1" s="14" t="str">
        <f>IF(Master!CN2="","",Master!CN2)</f>
        <v>Craig Cepler</v>
      </c>
      <c r="CF1" s="14" t="str">
        <f>IF(Master!CO2="","",Master!CO2)</f>
        <v>Hillary Seif</v>
      </c>
      <c r="CG1" s="14" t="str">
        <f>IF(Master!CP2="","",Master!CP2)</f>
        <v>Nathan Mifsud</v>
      </c>
      <c r="CH1" s="14" t="str">
        <f>IF(Master!CQ2="","",Master!CQ2)</f>
        <v>Sarah Barker</v>
      </c>
      <c r="CI1" s="14" t="str">
        <f>IF(Master!CR2="","",Master!CR2)</f>
        <v xml:space="preserve">Shrivats Iyer </v>
      </c>
      <c r="CJ1" s="14" t="str">
        <f>IF(Master!CS2="","",Master!CS2)</f>
        <v>Eric Distad</v>
      </c>
      <c r="CK1" s="14" t="str">
        <f>IF(Master!CT2="","",Master!CT2)</f>
        <v>Michael Petkun</v>
      </c>
      <c r="CL1" s="14" t="str">
        <f>IF(Master!CU2="","",Master!CU2)</f>
        <v>Jim Ellwanger</v>
      </c>
      <c r="CM1" s="14" t="str">
        <f>IF(Master!CV2="","",Master!CV2)</f>
        <v>David Slater</v>
      </c>
      <c r="CN1" s="14" t="str">
        <f>IF(Master!CW2="","",Master!CW2)</f>
        <v>Mike Bishop</v>
      </c>
      <c r="CO1" s="14" t="str">
        <f>IF(Master!CX2="","",Master!CX2)</f>
        <v>Lennie Augustine</v>
      </c>
      <c r="CP1" s="14" t="str">
        <f>IF(Master!CY2="","",Master!CY2)</f>
        <v>Arielle and Jason Kay</v>
      </c>
      <c r="CQ1" s="14" t="str">
        <f>IF(Master!CZ2="","",Master!CZ2)</f>
        <v>Timothy Wright</v>
      </c>
      <c r="CR1" s="14" t="str">
        <f>IF(Master!DA2="","",Master!DA2)</f>
        <v>Matthew Russell</v>
      </c>
      <c r="CS1" s="14" t="str">
        <f>IF(Master!DB2="","",Master!DB2)</f>
        <v>Pip Butt</v>
      </c>
      <c r="CT1" s="14" t="str">
        <f>IF(Master!DC2="","",Master!DC2)</f>
        <v>William Friedland</v>
      </c>
      <c r="CU1" s="14" t="str">
        <f>IF(Master!DD2="","",Master!DD2)</f>
        <v>Jesse Langhoff</v>
      </c>
      <c r="CV1" s="14" t="str">
        <f>IF(Master!DE2="","",Master!DE2)</f>
        <v>Katie Bruce</v>
      </c>
      <c r="CW1" s="14" t="str">
        <f>IF(Master!DF2="","",Master!DF2)</f>
        <v>Lila Friedland</v>
      </c>
      <c r="CX1" s="14" t="str">
        <f>IF(Master!DG2="","",Master!DG2)</f>
        <v>Sam Friedland</v>
      </c>
      <c r="CY1" s="14" t="str">
        <f>IF(Master!DH2="","",Master!DH2)</f>
        <v>Weian Wang</v>
      </c>
      <c r="CZ1" s="14" t="str">
        <f>IF(Master!DI2="","",Master!DI2)</f>
        <v>William Boyle</v>
      </c>
      <c r="DA1" s="14" t="str">
        <f>IF(Master!DJ2="","",Master!DJ2)</f>
        <v>Mark Schiefelbein</v>
      </c>
      <c r="DB1" s="14" t="str">
        <f>IF(Master!DK2="","",Master!DK2)</f>
        <v>Kit Sekelsky</v>
      </c>
      <c r="DC1" s="14" t="str">
        <f>IF(Master!DL2="","",Master!DL2)</f>
        <v>S.D. Thompson</v>
      </c>
      <c r="DD1" s="14" t="str">
        <f>IF(Master!DM2="","",Master!DM2)</f>
        <v>Don Knowles</v>
      </c>
      <c r="DE1" s="14" t="str">
        <f>IF(Master!DN2="","",Master!DN2)</f>
        <v>Kathryn Verwillow</v>
      </c>
      <c r="DF1" s="14" t="str">
        <f>IF(Master!DO2="","",Master!DO2)</f>
        <v>Steve Maxon</v>
      </c>
      <c r="DG1" s="14" t="str">
        <f>IF(Master!DP2="","",Master!DP2)</f>
        <v>James Bowes</v>
      </c>
      <c r="DH1" s="14" t="str">
        <f>IF(Master!DQ2="","",Master!DQ2)</f>
        <v>Michael Lewin</v>
      </c>
      <c r="DI1" s="14" t="str">
        <f>IF(Master!DR2="","",Master!DR2)</f>
        <v>Heath Silverman</v>
      </c>
      <c r="DJ1" s="14" t="str">
        <f>IF(Master!DS2="","",Master!DS2)</f>
        <v>Elyssa Friedland</v>
      </c>
      <c r="DK1" s="14" t="str">
        <f>IF(Master!DT2="","",Master!DT2)</f>
        <v>Charlie Friedland</v>
      </c>
      <c r="DL1" s="14" t="str">
        <f>IF(Master!DU2="","",Master!DU2)</f>
        <v>Michael Kay</v>
      </c>
      <c r="DM1" s="14" t="str">
        <f>IF(Master!DV2="","",Master!DV2)</f>
        <v>Alex Rose</v>
      </c>
      <c r="DN1" s="14" t="str">
        <f>IF(Master!DW2="","",Master!DW2)</f>
        <v>Murat Tasan</v>
      </c>
      <c r="DO1" s="14" t="str">
        <f>IF(Master!DX2="","",Master!DX2)</f>
        <v>Matt Sokol</v>
      </c>
      <c r="DP1" s="14" t="str">
        <f>IF(Master!DY2="","",Master!DY2)</f>
        <v>Colin Guider</v>
      </c>
      <c r="DQ1" s="14" t="str">
        <f>IF(Master!DZ2="","",Master!DZ2)</f>
        <v>Andrew Marquis</v>
      </c>
      <c r="DR1" s="14" t="str">
        <f>IF(Master!EA2="","",Master!EA2)</f>
        <v>Sam Tichnor</v>
      </c>
      <c r="DS1" s="14" t="str">
        <f>IF(Master!EB2="","",Master!EB2)</f>
        <v>Raj Dhuwalia</v>
      </c>
      <c r="DT1" s="14" t="str">
        <f>IF(Master!EC2="","",Master!EC2)</f>
        <v>Gideon Klionsky</v>
      </c>
      <c r="DU1" s="14" t="str">
        <f>IF(Master!ED2="","",Master!ED2)</f>
        <v>Anthony Dhanendran</v>
      </c>
      <c r="DV1" s="14" t="str">
        <f>IF(Master!EE2="","",Master!EE2)</f>
        <v xml:space="preserve">Daniel Michelson-Horowitz </v>
      </c>
      <c r="DW1" s="14" t="str">
        <f>IF(Master!EF2="","",Master!EF2)</f>
        <v>Will Levine</v>
      </c>
      <c r="DX1" s="14" t="str">
        <f>IF(Master!EG2="","",Master!EG2)</f>
        <v>Gemma Carr</v>
      </c>
      <c r="DY1" s="14" t="str">
        <f>IF(Master!EH2="","",Master!EH2)</f>
        <v>Travis Hamre</v>
      </c>
      <c r="DZ1" s="14" t="str">
        <f>IF(Master!EI2="","",Master!EI2)</f>
        <v>Sia Carr</v>
      </c>
      <c r="EA1" s="14" t="str">
        <f>IF(Master!EJ2="","",Master!EJ2)</f>
        <v>David Steinberg</v>
      </c>
      <c r="EB1" s="14" t="str">
        <f>IF(Master!EK2="","",Master!EK2)</f>
        <v>Keith Waites</v>
      </c>
      <c r="EC1" s="14" t="str">
        <f>IF(Master!EL2="","",Master!EL2)</f>
        <v>Bruce Hayek</v>
      </c>
      <c r="ED1" s="14" t="str">
        <f>IF(Master!EM2="","",Master!EM2)</f>
        <v>Ben McIntyre</v>
      </c>
      <c r="EE1" s="14" t="str">
        <f>IF(Master!EN2="","",Master!EN2)</f>
        <v>Mia Taylor</v>
      </c>
      <c r="EF1" s="14" t="str">
        <f>IF(Master!EO2="","",Master!EO2)</f>
        <v>Jeremy Tannenbaum</v>
      </c>
      <c r="EG1" s="14" t="str">
        <f>IF(Master!EP2="","",Master!EP2)</f>
        <v>Justin Rispler</v>
      </c>
      <c r="EH1" s="14" t="str">
        <f>IF(Master!EQ2="","",Master!EQ2)</f>
        <v>Danny Burrows</v>
      </c>
      <c r="EI1" s="14" t="str">
        <f>IF(Master!ER2="","",Master!ER2)</f>
        <v>Corey Stone</v>
      </c>
      <c r="EJ1" s="14" t="str">
        <f>IF(Master!ES2="","",Master!ES2)</f>
        <v>Steve Charnick</v>
      </c>
      <c r="EK1" s="14" t="str">
        <f>IF(Master!ET2="","",Master!ET2)</f>
        <v>Andrew Levinson</v>
      </c>
      <c r="EL1" s="14" t="str">
        <f>IF(Master!EU2="","",Master!EU2)</f>
        <v>Rebecca Burrows</v>
      </c>
      <c r="EM1" s="14" t="str">
        <f>IF(Master!EV2="","",Master!EV2)</f>
        <v>Jacob Burrows</v>
      </c>
      <c r="EN1" s="14" t="str">
        <f>IF(Master!EW2="","",Master!EW2)</f>
        <v>Sharky Laguana</v>
      </c>
      <c r="EO1" s="14" t="str">
        <f>IF(Master!EX2="","",Master!EX2)</f>
        <v>Rachel Kay</v>
      </c>
      <c r="EP1" s="14" t="str">
        <f>IF(Master!EY2="","",Master!EY2)</f>
        <v>Gerald Larson</v>
      </c>
      <c r="EQ1" s="14" t="str">
        <f>IF(Master!EZ2="","",Master!EZ2)</f>
        <v>Anna Kay</v>
      </c>
      <c r="ER1" s="14" t="str">
        <f>IF(Master!FA2="","",Master!FA2)</f>
        <v>Dakota Blair</v>
      </c>
      <c r="ES1" s="14" t="str">
        <f>IF(Master!FB2="","",Master!FB2)</f>
        <v>Stan Veuger</v>
      </c>
      <c r="ET1" s="14" t="str">
        <f>IF(Master!FC2="","",Master!FC2)</f>
        <v>Joshua Jaffe</v>
      </c>
      <c r="EU1" s="14" t="str">
        <f>IF(Master!FD2="","",Master!FD2)</f>
        <v>Lawrence Grone</v>
      </c>
      <c r="EV1" s="14" t="str">
        <f>IF(Master!FE2="","",Master!FE2)</f>
        <v>Joe Grzesiak</v>
      </c>
      <c r="EW1" s="14" t="str">
        <f>IF(Master!FF2="","",Master!FF2)</f>
        <v>John Stryker</v>
      </c>
      <c r="EX1" s="14" t="str">
        <f>IF(Master!FG2="","",Master!FG2)</f>
        <v xml:space="preserve">Ozzie Zourigui </v>
      </c>
      <c r="EY1" s="14" t="str">
        <f>IF(Master!FH2="","",Master!FH2)</f>
        <v>Peter Bergman</v>
      </c>
      <c r="EZ1" s="14" t="str">
        <f>IF(Master!FI2="","",Master!FI2)</f>
        <v>Aaron Pisano</v>
      </c>
      <c r="FA1" s="14" t="str">
        <f>IF(Master!FJ2="","",Master!FJ2)</f>
        <v>Jason Friedlander</v>
      </c>
      <c r="FB1" s="14" t="str">
        <f>IF(Master!FK2="","",Master!FK2)</f>
        <v>Febin Melepura</v>
      </c>
      <c r="FC1" s="14" t="str">
        <f>IF(Master!FL2="","",Master!FL2)</f>
        <v>Gary Katz</v>
      </c>
      <c r="FD1" s="14" t="str">
        <f>IF(Master!FM2="","",Master!FM2)</f>
        <v>Daniel Ostrander</v>
      </c>
      <c r="FE1" s="14" t="str">
        <f>IF(Master!FN2="","",Master!FN2)</f>
        <v>Kirk Moore</v>
      </c>
    </row>
    <row r="2" spans="1:162" x14ac:dyDescent="0.25">
      <c r="A2" s="14" t="str">
        <f ca="1">IF(OFFSET($A$1,0,ROWS($YM$2:$YM2))="","",OFFSET($A$1,0,ROWS($YM$2:$YM2)))</f>
        <v>David Seif</v>
      </c>
      <c r="B2" s="15">
        <f ca="1">CORREL(OFFSET(Calculations!$G$4,0,COLUMNS($B$1:B$1)):OFFSET(Calculations!$G$33,0,COLUMNS($B$1:B$1)),OFFSET(Calculations!$G$4,0,ROWS($A$2:$A2)):OFFSET(Calculations!$G$33,0,ROWS($A$2:$A2)))+ROWS($A$2:$A2)/1000000+COLUMNS($B$1:B$1)/1000000000</f>
        <v>1.000001001</v>
      </c>
      <c r="C2" s="15">
        <f ca="1">CORREL(OFFSET(Calculations!$G$4,0,COLUMNS($B$1:C$1)):OFFSET(Calculations!$G$33,0,COLUMNS($B$1:C$1)),OFFSET(Calculations!$G$4,0,ROWS($A$2:$A2)):OFFSET(Calculations!$G$33,0,ROWS($A$2:$A2)))+ROWS($A$2:$A2)/1000000+COLUMNS($B$1:C$1)/1000000000</f>
        <v>0.85418321282581999</v>
      </c>
      <c r="D2" s="15">
        <f ca="1">CORREL(OFFSET(Calculations!$G$4,0,COLUMNS($B$1:D$1)):OFFSET(Calculations!$G$33,0,COLUMNS($B$1:D$1)),OFFSET(Calculations!$G$4,0,ROWS($A$2:$A2)):OFFSET(Calculations!$G$33,0,ROWS($A$2:$A2)))+ROWS($A$2:$A2)/1000000+COLUMNS($B$1:D$1)/1000000000</f>
        <v>0.53751240727313021</v>
      </c>
      <c r="E2" s="15">
        <f ca="1">CORREL(OFFSET(Calculations!$G$4,0,COLUMNS($B$1:E$1)):OFFSET(Calculations!$G$33,0,COLUMNS($B$1:E$1)),OFFSET(Calculations!$G$4,0,ROWS($A$2:$A2)):OFFSET(Calculations!$G$33,0,ROWS($A$2:$A2)))+ROWS($A$2:$A2)/1000000+COLUMNS($B$1:E$1)/1000000000</f>
        <v>0.22503922701571455</v>
      </c>
      <c r="F2" s="15">
        <f ca="1">CORREL(OFFSET(Calculations!$G$4,0,COLUMNS($B$1:F$1)):OFFSET(Calculations!$G$33,0,COLUMNS($B$1:F$1)),OFFSET(Calculations!$G$4,0,ROWS($A$2:$A2)):OFFSET(Calculations!$G$33,0,ROWS($A$2:$A2)))+ROWS($A$2:$A2)/1000000+COLUMNS($B$1:F$1)/1000000000</f>
        <v>0.256294215762086</v>
      </c>
      <c r="G2" s="15">
        <f ca="1">CORREL(OFFSET(Calculations!$G$4,0,COLUMNS($B$1:G$1)):OFFSET(Calculations!$G$33,0,COLUMNS($B$1:G$1)),OFFSET(Calculations!$G$4,0,ROWS($A$2:$A2)):OFFSET(Calculations!$G$33,0,ROWS($A$2:$A2)))+ROWS($A$2:$A2)/1000000+COLUMNS($B$1:G$1)/1000000000</f>
        <v>0.21974842965783078</v>
      </c>
      <c r="H2" s="15">
        <f ca="1">CORREL(OFFSET(Calculations!$G$4,0,COLUMNS($B$1:H$1)):OFFSET(Calculations!$G$33,0,COLUMNS($B$1:H$1)),OFFSET(Calculations!$G$4,0,ROWS($A$2:$A2)):OFFSET(Calculations!$G$33,0,ROWS($A$2:$A2)))+ROWS($A$2:$A2)/1000000+COLUMNS($B$1:H$1)/1000000000</f>
        <v>0.41899861536217009</v>
      </c>
      <c r="I2" s="15">
        <f ca="1">CORREL(OFFSET(Calculations!$G$4,0,COLUMNS($B$1:I$1)):OFFSET(Calculations!$G$33,0,COLUMNS($B$1:I$1)),OFFSET(Calculations!$G$4,0,ROWS($A$2:$A2)):OFFSET(Calculations!$G$33,0,ROWS($A$2:$A2)))+ROWS($A$2:$A2)/1000000+COLUMNS($B$1:I$1)/1000000000</f>
        <v>0.35456042005050054</v>
      </c>
      <c r="J2" s="15">
        <f ca="1">CORREL(OFFSET(Calculations!$G$4,0,COLUMNS($B$1:J$1)):OFFSET(Calculations!$G$33,0,COLUMNS($B$1:J$1)),OFFSET(Calculations!$G$4,0,ROWS($A$2:$A2)):OFFSET(Calculations!$G$33,0,ROWS($A$2:$A2)))+ROWS($A$2:$A2)/1000000+COLUMNS($B$1:J$1)/1000000000</f>
        <v>0.40063351384657347</v>
      </c>
      <c r="K2" s="15">
        <f ca="1">CORREL(OFFSET(Calculations!$G$4,0,COLUMNS($B$1:K$1)):OFFSET(Calculations!$G$33,0,COLUMNS($B$1:K$1)),OFFSET(Calculations!$G$4,0,ROWS($A$2:$A2)):OFFSET(Calculations!$G$33,0,ROWS($A$2:$A2)))+ROWS($A$2:$A2)/1000000+COLUMNS($B$1:K$1)/1000000000</f>
        <v>0.35805060874510691</v>
      </c>
      <c r="L2" s="15">
        <f ca="1">CORREL(OFFSET(Calculations!$G$4,0,COLUMNS($B$1:L$1)):OFFSET(Calculations!$G$33,0,COLUMNS($B$1:L$1)),OFFSET(Calculations!$G$4,0,ROWS($A$2:$A2)):OFFSET(Calculations!$G$33,0,ROWS($A$2:$A2)))+ROWS($A$2:$A2)/1000000+COLUMNS($B$1:L$1)/1000000000</f>
        <v>0.37248166397823324</v>
      </c>
      <c r="M2" s="15">
        <f ca="1">CORREL(OFFSET(Calculations!$G$4,0,COLUMNS($B$1:M$1)):OFFSET(Calculations!$G$33,0,COLUMNS($B$1:M$1)),OFFSET(Calculations!$G$4,0,ROWS($A$2:$A2)):OFFSET(Calculations!$G$33,0,ROWS($A$2:$A2)))+ROWS($A$2:$A2)/1000000+COLUMNS($B$1:M$1)/1000000000</f>
        <v>0.28269483696546288</v>
      </c>
      <c r="N2" s="15">
        <f ca="1">CORREL(OFFSET(Calculations!$G$4,0,COLUMNS($B$1:N$1)):OFFSET(Calculations!$G$33,0,COLUMNS($B$1:N$1)),OFFSET(Calculations!$G$4,0,ROWS($A$2:$A2)):OFFSET(Calculations!$G$33,0,ROWS($A$2:$A2)))+ROWS($A$2:$A2)/1000000+COLUMNS($B$1:N$1)/1000000000</f>
        <v>0.29812406467352626</v>
      </c>
      <c r="O2" s="15">
        <f ca="1">CORREL(OFFSET(Calculations!$G$4,0,COLUMNS($B$1:O$1)):OFFSET(Calculations!$G$33,0,COLUMNS($B$1:O$1)),OFFSET(Calculations!$G$4,0,ROWS($A$2:$A2)):OFFSET(Calculations!$G$33,0,ROWS($A$2:$A2)))+ROWS($A$2:$A2)/1000000+COLUMNS($B$1:O$1)/1000000000</f>
        <v>4.6666733100102824E-2</v>
      </c>
      <c r="P2" s="15">
        <f ca="1">CORREL(OFFSET(Calculations!$G$4,0,COLUMNS($B$1:P$1)):OFFSET(Calculations!$G$33,0,COLUMNS($B$1:P$1)),OFFSET(Calculations!$G$4,0,ROWS($A$2:$A2)):OFFSET(Calculations!$G$33,0,ROWS($A$2:$A2)))+ROWS($A$2:$A2)/1000000+COLUMNS($B$1:P$1)/1000000000</f>
        <v>6.1358995166603043E-2</v>
      </c>
      <c r="Q2" s="15">
        <f ca="1">CORREL(OFFSET(Calculations!$G$4,0,COLUMNS($B$1:Q$1)):OFFSET(Calculations!$G$33,0,COLUMNS($B$1:Q$1)),OFFSET(Calculations!$G$4,0,ROWS($A$2:$A2)):OFFSET(Calculations!$G$33,0,ROWS($A$2:$A2)))+ROWS($A$2:$A2)/1000000+COLUMNS($B$1:Q$1)/1000000000</f>
        <v>0.35244030599056209</v>
      </c>
      <c r="R2" s="15">
        <f ca="1">CORREL(OFFSET(Calculations!$G$4,0,COLUMNS($B$1:R$1)):OFFSET(Calculations!$G$33,0,COLUMNS($B$1:R$1)),OFFSET(Calculations!$G$4,0,ROWS($A$2:$A2)):OFFSET(Calculations!$G$33,0,ROWS($A$2:$A2)))+ROWS($A$2:$A2)/1000000+COLUMNS($B$1:R$1)/1000000000</f>
        <v>2.8264491815188784E-2</v>
      </c>
      <c r="S2" s="15">
        <f ca="1">CORREL(OFFSET(Calculations!$G$4,0,COLUMNS($B$1:S$1)):OFFSET(Calculations!$G$33,0,COLUMNS($B$1:S$1)),OFFSET(Calculations!$G$4,0,ROWS($A$2:$A2)):OFFSET(Calculations!$G$33,0,ROWS($A$2:$A2)))+ROWS($A$2:$A2)/1000000+COLUMNS($B$1:S$1)/1000000000</f>
        <v>0.13142918192853628</v>
      </c>
      <c r="T2" s="15">
        <f ca="1">CORREL(OFFSET(Calculations!$G$4,0,COLUMNS($B$1:T$1)):OFFSET(Calculations!$G$33,0,COLUMNS($B$1:T$1)),OFFSET(Calculations!$G$4,0,ROWS($A$2:$A2)):OFFSET(Calculations!$G$33,0,ROWS($A$2:$A2)))+ROWS($A$2:$A2)/1000000+COLUMNS($B$1:T$1)/1000000000</f>
        <v>0.32783719071206324</v>
      </c>
      <c r="U2" s="15">
        <f ca="1">CORREL(OFFSET(Calculations!$G$4,0,COLUMNS($B$1:U$1)):OFFSET(Calculations!$G$33,0,COLUMNS($B$1:U$1)),OFFSET(Calculations!$G$4,0,ROWS($A$2:$A2)):OFFSET(Calculations!$G$33,0,ROWS($A$2:$A2)))+ROWS($A$2:$A2)/1000000+COLUMNS($B$1:U$1)/1000000000</f>
        <v>0.22762151059803032</v>
      </c>
      <c r="V2" s="15">
        <f ca="1">CORREL(OFFSET(Calculations!$G$4,0,COLUMNS($B$1:V$1)):OFFSET(Calculations!$G$33,0,COLUMNS($B$1:V$1)),OFFSET(Calculations!$G$4,0,ROWS($A$2:$A2)):OFFSET(Calculations!$G$33,0,ROWS($A$2:$A2)))+ROWS($A$2:$A2)/1000000+COLUMNS($B$1:V$1)/1000000000</f>
        <v>9.1028918448711971E-2</v>
      </c>
      <c r="W2" s="15">
        <f ca="1">CORREL(OFFSET(Calculations!$G$4,0,COLUMNS($B$1:W$1)):OFFSET(Calculations!$G$33,0,COLUMNS($B$1:W$1)),OFFSET(Calculations!$G$4,0,ROWS($A$2:$A2)):OFFSET(Calculations!$G$33,0,ROWS($A$2:$A2)))+ROWS($A$2:$A2)/1000000+COLUMNS($B$1:W$1)/1000000000</f>
        <v>0.23610189466019446</v>
      </c>
      <c r="X2" s="15">
        <f ca="1">CORREL(OFFSET(Calculations!$G$4,0,COLUMNS($B$1:X$1)):OFFSET(Calculations!$G$33,0,COLUMNS($B$1:X$1)),OFFSET(Calculations!$G$4,0,ROWS($A$2:$A2)):OFFSET(Calculations!$G$33,0,ROWS($A$2:$A2)))+ROWS($A$2:$A2)/1000000+COLUMNS($B$1:X$1)/1000000000</f>
        <v>-9.2790289000639251E-2</v>
      </c>
      <c r="Y2" s="15">
        <f ca="1">CORREL(OFFSET(Calculations!$G$4,0,COLUMNS($B$1:Y$1)):OFFSET(Calculations!$G$33,0,COLUMNS($B$1:Y$1)),OFFSET(Calculations!$G$4,0,ROWS($A$2:$A2)):OFFSET(Calculations!$G$33,0,ROWS($A$2:$A2)))+ROWS($A$2:$A2)/1000000+COLUMNS($B$1:Y$1)/1000000000</f>
        <v>0.57247724802378874</v>
      </c>
      <c r="Z2" s="15">
        <f ca="1">CORREL(OFFSET(Calculations!$G$4,0,COLUMNS($B$1:Z$1)):OFFSET(Calculations!$G$33,0,COLUMNS($B$1:Z$1)),OFFSET(Calculations!$G$4,0,ROWS($A$2:$A2)):OFFSET(Calculations!$G$33,0,ROWS($A$2:$A2)))+ROWS($A$2:$A2)/1000000+COLUMNS($B$1:Z$1)/1000000000</f>
        <v>0.2923316055003442</v>
      </c>
      <c r="AA2" s="15">
        <f ca="1">CORREL(OFFSET(Calculations!$G$4,0,COLUMNS($B$1:AA$1)):OFFSET(Calculations!$G$33,0,COLUMNS($B$1:AA$1)),OFFSET(Calculations!$G$4,0,ROWS($A$2:$A2)):OFFSET(Calculations!$G$33,0,ROWS($A$2:$A2)))+ROWS($A$2:$A2)/1000000+COLUMNS($B$1:AA$1)/1000000000</f>
        <v>0.66501942864994712</v>
      </c>
      <c r="AB2" s="15">
        <f ca="1">CORREL(OFFSET(Calculations!$G$4,0,COLUMNS($B$1:AB$1)):OFFSET(Calculations!$G$33,0,COLUMNS($B$1:AB$1)),OFFSET(Calculations!$G$4,0,ROWS($A$2:$A2)):OFFSET(Calculations!$G$33,0,ROWS($A$2:$A2)))+ROWS($A$2:$A2)/1000000+COLUMNS($B$1:AB$1)/1000000000</f>
        <v>5.6280522696850313E-2</v>
      </c>
      <c r="AC2" s="15">
        <f ca="1">CORREL(OFFSET(Calculations!$G$4,0,COLUMNS($B$1:AC$1)):OFFSET(Calculations!$G$33,0,COLUMNS($B$1:AC$1)),OFFSET(Calculations!$G$4,0,ROWS($A$2:$A2)):OFFSET(Calculations!$G$33,0,ROWS($A$2:$A2)))+ROWS($A$2:$A2)/1000000+COLUMNS($B$1:AC$1)/1000000000</f>
        <v>0.28108669105118583</v>
      </c>
      <c r="AD2" s="15">
        <f ca="1">CORREL(OFFSET(Calculations!$G$4,0,COLUMNS($B$1:AD$1)):OFFSET(Calculations!$G$33,0,COLUMNS($B$1:AD$1)),OFFSET(Calculations!$G$4,0,ROWS($A$2:$A2)):OFFSET(Calculations!$G$33,0,ROWS($A$2:$A2)))+ROWS($A$2:$A2)/1000000+COLUMNS($B$1:AD$1)/1000000000</f>
        <v>0.24136277452319818</v>
      </c>
      <c r="AE2" s="15">
        <f ca="1">CORREL(OFFSET(Calculations!$G$4,0,COLUMNS($B$1:AE$1)):OFFSET(Calculations!$G$33,0,COLUMNS($B$1:AE$1)),OFFSET(Calculations!$G$4,0,ROWS($A$2:$A2)):OFFSET(Calculations!$G$33,0,ROWS($A$2:$A2)))+ROWS($A$2:$A2)/1000000+COLUMNS($B$1:AE$1)/1000000000</f>
        <v>0.23926126853678725</v>
      </c>
      <c r="AF2" s="15">
        <f ca="1">CORREL(OFFSET(Calculations!$G$4,0,COLUMNS($B$1:AF$1)):OFFSET(Calculations!$G$33,0,COLUMNS($B$1:AF$1)),OFFSET(Calculations!$G$4,0,ROWS($A$2:$A2)):OFFSET(Calculations!$G$33,0,ROWS($A$2:$A2)))+ROWS($A$2:$A2)/1000000+COLUMNS($B$1:AF$1)/1000000000</f>
        <v>-7.7556874700342018E-2</v>
      </c>
      <c r="AG2" s="15">
        <f ca="1">CORREL(OFFSET(Calculations!$G$4,0,COLUMNS($B$1:AG$1)):OFFSET(Calculations!$G$33,0,COLUMNS($B$1:AG$1)),OFFSET(Calculations!$G$4,0,ROWS($A$2:$A2)):OFFSET(Calculations!$G$33,0,ROWS($A$2:$A2)))+ROWS($A$2:$A2)/1000000+COLUMNS($B$1:AG$1)/1000000000</f>
        <v>-0.16693006604733721</v>
      </c>
      <c r="AH2" s="15">
        <f ca="1">CORREL(OFFSET(Calculations!$G$4,0,COLUMNS($B$1:AH$1)):OFFSET(Calculations!$G$33,0,COLUMNS($B$1:AH$1)),OFFSET(Calculations!$G$4,0,ROWS($A$2:$A2)):OFFSET(Calculations!$G$33,0,ROWS($A$2:$A2)))+ROWS($A$2:$A2)/1000000+COLUMNS($B$1:AH$1)/1000000000</f>
        <v>0.54565208450279123</v>
      </c>
      <c r="AI2" s="15">
        <f ca="1">CORREL(OFFSET(Calculations!$G$4,0,COLUMNS($B$1:AI$1)):OFFSET(Calculations!$G$33,0,COLUMNS($B$1:AI$1)),OFFSET(Calculations!$G$4,0,ROWS($A$2:$A2)):OFFSET(Calculations!$G$33,0,ROWS($A$2:$A2)))+ROWS($A$2:$A2)/1000000+COLUMNS($B$1:AI$1)/1000000000</f>
        <v>0.13416214755728539</v>
      </c>
      <c r="AJ2" s="15">
        <f ca="1">CORREL(OFFSET(Calculations!$G$4,0,COLUMNS($B$1:AJ$1)):OFFSET(Calculations!$G$33,0,COLUMNS($B$1:AJ$1)),OFFSET(Calculations!$G$4,0,ROWS($A$2:$A2)):OFFSET(Calculations!$G$33,0,ROWS($A$2:$A2)))+ROWS($A$2:$A2)/1000000+COLUMNS($B$1:AJ$1)/1000000000</f>
        <v>0.2455231484855844</v>
      </c>
      <c r="AK2" s="15">
        <f ca="1">CORREL(OFFSET(Calculations!$G$4,0,COLUMNS($B$1:AK$1)):OFFSET(Calculations!$G$33,0,COLUMNS($B$1:AK$1)),OFFSET(Calculations!$G$4,0,ROWS($A$2:$A2)):OFFSET(Calculations!$G$33,0,ROWS($A$2:$A2)))+ROWS($A$2:$A2)/1000000+COLUMNS($B$1:AK$1)/1000000000</f>
        <v>0.30499201660488656</v>
      </c>
      <c r="AL2" s="15">
        <f ca="1">CORREL(OFFSET(Calculations!$G$4,0,COLUMNS($B$1:AL$1)):OFFSET(Calculations!$G$33,0,COLUMNS($B$1:AL$1)),OFFSET(Calculations!$G$4,0,ROWS($A$2:$A2)):OFFSET(Calculations!$G$33,0,ROWS($A$2:$A2)))+ROWS($A$2:$A2)/1000000+COLUMNS($B$1:AL$1)/1000000000</f>
        <v>0.15003650715020186</v>
      </c>
      <c r="AM2" s="15">
        <f ca="1">CORREL(OFFSET(Calculations!$G$4,0,COLUMNS($B$1:AM$1)):OFFSET(Calculations!$G$33,0,COLUMNS($B$1:AM$1)),OFFSET(Calculations!$G$4,0,ROWS($A$2:$A2)):OFFSET(Calculations!$G$33,0,ROWS($A$2:$A2)))+ROWS($A$2:$A2)/1000000+COLUMNS($B$1:AM$1)/1000000000</f>
        <v>0.22521965969523497</v>
      </c>
      <c r="AN2" s="15">
        <f ca="1">CORREL(OFFSET(Calculations!$G$4,0,COLUMNS($B$1:AN$1)):OFFSET(Calculations!$G$33,0,COLUMNS($B$1:AN$1)),OFFSET(Calculations!$G$4,0,ROWS($A$2:$A2)):OFFSET(Calculations!$G$33,0,ROWS($A$2:$A2)))+ROWS($A$2:$A2)/1000000+COLUMNS($B$1:AN$1)/1000000000</f>
        <v>0.19768513410999047</v>
      </c>
      <c r="AO2" s="15">
        <f ca="1">CORREL(OFFSET(Calculations!$G$4,0,COLUMNS($B$1:AO$1)):OFFSET(Calculations!$G$33,0,COLUMNS($B$1:AO$1)),OFFSET(Calculations!$G$4,0,ROWS($A$2:$A2)):OFFSET(Calculations!$G$33,0,ROWS($A$2:$A2)))+ROWS($A$2:$A2)/1000000+COLUMNS($B$1:AO$1)/1000000000</f>
        <v>6.0615673427367532E-2</v>
      </c>
      <c r="AP2" s="15">
        <f ca="1">CORREL(OFFSET(Calculations!$G$4,0,COLUMNS($B$1:AP$1)):OFFSET(Calculations!$G$33,0,COLUMNS($B$1:AP$1)),OFFSET(Calculations!$G$4,0,ROWS($A$2:$A2)):OFFSET(Calculations!$G$33,0,ROWS($A$2:$A2)))+ROWS($A$2:$A2)/1000000+COLUMNS($B$1:AP$1)/1000000000</f>
        <v>0.15099381328150441</v>
      </c>
      <c r="AQ2" s="15">
        <f ca="1">CORREL(OFFSET(Calculations!$G$4,0,COLUMNS($B$1:AQ$1)):OFFSET(Calculations!$G$33,0,COLUMNS($B$1:AQ$1)),OFFSET(Calculations!$G$4,0,ROWS($A$2:$A2)):OFFSET(Calculations!$G$33,0,ROWS($A$2:$A2)))+ROWS($A$2:$A2)/1000000+COLUMNS($B$1:AQ$1)/1000000000</f>
        <v>0.12204513431981943</v>
      </c>
      <c r="AR2" s="15">
        <f ca="1">CORREL(OFFSET(Calculations!$G$4,0,COLUMNS($B$1:AR$1)):OFFSET(Calculations!$G$33,0,COLUMNS($B$1:AR$1)),OFFSET(Calculations!$G$4,0,ROWS($A$2:$A2)):OFFSET(Calculations!$G$33,0,ROWS($A$2:$A2)))+ROWS($A$2:$A2)/1000000+COLUMNS($B$1:AR$1)/1000000000</f>
        <v>0.12794787358998597</v>
      </c>
      <c r="AS2" s="15">
        <f ca="1">CORREL(OFFSET(Calculations!$G$4,0,COLUMNS($B$1:AS$1)):OFFSET(Calculations!$G$33,0,COLUMNS($B$1:AS$1)),OFFSET(Calculations!$G$4,0,ROWS($A$2:$A2)):OFFSET(Calculations!$G$33,0,ROWS($A$2:$A2)))+ROWS($A$2:$A2)/1000000+COLUMNS($B$1:AS$1)/1000000000</f>
        <v>0.22651427188518308</v>
      </c>
      <c r="AT2" s="15">
        <f ca="1">CORREL(OFFSET(Calculations!$G$4,0,COLUMNS($B$1:AT$1)):OFFSET(Calculations!$G$33,0,COLUMNS($B$1:AT$1)),OFFSET(Calculations!$G$4,0,ROWS($A$2:$A2)):OFFSET(Calculations!$G$33,0,ROWS($A$2:$A2)))+ROWS($A$2:$A2)/1000000+COLUMNS($B$1:AT$1)/1000000000</f>
        <v>0.19873897581775218</v>
      </c>
      <c r="AU2" s="15">
        <f ca="1">CORREL(OFFSET(Calculations!$G$4,0,COLUMNS($B$1:AU$1)):OFFSET(Calculations!$G$33,0,COLUMNS($B$1:AU$1)),OFFSET(Calculations!$G$4,0,ROWS($A$2:$A2)):OFFSET(Calculations!$G$33,0,ROWS($A$2:$A2)))+ROWS($A$2:$A2)/1000000+COLUMNS($B$1:AU$1)/1000000000</f>
        <v>0.27856050658076792</v>
      </c>
      <c r="AV2" s="15">
        <f ca="1">CORREL(OFFSET(Calculations!$G$4,0,COLUMNS($B$1:AV$1)):OFFSET(Calculations!$G$33,0,COLUMNS($B$1:AV$1)),OFFSET(Calculations!$G$4,0,ROWS($A$2:$A2)):OFFSET(Calculations!$G$33,0,ROWS($A$2:$A2)))+ROWS($A$2:$A2)/1000000+COLUMNS($B$1:AV$1)/1000000000</f>
        <v>0.37569887947045261</v>
      </c>
      <c r="AW2" s="15">
        <f ca="1">CORREL(OFFSET(Calculations!$G$4,0,COLUMNS($B$1:AW$1)):OFFSET(Calculations!$G$33,0,COLUMNS($B$1:AW$1)),OFFSET(Calculations!$G$4,0,ROWS($A$2:$A2)):OFFSET(Calculations!$G$33,0,ROWS($A$2:$A2)))+ROWS($A$2:$A2)/1000000+COLUMNS($B$1:AW$1)/1000000000</f>
        <v>0.49537017418220247</v>
      </c>
      <c r="AX2" s="15">
        <f ca="1">CORREL(OFFSET(Calculations!$G$4,0,COLUMNS($B$1:AX$1)):OFFSET(Calculations!$G$33,0,COLUMNS($B$1:AX$1)),OFFSET(Calculations!$G$4,0,ROWS($A$2:$A2)):OFFSET(Calculations!$G$33,0,ROWS($A$2:$A2)))+ROWS($A$2:$A2)/1000000+COLUMNS($B$1:AX$1)/1000000000</f>
        <v>0.21011706814993675</v>
      </c>
      <c r="AY2" s="15">
        <f ca="1">CORREL(OFFSET(Calculations!$G$4,0,COLUMNS($B$1:AY$1)):OFFSET(Calculations!$G$33,0,COLUMNS($B$1:AY$1)),OFFSET(Calculations!$G$4,0,ROWS($A$2:$A2)):OFFSET(Calculations!$G$33,0,ROWS($A$2:$A2)))+ROWS($A$2:$A2)/1000000+COLUMNS($B$1:AY$1)/1000000000</f>
        <v>0.44603946325344462</v>
      </c>
      <c r="AZ2" s="15">
        <f ca="1">CORREL(OFFSET(Calculations!$G$4,0,COLUMNS($B$1:AZ$1)):OFFSET(Calculations!$G$33,0,COLUMNS($B$1:AZ$1)),OFFSET(Calculations!$G$4,0,ROWS($A$2:$A2)):OFFSET(Calculations!$G$33,0,ROWS($A$2:$A2)))+ROWS($A$2:$A2)/1000000+COLUMNS($B$1:AZ$1)/1000000000</f>
        <v>0.17804231493350836</v>
      </c>
      <c r="BA2" s="15">
        <f ca="1">CORREL(OFFSET(Calculations!$G$4,0,COLUMNS($B$1:BA$1)):OFFSET(Calculations!$G$33,0,COLUMNS($B$1:BA$1)),OFFSET(Calculations!$G$4,0,ROWS($A$2:$A2)):OFFSET(Calculations!$G$33,0,ROWS($A$2:$A2)))+ROWS($A$2:$A2)/1000000+COLUMNS($B$1:BA$1)/1000000000</f>
        <v>0.59123659970921683</v>
      </c>
      <c r="BB2" s="15">
        <f ca="1">CORREL(OFFSET(Calculations!$G$4,0,COLUMNS($B$1:BB$1)):OFFSET(Calculations!$G$33,0,COLUMNS($B$1:BB$1)),OFFSET(Calculations!$G$4,0,ROWS($A$2:$A2)):OFFSET(Calculations!$G$33,0,ROWS($A$2:$A2)))+ROWS($A$2:$A2)/1000000+COLUMNS($B$1:BB$1)/1000000000</f>
        <v>0.58877711999036186</v>
      </c>
      <c r="BC2" s="15">
        <f ca="1">CORREL(OFFSET(Calculations!$G$4,0,COLUMNS($B$1:BC$1)):OFFSET(Calculations!$G$33,0,COLUMNS($B$1:BC$1)),OFFSET(Calculations!$G$4,0,ROWS($A$2:$A2)):OFFSET(Calculations!$G$33,0,ROWS($A$2:$A2)))+ROWS($A$2:$A2)/1000000+COLUMNS($B$1:BC$1)/1000000000</f>
        <v>0.48452499561956969</v>
      </c>
      <c r="BD2" s="15">
        <f ca="1">CORREL(OFFSET(Calculations!$G$4,0,COLUMNS($B$1:BD$1)):OFFSET(Calculations!$G$33,0,COLUMNS($B$1:BD$1)),OFFSET(Calculations!$G$4,0,ROWS($A$2:$A2)):OFFSET(Calculations!$G$33,0,ROWS($A$2:$A2)))+ROWS($A$2:$A2)/1000000+COLUMNS($B$1:BD$1)/1000000000</f>
        <v>0.10899999620896116</v>
      </c>
      <c r="BE2" s="15">
        <f ca="1">CORREL(OFFSET(Calculations!$G$4,0,COLUMNS($B$1:BE$1)):OFFSET(Calculations!$G$33,0,COLUMNS($B$1:BE$1)),OFFSET(Calculations!$G$4,0,ROWS($A$2:$A2)):OFFSET(Calculations!$G$33,0,ROWS($A$2:$A2)))+ROWS($A$2:$A2)/1000000+COLUMNS($B$1:BE$1)/1000000000</f>
        <v>0.39162005779148135</v>
      </c>
      <c r="BF2" s="15">
        <f ca="1">CORREL(OFFSET(Calculations!$G$4,0,COLUMNS($B$1:BF$1)):OFFSET(Calculations!$G$33,0,COLUMNS($B$1:BF$1)),OFFSET(Calculations!$G$4,0,ROWS($A$2:$A2)):OFFSET(Calculations!$G$33,0,ROWS($A$2:$A2)))+ROWS($A$2:$A2)/1000000+COLUMNS($B$1:BF$1)/1000000000</f>
        <v>0.4821816915120139</v>
      </c>
      <c r="BG2" s="15">
        <f ca="1">CORREL(OFFSET(Calculations!$G$4,0,COLUMNS($B$1:BG$1)):OFFSET(Calculations!$G$33,0,COLUMNS($B$1:BG$1)),OFFSET(Calculations!$G$4,0,ROWS($A$2:$A2)):OFFSET(Calculations!$G$33,0,ROWS($A$2:$A2)))+ROWS($A$2:$A2)/1000000+COLUMNS($B$1:BG$1)/1000000000</f>
        <v>0.12312432931810963</v>
      </c>
      <c r="BH2" s="15">
        <f ca="1">CORREL(OFFSET(Calculations!$G$4,0,COLUMNS($B$1:BH$1)):OFFSET(Calculations!$G$33,0,COLUMNS($B$1:BH$1)),OFFSET(Calculations!$G$4,0,ROWS($A$2:$A2)):OFFSET(Calculations!$G$33,0,ROWS($A$2:$A2)))+ROWS($A$2:$A2)/1000000+COLUMNS($B$1:BH$1)/1000000000</f>
        <v>0.58808546572289122</v>
      </c>
      <c r="BI2" s="15">
        <f ca="1">CORREL(OFFSET(Calculations!$G$4,0,COLUMNS($B$1:BI$1)):OFFSET(Calculations!$G$33,0,COLUMNS($B$1:BI$1)),OFFSET(Calculations!$G$4,0,ROWS($A$2:$A2)):OFFSET(Calculations!$G$33,0,ROWS($A$2:$A2)))+ROWS($A$2:$A2)/1000000+COLUMNS($B$1:BI$1)/1000000000</f>
        <v>-0.18870734328385647</v>
      </c>
      <c r="BJ2" s="15">
        <f ca="1">CORREL(OFFSET(Calculations!$G$4,0,COLUMNS($B$1:BJ$1)):OFFSET(Calculations!$G$33,0,COLUMNS($B$1:BJ$1)),OFFSET(Calculations!$G$4,0,ROWS($A$2:$A2)):OFFSET(Calculations!$G$33,0,ROWS($A$2:$A2)))+ROWS($A$2:$A2)/1000000+COLUMNS($B$1:BJ$1)/1000000000</f>
        <v>0.24508103793053515</v>
      </c>
      <c r="BK2" s="15">
        <f ca="1">CORREL(OFFSET(Calculations!$G$4,0,COLUMNS($B$1:BK$1)):OFFSET(Calculations!$G$33,0,COLUMNS($B$1:BK$1)),OFFSET(Calculations!$G$4,0,ROWS($A$2:$A2)):OFFSET(Calculations!$G$33,0,ROWS($A$2:$A2)))+ROWS($A$2:$A2)/1000000+COLUMNS($B$1:BK$1)/1000000000</f>
        <v>0.43541405296313607</v>
      </c>
      <c r="BL2" s="15">
        <f ca="1">CORREL(OFFSET(Calculations!$G$4,0,COLUMNS($B$1:BL$1)):OFFSET(Calculations!$G$33,0,COLUMNS($B$1:BL$1)),OFFSET(Calculations!$G$4,0,ROWS($A$2:$A2)):OFFSET(Calculations!$G$33,0,ROWS($A$2:$A2)))+ROWS($A$2:$A2)/1000000+COLUMNS($B$1:BL$1)/1000000000</f>
        <v>0.70334368974927408</v>
      </c>
      <c r="BM2" s="15">
        <f ca="1">CORREL(OFFSET(Calculations!$G$4,0,COLUMNS($B$1:BM$1)):OFFSET(Calculations!$G$33,0,COLUMNS($B$1:BM$1)),OFFSET(Calculations!$G$4,0,ROWS($A$2:$A2)):OFFSET(Calculations!$G$33,0,ROWS($A$2:$A2)))+ROWS($A$2:$A2)/1000000+COLUMNS($B$1:BM$1)/1000000000</f>
        <v>0.37427919358206796</v>
      </c>
      <c r="BN2" s="15">
        <f ca="1">CORREL(OFFSET(Calculations!$G$4,0,COLUMNS($B$1:BN$1)):OFFSET(Calculations!$G$33,0,COLUMNS($B$1:BN$1)),OFFSET(Calculations!$G$4,0,ROWS($A$2:$A2)):OFFSET(Calculations!$G$33,0,ROWS($A$2:$A2)))+ROWS($A$2:$A2)/1000000+COLUMNS($B$1:BN$1)/1000000000</f>
        <v>0.52056616747644002</v>
      </c>
      <c r="BO2" s="15">
        <f ca="1">CORREL(OFFSET(Calculations!$G$4,0,COLUMNS($B$1:BO$1)):OFFSET(Calculations!$G$33,0,COLUMNS($B$1:BO$1)),OFFSET(Calculations!$G$4,0,ROWS($A$2:$A2)):OFFSET(Calculations!$G$33,0,ROWS($A$2:$A2)))+ROWS($A$2:$A2)/1000000+COLUMNS($B$1:BO$1)/1000000000</f>
        <v>0.54110531009278073</v>
      </c>
      <c r="BP2" s="15">
        <f ca="1">CORREL(OFFSET(Calculations!$G$4,0,COLUMNS($B$1:BP$1)):OFFSET(Calculations!$G$33,0,COLUMNS($B$1:BP$1)),OFFSET(Calculations!$G$4,0,ROWS($A$2:$A2)):OFFSET(Calculations!$G$33,0,ROWS($A$2:$A2)))+ROWS($A$2:$A2)/1000000+COLUMNS($B$1:BP$1)/1000000000</f>
        <v>0.41139987496793884</v>
      </c>
      <c r="BQ2" s="15">
        <f ca="1">CORREL(OFFSET(Calculations!$G$4,0,COLUMNS($B$1:BQ$1)):OFFSET(Calculations!$G$33,0,COLUMNS($B$1:BQ$1)),OFFSET(Calculations!$G$4,0,ROWS($A$2:$A2)):OFFSET(Calculations!$G$33,0,ROWS($A$2:$A2)))+ROWS($A$2:$A2)/1000000+COLUMNS($B$1:BQ$1)/1000000000</f>
        <v>0.37016784377480638</v>
      </c>
      <c r="BR2" s="15">
        <f ca="1">CORREL(OFFSET(Calculations!$G$4,0,COLUMNS($B$1:BR$1)):OFFSET(Calculations!$G$33,0,COLUMNS($B$1:BR$1)),OFFSET(Calculations!$G$4,0,ROWS($A$2:$A2)):OFFSET(Calculations!$G$33,0,ROWS($A$2:$A2)))+ROWS($A$2:$A2)/1000000+COLUMNS($B$1:BR$1)/1000000000</f>
        <v>0.80043933501538123</v>
      </c>
      <c r="BS2" s="15">
        <f ca="1">CORREL(OFFSET(Calculations!$G$4,0,COLUMNS($B$1:BS$1)):OFFSET(Calculations!$G$33,0,COLUMNS($B$1:BS$1)),OFFSET(Calculations!$G$4,0,ROWS($A$2:$A2)):OFFSET(Calculations!$G$33,0,ROWS($A$2:$A2)))+ROWS($A$2:$A2)/1000000+COLUMNS($B$1:BS$1)/1000000000</f>
        <v>0.16981419596375871</v>
      </c>
      <c r="BT2" s="15">
        <f ca="1">CORREL(OFFSET(Calculations!$G$4,0,COLUMNS($B$1:BT$1)):OFFSET(Calculations!$G$33,0,COLUMNS($B$1:BT$1)),OFFSET(Calculations!$G$4,0,ROWS($A$2:$A2)):OFFSET(Calculations!$G$33,0,ROWS($A$2:$A2)))+ROWS($A$2:$A2)/1000000+COLUMNS($B$1:BT$1)/1000000000</f>
        <v>0.57464363709144151</v>
      </c>
      <c r="BU2" s="15">
        <f ca="1">CORREL(OFFSET(Calculations!$G$4,0,COLUMNS($B$1:BU$1)):OFFSET(Calculations!$G$33,0,COLUMNS($B$1:BU$1)),OFFSET(Calculations!$G$4,0,ROWS($A$2:$A2)):OFFSET(Calculations!$G$33,0,ROWS($A$2:$A2)))+ROWS($A$2:$A2)/1000000+COLUMNS($B$1:BU$1)/1000000000</f>
        <v>-4.0883880607340495E-2</v>
      </c>
      <c r="BV2" s="15">
        <f ca="1">CORREL(OFFSET(Calculations!$G$4,0,COLUMNS($B$1:BV$1)):OFFSET(Calculations!$G$33,0,COLUMNS($B$1:BV$1)),OFFSET(Calculations!$G$4,0,ROWS($A$2:$A2)):OFFSET(Calculations!$G$33,0,ROWS($A$2:$A2)))+ROWS($A$2:$A2)/1000000+COLUMNS($B$1:BV$1)/1000000000</f>
        <v>0.69361626487396011</v>
      </c>
      <c r="BW2" s="15">
        <f ca="1">CORREL(OFFSET(Calculations!$G$4,0,COLUMNS($B$1:BW$1)):OFFSET(Calculations!$G$33,0,COLUMNS($B$1:BW$1)),OFFSET(Calculations!$G$4,0,ROWS($A$2:$A2)):OFFSET(Calculations!$G$33,0,ROWS($A$2:$A2)))+ROWS($A$2:$A2)/1000000+COLUMNS($B$1:BW$1)/1000000000</f>
        <v>0.68623031495936426</v>
      </c>
      <c r="BX2" s="15">
        <f ca="1">CORREL(OFFSET(Calculations!$G$4,0,COLUMNS($B$1:BX$1)):OFFSET(Calculations!$G$33,0,COLUMNS($B$1:BX$1)),OFFSET(Calculations!$G$4,0,ROWS($A$2:$A2)):OFFSET(Calculations!$G$33,0,ROWS($A$2:$A2)))+ROWS($A$2:$A2)/1000000+COLUMNS($B$1:BX$1)/1000000000</f>
        <v>0.75281078611152341</v>
      </c>
      <c r="BY2" s="15">
        <f ca="1">CORREL(OFFSET(Calculations!$G$4,0,COLUMNS($B$1:BY$1)):OFFSET(Calculations!$G$33,0,COLUMNS($B$1:BY$1)),OFFSET(Calculations!$G$4,0,ROWS($A$2:$A2)):OFFSET(Calculations!$G$33,0,ROWS($A$2:$A2)))+ROWS($A$2:$A2)/1000000+COLUMNS($B$1:BY$1)/1000000000</f>
        <v>0.32700044054887417</v>
      </c>
      <c r="BZ2" s="15">
        <f ca="1">CORREL(OFFSET(Calculations!$G$4,0,COLUMNS($B$1:BZ$1)):OFFSET(Calculations!$G$33,0,COLUMNS($B$1:BZ$1)),OFFSET(Calculations!$G$4,0,ROWS($A$2:$A2)):OFFSET(Calculations!$G$33,0,ROWS($A$2:$A2)))+ROWS($A$2:$A2)/1000000+COLUMNS($B$1:BZ$1)/1000000000</f>
        <v>0.24240974318877018</v>
      </c>
      <c r="CA2" s="15">
        <f ca="1">CORREL(OFFSET(Calculations!$G$4,0,COLUMNS($B$1:CA$1)):OFFSET(Calculations!$G$33,0,COLUMNS($B$1:CA$1)),OFFSET(Calculations!$G$4,0,ROWS($A$2:$A2)):OFFSET(Calculations!$G$33,0,ROWS($A$2:$A2)))+ROWS($A$2:$A2)/1000000+COLUMNS($B$1:CA$1)/1000000000</f>
        <v>0.39871314098190919</v>
      </c>
      <c r="CB2" s="15">
        <f ca="1">CORREL(OFFSET(Calculations!$G$4,0,COLUMNS($B$1:CB$1)):OFFSET(Calculations!$G$33,0,COLUMNS($B$1:CB$1)),OFFSET(Calculations!$G$4,0,ROWS($A$2:$A2)):OFFSET(Calculations!$G$33,0,ROWS($A$2:$A2)))+ROWS($A$2:$A2)/1000000+COLUMNS($B$1:CB$1)/1000000000</f>
        <v>0.48979764658865854</v>
      </c>
      <c r="CC2" s="15">
        <f ca="1">CORREL(OFFSET(Calculations!$G$4,0,COLUMNS($B$1:CC$1)):OFFSET(Calculations!$G$33,0,COLUMNS($B$1:CC$1)),OFFSET(Calculations!$G$4,0,ROWS($A$2:$A2)):OFFSET(Calculations!$G$33,0,ROWS($A$2:$A2)))+ROWS($A$2:$A2)/1000000+COLUMNS($B$1:CC$1)/1000000000</f>
        <v>0.50030841162159656</v>
      </c>
      <c r="CD2" s="15">
        <f ca="1">CORREL(OFFSET(Calculations!$G$4,0,COLUMNS($B$1:CD$1)):OFFSET(Calculations!$G$33,0,COLUMNS($B$1:CD$1)),OFFSET(Calculations!$G$4,0,ROWS($A$2:$A2)):OFFSET(Calculations!$G$33,0,ROWS($A$2:$A2)))+ROWS($A$2:$A2)/1000000+COLUMNS($B$1:CD$1)/1000000000</f>
        <v>0.32675016571042781</v>
      </c>
      <c r="CE2" s="15">
        <f ca="1">CORREL(OFFSET(Calculations!$G$4,0,COLUMNS($B$1:CE$1)):OFFSET(Calculations!$G$33,0,COLUMNS($B$1:CE$1)),OFFSET(Calculations!$G$4,0,ROWS($A$2:$A2)):OFFSET(Calculations!$G$33,0,ROWS($A$2:$A2)))+ROWS($A$2:$A2)/1000000+COLUMNS($B$1:CE$1)/1000000000</f>
        <v>0.55293283264516147</v>
      </c>
      <c r="CF2" s="15">
        <f ca="1">CORREL(OFFSET(Calculations!$G$4,0,COLUMNS($B$1:CF$1)):OFFSET(Calculations!$G$33,0,COLUMNS($B$1:CF$1)),OFFSET(Calculations!$G$4,0,ROWS($A$2:$A2)):OFFSET(Calculations!$G$33,0,ROWS($A$2:$A2)))+ROWS($A$2:$A2)/1000000+COLUMNS($B$1:CF$1)/1000000000</f>
        <v>0.60027679686673907</v>
      </c>
      <c r="CG2" s="15">
        <f ca="1">CORREL(OFFSET(Calculations!$G$4,0,COLUMNS($B$1:CG$1)):OFFSET(Calculations!$G$33,0,COLUMNS($B$1:CG$1)),OFFSET(Calculations!$G$4,0,ROWS($A$2:$A2)):OFFSET(Calculations!$G$33,0,ROWS($A$2:$A2)))+ROWS($A$2:$A2)/1000000+COLUMNS($B$1:CG$1)/1000000000</f>
        <v>0.67657964144547444</v>
      </c>
      <c r="CH2" s="15">
        <f ca="1">CORREL(OFFSET(Calculations!$G$4,0,COLUMNS($B$1:CH$1)):OFFSET(Calculations!$G$33,0,COLUMNS($B$1:CH$1)),OFFSET(Calculations!$G$4,0,ROWS($A$2:$A2)):OFFSET(Calculations!$G$33,0,ROWS($A$2:$A2)))+ROWS($A$2:$A2)/1000000+COLUMNS($B$1:CH$1)/1000000000</f>
        <v>0.68213981730096118</v>
      </c>
      <c r="CI2" s="15">
        <f ca="1">CORREL(OFFSET(Calculations!$G$4,0,COLUMNS($B$1:CI$1)):OFFSET(Calculations!$G$33,0,COLUMNS($B$1:CI$1)),OFFSET(Calculations!$G$4,0,ROWS($A$2:$A2)):OFFSET(Calculations!$G$33,0,ROWS($A$2:$A2)))+ROWS($A$2:$A2)/1000000+COLUMNS($B$1:CI$1)/1000000000</f>
        <v>0.50929370336732271</v>
      </c>
      <c r="CJ2" s="15">
        <f ca="1">CORREL(OFFSET(Calculations!$G$4,0,COLUMNS($B$1:CJ$1)):OFFSET(Calculations!$G$33,0,COLUMNS($B$1:CJ$1)),OFFSET(Calculations!$G$4,0,ROWS($A$2:$A2)):OFFSET(Calculations!$G$33,0,ROWS($A$2:$A2)))+ROWS($A$2:$A2)/1000000+COLUMNS($B$1:CJ$1)/1000000000</f>
        <v>0.12856125947873473</v>
      </c>
      <c r="CK2" s="15">
        <f ca="1">CORREL(OFFSET(Calculations!$G$4,0,COLUMNS($B$1:CK$1)):OFFSET(Calculations!$G$33,0,COLUMNS($B$1:CK$1)),OFFSET(Calculations!$G$4,0,ROWS($A$2:$A2)):OFFSET(Calculations!$G$33,0,ROWS($A$2:$A2)))+ROWS($A$2:$A2)/1000000+COLUMNS($B$1:CK$1)/1000000000</f>
        <v>0.65755874600552622</v>
      </c>
      <c r="CL2" s="15">
        <f ca="1">CORREL(OFFSET(Calculations!$G$4,0,COLUMNS($B$1:CL$1)):OFFSET(Calculations!$G$33,0,COLUMNS($B$1:CL$1)),OFFSET(Calculations!$G$4,0,ROWS($A$2:$A2)):OFFSET(Calculations!$G$33,0,ROWS($A$2:$A2)))+ROWS($A$2:$A2)/1000000+COLUMNS($B$1:CL$1)/1000000000</f>
        <v>-5.1861994963604253E-2</v>
      </c>
      <c r="CM2" s="15">
        <f ca="1">CORREL(OFFSET(Calculations!$G$4,0,COLUMNS($B$1:CM$1)):OFFSET(Calculations!$G$33,0,COLUMNS($B$1:CM$1)),OFFSET(Calculations!$G$4,0,ROWS($A$2:$A2)):OFFSET(Calculations!$G$33,0,ROWS($A$2:$A2)))+ROWS($A$2:$A2)/1000000+COLUMNS($B$1:CM$1)/1000000000</f>
        <v>0.7573314362722543</v>
      </c>
      <c r="CN2" s="15">
        <f ca="1">CORREL(OFFSET(Calculations!$G$4,0,COLUMNS($B$1:CN$1)):OFFSET(Calculations!$G$33,0,COLUMNS($B$1:CN$1)),OFFSET(Calculations!$G$4,0,ROWS($A$2:$A2)):OFFSET(Calculations!$G$33,0,ROWS($A$2:$A2)))+ROWS($A$2:$A2)/1000000+COLUMNS($B$1:CN$1)/1000000000</f>
        <v>0.69210522920643625</v>
      </c>
      <c r="CO2" s="15">
        <f ca="1">CORREL(OFFSET(Calculations!$G$4,0,COLUMNS($B$1:CO$1)):OFFSET(Calculations!$G$33,0,COLUMNS($B$1:CO$1)),OFFSET(Calculations!$G$4,0,ROWS($A$2:$A2)):OFFSET(Calculations!$G$33,0,ROWS($A$2:$A2)))+ROWS($A$2:$A2)/1000000+COLUMNS($B$1:CO$1)/1000000000</f>
        <v>0.20498170364317889</v>
      </c>
      <c r="CP2" s="15">
        <f ca="1">CORREL(OFFSET(Calculations!$G$4,0,COLUMNS($B$1:CP$1)):OFFSET(Calculations!$G$33,0,COLUMNS($B$1:CP$1)),OFFSET(Calculations!$G$4,0,ROWS($A$2:$A2)):OFFSET(Calculations!$G$33,0,ROWS($A$2:$A2)))+ROWS($A$2:$A2)/1000000+COLUMNS($B$1:CP$1)/1000000000</f>
        <v>0.65168773377380862</v>
      </c>
      <c r="CQ2" s="15">
        <f ca="1">CORREL(OFFSET(Calculations!$G$4,0,COLUMNS($B$1:CQ$1)):OFFSET(Calculations!$G$33,0,COLUMNS($B$1:CQ$1)),OFFSET(Calculations!$G$4,0,ROWS($A$2:$A2)):OFFSET(Calculations!$G$33,0,ROWS($A$2:$A2)))+ROWS($A$2:$A2)/1000000+COLUMNS($B$1:CQ$1)/1000000000</f>
        <v>0.49084700878134913</v>
      </c>
      <c r="CR2" s="15">
        <f ca="1">CORREL(OFFSET(Calculations!$G$4,0,COLUMNS($B$1:CR$1)):OFFSET(Calculations!$G$33,0,COLUMNS($B$1:CR$1)),OFFSET(Calculations!$G$4,0,ROWS($A$2:$A2)):OFFSET(Calculations!$G$33,0,ROWS($A$2:$A2)))+ROWS($A$2:$A2)/1000000+COLUMNS($B$1:CR$1)/1000000000</f>
        <v>0.38257332912384656</v>
      </c>
      <c r="CS2" s="15">
        <f ca="1">CORREL(OFFSET(Calculations!$G$4,0,COLUMNS($B$1:CS$1)):OFFSET(Calculations!$G$33,0,COLUMNS($B$1:CS$1)),OFFSET(Calculations!$G$4,0,ROWS($A$2:$A2)):OFFSET(Calculations!$G$33,0,ROWS($A$2:$A2)))+ROWS($A$2:$A2)/1000000+COLUMNS($B$1:CS$1)/1000000000</f>
        <v>0.31987653578680281</v>
      </c>
      <c r="CT2" s="15">
        <f ca="1">CORREL(OFFSET(Calculations!$G$4,0,COLUMNS($B$1:CT$1)):OFFSET(Calculations!$G$33,0,COLUMNS($B$1:CT$1)),OFFSET(Calculations!$G$4,0,ROWS($A$2:$A2)):OFFSET(Calculations!$G$33,0,ROWS($A$2:$A2)))+ROWS($A$2:$A2)/1000000+COLUMNS($B$1:CT$1)/1000000000</f>
        <v>0.57889881287174394</v>
      </c>
      <c r="CU2" s="15">
        <f ca="1">CORREL(OFFSET(Calculations!$G$4,0,COLUMNS($B$1:CU$1)):OFFSET(Calculations!$G$33,0,COLUMNS($B$1:CU$1)),OFFSET(Calculations!$G$4,0,ROWS($A$2:$A2)):OFFSET(Calculations!$G$33,0,ROWS($A$2:$A2)))+ROWS($A$2:$A2)/1000000+COLUMNS($B$1:CU$1)/1000000000</f>
        <v>0.29126696285850812</v>
      </c>
      <c r="CV2" s="15">
        <f ca="1">CORREL(OFFSET(Calculations!$G$4,0,COLUMNS($B$1:CV$1)):OFFSET(Calculations!$G$33,0,COLUMNS($B$1:CV$1)),OFFSET(Calculations!$G$4,0,ROWS($A$2:$A2)):OFFSET(Calculations!$G$33,0,ROWS($A$2:$A2)))+ROWS($A$2:$A2)/1000000+COLUMNS($B$1:CV$1)/1000000000</f>
        <v>0.69905514773548416</v>
      </c>
      <c r="CW2" s="15">
        <f ca="1">CORREL(OFFSET(Calculations!$G$4,0,COLUMNS($B$1:CW$1)):OFFSET(Calculations!$G$33,0,COLUMNS($B$1:CW$1)),OFFSET(Calculations!$G$4,0,ROWS($A$2:$A2)):OFFSET(Calculations!$G$33,0,ROWS($A$2:$A2)))+ROWS($A$2:$A2)/1000000+COLUMNS($B$1:CW$1)/1000000000</f>
        <v>0.53044110468090611</v>
      </c>
      <c r="CX2" s="15">
        <f ca="1">CORREL(OFFSET(Calculations!$G$4,0,COLUMNS($B$1:CX$1)):OFFSET(Calculations!$G$33,0,COLUMNS($B$1:CX$1)),OFFSET(Calculations!$G$4,0,ROWS($A$2:$A2)):OFFSET(Calculations!$G$33,0,ROWS($A$2:$A2)))+ROWS($A$2:$A2)/1000000+COLUMNS($B$1:CX$1)/1000000000</f>
        <v>0.51719995702750332</v>
      </c>
      <c r="CY2" s="15">
        <f ca="1">CORREL(OFFSET(Calculations!$G$4,0,COLUMNS($B$1:CY$1)):OFFSET(Calculations!$G$33,0,COLUMNS($B$1:CY$1)),OFFSET(Calculations!$G$4,0,ROWS($A$2:$A2)):OFFSET(Calculations!$G$33,0,ROWS($A$2:$A2)))+ROWS($A$2:$A2)/1000000+COLUMNS($B$1:CY$1)/1000000000</f>
        <v>0.5137305175468021</v>
      </c>
      <c r="CZ2" s="15">
        <f ca="1">CORREL(OFFSET(Calculations!$G$4,0,COLUMNS($B$1:CZ$1)):OFFSET(Calculations!$G$33,0,COLUMNS($B$1:CZ$1)),OFFSET(Calculations!$G$4,0,ROWS($A$2:$A2)):OFFSET(Calculations!$G$33,0,ROWS($A$2:$A2)))+ROWS($A$2:$A2)/1000000+COLUMNS($B$1:CZ$1)/1000000000</f>
        <v>0.14326449548977926</v>
      </c>
      <c r="DA2" s="15">
        <f ca="1">CORREL(OFFSET(Calculations!$G$4,0,COLUMNS($B$1:DA$1)):OFFSET(Calculations!$G$33,0,COLUMNS($B$1:DA$1)),OFFSET(Calculations!$G$4,0,ROWS($A$2:$A2)):OFFSET(Calculations!$G$33,0,ROWS($A$2:$A2)))+ROWS($A$2:$A2)/1000000+COLUMNS($B$1:DA$1)/1000000000</f>
        <v>0.63639559949990898</v>
      </c>
      <c r="DB2" s="15">
        <f ca="1">CORREL(OFFSET(Calculations!$G$4,0,COLUMNS($B$1:DB$1)):OFFSET(Calculations!$G$33,0,COLUMNS($B$1:DB$1)),OFFSET(Calculations!$G$4,0,ROWS($A$2:$A2)):OFFSET(Calculations!$G$33,0,ROWS($A$2:$A2)))+ROWS($A$2:$A2)/1000000+COLUMNS($B$1:DB$1)/1000000000</f>
        <v>0.42258153431035017</v>
      </c>
      <c r="DC2" s="15">
        <f ca="1">CORREL(OFFSET(Calculations!$G$4,0,COLUMNS($B$1:DC$1)):OFFSET(Calculations!$G$33,0,COLUMNS($B$1:DC$1)),OFFSET(Calculations!$G$4,0,ROWS($A$2:$A2)):OFFSET(Calculations!$G$33,0,ROWS($A$2:$A2)))+ROWS($A$2:$A2)/1000000+COLUMNS($B$1:DC$1)/1000000000</f>
        <v>0.42527641492609441</v>
      </c>
      <c r="DD2" s="15">
        <f ca="1">CORREL(OFFSET(Calculations!$G$4,0,COLUMNS($B$1:DD$1)):OFFSET(Calculations!$G$33,0,COLUMNS($B$1:DD$1)),OFFSET(Calculations!$G$4,0,ROWS($A$2:$A2)):OFFSET(Calculations!$G$33,0,ROWS($A$2:$A2)))+ROWS($A$2:$A2)/1000000+COLUMNS($B$1:DD$1)/1000000000</f>
        <v>0.63705273428044873</v>
      </c>
      <c r="DE2" s="15">
        <f ca="1">CORREL(OFFSET(Calculations!$G$4,0,COLUMNS($B$1:DE$1)):OFFSET(Calculations!$G$33,0,COLUMNS($B$1:DE$1)),OFFSET(Calculations!$G$4,0,ROWS($A$2:$A2)):OFFSET(Calculations!$G$33,0,ROWS($A$2:$A2)))+ROWS($A$2:$A2)/1000000+COLUMNS($B$1:DE$1)/1000000000</f>
        <v>0.21544019243095661</v>
      </c>
      <c r="DF2" s="15">
        <f ca="1">CORREL(OFFSET(Calculations!$G$4,0,COLUMNS($B$1:DF$1)):OFFSET(Calculations!$G$33,0,COLUMNS($B$1:DF$1)),OFFSET(Calculations!$G$4,0,ROWS($A$2:$A2)):OFFSET(Calculations!$G$33,0,ROWS($A$2:$A2)))+ROWS($A$2:$A2)/1000000+COLUMNS($B$1:DF$1)/1000000000</f>
        <v>0.63895786588895631</v>
      </c>
      <c r="DG2" s="15">
        <f ca="1">CORREL(OFFSET(Calculations!$G$4,0,COLUMNS($B$1:DG$1)):OFFSET(Calculations!$G$33,0,COLUMNS($B$1:DG$1)),OFFSET(Calculations!$G$4,0,ROWS($A$2:$A2)):OFFSET(Calculations!$G$33,0,ROWS($A$2:$A2)))+ROWS($A$2:$A2)/1000000+COLUMNS($B$1:DG$1)/1000000000</f>
        <v>0.46720200047947646</v>
      </c>
      <c r="DH2" s="15">
        <f ca="1">CORREL(OFFSET(Calculations!$G$4,0,COLUMNS($B$1:DH$1)):OFFSET(Calculations!$G$33,0,COLUMNS($B$1:DH$1)),OFFSET(Calculations!$G$4,0,ROWS($A$2:$A2)):OFFSET(Calculations!$G$33,0,ROWS($A$2:$A2)))+ROWS($A$2:$A2)/1000000+COLUMNS($B$1:DH$1)/1000000000</f>
        <v>0.32168332632920488</v>
      </c>
      <c r="DI2" s="15">
        <f ca="1">CORREL(OFFSET(Calculations!$G$4,0,COLUMNS($B$1:DI$1)):OFFSET(Calculations!$G$33,0,COLUMNS($B$1:DI$1)),OFFSET(Calculations!$G$4,0,ROWS($A$2:$A2)):OFFSET(Calculations!$G$33,0,ROWS($A$2:$A2)))+ROWS($A$2:$A2)/1000000+COLUMNS($B$1:DI$1)/1000000000</f>
        <v>0.23560265658920448</v>
      </c>
      <c r="DJ2" s="15">
        <f ca="1">CORREL(OFFSET(Calculations!$G$4,0,COLUMNS($B$1:DJ$1)):OFFSET(Calculations!$G$33,0,COLUMNS($B$1:DJ$1)),OFFSET(Calculations!$G$4,0,ROWS($A$2:$A2)):OFFSET(Calculations!$G$33,0,ROWS($A$2:$A2)))+ROWS($A$2:$A2)/1000000+COLUMNS($B$1:DJ$1)/1000000000</f>
        <v>0.50840288720933846</v>
      </c>
      <c r="DK2" s="15">
        <f ca="1">CORREL(OFFSET(Calculations!$G$4,0,COLUMNS($B$1:DK$1)):OFFSET(Calculations!$G$33,0,COLUMNS($B$1:DK$1)),OFFSET(Calculations!$G$4,0,ROWS($A$2:$A2)):OFFSET(Calculations!$G$33,0,ROWS($A$2:$A2)))+ROWS($A$2:$A2)/1000000+COLUMNS($B$1:DK$1)/1000000000</f>
        <v>0.3475773297973494</v>
      </c>
      <c r="DL2" s="15">
        <f ca="1">CORREL(OFFSET(Calculations!$G$4,0,COLUMNS($B$1:DL$1)):OFFSET(Calculations!$G$33,0,COLUMNS($B$1:DL$1)),OFFSET(Calculations!$G$4,0,ROWS($A$2:$A2)):OFFSET(Calculations!$G$33,0,ROWS($A$2:$A2)))+ROWS($A$2:$A2)/1000000+COLUMNS($B$1:DL$1)/1000000000</f>
        <v>0.52979349361593608</v>
      </c>
      <c r="DM2" s="15">
        <f ca="1">CORREL(OFFSET(Calculations!$G$4,0,COLUMNS($B$1:DM$1)):OFFSET(Calculations!$G$33,0,COLUMNS($B$1:DM$1)),OFFSET(Calculations!$G$4,0,ROWS($A$2:$A2)):OFFSET(Calculations!$G$33,0,ROWS($A$2:$A2)))+ROWS($A$2:$A2)/1000000+COLUMNS($B$1:DM$1)/1000000000</f>
        <v>0.51128920469469941</v>
      </c>
      <c r="DN2" s="15">
        <f ca="1">CORREL(OFFSET(Calculations!$G$4,0,COLUMNS($B$1:DN$1)):OFFSET(Calculations!$G$33,0,COLUMNS($B$1:DN$1)),OFFSET(Calculations!$G$4,0,ROWS($A$2:$A2)):OFFSET(Calculations!$G$33,0,ROWS($A$2:$A2)))+ROWS($A$2:$A2)/1000000+COLUMNS($B$1:DN$1)/1000000000</f>
        <v>0.40966754158589619</v>
      </c>
      <c r="DO2" s="15">
        <f ca="1">CORREL(OFFSET(Calculations!$G$4,0,COLUMNS($B$1:DO$1)):OFFSET(Calculations!$G$33,0,COLUMNS($B$1:DO$1)),OFFSET(Calculations!$G$4,0,ROWS($A$2:$A2)):OFFSET(Calculations!$G$33,0,ROWS($A$2:$A2)))+ROWS($A$2:$A2)/1000000+COLUMNS($B$1:DO$1)/1000000000</f>
        <v>0.62812184047575703</v>
      </c>
      <c r="DP2" s="15">
        <f ca="1">CORREL(OFFSET(Calculations!$G$4,0,COLUMNS($B$1:DP$1)):OFFSET(Calculations!$G$33,0,COLUMNS($B$1:DP$1)),OFFSET(Calculations!$G$4,0,ROWS($A$2:$A2)):OFFSET(Calculations!$G$33,0,ROWS($A$2:$A2)))+ROWS($A$2:$A2)/1000000+COLUMNS($B$1:DP$1)/1000000000</f>
        <v>0.61257387432285215</v>
      </c>
      <c r="DQ2" s="15">
        <f ca="1">CORREL(OFFSET(Calculations!$G$4,0,COLUMNS($B$1:DQ$1)):OFFSET(Calculations!$G$33,0,COLUMNS($B$1:DQ$1)),OFFSET(Calculations!$G$4,0,ROWS($A$2:$A2)):OFFSET(Calculations!$G$33,0,ROWS($A$2:$A2)))+ROWS($A$2:$A2)/1000000+COLUMNS($B$1:DQ$1)/1000000000</f>
        <v>0.55083437268551638</v>
      </c>
      <c r="DR2" s="15">
        <f ca="1">CORREL(OFFSET(Calculations!$G$4,0,COLUMNS($B$1:DR$1)):OFFSET(Calculations!$G$33,0,COLUMNS($B$1:DR$1)),OFFSET(Calculations!$G$4,0,ROWS($A$2:$A2)):OFFSET(Calculations!$G$33,0,ROWS($A$2:$A2)))+ROWS($A$2:$A2)/1000000+COLUMNS($B$1:DR$1)/1000000000</f>
        <v>0.74886037261329308</v>
      </c>
      <c r="DS2" s="15">
        <f ca="1">CORREL(OFFSET(Calculations!$G$4,0,COLUMNS($B$1:DS$1)):OFFSET(Calculations!$G$33,0,COLUMNS($B$1:DS$1)),OFFSET(Calculations!$G$4,0,ROWS($A$2:$A2)):OFFSET(Calculations!$G$33,0,ROWS($A$2:$A2)))+ROWS($A$2:$A2)/1000000+COLUMNS($B$1:DS$1)/1000000000</f>
        <v>0.29177859651980265</v>
      </c>
      <c r="DT2" s="15">
        <f ca="1">CORREL(OFFSET(Calculations!$G$4,0,COLUMNS($B$1:DT$1)):OFFSET(Calculations!$G$33,0,COLUMNS($B$1:DT$1)),OFFSET(Calculations!$G$4,0,ROWS($A$2:$A2)):OFFSET(Calculations!$G$33,0,ROWS($A$2:$A2)))+ROWS($A$2:$A2)/1000000+COLUMNS($B$1:DT$1)/1000000000</f>
        <v>0.36461930831415718</v>
      </c>
      <c r="DU2" s="15">
        <f ca="1">CORREL(OFFSET(Calculations!$G$4,0,COLUMNS($B$1:DU$1)):OFFSET(Calculations!$G$33,0,COLUMNS($B$1:DU$1)),OFFSET(Calculations!$G$4,0,ROWS($A$2:$A2)):OFFSET(Calculations!$G$33,0,ROWS($A$2:$A2)))+ROWS($A$2:$A2)/1000000+COLUMNS($B$1:DU$1)/1000000000</f>
        <v>0.46969884433965092</v>
      </c>
      <c r="DV2" s="15">
        <f ca="1">CORREL(OFFSET(Calculations!$G$4,0,COLUMNS($B$1:DV$1)):OFFSET(Calculations!$G$33,0,COLUMNS($B$1:DV$1)),OFFSET(Calculations!$G$4,0,ROWS($A$2:$A2)):OFFSET(Calculations!$G$33,0,ROWS($A$2:$A2)))+ROWS($A$2:$A2)/1000000+COLUMNS($B$1:DV$1)/1000000000</f>
        <v>0.52811921372822512</v>
      </c>
      <c r="DW2" s="15">
        <f ca="1">CORREL(OFFSET(Calculations!$G$4,0,COLUMNS($B$1:DW$1)):OFFSET(Calculations!$G$33,0,COLUMNS($B$1:DW$1)),OFFSET(Calculations!$G$4,0,ROWS($A$2:$A2)):OFFSET(Calculations!$G$33,0,ROWS($A$2:$A2)))+ROWS($A$2:$A2)/1000000+COLUMNS($B$1:DW$1)/1000000000</f>
        <v>0.64936541635304168</v>
      </c>
      <c r="DX2" s="15">
        <f ca="1">CORREL(OFFSET(Calculations!$G$4,0,COLUMNS($B$1:DX$1)):OFFSET(Calculations!$G$33,0,COLUMNS($B$1:DX$1)),OFFSET(Calculations!$G$4,0,ROWS($A$2:$A2)):OFFSET(Calculations!$G$33,0,ROWS($A$2:$A2)))+ROWS($A$2:$A2)/1000000+COLUMNS($B$1:DX$1)/1000000000</f>
        <v>0.78741112332503316</v>
      </c>
      <c r="DY2" s="15">
        <f ca="1">CORREL(OFFSET(Calculations!$G$4,0,COLUMNS($B$1:DY$1)):OFFSET(Calculations!$G$33,0,COLUMNS($B$1:DY$1)),OFFSET(Calculations!$G$4,0,ROWS($A$2:$A2)):OFFSET(Calculations!$G$33,0,ROWS($A$2:$A2)))+ROWS($A$2:$A2)/1000000+COLUMNS($B$1:DY$1)/1000000000</f>
        <v>0.38640496643786754</v>
      </c>
      <c r="DZ2" s="15">
        <f ca="1">CORREL(OFFSET(Calculations!$G$4,0,COLUMNS($B$1:DZ$1)):OFFSET(Calculations!$G$33,0,COLUMNS($B$1:DZ$1)),OFFSET(Calculations!$G$4,0,ROWS($A$2:$A2)):OFFSET(Calculations!$G$33,0,ROWS($A$2:$A2)))+ROWS($A$2:$A2)/1000000+COLUMNS($B$1:DZ$1)/1000000000</f>
        <v>0.70497857609932046</v>
      </c>
      <c r="EA2" s="15">
        <f ca="1">CORREL(OFFSET(Calculations!$G$4,0,COLUMNS($B$1:EA$1)):OFFSET(Calculations!$G$33,0,COLUMNS($B$1:EA$1)),OFFSET(Calculations!$G$4,0,ROWS($A$2:$A2)):OFFSET(Calculations!$G$33,0,ROWS($A$2:$A2)))+ROWS($A$2:$A2)/1000000+COLUMNS($B$1:EA$1)/1000000000</f>
        <v>0.64244115660408552</v>
      </c>
      <c r="EB2" s="15">
        <f ca="1">CORREL(OFFSET(Calculations!$G$4,0,COLUMNS($B$1:EB$1)):OFFSET(Calculations!$G$33,0,COLUMNS($B$1:EB$1)),OFFSET(Calculations!$G$4,0,ROWS($A$2:$A2)):OFFSET(Calculations!$G$33,0,ROWS($A$2:$A2)))+ROWS($A$2:$A2)/1000000+COLUMNS($B$1:EB$1)/1000000000</f>
        <v>0.404166302661983</v>
      </c>
      <c r="EC2" s="15">
        <f ca="1">CORREL(OFFSET(Calculations!$G$4,0,COLUMNS($B$1:EC$1)):OFFSET(Calculations!$G$33,0,COLUMNS($B$1:EC$1)),OFFSET(Calculations!$G$4,0,ROWS($A$2:$A2)):OFFSET(Calculations!$G$33,0,ROWS($A$2:$A2)))+ROWS($A$2:$A2)/1000000+COLUMNS($B$1:EC$1)/1000000000</f>
        <v>0.5316695497190449</v>
      </c>
      <c r="ED2" s="15">
        <f ca="1">CORREL(OFFSET(Calculations!$G$4,0,COLUMNS($B$1:ED$1)):OFFSET(Calculations!$G$33,0,COLUMNS($B$1:ED$1)),OFFSET(Calculations!$G$4,0,ROWS($A$2:$A2)):OFFSET(Calculations!$G$33,0,ROWS($A$2:$A2)))+ROWS($A$2:$A2)/1000000+COLUMNS($B$1:ED$1)/1000000000</f>
        <v>0.32924418700156294</v>
      </c>
      <c r="EE2" s="15">
        <f ca="1">CORREL(OFFSET(Calculations!$G$4,0,COLUMNS($B$1:EE$1)):OFFSET(Calculations!$G$33,0,COLUMNS($B$1:EE$1)),OFFSET(Calculations!$G$4,0,ROWS($A$2:$A2)):OFFSET(Calculations!$G$33,0,ROWS($A$2:$A2)))+ROWS($A$2:$A2)/1000000+COLUMNS($B$1:EE$1)/1000000000</f>
        <v>0.53082480016079725</v>
      </c>
      <c r="EF2" s="15">
        <f ca="1">CORREL(OFFSET(Calculations!$G$4,0,COLUMNS($B$1:EF$1)):OFFSET(Calculations!$G$33,0,COLUMNS($B$1:EF$1)),OFFSET(Calculations!$G$4,0,ROWS($A$2:$A2)):OFFSET(Calculations!$G$33,0,ROWS($A$2:$A2)))+ROWS($A$2:$A2)/1000000+COLUMNS($B$1:EF$1)/1000000000</f>
        <v>0.20959842338502632</v>
      </c>
      <c r="EG2" s="15">
        <f ca="1">CORREL(OFFSET(Calculations!$G$4,0,COLUMNS($B$1:EG$1)):OFFSET(Calculations!$G$33,0,COLUMNS($B$1:EG$1)),OFFSET(Calculations!$G$4,0,ROWS($A$2:$A2)):OFFSET(Calculations!$G$33,0,ROWS($A$2:$A2)))+ROWS($A$2:$A2)/1000000+COLUMNS($B$1:EG$1)/1000000000</f>
        <v>0.23236140101312205</v>
      </c>
      <c r="EH2" s="15">
        <f ca="1">CORREL(OFFSET(Calculations!$G$4,0,COLUMNS($B$1:EH$1)):OFFSET(Calculations!$G$33,0,COLUMNS($B$1:EH$1)),OFFSET(Calculations!$G$4,0,ROWS($A$2:$A2)):OFFSET(Calculations!$G$33,0,ROWS($A$2:$A2)))+ROWS($A$2:$A2)/1000000+COLUMNS($B$1:EH$1)/1000000000</f>
        <v>0.22377217378613598</v>
      </c>
      <c r="EI2" s="15">
        <f ca="1">CORREL(OFFSET(Calculations!$G$4,0,COLUMNS($B$1:EI$1)):OFFSET(Calculations!$G$33,0,COLUMNS($B$1:EI$1)),OFFSET(Calculations!$G$4,0,ROWS($A$2:$A2)):OFFSET(Calculations!$G$33,0,ROWS($A$2:$A2)))+ROWS($A$2:$A2)/1000000+COLUMNS($B$1:EI$1)/1000000000</f>
        <v>0.69088588306212184</v>
      </c>
      <c r="EJ2" s="15">
        <f ca="1">CORREL(OFFSET(Calculations!$G$4,0,COLUMNS($B$1:EJ$1)):OFFSET(Calculations!$G$33,0,COLUMNS($B$1:EJ$1)),OFFSET(Calculations!$G$4,0,ROWS($A$2:$A2)):OFFSET(Calculations!$G$33,0,ROWS($A$2:$A2)))+ROWS($A$2:$A2)/1000000+COLUMNS($B$1:EJ$1)/1000000000</f>
        <v>6.2399725307811627E-2</v>
      </c>
      <c r="EK2" s="15">
        <f ca="1">CORREL(OFFSET(Calculations!$G$4,0,COLUMNS($B$1:EK$1)):OFFSET(Calculations!$G$33,0,COLUMNS($B$1:EK$1)),OFFSET(Calculations!$G$4,0,ROWS($A$2:$A2)):OFFSET(Calculations!$G$33,0,ROWS($A$2:$A2)))+ROWS($A$2:$A2)/1000000+COLUMNS($B$1:EK$1)/1000000000</f>
        <v>0.65769001364529822</v>
      </c>
      <c r="EL2" s="15">
        <f ca="1">CORREL(OFFSET(Calculations!$G$4,0,COLUMNS($B$1:EL$1)):OFFSET(Calculations!$G$33,0,COLUMNS($B$1:EL$1)),OFFSET(Calculations!$G$4,0,ROWS($A$2:$A2)):OFFSET(Calculations!$G$33,0,ROWS($A$2:$A2)))+ROWS($A$2:$A2)/1000000+COLUMNS($B$1:EL$1)/1000000000</f>
        <v>0.47805717014314519</v>
      </c>
      <c r="EM2" s="15">
        <f ca="1">CORREL(OFFSET(Calculations!$G$4,0,COLUMNS($B$1:EM$1)):OFFSET(Calculations!$G$33,0,COLUMNS($B$1:EM$1)),OFFSET(Calculations!$G$4,0,ROWS($A$2:$A2)):OFFSET(Calculations!$G$33,0,ROWS($A$2:$A2)))+ROWS($A$2:$A2)/1000000+COLUMNS($B$1:EM$1)/1000000000</f>
        <v>8.7640279916109967E-2</v>
      </c>
      <c r="EN2" s="15">
        <f ca="1">CORREL(OFFSET(Calculations!$G$4,0,COLUMNS($B$1:EN$1)):OFFSET(Calculations!$G$33,0,COLUMNS($B$1:EN$1)),OFFSET(Calculations!$G$4,0,ROWS($A$2:$A2)):OFFSET(Calculations!$G$33,0,ROWS($A$2:$A2)))+ROWS($A$2:$A2)/1000000+COLUMNS($B$1:EN$1)/1000000000</f>
        <v>0.59436961978821645</v>
      </c>
      <c r="EO2" s="15">
        <f ca="1">CORREL(OFFSET(Calculations!$G$4,0,COLUMNS($B$1:EO$1)):OFFSET(Calculations!$G$33,0,COLUMNS($B$1:EO$1)),OFFSET(Calculations!$G$4,0,ROWS($A$2:$A2)):OFFSET(Calculations!$G$33,0,ROWS($A$2:$A2)))+ROWS($A$2:$A2)/1000000+COLUMNS($B$1:EO$1)/1000000000</f>
        <v>0.30531701673075712</v>
      </c>
      <c r="EP2" s="15">
        <f ca="1">CORREL(OFFSET(Calculations!$G$4,0,COLUMNS($B$1:EP$1)):OFFSET(Calculations!$G$33,0,COLUMNS($B$1:EP$1)),OFFSET(Calculations!$G$4,0,ROWS($A$2:$A2)):OFFSET(Calculations!$G$33,0,ROWS($A$2:$A2)))+ROWS($A$2:$A2)/1000000+COLUMNS($B$1:EP$1)/1000000000</f>
        <v>0.66294919233673344</v>
      </c>
      <c r="EQ2" s="15">
        <f ca="1">CORREL(OFFSET(Calculations!$G$4,0,COLUMNS($B$1:EQ$1)):OFFSET(Calculations!$G$33,0,COLUMNS($B$1:EQ$1)),OFFSET(Calculations!$G$4,0,ROWS($A$2:$A2)):OFFSET(Calculations!$G$33,0,ROWS($A$2:$A2)))+ROWS($A$2:$A2)/1000000+COLUMNS($B$1:EQ$1)/1000000000</f>
        <v>0.12954327343012931</v>
      </c>
      <c r="ER2" s="15">
        <f ca="1">CORREL(OFFSET(Calculations!$G$4,0,COLUMNS($B$1:ER$1)):OFFSET(Calculations!$G$33,0,COLUMNS($B$1:ER$1)),OFFSET(Calculations!$G$4,0,ROWS($A$2:$A2)):OFFSET(Calculations!$G$33,0,ROWS($A$2:$A2)))+ROWS($A$2:$A2)/1000000+COLUMNS($B$1:ER$1)/1000000000</f>
        <v>0.36684339195160032</v>
      </c>
      <c r="ES2" s="15">
        <f ca="1">CORREL(OFFSET(Calculations!$G$4,0,COLUMNS($B$1:ES$1)):OFFSET(Calculations!$G$33,0,COLUMNS($B$1:ES$1)),OFFSET(Calculations!$G$4,0,ROWS($A$2:$A2)):OFFSET(Calculations!$G$33,0,ROWS($A$2:$A2)))+ROWS($A$2:$A2)/1000000+COLUMNS($B$1:ES$1)/1000000000</f>
        <v>0.67284467533017422</v>
      </c>
      <c r="ET2" s="15">
        <f ca="1">CORREL(OFFSET(Calculations!$G$4,0,COLUMNS($B$1:ET$1)):OFFSET(Calculations!$G$33,0,COLUMNS($B$1:ET$1)),OFFSET(Calculations!$G$4,0,ROWS($A$2:$A2)):OFFSET(Calculations!$G$33,0,ROWS($A$2:$A2)))+ROWS($A$2:$A2)/1000000+COLUMNS($B$1:ET$1)/1000000000</f>
        <v>0.68873432175134919</v>
      </c>
      <c r="EU2" s="15">
        <f ca="1">CORREL(OFFSET(Calculations!$G$4,0,COLUMNS($B$1:EU$1)):OFFSET(Calculations!$G$33,0,COLUMNS($B$1:EU$1)),OFFSET(Calculations!$G$4,0,ROWS($A$2:$A2)):OFFSET(Calculations!$G$33,0,ROWS($A$2:$A2)))+ROWS($A$2:$A2)/1000000+COLUMNS($B$1:EU$1)/1000000000</f>
        <v>0.16806982792599656</v>
      </c>
      <c r="EV2" s="15">
        <f ca="1">CORREL(OFFSET(Calculations!$G$4,0,COLUMNS($B$1:EV$1)):OFFSET(Calculations!$G$33,0,COLUMNS($B$1:EV$1)),OFFSET(Calculations!$G$4,0,ROWS($A$2:$A2)):OFFSET(Calculations!$G$33,0,ROWS($A$2:$A2)))+ROWS($A$2:$A2)/1000000+COLUMNS($B$1:EV$1)/1000000000</f>
        <v>7.0082478674454551E-2</v>
      </c>
      <c r="EW2" s="15">
        <f ca="1">CORREL(OFFSET(Calculations!$G$4,0,COLUMNS($B$1:EW$1)):OFFSET(Calculations!$G$33,0,COLUMNS($B$1:EW$1)),OFFSET(Calculations!$G$4,0,ROWS($A$2:$A2)):OFFSET(Calculations!$G$33,0,ROWS($A$2:$A2)))+ROWS($A$2:$A2)/1000000+COLUMNS($B$1:EW$1)/1000000000</f>
        <v>0.5943191995222622</v>
      </c>
      <c r="EX2" s="15">
        <f ca="1">CORREL(OFFSET(Calculations!$G$4,0,COLUMNS($B$1:EX$1)):OFFSET(Calculations!$G$33,0,COLUMNS($B$1:EX$1)),OFFSET(Calculations!$G$4,0,ROWS($A$2:$A2)):OFFSET(Calculations!$G$33,0,ROWS($A$2:$A2)))+ROWS($A$2:$A2)/1000000+COLUMNS($B$1:EX$1)/1000000000</f>
        <v>0.22091125610212842</v>
      </c>
      <c r="EY2" s="15">
        <f ca="1">CORREL(OFFSET(Calculations!$G$4,0,COLUMNS($B$1:EY$1)):OFFSET(Calculations!$G$33,0,COLUMNS($B$1:EY$1)),OFFSET(Calculations!$G$4,0,ROWS($A$2:$A2)):OFFSET(Calculations!$G$33,0,ROWS($A$2:$A2)))+ROWS($A$2:$A2)/1000000+COLUMNS($B$1:EY$1)/1000000000</f>
        <v>0.24888170343961991</v>
      </c>
      <c r="EZ2" s="15">
        <f ca="1">CORREL(OFFSET(Calculations!$G$4,0,COLUMNS($B$1:EZ$1)):OFFSET(Calculations!$G$33,0,COLUMNS($B$1:EZ$1)),OFFSET(Calculations!$G$4,0,ROWS($A$2:$A2)):OFFSET(Calculations!$G$33,0,ROWS($A$2:$A2)))+ROWS($A$2:$A2)/1000000+COLUMNS($B$1:EZ$1)/1000000000</f>
        <v>0.196852244654456</v>
      </c>
      <c r="FA2" s="15">
        <f ca="1">CORREL(OFFSET(Calculations!$G$4,0,COLUMNS($B$1:FA$1)):OFFSET(Calculations!$G$33,0,COLUMNS($B$1:FA$1)),OFFSET(Calculations!$G$4,0,ROWS($A$2:$A2)):OFFSET(Calculations!$G$33,0,ROWS($A$2:$A2)))+ROWS($A$2:$A2)/1000000+COLUMNS($B$1:FA$1)/1000000000</f>
        <v>0.46805482641856205</v>
      </c>
      <c r="FB2" s="15">
        <f ca="1">CORREL(OFFSET(Calculations!$G$4,0,COLUMNS($B$1:FB$1)):OFFSET(Calculations!$G$33,0,COLUMNS($B$1:FB$1)),OFFSET(Calculations!$G$4,0,ROWS($A$2:$A2)):OFFSET(Calculations!$G$33,0,ROWS($A$2:$A2)))+ROWS($A$2:$A2)/1000000+COLUMNS($B$1:FB$1)/1000000000</f>
        <v>0.15127501392718093</v>
      </c>
      <c r="FC2" s="15">
        <f ca="1">CORREL(OFFSET(Calculations!$G$4,0,COLUMNS($B$1:FC$1)):OFFSET(Calculations!$G$33,0,COLUMNS($B$1:FC$1)),OFFSET(Calculations!$G$4,0,ROWS($A$2:$A2)):OFFSET(Calculations!$G$33,0,ROWS($A$2:$A2)))+ROWS($A$2:$A2)/1000000+COLUMNS($B$1:FC$1)/1000000000</f>
        <v>0.5448146954041112</v>
      </c>
      <c r="FD2" s="15">
        <f ca="1">CORREL(OFFSET(Calculations!$G$4,0,COLUMNS($B$1:FD$1)):OFFSET(Calculations!$G$33,0,COLUMNS($B$1:FD$1)),OFFSET(Calculations!$G$4,0,ROWS($A$2:$A2)):OFFSET(Calculations!$G$33,0,ROWS($A$2:$A2)))+ROWS($A$2:$A2)/1000000+COLUMNS($B$1:FD$1)/1000000000</f>
        <v>0.17212122505169297</v>
      </c>
      <c r="FE2" s="15">
        <f ca="1">CORREL(OFFSET(Calculations!$G$4,0,COLUMNS($B$1:FE$1)):OFFSET(Calculations!$G$33,0,COLUMNS($B$1:FE$1)),OFFSET(Calculations!$G$4,0,ROWS($A$2:$A2)):OFFSET(Calculations!$G$33,0,ROWS($A$2:$A2)))+ROWS($A$2:$A2)/1000000+COLUMNS($B$1:FE$1)/1000000000</f>
        <v>0.58210261753415216</v>
      </c>
      <c r="FF2" s="15"/>
    </row>
    <row r="3" spans="1:162" x14ac:dyDescent="0.25">
      <c r="A3" s="14" t="str">
        <f ca="1">IF(OFFSET($A$1,0,ROWS($YM$2:$YM3))="","",OFFSET($A$1,0,ROWS($YM$2:$YM3)))</f>
        <v>Ben Carr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</row>
    <row r="4" spans="1:162" x14ac:dyDescent="0.25">
      <c r="A4" s="14" t="str">
        <f ca="1">IF(OFFSET($A$1,0,ROWS($YM$2:$YM4))="","",OFFSET($A$1,0,ROWS($YM$2:$YM4)))</f>
        <v>Mark Aronson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</row>
    <row r="5" spans="1:162" x14ac:dyDescent="0.25">
      <c r="A5" s="14" t="str">
        <f ca="1">IF(OFFSET($A$1,0,ROWS($YM$2:$YM5))="","",OFFSET($A$1,0,ROWS($YM$2:$YM5)))</f>
        <v>Bill Pennington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</row>
    <row r="6" spans="1:162" x14ac:dyDescent="0.25">
      <c r="A6" s="14" t="str">
        <f ca="1">IF(OFFSET($A$1,0,ROWS($YM$2:$YM6))="","",OFFSET($A$1,0,ROWS($YM$2:$YM6)))</f>
        <v>Steven White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</row>
    <row r="7" spans="1:162" x14ac:dyDescent="0.25">
      <c r="A7" s="14" t="str">
        <f ca="1">IF(OFFSET($A$1,0,ROWS($YM$2:$YM7))="","",OFFSET($A$1,0,ROWS($YM$2:$YM7)))</f>
        <v>Andrew Whatley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</row>
    <row r="8" spans="1:162" x14ac:dyDescent="0.25">
      <c r="A8" s="14" t="str">
        <f ca="1">IF(OFFSET($A$1,0,ROWS($YM$2:$YM8))="","",OFFSET($A$1,0,ROWS($YM$2:$YM8)))</f>
        <v>Jason Mann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</row>
    <row r="9" spans="1:162" x14ac:dyDescent="0.25">
      <c r="A9" s="14" t="str">
        <f ca="1">IF(OFFSET($A$1,0,ROWS($YM$2:$YM9))="","",OFFSET($A$1,0,ROWS($YM$2:$YM9)))</f>
        <v>Gary Gambino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</row>
    <row r="10" spans="1:162" x14ac:dyDescent="0.25">
      <c r="A10" s="14" t="str">
        <f ca="1">IF(OFFSET($A$1,0,ROWS($YM$2:$YM10))="","",OFFSET($A$1,0,ROWS($YM$2:$YM10)))</f>
        <v>Brian Schaefer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</row>
    <row r="11" spans="1:162" x14ac:dyDescent="0.25">
      <c r="A11" s="14" t="str">
        <f ca="1">IF(OFFSET($A$1,0,ROWS($YM$2:$YM11))="","",OFFSET($A$1,0,ROWS($YM$2:$YM11)))</f>
        <v>Conor Thompson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</row>
    <row r="12" spans="1:162" x14ac:dyDescent="0.25">
      <c r="A12" s="14" t="str">
        <f ca="1">IF(OFFSET($A$1,0,ROWS($YM$2:$YM12))="","",OFFSET($A$1,0,ROWS($YM$2:$YM12)))</f>
        <v>Dazzy Simpson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</row>
    <row r="13" spans="1:162" x14ac:dyDescent="0.25">
      <c r="A13" s="14" t="str">
        <f ca="1">IF(OFFSET($A$1,0,ROWS($YM$2:$YM13))="","",OFFSET($A$1,0,ROWS($YM$2:$YM13)))</f>
        <v>Kaushik Iyer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</row>
    <row r="14" spans="1:162" x14ac:dyDescent="0.25">
      <c r="A14" s="14" t="str">
        <f ca="1">IF(OFFSET($A$1,0,ROWS($YM$2:$YM14))="","",OFFSET($A$1,0,ROWS($YM$2:$YM14)))</f>
        <v>Seth Moland-Kovash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</row>
    <row r="15" spans="1:162" x14ac:dyDescent="0.25">
      <c r="A15" s="14" t="str">
        <f ca="1">IF(OFFSET($A$1,0,ROWS($YM$2:$YM15))="","",OFFSET($A$1,0,ROWS($YM$2:$YM15)))</f>
        <v>Chad Ice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</row>
    <row r="16" spans="1:162" x14ac:dyDescent="0.25">
      <c r="A16" s="14" t="str">
        <f ca="1">IF(OFFSET($A$1,0,ROWS($YM$2:$YM16))="","",OFFSET($A$1,0,ROWS($YM$2:$YM16)))</f>
        <v>Candice Day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</row>
    <row r="17" spans="1:162" x14ac:dyDescent="0.25">
      <c r="A17" s="14" t="str">
        <f ca="1">IF(OFFSET($A$1,0,ROWS($YM$2:$YM17))="","",OFFSET($A$1,0,ROWS($YM$2:$YM17)))</f>
        <v>Seb LoGiudice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</row>
    <row r="18" spans="1:162" x14ac:dyDescent="0.25">
      <c r="A18" s="14" t="str">
        <f ca="1">IF(OFFSET($A$1,0,ROWS($YM$2:$YM18))="","",OFFSET($A$1,0,ROWS($YM$2:$YM18)))</f>
        <v>Errol Germon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</row>
    <row r="19" spans="1:162" x14ac:dyDescent="0.25">
      <c r="A19" s="14" t="str">
        <f ca="1">IF(OFFSET($A$1,0,ROWS($YM$2:$YM19))="","",OFFSET($A$1,0,ROWS($YM$2:$YM19)))</f>
        <v>Benjamin Bleiman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</row>
    <row r="20" spans="1:162" x14ac:dyDescent="0.25">
      <c r="A20" s="14" t="str">
        <f ca="1">IF(OFFSET($A$1,0,ROWS($YM$2:$YM20))="","",OFFSET($A$1,0,ROWS($YM$2:$YM20)))</f>
        <v>Lois Casaleggi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</row>
    <row r="21" spans="1:162" x14ac:dyDescent="0.25">
      <c r="A21" s="14" t="str">
        <f ca="1">IF(OFFSET($A$1,0,ROWS($YM$2:$YM21))="","",OFFSET($A$1,0,ROWS($YM$2:$YM21)))</f>
        <v>Dan Serino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</row>
    <row r="22" spans="1:162" x14ac:dyDescent="0.25">
      <c r="A22" s="14" t="str">
        <f ca="1">IF(OFFSET($A$1,0,ROWS($YM$2:$YM22))="","",OFFSET($A$1,0,ROWS($YM$2:$YM22)))</f>
        <v>Daniel Holmes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</row>
    <row r="23" spans="1:162" x14ac:dyDescent="0.25">
      <c r="A23" s="14" t="str">
        <f ca="1">IF(OFFSET($A$1,0,ROWS($YM$2:$YM23))="","",OFFSET($A$1,0,ROWS($YM$2:$YM23)))</f>
        <v>Donna Bowman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</row>
    <row r="24" spans="1:162" x14ac:dyDescent="0.25">
      <c r="A24" s="14" t="str">
        <f ca="1">IF(OFFSET($A$1,0,ROWS($YM$2:$YM24))="","",OFFSET($A$1,0,ROWS($YM$2:$YM24)))</f>
        <v>Barbara Kryvko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</row>
    <row r="25" spans="1:162" x14ac:dyDescent="0.25">
      <c r="A25" s="14" t="str">
        <f ca="1">IF(OFFSET($A$1,0,ROWS($YM$2:$YM25))="","",OFFSET($A$1,0,ROWS($YM$2:$YM25)))</f>
        <v>Donald Adamek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</row>
    <row r="26" spans="1:162" x14ac:dyDescent="0.25">
      <c r="A26" s="14" t="str">
        <f ca="1">IF(OFFSET($A$1,0,ROWS($YM$2:$YM26))="","",OFFSET($A$1,0,ROWS($YM$2:$YM26)))</f>
        <v>Matt Milton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</row>
    <row r="27" spans="1:162" x14ac:dyDescent="0.25">
      <c r="A27" s="14" t="str">
        <f ca="1">IF(OFFSET($A$1,0,ROWS($YM$2:$YM27))="","",OFFSET($A$1,0,ROWS($YM$2:$YM27)))</f>
        <v>David Gomel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</row>
    <row r="28" spans="1:162" x14ac:dyDescent="0.25">
      <c r="A28" s="14" t="str">
        <f ca="1">IF(OFFSET($A$1,0,ROWS($YM$2:$YM28))="","",OFFSET($A$1,0,ROWS($YM$2:$YM28)))</f>
        <v>Pam Winters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</row>
    <row r="29" spans="1:162" x14ac:dyDescent="0.25">
      <c r="A29" s="14" t="str">
        <f ca="1">IF(OFFSET($A$1,0,ROWS($YM$2:$YM29))="","",OFFSET($A$1,0,ROWS($YM$2:$YM29)))</f>
        <v>John O'Laughlin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</row>
    <row r="30" spans="1:162" x14ac:dyDescent="0.25">
      <c r="A30" s="14" t="str">
        <f ca="1">IF(OFFSET($A$1,0,ROWS($YM$2:$YM30))="","",OFFSET($A$1,0,ROWS($YM$2:$YM30)))</f>
        <v xml:space="preserve">Paul Culloty 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</row>
    <row r="31" spans="1:162" x14ac:dyDescent="0.25">
      <c r="A31" s="14" t="str">
        <f ca="1">IF(OFFSET($A$1,0,ROWS($YM$2:$YM31))="","",OFFSET($A$1,0,ROWS($YM$2:$YM31)))</f>
        <v>Seth Frumkin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</row>
    <row r="32" spans="1:162" x14ac:dyDescent="0.25">
      <c r="A32" s="14" t="str">
        <f ca="1">IF(OFFSET($A$1,0,ROWS($YM$2:$YM32))="","",OFFSET($A$1,0,ROWS($YM$2:$YM32)))</f>
        <v>Hanson Koota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</row>
    <row r="33" spans="1:162" x14ac:dyDescent="0.25">
      <c r="A33" s="14" t="str">
        <f ca="1">IF(OFFSET($A$1,0,ROWS($YM$2:$YM33))="","",OFFSET($A$1,0,ROWS($YM$2:$YM33)))</f>
        <v>Kate Bender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</row>
    <row r="34" spans="1:162" x14ac:dyDescent="0.25">
      <c r="A34" s="14" t="str">
        <f ca="1">IF(OFFSET($A$1,0,ROWS($YM$2:$YM34))="","",OFFSET($A$1,0,ROWS($YM$2:$YM34)))</f>
        <v>Jeffrey Roth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</row>
    <row r="35" spans="1:162" x14ac:dyDescent="0.25">
      <c r="A35" s="14" t="str">
        <f ca="1">IF(OFFSET($A$1,0,ROWS($YM$2:$YM35))="","",OFFSET($A$1,0,ROWS($YM$2:$YM35)))</f>
        <v>Shawn Wrobel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</row>
    <row r="36" spans="1:162" x14ac:dyDescent="0.25">
      <c r="A36" s="14" t="str">
        <f ca="1">IF(OFFSET($A$1,0,ROWS($YM$2:$YM36))="","",OFFSET($A$1,0,ROWS($YM$2:$YM36)))</f>
        <v>John McGee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</row>
    <row r="37" spans="1:162" x14ac:dyDescent="0.25">
      <c r="A37" s="14" t="str">
        <f ca="1">IF(OFFSET($A$1,0,ROWS($YM$2:$YM37))="","",OFFSET($A$1,0,ROWS($YM$2:$YM37)))</f>
        <v>Matt Penney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</row>
    <row r="38" spans="1:162" x14ac:dyDescent="0.25">
      <c r="A38" s="14" t="str">
        <f ca="1">IF(OFFSET($A$1,0,ROWS($YM$2:$YM38))="","",OFFSET($A$1,0,ROWS($YM$2:$YM38)))</f>
        <v>Jim Sweeney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</row>
    <row r="39" spans="1:162" x14ac:dyDescent="0.25">
      <c r="A39" s="14" t="str">
        <f ca="1">IF(OFFSET($A$1,0,ROWS($YM$2:$YM39))="","",OFFSET($A$1,0,ROWS($YM$2:$YM39)))</f>
        <v>Choyon Manjrekar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</row>
    <row r="40" spans="1:162" x14ac:dyDescent="0.25">
      <c r="A40" s="14" t="str">
        <f ca="1">IF(OFFSET($A$1,0,ROWS($YM$2:$YM40))="","",OFFSET($A$1,0,ROWS($YM$2:$YM40)))</f>
        <v>Tate Greene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</row>
    <row r="41" spans="1:162" x14ac:dyDescent="0.25">
      <c r="A41" s="14" t="str">
        <f ca="1">IF(OFFSET($A$1,0,ROWS($YM$2:$YM41))="","",OFFSET($A$1,0,ROWS($YM$2:$YM41)))</f>
        <v>Tim Lynch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</row>
    <row r="42" spans="1:162" x14ac:dyDescent="0.25">
      <c r="A42" s="14" t="str">
        <f ca="1">IF(OFFSET($A$1,0,ROWS($YM$2:$YM42))="","",OFFSET($A$1,0,ROWS($YM$2:$YM42)))</f>
        <v xml:space="preserve">Abigail Myers 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</row>
    <row r="43" spans="1:162" x14ac:dyDescent="0.25">
      <c r="A43" s="14" t="str">
        <f ca="1">IF(OFFSET($A$1,0,ROWS($YM$2:$YM43))="","",OFFSET($A$1,0,ROWS($YM$2:$YM43)))</f>
        <v>Mike Schramm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</row>
    <row r="44" spans="1:162" x14ac:dyDescent="0.25">
      <c r="A44" s="14" t="str">
        <f ca="1">IF(OFFSET($A$1,0,ROWS($YM$2:$YM44))="","",OFFSET($A$1,0,ROWS($YM$2:$YM44)))</f>
        <v>Ben Wiles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</row>
    <row r="45" spans="1:162" x14ac:dyDescent="0.25">
      <c r="A45" s="14" t="str">
        <f ca="1">IF(OFFSET($A$1,0,ROWS($YM$2:$YM45))="","",OFFSET($A$1,0,ROWS($YM$2:$YM45)))</f>
        <v>Terynce Butts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</row>
    <row r="46" spans="1:162" x14ac:dyDescent="0.25">
      <c r="A46" s="14" t="str">
        <f ca="1">IF(OFFSET($A$1,0,ROWS($YM$2:$YM46))="","",OFFSET($A$1,0,ROWS($YM$2:$YM46)))</f>
        <v>Anna Verwillow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</row>
    <row r="47" spans="1:162" x14ac:dyDescent="0.25">
      <c r="A47" s="14" t="str">
        <f ca="1">IF(OFFSET($A$1,0,ROWS($YM$2:$YM47))="","",OFFSET($A$1,0,ROWS($YM$2:$YM47)))</f>
        <v>Mark Badros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</row>
    <row r="48" spans="1:162" x14ac:dyDescent="0.25">
      <c r="A48" s="14" t="str">
        <f ca="1">IF(OFFSET($A$1,0,ROWS($YM$2:$YM48))="","",OFFSET($A$1,0,ROWS($YM$2:$YM48)))</f>
        <v>Ryan Segal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</row>
    <row r="49" spans="1:162" x14ac:dyDescent="0.25">
      <c r="A49" s="14" t="str">
        <f ca="1">IF(OFFSET($A$1,0,ROWS($YM$2:$YM49))="","",OFFSET($A$1,0,ROWS($YM$2:$YM49)))</f>
        <v>Jeff Garst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</row>
    <row r="50" spans="1:162" x14ac:dyDescent="0.25">
      <c r="A50" s="14" t="str">
        <f ca="1">IF(OFFSET($A$1,0,ROWS($YM$2:$YM50))="","",OFFSET($A$1,0,ROWS($YM$2:$YM50)))</f>
        <v>Scott Kennedy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</row>
    <row r="51" spans="1:162" x14ac:dyDescent="0.25">
      <c r="A51" s="14" t="str">
        <f ca="1">IF(OFFSET($A$1,0,ROWS($YM$2:$YM51))="","",OFFSET($A$1,0,ROWS($YM$2:$YM51)))</f>
        <v>Taylor Curtis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</row>
    <row r="52" spans="1:162" x14ac:dyDescent="0.25">
      <c r="A52" s="14" t="str">
        <f ca="1">IF(OFFSET($A$1,0,ROWS($YM$2:$YM52))="","",OFFSET($A$1,0,ROWS($YM$2:$YM52)))</f>
        <v>Barry (John) Rigal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</row>
    <row r="53" spans="1:162" x14ac:dyDescent="0.25">
      <c r="A53" s="14" t="str">
        <f ca="1">IF(OFFSET($A$1,0,ROWS($YM$2:$YM53))="","",OFFSET($A$1,0,ROWS($YM$2:$YM53)))</f>
        <v>Peter Schissel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</row>
    <row r="54" spans="1:162" x14ac:dyDescent="0.25">
      <c r="A54" s="14" t="str">
        <f ca="1">IF(OFFSET($A$1,0,ROWS($YM$2:$YM54))="","",OFFSET($A$1,0,ROWS($YM$2:$YM54)))</f>
        <v>Noah Burrows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</row>
    <row r="55" spans="1:162" x14ac:dyDescent="0.25">
      <c r="A55" s="14" t="str">
        <f ca="1">IF(OFFSET($A$1,0,ROWS($YM$2:$YM55))="","",OFFSET($A$1,0,ROWS($YM$2:$YM55)))</f>
        <v>Amir Vardi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</row>
    <row r="56" spans="1:162" x14ac:dyDescent="0.25">
      <c r="A56" s="14" t="str">
        <f ca="1">IF(OFFSET($A$1,0,ROWS($YM$2:$YM56))="","",OFFSET($A$1,0,ROWS($YM$2:$YM56)))</f>
        <v>Sam Lubchansky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</row>
    <row r="57" spans="1:162" x14ac:dyDescent="0.25">
      <c r="A57" s="14" t="str">
        <f ca="1">IF(OFFSET($A$1,0,ROWS($YM$2:$YM57))="","",OFFSET($A$1,0,ROWS($YM$2:$YM57)))</f>
        <v>Jenny Caplan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</row>
    <row r="58" spans="1:162" x14ac:dyDescent="0.25">
      <c r="A58" s="14" t="str">
        <f ca="1">IF(OFFSET($A$1,0,ROWS($YM$2:$YM58))="","",OFFSET($A$1,0,ROWS($YM$2:$YM58)))</f>
        <v>Brad Smith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</row>
    <row r="59" spans="1:162" x14ac:dyDescent="0.25">
      <c r="A59" s="14" t="str">
        <f ca="1">IF(OFFSET($A$1,0,ROWS($YM$2:$YM59))="","",OFFSET($A$1,0,ROWS($YM$2:$YM59)))</f>
        <v>Kyle Condron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</row>
    <row r="60" spans="1:162" x14ac:dyDescent="0.25">
      <c r="A60" s="14" t="str">
        <f ca="1">IF(OFFSET($A$1,0,ROWS($YM$2:$YM60))="","",OFFSET($A$1,0,ROWS($YM$2:$YM60)))</f>
        <v>Matt Balaban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</row>
    <row r="61" spans="1:162" x14ac:dyDescent="0.25">
      <c r="A61" s="14" t="str">
        <f ca="1">IF(OFFSET($A$1,0,ROWS($YM$2:$YM61))="","",OFFSET($A$1,0,ROWS($YM$2:$YM61)))</f>
        <v>Joe Dudman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</row>
    <row r="62" spans="1:162" x14ac:dyDescent="0.25">
      <c r="A62" s="14" t="str">
        <f ca="1">IF(OFFSET($A$1,0,ROWS($YM$2:$YM62))="","",OFFSET($A$1,0,ROWS($YM$2:$YM62)))</f>
        <v>Adam Broder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</row>
    <row r="63" spans="1:162" x14ac:dyDescent="0.25">
      <c r="A63" s="14" t="str">
        <f ca="1">IF(OFFSET($A$1,0,ROWS($YM$2:$YM63))="","",OFFSET($A$1,0,ROWS($YM$2:$YM63)))</f>
        <v>David Namdar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</row>
    <row r="64" spans="1:162" x14ac:dyDescent="0.25">
      <c r="A64" s="14" t="str">
        <f ca="1">IF(OFFSET($A$1,0,ROWS($YM$2:$YM64))="","",OFFSET($A$1,0,ROWS($YM$2:$YM64)))</f>
        <v>Brian Ecker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</row>
    <row r="65" spans="1:162" x14ac:dyDescent="0.25">
      <c r="A65" s="14" t="str">
        <f ca="1">IF(OFFSET($A$1,0,ROWS($YM$2:$YM65))="","",OFFSET($A$1,0,ROWS($YM$2:$YM65)))</f>
        <v>Kristian Schmidt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</row>
    <row r="66" spans="1:162" x14ac:dyDescent="0.25">
      <c r="A66" s="14" t="str">
        <f ca="1">IF(OFFSET($A$1,0,ROWS($YM$2:$YM66))="","",OFFSET($A$1,0,ROWS($YM$2:$YM66)))</f>
        <v>Ben Steger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</row>
    <row r="67" spans="1:162" x14ac:dyDescent="0.25">
      <c r="A67" s="14" t="str">
        <f ca="1">IF(OFFSET($A$1,0,ROWS($YM$2:$YM67))="","",OFFSET($A$1,0,ROWS($YM$2:$YM67)))</f>
        <v>Sam Leffell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</row>
    <row r="68" spans="1:162" x14ac:dyDescent="0.25">
      <c r="A68" s="14" t="str">
        <f ca="1">IF(OFFSET($A$1,0,ROWS($YM$2:$YM68))="","",OFFSET($A$1,0,ROWS($YM$2:$YM68)))</f>
        <v xml:space="preserve">Ethan Kay 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</row>
    <row r="69" spans="1:162" x14ac:dyDescent="0.25">
      <c r="A69" s="14" t="str">
        <f ca="1">IF(OFFSET($A$1,0,ROWS($YM$2:$YM69))="","",OFFSET($A$1,0,ROWS($YM$2:$YM69)))</f>
        <v>Ken Levin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</row>
    <row r="70" spans="1:162" x14ac:dyDescent="0.25">
      <c r="A70" s="14" t="str">
        <f ca="1">IF(OFFSET($A$1,0,ROWS($YM$2:$YM70))="","",OFFSET($A$1,0,ROWS($YM$2:$YM70)))</f>
        <v>Kate Liggett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</row>
    <row r="71" spans="1:162" x14ac:dyDescent="0.25">
      <c r="A71" s="14" t="str">
        <f ca="1">IF(OFFSET($A$1,0,ROWS($YM$2:$YM71))="","",OFFSET($A$1,0,ROWS($YM$2:$YM71)))</f>
        <v>Benjamin Slater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</row>
    <row r="72" spans="1:162" x14ac:dyDescent="0.25">
      <c r="A72" s="14" t="str">
        <f ca="1">IF(OFFSET($A$1,0,ROWS($YM$2:$YM72))="","",OFFSET($A$1,0,ROWS($YM$2:$YM72)))</f>
        <v>Shawn Gardner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</row>
    <row r="73" spans="1:162" x14ac:dyDescent="0.25">
      <c r="A73" s="14" t="str">
        <f ca="1">IF(OFFSET($A$1,0,ROWS($YM$2:$YM73))="","",OFFSET($A$1,0,ROWS($YM$2:$YM73)))</f>
        <v>Ryan Magee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</row>
    <row r="74" spans="1:162" x14ac:dyDescent="0.25">
      <c r="A74" s="14" t="str">
        <f ca="1">IF(OFFSET($A$1,0,ROWS($YM$2:$YM74))="","",OFFSET($A$1,0,ROWS($YM$2:$YM74)))</f>
        <v>Eytan Lenko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</row>
    <row r="75" spans="1:162" x14ac:dyDescent="0.25">
      <c r="A75" s="14" t="str">
        <f ca="1">IF(OFFSET($A$1,0,ROWS($YM$2:$YM75))="","",OFFSET($A$1,0,ROWS($YM$2:$YM75)))</f>
        <v>Maya Seif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</row>
    <row r="76" spans="1:162" x14ac:dyDescent="0.25">
      <c r="A76" s="14" t="str">
        <f ca="1">IF(OFFSET($A$1,0,ROWS($YM$2:$YM76))="","",OFFSET($A$1,0,ROWS($YM$2:$YM76)))</f>
        <v>Ella Seif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</row>
    <row r="77" spans="1:162" x14ac:dyDescent="0.25">
      <c r="A77" s="14" t="str">
        <f ca="1">IF(OFFSET($A$1,0,ROWS($YM$2:$YM77))="","",OFFSET($A$1,0,ROWS($YM$2:$YM77)))</f>
        <v>Matthew Hunt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</row>
    <row r="78" spans="1:162" x14ac:dyDescent="0.25">
      <c r="A78" s="14" t="str">
        <f ca="1">IF(OFFSET($A$1,0,ROWS($YM$2:$YM78))="","",OFFSET($A$1,0,ROWS($YM$2:$YM78)))</f>
        <v>Andrew Magee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</row>
    <row r="79" spans="1:162" x14ac:dyDescent="0.25">
      <c r="A79" s="14" t="str">
        <f ca="1">IF(OFFSET($A$1,0,ROWS($YM$2:$YM79))="","",OFFSET($A$1,0,ROWS($YM$2:$YM79)))</f>
        <v>Jonathan Huz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</row>
    <row r="80" spans="1:162" x14ac:dyDescent="0.25">
      <c r="A80" s="14" t="str">
        <f ca="1">IF(OFFSET($A$1,0,ROWS($YM$2:$YM80))="","",OFFSET($A$1,0,ROWS($YM$2:$YM80)))</f>
        <v>Joel Rosner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</row>
    <row r="81" spans="1:162" x14ac:dyDescent="0.25">
      <c r="A81" s="14" t="str">
        <f ca="1">IF(OFFSET($A$1,0,ROWS($YM$2:$YM81))="","",OFFSET($A$1,0,ROWS($YM$2:$YM81)))</f>
        <v>Michael Berman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</row>
    <row r="82" spans="1:162" x14ac:dyDescent="0.25">
      <c r="A82" s="14" t="str">
        <f ca="1">IF(OFFSET($A$1,0,ROWS($YM$2:$YM82))="","",OFFSET($A$1,0,ROWS($YM$2:$YM82)))</f>
        <v>Avidan Rose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</row>
    <row r="83" spans="1:162" x14ac:dyDescent="0.25">
      <c r="A83" s="14" t="str">
        <f ca="1">IF(OFFSET($A$1,0,ROWS($YM$2:$YM83))="","",OFFSET($A$1,0,ROWS($YM$2:$YM83)))</f>
        <v>Craig Cepler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</row>
    <row r="84" spans="1:162" x14ac:dyDescent="0.25">
      <c r="A84" s="14" t="str">
        <f ca="1">IF(OFFSET($A$1,0,ROWS($YM$2:$YM84))="","",OFFSET($A$1,0,ROWS($YM$2:$YM84)))</f>
        <v>Hillary Seif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</row>
    <row r="85" spans="1:162" x14ac:dyDescent="0.25">
      <c r="A85" s="14" t="str">
        <f ca="1">IF(OFFSET($A$1,0,ROWS($YM$2:$YM85))="","",OFFSET($A$1,0,ROWS($YM$2:$YM85)))</f>
        <v>Nathan Mifsud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</row>
    <row r="86" spans="1:162" x14ac:dyDescent="0.25">
      <c r="A86" s="14" t="str">
        <f ca="1">IF(OFFSET($A$1,0,ROWS($YM$2:$YM86))="","",OFFSET($A$1,0,ROWS($YM$2:$YM86)))</f>
        <v>Sarah Barker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</row>
    <row r="87" spans="1:162" x14ac:dyDescent="0.25">
      <c r="A87" s="14" t="str">
        <f ca="1">IF(OFFSET($A$1,0,ROWS($YM$2:$YM87))="","",OFFSET($A$1,0,ROWS($YM$2:$YM87)))</f>
        <v xml:space="preserve">Shrivats Iyer 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</row>
    <row r="88" spans="1:162" x14ac:dyDescent="0.25">
      <c r="A88" s="14" t="str">
        <f ca="1">IF(OFFSET($A$1,0,ROWS($YM$2:$YM88))="","",OFFSET($A$1,0,ROWS($YM$2:$YM88)))</f>
        <v>Eric Distad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</row>
    <row r="89" spans="1:162" x14ac:dyDescent="0.25">
      <c r="A89" s="14" t="str">
        <f ca="1">IF(OFFSET($A$1,0,ROWS($YM$2:$YM89))="","",OFFSET($A$1,0,ROWS($YM$2:$YM89)))</f>
        <v>Michael Petkun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</row>
    <row r="90" spans="1:162" x14ac:dyDescent="0.25">
      <c r="A90" s="14" t="str">
        <f ca="1">IF(OFFSET($A$1,0,ROWS($YM$2:$YM90))="","",OFFSET($A$1,0,ROWS($YM$2:$YM90)))</f>
        <v>Jim Ellwanger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</row>
    <row r="91" spans="1:162" x14ac:dyDescent="0.25">
      <c r="A91" s="14" t="str">
        <f ca="1">IF(OFFSET($A$1,0,ROWS($YM$2:$YM91))="","",OFFSET($A$1,0,ROWS($YM$2:$YM91)))</f>
        <v>David Slater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</row>
    <row r="92" spans="1:162" x14ac:dyDescent="0.25">
      <c r="A92" s="14" t="str">
        <f ca="1">IF(OFFSET($A$1,0,ROWS($YM$2:$YM92))="","",OFFSET($A$1,0,ROWS($YM$2:$YM92)))</f>
        <v>Mike Bishop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</row>
    <row r="93" spans="1:162" x14ac:dyDescent="0.25">
      <c r="A93" s="14" t="str">
        <f ca="1">IF(OFFSET($A$1,0,ROWS($YM$2:$YM93))="","",OFFSET($A$1,0,ROWS($YM$2:$YM93)))</f>
        <v>Lennie Augustine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</row>
    <row r="94" spans="1:162" x14ac:dyDescent="0.25">
      <c r="A94" s="14" t="str">
        <f ca="1">IF(OFFSET($A$1,0,ROWS($YM$2:$YM94))="","",OFFSET($A$1,0,ROWS($YM$2:$YM94)))</f>
        <v>Arielle and Jason Kay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</row>
    <row r="95" spans="1:162" x14ac:dyDescent="0.25">
      <c r="A95" s="14" t="str">
        <f ca="1">IF(OFFSET($A$1,0,ROWS($YM$2:$YM95))="","",OFFSET($A$1,0,ROWS($YM$2:$YM95)))</f>
        <v>Timothy Wright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</row>
    <row r="96" spans="1:162" x14ac:dyDescent="0.25">
      <c r="A96" s="14" t="str">
        <f ca="1">IF(OFFSET($A$1,0,ROWS($YM$2:$YM96))="","",OFFSET($A$1,0,ROWS($YM$2:$YM96)))</f>
        <v>Matthew Russell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</row>
    <row r="97" spans="1:162" x14ac:dyDescent="0.25">
      <c r="A97" s="14" t="str">
        <f ca="1">IF(OFFSET($A$1,0,ROWS($YM$2:$YM97))="","",OFFSET($A$1,0,ROWS($YM$2:$YM97)))</f>
        <v>Pip Butt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</row>
    <row r="98" spans="1:162" x14ac:dyDescent="0.25">
      <c r="A98" s="14" t="str">
        <f ca="1">IF(OFFSET($A$1,0,ROWS($YM$2:$YM98))="","",OFFSET($A$1,0,ROWS($YM$2:$YM98)))</f>
        <v>William Friedland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</row>
    <row r="99" spans="1:162" x14ac:dyDescent="0.25">
      <c r="A99" s="14" t="str">
        <f ca="1">IF(OFFSET($A$1,0,ROWS($YM$2:$YM99))="","",OFFSET($A$1,0,ROWS($YM$2:$YM99)))</f>
        <v>Jesse Langhoff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</row>
    <row r="100" spans="1:162" x14ac:dyDescent="0.25">
      <c r="A100" s="14" t="str">
        <f ca="1">IF(OFFSET($A$1,0,ROWS($YM$2:$YM100))="","",OFFSET($A$1,0,ROWS($YM$2:$YM100)))</f>
        <v>Katie Bruce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</row>
    <row r="101" spans="1:162" x14ac:dyDescent="0.25">
      <c r="A101" s="14" t="str">
        <f ca="1">IF(OFFSET($A$1,0,ROWS($YM$2:$YM101))="","",OFFSET($A$1,0,ROWS($YM$2:$YM101)))</f>
        <v>Lila Friedland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</row>
    <row r="102" spans="1:162" x14ac:dyDescent="0.25">
      <c r="A102" s="14" t="str">
        <f ca="1">IF(OFFSET($A$1,0,ROWS($YM$2:$YM102))="","",OFFSET($A$1,0,ROWS($YM$2:$YM102)))</f>
        <v>Sam Friedland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</row>
    <row r="103" spans="1:162" x14ac:dyDescent="0.25">
      <c r="A103" s="14" t="str">
        <f ca="1">IF(OFFSET($A$1,0,ROWS($YM$2:$YM103))="","",OFFSET($A$1,0,ROWS($YM$2:$YM103)))</f>
        <v>Weian Wang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</row>
    <row r="104" spans="1:162" x14ac:dyDescent="0.25">
      <c r="A104" s="14" t="str">
        <f ca="1">IF(OFFSET($A$1,0,ROWS($YM$2:$YM104))="","",OFFSET($A$1,0,ROWS($YM$2:$YM104)))</f>
        <v>William Boyle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</row>
    <row r="105" spans="1:162" x14ac:dyDescent="0.25">
      <c r="A105" s="14" t="str">
        <f ca="1">IF(OFFSET($A$1,0,ROWS($YM$2:$YM105))="","",OFFSET($A$1,0,ROWS($YM$2:$YM105)))</f>
        <v>Mark Schiefelbein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</row>
    <row r="106" spans="1:162" x14ac:dyDescent="0.25">
      <c r="A106" s="14" t="str">
        <f ca="1">IF(OFFSET($A$1,0,ROWS($YM$2:$YM106))="","",OFFSET($A$1,0,ROWS($YM$2:$YM106)))</f>
        <v>Kit Sekelsky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</row>
    <row r="107" spans="1:162" x14ac:dyDescent="0.25">
      <c r="A107" s="14" t="str">
        <f ca="1">IF(OFFSET($A$1,0,ROWS($YM$2:$YM107))="","",OFFSET($A$1,0,ROWS($YM$2:$YM107)))</f>
        <v>S.D. Thompson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</row>
    <row r="108" spans="1:162" x14ac:dyDescent="0.25">
      <c r="A108" s="14" t="str">
        <f ca="1">IF(OFFSET($A$1,0,ROWS($YM$2:$YM108))="","",OFFSET($A$1,0,ROWS($YM$2:$YM108)))</f>
        <v>Don Knowles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</row>
    <row r="109" spans="1:162" x14ac:dyDescent="0.25">
      <c r="A109" s="14" t="str">
        <f ca="1">IF(OFFSET($A$1,0,ROWS($YM$2:$YM109))="","",OFFSET($A$1,0,ROWS($YM$2:$YM109)))</f>
        <v>Kathryn Verwillow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</row>
    <row r="110" spans="1:162" x14ac:dyDescent="0.25">
      <c r="A110" s="14" t="str">
        <f ca="1">IF(OFFSET($A$1,0,ROWS($YM$2:$YM110))="","",OFFSET($A$1,0,ROWS($YM$2:$YM110)))</f>
        <v>Steve Maxon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</row>
    <row r="111" spans="1:162" x14ac:dyDescent="0.25">
      <c r="A111" s="14" t="str">
        <f ca="1">IF(OFFSET($A$1,0,ROWS($YM$2:$YM111))="","",OFFSET($A$1,0,ROWS($YM$2:$YM111)))</f>
        <v>James Bowes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</row>
    <row r="112" spans="1:162" x14ac:dyDescent="0.25">
      <c r="A112" s="14" t="str">
        <f ca="1">IF(OFFSET($A$1,0,ROWS($YM$2:$YM112))="","",OFFSET($A$1,0,ROWS($YM$2:$YM112)))</f>
        <v>Michael Lewin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</row>
    <row r="113" spans="1:162" x14ac:dyDescent="0.25">
      <c r="A113" s="14" t="str">
        <f ca="1">IF(OFFSET($A$1,0,ROWS($YM$2:$YM113))="","",OFFSET($A$1,0,ROWS($YM$2:$YM113)))</f>
        <v>Heath Silverman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</row>
    <row r="114" spans="1:162" x14ac:dyDescent="0.25">
      <c r="A114" s="14" t="str">
        <f ca="1">IF(OFFSET($A$1,0,ROWS($YM$2:$YM114))="","",OFFSET($A$1,0,ROWS($YM$2:$YM114)))</f>
        <v>Elyssa Friedland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</row>
    <row r="115" spans="1:162" x14ac:dyDescent="0.25">
      <c r="A115" s="14" t="str">
        <f ca="1">IF(OFFSET($A$1,0,ROWS($YM$2:$YM115))="","",OFFSET($A$1,0,ROWS($YM$2:$YM115)))</f>
        <v>Charlie Friedland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</row>
    <row r="116" spans="1:162" x14ac:dyDescent="0.25">
      <c r="A116" s="14" t="str">
        <f ca="1">IF(OFFSET($A$1,0,ROWS($YM$2:$YM116))="","",OFFSET($A$1,0,ROWS($YM$2:$YM116)))</f>
        <v>Michael Kay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</row>
    <row r="117" spans="1:162" x14ac:dyDescent="0.25">
      <c r="A117" s="14" t="str">
        <f ca="1">IF(OFFSET($A$1,0,ROWS($YM$2:$YM117))="","",OFFSET($A$1,0,ROWS($YM$2:$YM117)))</f>
        <v>Alex Rose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</row>
    <row r="118" spans="1:162" x14ac:dyDescent="0.25">
      <c r="A118" s="14" t="str">
        <f ca="1">IF(OFFSET($A$1,0,ROWS($YM$2:$YM118))="","",OFFSET($A$1,0,ROWS($YM$2:$YM118)))</f>
        <v>Murat Tasan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</row>
    <row r="119" spans="1:162" x14ac:dyDescent="0.25">
      <c r="A119" s="14" t="str">
        <f ca="1">IF(OFFSET($A$1,0,ROWS($YM$2:$YM119))="","",OFFSET($A$1,0,ROWS($YM$2:$YM119)))</f>
        <v>Matt Sokol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</row>
    <row r="120" spans="1:162" x14ac:dyDescent="0.25">
      <c r="A120" s="14" t="str">
        <f ca="1">IF(OFFSET($A$1,0,ROWS($YM$2:$YM120))="","",OFFSET($A$1,0,ROWS($YM$2:$YM120)))</f>
        <v>Colin Guider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</row>
    <row r="121" spans="1:162" x14ac:dyDescent="0.25">
      <c r="A121" s="14" t="str">
        <f ca="1">IF(OFFSET($A$1,0,ROWS($YM$2:$YM121))="","",OFFSET($A$1,0,ROWS($YM$2:$YM121)))</f>
        <v>Andrew Marquis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</row>
    <row r="122" spans="1:162" x14ac:dyDescent="0.25">
      <c r="A122" s="14" t="str">
        <f ca="1">IF(OFFSET($A$1,0,ROWS($YM$2:$YM122))="","",OFFSET($A$1,0,ROWS($YM$2:$YM122)))</f>
        <v>Sam Tichnor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</row>
    <row r="123" spans="1:162" x14ac:dyDescent="0.25">
      <c r="A123" s="14" t="str">
        <f ca="1">IF(OFFSET($A$1,0,ROWS($YM$2:$YM123))="","",OFFSET($A$1,0,ROWS($YM$2:$YM123)))</f>
        <v>Raj Dhuwalia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</row>
    <row r="124" spans="1:162" x14ac:dyDescent="0.25">
      <c r="A124" s="14" t="str">
        <f ca="1">IF(OFFSET($A$1,0,ROWS($YM$2:$YM124))="","",OFFSET($A$1,0,ROWS($YM$2:$YM124)))</f>
        <v>Gideon Klionsky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</row>
    <row r="125" spans="1:162" x14ac:dyDescent="0.25">
      <c r="A125" s="14" t="str">
        <f ca="1">IF(OFFSET($A$1,0,ROWS($YM$2:$YM125))="","",OFFSET($A$1,0,ROWS($YM$2:$YM125)))</f>
        <v>Anthony Dhanendran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</row>
    <row r="126" spans="1:162" x14ac:dyDescent="0.25">
      <c r="A126" s="14" t="str">
        <f ca="1">IF(OFFSET($A$1,0,ROWS($YM$2:$YM126))="","",OFFSET($A$1,0,ROWS($YM$2:$YM126)))</f>
        <v xml:space="preserve">Daniel Michelson-Horowitz 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</row>
    <row r="127" spans="1:162" x14ac:dyDescent="0.25">
      <c r="A127" s="14" t="str">
        <f ca="1">IF(OFFSET($A$1,0,ROWS($YM$2:$YM127))="","",OFFSET($A$1,0,ROWS($YM$2:$YM127)))</f>
        <v>Will Levine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</row>
    <row r="128" spans="1:162" x14ac:dyDescent="0.25">
      <c r="A128" s="14" t="str">
        <f ca="1">IF(OFFSET($A$1,0,ROWS($YM$2:$YM128))="","",OFFSET($A$1,0,ROWS($YM$2:$YM128)))</f>
        <v>Gemma Carr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</row>
    <row r="129" spans="1:162" x14ac:dyDescent="0.25">
      <c r="A129" s="14" t="str">
        <f ca="1">IF(OFFSET($A$1,0,ROWS($YM$2:$YM129))="","",OFFSET($A$1,0,ROWS($YM$2:$YM129)))</f>
        <v>Travis Hamre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</row>
    <row r="130" spans="1:162" x14ac:dyDescent="0.25">
      <c r="A130" s="14" t="str">
        <f ca="1">IF(OFFSET($A$1,0,ROWS($YM$2:$YM130))="","",OFFSET($A$1,0,ROWS($YM$2:$YM130)))</f>
        <v>Sia Carr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</row>
    <row r="131" spans="1:162" x14ac:dyDescent="0.25">
      <c r="A131" s="14" t="str">
        <f ca="1">IF(OFFSET($A$1,0,ROWS($YM$2:$YM131))="","",OFFSET($A$1,0,ROWS($YM$2:$YM131)))</f>
        <v>David Steinberg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</row>
    <row r="132" spans="1:162" x14ac:dyDescent="0.25">
      <c r="A132" s="14" t="str">
        <f ca="1">IF(OFFSET($A$1,0,ROWS($YM$2:$YM132))="","",OFFSET($A$1,0,ROWS($YM$2:$YM132)))</f>
        <v>Keith Waites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</row>
    <row r="133" spans="1:162" x14ac:dyDescent="0.25">
      <c r="A133" s="14" t="str">
        <f ca="1">IF(OFFSET($A$1,0,ROWS($YM$2:$YM133))="","",OFFSET($A$1,0,ROWS($YM$2:$YM133)))</f>
        <v>Bruce Hayek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</row>
    <row r="134" spans="1:162" x14ac:dyDescent="0.25">
      <c r="A134" s="14" t="str">
        <f ca="1">IF(OFFSET($A$1,0,ROWS($YM$2:$YM134))="","",OFFSET($A$1,0,ROWS($YM$2:$YM134)))</f>
        <v>Ben McIntyre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</row>
    <row r="135" spans="1:162" x14ac:dyDescent="0.25">
      <c r="A135" s="14" t="str">
        <f ca="1">IF(OFFSET($A$1,0,ROWS($YM$2:$YM135))="","",OFFSET($A$1,0,ROWS($YM$2:$YM135)))</f>
        <v>Mia Taylor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</row>
    <row r="136" spans="1:162" x14ac:dyDescent="0.25">
      <c r="A136" s="14" t="str">
        <f ca="1">IF(OFFSET($A$1,0,ROWS($YM$2:$YM136))="","",OFFSET($A$1,0,ROWS($YM$2:$YM136)))</f>
        <v>Jeremy Tannenbaum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</row>
    <row r="137" spans="1:162" x14ac:dyDescent="0.25">
      <c r="A137" s="14" t="str">
        <f ca="1">IF(OFFSET($A$1,0,ROWS($YM$2:$YM137))="","",OFFSET($A$1,0,ROWS($YM$2:$YM137)))</f>
        <v>Justin Rispler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</row>
    <row r="138" spans="1:162" x14ac:dyDescent="0.25">
      <c r="A138" s="14" t="str">
        <f ca="1">IF(OFFSET($A$1,0,ROWS($YM$2:$YM138))="","",OFFSET($A$1,0,ROWS($YM$2:$YM138)))</f>
        <v>Danny Burrows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</row>
    <row r="139" spans="1:162" x14ac:dyDescent="0.25">
      <c r="A139" s="14" t="str">
        <f ca="1">IF(OFFSET($A$1,0,ROWS($YM$2:$YM139))="","",OFFSET($A$1,0,ROWS($YM$2:$YM139)))</f>
        <v>Corey Stone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</row>
    <row r="140" spans="1:162" x14ac:dyDescent="0.25">
      <c r="A140" s="14" t="str">
        <f ca="1">IF(OFFSET($A$1,0,ROWS($YM$2:$YM140))="","",OFFSET($A$1,0,ROWS($YM$2:$YM140)))</f>
        <v>Steve Charnick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</row>
    <row r="141" spans="1:162" x14ac:dyDescent="0.25">
      <c r="A141" s="14" t="str">
        <f ca="1">IF(OFFSET($A$1,0,ROWS($YM$2:$YM141))="","",OFFSET($A$1,0,ROWS($YM$2:$YM141)))</f>
        <v>Andrew Levinson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</row>
    <row r="142" spans="1:162" x14ac:dyDescent="0.25">
      <c r="A142" s="14" t="str">
        <f ca="1">IF(OFFSET($A$1,0,ROWS($YM$2:$YM142))="","",OFFSET($A$1,0,ROWS($YM$2:$YM142)))</f>
        <v>Rebecca Burrows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</row>
    <row r="143" spans="1:162" x14ac:dyDescent="0.25">
      <c r="A143" s="14" t="str">
        <f ca="1">IF(OFFSET($A$1,0,ROWS($YM$2:$YM143))="","",OFFSET($A$1,0,ROWS($YM$2:$YM143)))</f>
        <v>Jacob Burrows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</row>
    <row r="144" spans="1:162" x14ac:dyDescent="0.25">
      <c r="A144" s="14" t="str">
        <f ca="1">IF(OFFSET($A$1,0,ROWS($YM$2:$YM144))="","",OFFSET($A$1,0,ROWS($YM$2:$YM144)))</f>
        <v>Sharky Laguana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</row>
    <row r="145" spans="1:162" x14ac:dyDescent="0.25">
      <c r="A145" s="14" t="str">
        <f ca="1">IF(OFFSET($A$1,0,ROWS($YM$2:$YM145))="","",OFFSET($A$1,0,ROWS($YM$2:$YM145)))</f>
        <v>Rachel Kay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</row>
    <row r="146" spans="1:162" x14ac:dyDescent="0.25">
      <c r="A146" s="14" t="str">
        <f ca="1">IF(OFFSET($A$1,0,ROWS($YM$2:$YM146))="","",OFFSET($A$1,0,ROWS($YM$2:$YM146)))</f>
        <v>Gerald Larson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</row>
    <row r="147" spans="1:162" x14ac:dyDescent="0.25">
      <c r="A147" s="14" t="str">
        <f ca="1">IF(OFFSET($A$1,0,ROWS($YM$2:$YM147))="","",OFFSET($A$1,0,ROWS($YM$2:$YM147)))</f>
        <v>Anna Kay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</row>
    <row r="148" spans="1:162" x14ac:dyDescent="0.25">
      <c r="A148" s="14" t="str">
        <f ca="1">IF(OFFSET($A$1,0,ROWS($YM$2:$YM148))="","",OFFSET($A$1,0,ROWS($YM$2:$YM148)))</f>
        <v>Dakota Blair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</row>
    <row r="149" spans="1:162" x14ac:dyDescent="0.25">
      <c r="A149" s="14" t="str">
        <f ca="1">IF(OFFSET($A$1,0,ROWS($YM$2:$YM149))="","",OFFSET($A$1,0,ROWS($YM$2:$YM149)))</f>
        <v>Stan Veuger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</row>
    <row r="150" spans="1:162" x14ac:dyDescent="0.25">
      <c r="A150" s="14" t="str">
        <f ca="1">IF(OFFSET($A$1,0,ROWS($YM$2:$YM150))="","",OFFSET($A$1,0,ROWS($YM$2:$YM150)))</f>
        <v>Joshua Jaffe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</row>
    <row r="151" spans="1:162" x14ac:dyDescent="0.25">
      <c r="A151" s="14" t="str">
        <f ca="1">IF(OFFSET($A$1,0,ROWS($YM$2:$YM151))="","",OFFSET($A$1,0,ROWS($YM$2:$YM151)))</f>
        <v>Lawrence Grone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</row>
    <row r="152" spans="1:162" x14ac:dyDescent="0.25">
      <c r="A152" s="14" t="str">
        <f ca="1">IF(OFFSET($A$1,0,ROWS($YM$2:$YM152))="","",OFFSET($A$1,0,ROWS($YM$2:$YM152)))</f>
        <v>Joe Grzesiak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</row>
    <row r="153" spans="1:162" x14ac:dyDescent="0.25">
      <c r="A153" s="14" t="str">
        <f ca="1">IF(OFFSET($A$1,0,ROWS($YM$2:$YM153))="","",OFFSET($A$1,0,ROWS($YM$2:$YM153)))</f>
        <v>John Stryker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</row>
    <row r="154" spans="1:162" x14ac:dyDescent="0.25">
      <c r="A154" s="14" t="str">
        <f ca="1">IF(OFFSET($A$1,0,ROWS($YM$2:$YM154))="","",OFFSET($A$1,0,ROWS($YM$2:$YM154)))</f>
        <v xml:space="preserve">Ozzie Zourigui 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</row>
    <row r="155" spans="1:162" x14ac:dyDescent="0.25">
      <c r="A155" s="14" t="str">
        <f ca="1">IF(OFFSET($A$1,0,ROWS($YM$2:$YM155))="","",OFFSET($A$1,0,ROWS($YM$2:$YM155)))</f>
        <v>Peter Bergman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</row>
    <row r="156" spans="1:162" x14ac:dyDescent="0.25">
      <c r="A156" s="14" t="str">
        <f ca="1">IF(OFFSET($A$1,0,ROWS($YM$2:$YM156))="","",OFFSET($A$1,0,ROWS($YM$2:$YM156)))</f>
        <v>Aaron Pisano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</row>
    <row r="157" spans="1:162" x14ac:dyDescent="0.25">
      <c r="A157" s="14" t="str">
        <f ca="1">IF(OFFSET($A$1,0,ROWS($YM$2:$YM157))="","",OFFSET($A$1,0,ROWS($YM$2:$YM157)))</f>
        <v>Jason Friedlander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</row>
    <row r="158" spans="1:162" x14ac:dyDescent="0.25">
      <c r="A158" s="14" t="str">
        <f ca="1">IF(OFFSET($A$1,0,ROWS($YM$2:$YM158))="","",OFFSET($A$1,0,ROWS($YM$2:$YM158)))</f>
        <v>Febin Melepura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</row>
    <row r="159" spans="1:162" x14ac:dyDescent="0.25">
      <c r="A159" s="14" t="str">
        <f ca="1">IF(OFFSET($A$1,0,ROWS($YM$2:$YM159))="","",OFFSET($A$1,0,ROWS($YM$2:$YM159)))</f>
        <v>Gary Katz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</row>
    <row r="160" spans="1:162" x14ac:dyDescent="0.25">
      <c r="A160" s="14" t="str">
        <f ca="1">IF(OFFSET($A$1,0,ROWS($YM$2:$YM160))="","",OFFSET($A$1,0,ROWS($YM$2:$YM160)))</f>
        <v>Daniel Ostrander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</row>
    <row r="161" spans="1:162" x14ac:dyDescent="0.25">
      <c r="A161" s="14" t="str">
        <f ca="1">IF(OFFSET($A$1,0,ROWS($YM$2:$YM161))="","",OFFSET($A$1,0,ROWS($YM$2:$YM161)))</f>
        <v>Kirk Moore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</row>
    <row r="162" spans="1:162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0" tint="-0.249977111117893"/>
  </sheetPr>
  <dimension ref="A2:FL283"/>
  <sheetViews>
    <sheetView zoomScaleNormal="100" workbookViewId="0">
      <pane xSplit="3" ySplit="2" topLeftCell="AR236" activePane="bottomRight" state="frozenSplit"/>
      <selection pane="topRight" activeCell="B1" sqref="B1"/>
      <selection pane="bottomLeft" activeCell="A3" sqref="A3"/>
      <selection pane="bottomRight" activeCell="N205" sqref="N205:BO208"/>
    </sheetView>
  </sheetViews>
  <sheetFormatPr defaultColWidth="9.140625" defaultRowHeight="15" x14ac:dyDescent="0.25"/>
  <cols>
    <col min="1" max="1" width="9.140625" style="11"/>
    <col min="2" max="2" width="9.7109375" style="11" customWidth="1"/>
    <col min="3" max="3" width="12.5703125" style="11" bestFit="1" customWidth="1"/>
    <col min="4" max="16384" width="9.140625" style="11"/>
  </cols>
  <sheetData>
    <row r="2" spans="1:167" x14ac:dyDescent="0.25">
      <c r="D2" s="11" t="s">
        <v>24</v>
      </c>
      <c r="E2" s="11" t="s">
        <v>198</v>
      </c>
      <c r="F2" s="11" t="s">
        <v>4</v>
      </c>
      <c r="G2" s="11" t="s">
        <v>46</v>
      </c>
      <c r="H2" s="11" t="str">
        <f>IF(Master!K1="","",Master!K2)</f>
        <v>David Seif</v>
      </c>
      <c r="I2" s="11" t="str">
        <f>IF(Master!L1="","",Master!L2)</f>
        <v>Ben Carr</v>
      </c>
      <c r="J2" s="11" t="str">
        <f>IF(Master!M1="","",Master!M2)</f>
        <v>Mark Aronson</v>
      </c>
      <c r="K2" s="11" t="str">
        <f>IF(Master!N1="","",Master!N2)</f>
        <v>Bill Pennington</v>
      </c>
      <c r="L2" s="11" t="str">
        <f>IF(Master!O1="","",Master!O2)</f>
        <v>Steven White</v>
      </c>
      <c r="M2" s="11" t="str">
        <f>IF(Master!P1="","",Master!P2)</f>
        <v>Andrew Whatley</v>
      </c>
      <c r="N2" s="11" t="str">
        <f>IF(Master!Q1="","",Master!Q2)</f>
        <v>Jason Mann</v>
      </c>
      <c r="O2" s="11" t="str">
        <f>IF(Master!R1="","",Master!R2)</f>
        <v>Gary Gambino</v>
      </c>
      <c r="P2" s="11" t="str">
        <f>IF(Master!S1="","",Master!S2)</f>
        <v>Brian Schaefer</v>
      </c>
      <c r="Q2" s="11" t="str">
        <f>IF(Master!T1="","",Master!T2)</f>
        <v>Conor Thompson</v>
      </c>
      <c r="R2" s="11" t="str">
        <f>IF(Master!U1="","",Master!U2)</f>
        <v>Dazzy Simpson</v>
      </c>
      <c r="S2" s="11" t="str">
        <f>IF(Master!V1="","",Master!V2)</f>
        <v>Kaushik Iyer</v>
      </c>
      <c r="T2" s="11" t="str">
        <f>IF(Master!W1="","",Master!W2)</f>
        <v>Seth Moland-Kovash</v>
      </c>
      <c r="U2" s="11" t="str">
        <f>IF(Master!X1="","",Master!X2)</f>
        <v>Chad Ice</v>
      </c>
      <c r="V2" s="11" t="str">
        <f>IF(Master!Y1="","",Master!Y2)</f>
        <v>Candice Day</v>
      </c>
      <c r="W2" s="11" t="str">
        <f>IF(Master!Z1="","",Master!Z2)</f>
        <v>Seb LoGiudice</v>
      </c>
      <c r="X2" s="11" t="str">
        <f>IF(Master!AA1="","",Master!AA2)</f>
        <v>Errol Germon</v>
      </c>
      <c r="Y2" s="11" t="str">
        <f>IF(Master!AB1="","",Master!AB2)</f>
        <v>Benjamin Bleiman</v>
      </c>
      <c r="Z2" s="11" t="str">
        <f>IF(Master!AC1="","",Master!AC2)</f>
        <v>Lois Casaleggi</v>
      </c>
      <c r="AA2" s="11" t="str">
        <f>IF(Master!AD1="","",Master!AD2)</f>
        <v>Dan Serino</v>
      </c>
      <c r="AB2" s="11" t="str">
        <f>IF(Master!AE1="","",Master!AE2)</f>
        <v>Daniel Holmes</v>
      </c>
      <c r="AC2" s="11" t="str">
        <f>IF(Master!AF1="","",Master!AF2)</f>
        <v>Donna Bowman</v>
      </c>
      <c r="AD2" s="11" t="str">
        <f>IF(Master!AG1="","",Master!AG2)</f>
        <v>Barbara Kryvko</v>
      </c>
      <c r="AE2" s="11" t="str">
        <f>IF(Master!AH1="","",Master!AH2)</f>
        <v>Donald Adamek</v>
      </c>
      <c r="AF2" s="11" t="str">
        <f>IF(Master!AI1="","",Master!AI2)</f>
        <v>Matt Milton</v>
      </c>
      <c r="AG2" s="11" t="str">
        <f>IF(Master!AJ1="","",Master!AJ2)</f>
        <v>David Gomel</v>
      </c>
      <c r="AH2" s="11" t="str">
        <f>IF(Master!AK1="","",Master!AK2)</f>
        <v>Pam Winters</v>
      </c>
      <c r="AI2" s="11" t="str">
        <f>IF(Master!AL1="","",Master!AL2)</f>
        <v>John O'Laughlin</v>
      </c>
      <c r="AJ2" s="11" t="str">
        <f>IF(Master!AM1="","",Master!AM2)</f>
        <v xml:space="preserve">Paul Culloty </v>
      </c>
      <c r="AK2" s="11" t="str">
        <f>IF(Master!AN1="","",Master!AN2)</f>
        <v>Seth Frumkin</v>
      </c>
      <c r="AL2" s="11" t="str">
        <f>IF(Master!AO1="","",Master!AO2)</f>
        <v>Hanson Koota</v>
      </c>
      <c r="AM2" s="11" t="str">
        <f>IF(Master!AP1="","",Master!AP2)</f>
        <v>Kate Bender</v>
      </c>
      <c r="AN2" s="11" t="str">
        <f>IF(Master!AQ1="","",Master!AQ2)</f>
        <v>Jeffrey Roth</v>
      </c>
      <c r="AO2" s="11" t="str">
        <f>IF(Master!AR1="","",Master!AR2)</f>
        <v>Shawn Wrobel</v>
      </c>
      <c r="AP2" s="11" t="str">
        <f>IF(Master!AS1="","",Master!AS2)</f>
        <v>John McGee</v>
      </c>
      <c r="AQ2" s="11" t="str">
        <f>IF(Master!AT1="","",Master!AT2)</f>
        <v>Matt Penney</v>
      </c>
      <c r="AR2" s="11" t="str">
        <f>IF(Master!AU1="","",Master!AU2)</f>
        <v>Jim Sweeney</v>
      </c>
      <c r="AS2" s="11" t="str">
        <f>IF(Master!AV1="","",Master!AV2)</f>
        <v>Choyon Manjrekar</v>
      </c>
      <c r="AT2" s="11" t="str">
        <f>IF(Master!AW1="","",Master!AW2)</f>
        <v>Tate Greene</v>
      </c>
      <c r="AU2" s="11" t="str">
        <f>IF(Master!AX1="","",Master!AX2)</f>
        <v>Tim Lynch</v>
      </c>
      <c r="AV2" s="11" t="str">
        <f>IF(Master!AY1="","",Master!AY2)</f>
        <v xml:space="preserve">Abigail Myers </v>
      </c>
      <c r="AW2" s="11" t="str">
        <f>IF(Master!AZ1="","",Master!AZ2)</f>
        <v>Mike Schramm</v>
      </c>
      <c r="AX2" s="11" t="str">
        <f>IF(Master!BA1="","",Master!BA2)</f>
        <v>Ben Wiles</v>
      </c>
      <c r="AY2" s="11" t="str">
        <f>IF(Master!BB1="","",Master!BB2)</f>
        <v>Terynce Butts</v>
      </c>
      <c r="AZ2" s="11" t="str">
        <f>IF(Master!BC1="","",Master!BC2)</f>
        <v>Anna Verwillow</v>
      </c>
      <c r="BA2" s="11" t="str">
        <f>IF(Master!BD1="","",Master!BD2)</f>
        <v>Mark Badros</v>
      </c>
      <c r="BB2" s="11" t="str">
        <f>IF(Master!BE1="","",Master!BE2)</f>
        <v>Ryan Segal</v>
      </c>
      <c r="BC2" s="11" t="str">
        <f>IF(Master!BF1="","",Master!BF2)</f>
        <v>Jeff Garst</v>
      </c>
      <c r="BD2" s="11" t="str">
        <f>IF(Master!BG1="","",Master!BG2)</f>
        <v>Scott Kennedy</v>
      </c>
      <c r="BE2" s="11" t="str">
        <f>IF(Master!BH1="","",Master!BH2)</f>
        <v>Taylor Curtis</v>
      </c>
      <c r="BF2" s="11" t="str">
        <f>IF(Master!BI1="","",Master!BI2)</f>
        <v>Barry (John) Rigal</v>
      </c>
      <c r="BG2" s="11" t="str">
        <f>IF(Master!BJ1="","",Master!BJ2)</f>
        <v>Peter Schissel</v>
      </c>
      <c r="BH2" s="11" t="str">
        <f>IF(Master!BK1="","",Master!BK2)</f>
        <v>Noah Burrows</v>
      </c>
      <c r="BI2" s="11" t="str">
        <f>IF(Master!BL1="","",Master!BL2)</f>
        <v>Amir Vardi</v>
      </c>
      <c r="BJ2" s="11" t="str">
        <f>IF(Master!BM1="","",Master!BM2)</f>
        <v>Sam Lubchansky</v>
      </c>
      <c r="BK2" s="11" t="str">
        <f>IF(Master!BN1="","",Master!BN2)</f>
        <v>Jenny Caplan</v>
      </c>
      <c r="BL2" s="11" t="str">
        <f>IF(Master!BO1="","",Master!BO2)</f>
        <v>Brad Smith</v>
      </c>
      <c r="BM2" s="11" t="str">
        <f>IF(Master!BP1="","",Master!BP2)</f>
        <v>Kyle Condron</v>
      </c>
      <c r="BN2" s="11" t="str">
        <f>IF(Master!BQ1="","",Master!BQ2)</f>
        <v>Matt Balaban</v>
      </c>
      <c r="BO2" s="11" t="str">
        <f>IF(Master!BR1="","",Master!BR2)</f>
        <v>Joe Dudman</v>
      </c>
      <c r="BP2" s="11" t="str">
        <f>IF(Master!BS1="","",Master!BS2)</f>
        <v>Adam Broder</v>
      </c>
      <c r="BQ2" s="11" t="str">
        <f>IF(Master!BT1="","",Master!BT2)</f>
        <v>David Namdar</v>
      </c>
      <c r="BR2" s="11" t="str">
        <f>IF(Master!BU1="","",Master!BU2)</f>
        <v>Brian Ecker</v>
      </c>
      <c r="BS2" s="11" t="str">
        <f>IF(Master!BV1="","",Master!BV2)</f>
        <v>Kristian Schmidt</v>
      </c>
      <c r="BT2" s="11" t="str">
        <f>IF(Master!BW1="","",Master!BW2)</f>
        <v>Ben Steger</v>
      </c>
      <c r="BU2" s="11" t="str">
        <f>IF(Master!BX1="","",Master!BX2)</f>
        <v>Sam Leffell</v>
      </c>
      <c r="BV2" s="11" t="str">
        <f>IF(Master!BY1="","",Master!BY2)</f>
        <v xml:space="preserve">Ethan Kay </v>
      </c>
      <c r="BW2" s="11" t="str">
        <f>IF(Master!BZ1="","",Master!BZ2)</f>
        <v>Ken Levin</v>
      </c>
      <c r="BX2" s="11" t="str">
        <f>IF(Master!CA1="","",Master!CA2)</f>
        <v>Kate Liggett</v>
      </c>
      <c r="BY2" s="11" t="str">
        <f>IF(Master!CB1="","",Master!CB2)</f>
        <v>Benjamin Slater</v>
      </c>
      <c r="BZ2" s="11" t="str">
        <f>IF(Master!CC1="","",Master!CC2)</f>
        <v>Shawn Gardner</v>
      </c>
      <c r="CA2" s="11" t="str">
        <f>IF(Master!CD1="","",Master!CD2)</f>
        <v>Ryan Magee</v>
      </c>
      <c r="CB2" s="11" t="str">
        <f>IF(Master!CE1="","",Master!CE2)</f>
        <v>Eytan Lenko</v>
      </c>
      <c r="CC2" s="11" t="str">
        <f>IF(Master!CF1="","",Master!CF2)</f>
        <v>Maya Seif</v>
      </c>
      <c r="CD2" s="11" t="str">
        <f>IF(Master!CG1="","",Master!CG2)</f>
        <v>Ella Seif</v>
      </c>
      <c r="CE2" s="11" t="str">
        <f>IF(Master!CH1="","",Master!CH2)</f>
        <v>Matthew Hunt</v>
      </c>
      <c r="CF2" s="11" t="str">
        <f>IF(Master!CI1="","",Master!CI2)</f>
        <v>Andrew Magee</v>
      </c>
      <c r="CG2" s="11" t="str">
        <f>IF(Master!CJ1="","",Master!CJ2)</f>
        <v>Jonathan Huz</v>
      </c>
      <c r="CH2" s="11" t="str">
        <f>IF(Master!CK1="","",Master!CK2)</f>
        <v>Joel Rosner</v>
      </c>
      <c r="CI2" s="11" t="str">
        <f>IF(Master!CL1="","",Master!CL2)</f>
        <v>Michael Berman</v>
      </c>
      <c r="CJ2" s="11" t="str">
        <f>IF(Master!CM1="","",Master!CM2)</f>
        <v>Avidan Rose</v>
      </c>
      <c r="CK2" s="11" t="str">
        <f>IF(Master!CN1="","",Master!CN2)</f>
        <v>Craig Cepler</v>
      </c>
      <c r="CL2" s="11" t="str">
        <f>IF(Master!CO1="","",Master!CO2)</f>
        <v>Hillary Seif</v>
      </c>
      <c r="CM2" s="11" t="str">
        <f>IF(Master!CP1="","",Master!CP2)</f>
        <v>Nathan Mifsud</v>
      </c>
      <c r="CN2" s="11" t="str">
        <f>IF(Master!CQ1="","",Master!CQ2)</f>
        <v>Sarah Barker</v>
      </c>
      <c r="CO2" s="11" t="str">
        <f>IF(Master!CR1="","",Master!CR2)</f>
        <v xml:space="preserve">Shrivats Iyer </v>
      </c>
      <c r="CP2" s="11" t="str">
        <f>IF(Master!CS1="","",Master!CS2)</f>
        <v>Eric Distad</v>
      </c>
      <c r="CQ2" s="11" t="str">
        <f>IF(Master!CT1="","",Master!CT2)</f>
        <v>Michael Petkun</v>
      </c>
      <c r="CR2" s="11" t="str">
        <f>IF(Master!CU1="","",Master!CU2)</f>
        <v>Jim Ellwanger</v>
      </c>
      <c r="CS2" s="11" t="str">
        <f>IF(Master!CV1="","",Master!CV2)</f>
        <v>David Slater</v>
      </c>
      <c r="CT2" s="11" t="str">
        <f>IF(Master!CW1="","",Master!CW2)</f>
        <v>Mike Bishop</v>
      </c>
      <c r="CU2" s="11" t="str">
        <f>IF(Master!CX1="","",Master!CX2)</f>
        <v>Lennie Augustine</v>
      </c>
      <c r="CV2" s="11" t="str">
        <f>IF(Master!CY1="","",Master!CY2)</f>
        <v>Arielle and Jason Kay</v>
      </c>
      <c r="CW2" s="11" t="str">
        <f>IF(Master!CZ1="","",Master!CZ2)</f>
        <v>Timothy Wright</v>
      </c>
      <c r="CX2" s="11" t="str">
        <f>IF(Master!DA1="","",Master!DA2)</f>
        <v>Matthew Russell</v>
      </c>
      <c r="CY2" s="11" t="str">
        <f>IF(Master!DB1="","",Master!DB2)</f>
        <v>Pip Butt</v>
      </c>
      <c r="CZ2" s="11" t="str">
        <f>IF(Master!DC1="","",Master!DC2)</f>
        <v>William Friedland</v>
      </c>
      <c r="DA2" s="11" t="str">
        <f>IF(Master!DD1="","",Master!DD2)</f>
        <v>Jesse Langhoff</v>
      </c>
      <c r="DB2" s="11" t="str">
        <f>IF(Master!DE1="","",Master!DE2)</f>
        <v>Katie Bruce</v>
      </c>
      <c r="DC2" s="11" t="str">
        <f>IF(Master!DF1="","",Master!DF2)</f>
        <v>Lila Friedland</v>
      </c>
      <c r="DD2" s="11" t="str">
        <f>IF(Master!DG1="","",Master!DG2)</f>
        <v>Sam Friedland</v>
      </c>
      <c r="DE2" s="11" t="str">
        <f>IF(Master!DH1="","",Master!DH2)</f>
        <v>Weian Wang</v>
      </c>
      <c r="DF2" s="11" t="str">
        <f>IF(Master!DI1="","",Master!DI2)</f>
        <v>William Boyle</v>
      </c>
      <c r="DG2" s="11" t="str">
        <f>IF(Master!DJ1="","",Master!DJ2)</f>
        <v>Mark Schiefelbein</v>
      </c>
      <c r="DH2" s="11" t="str">
        <f>IF(Master!DK1="","",Master!DK2)</f>
        <v>Kit Sekelsky</v>
      </c>
      <c r="DI2" s="11" t="str">
        <f>IF(Master!DL1="","",Master!DL2)</f>
        <v>S.D. Thompson</v>
      </c>
      <c r="DJ2" s="11" t="str">
        <f>IF(Master!DM1="","",Master!DM2)</f>
        <v>Don Knowles</v>
      </c>
      <c r="DK2" s="11" t="str">
        <f>IF(Master!DN1="","",Master!DN2)</f>
        <v>Kathryn Verwillow</v>
      </c>
      <c r="DL2" s="11" t="str">
        <f>IF(Master!DO1="","",Master!DO2)</f>
        <v>Steve Maxon</v>
      </c>
      <c r="DM2" s="11" t="str">
        <f>IF(Master!DP1="","",Master!DP2)</f>
        <v>James Bowes</v>
      </c>
      <c r="DN2" s="11" t="str">
        <f>IF(Master!DQ1="","",Master!DQ2)</f>
        <v>Michael Lewin</v>
      </c>
      <c r="DO2" s="11" t="str">
        <f>IF(Master!DR1="","",Master!DR2)</f>
        <v>Heath Silverman</v>
      </c>
      <c r="DP2" s="11" t="str">
        <f>IF(Master!DS1="","",Master!DS2)</f>
        <v>Elyssa Friedland</v>
      </c>
      <c r="DQ2" s="11" t="str">
        <f>IF(Master!DT1="","",Master!DT2)</f>
        <v>Charlie Friedland</v>
      </c>
      <c r="DR2" s="11" t="str">
        <f>IF(Master!DU1="","",Master!DU2)</f>
        <v>Michael Kay</v>
      </c>
      <c r="DS2" s="11" t="str">
        <f>IF(Master!DV1="","",Master!DV2)</f>
        <v>Alex Rose</v>
      </c>
      <c r="DT2" s="11" t="str">
        <f>IF(Master!DW1="","",Master!DW2)</f>
        <v>Murat Tasan</v>
      </c>
      <c r="DU2" s="11" t="str">
        <f>IF(Master!DX1="","",Master!DX2)</f>
        <v>Matt Sokol</v>
      </c>
      <c r="DV2" s="11" t="str">
        <f>IF(Master!DY1="","",Master!DY2)</f>
        <v>Colin Guider</v>
      </c>
      <c r="DW2" s="11" t="str">
        <f>IF(Master!DZ1="","",Master!DZ2)</f>
        <v>Andrew Marquis</v>
      </c>
      <c r="DX2" s="11" t="str">
        <f>IF(Master!EA1="","",Master!EA2)</f>
        <v>Sam Tichnor</v>
      </c>
      <c r="DY2" s="11" t="str">
        <f>IF(Master!EB1="","",Master!EB2)</f>
        <v>Raj Dhuwalia</v>
      </c>
      <c r="DZ2" s="11" t="str">
        <f>IF(Master!EC1="","",Master!EC2)</f>
        <v>Gideon Klionsky</v>
      </c>
      <c r="EA2" s="11" t="str">
        <f>IF(Master!ED1="","",Master!ED2)</f>
        <v>Anthony Dhanendran</v>
      </c>
      <c r="EB2" s="11" t="str">
        <f>IF(Master!EE1="","",Master!EE2)</f>
        <v xml:space="preserve">Daniel Michelson-Horowitz </v>
      </c>
      <c r="EC2" s="11" t="str">
        <f>IF(Master!EF1="","",Master!EF2)</f>
        <v>Will Levine</v>
      </c>
      <c r="ED2" s="11" t="str">
        <f>IF(Master!EG1="","",Master!EG2)</f>
        <v>Gemma Carr</v>
      </c>
      <c r="EE2" s="11" t="str">
        <f>IF(Master!EH1="","",Master!EH2)</f>
        <v>Travis Hamre</v>
      </c>
      <c r="EF2" s="11" t="str">
        <f>IF(Master!EI1="","",Master!EI2)</f>
        <v>Sia Carr</v>
      </c>
      <c r="EG2" s="11" t="str">
        <f>IF(Master!EJ1="","",Master!EJ2)</f>
        <v>David Steinberg</v>
      </c>
      <c r="EH2" s="11" t="str">
        <f>IF(Master!EK1="","",Master!EK2)</f>
        <v>Keith Waites</v>
      </c>
      <c r="EI2" s="11" t="str">
        <f>IF(Master!EL1="","",Master!EL2)</f>
        <v>Bruce Hayek</v>
      </c>
      <c r="EJ2" s="11" t="str">
        <f>IF(Master!EM1="","",Master!EM2)</f>
        <v>Ben McIntyre</v>
      </c>
      <c r="EK2" s="11" t="str">
        <f>IF(Master!EN1="","",Master!EN2)</f>
        <v>Mia Taylor</v>
      </c>
      <c r="EL2" s="11" t="str">
        <f>IF(Master!EO1="","",Master!EO2)</f>
        <v>Jeremy Tannenbaum</v>
      </c>
      <c r="EM2" s="11" t="str">
        <f>IF(Master!EP1="","",Master!EP2)</f>
        <v>Justin Rispler</v>
      </c>
      <c r="EN2" s="11" t="str">
        <f>IF(Master!EQ1="","",Master!EQ2)</f>
        <v>Danny Burrows</v>
      </c>
      <c r="EO2" s="11" t="str">
        <f>IF(Master!ER1="","",Master!ER2)</f>
        <v>Corey Stone</v>
      </c>
      <c r="EP2" s="11" t="str">
        <f>IF(Master!ES1="","",Master!ES2)</f>
        <v>Steve Charnick</v>
      </c>
      <c r="EQ2" s="11" t="str">
        <f>IF(Master!ET1="","",Master!ET2)</f>
        <v>Andrew Levinson</v>
      </c>
      <c r="ER2" s="11" t="str">
        <f>IF(Master!EU1="","",Master!EU2)</f>
        <v>Rebecca Burrows</v>
      </c>
      <c r="ES2" s="11" t="str">
        <f>IF(Master!EV1="","",Master!EV2)</f>
        <v>Jacob Burrows</v>
      </c>
      <c r="ET2" s="11" t="str">
        <f>IF(Master!EW1="","",Master!EW2)</f>
        <v>Sharky Laguana</v>
      </c>
      <c r="EU2" s="11" t="str">
        <f>IF(Master!EX1="","",Master!EX2)</f>
        <v>Rachel Kay</v>
      </c>
      <c r="EV2" s="11" t="str">
        <f>IF(Master!EY1="","",Master!EY2)</f>
        <v>Gerald Larson</v>
      </c>
      <c r="EW2" s="11" t="str">
        <f>IF(Master!EZ1="","",Master!EZ2)</f>
        <v>Anna Kay</v>
      </c>
      <c r="EX2" s="11" t="str">
        <f>IF(Master!FA1="","",Master!FA2)</f>
        <v>Dakota Blair</v>
      </c>
      <c r="EY2" s="11" t="str">
        <f>IF(Master!FB1="","",Master!FB2)</f>
        <v>Stan Veuger</v>
      </c>
      <c r="EZ2" s="11" t="str">
        <f>IF(Master!FC1="","",Master!FC2)</f>
        <v>Joshua Jaffe</v>
      </c>
      <c r="FA2" s="11" t="str">
        <f>IF(Master!FD1="","",Master!FD2)</f>
        <v>Lawrence Grone</v>
      </c>
      <c r="FB2" s="11" t="str">
        <f>IF(Master!FE1="","",Master!FE2)</f>
        <v>Joe Grzesiak</v>
      </c>
      <c r="FC2" s="11" t="str">
        <f>IF(Master!FF1="","",Master!FF2)</f>
        <v>John Stryker</v>
      </c>
      <c r="FD2" s="11" t="str">
        <f>IF(Master!FG1="","",Master!FG2)</f>
        <v xml:space="preserve">Ozzie Zourigui </v>
      </c>
      <c r="FE2" s="11" t="str">
        <f>IF(Master!FH1="","",Master!FH2)</f>
        <v>Peter Bergman</v>
      </c>
      <c r="FF2" s="11" t="str">
        <f>IF(Master!FI1="","",Master!FI2)</f>
        <v>Aaron Pisano</v>
      </c>
      <c r="FG2" s="11" t="str">
        <f>IF(Master!FJ1="","",Master!FJ2)</f>
        <v>Jason Friedlander</v>
      </c>
      <c r="FH2" s="11" t="str">
        <f>IF(Master!FK1="","",Master!FK2)</f>
        <v>Febin Melepura</v>
      </c>
      <c r="FI2" s="11" t="str">
        <f>IF(Master!FL1="","",Master!FL2)</f>
        <v>Gary Katz</v>
      </c>
      <c r="FJ2" s="11" t="str">
        <f>IF(Master!FM1="","",Master!FM2)</f>
        <v>Daniel Ostrander</v>
      </c>
      <c r="FK2" s="11" t="str">
        <f>IF(Master!FN1="","",Master!FN2)</f>
        <v>Kirk Moore</v>
      </c>
    </row>
    <row r="3" spans="1:167" x14ac:dyDescent="0.25">
      <c r="A3">
        <f>MAX(LeaderCondensed!$B$3:$B$12)+1</f>
        <v>11</v>
      </c>
      <c r="C3" s="11" t="s">
        <v>13</v>
      </c>
    </row>
    <row r="4" spans="1:167" x14ac:dyDescent="0.25">
      <c r="C4" s="11">
        <v>1</v>
      </c>
      <c r="D4" s="11">
        <v>50</v>
      </c>
      <c r="E4" s="11">
        <f>ROUND(Master!H3,0)+1/2000000000</f>
        <v>32.000000000500002</v>
      </c>
      <c r="F4" s="11">
        <f>ROUND(Master!I3,0)+1/2000000000</f>
        <v>30.000000000499998</v>
      </c>
      <c r="G4" s="11">
        <f>ROUND(Master!J3,0)+1/1000000000</f>
        <v>25.000000001</v>
      </c>
      <c r="H4" s="11">
        <f>IF(H2="","",Master!K3)+COLUMNS($G$1:H$1)/1000000000</f>
        <v>23.000000002</v>
      </c>
      <c r="I4" s="11">
        <f>IF(I2="","",Master!L3)+COLUMNS($G$1:I$1)/1000000000</f>
        <v>30.000000003</v>
      </c>
      <c r="J4" s="11">
        <f>IF(J2="","",Master!M3)+COLUMNS($G$1:J$1)/1000000000</f>
        <v>4.0000000000000002E-9</v>
      </c>
      <c r="K4" s="11">
        <f>IF(K2="","",Master!N3)+COLUMNS($G$1:K$1)/1000000000</f>
        <v>25.000000005</v>
      </c>
      <c r="L4" s="11">
        <f>IF(L2="","",Master!O3)+COLUMNS($G$1:L$1)/1000000000</f>
        <v>10.000000006</v>
      </c>
      <c r="M4" s="11">
        <f>IF(M2="","",Master!P3)+COLUMNS($G$1:M$1)/1000000000</f>
        <v>15.000000007000001</v>
      </c>
      <c r="N4" s="11">
        <f>IF(N2="","",Master!Q3)+COLUMNS($G$1:N$1)/1000000000</f>
        <v>15.000000008000001</v>
      </c>
      <c r="O4" s="11">
        <f>IF(O2="","",Master!R3)+COLUMNS($G$1:O$1)/1000000000</f>
        <v>25.000000009000001</v>
      </c>
      <c r="P4" s="11">
        <f>IF(P2="","",Master!S3)+COLUMNS($G$1:P$1)/1000000000</f>
        <v>15.000000010000001</v>
      </c>
      <c r="Q4" s="11">
        <f>IF(Q2="","",Master!T3)+COLUMNS($G$1:Q$1)/1000000000</f>
        <v>10.000000010999999</v>
      </c>
      <c r="R4" s="11">
        <f>IF(R2="","",Master!U3)+COLUMNS($G$1:R$1)/1000000000</f>
        <v>25.000000012000001</v>
      </c>
      <c r="S4" s="11">
        <f>IF(S2="","",Master!V3)+COLUMNS($G$1:S$1)/1000000000</f>
        <v>37.000000012999998</v>
      </c>
      <c r="T4" s="11">
        <f>IF(T2="","",Master!W3)+COLUMNS($G$1:T$1)/1000000000</f>
        <v>15.000000013999999</v>
      </c>
      <c r="U4" s="11">
        <f>IF(U2="","",Master!X3)+COLUMNS($G$1:U$1)/1000000000</f>
        <v>28.000000015000001</v>
      </c>
      <c r="V4" s="11">
        <f>IF(V2="","",Master!Y3)+COLUMNS($G$1:V$1)/1000000000</f>
        <v>35.000000016000001</v>
      </c>
      <c r="W4" s="11">
        <f>IF(W2="","",Master!Z3)+COLUMNS($G$1:W$1)/1000000000</f>
        <v>62.000000016999998</v>
      </c>
      <c r="X4" s="11">
        <f>IF(X2="","",Master!AA3)+COLUMNS($G$1:X$1)/1000000000</f>
        <v>25.000000018000001</v>
      </c>
      <c r="Y4" s="11">
        <f>IF(Y2="","",Master!AB3)+COLUMNS($G$1:Y$1)/1000000000</f>
        <v>10.000000019</v>
      </c>
      <c r="Z4" s="11">
        <f>IF(Z2="","",Master!AC3)+COLUMNS($G$1:Z$1)/1000000000</f>
        <v>65.000000020000002</v>
      </c>
      <c r="AA4" s="11">
        <f>IF(AA2="","",Master!AD3)+COLUMNS($G$1:AA$1)/1000000000</f>
        <v>50.000000020999998</v>
      </c>
      <c r="AB4" s="11">
        <f>IF(AB2="","",Master!AE3)+COLUMNS($G$1:AB$1)/1000000000</f>
        <v>25.000000021999998</v>
      </c>
      <c r="AC4" s="11">
        <f>IF(AC2="","",Master!AF3)+COLUMNS($G$1:AC$1)/1000000000</f>
        <v>70.000000022999998</v>
      </c>
      <c r="AD4" s="11">
        <f>IF(AD2="","",Master!AG3)+COLUMNS($G$1:AD$1)/1000000000</f>
        <v>86.000000024000002</v>
      </c>
      <c r="AE4" s="11">
        <f>IF(AE2="","",Master!AH3)+COLUMNS($G$1:AE$1)/1000000000</f>
        <v>47.000000024999999</v>
      </c>
      <c r="AF4" s="11">
        <f>IF(AF2="","",Master!AI3)+COLUMNS($G$1:AF$1)/1000000000</f>
        <v>65.000000025999995</v>
      </c>
      <c r="AG4" s="11">
        <f>IF(AG2="","",Master!AJ3)+COLUMNS($G$1:AG$1)/1000000000</f>
        <v>30.000000026999999</v>
      </c>
      <c r="AH4" s="11">
        <f>IF(AH2="","",Master!AK3)+COLUMNS($G$1:AH$1)/1000000000</f>
        <v>39.000000028000002</v>
      </c>
      <c r="AI4" s="11">
        <f>IF(AI2="","",Master!AL3)+COLUMNS($G$1:AI$1)/1000000000</f>
        <v>42.000000028999999</v>
      </c>
      <c r="AJ4" s="11">
        <f>IF(AJ2="","",Master!AM3)+COLUMNS($G$1:AJ$1)/1000000000</f>
        <v>30.000000029999999</v>
      </c>
      <c r="AK4" s="11">
        <f>IF(AK2="","",Master!AN3)+COLUMNS($G$1:AK$1)/1000000000</f>
        <v>20.000000030999999</v>
      </c>
      <c r="AL4" s="11">
        <f>IF(AL2="","",Master!AO3)+COLUMNS($G$1:AL$1)/1000000000</f>
        <v>20.000000031999999</v>
      </c>
      <c r="AM4" s="11">
        <f>IF(AM2="","",Master!AP3)+COLUMNS($G$1:AM$1)/1000000000</f>
        <v>60.000000032999999</v>
      </c>
      <c r="AN4" s="11">
        <f>IF(AN2="","",Master!AQ3)+COLUMNS($G$1:AN$1)/1000000000</f>
        <v>35.000000034000003</v>
      </c>
      <c r="AO4" s="11">
        <f>IF(AO2="","",Master!AR3)+COLUMNS($G$1:AO$1)/1000000000</f>
        <v>20.000000034999999</v>
      </c>
      <c r="AP4" s="11">
        <f>IF(AP2="","",Master!AS3)+COLUMNS($G$1:AP$1)/1000000000</f>
        <v>25.000000035999999</v>
      </c>
      <c r="AQ4" s="11">
        <f>IF(AQ2="","",Master!AT3)+COLUMNS($G$1:AQ$1)/1000000000</f>
        <v>18.000000037</v>
      </c>
      <c r="AR4" s="11">
        <f>IF(AR2="","",Master!AU3)+COLUMNS($G$1:AR$1)/1000000000</f>
        <v>90.000000037999996</v>
      </c>
      <c r="AS4" s="11">
        <f>IF(AS2="","",Master!AV3)+COLUMNS($G$1:AS$1)/1000000000</f>
        <v>43.000000039</v>
      </c>
      <c r="AT4" s="11">
        <f>IF(AT2="","",Master!AW3)+COLUMNS($G$1:AT$1)/1000000000</f>
        <v>40.000000040000003</v>
      </c>
      <c r="AU4" s="11">
        <f>IF(AU2="","",Master!AX3)+COLUMNS($G$1:AU$1)/1000000000</f>
        <v>80.000000041000007</v>
      </c>
      <c r="AV4" s="11">
        <f>IF(AV2="","",Master!AY3)+COLUMNS($G$1:AV$1)/1000000000</f>
        <v>85.000000041999996</v>
      </c>
      <c r="AW4" s="11">
        <f>IF(AW2="","",Master!AZ3)+COLUMNS($G$1:AW$1)/1000000000</f>
        <v>4.3000000000000001E-8</v>
      </c>
      <c r="AX4" s="11">
        <f>IF(AX2="","",Master!BA3)+COLUMNS($G$1:AX$1)/1000000000</f>
        <v>35.000000043999997</v>
      </c>
      <c r="AY4" s="11">
        <f>IF(AY2="","",Master!BB3)+COLUMNS($G$1:AY$1)/1000000000</f>
        <v>65.000000044999993</v>
      </c>
      <c r="AZ4" s="11">
        <f>IF(AZ2="","",Master!BC3)+COLUMNS($G$1:AZ$1)/1000000000</f>
        <v>10.000000046</v>
      </c>
      <c r="BA4" s="11">
        <f>IF(BA2="","",Master!BD3)+COLUMNS($G$1:BA$1)/1000000000</f>
        <v>30.000000047</v>
      </c>
      <c r="BB4" s="11">
        <f>IF(BB2="","",Master!BE3)+COLUMNS($G$1:BB$1)/1000000000</f>
        <v>20.000000048</v>
      </c>
      <c r="BC4" s="11">
        <f>IF(BC2="","",Master!BF3)+COLUMNS($G$1:BC$1)/1000000000</f>
        <v>23.000000049000001</v>
      </c>
      <c r="BD4" s="11">
        <f>IF(BD2="","",Master!BG3)+COLUMNS($G$1:BD$1)/1000000000</f>
        <v>75.000000049999997</v>
      </c>
      <c r="BE4" s="11">
        <f>IF(BE2="","",Master!BH3)+COLUMNS($G$1:BE$1)/1000000000</f>
        <v>25.000000051000001</v>
      </c>
      <c r="BF4" s="11">
        <f>IF(BF2="","",Master!BI3)+COLUMNS($G$1:BF$1)/1000000000</f>
        <v>5.2000000000000002E-8</v>
      </c>
      <c r="BG4" s="11">
        <f>IF(BG2="","",Master!BJ3)+COLUMNS($G$1:BG$1)/1000000000</f>
        <v>25.000000053000001</v>
      </c>
      <c r="BH4" s="11">
        <f>IF(BH2="","",Master!BK3)+COLUMNS($G$1:BH$1)/1000000000</f>
        <v>20.000000054000001</v>
      </c>
      <c r="BI4" s="11">
        <f>IF(BI2="","",Master!BL3)+COLUMNS($G$1:BI$1)/1000000000</f>
        <v>25.000000055000001</v>
      </c>
      <c r="BJ4" s="11">
        <f>IF(BJ2="","",Master!BM3)+COLUMNS($G$1:BJ$1)/1000000000</f>
        <v>5.5999999999999999E-8</v>
      </c>
      <c r="BK4" s="11">
        <f>IF(BK2="","",Master!BN3)+COLUMNS($G$1:BK$1)/1000000000</f>
        <v>10.000000056999999</v>
      </c>
      <c r="BL4" s="11">
        <f>IF(BL2="","",Master!BO3)+COLUMNS($G$1:BL$1)/1000000000</f>
        <v>5.8000000000000003E-8</v>
      </c>
      <c r="BM4" s="11">
        <f>IF(BM2="","",Master!BP3)+COLUMNS($G$1:BM$1)/1000000000</f>
        <v>20.000000059000001</v>
      </c>
      <c r="BN4" s="11">
        <f>IF(BN2="","",Master!BQ3)+COLUMNS($G$1:BN$1)/1000000000</f>
        <v>20.000000060000001</v>
      </c>
      <c r="BO4" s="11">
        <f>IF(BO2="","",Master!BR3)+COLUMNS($G$1:BO$1)/1000000000</f>
        <v>25.000000061000001</v>
      </c>
      <c r="BP4" s="11">
        <f>IF(BP2="","",Master!BS3)+COLUMNS($G$1:BP$1)/1000000000</f>
        <v>90.000000061999998</v>
      </c>
      <c r="BQ4" s="11">
        <f>IF(BQ2="","",Master!BT3)+COLUMNS($G$1:BQ$1)/1000000000</f>
        <v>6.2999999999999995E-8</v>
      </c>
      <c r="BR4" s="11">
        <f>IF(BR2="","",Master!BU3)+COLUMNS($G$1:BR$1)/1000000000</f>
        <v>15.000000064</v>
      </c>
      <c r="BS4" s="11">
        <f>IF(BS2="","",Master!BV3)+COLUMNS($G$1:BS$1)/1000000000</f>
        <v>35.000000065000002</v>
      </c>
      <c r="BT4" s="11">
        <f>IF(BT2="","",Master!BW3)+COLUMNS($G$1:BT$1)/1000000000</f>
        <v>25.000000065999998</v>
      </c>
      <c r="BU4" s="11">
        <f>IF(BU2="","",Master!BX3)+COLUMNS($G$1:BU$1)/1000000000</f>
        <v>40.000000067000002</v>
      </c>
      <c r="BV4" s="11">
        <f>IF(BV2="","",Master!BY3)+COLUMNS($G$1:BV$1)/1000000000</f>
        <v>32.000000067999999</v>
      </c>
      <c r="BW4" s="11">
        <f>IF(BW2="","",Master!BZ3)+COLUMNS($G$1:BW$1)/1000000000</f>
        <v>6.8999999999999996E-8</v>
      </c>
      <c r="BX4" s="11">
        <f>IF(BX2="","",Master!CA3)+COLUMNS($G$1:BX$1)/1000000000</f>
        <v>80.000000069999999</v>
      </c>
      <c r="BY4" s="11">
        <f>IF(BY2="","",Master!CB3)+COLUMNS($G$1:BY$1)/1000000000</f>
        <v>34.000000071000002</v>
      </c>
      <c r="BZ4" s="11">
        <f>IF(BZ2="","",Master!CC3)+COLUMNS($G$1:BZ$1)/1000000000</f>
        <v>10.000000072000001</v>
      </c>
      <c r="CA4" s="11">
        <f>IF(CA2="","",Master!CD3)+COLUMNS($G$1:CA$1)/1000000000</f>
        <v>7.0000000729999998</v>
      </c>
      <c r="CB4" s="11">
        <f>IF(CB2="","",Master!CE3)+COLUMNS($G$1:CB$1)/1000000000</f>
        <v>15.000000074000001</v>
      </c>
      <c r="CC4" s="11">
        <f>IF(CC2="","",Master!CF3)+COLUMNS($G$1:CC$1)/1000000000</f>
        <v>64.000000075000003</v>
      </c>
      <c r="CD4" s="11">
        <f>IF(CD2="","",Master!CG3)+COLUMNS($G$1:CD$1)/1000000000</f>
        <v>53.000000075999999</v>
      </c>
      <c r="CE4" s="11">
        <f>IF(CE2="","",Master!CH3)+COLUMNS($G$1:CE$1)/1000000000</f>
        <v>25.000000076999999</v>
      </c>
      <c r="CF4" s="11">
        <f>IF(CF2="","",Master!CI3)+COLUMNS($G$1:CF$1)/1000000000</f>
        <v>15.000000077999999</v>
      </c>
      <c r="CG4" s="11">
        <f>IF(CG2="","",Master!CJ3)+COLUMNS($G$1:CG$1)/1000000000</f>
        <v>20.000000078999999</v>
      </c>
      <c r="CH4" s="11">
        <f>IF(CH2="","",Master!CK3)+COLUMNS($G$1:CH$1)/1000000000</f>
        <v>25.00000008</v>
      </c>
      <c r="CI4" s="11">
        <f>IF(CI2="","",Master!CL3)+COLUMNS($G$1:CI$1)/1000000000</f>
        <v>25.000000081</v>
      </c>
      <c r="CJ4" s="11">
        <f>IF(CJ2="","",Master!CM3)+COLUMNS($G$1:CJ$1)/1000000000</f>
        <v>64.000000082</v>
      </c>
      <c r="CK4" s="11">
        <f>IF(CK2="","",Master!CN3)+COLUMNS($G$1:CK$1)/1000000000</f>
        <v>10.000000083</v>
      </c>
      <c r="CL4" s="11">
        <f>IF(CL2="","",Master!CO3)+COLUMNS($G$1:CL$1)/1000000000</f>
        <v>20.000000084</v>
      </c>
      <c r="CM4" s="11">
        <f>IF(CM2="","",Master!CP3)+COLUMNS($G$1:CM$1)/1000000000</f>
        <v>33.000000085000003</v>
      </c>
      <c r="CN4" s="11">
        <f>IF(CN2="","",Master!CQ3)+COLUMNS($G$1:CN$1)/1000000000</f>
        <v>20.000000086</v>
      </c>
      <c r="CO4" s="11">
        <f>IF(CO2="","",Master!CR3)+COLUMNS($G$1:CO$1)/1000000000</f>
        <v>70.000000087000004</v>
      </c>
      <c r="CP4" s="11">
        <f>IF(CP2="","",Master!CS3)+COLUMNS($G$1:CP$1)/1000000000</f>
        <v>95.000000087999993</v>
      </c>
      <c r="CQ4" s="11">
        <f>IF(CQ2="","",Master!CT3)+COLUMNS($G$1:CQ$1)/1000000000</f>
        <v>35.000000088999997</v>
      </c>
      <c r="CR4" s="11">
        <f>IF(CR2="","",Master!CU3)+COLUMNS($G$1:CR$1)/1000000000</f>
        <v>25.00000009</v>
      </c>
      <c r="CS4" s="11">
        <f>IF(CS2="","",Master!CV3)+COLUMNS($G$1:CS$1)/1000000000</f>
        <v>10.000000091</v>
      </c>
      <c r="CT4" s="11">
        <f>IF(CT2="","",Master!CW3)+COLUMNS($G$1:CT$1)/1000000000</f>
        <v>11.000000092000001</v>
      </c>
      <c r="CU4" s="11">
        <f>IF(CU2="","",Master!CX3)+COLUMNS($G$1:CU$1)/1000000000</f>
        <v>24.000000093000001</v>
      </c>
      <c r="CV4" s="11">
        <f>IF(CV2="","",Master!CY3)+COLUMNS($G$1:CV$1)/1000000000</f>
        <v>25.000000094000001</v>
      </c>
      <c r="CW4" s="11">
        <f>IF(CW2="","",Master!CZ3)+COLUMNS($G$1:CW$1)/1000000000</f>
        <v>20.000000095000001</v>
      </c>
      <c r="CX4" s="11">
        <f>IF(CX2="","",Master!DA3)+COLUMNS($G$1:CX$1)/1000000000</f>
        <v>30.000000096000001</v>
      </c>
      <c r="CY4" s="11">
        <f>IF(CY2="","",Master!DB3)+COLUMNS($G$1:CY$1)/1000000000</f>
        <v>12.000000096999999</v>
      </c>
      <c r="CZ4" s="11">
        <f>IF(CZ2="","",Master!DC3)+COLUMNS($G$1:CZ$1)/1000000000</f>
        <v>27.000000098000001</v>
      </c>
      <c r="DA4" s="11">
        <f>IF(DA2="","",Master!DD3)+COLUMNS($G$1:DA$1)/1000000000</f>
        <v>20.000000099000001</v>
      </c>
      <c r="DB4" s="11">
        <f>IF(DB2="","",Master!DE3)+COLUMNS($G$1:DB$1)/1000000000</f>
        <v>23.000000100000001</v>
      </c>
      <c r="DC4" s="11">
        <f>IF(DC2="","",Master!DF3)+COLUMNS($G$1:DC$1)/1000000000</f>
        <v>33.000000100999998</v>
      </c>
      <c r="DD4" s="11">
        <f>IF(DD2="","",Master!DG3)+COLUMNS($G$1:DD$1)/1000000000</f>
        <v>32.000000102000001</v>
      </c>
      <c r="DE4" s="11">
        <f>IF(DE2="","",Master!DH3)+COLUMNS($G$1:DE$1)/1000000000</f>
        <v>42.000000102999998</v>
      </c>
      <c r="DF4" s="11">
        <f>IF(DF2="","",Master!DI3)+COLUMNS($G$1:DF$1)/1000000000</f>
        <v>49.000000104000001</v>
      </c>
      <c r="DG4" s="11">
        <f>IF(DG2="","",Master!DJ3)+COLUMNS($G$1:DG$1)/1000000000</f>
        <v>20.000000105000002</v>
      </c>
      <c r="DH4" s="11">
        <f>IF(DH2="","",Master!DK3)+COLUMNS($G$1:DH$1)/1000000000</f>
        <v>35.000000106000002</v>
      </c>
      <c r="DI4" s="11">
        <f>IF(DI2="","",Master!DL3)+COLUMNS($G$1:DI$1)/1000000000</f>
        <v>25.000000107000002</v>
      </c>
      <c r="DJ4" s="11">
        <f>IF(DJ2="","",Master!DM3)+COLUMNS($G$1:DJ$1)/1000000000</f>
        <v>30.000000107999998</v>
      </c>
      <c r="DK4" s="11">
        <f>IF(DK2="","",Master!DN3)+COLUMNS($G$1:DK$1)/1000000000</f>
        <v>10.000000109</v>
      </c>
      <c r="DL4" s="11">
        <f>IF(DL2="","",Master!DO3)+COLUMNS($G$1:DL$1)/1000000000</f>
        <v>8.0000001100000002</v>
      </c>
      <c r="DM4" s="11">
        <f>IF(DM2="","",Master!DP3)+COLUMNS($G$1:DM$1)/1000000000</f>
        <v>30.000000110999999</v>
      </c>
      <c r="DN4" s="11">
        <f>IF(DN2="","",Master!DQ3)+COLUMNS($G$1:DN$1)/1000000000</f>
        <v>1.12E-7</v>
      </c>
      <c r="DO4" s="11">
        <f>IF(DO2="","",Master!DR3)+COLUMNS($G$1:DO$1)/1000000000</f>
        <v>1.1300000000000001E-7</v>
      </c>
      <c r="DP4" s="11">
        <f>IF(DP2="","",Master!DS3)+COLUMNS($G$1:DP$1)/1000000000</f>
        <v>60.000000114000002</v>
      </c>
      <c r="DQ4" s="11">
        <f>IF(DQ2="","",Master!DT3)+COLUMNS($G$1:DQ$1)/1000000000</f>
        <v>30.000000114999999</v>
      </c>
      <c r="DR4" s="11">
        <f>IF(DR2="","",Master!DU3)+COLUMNS($G$1:DR$1)/1000000000</f>
        <v>25.000000115999999</v>
      </c>
      <c r="DS4" s="11">
        <f>IF(DS2="","",Master!DV3)+COLUMNS($G$1:DS$1)/1000000000</f>
        <v>15.000000117000001</v>
      </c>
      <c r="DT4" s="11">
        <f>IF(DT2="","",Master!DW3)+COLUMNS($G$1:DT$1)/1000000000</f>
        <v>7.000000118</v>
      </c>
      <c r="DU4" s="11">
        <f>IF(DU2="","",Master!DX3)+COLUMNS($G$1:DU$1)/1000000000</f>
        <v>35.000000118999999</v>
      </c>
      <c r="DV4" s="11">
        <f>IF(DV2="","",Master!DY3)+COLUMNS($G$1:DV$1)/1000000000</f>
        <v>20.000000119999999</v>
      </c>
      <c r="DW4" s="11">
        <f>IF(DW2="","",Master!DZ3)+COLUMNS($G$1:DW$1)/1000000000</f>
        <v>23.000000120999999</v>
      </c>
      <c r="DX4" s="11">
        <f>IF(DX2="","",Master!EA3)+COLUMNS($G$1:DX$1)/1000000000</f>
        <v>22.000000121999999</v>
      </c>
      <c r="DY4" s="11">
        <f>IF(DY2="","",Master!EB3)+COLUMNS($G$1:DY$1)/1000000000</f>
        <v>15.000000123</v>
      </c>
      <c r="DZ4" s="11">
        <f>IF(DZ2="","",Master!EC3)+COLUMNS($G$1:DZ$1)/1000000000</f>
        <v>5.0000001239999996</v>
      </c>
      <c r="EA4" s="11">
        <f>IF(EA2="","",Master!ED3)+COLUMNS($G$1:EA$1)/1000000000</f>
        <v>50.000000125</v>
      </c>
      <c r="EB4" s="11">
        <f>IF(EB2="","",Master!EE3)+COLUMNS($G$1:EB$1)/1000000000</f>
        <v>24.000000126</v>
      </c>
      <c r="EC4" s="11">
        <f>IF(EC2="","",Master!EF3)+COLUMNS($G$1:EC$1)/1000000000</f>
        <v>40.000000127</v>
      </c>
      <c r="ED4" s="11">
        <f>IF(ED2="","",Master!EG3)+COLUMNS($G$1:ED$1)/1000000000</f>
        <v>50.000000128000003</v>
      </c>
      <c r="EE4" s="11">
        <f>IF(EE2="","",Master!EH3)+COLUMNS($G$1:EE$1)/1000000000</f>
        <v>1.29E-7</v>
      </c>
      <c r="EF4" s="11">
        <f>IF(EF2="","",Master!EI3)+COLUMNS($G$1:EF$1)/1000000000</f>
        <v>25.00000013</v>
      </c>
      <c r="EG4" s="11">
        <f>IF(EG2="","",Master!EJ3)+COLUMNS($G$1:EG$1)/1000000000</f>
        <v>17.000000131</v>
      </c>
      <c r="EH4" s="11">
        <f>IF(EH2="","",Master!EK3)+COLUMNS($G$1:EH$1)/1000000000</f>
        <v>10.000000132</v>
      </c>
      <c r="EI4" s="11">
        <f>IF(EI2="","",Master!EL3)+COLUMNS($G$1:EI$1)/1000000000</f>
        <v>23.000000133</v>
      </c>
      <c r="EJ4" s="11">
        <f>IF(EJ2="","",Master!EM3)+COLUMNS($G$1:EJ$1)/1000000000</f>
        <v>25.000000134</v>
      </c>
      <c r="EK4" s="11">
        <f>IF(EK2="","",Master!EN3)+COLUMNS($G$1:EK$1)/1000000000</f>
        <v>20.000000135000001</v>
      </c>
      <c r="EL4" s="11">
        <f>IF(EL2="","",Master!EO3)+COLUMNS($G$1:EL$1)/1000000000</f>
        <v>15.000000136000001</v>
      </c>
      <c r="EM4" s="11">
        <f>IF(EM2="","",Master!EP3)+COLUMNS($G$1:EM$1)/1000000000</f>
        <v>30.000000137000001</v>
      </c>
      <c r="EN4" s="11">
        <f>IF(EN2="","",Master!EQ3)+COLUMNS($G$1:EN$1)/1000000000</f>
        <v>60.000000137999997</v>
      </c>
      <c r="EO4" s="11">
        <f>IF(EO2="","",Master!ER3)+COLUMNS($G$1:EO$1)/1000000000</f>
        <v>40.000000139000001</v>
      </c>
      <c r="EP4" s="11">
        <f>IF(EP2="","",Master!ES3)+COLUMNS($G$1:EP$1)/1000000000</f>
        <v>20.000000140000001</v>
      </c>
      <c r="EQ4" s="11">
        <f>IF(EQ2="","",Master!ET3)+COLUMNS($G$1:EQ$1)/1000000000</f>
        <v>20.000000141000001</v>
      </c>
      <c r="ER4" s="11">
        <f>IF(ER2="","",Master!EU3)+COLUMNS($G$1:ER$1)/1000000000</f>
        <v>10.000000141999999</v>
      </c>
      <c r="ES4" s="11">
        <f>IF(ES2="","",Master!EV3)+COLUMNS($G$1:ES$1)/1000000000</f>
        <v>35.000000143000001</v>
      </c>
      <c r="ET4" s="11">
        <f>IF(ET2="","",Master!EW3)+COLUMNS($G$1:ET$1)/1000000000</f>
        <v>22.000000144000001</v>
      </c>
      <c r="EU4" s="11">
        <f>IF(EU2="","",Master!EX3)+COLUMNS($G$1:EU$1)/1000000000</f>
        <v>26.000000145000001</v>
      </c>
      <c r="EV4" s="11">
        <f>IF(EV2="","",Master!EY3)+COLUMNS($G$1:EV$1)/1000000000</f>
        <v>25.000000146000001</v>
      </c>
      <c r="EW4" s="11">
        <f>IF(EW2="","",Master!EZ3)+COLUMNS($G$1:EW$1)/1000000000</f>
        <v>29.000000147000002</v>
      </c>
      <c r="EX4" s="11">
        <f>IF(EX2="","",Master!FA3)+COLUMNS($G$1:EX$1)/1000000000</f>
        <v>60.000000147999998</v>
      </c>
      <c r="EY4" s="11">
        <f>IF(EY2="","",Master!FB3)+COLUMNS($G$1:EY$1)/1000000000</f>
        <v>75.000000149000002</v>
      </c>
      <c r="EZ4" s="11">
        <f>IF(EZ2="","",Master!FC3)+COLUMNS($G$1:EZ$1)/1000000000</f>
        <v>25.000000150000002</v>
      </c>
      <c r="FA4" s="11">
        <f>IF(FA2="","",Master!FD3)+COLUMNS($G$1:FA$1)/1000000000</f>
        <v>20.000000150999998</v>
      </c>
      <c r="FB4" s="11">
        <f>IF(FB2="","",Master!FE3)+COLUMNS($G$1:FB$1)/1000000000</f>
        <v>25.000000151999998</v>
      </c>
      <c r="FC4" s="11">
        <f>IF(FC2="","",Master!FF3)+COLUMNS($G$1:FC$1)/1000000000</f>
        <v>20.000000152999998</v>
      </c>
      <c r="FD4" s="11">
        <f>IF(FD2="","",Master!FG3)+COLUMNS($G$1:FD$1)/1000000000</f>
        <v>15.000000154</v>
      </c>
      <c r="FE4" s="11">
        <f>IF(FE2="","",Master!FH3)+COLUMNS($G$1:FE$1)/1000000000</f>
        <v>30.000000154999999</v>
      </c>
      <c r="FF4" s="11">
        <f>IF(FF2="","",Master!FI3)+COLUMNS($G$1:FF$1)/1000000000</f>
        <v>70.000000155999999</v>
      </c>
      <c r="FG4" s="11">
        <f>IF(FG2="","",Master!FJ3)+COLUMNS($G$1:FG$1)/1000000000</f>
        <v>12.000000157000001</v>
      </c>
      <c r="FH4" s="11">
        <f>IF(FH2="","",Master!FK3)+COLUMNS($G$1:FH$1)/1000000000</f>
        <v>35.000000157999999</v>
      </c>
      <c r="FI4" s="11">
        <f>IF(FI2="","",Master!FL3)+COLUMNS($G$1:FI$1)/1000000000</f>
        <v>20.000000158999999</v>
      </c>
      <c r="FJ4" s="11">
        <f>IF(FJ2="","",Master!FM3)+COLUMNS($G$1:FJ$1)/1000000000</f>
        <v>50.000000159999999</v>
      </c>
      <c r="FK4" s="11">
        <f>IF(FK2="","",Master!FN3)+COLUMNS($G$1:FK$1)/1000000000</f>
        <v>15.000000161000001</v>
      </c>
    </row>
    <row r="5" spans="1:167" x14ac:dyDescent="0.25">
      <c r="C5" s="11">
        <v>2</v>
      </c>
      <c r="D5" s="11">
        <v>50</v>
      </c>
      <c r="E5" s="11">
        <f>ROUND(Master!H4,0)+1/2000000000</f>
        <v>10.0000000005</v>
      </c>
      <c r="F5" s="11">
        <f>ROUND(Master!I4,0)+1/2000000000</f>
        <v>26.000000000499998</v>
      </c>
      <c r="G5" s="11">
        <f>ROUND(Master!J4,0)+1/1000000000</f>
        <v>16.000000001</v>
      </c>
      <c r="H5" s="11">
        <f>IF(H4="","",Master!K4)+COLUMNS($G$1:H$1)/1000000000</f>
        <v>14.000000002</v>
      </c>
      <c r="I5" s="11">
        <f>IF(I4="","",Master!L4)+COLUMNS($G$1:I$1)/1000000000</f>
        <v>13.000000003</v>
      </c>
      <c r="J5" s="11">
        <f>IF(J4="","",Master!M4)+COLUMNS($G$1:J$1)/1000000000</f>
        <v>20.000000004</v>
      </c>
      <c r="K5" s="11">
        <f>IF(K4="","",Master!N4)+COLUMNS($G$1:K$1)/1000000000</f>
        <v>5.0000000000000001E-9</v>
      </c>
      <c r="L5" s="11">
        <f>IF(L4="","",Master!O4)+COLUMNS($G$1:L$1)/1000000000</f>
        <v>15.000000006</v>
      </c>
      <c r="M5" s="11">
        <f>IF(M4="","",Master!P4)+COLUMNS($G$1:M$1)/1000000000</f>
        <v>10.000000007000001</v>
      </c>
      <c r="N5" s="11">
        <f>IF(N4="","",Master!Q4)+COLUMNS($G$1:N$1)/1000000000</f>
        <v>15.000000008000001</v>
      </c>
      <c r="O5" s="11">
        <f>IF(O4="","",Master!R4)+COLUMNS($G$1:O$1)/1000000000</f>
        <v>5.0000000089999999</v>
      </c>
      <c r="P5" s="11">
        <f>IF(P4="","",Master!S4)+COLUMNS($G$1:P$1)/1000000000</f>
        <v>75.000000009999994</v>
      </c>
      <c r="Q5" s="11">
        <f>IF(Q4="","",Master!T4)+COLUMNS($G$1:Q$1)/1000000000</f>
        <v>55.000000010999997</v>
      </c>
      <c r="R5" s="11">
        <f>IF(R4="","",Master!U4)+COLUMNS($G$1:R$1)/1000000000</f>
        <v>1.2E-8</v>
      </c>
      <c r="S5" s="11">
        <f>IF(S4="","",Master!V4)+COLUMNS($G$1:S$1)/1000000000</f>
        <v>10.000000012999999</v>
      </c>
      <c r="T5" s="11">
        <f>IF(T4="","",Master!W4)+COLUMNS($G$1:T$1)/1000000000</f>
        <v>28.000000014000001</v>
      </c>
      <c r="U5" s="11">
        <f>IF(U4="","",Master!X4)+COLUMNS($G$1:U$1)/1000000000</f>
        <v>81.000000014999998</v>
      </c>
      <c r="V5" s="11">
        <f>IF(V4="","",Master!Y4)+COLUMNS($G$1:V$1)/1000000000</f>
        <v>50.000000016000001</v>
      </c>
      <c r="W5" s="11">
        <f>IF(W4="","",Master!Z4)+COLUMNS($G$1:W$1)/1000000000</f>
        <v>3.0000000170000001</v>
      </c>
      <c r="X5" s="11">
        <f>IF(X4="","",Master!AA4)+COLUMNS($G$1:X$1)/1000000000</f>
        <v>5.0000000179999997</v>
      </c>
      <c r="Y5" s="11">
        <f>IF(Y4="","",Master!AB4)+COLUMNS($G$1:Y$1)/1000000000</f>
        <v>80.000000018999998</v>
      </c>
      <c r="Z5" s="11">
        <f>IF(Z4="","",Master!AC4)+COLUMNS($G$1:Z$1)/1000000000</f>
        <v>35.000000020000002</v>
      </c>
      <c r="AA5" s="11">
        <f>IF(AA4="","",Master!AD4)+COLUMNS($G$1:AA$1)/1000000000</f>
        <v>95.000000021000005</v>
      </c>
      <c r="AB5" s="11">
        <f>IF(AB4="","",Master!AE4)+COLUMNS($G$1:AB$1)/1000000000</f>
        <v>40.000000022000002</v>
      </c>
      <c r="AC5" s="11">
        <f>IF(AC4="","",Master!AF4)+COLUMNS($G$1:AC$1)/1000000000</f>
        <v>85.000000022999998</v>
      </c>
      <c r="AD5" s="11">
        <f>IF(AD4="","",Master!AG4)+COLUMNS($G$1:AD$1)/1000000000</f>
        <v>88.000000024000002</v>
      </c>
      <c r="AE5" s="11">
        <f>IF(AE4="","",Master!AH4)+COLUMNS($G$1:AE$1)/1000000000</f>
        <v>8.0000000250000003</v>
      </c>
      <c r="AF5" s="11">
        <f>IF(AF4="","",Master!AI4)+COLUMNS($G$1:AF$1)/1000000000</f>
        <v>2.6000000000000001E-8</v>
      </c>
      <c r="AG5" s="11">
        <f>IF(AG4="","",Master!AJ4)+COLUMNS($G$1:AG$1)/1000000000</f>
        <v>10.000000027</v>
      </c>
      <c r="AH5" s="11">
        <f>IF(AH4="","",Master!AK4)+COLUMNS($G$1:AH$1)/1000000000</f>
        <v>39.000000028000002</v>
      </c>
      <c r="AI5" s="11">
        <f>IF(AI4="","",Master!AL4)+COLUMNS($G$1:AI$1)/1000000000</f>
        <v>20.000000028999999</v>
      </c>
      <c r="AJ5" s="11">
        <f>IF(AJ4="","",Master!AM4)+COLUMNS($G$1:AJ$1)/1000000000</f>
        <v>60.000000030000002</v>
      </c>
      <c r="AK5" s="11">
        <f>IF(AK4="","",Master!AN4)+COLUMNS($G$1:AK$1)/1000000000</f>
        <v>10.000000031000001</v>
      </c>
      <c r="AL5" s="11">
        <f>IF(AL4="","",Master!AO4)+COLUMNS($G$1:AL$1)/1000000000</f>
        <v>72.000000032000003</v>
      </c>
      <c r="AM5" s="11">
        <f>IF(AM4="","",Master!AP4)+COLUMNS($G$1:AM$1)/1000000000</f>
        <v>20.000000032999999</v>
      </c>
      <c r="AN5" s="11">
        <f>IF(AN4="","",Master!AQ4)+COLUMNS($G$1:AN$1)/1000000000</f>
        <v>6.0000000340000001</v>
      </c>
      <c r="AO5" s="11">
        <f>IF(AO4="","",Master!AR4)+COLUMNS($G$1:AO$1)/1000000000</f>
        <v>10.000000034999999</v>
      </c>
      <c r="AP5" s="11">
        <f>IF(AP4="","",Master!AS4)+COLUMNS($G$1:AP$1)/1000000000</f>
        <v>50.000000036000003</v>
      </c>
      <c r="AQ5" s="11">
        <f>IF(AQ4="","",Master!AT4)+COLUMNS($G$1:AQ$1)/1000000000</f>
        <v>8.0000000369999995</v>
      </c>
      <c r="AR5" s="11">
        <f>IF(AR4="","",Master!AU4)+COLUMNS($G$1:AR$1)/1000000000</f>
        <v>3.8000000000000003E-8</v>
      </c>
      <c r="AS5" s="11">
        <f>IF(AS4="","",Master!AV4)+COLUMNS($G$1:AS$1)/1000000000</f>
        <v>54.000000039</v>
      </c>
      <c r="AT5" s="11">
        <f>IF(AT4="","",Master!AW4)+COLUMNS($G$1:AT$1)/1000000000</f>
        <v>3.0000000400000002</v>
      </c>
      <c r="AU5" s="11">
        <f>IF(AU4="","",Master!AX4)+COLUMNS($G$1:AU$1)/1000000000</f>
        <v>60.000000041</v>
      </c>
      <c r="AV5" s="11">
        <f>IF(AV4="","",Master!AY4)+COLUMNS($G$1:AV$1)/1000000000</f>
        <v>80.000000041999996</v>
      </c>
      <c r="AW5" s="11">
        <f>IF(AW4="","",Master!AZ4)+COLUMNS($G$1:AW$1)/1000000000</f>
        <v>4.3000000000000001E-8</v>
      </c>
      <c r="AX5" s="11">
        <f>IF(AX4="","",Master!BA4)+COLUMNS($G$1:AX$1)/1000000000</f>
        <v>6.0000000440000001</v>
      </c>
      <c r="AY5" s="11">
        <f>IF(AY4="","",Master!BB4)+COLUMNS($G$1:AY$1)/1000000000</f>
        <v>70.000000044999993</v>
      </c>
      <c r="AZ5" s="11">
        <f>IF(AZ4="","",Master!BC4)+COLUMNS($G$1:AZ$1)/1000000000</f>
        <v>10.000000046</v>
      </c>
      <c r="BA5" s="11">
        <f>IF(BA4="","",Master!BD4)+COLUMNS($G$1:BA$1)/1000000000</f>
        <v>15.000000047</v>
      </c>
      <c r="BB5" s="11">
        <f>IF(BB4="","",Master!BE4)+COLUMNS($G$1:BB$1)/1000000000</f>
        <v>10.000000048</v>
      </c>
      <c r="BC5" s="11">
        <f>IF(BC4="","",Master!BF4)+COLUMNS($G$1:BC$1)/1000000000</f>
        <v>5.0000000489999996</v>
      </c>
      <c r="BD5" s="11">
        <f>IF(BD4="","",Master!BG4)+COLUMNS($G$1:BD$1)/1000000000</f>
        <v>35.000000049999997</v>
      </c>
      <c r="BE5" s="11">
        <f>IF(BE4="","",Master!BH4)+COLUMNS($G$1:BE$1)/1000000000</f>
        <v>5.1E-8</v>
      </c>
      <c r="BF5" s="11">
        <f>IF(BF4="","",Master!BI4)+COLUMNS($G$1:BF$1)/1000000000</f>
        <v>5.2000000000000002E-8</v>
      </c>
      <c r="BG5" s="11">
        <f>IF(BG4="","",Master!BJ4)+COLUMNS($G$1:BG$1)/1000000000</f>
        <v>20.000000053000001</v>
      </c>
      <c r="BH5" s="11">
        <f>IF(BH4="","",Master!BK4)+COLUMNS($G$1:BH$1)/1000000000</f>
        <v>10.000000053999999</v>
      </c>
      <c r="BI5" s="11">
        <f>IF(BI4="","",Master!BL4)+COLUMNS($G$1:BI$1)/1000000000</f>
        <v>15.000000054999999</v>
      </c>
      <c r="BJ5" s="11">
        <f>IF(BJ4="","",Master!BM4)+COLUMNS($G$1:BJ$1)/1000000000</f>
        <v>20.000000056000001</v>
      </c>
      <c r="BK5" s="11">
        <f>IF(BK4="","",Master!BN4)+COLUMNS($G$1:BK$1)/1000000000</f>
        <v>5.0000000570000003</v>
      </c>
      <c r="BL5" s="11">
        <f>IF(BL4="","",Master!BO4)+COLUMNS($G$1:BL$1)/1000000000</f>
        <v>5.8000000000000003E-8</v>
      </c>
      <c r="BM5" s="11">
        <f>IF(BM4="","",Master!BP4)+COLUMNS($G$1:BM$1)/1000000000</f>
        <v>50.000000059000001</v>
      </c>
      <c r="BN5" s="11">
        <f>IF(BN4="","",Master!BQ4)+COLUMNS($G$1:BN$1)/1000000000</f>
        <v>1.0000000600000001</v>
      </c>
      <c r="BO5" s="11">
        <f>IF(BO4="","",Master!BR4)+COLUMNS($G$1:BO$1)/1000000000</f>
        <v>60.000000061000001</v>
      </c>
      <c r="BP5" s="11">
        <f>IF(BP4="","",Master!BS4)+COLUMNS($G$1:BP$1)/1000000000</f>
        <v>6.1999999999999999E-8</v>
      </c>
      <c r="BQ5" s="11">
        <f>IF(BQ4="","",Master!BT4)+COLUMNS($G$1:BQ$1)/1000000000</f>
        <v>6.2999999999999995E-8</v>
      </c>
      <c r="BR5" s="11">
        <f>IF(BR4="","",Master!BU4)+COLUMNS($G$1:BR$1)/1000000000</f>
        <v>15.000000064</v>
      </c>
      <c r="BS5" s="11">
        <f>IF(BS4="","",Master!BV4)+COLUMNS($G$1:BS$1)/1000000000</f>
        <v>13.000000065</v>
      </c>
      <c r="BT5" s="11">
        <f>IF(BT4="","",Master!BW4)+COLUMNS($G$1:BT$1)/1000000000</f>
        <v>10.000000066</v>
      </c>
      <c r="BU5" s="11">
        <f>IF(BU4="","",Master!BX4)+COLUMNS($G$1:BU$1)/1000000000</f>
        <v>20.000000066999998</v>
      </c>
      <c r="BV5" s="11">
        <f>IF(BV4="","",Master!BY4)+COLUMNS($G$1:BV$1)/1000000000</f>
        <v>22.000000067999999</v>
      </c>
      <c r="BW5" s="11">
        <f>IF(BW4="","",Master!BZ4)+COLUMNS($G$1:BW$1)/1000000000</f>
        <v>65.000000068999995</v>
      </c>
      <c r="BX5" s="11">
        <f>IF(BX4="","",Master!CA4)+COLUMNS($G$1:BX$1)/1000000000</f>
        <v>5.0000000699999996</v>
      </c>
      <c r="BY5" s="11">
        <f>IF(BY4="","",Master!CB4)+COLUMNS($G$1:BY$1)/1000000000</f>
        <v>68.000000071000002</v>
      </c>
      <c r="BZ5" s="11">
        <f>IF(BZ4="","",Master!CC4)+COLUMNS($G$1:BZ$1)/1000000000</f>
        <v>15.000000072000001</v>
      </c>
      <c r="CA5" s="11">
        <f>IF(CA4="","",Master!CD4)+COLUMNS($G$1:CA$1)/1000000000</f>
        <v>25.000000072999999</v>
      </c>
      <c r="CB5" s="11">
        <f>IF(CB4="","",Master!CE4)+COLUMNS($G$1:CB$1)/1000000000</f>
        <v>25.000000073999999</v>
      </c>
      <c r="CC5" s="11">
        <f>IF(CC4="","",Master!CF4)+COLUMNS($G$1:CC$1)/1000000000</f>
        <v>28.000000074999999</v>
      </c>
      <c r="CD5" s="11">
        <f>IF(CD4="","",Master!CG4)+COLUMNS($G$1:CD$1)/1000000000</f>
        <v>36.000000075999999</v>
      </c>
      <c r="CE5" s="11">
        <f>IF(CE4="","",Master!CH4)+COLUMNS($G$1:CE$1)/1000000000</f>
        <v>15.000000076999999</v>
      </c>
      <c r="CF5" s="11">
        <f>IF(CF4="","",Master!CI4)+COLUMNS($G$1:CF$1)/1000000000</f>
        <v>40.000000077999999</v>
      </c>
      <c r="CG5" s="11">
        <f>IF(CG4="","",Master!CJ4)+COLUMNS($G$1:CG$1)/1000000000</f>
        <v>10.000000078999999</v>
      </c>
      <c r="CH5" s="11">
        <f>IF(CH4="","",Master!CK4)+COLUMNS($G$1:CH$1)/1000000000</f>
        <v>67.000000080000007</v>
      </c>
      <c r="CI5" s="11">
        <f>IF(CI4="","",Master!CL4)+COLUMNS($G$1:CI$1)/1000000000</f>
        <v>10.000000081</v>
      </c>
      <c r="CJ5" s="11">
        <f>IF(CJ4="","",Master!CM4)+COLUMNS($G$1:CJ$1)/1000000000</f>
        <v>23.000000082</v>
      </c>
      <c r="CK5" s="11">
        <f>IF(CK4="","",Master!CN4)+COLUMNS($G$1:CK$1)/1000000000</f>
        <v>30.000000083</v>
      </c>
      <c r="CL5" s="11">
        <f>IF(CL4="","",Master!CO4)+COLUMNS($G$1:CL$1)/1000000000</f>
        <v>8.3999999999999998E-8</v>
      </c>
      <c r="CM5" s="11">
        <f>IF(CM4="","",Master!CP4)+COLUMNS($G$1:CM$1)/1000000000</f>
        <v>8.4999999999999994E-8</v>
      </c>
      <c r="CN5" s="11">
        <f>IF(CN4="","",Master!CQ4)+COLUMNS($G$1:CN$1)/1000000000</f>
        <v>10.000000086</v>
      </c>
      <c r="CO5" s="11">
        <f>IF(CO4="","",Master!CR4)+COLUMNS($G$1:CO$1)/1000000000</f>
        <v>5.0000000870000001</v>
      </c>
      <c r="CP5" s="11">
        <f>IF(CP4="","",Master!CS4)+COLUMNS($G$1:CP$1)/1000000000</f>
        <v>2.0000000880000002</v>
      </c>
      <c r="CQ5" s="11">
        <f>IF(CQ4="","",Master!CT4)+COLUMNS($G$1:CQ$1)/1000000000</f>
        <v>17.000000089</v>
      </c>
      <c r="CR5" s="11">
        <f>IF(CR4="","",Master!CU4)+COLUMNS($G$1:CR$1)/1000000000</f>
        <v>65.00000009</v>
      </c>
      <c r="CS5" s="11">
        <f>IF(CS4="","",Master!CV4)+COLUMNS($G$1:CS$1)/1000000000</f>
        <v>9.0999999999999994E-8</v>
      </c>
      <c r="CT5" s="11">
        <f>IF(CT4="","",Master!CW4)+COLUMNS($G$1:CT$1)/1000000000</f>
        <v>5.0000000919999996</v>
      </c>
      <c r="CU5" s="11">
        <f>IF(CU4="","",Master!CX4)+COLUMNS($G$1:CU$1)/1000000000</f>
        <v>8.0000000930000006</v>
      </c>
      <c r="CV5" s="11">
        <f>IF(CV4="","",Master!CY4)+COLUMNS($G$1:CV$1)/1000000000</f>
        <v>20.000000094000001</v>
      </c>
      <c r="CW5" s="11">
        <f>IF(CW4="","",Master!CZ4)+COLUMNS($G$1:CW$1)/1000000000</f>
        <v>15.000000095000001</v>
      </c>
      <c r="CX5" s="11">
        <f>IF(CX4="","",Master!DA4)+COLUMNS($G$1:CX$1)/1000000000</f>
        <v>10.000000096000001</v>
      </c>
      <c r="CY5" s="11">
        <f>IF(CY4="","",Master!DB4)+COLUMNS($G$1:CY$1)/1000000000</f>
        <v>9.0000000969999991</v>
      </c>
      <c r="CZ5" s="11">
        <f>IF(CZ4="","",Master!DC4)+COLUMNS($G$1:CZ$1)/1000000000</f>
        <v>18.000000098000001</v>
      </c>
      <c r="DA5" s="11">
        <f>IF(DA4="","",Master!DD4)+COLUMNS($G$1:DA$1)/1000000000</f>
        <v>5.0000000990000002</v>
      </c>
      <c r="DB5" s="11">
        <f>IF(DB4="","",Master!DE4)+COLUMNS($G$1:DB$1)/1000000000</f>
        <v>10.000000099999999</v>
      </c>
      <c r="DC5" s="11">
        <f>IF(DC4="","",Master!DF4)+COLUMNS($G$1:DC$1)/1000000000</f>
        <v>23.000000101000001</v>
      </c>
      <c r="DD5" s="11">
        <f>IF(DD4="","",Master!DG4)+COLUMNS($G$1:DD$1)/1000000000</f>
        <v>15.000000102</v>
      </c>
      <c r="DE5" s="11">
        <f>IF(DE4="","",Master!DH4)+COLUMNS($G$1:DE$1)/1000000000</f>
        <v>30.000000103000001</v>
      </c>
      <c r="DF5" s="11">
        <f>IF(DF4="","",Master!DI4)+COLUMNS($G$1:DF$1)/1000000000</f>
        <v>65.000000103999994</v>
      </c>
      <c r="DG5" s="11">
        <f>IF(DG4="","",Master!DJ4)+COLUMNS($G$1:DG$1)/1000000000</f>
        <v>5.0000001049999998</v>
      </c>
      <c r="DH5" s="11">
        <f>IF(DH4="","",Master!DK4)+COLUMNS($G$1:DH$1)/1000000000</f>
        <v>85.000000106000002</v>
      </c>
      <c r="DI5" s="11">
        <f>IF(DI4="","",Master!DL4)+COLUMNS($G$1:DI$1)/1000000000</f>
        <v>45.000000106999998</v>
      </c>
      <c r="DJ5" s="11">
        <f>IF(DJ4="","",Master!DM4)+COLUMNS($G$1:DJ$1)/1000000000</f>
        <v>10.000000108</v>
      </c>
      <c r="DK5" s="11">
        <f>IF(DK4="","",Master!DN4)+COLUMNS($G$1:DK$1)/1000000000</f>
        <v>15.000000109</v>
      </c>
      <c r="DL5" s="11">
        <f>IF(DL4="","",Master!DO4)+COLUMNS($G$1:DL$1)/1000000000</f>
        <v>1.1000000000000001E-7</v>
      </c>
      <c r="DM5" s="11">
        <f>IF(DM4="","",Master!DP4)+COLUMNS($G$1:DM$1)/1000000000</f>
        <v>1.11E-7</v>
      </c>
      <c r="DN5" s="11">
        <f>IF(DN4="","",Master!DQ4)+COLUMNS($G$1:DN$1)/1000000000</f>
        <v>1.12E-7</v>
      </c>
      <c r="DO5" s="11">
        <f>IF(DO4="","",Master!DR4)+COLUMNS($G$1:DO$1)/1000000000</f>
        <v>1.1300000000000001E-7</v>
      </c>
      <c r="DP5" s="11">
        <f>IF(DP4="","",Master!DS4)+COLUMNS($G$1:DP$1)/1000000000</f>
        <v>1.14E-7</v>
      </c>
      <c r="DQ5" s="11">
        <f>IF(DQ4="","",Master!DT4)+COLUMNS($G$1:DQ$1)/1000000000</f>
        <v>5.0000001149999997</v>
      </c>
      <c r="DR5" s="11">
        <f>IF(DR4="","",Master!DU4)+COLUMNS($G$1:DR$1)/1000000000</f>
        <v>5.0000001159999998</v>
      </c>
      <c r="DS5" s="11">
        <f>IF(DS4="","",Master!DV4)+COLUMNS($G$1:DS$1)/1000000000</f>
        <v>25.000000116999999</v>
      </c>
      <c r="DT5" s="11">
        <f>IF(DT4="","",Master!DW4)+COLUMNS($G$1:DT$1)/1000000000</f>
        <v>40.000000118000003</v>
      </c>
      <c r="DU5" s="11">
        <f>IF(DU4="","",Master!DX4)+COLUMNS($G$1:DU$1)/1000000000</f>
        <v>2.0000001190000001</v>
      </c>
      <c r="DV5" s="11">
        <f>IF(DV4="","",Master!DY4)+COLUMNS($G$1:DV$1)/1000000000</f>
        <v>15.000000119999999</v>
      </c>
      <c r="DW5" s="11">
        <f>IF(DW4="","",Master!DZ4)+COLUMNS($G$1:DW$1)/1000000000</f>
        <v>20.000000120999999</v>
      </c>
      <c r="DX5" s="11">
        <f>IF(DX4="","",Master!EA4)+COLUMNS($G$1:DX$1)/1000000000</f>
        <v>36.000000122000003</v>
      </c>
      <c r="DY5" s="11">
        <f>IF(DY4="","",Master!EB4)+COLUMNS($G$1:DY$1)/1000000000</f>
        <v>30.000000123</v>
      </c>
      <c r="DZ5" s="11">
        <f>IF(DZ4="","",Master!EC4)+COLUMNS($G$1:DZ$1)/1000000000</f>
        <v>20.000000124</v>
      </c>
      <c r="EA5" s="11">
        <f>IF(EA4="","",Master!ED4)+COLUMNS($G$1:EA$1)/1000000000</f>
        <v>55.000000125</v>
      </c>
      <c r="EB5" s="11">
        <f>IF(EB4="","",Master!EE4)+COLUMNS($G$1:EB$1)/1000000000</f>
        <v>12.000000126</v>
      </c>
      <c r="EC5" s="11">
        <f>IF(EC4="","",Master!EF4)+COLUMNS($G$1:EC$1)/1000000000</f>
        <v>15.000000127</v>
      </c>
      <c r="ED5" s="11">
        <f>IF(ED4="","",Master!EG4)+COLUMNS($G$1:ED$1)/1000000000</f>
        <v>25.000000128</v>
      </c>
      <c r="EE5" s="11">
        <f>IF(EE4="","",Master!EH4)+COLUMNS($G$1:EE$1)/1000000000</f>
        <v>1.29E-7</v>
      </c>
      <c r="EF5" s="11">
        <f>IF(EF4="","",Master!EI4)+COLUMNS($G$1:EF$1)/1000000000</f>
        <v>5.0000001300000001</v>
      </c>
      <c r="EG5" s="11">
        <f>IF(EG4="","",Master!EJ4)+COLUMNS($G$1:EG$1)/1000000000</f>
        <v>8.0000001310000002</v>
      </c>
      <c r="EH5" s="11">
        <f>IF(EH4="","",Master!EK4)+COLUMNS($G$1:EH$1)/1000000000</f>
        <v>85.000000131999997</v>
      </c>
      <c r="EI5" s="11">
        <f>IF(EI4="","",Master!EL4)+COLUMNS($G$1:EI$1)/1000000000</f>
        <v>16.000000133</v>
      </c>
      <c r="EJ5" s="11">
        <f>IF(EJ4="","",Master!EM4)+COLUMNS($G$1:EJ$1)/1000000000</f>
        <v>70.000000134000004</v>
      </c>
      <c r="EK5" s="11">
        <f>IF(EK4="","",Master!EN4)+COLUMNS($G$1:EK$1)/1000000000</f>
        <v>20.000000135000001</v>
      </c>
      <c r="EL5" s="11">
        <f>IF(EL4="","",Master!EO4)+COLUMNS($G$1:EL$1)/1000000000</f>
        <v>95.000000135999997</v>
      </c>
      <c r="EM5" s="11">
        <f>IF(EM4="","",Master!EP4)+COLUMNS($G$1:EM$1)/1000000000</f>
        <v>10.000000137000001</v>
      </c>
      <c r="EN5" s="11">
        <f>IF(EN4="","",Master!EQ4)+COLUMNS($G$1:EN$1)/1000000000</f>
        <v>25.000000138000001</v>
      </c>
      <c r="EO5" s="11">
        <f>IF(EO4="","",Master!ER4)+COLUMNS($G$1:EO$1)/1000000000</f>
        <v>20.000000139000001</v>
      </c>
      <c r="EP5" s="11">
        <f>IF(EP4="","",Master!ES4)+COLUMNS($G$1:EP$1)/1000000000</f>
        <v>35.000000139999997</v>
      </c>
      <c r="EQ5" s="11">
        <f>IF(EQ4="","",Master!ET4)+COLUMNS($G$1:EQ$1)/1000000000</f>
        <v>10.000000140999999</v>
      </c>
      <c r="ER5" s="11">
        <f>IF(ER4="","",Master!EU4)+COLUMNS($G$1:ER$1)/1000000000</f>
        <v>85.000000142000005</v>
      </c>
      <c r="ES5" s="11">
        <f>IF(ES4="","",Master!EV4)+COLUMNS($G$1:ES$1)/1000000000</f>
        <v>55.000000143000001</v>
      </c>
      <c r="ET5" s="11">
        <f>IF(ET4="","",Master!EW4)+COLUMNS($G$1:ET$1)/1000000000</f>
        <v>12.000000143999999</v>
      </c>
      <c r="EU5" s="11">
        <f>IF(EU4="","",Master!EX4)+COLUMNS($G$1:EU$1)/1000000000</f>
        <v>80.000000145000001</v>
      </c>
      <c r="EV5" s="11">
        <f>IF(EV4="","",Master!EY4)+COLUMNS($G$1:EV$1)/1000000000</f>
        <v>20.000000146000001</v>
      </c>
      <c r="EW5" s="11">
        <f>IF(EW4="","",Master!EZ4)+COLUMNS($G$1:EW$1)/1000000000</f>
        <v>75.000000146999994</v>
      </c>
      <c r="EX5" s="11">
        <f>IF(EX4="","",Master!FA4)+COLUMNS($G$1:EX$1)/1000000000</f>
        <v>20.000000148000002</v>
      </c>
      <c r="EY5" s="11">
        <f>IF(EY4="","",Master!FB4)+COLUMNS($G$1:EY$1)/1000000000</f>
        <v>10.000000149</v>
      </c>
      <c r="EZ5" s="11">
        <f>IF(EZ4="","",Master!FC4)+COLUMNS($G$1:EZ$1)/1000000000</f>
        <v>20.000000150000002</v>
      </c>
      <c r="FA5" s="11">
        <f>IF(FA4="","",Master!FD4)+COLUMNS($G$1:FA$1)/1000000000</f>
        <v>75.000000150999995</v>
      </c>
      <c r="FB5" s="11">
        <f>IF(FB4="","",Master!FE4)+COLUMNS($G$1:FB$1)/1000000000</f>
        <v>75.000000151999998</v>
      </c>
      <c r="FC5" s="11">
        <f>IF(FC4="","",Master!FF4)+COLUMNS($G$1:FC$1)/1000000000</f>
        <v>20.000000152999998</v>
      </c>
      <c r="FD5" s="11">
        <f>IF(FD4="","",Master!FG4)+COLUMNS($G$1:FD$1)/1000000000</f>
        <v>5.0000001540000003</v>
      </c>
      <c r="FE5" s="11">
        <f>IF(FE4="","",Master!FH4)+COLUMNS($G$1:FE$1)/1000000000</f>
        <v>25.000000154999999</v>
      </c>
      <c r="FF5" s="11">
        <f>IF(FF4="","",Master!FI4)+COLUMNS($G$1:FF$1)/1000000000</f>
        <v>20.000000155999999</v>
      </c>
      <c r="FG5" s="11">
        <f>IF(FG4="","",Master!FJ4)+COLUMNS($G$1:FG$1)/1000000000</f>
        <v>69.000000157000002</v>
      </c>
      <c r="FH5" s="11">
        <f>IF(FH4="","",Master!FK4)+COLUMNS($G$1:FH$1)/1000000000</f>
        <v>1.5800000000000001E-7</v>
      </c>
      <c r="FI5" s="11">
        <f>IF(FI4="","",Master!FL4)+COLUMNS($G$1:FI$1)/1000000000</f>
        <v>20.000000158999999</v>
      </c>
      <c r="FJ5" s="11">
        <f>IF(FJ4="","",Master!FM4)+COLUMNS($G$1:FJ$1)/1000000000</f>
        <v>20.000000159999999</v>
      </c>
      <c r="FK5" s="11">
        <f>IF(FK4="","",Master!FN4)+COLUMNS($G$1:FK$1)/1000000000</f>
        <v>20.000000160999999</v>
      </c>
    </row>
    <row r="6" spans="1:167" x14ac:dyDescent="0.25">
      <c r="C6" s="11">
        <v>3</v>
      </c>
      <c r="D6" s="11">
        <v>50</v>
      </c>
      <c r="E6" s="11">
        <f>ROUND(Master!H5,0)+1/2000000000</f>
        <v>20.000000000499998</v>
      </c>
      <c r="F6" s="11">
        <f>ROUND(Master!I5,0)+1/2000000000</f>
        <v>47.000000000500002</v>
      </c>
      <c r="G6" s="11">
        <f>ROUND(Master!J5,0)+1/1000000000</f>
        <v>40.000000000999997</v>
      </c>
      <c r="H6" s="11">
        <f>IF(H5="","",Master!K5)+COLUMNS($G$1:H$1)/1000000000</f>
        <v>42.000000002</v>
      </c>
      <c r="I6" s="11">
        <f>IF(I5="","",Master!L5)+COLUMNS($G$1:I$1)/1000000000</f>
        <v>29.000000003</v>
      </c>
      <c r="J6" s="11">
        <f>IF(J5="","",Master!M5)+COLUMNS($G$1:J$1)/1000000000</f>
        <v>33.000000004</v>
      </c>
      <c r="K6" s="11">
        <f>IF(K5="","",Master!N5)+COLUMNS($G$1:K$1)/1000000000</f>
        <v>20.000000005</v>
      </c>
      <c r="L6" s="11">
        <f>IF(L5="","",Master!O5)+COLUMNS($G$1:L$1)/1000000000</f>
        <v>30.000000006</v>
      </c>
      <c r="M6" s="11">
        <f>IF(M5="","",Master!P5)+COLUMNS($G$1:M$1)/1000000000</f>
        <v>80.000000006999997</v>
      </c>
      <c r="N6" s="11">
        <f>IF(N5="","",Master!Q5)+COLUMNS($G$1:N$1)/1000000000</f>
        <v>40.000000008000001</v>
      </c>
      <c r="O6" s="11">
        <f>IF(O5="","",Master!R5)+COLUMNS($G$1:O$1)/1000000000</f>
        <v>90.000000009000004</v>
      </c>
      <c r="P6" s="11">
        <f>IF(P5="","",Master!S5)+COLUMNS($G$1:P$1)/1000000000</f>
        <v>20.000000010000001</v>
      </c>
      <c r="Q6" s="11">
        <f>IF(Q5="","",Master!T5)+COLUMNS($G$1:Q$1)/1000000000</f>
        <v>45.000000010999997</v>
      </c>
      <c r="R6" s="11">
        <f>IF(R5="","",Master!U5)+COLUMNS($G$1:R$1)/1000000000</f>
        <v>60.000000012000001</v>
      </c>
      <c r="S6" s="11">
        <f>IF(S5="","",Master!V5)+COLUMNS($G$1:S$1)/1000000000</f>
        <v>30.000000013000001</v>
      </c>
      <c r="T6" s="11">
        <f>IF(T5="","",Master!W5)+COLUMNS($G$1:T$1)/1000000000</f>
        <v>95.000000013999994</v>
      </c>
      <c r="U6" s="11">
        <f>IF(U5="","",Master!X5)+COLUMNS($G$1:U$1)/1000000000</f>
        <v>24.000000015000001</v>
      </c>
      <c r="V6" s="11">
        <f>IF(V5="","",Master!Y5)+COLUMNS($G$1:V$1)/1000000000</f>
        <v>70.000000016000001</v>
      </c>
      <c r="W6" s="11">
        <f>IF(W5="","",Master!Z5)+COLUMNS($G$1:W$1)/1000000000</f>
        <v>50.000000016999998</v>
      </c>
      <c r="X6" s="11">
        <f>IF(X5="","",Master!AA5)+COLUMNS($G$1:X$1)/1000000000</f>
        <v>50.000000018000001</v>
      </c>
      <c r="Y6" s="11">
        <f>IF(Y5="","",Master!AB5)+COLUMNS($G$1:Y$1)/1000000000</f>
        <v>100.000000019</v>
      </c>
      <c r="Z6" s="11">
        <f>IF(Z5="","",Master!AC5)+COLUMNS($G$1:Z$1)/1000000000</f>
        <v>2E-8</v>
      </c>
      <c r="AA6" s="11">
        <f>IF(AA5="","",Master!AD5)+COLUMNS($G$1:AA$1)/1000000000</f>
        <v>20.000000021000002</v>
      </c>
      <c r="AB6" s="11">
        <f>IF(AB5="","",Master!AE5)+COLUMNS($G$1:AB$1)/1000000000</f>
        <v>40.000000022000002</v>
      </c>
      <c r="AC6" s="11">
        <f>IF(AC5="","",Master!AF5)+COLUMNS($G$1:AC$1)/1000000000</f>
        <v>58.000000022999998</v>
      </c>
      <c r="AD6" s="11">
        <f>IF(AD5="","",Master!AG5)+COLUMNS($G$1:AD$1)/1000000000</f>
        <v>75.000000024000002</v>
      </c>
      <c r="AE6" s="11">
        <f>IF(AE5="","",Master!AH5)+COLUMNS($G$1:AE$1)/1000000000</f>
        <v>60.000000024999999</v>
      </c>
      <c r="AF6" s="11">
        <f>IF(AF5="","",Master!AI5)+COLUMNS($G$1:AF$1)/1000000000</f>
        <v>15.000000026</v>
      </c>
      <c r="AG6" s="11">
        <f>IF(AG5="","",Master!AJ5)+COLUMNS($G$1:AG$1)/1000000000</f>
        <v>50.000000026999999</v>
      </c>
      <c r="AH6" s="11">
        <f>IF(AH5="","",Master!AK5)+COLUMNS($G$1:AH$1)/1000000000</f>
        <v>79.000000028000002</v>
      </c>
      <c r="AI6" s="11">
        <f>IF(AI5="","",Master!AL5)+COLUMNS($G$1:AI$1)/1000000000</f>
        <v>57.000000028999999</v>
      </c>
      <c r="AJ6" s="11">
        <f>IF(AJ5="","",Master!AM5)+COLUMNS($G$1:AJ$1)/1000000000</f>
        <v>70.000000029999995</v>
      </c>
      <c r="AK6" s="11">
        <f>IF(AK5="","",Master!AN5)+COLUMNS($G$1:AK$1)/1000000000</f>
        <v>15.000000031000001</v>
      </c>
      <c r="AL6" s="11">
        <f>IF(AL5="","",Master!AO5)+COLUMNS($G$1:AL$1)/1000000000</f>
        <v>10.000000032000001</v>
      </c>
      <c r="AM6" s="11">
        <f>IF(AM5="","",Master!AP5)+COLUMNS($G$1:AM$1)/1000000000</f>
        <v>35.000000032999999</v>
      </c>
      <c r="AN6" s="11">
        <f>IF(AN5="","",Master!AQ5)+COLUMNS($G$1:AN$1)/1000000000</f>
        <v>40.000000034000003</v>
      </c>
      <c r="AO6" s="11">
        <f>IF(AO5="","",Master!AR5)+COLUMNS($G$1:AO$1)/1000000000</f>
        <v>15.000000034999999</v>
      </c>
      <c r="AP6" s="11">
        <f>IF(AP5="","",Master!AS5)+COLUMNS($G$1:AP$1)/1000000000</f>
        <v>80.000000036000003</v>
      </c>
      <c r="AQ6" s="11">
        <f>IF(AQ5="","",Master!AT5)+COLUMNS($G$1:AQ$1)/1000000000</f>
        <v>75.000000037000007</v>
      </c>
      <c r="AR6" s="11">
        <f>IF(AR5="","",Master!AU5)+COLUMNS($G$1:AR$1)/1000000000</f>
        <v>3.8000000000000003E-8</v>
      </c>
      <c r="AS6" s="11">
        <f>IF(AS5="","",Master!AV5)+COLUMNS($G$1:AS$1)/1000000000</f>
        <v>93.000000039</v>
      </c>
      <c r="AT6" s="11">
        <f>IF(AT5="","",Master!AW5)+COLUMNS($G$1:AT$1)/1000000000</f>
        <v>15.00000004</v>
      </c>
      <c r="AU6" s="11">
        <f>IF(AU5="","",Master!AX5)+COLUMNS($G$1:AU$1)/1000000000</f>
        <v>75.000000041000007</v>
      </c>
      <c r="AV6" s="11">
        <f>IF(AV5="","",Master!AY5)+COLUMNS($G$1:AV$1)/1000000000</f>
        <v>85.000000041999996</v>
      </c>
      <c r="AW6" s="11">
        <f>IF(AW5="","",Master!AZ5)+COLUMNS($G$1:AW$1)/1000000000</f>
        <v>4.3000000000000001E-8</v>
      </c>
      <c r="AX6" s="11">
        <f>IF(AX5="","",Master!BA5)+COLUMNS($G$1:AX$1)/1000000000</f>
        <v>36.000000043999997</v>
      </c>
      <c r="AY6" s="11">
        <f>IF(AY5="","",Master!BB5)+COLUMNS($G$1:AY$1)/1000000000</f>
        <v>40.000000045</v>
      </c>
      <c r="AZ6" s="11">
        <f>IF(AZ5="","",Master!BC5)+COLUMNS($G$1:AZ$1)/1000000000</f>
        <v>90.000000045999997</v>
      </c>
      <c r="BA6" s="11">
        <f>IF(BA5="","",Master!BD5)+COLUMNS($G$1:BA$1)/1000000000</f>
        <v>40.000000047</v>
      </c>
      <c r="BB6" s="11">
        <f>IF(BB5="","",Master!BE5)+COLUMNS($G$1:BB$1)/1000000000</f>
        <v>10.000000048</v>
      </c>
      <c r="BC6" s="11">
        <f>IF(BC5="","",Master!BF5)+COLUMNS($G$1:BC$1)/1000000000</f>
        <v>25.000000049000001</v>
      </c>
      <c r="BD6" s="11">
        <f>IF(BD5="","",Master!BG5)+COLUMNS($G$1:BD$1)/1000000000</f>
        <v>80.000000049999997</v>
      </c>
      <c r="BE6" s="11">
        <f>IF(BE5="","",Master!BH5)+COLUMNS($G$1:BE$1)/1000000000</f>
        <v>100.000000051</v>
      </c>
      <c r="BF6" s="11">
        <f>IF(BF5="","",Master!BI5)+COLUMNS($G$1:BF$1)/1000000000</f>
        <v>100.000000052</v>
      </c>
      <c r="BG6" s="11">
        <f>IF(BG5="","",Master!BJ5)+COLUMNS($G$1:BG$1)/1000000000</f>
        <v>40.000000053000001</v>
      </c>
      <c r="BH6" s="11">
        <f>IF(BH5="","",Master!BK5)+COLUMNS($G$1:BH$1)/1000000000</f>
        <v>100.000000054</v>
      </c>
      <c r="BI6" s="11">
        <f>IF(BI5="","",Master!BL5)+COLUMNS($G$1:BI$1)/1000000000</f>
        <v>85.000000055000001</v>
      </c>
      <c r="BJ6" s="11">
        <f>IF(BJ5="","",Master!BM5)+COLUMNS($G$1:BJ$1)/1000000000</f>
        <v>20.000000056000001</v>
      </c>
      <c r="BK6" s="11">
        <f>IF(BK5="","",Master!BN5)+COLUMNS($G$1:BK$1)/1000000000</f>
        <v>9.0000000569999994</v>
      </c>
      <c r="BL6" s="11">
        <f>IF(BL5="","",Master!BO5)+COLUMNS($G$1:BL$1)/1000000000</f>
        <v>100.000000058</v>
      </c>
      <c r="BM6" s="11">
        <f>IF(BM5="","",Master!BP5)+COLUMNS($G$1:BM$1)/1000000000</f>
        <v>80.000000059000001</v>
      </c>
      <c r="BN6" s="11">
        <f>IF(BN5="","",Master!BQ5)+COLUMNS($G$1:BN$1)/1000000000</f>
        <v>30.000000060000001</v>
      </c>
      <c r="BO6" s="11">
        <f>IF(BO5="","",Master!BR5)+COLUMNS($G$1:BO$1)/1000000000</f>
        <v>75.000000060999994</v>
      </c>
      <c r="BP6" s="11">
        <f>IF(BP5="","",Master!BS5)+COLUMNS($G$1:BP$1)/1000000000</f>
        <v>80.000000061999998</v>
      </c>
      <c r="BQ6" s="11">
        <f>IF(BQ5="","",Master!BT5)+COLUMNS($G$1:BQ$1)/1000000000</f>
        <v>100.000000063</v>
      </c>
      <c r="BR6" s="11">
        <f>IF(BR5="","",Master!BU5)+COLUMNS($G$1:BR$1)/1000000000</f>
        <v>65.000000064000005</v>
      </c>
      <c r="BS6" s="11">
        <f>IF(BS5="","",Master!BV5)+COLUMNS($G$1:BS$1)/1000000000</f>
        <v>28.000000064999998</v>
      </c>
      <c r="BT6" s="11">
        <f>IF(BT5="","",Master!BW5)+COLUMNS($G$1:BT$1)/1000000000</f>
        <v>5.0000000660000001</v>
      </c>
      <c r="BU6" s="11">
        <f>IF(BU5="","",Master!BX5)+COLUMNS($G$1:BU$1)/1000000000</f>
        <v>70.000000067000002</v>
      </c>
      <c r="BV6" s="11">
        <f>IF(BV5="","",Master!BY5)+COLUMNS($G$1:BV$1)/1000000000</f>
        <v>36.000000067999999</v>
      </c>
      <c r="BW6" s="11">
        <f>IF(BW5="","",Master!BZ5)+COLUMNS($G$1:BW$1)/1000000000</f>
        <v>78.000000068999995</v>
      </c>
      <c r="BX6" s="11">
        <f>IF(BX5="","",Master!CA5)+COLUMNS($G$1:BX$1)/1000000000</f>
        <v>95.000000069999999</v>
      </c>
      <c r="BY6" s="11">
        <f>IF(BY5="","",Master!CB5)+COLUMNS($G$1:BY$1)/1000000000</f>
        <v>29.000000070999999</v>
      </c>
      <c r="BZ6" s="11">
        <f>IF(BZ5="","",Master!CC5)+COLUMNS($G$1:BZ$1)/1000000000</f>
        <v>20.000000071999999</v>
      </c>
      <c r="CA6" s="11">
        <f>IF(CA5="","",Master!CD5)+COLUMNS($G$1:CA$1)/1000000000</f>
        <v>30.000000072999999</v>
      </c>
      <c r="CB6" s="11">
        <f>IF(CB5="","",Master!CE5)+COLUMNS($G$1:CB$1)/1000000000</f>
        <v>25.000000073999999</v>
      </c>
      <c r="CC6" s="11">
        <f>IF(CC5="","",Master!CF5)+COLUMNS($G$1:CC$1)/1000000000</f>
        <v>80.000000075000003</v>
      </c>
      <c r="CD6" s="11">
        <f>IF(CD5="","",Master!CG5)+COLUMNS($G$1:CD$1)/1000000000</f>
        <v>62.000000075999999</v>
      </c>
      <c r="CE6" s="11">
        <f>IF(CE5="","",Master!CH5)+COLUMNS($G$1:CE$1)/1000000000</f>
        <v>40.000000077000003</v>
      </c>
      <c r="CF6" s="11">
        <f>IF(CF5="","",Master!CI5)+COLUMNS($G$1:CF$1)/1000000000</f>
        <v>15.000000077999999</v>
      </c>
      <c r="CG6" s="11">
        <f>IF(CG5="","",Master!CJ5)+COLUMNS($G$1:CG$1)/1000000000</f>
        <v>7.9000000000000006E-8</v>
      </c>
      <c r="CH6" s="11">
        <f>IF(CH5="","",Master!CK5)+COLUMNS($G$1:CH$1)/1000000000</f>
        <v>75.000000080000007</v>
      </c>
      <c r="CI6" s="11">
        <f>IF(CI5="","",Master!CL5)+COLUMNS($G$1:CI$1)/1000000000</f>
        <v>20.000000081</v>
      </c>
      <c r="CJ6" s="11">
        <f>IF(CJ5="","",Master!CM5)+COLUMNS($G$1:CJ$1)/1000000000</f>
        <v>78.000000082</v>
      </c>
      <c r="CK6" s="11">
        <f>IF(CK5="","",Master!CN5)+COLUMNS($G$1:CK$1)/1000000000</f>
        <v>40.000000083000003</v>
      </c>
      <c r="CL6" s="11">
        <f>IF(CL5="","",Master!CO5)+COLUMNS($G$1:CL$1)/1000000000</f>
        <v>50.000000084</v>
      </c>
      <c r="CM6" s="11">
        <f>IF(CM5="","",Master!CP5)+COLUMNS($G$1:CM$1)/1000000000</f>
        <v>8.4999999999999994E-8</v>
      </c>
      <c r="CN6" s="11">
        <f>IF(CN5="","",Master!CQ5)+COLUMNS($G$1:CN$1)/1000000000</f>
        <v>30.000000086</v>
      </c>
      <c r="CO6" s="11">
        <f>IF(CO5="","",Master!CR5)+COLUMNS($G$1:CO$1)/1000000000</f>
        <v>30.000000087</v>
      </c>
      <c r="CP6" s="11">
        <f>IF(CP5="","",Master!CS5)+COLUMNS($G$1:CP$1)/1000000000</f>
        <v>85.000000087999993</v>
      </c>
      <c r="CQ6" s="11">
        <f>IF(CQ5="","",Master!CT5)+COLUMNS($G$1:CQ$1)/1000000000</f>
        <v>24.000000089</v>
      </c>
      <c r="CR6" s="11">
        <f>IF(CR5="","",Master!CU5)+COLUMNS($G$1:CR$1)/1000000000</f>
        <v>55.00000009</v>
      </c>
      <c r="CS6" s="11">
        <f>IF(CS5="","",Master!CV5)+COLUMNS($G$1:CS$1)/1000000000</f>
        <v>35.000000090999997</v>
      </c>
      <c r="CT6" s="11">
        <f>IF(CT5="","",Master!CW5)+COLUMNS($G$1:CT$1)/1000000000</f>
        <v>31.000000092000001</v>
      </c>
      <c r="CU6" s="11">
        <f>IF(CU5="","",Master!CX5)+COLUMNS($G$1:CU$1)/1000000000</f>
        <v>8.0000000930000006</v>
      </c>
      <c r="CV6" s="11">
        <f>IF(CV5="","",Master!CY5)+COLUMNS($G$1:CV$1)/1000000000</f>
        <v>20.000000094000001</v>
      </c>
      <c r="CW6" s="11">
        <f>IF(CW5="","",Master!CZ5)+COLUMNS($G$1:CW$1)/1000000000</f>
        <v>30.000000095000001</v>
      </c>
      <c r="CX6" s="11">
        <f>IF(CX5="","",Master!DA5)+COLUMNS($G$1:CX$1)/1000000000</f>
        <v>50.000000096000001</v>
      </c>
      <c r="CY6" s="11">
        <f>IF(CY5="","",Master!DB5)+COLUMNS($G$1:CY$1)/1000000000</f>
        <v>67.000000096999997</v>
      </c>
      <c r="CZ6" s="11">
        <f>IF(CZ5="","",Master!DC5)+COLUMNS($G$1:CZ$1)/1000000000</f>
        <v>27.000000098000001</v>
      </c>
      <c r="DA6" s="11">
        <f>IF(DA5="","",Master!DD5)+COLUMNS($G$1:DA$1)/1000000000</f>
        <v>10.000000098999999</v>
      </c>
      <c r="DB6" s="11">
        <f>IF(DB5="","",Master!DE5)+COLUMNS($G$1:DB$1)/1000000000</f>
        <v>60.000000100000001</v>
      </c>
      <c r="DC6" s="11">
        <f>IF(DC5="","",Master!DF5)+COLUMNS($G$1:DC$1)/1000000000</f>
        <v>80.000000100999998</v>
      </c>
      <c r="DD6" s="11">
        <f>IF(DD5="","",Master!DG5)+COLUMNS($G$1:DD$1)/1000000000</f>
        <v>99.000000102000001</v>
      </c>
      <c r="DE6" s="11">
        <f>IF(DE5="","",Master!DH5)+COLUMNS($G$1:DE$1)/1000000000</f>
        <v>23.000000103000001</v>
      </c>
      <c r="DF6" s="11">
        <f>IF(DF5="","",Master!DI5)+COLUMNS($G$1:DF$1)/1000000000</f>
        <v>35.000000104000001</v>
      </c>
      <c r="DG6" s="11">
        <f>IF(DG5="","",Master!DJ5)+COLUMNS($G$1:DG$1)/1000000000</f>
        <v>6.0000001049999998</v>
      </c>
      <c r="DH6" s="11">
        <f>IF(DH5="","",Master!DK5)+COLUMNS($G$1:DH$1)/1000000000</f>
        <v>15.000000106</v>
      </c>
      <c r="DI6" s="11">
        <f>IF(DI5="","",Master!DL5)+COLUMNS($G$1:DI$1)/1000000000</f>
        <v>10.000000107</v>
      </c>
      <c r="DJ6" s="11">
        <f>IF(DJ5="","",Master!DM5)+COLUMNS($G$1:DJ$1)/1000000000</f>
        <v>30.000000107999998</v>
      </c>
      <c r="DK6" s="11">
        <f>IF(DK5="","",Master!DN5)+COLUMNS($G$1:DK$1)/1000000000</f>
        <v>15.000000109</v>
      </c>
      <c r="DL6" s="11">
        <f>IF(DL5="","",Master!DO5)+COLUMNS($G$1:DL$1)/1000000000</f>
        <v>21.000000109999998</v>
      </c>
      <c r="DM6" s="11">
        <f>IF(DM5="","",Master!DP5)+COLUMNS($G$1:DM$1)/1000000000</f>
        <v>60.000000110999999</v>
      </c>
      <c r="DN6" s="11">
        <f>IF(DN5="","",Master!DQ5)+COLUMNS($G$1:DN$1)/1000000000</f>
        <v>20.000000111999999</v>
      </c>
      <c r="DO6" s="11">
        <f>IF(DO5="","",Master!DR5)+COLUMNS($G$1:DO$1)/1000000000</f>
        <v>100.000000113</v>
      </c>
      <c r="DP6" s="11">
        <f>IF(DP5="","",Master!DS5)+COLUMNS($G$1:DP$1)/1000000000</f>
        <v>60.000000114000002</v>
      </c>
      <c r="DQ6" s="11">
        <f>IF(DQ5="","",Master!DT5)+COLUMNS($G$1:DQ$1)/1000000000</f>
        <v>99.000000115000006</v>
      </c>
      <c r="DR6" s="11">
        <f>IF(DR5="","",Master!DU5)+COLUMNS($G$1:DR$1)/1000000000</f>
        <v>65.000000115999995</v>
      </c>
      <c r="DS6" s="11">
        <f>IF(DS5="","",Master!DV5)+COLUMNS($G$1:DS$1)/1000000000</f>
        <v>35.000000116999999</v>
      </c>
      <c r="DT6" s="11">
        <f>IF(DT5="","",Master!DW5)+COLUMNS($G$1:DT$1)/1000000000</f>
        <v>65.000000118000003</v>
      </c>
      <c r="DU6" s="11">
        <f>IF(DU5="","",Master!DX5)+COLUMNS($G$1:DU$1)/1000000000</f>
        <v>8.0000001189999992</v>
      </c>
      <c r="DV6" s="11">
        <f>IF(DV5="","",Master!DY5)+COLUMNS($G$1:DV$1)/1000000000</f>
        <v>70.000000119999996</v>
      </c>
      <c r="DW6" s="11">
        <f>IF(DW5="","",Master!DZ5)+COLUMNS($G$1:DW$1)/1000000000</f>
        <v>40.000000120999999</v>
      </c>
      <c r="DX6" s="11">
        <f>IF(DX5="","",Master!EA5)+COLUMNS($G$1:DX$1)/1000000000</f>
        <v>10.000000121999999</v>
      </c>
      <c r="DY6" s="11">
        <f>IF(DY5="","",Master!EB5)+COLUMNS($G$1:DY$1)/1000000000</f>
        <v>80.000000123000007</v>
      </c>
      <c r="DZ6" s="11">
        <f>IF(DZ5="","",Master!EC5)+COLUMNS($G$1:DZ$1)/1000000000</f>
        <v>95.000000123999996</v>
      </c>
      <c r="EA6" s="11">
        <f>IF(EA5="","",Master!ED5)+COLUMNS($G$1:EA$1)/1000000000</f>
        <v>55.000000125</v>
      </c>
      <c r="EB6" s="11">
        <f>IF(EB5="","",Master!EE5)+COLUMNS($G$1:EB$1)/1000000000</f>
        <v>88.000000126000003</v>
      </c>
      <c r="EC6" s="11">
        <f>IF(EC5="","",Master!EF5)+COLUMNS($G$1:EC$1)/1000000000</f>
        <v>10.000000127</v>
      </c>
      <c r="ED6" s="11">
        <f>IF(ED5="","",Master!EG5)+COLUMNS($G$1:ED$1)/1000000000</f>
        <v>39.000000128000003</v>
      </c>
      <c r="EE6" s="11">
        <f>IF(EE5="","",Master!EH5)+COLUMNS($G$1:EE$1)/1000000000</f>
        <v>30.000000129</v>
      </c>
      <c r="EF6" s="11">
        <f>IF(EF5="","",Master!EI5)+COLUMNS($G$1:EF$1)/1000000000</f>
        <v>40.000000129999997</v>
      </c>
      <c r="EG6" s="11">
        <f>IF(EG5="","",Master!EJ5)+COLUMNS($G$1:EG$1)/1000000000</f>
        <v>9.0000001310000002</v>
      </c>
      <c r="EH6" s="11">
        <f>IF(EH5="","",Master!EK5)+COLUMNS($G$1:EH$1)/1000000000</f>
        <v>85.000000131999997</v>
      </c>
      <c r="EI6" s="11">
        <f>IF(EI5="","",Master!EL5)+COLUMNS($G$1:EI$1)/1000000000</f>
        <v>32.000000133</v>
      </c>
      <c r="EJ6" s="11">
        <f>IF(EJ5="","",Master!EM5)+COLUMNS($G$1:EJ$1)/1000000000</f>
        <v>25.000000134</v>
      </c>
      <c r="EK6" s="11">
        <f>IF(EK5="","",Master!EN5)+COLUMNS($G$1:EK$1)/1000000000</f>
        <v>9.0000001350000005</v>
      </c>
      <c r="EL6" s="11">
        <f>IF(EL5="","",Master!EO5)+COLUMNS($G$1:EL$1)/1000000000</f>
        <v>75.000000135999997</v>
      </c>
      <c r="EM6" s="11">
        <f>IF(EM5="","",Master!EP5)+COLUMNS($G$1:EM$1)/1000000000</f>
        <v>60.000000137000001</v>
      </c>
      <c r="EN6" s="11">
        <f>IF(EN5="","",Master!EQ5)+COLUMNS($G$1:EN$1)/1000000000</f>
        <v>20.000000138000001</v>
      </c>
      <c r="EO6" s="11">
        <f>IF(EO5="","",Master!ER5)+COLUMNS($G$1:EO$1)/1000000000</f>
        <v>10.000000139000001</v>
      </c>
      <c r="EP6" s="11">
        <f>IF(EP5="","",Master!ES5)+COLUMNS($G$1:EP$1)/1000000000</f>
        <v>65.000000139999997</v>
      </c>
      <c r="EQ6" s="11">
        <f>IF(EQ5="","",Master!ET5)+COLUMNS($G$1:EQ$1)/1000000000</f>
        <v>1.4100000000000001E-7</v>
      </c>
      <c r="ER6" s="11">
        <f>IF(ER5="","",Master!EU5)+COLUMNS($G$1:ER$1)/1000000000</f>
        <v>95.000000142000005</v>
      </c>
      <c r="ES6" s="11">
        <f>IF(ES5="","",Master!EV5)+COLUMNS($G$1:ES$1)/1000000000</f>
        <v>15.000000142999999</v>
      </c>
      <c r="ET6" s="11">
        <f>IF(ET5="","",Master!EW5)+COLUMNS($G$1:ET$1)/1000000000</f>
        <v>73.000000143999998</v>
      </c>
      <c r="EU6" s="11">
        <f>IF(EU5="","",Master!EX5)+COLUMNS($G$1:EU$1)/1000000000</f>
        <v>76.000000145000001</v>
      </c>
      <c r="EV6" s="11">
        <f>IF(EV5="","",Master!EY5)+COLUMNS($G$1:EV$1)/1000000000</f>
        <v>30.000000146000001</v>
      </c>
      <c r="EW6" s="11">
        <f>IF(EW5="","",Master!EZ5)+COLUMNS($G$1:EW$1)/1000000000</f>
        <v>87.000000146999994</v>
      </c>
      <c r="EX6" s="11">
        <f>IF(EX5="","",Master!FA5)+COLUMNS($G$1:EX$1)/1000000000</f>
        <v>30.000000148000002</v>
      </c>
      <c r="EY6" s="11">
        <f>IF(EY5="","",Master!FB5)+COLUMNS($G$1:EY$1)/1000000000</f>
        <v>30.000000149000002</v>
      </c>
      <c r="EZ6" s="11">
        <f>IF(EZ5="","",Master!FC5)+COLUMNS($G$1:EZ$1)/1000000000</f>
        <v>33.000000149999998</v>
      </c>
      <c r="FA6" s="11">
        <f>IF(FA5="","",Master!FD5)+COLUMNS($G$1:FA$1)/1000000000</f>
        <v>75.000000150999995</v>
      </c>
      <c r="FB6" s="11">
        <f>IF(FB5="","",Master!FE5)+COLUMNS($G$1:FB$1)/1000000000</f>
        <v>50.000000151999998</v>
      </c>
      <c r="FC6" s="11">
        <f>IF(FC5="","",Master!FF5)+COLUMNS($G$1:FC$1)/1000000000</f>
        <v>60.000000153000002</v>
      </c>
      <c r="FD6" s="11">
        <f>IF(FD5="","",Master!FG5)+COLUMNS($G$1:FD$1)/1000000000</f>
        <v>35.000000153999999</v>
      </c>
      <c r="FE6" s="11">
        <f>IF(FE5="","",Master!FH5)+COLUMNS($G$1:FE$1)/1000000000</f>
        <v>75.000000154999995</v>
      </c>
      <c r="FF6" s="11">
        <f>IF(FF5="","",Master!FI5)+COLUMNS($G$1:FF$1)/1000000000</f>
        <v>80.000000155999999</v>
      </c>
      <c r="FG6" s="11">
        <f>IF(FG5="","",Master!FJ5)+COLUMNS($G$1:FG$1)/1000000000</f>
        <v>5.0000001569999997</v>
      </c>
      <c r="FH6" s="11">
        <f>IF(FH5="","",Master!FK5)+COLUMNS($G$1:FH$1)/1000000000</f>
        <v>100.00000015800001</v>
      </c>
      <c r="FI6" s="11">
        <f>IF(FI5="","",Master!FL5)+COLUMNS($G$1:FI$1)/1000000000</f>
        <v>60.000000159000002</v>
      </c>
      <c r="FJ6" s="11">
        <f>IF(FJ5="","",Master!FM5)+COLUMNS($G$1:FJ$1)/1000000000</f>
        <v>40.000000159999999</v>
      </c>
      <c r="FK6" s="11">
        <f>IF(FK5="","",Master!FN5)+COLUMNS($G$1:FK$1)/1000000000</f>
        <v>10.000000161000001</v>
      </c>
    </row>
    <row r="7" spans="1:167" x14ac:dyDescent="0.25">
      <c r="C7" s="11">
        <v>4</v>
      </c>
      <c r="D7" s="11">
        <v>50</v>
      </c>
      <c r="E7" s="11">
        <f>ROUND(Master!H6,0)+1/2000000000</f>
        <v>55.000000000500002</v>
      </c>
      <c r="F7" s="11">
        <f>ROUND(Master!I6,0)+1/2000000000</f>
        <v>27.000000000499998</v>
      </c>
      <c r="G7" s="11">
        <f>ROUND(Master!J6,0)+1/1000000000</f>
        <v>20.000000001</v>
      </c>
      <c r="H7" s="11">
        <f>IF(H6="","",Master!K6)+COLUMNS($G$1:H$1)/1000000000</f>
        <v>22.000000002</v>
      </c>
      <c r="I7" s="11">
        <f>IF(I6="","",Master!L6)+COLUMNS($G$1:I$1)/1000000000</f>
        <v>12.000000003</v>
      </c>
      <c r="J7" s="11">
        <f>IF(J6="","",Master!M6)+COLUMNS($G$1:J$1)/1000000000</f>
        <v>20.000000004</v>
      </c>
      <c r="K7" s="11">
        <f>IF(K6="","",Master!N6)+COLUMNS($G$1:K$1)/1000000000</f>
        <v>10.000000005</v>
      </c>
      <c r="L7" s="11">
        <f>IF(L6="","",Master!O6)+COLUMNS($G$1:L$1)/1000000000</f>
        <v>25.000000006</v>
      </c>
      <c r="M7" s="11">
        <f>IF(M6="","",Master!P6)+COLUMNS($G$1:M$1)/1000000000</f>
        <v>5.0000000069999997</v>
      </c>
      <c r="N7" s="11">
        <f>IF(N6="","",Master!Q6)+COLUMNS($G$1:N$1)/1000000000</f>
        <v>50.000000008000001</v>
      </c>
      <c r="O7" s="11">
        <f>IF(O6="","",Master!R6)+COLUMNS($G$1:O$1)/1000000000</f>
        <v>15.000000009000001</v>
      </c>
      <c r="P7" s="11">
        <f>IF(P6="","",Master!S6)+COLUMNS($G$1:P$1)/1000000000</f>
        <v>15.000000010000001</v>
      </c>
      <c r="Q7" s="11">
        <f>IF(Q6="","",Master!T6)+COLUMNS($G$1:Q$1)/1000000000</f>
        <v>30.000000011000001</v>
      </c>
      <c r="R7" s="11">
        <f>IF(R6="","",Master!U6)+COLUMNS($G$1:R$1)/1000000000</f>
        <v>65.000000012000001</v>
      </c>
      <c r="S7" s="11">
        <f>IF(S6="","",Master!V6)+COLUMNS($G$1:S$1)/1000000000</f>
        <v>5.0000000130000002</v>
      </c>
      <c r="T7" s="11">
        <f>IF(T6="","",Master!W6)+COLUMNS($G$1:T$1)/1000000000</f>
        <v>40.000000014000001</v>
      </c>
      <c r="U7" s="11">
        <f>IF(U6="","",Master!X6)+COLUMNS($G$1:U$1)/1000000000</f>
        <v>27.000000015000001</v>
      </c>
      <c r="V7" s="11">
        <f>IF(V6="","",Master!Y6)+COLUMNS($G$1:V$1)/1000000000</f>
        <v>60.000000016000001</v>
      </c>
      <c r="W7" s="11">
        <f>IF(W6="","",Master!Z6)+COLUMNS($G$1:W$1)/1000000000</f>
        <v>1.7E-8</v>
      </c>
      <c r="X7" s="11">
        <f>IF(X6="","",Master!AA6)+COLUMNS($G$1:X$1)/1000000000</f>
        <v>5.0000000179999997</v>
      </c>
      <c r="Y7" s="11">
        <f>IF(Y6="","",Master!AB6)+COLUMNS($G$1:Y$1)/1000000000</f>
        <v>20.000000019000002</v>
      </c>
      <c r="Z7" s="11">
        <f>IF(Z6="","",Master!AC6)+COLUMNS($G$1:Z$1)/1000000000</f>
        <v>20.000000020000002</v>
      </c>
      <c r="AA7" s="11">
        <f>IF(AA6="","",Master!AD6)+COLUMNS($G$1:AA$1)/1000000000</f>
        <v>45.000000020999998</v>
      </c>
      <c r="AB7" s="11">
        <f>IF(AB6="","",Master!AE6)+COLUMNS($G$1:AB$1)/1000000000</f>
        <v>60.000000022000002</v>
      </c>
      <c r="AC7" s="11">
        <f>IF(AC6="","",Master!AF6)+COLUMNS($G$1:AC$1)/1000000000</f>
        <v>45.000000022999998</v>
      </c>
      <c r="AD7" s="11">
        <f>IF(AD6="","",Master!AG6)+COLUMNS($G$1:AD$1)/1000000000</f>
        <v>88.000000024000002</v>
      </c>
      <c r="AE7" s="11">
        <f>IF(AE6="","",Master!AH6)+COLUMNS($G$1:AE$1)/1000000000</f>
        <v>8.0000000250000003</v>
      </c>
      <c r="AF7" s="11">
        <f>IF(AF6="","",Master!AI6)+COLUMNS($G$1:AF$1)/1000000000</f>
        <v>75.000000025999995</v>
      </c>
      <c r="AG7" s="11">
        <f>IF(AG6="","",Master!AJ6)+COLUMNS($G$1:AG$1)/1000000000</f>
        <v>10.000000027</v>
      </c>
      <c r="AH7" s="11">
        <f>IF(AH6="","",Master!AK6)+COLUMNS($G$1:AH$1)/1000000000</f>
        <v>56.000000028000002</v>
      </c>
      <c r="AI7" s="11">
        <f>IF(AI6="","",Master!AL6)+COLUMNS($G$1:AI$1)/1000000000</f>
        <v>28.000000028999999</v>
      </c>
      <c r="AJ7" s="11">
        <f>IF(AJ6="","",Master!AM6)+COLUMNS($G$1:AJ$1)/1000000000</f>
        <v>20.000000029999999</v>
      </c>
      <c r="AK7" s="11">
        <f>IF(AK6="","",Master!AN6)+COLUMNS($G$1:AK$1)/1000000000</f>
        <v>33.000000030999999</v>
      </c>
      <c r="AL7" s="11">
        <f>IF(AL6="","",Master!AO6)+COLUMNS($G$1:AL$1)/1000000000</f>
        <v>60.000000032000003</v>
      </c>
      <c r="AM7" s="11">
        <f>IF(AM6="","",Master!AP6)+COLUMNS($G$1:AM$1)/1000000000</f>
        <v>40.000000032999999</v>
      </c>
      <c r="AN7" s="11">
        <f>IF(AN6="","",Master!AQ6)+COLUMNS($G$1:AN$1)/1000000000</f>
        <v>25.000000033999999</v>
      </c>
      <c r="AO7" s="11">
        <f>IF(AO6="","",Master!AR6)+COLUMNS($G$1:AO$1)/1000000000</f>
        <v>15.000000034999999</v>
      </c>
      <c r="AP7" s="11">
        <f>IF(AP6="","",Master!AS6)+COLUMNS($G$1:AP$1)/1000000000</f>
        <v>50.000000036000003</v>
      </c>
      <c r="AQ7" s="11">
        <f>IF(AQ6="","",Master!AT6)+COLUMNS($G$1:AQ$1)/1000000000</f>
        <v>44.000000037</v>
      </c>
      <c r="AR7" s="11">
        <f>IF(AR6="","",Master!AU6)+COLUMNS($G$1:AR$1)/1000000000</f>
        <v>3.8000000000000003E-8</v>
      </c>
      <c r="AS7" s="11">
        <f>IF(AS6="","",Master!AV6)+COLUMNS($G$1:AS$1)/1000000000</f>
        <v>50.000000039</v>
      </c>
      <c r="AT7" s="11">
        <f>IF(AT6="","",Master!AW6)+COLUMNS($G$1:AT$1)/1000000000</f>
        <v>20.00000004</v>
      </c>
      <c r="AU7" s="11">
        <f>IF(AU6="","",Master!AX6)+COLUMNS($G$1:AU$1)/1000000000</f>
        <v>50.000000041</v>
      </c>
      <c r="AV7" s="11">
        <f>IF(AV6="","",Master!AY6)+COLUMNS($G$1:AV$1)/1000000000</f>
        <v>20.000000042</v>
      </c>
      <c r="AW7" s="11">
        <f>IF(AW6="","",Master!AZ6)+COLUMNS($G$1:AW$1)/1000000000</f>
        <v>4.3000000000000001E-8</v>
      </c>
      <c r="AX7" s="11">
        <f>IF(AX6="","",Master!BA6)+COLUMNS($G$1:AX$1)/1000000000</f>
        <v>8.0000000440000001</v>
      </c>
      <c r="AY7" s="11">
        <f>IF(AY6="","",Master!BB6)+COLUMNS($G$1:AY$1)/1000000000</f>
        <v>88.000000044999993</v>
      </c>
      <c r="AZ7" s="11">
        <f>IF(AZ6="","",Master!BC6)+COLUMNS($G$1:AZ$1)/1000000000</f>
        <v>90.000000045999997</v>
      </c>
      <c r="BA7" s="11">
        <f>IF(BA6="","",Master!BD6)+COLUMNS($G$1:BA$1)/1000000000</f>
        <v>45.000000047</v>
      </c>
      <c r="BB7" s="11">
        <f>IF(BB6="","",Master!BE6)+COLUMNS($G$1:BB$1)/1000000000</f>
        <v>30.000000048</v>
      </c>
      <c r="BC7" s="11">
        <f>IF(BC6="","",Master!BF6)+COLUMNS($G$1:BC$1)/1000000000</f>
        <v>25.000000049000001</v>
      </c>
      <c r="BD7" s="11">
        <f>IF(BD6="","",Master!BG6)+COLUMNS($G$1:BD$1)/1000000000</f>
        <v>55.000000049999997</v>
      </c>
      <c r="BE7" s="11">
        <f>IF(BE6="","",Master!BH6)+COLUMNS($G$1:BE$1)/1000000000</f>
        <v>50.000000051000001</v>
      </c>
      <c r="BF7" s="11">
        <f>IF(BF6="","",Master!BI6)+COLUMNS($G$1:BF$1)/1000000000</f>
        <v>75.000000052000004</v>
      </c>
      <c r="BG7" s="11">
        <f>IF(BG6="","",Master!BJ6)+COLUMNS($G$1:BG$1)/1000000000</f>
        <v>20.000000053000001</v>
      </c>
      <c r="BH7" s="11">
        <f>IF(BH6="","",Master!BK6)+COLUMNS($G$1:BH$1)/1000000000</f>
        <v>39.000000053999997</v>
      </c>
      <c r="BI7" s="11">
        <f>IF(BI6="","",Master!BL6)+COLUMNS($G$1:BI$1)/1000000000</f>
        <v>40.000000055000001</v>
      </c>
      <c r="BJ7" s="11">
        <f>IF(BJ6="","",Master!BM6)+COLUMNS($G$1:BJ$1)/1000000000</f>
        <v>20.000000056000001</v>
      </c>
      <c r="BK7" s="11">
        <f>IF(BK6="","",Master!BN6)+COLUMNS($G$1:BK$1)/1000000000</f>
        <v>10.000000056999999</v>
      </c>
      <c r="BL7" s="11">
        <f>IF(BL6="","",Master!BO6)+COLUMNS($G$1:BL$1)/1000000000</f>
        <v>5.8000000000000003E-8</v>
      </c>
      <c r="BM7" s="11">
        <f>IF(BM6="","",Master!BP6)+COLUMNS($G$1:BM$1)/1000000000</f>
        <v>30.000000059000001</v>
      </c>
      <c r="BN7" s="11">
        <f>IF(BN6="","",Master!BQ6)+COLUMNS($G$1:BN$1)/1000000000</f>
        <v>50.000000059999998</v>
      </c>
      <c r="BO7" s="11">
        <f>IF(BO6="","",Master!BR6)+COLUMNS($G$1:BO$1)/1000000000</f>
        <v>75.000000060999994</v>
      </c>
      <c r="BP7" s="11">
        <f>IF(BP6="","",Master!BS6)+COLUMNS($G$1:BP$1)/1000000000</f>
        <v>50.000000061999998</v>
      </c>
      <c r="BQ7" s="11">
        <f>IF(BQ6="","",Master!BT6)+COLUMNS($G$1:BQ$1)/1000000000</f>
        <v>6.2999999999999995E-8</v>
      </c>
      <c r="BR7" s="11">
        <f>IF(BR6="","",Master!BU6)+COLUMNS($G$1:BR$1)/1000000000</f>
        <v>10.000000064</v>
      </c>
      <c r="BS7" s="11">
        <f>IF(BS6="","",Master!BV6)+COLUMNS($G$1:BS$1)/1000000000</f>
        <v>15.000000065</v>
      </c>
      <c r="BT7" s="11">
        <f>IF(BT6="","",Master!BW6)+COLUMNS($G$1:BT$1)/1000000000</f>
        <v>20.000000065999998</v>
      </c>
      <c r="BU7" s="11">
        <f>IF(BU6="","",Master!BX6)+COLUMNS($G$1:BU$1)/1000000000</f>
        <v>30.000000066999998</v>
      </c>
      <c r="BV7" s="11">
        <f>IF(BV6="","",Master!BY6)+COLUMNS($G$1:BV$1)/1000000000</f>
        <v>13.000000068</v>
      </c>
      <c r="BW7" s="11">
        <f>IF(BW6="","",Master!BZ6)+COLUMNS($G$1:BW$1)/1000000000</f>
        <v>6.8999999999999996E-8</v>
      </c>
      <c r="BX7" s="11">
        <f>IF(BX6="","",Master!CA6)+COLUMNS($G$1:BX$1)/1000000000</f>
        <v>30.000000069999999</v>
      </c>
      <c r="BY7" s="11">
        <f>IF(BY6="","",Master!CB6)+COLUMNS($G$1:BY$1)/1000000000</f>
        <v>42.000000071000002</v>
      </c>
      <c r="BZ7" s="11">
        <f>IF(BZ6="","",Master!CC6)+COLUMNS($G$1:BZ$1)/1000000000</f>
        <v>10.000000072000001</v>
      </c>
      <c r="CA7" s="11">
        <f>IF(CA6="","",Master!CD6)+COLUMNS($G$1:CA$1)/1000000000</f>
        <v>26.000000072999999</v>
      </c>
      <c r="CB7" s="11">
        <f>IF(CB6="","",Master!CE6)+COLUMNS($G$1:CB$1)/1000000000</f>
        <v>10.000000074000001</v>
      </c>
      <c r="CC7" s="11">
        <f>IF(CC6="","",Master!CF6)+COLUMNS($G$1:CC$1)/1000000000</f>
        <v>23.000000074999999</v>
      </c>
      <c r="CD7" s="11">
        <f>IF(CD6="","",Master!CG6)+COLUMNS($G$1:CD$1)/1000000000</f>
        <v>34.000000075999999</v>
      </c>
      <c r="CE7" s="11">
        <f>IF(CE6="","",Master!CH6)+COLUMNS($G$1:CE$1)/1000000000</f>
        <v>20.000000076999999</v>
      </c>
      <c r="CF7" s="11">
        <f>IF(CF6="","",Master!CI6)+COLUMNS($G$1:CF$1)/1000000000</f>
        <v>55.000000077999999</v>
      </c>
      <c r="CG7" s="11">
        <f>IF(CG6="","",Master!CJ6)+COLUMNS($G$1:CG$1)/1000000000</f>
        <v>5.0000000790000003</v>
      </c>
      <c r="CH7" s="11">
        <f>IF(CH6="","",Master!CK6)+COLUMNS($G$1:CH$1)/1000000000</f>
        <v>15.00000008</v>
      </c>
      <c r="CI7" s="11">
        <f>IF(CI6="","",Master!CL6)+COLUMNS($G$1:CI$1)/1000000000</f>
        <v>20.000000081</v>
      </c>
      <c r="CJ7" s="11">
        <f>IF(CJ6="","",Master!CM6)+COLUMNS($G$1:CJ$1)/1000000000</f>
        <v>33.000000082</v>
      </c>
      <c r="CK7" s="11">
        <f>IF(CK6="","",Master!CN6)+COLUMNS($G$1:CK$1)/1000000000</f>
        <v>30.000000083</v>
      </c>
      <c r="CL7" s="11">
        <f>IF(CL6="","",Master!CO6)+COLUMNS($G$1:CL$1)/1000000000</f>
        <v>25.000000084</v>
      </c>
      <c r="CM7" s="11">
        <f>IF(CM6="","",Master!CP6)+COLUMNS($G$1:CM$1)/1000000000</f>
        <v>8.4999999999999994E-8</v>
      </c>
      <c r="CN7" s="11">
        <f>IF(CN6="","",Master!CQ6)+COLUMNS($G$1:CN$1)/1000000000</f>
        <v>5.000000086</v>
      </c>
      <c r="CO7" s="11">
        <f>IF(CO6="","",Master!CR6)+COLUMNS($G$1:CO$1)/1000000000</f>
        <v>10.000000087</v>
      </c>
      <c r="CP7" s="11">
        <f>IF(CP6="","",Master!CS6)+COLUMNS($G$1:CP$1)/1000000000</f>
        <v>75.000000087999993</v>
      </c>
      <c r="CQ7" s="11">
        <f>IF(CQ6="","",Master!CT6)+COLUMNS($G$1:CQ$1)/1000000000</f>
        <v>5.0000000890000003</v>
      </c>
      <c r="CR7" s="11">
        <f>IF(CR6="","",Master!CU6)+COLUMNS($G$1:CR$1)/1000000000</f>
        <v>35.00000009</v>
      </c>
      <c r="CS7" s="11">
        <f>IF(CS6="","",Master!CV6)+COLUMNS($G$1:CS$1)/1000000000</f>
        <v>20.000000091</v>
      </c>
      <c r="CT7" s="11">
        <f>IF(CT6="","",Master!CW6)+COLUMNS($G$1:CT$1)/1000000000</f>
        <v>5.0000000919999996</v>
      </c>
      <c r="CU7" s="11">
        <f>IF(CU6="","",Master!CX6)+COLUMNS($G$1:CU$1)/1000000000</f>
        <v>2.0000000930000001</v>
      </c>
      <c r="CV7" s="11">
        <f>IF(CV6="","",Master!CY6)+COLUMNS($G$1:CV$1)/1000000000</f>
        <v>15.000000094000001</v>
      </c>
      <c r="CW7" s="11">
        <f>IF(CW6="","",Master!CZ6)+COLUMNS($G$1:CW$1)/1000000000</f>
        <v>40.000000094999997</v>
      </c>
      <c r="CX7" s="11">
        <f>IF(CX6="","",Master!DA6)+COLUMNS($G$1:CX$1)/1000000000</f>
        <v>55.000000096000001</v>
      </c>
      <c r="CY7" s="11">
        <f>IF(CY6="","",Master!DB6)+COLUMNS($G$1:CY$1)/1000000000</f>
        <v>10.000000096999999</v>
      </c>
      <c r="CZ7" s="11">
        <f>IF(CZ6="","",Master!DC6)+COLUMNS($G$1:CZ$1)/1000000000</f>
        <v>17.000000098000001</v>
      </c>
      <c r="DA7" s="11">
        <f>IF(DA6="","",Master!DD6)+COLUMNS($G$1:DA$1)/1000000000</f>
        <v>5.0000000990000002</v>
      </c>
      <c r="DB7" s="11">
        <f>IF(DB6="","",Master!DE6)+COLUMNS($G$1:DB$1)/1000000000</f>
        <v>10.000000099999999</v>
      </c>
      <c r="DC7" s="11">
        <f>IF(DC6="","",Master!DF6)+COLUMNS($G$1:DC$1)/1000000000</f>
        <v>22.000000101000001</v>
      </c>
      <c r="DD7" s="11">
        <f>IF(DD6="","",Master!DG6)+COLUMNS($G$1:DD$1)/1000000000</f>
        <v>21.000000102000001</v>
      </c>
      <c r="DE7" s="11">
        <f>IF(DE6="","",Master!DH6)+COLUMNS($G$1:DE$1)/1000000000</f>
        <v>15.000000103</v>
      </c>
      <c r="DF7" s="11">
        <f>IF(DF6="","",Master!DI6)+COLUMNS($G$1:DF$1)/1000000000</f>
        <v>49.000000104000001</v>
      </c>
      <c r="DG7" s="11">
        <f>IF(DG6="","",Master!DJ6)+COLUMNS($G$1:DG$1)/1000000000</f>
        <v>10.000000105</v>
      </c>
      <c r="DH7" s="11">
        <f>IF(DH6="","",Master!DK6)+COLUMNS($G$1:DH$1)/1000000000</f>
        <v>25.000000106000002</v>
      </c>
      <c r="DI7" s="11">
        <f>IF(DI6="","",Master!DL6)+COLUMNS($G$1:DI$1)/1000000000</f>
        <v>7.000000107</v>
      </c>
      <c r="DJ7" s="11">
        <f>IF(DJ6="","",Master!DM6)+COLUMNS($G$1:DJ$1)/1000000000</f>
        <v>30.000000107999998</v>
      </c>
      <c r="DK7" s="11">
        <f>IF(DK6="","",Master!DN6)+COLUMNS($G$1:DK$1)/1000000000</f>
        <v>50.000000108999998</v>
      </c>
      <c r="DL7" s="11">
        <f>IF(DL6="","",Master!DO6)+COLUMNS($G$1:DL$1)/1000000000</f>
        <v>12.00000011</v>
      </c>
      <c r="DM7" s="11">
        <f>IF(DM6="","",Master!DP6)+COLUMNS($G$1:DM$1)/1000000000</f>
        <v>20.000000110999999</v>
      </c>
      <c r="DN7" s="11">
        <f>IF(DN6="","",Master!DQ6)+COLUMNS($G$1:DN$1)/1000000000</f>
        <v>14.000000112</v>
      </c>
      <c r="DO7" s="11">
        <f>IF(DO6="","",Master!DR6)+COLUMNS($G$1:DO$1)/1000000000</f>
        <v>50.000000112999999</v>
      </c>
      <c r="DP7" s="11">
        <f>IF(DP6="","",Master!DS6)+COLUMNS($G$1:DP$1)/1000000000</f>
        <v>15.000000114000001</v>
      </c>
      <c r="DQ7" s="11">
        <f>IF(DQ6="","",Master!DT6)+COLUMNS($G$1:DQ$1)/1000000000</f>
        <v>25.000000114999999</v>
      </c>
      <c r="DR7" s="11">
        <f>IF(DR6="","",Master!DU6)+COLUMNS($G$1:DR$1)/1000000000</f>
        <v>15.000000116000001</v>
      </c>
      <c r="DS7" s="11">
        <f>IF(DS6="","",Master!DV6)+COLUMNS($G$1:DS$1)/1000000000</f>
        <v>20.000000116999999</v>
      </c>
      <c r="DT7" s="11">
        <f>IF(DT6="","",Master!DW6)+COLUMNS($G$1:DT$1)/1000000000</f>
        <v>1.18E-7</v>
      </c>
      <c r="DU7" s="11">
        <f>IF(DU6="","",Master!DX6)+COLUMNS($G$1:DU$1)/1000000000</f>
        <v>5.0000001190000001</v>
      </c>
      <c r="DV7" s="11">
        <f>IF(DV6="","",Master!DY6)+COLUMNS($G$1:DV$1)/1000000000</f>
        <v>15.000000119999999</v>
      </c>
      <c r="DW7" s="11">
        <f>IF(DW6="","",Master!DZ6)+COLUMNS($G$1:DW$1)/1000000000</f>
        <v>25.000000120999999</v>
      </c>
      <c r="DX7" s="11">
        <f>IF(DX6="","",Master!EA6)+COLUMNS($G$1:DX$1)/1000000000</f>
        <v>10.000000121999999</v>
      </c>
      <c r="DY7" s="11">
        <f>IF(DY6="","",Master!EB6)+COLUMNS($G$1:DY$1)/1000000000</f>
        <v>20.000000123</v>
      </c>
      <c r="DZ7" s="11">
        <f>IF(DZ6="","",Master!EC6)+COLUMNS($G$1:DZ$1)/1000000000</f>
        <v>5.0000001239999996</v>
      </c>
      <c r="EA7" s="11">
        <f>IF(EA6="","",Master!ED6)+COLUMNS($G$1:EA$1)/1000000000</f>
        <v>20.000000125</v>
      </c>
      <c r="EB7" s="11">
        <f>IF(EB6="","",Master!EE6)+COLUMNS($G$1:EB$1)/1000000000</f>
        <v>8.0000001259999998</v>
      </c>
      <c r="EC7" s="11">
        <f>IF(EC6="","",Master!EF6)+COLUMNS($G$1:EC$1)/1000000000</f>
        <v>25.000000127</v>
      </c>
      <c r="ED7" s="11">
        <f>IF(ED6="","",Master!EG6)+COLUMNS($G$1:ED$1)/1000000000</f>
        <v>25.000000128</v>
      </c>
      <c r="EE7" s="11">
        <f>IF(EE6="","",Master!EH6)+COLUMNS($G$1:EE$1)/1000000000</f>
        <v>70.000000129</v>
      </c>
      <c r="EF7" s="11">
        <f>IF(EF6="","",Master!EI6)+COLUMNS($G$1:EF$1)/1000000000</f>
        <v>20.00000013</v>
      </c>
      <c r="EG7" s="11">
        <f>IF(EG6="","",Master!EJ6)+COLUMNS($G$1:EG$1)/1000000000</f>
        <v>4.0000001310000002</v>
      </c>
      <c r="EH7" s="11">
        <f>IF(EH6="","",Master!EK6)+COLUMNS($G$1:EH$1)/1000000000</f>
        <v>10.000000132</v>
      </c>
      <c r="EI7" s="11">
        <f>IF(EI6="","",Master!EL6)+COLUMNS($G$1:EI$1)/1000000000</f>
        <v>2.0000001329999999</v>
      </c>
      <c r="EJ7" s="11">
        <f>IF(EJ6="","",Master!EM6)+COLUMNS($G$1:EJ$1)/1000000000</f>
        <v>12.000000134</v>
      </c>
      <c r="EK7" s="11">
        <f>IF(EK6="","",Master!EN6)+COLUMNS($G$1:EK$1)/1000000000</f>
        <v>8.0000001350000005</v>
      </c>
      <c r="EL7" s="11">
        <f>IF(EL6="","",Master!EO6)+COLUMNS($G$1:EL$1)/1000000000</f>
        <v>50.000000135999997</v>
      </c>
      <c r="EM7" s="11">
        <f>IF(EM6="","",Master!EP6)+COLUMNS($G$1:EM$1)/1000000000</f>
        <v>30.000000137000001</v>
      </c>
      <c r="EN7" s="11">
        <f>IF(EN6="","",Master!EQ6)+COLUMNS($G$1:EN$1)/1000000000</f>
        <v>30.000000138000001</v>
      </c>
      <c r="EO7" s="11">
        <f>IF(EO6="","",Master!ER6)+COLUMNS($G$1:EO$1)/1000000000</f>
        <v>10.000000139000001</v>
      </c>
      <c r="EP7" s="11">
        <f>IF(EP6="","",Master!ES6)+COLUMNS($G$1:EP$1)/1000000000</f>
        <v>20.000000140000001</v>
      </c>
      <c r="EQ7" s="11">
        <f>IF(EQ6="","",Master!ET6)+COLUMNS($G$1:EQ$1)/1000000000</f>
        <v>15.000000140999999</v>
      </c>
      <c r="ER7" s="11">
        <f>IF(ER6="","",Master!EU6)+COLUMNS($G$1:ER$1)/1000000000</f>
        <v>50.000000141999998</v>
      </c>
      <c r="ES7" s="11">
        <f>IF(ES6="","",Master!EV6)+COLUMNS($G$1:ES$1)/1000000000</f>
        <v>50.000000143000001</v>
      </c>
      <c r="ET7" s="11">
        <f>IF(ET6="","",Master!EW6)+COLUMNS($G$1:ET$1)/1000000000</f>
        <v>15.000000143999999</v>
      </c>
      <c r="EU7" s="11">
        <f>IF(EU6="","",Master!EX6)+COLUMNS($G$1:EU$1)/1000000000</f>
        <v>35.000000145000001</v>
      </c>
      <c r="EV7" s="11">
        <f>IF(EV6="","",Master!EY6)+COLUMNS($G$1:EV$1)/1000000000</f>
        <v>20.000000146000001</v>
      </c>
      <c r="EW7" s="11">
        <f>IF(EW6="","",Master!EZ6)+COLUMNS($G$1:EW$1)/1000000000</f>
        <v>69.000000146999994</v>
      </c>
      <c r="EX7" s="11">
        <f>IF(EX6="","",Master!FA6)+COLUMNS($G$1:EX$1)/1000000000</f>
        <v>5.0000001479999998</v>
      </c>
      <c r="EY7" s="11">
        <f>IF(EY6="","",Master!FB6)+COLUMNS($G$1:EY$1)/1000000000</f>
        <v>1.49E-7</v>
      </c>
      <c r="EZ7" s="11">
        <f>IF(EZ6="","",Master!FC6)+COLUMNS($G$1:EZ$1)/1000000000</f>
        <v>21.000000150000002</v>
      </c>
      <c r="FA7" s="11">
        <f>IF(FA6="","",Master!FD6)+COLUMNS($G$1:FA$1)/1000000000</f>
        <v>35.000000151000002</v>
      </c>
      <c r="FB7" s="11">
        <f>IF(FB6="","",Master!FE6)+COLUMNS($G$1:FB$1)/1000000000</f>
        <v>25.000000151999998</v>
      </c>
      <c r="FC7" s="11">
        <f>IF(FC6="","",Master!FF6)+COLUMNS($G$1:FC$1)/1000000000</f>
        <v>50.000000153000002</v>
      </c>
      <c r="FD7" s="11">
        <f>IF(FD6="","",Master!FG6)+COLUMNS($G$1:FD$1)/1000000000</f>
        <v>50.000000153999999</v>
      </c>
      <c r="FE7" s="11">
        <f>IF(FE6="","",Master!FH6)+COLUMNS($G$1:FE$1)/1000000000</f>
        <v>60.000000155000002</v>
      </c>
      <c r="FF7" s="11">
        <f>IF(FF6="","",Master!FI6)+COLUMNS($G$1:FF$1)/1000000000</f>
        <v>30.000000155999999</v>
      </c>
      <c r="FG7" s="11">
        <f>IF(FG6="","",Master!FJ6)+COLUMNS($G$1:FG$1)/1000000000</f>
        <v>5.0000001569999997</v>
      </c>
      <c r="FH7" s="11">
        <f>IF(FH6="","",Master!FK6)+COLUMNS($G$1:FH$1)/1000000000</f>
        <v>50.000000157999999</v>
      </c>
      <c r="FI7" s="11">
        <f>IF(FI6="","",Master!FL6)+COLUMNS($G$1:FI$1)/1000000000</f>
        <v>1.5900000000000001E-7</v>
      </c>
      <c r="FJ7" s="11">
        <f>IF(FJ6="","",Master!FM6)+COLUMNS($G$1:FJ$1)/1000000000</f>
        <v>50.000000159999999</v>
      </c>
      <c r="FK7" s="11">
        <f>IF(FK6="","",Master!FN6)+COLUMNS($G$1:FK$1)/1000000000</f>
        <v>10.000000161000001</v>
      </c>
    </row>
    <row r="8" spans="1:167" x14ac:dyDescent="0.25">
      <c r="C8" s="11">
        <v>5</v>
      </c>
      <c r="D8" s="11">
        <v>50</v>
      </c>
      <c r="E8" s="11">
        <f>ROUND(Master!H7,0)+1/2000000000</f>
        <v>80.000000000499995</v>
      </c>
      <c r="F8" s="11">
        <f>ROUND(Master!I7,0)+1/2000000000</f>
        <v>77.000000000499995</v>
      </c>
      <c r="G8" s="11">
        <f>ROUND(Master!J7,0)+1/1000000000</f>
        <v>85.000000001000004</v>
      </c>
      <c r="H8" s="11">
        <f>IF(H7="","",Master!K7)+COLUMNS($G$1:H$1)/1000000000</f>
        <v>85.000000001999993</v>
      </c>
      <c r="I8" s="11">
        <f>IF(I7="","",Master!L7)+COLUMNS($G$1:I$1)/1000000000</f>
        <v>84.000000002999997</v>
      </c>
      <c r="J8" s="11">
        <f>IF(J7="","",Master!M7)+COLUMNS($G$1:J$1)/1000000000</f>
        <v>100.000000004</v>
      </c>
      <c r="K8" s="11">
        <f>IF(K7="","",Master!N7)+COLUMNS($G$1:K$1)/1000000000</f>
        <v>100.000000005</v>
      </c>
      <c r="L8" s="11">
        <f>IF(L7="","",Master!O7)+COLUMNS($G$1:L$1)/1000000000</f>
        <v>95.000000005999993</v>
      </c>
      <c r="M8" s="11">
        <f>IF(M7="","",Master!P7)+COLUMNS($G$1:M$1)/1000000000</f>
        <v>90.000000006999997</v>
      </c>
      <c r="N8" s="11">
        <f>IF(N7="","",Master!Q7)+COLUMNS($G$1:N$1)/1000000000</f>
        <v>90.000000008000001</v>
      </c>
      <c r="O8" s="11">
        <f>IF(O7="","",Master!R7)+COLUMNS($G$1:O$1)/1000000000</f>
        <v>99.000000009000004</v>
      </c>
      <c r="P8" s="11">
        <f>IF(P7="","",Master!S7)+COLUMNS($G$1:P$1)/1000000000</f>
        <v>100.00000000999999</v>
      </c>
      <c r="Q8" s="11">
        <f>IF(Q7="","",Master!T7)+COLUMNS($G$1:Q$1)/1000000000</f>
        <v>75.000000010999997</v>
      </c>
      <c r="R8" s="11">
        <f>IF(R7="","",Master!U7)+COLUMNS($G$1:R$1)/1000000000</f>
        <v>80.000000012000001</v>
      </c>
      <c r="S8" s="11">
        <f>IF(S7="","",Master!V7)+COLUMNS($G$1:S$1)/1000000000</f>
        <v>95.000000013000005</v>
      </c>
      <c r="T8" s="11">
        <f>IF(T7="","",Master!W7)+COLUMNS($G$1:T$1)/1000000000</f>
        <v>95.000000013999994</v>
      </c>
      <c r="U8" s="11">
        <f>IF(U7="","",Master!X7)+COLUMNS($G$1:U$1)/1000000000</f>
        <v>100.000000015</v>
      </c>
      <c r="V8" s="11">
        <f>IF(V7="","",Master!Y7)+COLUMNS($G$1:V$1)/1000000000</f>
        <v>50.000000016000001</v>
      </c>
      <c r="W8" s="11">
        <f>IF(W7="","",Master!Z7)+COLUMNS($G$1:W$1)/1000000000</f>
        <v>75.000000017000005</v>
      </c>
      <c r="X8" s="11">
        <f>IF(X7="","",Master!AA7)+COLUMNS($G$1:X$1)/1000000000</f>
        <v>80.000000017999994</v>
      </c>
      <c r="Y8" s="11">
        <f>IF(Y7="","",Master!AB7)+COLUMNS($G$1:Y$1)/1000000000</f>
        <v>90.000000018999998</v>
      </c>
      <c r="Z8" s="11">
        <f>IF(Z7="","",Master!AC7)+COLUMNS($G$1:Z$1)/1000000000</f>
        <v>80.000000020000002</v>
      </c>
      <c r="AA8" s="11">
        <f>IF(AA7="","",Master!AD7)+COLUMNS($G$1:AA$1)/1000000000</f>
        <v>75.000000021000005</v>
      </c>
      <c r="AB8" s="11">
        <f>IF(AB7="","",Master!AE7)+COLUMNS($G$1:AB$1)/1000000000</f>
        <v>75.000000021999995</v>
      </c>
      <c r="AC8" s="11">
        <f>IF(AC7="","",Master!AF7)+COLUMNS($G$1:AC$1)/1000000000</f>
        <v>48.000000022999998</v>
      </c>
      <c r="AD8" s="11">
        <f>IF(AD7="","",Master!AG7)+COLUMNS($G$1:AD$1)/1000000000</f>
        <v>55.000000024000002</v>
      </c>
      <c r="AE8" s="11">
        <f>IF(AE7="","",Master!AH7)+COLUMNS($G$1:AE$1)/1000000000</f>
        <v>97.000000025000006</v>
      </c>
      <c r="AF8" s="11">
        <f>IF(AF7="","",Master!AI7)+COLUMNS($G$1:AF$1)/1000000000</f>
        <v>100.000000026</v>
      </c>
      <c r="AG8" s="11">
        <f>IF(AG7="","",Master!AJ7)+COLUMNS($G$1:AG$1)/1000000000</f>
        <v>95.000000026999999</v>
      </c>
      <c r="AH8" s="11">
        <f>IF(AH7="","",Master!AK7)+COLUMNS($G$1:AH$1)/1000000000</f>
        <v>79.000000028000002</v>
      </c>
      <c r="AI8" s="11">
        <f>IF(AI7="","",Master!AL7)+COLUMNS($G$1:AI$1)/1000000000</f>
        <v>70.000000029000006</v>
      </c>
      <c r="AJ8" s="11">
        <f>IF(AJ7="","",Master!AM7)+COLUMNS($G$1:AJ$1)/1000000000</f>
        <v>89.000000029999995</v>
      </c>
      <c r="AK8" s="11">
        <f>IF(AK7="","",Master!AN7)+COLUMNS($G$1:AK$1)/1000000000</f>
        <v>75.000000030999999</v>
      </c>
      <c r="AL8" s="11">
        <f>IF(AL7="","",Master!AO7)+COLUMNS($G$1:AL$1)/1000000000</f>
        <v>90.000000032000003</v>
      </c>
      <c r="AM8" s="11">
        <f>IF(AM7="","",Master!AP7)+COLUMNS($G$1:AM$1)/1000000000</f>
        <v>80.000000033000006</v>
      </c>
      <c r="AN8" s="11">
        <f>IF(AN7="","",Master!AQ7)+COLUMNS($G$1:AN$1)/1000000000</f>
        <v>95.000000033999996</v>
      </c>
      <c r="AO8" s="11">
        <f>IF(AO7="","",Master!AR7)+COLUMNS($G$1:AO$1)/1000000000</f>
        <v>95.000000034999999</v>
      </c>
      <c r="AP8" s="11">
        <f>IF(AP7="","",Master!AS7)+COLUMNS($G$1:AP$1)/1000000000</f>
        <v>80.000000036000003</v>
      </c>
      <c r="AQ8" s="11">
        <f>IF(AQ7="","",Master!AT7)+COLUMNS($G$1:AQ$1)/1000000000</f>
        <v>50.000000037</v>
      </c>
      <c r="AR8" s="11">
        <f>IF(AR7="","",Master!AU7)+COLUMNS($G$1:AR$1)/1000000000</f>
        <v>90.000000037999996</v>
      </c>
      <c r="AS8" s="11">
        <f>IF(AS7="","",Master!AV7)+COLUMNS($G$1:AS$1)/1000000000</f>
        <v>100.000000039</v>
      </c>
      <c r="AT8" s="11">
        <f>IF(AT7="","",Master!AW7)+COLUMNS($G$1:AT$1)/1000000000</f>
        <v>95.000000040000003</v>
      </c>
      <c r="AU8" s="11">
        <f>IF(AU7="","",Master!AX7)+COLUMNS($G$1:AU$1)/1000000000</f>
        <v>60.000000041</v>
      </c>
      <c r="AV8" s="11">
        <f>IF(AV7="","",Master!AY7)+COLUMNS($G$1:AV$1)/1000000000</f>
        <v>90.000000041999996</v>
      </c>
      <c r="AW8" s="11">
        <f>IF(AW7="","",Master!AZ7)+COLUMNS($G$1:AW$1)/1000000000</f>
        <v>100.000000043</v>
      </c>
      <c r="AX8" s="11">
        <f>IF(AX7="","",Master!BA7)+COLUMNS($G$1:AX$1)/1000000000</f>
        <v>96.000000044000004</v>
      </c>
      <c r="AY8" s="11">
        <f>IF(AY7="","",Master!BB7)+COLUMNS($G$1:AY$1)/1000000000</f>
        <v>100.00000004499999</v>
      </c>
      <c r="AZ8" s="11">
        <f>IF(AZ7="","",Master!BC7)+COLUMNS($G$1:AZ$1)/1000000000</f>
        <v>90.000000045999997</v>
      </c>
      <c r="BA8" s="11">
        <f>IF(BA7="","",Master!BD7)+COLUMNS($G$1:BA$1)/1000000000</f>
        <v>85.000000047</v>
      </c>
      <c r="BB8" s="11">
        <f>IF(BB7="","",Master!BE7)+COLUMNS($G$1:BB$1)/1000000000</f>
        <v>65.000000048000004</v>
      </c>
      <c r="BC8" s="11">
        <f>IF(BC7="","",Master!BF7)+COLUMNS($G$1:BC$1)/1000000000</f>
        <v>70.000000048999993</v>
      </c>
      <c r="BD8" s="11">
        <f>IF(BD7="","",Master!BG7)+COLUMNS($G$1:BD$1)/1000000000</f>
        <v>75.000000049999997</v>
      </c>
      <c r="BE8" s="11">
        <f>IF(BE7="","",Master!BH7)+COLUMNS($G$1:BE$1)/1000000000</f>
        <v>100.000000051</v>
      </c>
      <c r="BF8" s="11">
        <f>IF(BF7="","",Master!BI7)+COLUMNS($G$1:BF$1)/1000000000</f>
        <v>100.000000052</v>
      </c>
      <c r="BG8" s="11">
        <f>IF(BG7="","",Master!BJ7)+COLUMNS($G$1:BG$1)/1000000000</f>
        <v>85.000000052999994</v>
      </c>
      <c r="BH8" s="11">
        <f>IF(BH7="","",Master!BK7)+COLUMNS($G$1:BH$1)/1000000000</f>
        <v>100.000000054</v>
      </c>
      <c r="BI8" s="11">
        <f>IF(BI7="","",Master!BL7)+COLUMNS($G$1:BI$1)/1000000000</f>
        <v>95.000000055000001</v>
      </c>
      <c r="BJ8" s="11">
        <f>IF(BJ7="","",Master!BM7)+COLUMNS($G$1:BJ$1)/1000000000</f>
        <v>5.5999999999999999E-8</v>
      </c>
      <c r="BK8" s="11">
        <f>IF(BK7="","",Master!BN7)+COLUMNS($G$1:BK$1)/1000000000</f>
        <v>90.000000056999994</v>
      </c>
      <c r="BL8" s="11">
        <f>IF(BL7="","",Master!BO7)+COLUMNS($G$1:BL$1)/1000000000</f>
        <v>100.000000058</v>
      </c>
      <c r="BM8" s="11">
        <f>IF(BM7="","",Master!BP7)+COLUMNS($G$1:BM$1)/1000000000</f>
        <v>70.000000059000001</v>
      </c>
      <c r="BN8" s="11">
        <f>IF(BN7="","",Master!BQ7)+COLUMNS($G$1:BN$1)/1000000000</f>
        <v>95.000000060000005</v>
      </c>
      <c r="BO8" s="11">
        <f>IF(BO7="","",Master!BR7)+COLUMNS($G$1:BO$1)/1000000000</f>
        <v>95.000000060999994</v>
      </c>
      <c r="BP8" s="11">
        <f>IF(BP7="","",Master!BS7)+COLUMNS($G$1:BP$1)/1000000000</f>
        <v>90.000000061999998</v>
      </c>
      <c r="BQ8" s="11">
        <f>IF(BQ7="","",Master!BT7)+COLUMNS($G$1:BQ$1)/1000000000</f>
        <v>100.000000063</v>
      </c>
      <c r="BR8" s="11">
        <f>IF(BR7="","",Master!BU7)+COLUMNS($G$1:BR$1)/1000000000</f>
        <v>85.000000064000005</v>
      </c>
      <c r="BS8" s="11">
        <f>IF(BS7="","",Master!BV7)+COLUMNS($G$1:BS$1)/1000000000</f>
        <v>80.000000064999995</v>
      </c>
      <c r="BT8" s="11">
        <f>IF(BT7="","",Master!BW7)+COLUMNS($G$1:BT$1)/1000000000</f>
        <v>75.000000065999998</v>
      </c>
      <c r="BU8" s="11">
        <f>IF(BU7="","",Master!BX7)+COLUMNS($G$1:BU$1)/1000000000</f>
        <v>80.000000067000002</v>
      </c>
      <c r="BV8" s="11">
        <f>IF(BV7="","",Master!BY7)+COLUMNS($G$1:BV$1)/1000000000</f>
        <v>84.000000068000006</v>
      </c>
      <c r="BW8" s="11">
        <f>IF(BW7="","",Master!BZ7)+COLUMNS($G$1:BW$1)/1000000000</f>
        <v>28.000000068999999</v>
      </c>
      <c r="BX8" s="11">
        <f>IF(BX7="","",Master!CA7)+COLUMNS($G$1:BX$1)/1000000000</f>
        <v>90.000000069999999</v>
      </c>
      <c r="BY8" s="11">
        <f>IF(BY7="","",Master!CB7)+COLUMNS($G$1:BY$1)/1000000000</f>
        <v>87.000000071000002</v>
      </c>
      <c r="BZ8" s="11">
        <f>IF(BZ7="","",Master!CC7)+COLUMNS($G$1:BZ$1)/1000000000</f>
        <v>90.000000072000006</v>
      </c>
      <c r="CA8" s="11">
        <f>IF(CA7="","",Master!CD7)+COLUMNS($G$1:CA$1)/1000000000</f>
        <v>65.000000072999995</v>
      </c>
      <c r="CB8" s="11">
        <f>IF(CB7="","",Master!CE7)+COLUMNS($G$1:CB$1)/1000000000</f>
        <v>95.000000073999999</v>
      </c>
      <c r="CC8" s="11">
        <f>IF(CC7="","",Master!CF7)+COLUMNS($G$1:CC$1)/1000000000</f>
        <v>74.000000075000003</v>
      </c>
      <c r="CD8" s="11">
        <f>IF(CD7="","",Master!CG7)+COLUMNS($G$1:CD$1)/1000000000</f>
        <v>67.000000076000006</v>
      </c>
      <c r="CE8" s="11">
        <f>IF(CE7="","",Master!CH7)+COLUMNS($G$1:CE$1)/1000000000</f>
        <v>10.000000076999999</v>
      </c>
      <c r="CF8" s="11">
        <f>IF(CF7="","",Master!CI7)+COLUMNS($G$1:CF$1)/1000000000</f>
        <v>25.000000077999999</v>
      </c>
      <c r="CG8" s="11">
        <f>IF(CG7="","",Master!CJ7)+COLUMNS($G$1:CG$1)/1000000000</f>
        <v>85.000000079000003</v>
      </c>
      <c r="CH8" s="11">
        <f>IF(CH7="","",Master!CK7)+COLUMNS($G$1:CH$1)/1000000000</f>
        <v>80.000000080000007</v>
      </c>
      <c r="CI8" s="11">
        <f>IF(CI7="","",Master!CL7)+COLUMNS($G$1:CI$1)/1000000000</f>
        <v>70.000000080999996</v>
      </c>
      <c r="CJ8" s="11">
        <f>IF(CJ7="","",Master!CM7)+COLUMNS($G$1:CJ$1)/1000000000</f>
        <v>78.000000082</v>
      </c>
      <c r="CK8" s="11">
        <f>IF(CK7="","",Master!CN7)+COLUMNS($G$1:CK$1)/1000000000</f>
        <v>75.000000083000003</v>
      </c>
      <c r="CL8" s="11">
        <f>IF(CL7="","",Master!CO7)+COLUMNS($G$1:CL$1)/1000000000</f>
        <v>40.000000084</v>
      </c>
      <c r="CM8" s="11">
        <f>IF(CM7="","",Master!CP7)+COLUMNS($G$1:CM$1)/1000000000</f>
        <v>77.000000084999996</v>
      </c>
      <c r="CN8" s="11">
        <f>IF(CN7="","",Master!CQ7)+COLUMNS($G$1:CN$1)/1000000000</f>
        <v>70.000000086</v>
      </c>
      <c r="CO8" s="11">
        <f>IF(CO7="","",Master!CR7)+COLUMNS($G$1:CO$1)/1000000000</f>
        <v>60.000000086999997</v>
      </c>
      <c r="CP8" s="11">
        <f>IF(CP7="","",Master!CS7)+COLUMNS($G$1:CP$1)/1000000000</f>
        <v>95.000000087999993</v>
      </c>
      <c r="CQ8" s="11">
        <f>IF(CQ7="","",Master!CT7)+COLUMNS($G$1:CQ$1)/1000000000</f>
        <v>88.000000088999997</v>
      </c>
      <c r="CR8" s="11">
        <f>IF(CR7="","",Master!CU7)+COLUMNS($G$1:CR$1)/1000000000</f>
        <v>45.00000009</v>
      </c>
      <c r="CS8" s="11">
        <f>IF(CS7="","",Master!CV7)+COLUMNS($G$1:CS$1)/1000000000</f>
        <v>100.000000091</v>
      </c>
      <c r="CT8" s="11">
        <f>IF(CT7="","",Master!CW7)+COLUMNS($G$1:CT$1)/1000000000</f>
        <v>90.000000091999993</v>
      </c>
      <c r="CU8" s="11">
        <f>IF(CU7="","",Master!CX7)+COLUMNS($G$1:CU$1)/1000000000</f>
        <v>70.000000092999997</v>
      </c>
      <c r="CV8" s="11">
        <f>IF(CV7="","",Master!CY7)+COLUMNS($G$1:CV$1)/1000000000</f>
        <v>80.000000094000001</v>
      </c>
      <c r="CW8" s="11">
        <f>IF(CW7="","",Master!CZ7)+COLUMNS($G$1:CW$1)/1000000000</f>
        <v>35.000000094999997</v>
      </c>
      <c r="CX8" s="11">
        <f>IF(CX7="","",Master!DA7)+COLUMNS($G$1:CX$1)/1000000000</f>
        <v>95.000000095999994</v>
      </c>
      <c r="CY8" s="11">
        <f>IF(CY7="","",Master!DB7)+COLUMNS($G$1:CY$1)/1000000000</f>
        <v>89.000000096999997</v>
      </c>
      <c r="CZ8" s="11">
        <f>IF(CZ7="","",Master!DC7)+COLUMNS($G$1:CZ$1)/1000000000</f>
        <v>90.000000098000001</v>
      </c>
      <c r="DA8" s="11">
        <f>IF(DA7="","",Master!DD7)+COLUMNS($G$1:DA$1)/1000000000</f>
        <v>80.000000099000005</v>
      </c>
      <c r="DB8" s="11">
        <f>IF(DB7="","",Master!DE7)+COLUMNS($G$1:DB$1)/1000000000</f>
        <v>75.000000099999994</v>
      </c>
      <c r="DC8" s="11">
        <f>IF(DC7="","",Master!DF7)+COLUMNS($G$1:DC$1)/1000000000</f>
        <v>91.000000100999998</v>
      </c>
      <c r="DD8" s="11">
        <f>IF(DD7="","",Master!DG7)+COLUMNS($G$1:DD$1)/1000000000</f>
        <v>92.000000102000001</v>
      </c>
      <c r="DE8" s="11">
        <f>IF(DE7="","",Master!DH7)+COLUMNS($G$1:DE$1)/1000000000</f>
        <v>85.000000103000005</v>
      </c>
      <c r="DF8" s="11">
        <f>IF(DF7="","",Master!DI7)+COLUMNS($G$1:DF$1)/1000000000</f>
        <v>75.000000103999994</v>
      </c>
      <c r="DG8" s="11">
        <f>IF(DG7="","",Master!DJ7)+COLUMNS($G$1:DG$1)/1000000000</f>
        <v>100.000000105</v>
      </c>
      <c r="DH8" s="11">
        <f>IF(DH7="","",Master!DK7)+COLUMNS($G$1:DH$1)/1000000000</f>
        <v>20.000000106000002</v>
      </c>
      <c r="DI8" s="11">
        <f>IF(DI7="","",Master!DL7)+COLUMNS($G$1:DI$1)/1000000000</f>
        <v>50.000000106999998</v>
      </c>
      <c r="DJ8" s="11">
        <f>IF(DJ7="","",Master!DM7)+COLUMNS($G$1:DJ$1)/1000000000</f>
        <v>90.000000107999995</v>
      </c>
      <c r="DK8" s="11">
        <f>IF(DK7="","",Master!DN7)+COLUMNS($G$1:DK$1)/1000000000</f>
        <v>60.000000108999998</v>
      </c>
      <c r="DL8" s="11">
        <f>IF(DL7="","",Master!DO7)+COLUMNS($G$1:DL$1)/1000000000</f>
        <v>98.000000110000002</v>
      </c>
      <c r="DM8" s="11">
        <f>IF(DM7="","",Master!DP7)+COLUMNS($G$1:DM$1)/1000000000</f>
        <v>60.000000110999999</v>
      </c>
      <c r="DN8" s="11">
        <f>IF(DN7="","",Master!DQ7)+COLUMNS($G$1:DN$1)/1000000000</f>
        <v>89.000000111999995</v>
      </c>
      <c r="DO8" s="11">
        <f>IF(DO7="","",Master!DR7)+COLUMNS($G$1:DO$1)/1000000000</f>
        <v>100.000000113</v>
      </c>
      <c r="DP8" s="11">
        <f>IF(DP7="","",Master!DS7)+COLUMNS($G$1:DP$1)/1000000000</f>
        <v>80.000000114000002</v>
      </c>
      <c r="DQ8" s="11">
        <f>IF(DQ7="","",Master!DT7)+COLUMNS($G$1:DQ$1)/1000000000</f>
        <v>65.000000115000006</v>
      </c>
      <c r="DR8" s="11">
        <f>IF(DR7="","",Master!DU7)+COLUMNS($G$1:DR$1)/1000000000</f>
        <v>85.000000115999995</v>
      </c>
      <c r="DS8" s="11">
        <f>IF(DS7="","",Master!DV7)+COLUMNS($G$1:DS$1)/1000000000</f>
        <v>40.000000116999999</v>
      </c>
      <c r="DT8" s="11">
        <f>IF(DT7="","",Master!DW7)+COLUMNS($G$1:DT$1)/1000000000</f>
        <v>85.000000118000003</v>
      </c>
      <c r="DU8" s="11">
        <f>IF(DU7="","",Master!DX7)+COLUMNS($G$1:DU$1)/1000000000</f>
        <v>87.000000119000006</v>
      </c>
      <c r="DV8" s="11">
        <f>IF(DV7="","",Master!DY7)+COLUMNS($G$1:DV$1)/1000000000</f>
        <v>90.000000119999996</v>
      </c>
      <c r="DW8" s="11">
        <f>IF(DW7="","",Master!DZ7)+COLUMNS($G$1:DW$1)/1000000000</f>
        <v>89.000000120999999</v>
      </c>
      <c r="DX8" s="11">
        <f>IF(DX7="","",Master!EA7)+COLUMNS($G$1:DX$1)/1000000000</f>
        <v>83.000000122000003</v>
      </c>
      <c r="DY8" s="11">
        <f>IF(DY7="","",Master!EB7)+COLUMNS($G$1:DY$1)/1000000000</f>
        <v>70.000000123000007</v>
      </c>
      <c r="DZ8" s="11">
        <f>IF(DZ7="","",Master!EC7)+COLUMNS($G$1:DZ$1)/1000000000</f>
        <v>5.0000001239999996</v>
      </c>
      <c r="EA8" s="11">
        <f>IF(EA7="","",Master!ED7)+COLUMNS($G$1:EA$1)/1000000000</f>
        <v>99.000000125</v>
      </c>
      <c r="EB8" s="11">
        <f>IF(EB7="","",Master!EE7)+COLUMNS($G$1:EB$1)/1000000000</f>
        <v>96.000000126000003</v>
      </c>
      <c r="EC8" s="11">
        <f>IF(EC7="","",Master!EF7)+COLUMNS($G$1:EC$1)/1000000000</f>
        <v>85.000000127000007</v>
      </c>
      <c r="ED8" s="11">
        <f>IF(ED7="","",Master!EG7)+COLUMNS($G$1:ED$1)/1000000000</f>
        <v>73.000000127999996</v>
      </c>
      <c r="EE8" s="11">
        <f>IF(EE7="","",Master!EH7)+COLUMNS($G$1:EE$1)/1000000000</f>
        <v>100.000000129</v>
      </c>
      <c r="EF8" s="11">
        <f>IF(EF7="","",Master!EI7)+COLUMNS($G$1:EF$1)/1000000000</f>
        <v>60.000000129999997</v>
      </c>
      <c r="EG8" s="11">
        <f>IF(EG7="","",Master!EJ7)+COLUMNS($G$1:EG$1)/1000000000</f>
        <v>92.000000130999993</v>
      </c>
      <c r="EH8" s="11">
        <f>IF(EH7="","",Master!EK7)+COLUMNS($G$1:EH$1)/1000000000</f>
        <v>87.000000131999997</v>
      </c>
      <c r="EI8" s="11">
        <f>IF(EI7="","",Master!EL7)+COLUMNS($G$1:EI$1)/1000000000</f>
        <v>55.000000133</v>
      </c>
      <c r="EJ8" s="11">
        <f>IF(EJ7="","",Master!EM7)+COLUMNS($G$1:EJ$1)/1000000000</f>
        <v>99.000000134000004</v>
      </c>
      <c r="EK8" s="11">
        <f>IF(EK7="","",Master!EN7)+COLUMNS($G$1:EK$1)/1000000000</f>
        <v>70.000000134999993</v>
      </c>
      <c r="EL8" s="11">
        <f>IF(EL7="","",Master!EO7)+COLUMNS($G$1:EL$1)/1000000000</f>
        <v>15.000000136000001</v>
      </c>
      <c r="EM8" s="11">
        <f>IF(EM7="","",Master!EP7)+COLUMNS($G$1:EM$1)/1000000000</f>
        <v>30.000000137000001</v>
      </c>
      <c r="EN8" s="11">
        <f>IF(EN7="","",Master!EQ7)+COLUMNS($G$1:EN$1)/1000000000</f>
        <v>100.000000138</v>
      </c>
      <c r="EO8" s="11">
        <f>IF(EO7="","",Master!ER7)+COLUMNS($G$1:EO$1)/1000000000</f>
        <v>85.000000138999994</v>
      </c>
      <c r="EP8" s="11">
        <f>IF(EP7="","",Master!ES7)+COLUMNS($G$1:EP$1)/1000000000</f>
        <v>75.000000139999997</v>
      </c>
      <c r="EQ8" s="11">
        <f>IF(EQ7="","",Master!ET7)+COLUMNS($G$1:EQ$1)/1000000000</f>
        <v>65.000000141000001</v>
      </c>
      <c r="ER8" s="11">
        <f>IF(ER7="","",Master!EU7)+COLUMNS($G$1:ER$1)/1000000000</f>
        <v>80.000000142000005</v>
      </c>
      <c r="ES8" s="11">
        <f>IF(ES7="","",Master!EV7)+COLUMNS($G$1:ES$1)/1000000000</f>
        <v>50.000000143000001</v>
      </c>
      <c r="ET8" s="11">
        <f>IF(ET7="","",Master!EW7)+COLUMNS($G$1:ET$1)/1000000000</f>
        <v>82.000000143999998</v>
      </c>
      <c r="EU8" s="11">
        <f>IF(EU7="","",Master!EX7)+COLUMNS($G$1:EU$1)/1000000000</f>
        <v>67.000000145000001</v>
      </c>
      <c r="EV8" s="11">
        <f>IF(EV7="","",Master!EY7)+COLUMNS($G$1:EV$1)/1000000000</f>
        <v>95.000000146000005</v>
      </c>
      <c r="EW8" s="11">
        <f>IF(EW7="","",Master!EZ7)+COLUMNS($G$1:EW$1)/1000000000</f>
        <v>25.000000147000002</v>
      </c>
      <c r="EX8" s="11">
        <f>IF(EX7="","",Master!FA7)+COLUMNS($G$1:EX$1)/1000000000</f>
        <v>20.000000148000002</v>
      </c>
      <c r="EY8" s="11">
        <f>IF(EY7="","",Master!FB7)+COLUMNS($G$1:EY$1)/1000000000</f>
        <v>90.000000149000002</v>
      </c>
      <c r="EZ8" s="11">
        <f>IF(EZ7="","",Master!FC7)+COLUMNS($G$1:EZ$1)/1000000000</f>
        <v>95.000000150000005</v>
      </c>
      <c r="FA8" s="11">
        <f>IF(FA7="","",Master!FD7)+COLUMNS($G$1:FA$1)/1000000000</f>
        <v>15.000000151</v>
      </c>
      <c r="FB8" s="11">
        <f>IF(FB7="","",Master!FE7)+COLUMNS($G$1:FB$1)/1000000000</f>
        <v>75.000000151999998</v>
      </c>
      <c r="FC8" s="11">
        <f>IF(FC7="","",Master!FF7)+COLUMNS($G$1:FC$1)/1000000000</f>
        <v>95.000000153000002</v>
      </c>
      <c r="FD8" s="11">
        <f>IF(FD7="","",Master!FG7)+COLUMNS($G$1:FD$1)/1000000000</f>
        <v>50.000000153999999</v>
      </c>
      <c r="FE8" s="11">
        <f>IF(FE7="","",Master!FH7)+COLUMNS($G$1:FE$1)/1000000000</f>
        <v>30.000000154999999</v>
      </c>
      <c r="FF8" s="11">
        <f>IF(FF7="","",Master!FI7)+COLUMNS($G$1:FF$1)/1000000000</f>
        <v>72.000000155999999</v>
      </c>
      <c r="FG8" s="11">
        <f>IF(FG7="","",Master!FJ7)+COLUMNS($G$1:FG$1)/1000000000</f>
        <v>100.000000157</v>
      </c>
      <c r="FH8" s="11">
        <f>IF(FH7="","",Master!FK7)+COLUMNS($G$1:FH$1)/1000000000</f>
        <v>1.5800000000000001E-7</v>
      </c>
      <c r="FI8" s="11">
        <f>IF(FI7="","",Master!FL7)+COLUMNS($G$1:FI$1)/1000000000</f>
        <v>75.000000158999995</v>
      </c>
      <c r="FJ8" s="11">
        <f>IF(FJ7="","",Master!FM7)+COLUMNS($G$1:FJ$1)/1000000000</f>
        <v>87.000000159999999</v>
      </c>
      <c r="FK8" s="11">
        <f>IF(FK7="","",Master!FN7)+COLUMNS($G$1:FK$1)/1000000000</f>
        <v>60.000000161000003</v>
      </c>
    </row>
    <row r="9" spans="1:167" x14ac:dyDescent="0.25">
      <c r="C9" s="11">
        <v>6</v>
      </c>
      <c r="D9" s="11">
        <v>50</v>
      </c>
      <c r="E9" s="11">
        <f>ROUND(Master!H8,0)+1/2000000000</f>
        <v>95.000000000499995</v>
      </c>
      <c r="F9" s="11">
        <f>ROUND(Master!I8,0)+1/2000000000</f>
        <v>35.000000000500002</v>
      </c>
      <c r="G9" s="11">
        <f>ROUND(Master!J8,0)+1/1000000000</f>
        <v>10.000000001</v>
      </c>
      <c r="H9" s="11">
        <f>IF(H8="","",Master!K8)+COLUMNS($G$1:H$1)/1000000000</f>
        <v>2.0000000000000001E-9</v>
      </c>
      <c r="I9" s="11">
        <f>IF(I8="","",Master!L8)+COLUMNS($G$1:I$1)/1000000000</f>
        <v>3E-9</v>
      </c>
      <c r="J9" s="11">
        <f>IF(J8="","",Master!M8)+COLUMNS($G$1:J$1)/1000000000</f>
        <v>50.000000004</v>
      </c>
      <c r="K9" s="11">
        <f>IF(K8="","",Master!N8)+COLUMNS($G$1:K$1)/1000000000</f>
        <v>80.000000005000004</v>
      </c>
      <c r="L9" s="11">
        <f>IF(L8="","",Master!O8)+COLUMNS($G$1:L$1)/1000000000</f>
        <v>20.000000006</v>
      </c>
      <c r="M9" s="11">
        <f>IF(M8="","",Master!P8)+COLUMNS($G$1:M$1)/1000000000</f>
        <v>70.000000006999997</v>
      </c>
      <c r="N9" s="11">
        <f>IF(N8="","",Master!Q8)+COLUMNS($G$1:N$1)/1000000000</f>
        <v>70.000000008000001</v>
      </c>
      <c r="O9" s="11">
        <f>IF(O8="","",Master!R8)+COLUMNS($G$1:O$1)/1000000000</f>
        <v>95.000000009000004</v>
      </c>
      <c r="P9" s="11">
        <f>IF(P8="","",Master!S8)+COLUMNS($G$1:P$1)/1000000000</f>
        <v>80.000000009999994</v>
      </c>
      <c r="Q9" s="11">
        <f>IF(Q8="","",Master!T8)+COLUMNS($G$1:Q$1)/1000000000</f>
        <v>85.000000010999997</v>
      </c>
      <c r="R9" s="11">
        <f>IF(R8="","",Master!U8)+COLUMNS($G$1:R$1)/1000000000</f>
        <v>10.000000011999999</v>
      </c>
      <c r="S9" s="11">
        <f>IF(S8="","",Master!V8)+COLUMNS($G$1:S$1)/1000000000</f>
        <v>95.000000013000005</v>
      </c>
      <c r="T9" s="11">
        <f>IF(T8="","",Master!W8)+COLUMNS($G$1:T$1)/1000000000</f>
        <v>70.000000013999994</v>
      </c>
      <c r="U9" s="11">
        <f>IF(U8="","",Master!X8)+COLUMNS($G$1:U$1)/1000000000</f>
        <v>20.000000015000001</v>
      </c>
      <c r="V9" s="11">
        <f>IF(V8="","",Master!Y8)+COLUMNS($G$1:V$1)/1000000000</f>
        <v>80.000000016000001</v>
      </c>
      <c r="W9" s="11">
        <f>IF(W8="","",Master!Z8)+COLUMNS($G$1:W$1)/1000000000</f>
        <v>20.000000017000001</v>
      </c>
      <c r="X9" s="11">
        <f>IF(X8="","",Master!AA8)+COLUMNS($G$1:X$1)/1000000000</f>
        <v>100.00000001799999</v>
      </c>
      <c r="Y9" s="11">
        <f>IF(Y8="","",Master!AB8)+COLUMNS($G$1:Y$1)/1000000000</f>
        <v>90.000000018999998</v>
      </c>
      <c r="Z9" s="11">
        <f>IF(Z8="","",Master!AC8)+COLUMNS($G$1:Z$1)/1000000000</f>
        <v>65.000000020000002</v>
      </c>
      <c r="AA9" s="11">
        <f>IF(AA8="","",Master!AD8)+COLUMNS($G$1:AA$1)/1000000000</f>
        <v>99.000000021000005</v>
      </c>
      <c r="AB9" s="11">
        <f>IF(AB8="","",Master!AE8)+COLUMNS($G$1:AB$1)/1000000000</f>
        <v>90.000000021999995</v>
      </c>
      <c r="AC9" s="11">
        <f>IF(AC8="","",Master!AF8)+COLUMNS($G$1:AC$1)/1000000000</f>
        <v>37.000000022999998</v>
      </c>
      <c r="AD9" s="11">
        <f>IF(AD8="","",Master!AG8)+COLUMNS($G$1:AD$1)/1000000000</f>
        <v>34.000000024000002</v>
      </c>
      <c r="AE9" s="11">
        <f>IF(AE8="","",Master!AH8)+COLUMNS($G$1:AE$1)/1000000000</f>
        <v>75.000000025000006</v>
      </c>
      <c r="AF9" s="11">
        <f>IF(AF8="","",Master!AI8)+COLUMNS($G$1:AF$1)/1000000000</f>
        <v>100.000000026</v>
      </c>
      <c r="AG9" s="11">
        <f>IF(AG8="","",Master!AJ8)+COLUMNS($G$1:AG$1)/1000000000</f>
        <v>15.000000027</v>
      </c>
      <c r="AH9" s="11">
        <f>IF(AH8="","",Master!AK8)+COLUMNS($G$1:AH$1)/1000000000</f>
        <v>92.000000028000002</v>
      </c>
      <c r="AI9" s="11">
        <f>IF(AI8="","",Master!AL8)+COLUMNS($G$1:AI$1)/1000000000</f>
        <v>90.000000029000006</v>
      </c>
      <c r="AJ9" s="11">
        <f>IF(AJ8="","",Master!AM8)+COLUMNS($G$1:AJ$1)/1000000000</f>
        <v>64.000000029999995</v>
      </c>
      <c r="AK9" s="11">
        <f>IF(AK8="","",Master!AN8)+COLUMNS($G$1:AK$1)/1000000000</f>
        <v>80.000000030999999</v>
      </c>
      <c r="AL9" s="11">
        <f>IF(AL8="","",Master!AO8)+COLUMNS($G$1:AL$1)/1000000000</f>
        <v>100.000000032</v>
      </c>
      <c r="AM9" s="11">
        <f>IF(AM8="","",Master!AP8)+COLUMNS($G$1:AM$1)/1000000000</f>
        <v>90.000000033000006</v>
      </c>
      <c r="AN9" s="11">
        <f>IF(AN8="","",Master!AQ8)+COLUMNS($G$1:AN$1)/1000000000</f>
        <v>90.000000033999996</v>
      </c>
      <c r="AO9" s="11">
        <f>IF(AO8="","",Master!AR8)+COLUMNS($G$1:AO$1)/1000000000</f>
        <v>75.000000034999999</v>
      </c>
      <c r="AP9" s="11">
        <f>IF(AP8="","",Master!AS8)+COLUMNS($G$1:AP$1)/1000000000</f>
        <v>30.000000035999999</v>
      </c>
      <c r="AQ9" s="11">
        <f>IF(AQ8="","",Master!AT8)+COLUMNS($G$1:AQ$1)/1000000000</f>
        <v>75.000000037000007</v>
      </c>
      <c r="AR9" s="11">
        <f>IF(AR8="","",Master!AU8)+COLUMNS($G$1:AR$1)/1000000000</f>
        <v>100.000000038</v>
      </c>
      <c r="AS9" s="11">
        <f>IF(AS8="","",Master!AV8)+COLUMNS($G$1:AS$1)/1000000000</f>
        <v>74.000000039</v>
      </c>
      <c r="AT9" s="11">
        <f>IF(AT8="","",Master!AW8)+COLUMNS($G$1:AT$1)/1000000000</f>
        <v>75.000000040000003</v>
      </c>
      <c r="AU9" s="11">
        <f>IF(AU8="","",Master!AX8)+COLUMNS($G$1:AU$1)/1000000000</f>
        <v>90.000000041000007</v>
      </c>
      <c r="AV9" s="11">
        <f>IF(AV8="","",Master!AY8)+COLUMNS($G$1:AV$1)/1000000000</f>
        <v>90.000000041999996</v>
      </c>
      <c r="AW9" s="11">
        <f>IF(AW8="","",Master!AZ8)+COLUMNS($G$1:AW$1)/1000000000</f>
        <v>100.000000043</v>
      </c>
      <c r="AX9" s="11">
        <f>IF(AX8="","",Master!BA8)+COLUMNS($G$1:AX$1)/1000000000</f>
        <v>98.000000044000004</v>
      </c>
      <c r="AY9" s="11">
        <f>IF(AY8="","",Master!BB8)+COLUMNS($G$1:AY$1)/1000000000</f>
        <v>15.000000045</v>
      </c>
      <c r="AZ9" s="11">
        <f>IF(AZ8="","",Master!BC8)+COLUMNS($G$1:AZ$1)/1000000000</f>
        <v>90.000000045999997</v>
      </c>
      <c r="BA9" s="11">
        <f>IF(BA8="","",Master!BD8)+COLUMNS($G$1:BA$1)/1000000000</f>
        <v>70.000000047</v>
      </c>
      <c r="BB9" s="11">
        <f>IF(BB8="","",Master!BE8)+COLUMNS($G$1:BB$1)/1000000000</f>
        <v>4.8E-8</v>
      </c>
      <c r="BC9" s="11">
        <f>IF(BC8="","",Master!BF8)+COLUMNS($G$1:BC$1)/1000000000</f>
        <v>4.9000000000000002E-8</v>
      </c>
      <c r="BD9" s="11">
        <f>IF(BD8="","",Master!BG8)+COLUMNS($G$1:BD$1)/1000000000</f>
        <v>4.9999999999999998E-8</v>
      </c>
      <c r="BE9" s="11">
        <f>IF(BE8="","",Master!BH8)+COLUMNS($G$1:BE$1)/1000000000</f>
        <v>5.1E-8</v>
      </c>
      <c r="BF9" s="11">
        <f>IF(BF8="","",Master!BI8)+COLUMNS($G$1:BF$1)/1000000000</f>
        <v>100.000000052</v>
      </c>
      <c r="BG9" s="11">
        <f>IF(BG8="","",Master!BJ8)+COLUMNS($G$1:BG$1)/1000000000</f>
        <v>5.2999999999999998E-8</v>
      </c>
      <c r="BH9" s="11">
        <f>IF(BH8="","",Master!BK8)+COLUMNS($G$1:BH$1)/1000000000</f>
        <v>5.4E-8</v>
      </c>
      <c r="BI9" s="11">
        <f>IF(BI8="","",Master!BL8)+COLUMNS($G$1:BI$1)/1000000000</f>
        <v>10.000000054999999</v>
      </c>
      <c r="BJ9" s="11">
        <f>IF(BJ8="","",Master!BM8)+COLUMNS($G$1:BJ$1)/1000000000</f>
        <v>10.000000055999999</v>
      </c>
      <c r="BK9" s="11">
        <f>IF(BK8="","",Master!BN8)+COLUMNS($G$1:BK$1)/1000000000</f>
        <v>1.0000000570000001</v>
      </c>
      <c r="BL9" s="11">
        <f>IF(BL8="","",Master!BO8)+COLUMNS($G$1:BL$1)/1000000000</f>
        <v>5.8000000000000003E-8</v>
      </c>
      <c r="BM9" s="11">
        <f>IF(BM8="","",Master!BP8)+COLUMNS($G$1:BM$1)/1000000000</f>
        <v>85.000000059000001</v>
      </c>
      <c r="BN9" s="11">
        <f>IF(BN8="","",Master!BQ8)+COLUMNS($G$1:BN$1)/1000000000</f>
        <v>5.9999999999999995E-8</v>
      </c>
      <c r="BO9" s="11">
        <f>IF(BO8="","",Master!BR8)+COLUMNS($G$1:BO$1)/1000000000</f>
        <v>95.000000060999994</v>
      </c>
      <c r="BP9" s="11">
        <f>IF(BP8="","",Master!BS8)+COLUMNS($G$1:BP$1)/1000000000</f>
        <v>6.1999999999999999E-8</v>
      </c>
      <c r="BQ9" s="11">
        <f>IF(BQ8="","",Master!BT8)+COLUMNS($G$1:BQ$1)/1000000000</f>
        <v>6.2999999999999995E-8</v>
      </c>
      <c r="BR9" s="11">
        <f>IF(BR8="","",Master!BU8)+COLUMNS($G$1:BR$1)/1000000000</f>
        <v>6.4000000000000004E-8</v>
      </c>
      <c r="BS9" s="11">
        <f>IF(BS8="","",Master!BV8)+COLUMNS($G$1:BS$1)/1000000000</f>
        <v>85.000000064999995</v>
      </c>
      <c r="BT9" s="11">
        <f>IF(BT8="","",Master!BW8)+COLUMNS($G$1:BT$1)/1000000000</f>
        <v>6.5999999999999995E-8</v>
      </c>
      <c r="BU9" s="11">
        <f>IF(BU8="","",Master!BX8)+COLUMNS($G$1:BU$1)/1000000000</f>
        <v>10.000000067</v>
      </c>
      <c r="BV9" s="11">
        <f>IF(BV8="","",Master!BY8)+COLUMNS($G$1:BV$1)/1000000000</f>
        <v>37.000000067999999</v>
      </c>
      <c r="BW9" s="11">
        <f>IF(BW8="","",Master!BZ8)+COLUMNS($G$1:BW$1)/1000000000</f>
        <v>6.8999999999999996E-8</v>
      </c>
      <c r="BX9" s="11">
        <f>IF(BX8="","",Master!CA8)+COLUMNS($G$1:BX$1)/1000000000</f>
        <v>7.0000000000000005E-8</v>
      </c>
      <c r="BY9" s="11">
        <f>IF(BY8="","",Master!CB8)+COLUMNS($G$1:BY$1)/1000000000</f>
        <v>19.000000070999999</v>
      </c>
      <c r="BZ9" s="11">
        <f>IF(BZ8="","",Master!CC8)+COLUMNS($G$1:BZ$1)/1000000000</f>
        <v>7.1999999999999996E-8</v>
      </c>
      <c r="CA9" s="11">
        <f>IF(CA8="","",Master!CD8)+COLUMNS($G$1:CA$1)/1000000000</f>
        <v>85.000000072999995</v>
      </c>
      <c r="CB9" s="11">
        <f>IF(CB8="","",Master!CE8)+COLUMNS($G$1:CB$1)/1000000000</f>
        <v>7.4000000000000001E-8</v>
      </c>
      <c r="CC9" s="11">
        <f>IF(CC8="","",Master!CF8)+COLUMNS($G$1:CC$1)/1000000000</f>
        <v>10.000000075000001</v>
      </c>
      <c r="CD9" s="11">
        <f>IF(CD8="","",Master!CG8)+COLUMNS($G$1:CD$1)/1000000000</f>
        <v>10.000000075999999</v>
      </c>
      <c r="CE9" s="11">
        <f>IF(CE8="","",Master!CH8)+COLUMNS($G$1:CE$1)/1000000000</f>
        <v>90.000000076999996</v>
      </c>
      <c r="CF9" s="11">
        <f>IF(CF8="","",Master!CI8)+COLUMNS($G$1:CF$1)/1000000000</f>
        <v>5.0000000780000002</v>
      </c>
      <c r="CG9" s="11">
        <f>IF(CG8="","",Master!CJ8)+COLUMNS($G$1:CG$1)/1000000000</f>
        <v>7.9000000000000006E-8</v>
      </c>
      <c r="CH9" s="11">
        <f>IF(CH8="","",Master!CK8)+COLUMNS($G$1:CH$1)/1000000000</f>
        <v>8.0000000000000002E-8</v>
      </c>
      <c r="CI9" s="11">
        <f>IF(CI8="","",Master!CL8)+COLUMNS($G$1:CI$1)/1000000000</f>
        <v>8.0999999999999997E-8</v>
      </c>
      <c r="CJ9" s="11">
        <f>IF(CJ8="","",Master!CM8)+COLUMNS($G$1:CJ$1)/1000000000</f>
        <v>84.000000082</v>
      </c>
      <c r="CK9" s="11">
        <f>IF(CK8="","",Master!CN8)+COLUMNS($G$1:CK$1)/1000000000</f>
        <v>8.3000000000000002E-8</v>
      </c>
      <c r="CL9" s="11">
        <f>IF(CL8="","",Master!CO8)+COLUMNS($G$1:CL$1)/1000000000</f>
        <v>10.000000084</v>
      </c>
      <c r="CM9" s="11">
        <f>IF(CM8="","",Master!CP8)+COLUMNS($G$1:CM$1)/1000000000</f>
        <v>8.4999999999999994E-8</v>
      </c>
      <c r="CN9" s="11">
        <f>IF(CN8="","",Master!CQ8)+COLUMNS($G$1:CN$1)/1000000000</f>
        <v>8.6000000000000002E-8</v>
      </c>
      <c r="CO9" s="11">
        <f>IF(CO8="","",Master!CR8)+COLUMNS($G$1:CO$1)/1000000000</f>
        <v>8.6999999999999998E-8</v>
      </c>
      <c r="CP9" s="11">
        <f>IF(CP8="","",Master!CS8)+COLUMNS($G$1:CP$1)/1000000000</f>
        <v>80.000000087999993</v>
      </c>
      <c r="CQ9" s="11">
        <f>IF(CQ8="","",Master!CT8)+COLUMNS($G$1:CQ$1)/1000000000</f>
        <v>8.9000000000000003E-8</v>
      </c>
      <c r="CR9" s="11">
        <f>IF(CR8="","",Master!CU8)+COLUMNS($G$1:CR$1)/1000000000</f>
        <v>25.00000009</v>
      </c>
      <c r="CS9" s="11">
        <f>IF(CS8="","",Master!CV8)+COLUMNS($G$1:CS$1)/1000000000</f>
        <v>9.0999999999999994E-8</v>
      </c>
      <c r="CT9" s="11">
        <f>IF(CT8="","",Master!CW8)+COLUMNS($G$1:CT$1)/1000000000</f>
        <v>9.2000000000000003E-8</v>
      </c>
      <c r="CU9" s="11">
        <f>IF(CU8="","",Master!CX8)+COLUMNS($G$1:CU$1)/1000000000</f>
        <v>96.000000092999997</v>
      </c>
      <c r="CV9" s="11">
        <f>IF(CV8="","",Master!CY8)+COLUMNS($G$1:CV$1)/1000000000</f>
        <v>9.3999999999999995E-8</v>
      </c>
      <c r="CW9" s="11">
        <f>IF(CW8="","",Master!CZ8)+COLUMNS($G$1:CW$1)/1000000000</f>
        <v>5.0000000949999999</v>
      </c>
      <c r="CX9" s="11">
        <f>IF(CX8="","",Master!DA8)+COLUMNS($G$1:CX$1)/1000000000</f>
        <v>5.0000000959999999</v>
      </c>
      <c r="CY9" s="11">
        <f>IF(CY8="","",Master!DB8)+COLUMNS($G$1:CY$1)/1000000000</f>
        <v>75.000000096999997</v>
      </c>
      <c r="CZ9" s="11">
        <f>IF(CZ8="","",Master!DC8)+COLUMNS($G$1:CZ$1)/1000000000</f>
        <v>5.0000000980000001</v>
      </c>
      <c r="DA9" s="11">
        <f>IF(DA8="","",Master!DD8)+COLUMNS($G$1:DA$1)/1000000000</f>
        <v>90.000000099000005</v>
      </c>
      <c r="DB9" s="11">
        <f>IF(DB8="","",Master!DE8)+COLUMNS($G$1:DB$1)/1000000000</f>
        <v>5.0000001000000003</v>
      </c>
      <c r="DC9" s="11">
        <f>IF(DC8="","",Master!DF8)+COLUMNS($G$1:DC$1)/1000000000</f>
        <v>2.0000001009999999</v>
      </c>
      <c r="DD9" s="11">
        <f>IF(DD8="","",Master!DG8)+COLUMNS($G$1:DD$1)/1000000000</f>
        <v>2.000000102</v>
      </c>
      <c r="DE9" s="11">
        <f>IF(DE8="","",Master!DH8)+COLUMNS($G$1:DE$1)/1000000000</f>
        <v>1.03E-7</v>
      </c>
      <c r="DF9" s="11">
        <f>IF(DF8="","",Master!DI8)+COLUMNS($G$1:DF$1)/1000000000</f>
        <v>5.0000001039999997</v>
      </c>
      <c r="DG9" s="11">
        <f>IF(DG8="","",Master!DJ8)+COLUMNS($G$1:DG$1)/1000000000</f>
        <v>1.05E-7</v>
      </c>
      <c r="DH9" s="11">
        <f>IF(DH8="","",Master!DK8)+COLUMNS($G$1:DH$1)/1000000000</f>
        <v>5.0000001059999999</v>
      </c>
      <c r="DI9" s="11">
        <f>IF(DI8="","",Master!DL8)+COLUMNS($G$1:DI$1)/1000000000</f>
        <v>1.0700000000000001E-7</v>
      </c>
      <c r="DJ9" s="11">
        <f>IF(DJ8="","",Master!DM8)+COLUMNS($G$1:DJ$1)/1000000000</f>
        <v>1.08E-7</v>
      </c>
      <c r="DK9" s="11">
        <f>IF(DK8="","",Master!DN8)+COLUMNS($G$1:DK$1)/1000000000</f>
        <v>20.000000108999998</v>
      </c>
      <c r="DL9" s="11">
        <f>IF(DL8="","",Master!DO8)+COLUMNS($G$1:DL$1)/1000000000</f>
        <v>1.1000000000000001E-7</v>
      </c>
      <c r="DM9" s="11">
        <f>IF(DM8="","",Master!DP8)+COLUMNS($G$1:DM$1)/1000000000</f>
        <v>1.11E-7</v>
      </c>
      <c r="DN9" s="11">
        <f>IF(DN8="","",Master!DQ8)+COLUMNS($G$1:DN$1)/1000000000</f>
        <v>1.12E-7</v>
      </c>
      <c r="DO9" s="11">
        <f>IF(DO8="","",Master!DR8)+COLUMNS($G$1:DO$1)/1000000000</f>
        <v>100.000000113</v>
      </c>
      <c r="DP9" s="11">
        <f>IF(DP8="","",Master!DS8)+COLUMNS($G$1:DP$1)/1000000000</f>
        <v>1.14E-7</v>
      </c>
      <c r="DQ9" s="11">
        <f>IF(DQ8="","",Master!DT8)+COLUMNS($G$1:DQ$1)/1000000000</f>
        <v>5.0000001149999997</v>
      </c>
      <c r="DR9" s="11">
        <f>IF(DR8="","",Master!DU8)+COLUMNS($G$1:DR$1)/1000000000</f>
        <v>5.0000001159999998</v>
      </c>
      <c r="DS9" s="11">
        <f>IF(DS8="","",Master!DV8)+COLUMNS($G$1:DS$1)/1000000000</f>
        <v>1.17E-7</v>
      </c>
      <c r="DT9" s="11">
        <f>IF(DT8="","",Master!DW8)+COLUMNS($G$1:DT$1)/1000000000</f>
        <v>1.18E-7</v>
      </c>
      <c r="DU9" s="11">
        <f>IF(DU8="","",Master!DX8)+COLUMNS($G$1:DU$1)/1000000000</f>
        <v>1.1899999999999999E-7</v>
      </c>
      <c r="DV9" s="11">
        <f>IF(DV8="","",Master!DY8)+COLUMNS($G$1:DV$1)/1000000000</f>
        <v>1.0000001199999999</v>
      </c>
      <c r="DW9" s="11">
        <f>IF(DW8="","",Master!DZ8)+COLUMNS($G$1:DW$1)/1000000000</f>
        <v>65.000000120999999</v>
      </c>
      <c r="DX9" s="11">
        <f>IF(DX8="","",Master!EA8)+COLUMNS($G$1:DX$1)/1000000000</f>
        <v>1.2200000000000001E-7</v>
      </c>
      <c r="DY9" s="11">
        <f>IF(DY8="","",Master!EB8)+COLUMNS($G$1:DY$1)/1000000000</f>
        <v>70.000000123000007</v>
      </c>
      <c r="DZ9" s="11">
        <f>IF(DZ8="","",Master!EC8)+COLUMNS($G$1:DZ$1)/1000000000</f>
        <v>5.0000001239999996</v>
      </c>
      <c r="EA9" s="11">
        <f>IF(EA8="","",Master!ED8)+COLUMNS($G$1:EA$1)/1000000000</f>
        <v>5.0000001249999997</v>
      </c>
      <c r="EB9" s="11">
        <f>IF(EB8="","",Master!EE8)+COLUMNS($G$1:EB$1)/1000000000</f>
        <v>79.000000126000003</v>
      </c>
      <c r="EC9" s="11">
        <f>IF(EC8="","",Master!EF8)+COLUMNS($G$1:EC$1)/1000000000</f>
        <v>5.0000001269999998</v>
      </c>
      <c r="ED9" s="11">
        <f>IF(ED8="","",Master!EG8)+COLUMNS($G$1:ED$1)/1000000000</f>
        <v>1.2800000000000001E-7</v>
      </c>
      <c r="EE9" s="11">
        <f>IF(EE8="","",Master!EH8)+COLUMNS($G$1:EE$1)/1000000000</f>
        <v>60.000000129</v>
      </c>
      <c r="EF9" s="11">
        <f>IF(EF8="","",Master!EI8)+COLUMNS($G$1:EF$1)/1000000000</f>
        <v>1.3E-7</v>
      </c>
      <c r="EG9" s="11">
        <f>IF(EG8="","",Master!EJ8)+COLUMNS($G$1:EG$1)/1000000000</f>
        <v>1.31E-7</v>
      </c>
      <c r="EH9" s="11">
        <f>IF(EH8="","",Master!EK8)+COLUMNS($G$1:EH$1)/1000000000</f>
        <v>80.000000131999997</v>
      </c>
      <c r="EI9" s="11">
        <f>IF(EI8="","",Master!EL8)+COLUMNS($G$1:EI$1)/1000000000</f>
        <v>3.0000001329999999</v>
      </c>
      <c r="EJ9" s="11">
        <f>IF(EJ8="","",Master!EM8)+COLUMNS($G$1:EJ$1)/1000000000</f>
        <v>99.000000134000004</v>
      </c>
      <c r="EK9" s="11">
        <f>IF(EK8="","",Master!EN8)+COLUMNS($G$1:EK$1)/1000000000</f>
        <v>1.35E-7</v>
      </c>
      <c r="EL9" s="11">
        <f>IF(EL8="","",Master!EO8)+COLUMNS($G$1:EL$1)/1000000000</f>
        <v>85.000000135999997</v>
      </c>
      <c r="EM9" s="11">
        <f>IF(EM8="","",Master!EP8)+COLUMNS($G$1:EM$1)/1000000000</f>
        <v>40.000000137000001</v>
      </c>
      <c r="EN9" s="11">
        <f>IF(EN8="","",Master!EQ8)+COLUMNS($G$1:EN$1)/1000000000</f>
        <v>80.000000138000004</v>
      </c>
      <c r="EO9" s="11">
        <f>IF(EO8="","",Master!ER8)+COLUMNS($G$1:EO$1)/1000000000</f>
        <v>5.000000139</v>
      </c>
      <c r="EP9" s="11">
        <f>IF(EP8="","",Master!ES8)+COLUMNS($G$1:EP$1)/1000000000</f>
        <v>65.000000139999997</v>
      </c>
      <c r="EQ9" s="11">
        <f>IF(EQ8="","",Master!ET8)+COLUMNS($G$1:EQ$1)/1000000000</f>
        <v>1.4100000000000001E-7</v>
      </c>
      <c r="ER9" s="11">
        <f>IF(ER8="","",Master!EU8)+COLUMNS($G$1:ER$1)/1000000000</f>
        <v>10.000000141999999</v>
      </c>
      <c r="ES9" s="11">
        <f>IF(ES8="","",Master!EV8)+COLUMNS($G$1:ES$1)/1000000000</f>
        <v>70.000000142999994</v>
      </c>
      <c r="ET9" s="11">
        <f>IF(ET8="","",Master!EW8)+COLUMNS($G$1:ET$1)/1000000000</f>
        <v>1.4399999999999999E-7</v>
      </c>
      <c r="EU9" s="11">
        <f>IF(EU8="","",Master!EX8)+COLUMNS($G$1:EU$1)/1000000000</f>
        <v>13.000000145</v>
      </c>
      <c r="EV9" s="11">
        <f>IF(EV8="","",Master!EY8)+COLUMNS($G$1:EV$1)/1000000000</f>
        <v>1.4600000000000001E-7</v>
      </c>
      <c r="EW9" s="11">
        <f>IF(EW8="","",Master!EZ8)+COLUMNS($G$1:EW$1)/1000000000</f>
        <v>34.000000147000002</v>
      </c>
      <c r="EX9" s="11">
        <f>IF(EX8="","",Master!FA8)+COLUMNS($G$1:EX$1)/1000000000</f>
        <v>1.48E-7</v>
      </c>
      <c r="EY9" s="11">
        <f>IF(EY8="","",Master!FB8)+COLUMNS($G$1:EY$1)/1000000000</f>
        <v>1.49E-7</v>
      </c>
      <c r="EZ9" s="11">
        <f>IF(EZ8="","",Master!FC8)+COLUMNS($G$1:EZ$1)/1000000000</f>
        <v>5.00000015</v>
      </c>
      <c r="FA9" s="11">
        <f>IF(FA8="","",Master!FD8)+COLUMNS($G$1:FA$1)/1000000000</f>
        <v>90.000000150999995</v>
      </c>
      <c r="FB9" s="11">
        <f>IF(FB8="","",Master!FE8)+COLUMNS($G$1:FB$1)/1000000000</f>
        <v>75.000000151999998</v>
      </c>
      <c r="FC9" s="11">
        <f>IF(FC8="","",Master!FF8)+COLUMNS($G$1:FC$1)/1000000000</f>
        <v>5.0000001530000002</v>
      </c>
      <c r="FD9" s="11">
        <f>IF(FD8="","",Master!FG8)+COLUMNS($G$1:FD$1)/1000000000</f>
        <v>25.000000153999999</v>
      </c>
      <c r="FE9" s="11">
        <f>IF(FE8="","",Master!FH8)+COLUMNS($G$1:FE$1)/1000000000</f>
        <v>35.000000155000002</v>
      </c>
      <c r="FF9" s="11">
        <f>IF(FF8="","",Master!FI8)+COLUMNS($G$1:FF$1)/1000000000</f>
        <v>1.5599999999999999E-7</v>
      </c>
      <c r="FG9" s="11">
        <f>IF(FG8="","",Master!FJ8)+COLUMNS($G$1:FG$1)/1000000000</f>
        <v>1.5699999999999999E-7</v>
      </c>
      <c r="FH9" s="11">
        <f>IF(FH8="","",Master!FK8)+COLUMNS($G$1:FH$1)/1000000000</f>
        <v>1.5800000000000001E-7</v>
      </c>
      <c r="FI9" s="11">
        <f>IF(FI8="","",Master!FL8)+COLUMNS($G$1:FI$1)/1000000000</f>
        <v>1.5900000000000001E-7</v>
      </c>
      <c r="FJ9" s="11">
        <f>IF(FJ8="","",Master!FM8)+COLUMNS($G$1:FJ$1)/1000000000</f>
        <v>90.000000159999999</v>
      </c>
      <c r="FK9" s="11">
        <f>IF(FK8="","",Master!FN8)+COLUMNS($G$1:FK$1)/1000000000</f>
        <v>1.61E-7</v>
      </c>
    </row>
    <row r="10" spans="1:167" x14ac:dyDescent="0.25">
      <c r="C10" s="11">
        <v>7</v>
      </c>
      <c r="D10" s="11">
        <v>50</v>
      </c>
      <c r="E10" s="11">
        <f>ROUND(Master!H9,0)+1/2000000000</f>
        <v>40.000000000500002</v>
      </c>
      <c r="F10" s="11">
        <f>ROUND(Master!I9,0)+1/2000000000</f>
        <v>35.000000000500002</v>
      </c>
      <c r="G10" s="11">
        <f>ROUND(Master!J9,0)+1/1000000000</f>
        <v>25.000000001</v>
      </c>
      <c r="H10" s="11">
        <f>IF(H9="","",Master!K9)+COLUMNS($G$1:H$1)/1000000000</f>
        <v>20.000000002</v>
      </c>
      <c r="I10" s="11">
        <f>IF(I9="","",Master!L9)+COLUMNS($G$1:I$1)/1000000000</f>
        <v>20.000000003</v>
      </c>
      <c r="J10" s="11">
        <f>IF(J9="","",Master!M9)+COLUMNS($G$1:J$1)/1000000000</f>
        <v>60.000000004</v>
      </c>
      <c r="K10" s="11">
        <f>IF(K9="","",Master!N9)+COLUMNS($G$1:K$1)/1000000000</f>
        <v>50.000000004999997</v>
      </c>
      <c r="L10" s="11">
        <f>IF(L9="","",Master!O9)+COLUMNS($G$1:L$1)/1000000000</f>
        <v>10.000000006</v>
      </c>
      <c r="M10" s="11">
        <f>IF(M9="","",Master!P9)+COLUMNS($G$1:M$1)/1000000000</f>
        <v>20.000000007000001</v>
      </c>
      <c r="N10" s="11">
        <f>IF(N9="","",Master!Q9)+COLUMNS($G$1:N$1)/1000000000</f>
        <v>40.000000008000001</v>
      </c>
      <c r="O10" s="11">
        <f>IF(O9="","",Master!R9)+COLUMNS($G$1:O$1)/1000000000</f>
        <v>25.000000009000001</v>
      </c>
      <c r="P10" s="11">
        <f>IF(P9="","",Master!S9)+COLUMNS($G$1:P$1)/1000000000</f>
        <v>85.000000009999994</v>
      </c>
      <c r="Q10" s="11">
        <f>IF(Q9="","",Master!T9)+COLUMNS($G$1:Q$1)/1000000000</f>
        <v>25.000000011000001</v>
      </c>
      <c r="R10" s="11">
        <f>IF(R9="","",Master!U9)+COLUMNS($G$1:R$1)/1000000000</f>
        <v>75.000000012000001</v>
      </c>
      <c r="S10" s="11">
        <f>IF(S9="","",Master!V9)+COLUMNS($G$1:S$1)/1000000000</f>
        <v>40.000000012999998</v>
      </c>
      <c r="T10" s="11">
        <f>IF(T9="","",Master!W9)+COLUMNS($G$1:T$1)/1000000000</f>
        <v>35.000000014000001</v>
      </c>
      <c r="U10" s="11">
        <f>IF(U9="","",Master!X9)+COLUMNS($G$1:U$1)/1000000000</f>
        <v>10.000000014999999</v>
      </c>
      <c r="V10" s="11">
        <f>IF(V9="","",Master!Y9)+COLUMNS($G$1:V$1)/1000000000</f>
        <v>40.000000016000001</v>
      </c>
      <c r="W10" s="11">
        <f>IF(W9="","",Master!Z9)+COLUMNS($G$1:W$1)/1000000000</f>
        <v>15.000000017</v>
      </c>
      <c r="X10" s="11">
        <f>IF(X9="","",Master!AA9)+COLUMNS($G$1:X$1)/1000000000</f>
        <v>25.000000018000001</v>
      </c>
      <c r="Y10" s="11">
        <f>IF(Y9="","",Master!AB9)+COLUMNS($G$1:Y$1)/1000000000</f>
        <v>10.000000019</v>
      </c>
      <c r="Z10" s="11">
        <f>IF(Z9="","",Master!AC9)+COLUMNS($G$1:Z$1)/1000000000</f>
        <v>30.000000020000002</v>
      </c>
      <c r="AA10" s="11">
        <f>IF(AA9="","",Master!AD9)+COLUMNS($G$1:AA$1)/1000000000</f>
        <v>65.000000021000005</v>
      </c>
      <c r="AB10" s="11">
        <f>IF(AB9="","",Master!AE9)+COLUMNS($G$1:AB$1)/1000000000</f>
        <v>80.000000021999995</v>
      </c>
      <c r="AC10" s="11">
        <f>IF(AC9="","",Master!AF9)+COLUMNS($G$1:AC$1)/1000000000</f>
        <v>79.000000022999998</v>
      </c>
      <c r="AD10" s="11">
        <f>IF(AD9="","",Master!AG9)+COLUMNS($G$1:AD$1)/1000000000</f>
        <v>100.000000024</v>
      </c>
      <c r="AE10" s="11">
        <f>IF(AE9="","",Master!AH9)+COLUMNS($G$1:AE$1)/1000000000</f>
        <v>20.000000024999999</v>
      </c>
      <c r="AF10" s="11">
        <f>IF(AF9="","",Master!AI9)+COLUMNS($G$1:AF$1)/1000000000</f>
        <v>2.6000000000000001E-8</v>
      </c>
      <c r="AG10" s="11">
        <f>IF(AG9="","",Master!AJ9)+COLUMNS($G$1:AG$1)/1000000000</f>
        <v>10.000000027</v>
      </c>
      <c r="AH10" s="11">
        <f>IF(AH9="","",Master!AK9)+COLUMNS($G$1:AH$1)/1000000000</f>
        <v>72.000000028000002</v>
      </c>
      <c r="AI10" s="11">
        <f>IF(AI9="","",Master!AL9)+COLUMNS($G$1:AI$1)/1000000000</f>
        <v>20.000000028999999</v>
      </c>
      <c r="AJ10" s="11">
        <f>IF(AJ9="","",Master!AM9)+COLUMNS($G$1:AJ$1)/1000000000</f>
        <v>49.000000030000002</v>
      </c>
      <c r="AK10" s="11">
        <f>IF(AK9="","",Master!AN9)+COLUMNS($G$1:AK$1)/1000000000</f>
        <v>70.000000030999999</v>
      </c>
      <c r="AL10" s="11">
        <f>IF(AL9="","",Master!AO9)+COLUMNS($G$1:AL$1)/1000000000</f>
        <v>100.000000032</v>
      </c>
      <c r="AM10" s="11">
        <f>IF(AM9="","",Master!AP9)+COLUMNS($G$1:AM$1)/1000000000</f>
        <v>75.000000033000006</v>
      </c>
      <c r="AN10" s="11">
        <f>IF(AN9="","",Master!AQ9)+COLUMNS($G$1:AN$1)/1000000000</f>
        <v>15.000000033999999</v>
      </c>
      <c r="AO10" s="11">
        <f>IF(AO9="","",Master!AR9)+COLUMNS($G$1:AO$1)/1000000000</f>
        <v>85.000000034999999</v>
      </c>
      <c r="AP10" s="11">
        <f>IF(AP9="","",Master!AS9)+COLUMNS($G$1:AP$1)/1000000000</f>
        <v>30.000000035999999</v>
      </c>
      <c r="AQ10" s="11">
        <f>IF(AQ9="","",Master!AT9)+COLUMNS($G$1:AQ$1)/1000000000</f>
        <v>75.000000037000007</v>
      </c>
      <c r="AR10" s="11">
        <f>IF(AR9="","",Master!AU9)+COLUMNS($G$1:AR$1)/1000000000</f>
        <v>3.8000000000000003E-8</v>
      </c>
      <c r="AS10" s="11">
        <f>IF(AS9="","",Master!AV9)+COLUMNS($G$1:AS$1)/1000000000</f>
        <v>92.000000039</v>
      </c>
      <c r="AT10" s="11">
        <f>IF(AT9="","",Master!AW9)+COLUMNS($G$1:AT$1)/1000000000</f>
        <v>90.000000040000003</v>
      </c>
      <c r="AU10" s="11">
        <f>IF(AU9="","",Master!AX9)+COLUMNS($G$1:AU$1)/1000000000</f>
        <v>20.000000041</v>
      </c>
      <c r="AV10" s="11">
        <f>IF(AV9="","",Master!AY9)+COLUMNS($G$1:AV$1)/1000000000</f>
        <v>50.000000042000003</v>
      </c>
      <c r="AW10" s="11">
        <f>IF(AW9="","",Master!AZ9)+COLUMNS($G$1:AW$1)/1000000000</f>
        <v>4.3000000000000001E-8</v>
      </c>
      <c r="AX10" s="11">
        <f>IF(AX9="","",Master!BA9)+COLUMNS($G$1:AX$1)/1000000000</f>
        <v>7.0000000440000001</v>
      </c>
      <c r="AY10" s="11">
        <f>IF(AY9="","",Master!BB9)+COLUMNS($G$1:AY$1)/1000000000</f>
        <v>4.4999999999999999E-8</v>
      </c>
      <c r="AZ10" s="11">
        <f>IF(AZ9="","",Master!BC9)+COLUMNS($G$1:AZ$1)/1000000000</f>
        <v>10.000000046</v>
      </c>
      <c r="BA10" s="11">
        <f>IF(BA9="","",Master!BD9)+COLUMNS($G$1:BA$1)/1000000000</f>
        <v>65.000000047</v>
      </c>
      <c r="BB10" s="11">
        <f>IF(BB9="","",Master!BE9)+COLUMNS($G$1:BB$1)/1000000000</f>
        <v>25.000000048</v>
      </c>
      <c r="BC10" s="11">
        <f>IF(BC9="","",Master!BF9)+COLUMNS($G$1:BC$1)/1000000000</f>
        <v>5.0000000489999996</v>
      </c>
      <c r="BD10" s="11">
        <f>IF(BD9="","",Master!BG9)+COLUMNS($G$1:BD$1)/1000000000</f>
        <v>40.000000049999997</v>
      </c>
      <c r="BE10" s="11">
        <f>IF(BE9="","",Master!BH9)+COLUMNS($G$1:BE$1)/1000000000</f>
        <v>5.1E-8</v>
      </c>
      <c r="BF10" s="11">
        <f>IF(BF9="","",Master!BI9)+COLUMNS($G$1:BF$1)/1000000000</f>
        <v>25.000000052000001</v>
      </c>
      <c r="BG10" s="11">
        <f>IF(BG9="","",Master!BJ9)+COLUMNS($G$1:BG$1)/1000000000</f>
        <v>5.2999999999999998E-8</v>
      </c>
      <c r="BH10" s="11">
        <f>IF(BH9="","",Master!BK9)+COLUMNS($G$1:BH$1)/1000000000</f>
        <v>75.000000053999997</v>
      </c>
      <c r="BI10" s="11">
        <f>IF(BI9="","",Master!BL9)+COLUMNS($G$1:BI$1)/1000000000</f>
        <v>75.000000055000001</v>
      </c>
      <c r="BJ10" s="11">
        <f>IF(BJ9="","",Master!BM9)+COLUMNS($G$1:BJ$1)/1000000000</f>
        <v>85.000000056000005</v>
      </c>
      <c r="BK10" s="11">
        <f>IF(BK9="","",Master!BN9)+COLUMNS($G$1:BK$1)/1000000000</f>
        <v>25.000000057000001</v>
      </c>
      <c r="BL10" s="11">
        <f>IF(BL9="","",Master!BO9)+COLUMNS($G$1:BL$1)/1000000000</f>
        <v>20.000000058000001</v>
      </c>
      <c r="BM10" s="11">
        <f>IF(BM9="","",Master!BP9)+COLUMNS($G$1:BM$1)/1000000000</f>
        <v>60.000000059000001</v>
      </c>
      <c r="BN10" s="11">
        <f>IF(BN9="","",Master!BQ9)+COLUMNS($G$1:BN$1)/1000000000</f>
        <v>85.000000060000005</v>
      </c>
      <c r="BO10" s="11">
        <f>IF(BO9="","",Master!BR9)+COLUMNS($G$1:BO$1)/1000000000</f>
        <v>30.000000061000001</v>
      </c>
      <c r="BP10" s="11">
        <f>IF(BP9="","",Master!BS9)+COLUMNS($G$1:BP$1)/1000000000</f>
        <v>6.1999999999999999E-8</v>
      </c>
      <c r="BQ10" s="11">
        <f>IF(BQ9="","",Master!BT9)+COLUMNS($G$1:BQ$1)/1000000000</f>
        <v>6.2999999999999995E-8</v>
      </c>
      <c r="BR10" s="11">
        <f>IF(BR9="","",Master!BU9)+COLUMNS($G$1:BR$1)/1000000000</f>
        <v>30.000000064000002</v>
      </c>
      <c r="BS10" s="11">
        <f>IF(BS9="","",Master!BV9)+COLUMNS($G$1:BS$1)/1000000000</f>
        <v>8.000000065</v>
      </c>
      <c r="BT10" s="11">
        <f>IF(BT9="","",Master!BW9)+COLUMNS($G$1:BT$1)/1000000000</f>
        <v>20.000000065999998</v>
      </c>
      <c r="BU10" s="11">
        <f>IF(BU9="","",Master!BX9)+COLUMNS($G$1:BU$1)/1000000000</f>
        <v>50.000000067000002</v>
      </c>
      <c r="BV10" s="11">
        <f>IF(BV9="","",Master!BY9)+COLUMNS($G$1:BV$1)/1000000000</f>
        <v>78.000000068000006</v>
      </c>
      <c r="BW10" s="11">
        <f>IF(BW9="","",Master!BZ9)+COLUMNS($G$1:BW$1)/1000000000</f>
        <v>20.000000068999999</v>
      </c>
      <c r="BX10" s="11">
        <f>IF(BX9="","",Master!CA9)+COLUMNS($G$1:BX$1)/1000000000</f>
        <v>15.00000007</v>
      </c>
      <c r="BY10" s="11">
        <f>IF(BY9="","",Master!CB9)+COLUMNS($G$1:BY$1)/1000000000</f>
        <v>89.000000071000002</v>
      </c>
      <c r="BZ10" s="11">
        <f>IF(BZ9="","",Master!CC9)+COLUMNS($G$1:BZ$1)/1000000000</f>
        <v>10.000000072000001</v>
      </c>
      <c r="CA10" s="11">
        <f>IF(CA9="","",Master!CD9)+COLUMNS($G$1:CA$1)/1000000000</f>
        <v>75.000000072999995</v>
      </c>
      <c r="CB10" s="11">
        <f>IF(CB9="","",Master!CE9)+COLUMNS($G$1:CB$1)/1000000000</f>
        <v>30.000000073999999</v>
      </c>
      <c r="CC10" s="11">
        <f>IF(CC9="","",Master!CF9)+COLUMNS($G$1:CC$1)/1000000000</f>
        <v>52.000000075000003</v>
      </c>
      <c r="CD10" s="11">
        <f>IF(CD9="","",Master!CG9)+COLUMNS($G$1:CD$1)/1000000000</f>
        <v>41.000000075999999</v>
      </c>
      <c r="CE10" s="11">
        <f>IF(CE9="","",Master!CH9)+COLUMNS($G$1:CE$1)/1000000000</f>
        <v>20.000000076999999</v>
      </c>
      <c r="CF10" s="11">
        <f>IF(CF9="","",Master!CI9)+COLUMNS($G$1:CF$1)/1000000000</f>
        <v>10.000000077999999</v>
      </c>
      <c r="CG10" s="11">
        <f>IF(CG9="","",Master!CJ9)+COLUMNS($G$1:CG$1)/1000000000</f>
        <v>10.000000078999999</v>
      </c>
      <c r="CH10" s="11">
        <f>IF(CH9="","",Master!CK9)+COLUMNS($G$1:CH$1)/1000000000</f>
        <v>75.000000080000007</v>
      </c>
      <c r="CI10" s="11">
        <f>IF(CI9="","",Master!CL9)+COLUMNS($G$1:CI$1)/1000000000</f>
        <v>50.000000081000003</v>
      </c>
      <c r="CJ10" s="11">
        <f>IF(CJ9="","",Master!CM9)+COLUMNS($G$1:CJ$1)/1000000000</f>
        <v>32.000000082</v>
      </c>
      <c r="CK10" s="11">
        <f>IF(CK9="","",Master!CN9)+COLUMNS($G$1:CK$1)/1000000000</f>
        <v>2.0000000830000002</v>
      </c>
      <c r="CL10" s="11">
        <f>IF(CL9="","",Master!CO9)+COLUMNS($G$1:CL$1)/1000000000</f>
        <v>50.000000084</v>
      </c>
      <c r="CM10" s="11">
        <f>IF(CM9="","",Master!CP9)+COLUMNS($G$1:CM$1)/1000000000</f>
        <v>22.000000085</v>
      </c>
      <c r="CN10" s="11">
        <f>IF(CN9="","",Master!CQ9)+COLUMNS($G$1:CN$1)/1000000000</f>
        <v>10.000000086</v>
      </c>
      <c r="CO10" s="11">
        <f>IF(CO9="","",Master!CR9)+COLUMNS($G$1:CO$1)/1000000000</f>
        <v>30.000000087</v>
      </c>
      <c r="CP10" s="11">
        <f>IF(CP9="","",Master!CS9)+COLUMNS($G$1:CP$1)/1000000000</f>
        <v>15.000000088</v>
      </c>
      <c r="CQ10" s="11">
        <f>IF(CQ9="","",Master!CT9)+COLUMNS($G$1:CQ$1)/1000000000</f>
        <v>30.000000089</v>
      </c>
      <c r="CR10" s="11">
        <f>IF(CR9="","",Master!CU9)+COLUMNS($G$1:CR$1)/1000000000</f>
        <v>30.00000009</v>
      </c>
      <c r="CS10" s="11">
        <f>IF(CS9="","",Master!CV9)+COLUMNS($G$1:CS$1)/1000000000</f>
        <v>25.000000091</v>
      </c>
      <c r="CT10" s="11">
        <f>IF(CT9="","",Master!CW9)+COLUMNS($G$1:CT$1)/1000000000</f>
        <v>2.0000000920000001</v>
      </c>
      <c r="CU10" s="11">
        <f>IF(CU9="","",Master!CX9)+COLUMNS($G$1:CU$1)/1000000000</f>
        <v>14.000000093000001</v>
      </c>
      <c r="CV10" s="11">
        <f>IF(CV9="","",Master!CY9)+COLUMNS($G$1:CV$1)/1000000000</f>
        <v>30.000000094000001</v>
      </c>
      <c r="CW10" s="11">
        <f>IF(CW9="","",Master!CZ9)+COLUMNS($G$1:CW$1)/1000000000</f>
        <v>52.000000094999997</v>
      </c>
      <c r="CX10" s="11">
        <f>IF(CX9="","",Master!DA9)+COLUMNS($G$1:CX$1)/1000000000</f>
        <v>60.000000096000001</v>
      </c>
      <c r="CY10" s="11">
        <f>IF(CY9="","",Master!DB9)+COLUMNS($G$1:CY$1)/1000000000</f>
        <v>32.000000096999997</v>
      </c>
      <c r="CZ10" s="11">
        <f>IF(CZ9="","",Master!DC9)+COLUMNS($G$1:CZ$1)/1000000000</f>
        <v>35.000000098000001</v>
      </c>
      <c r="DA10" s="11">
        <f>IF(DA9="","",Master!DD9)+COLUMNS($G$1:DA$1)/1000000000</f>
        <v>30.000000099000001</v>
      </c>
      <c r="DB10" s="11">
        <f>IF(DB9="","",Master!DE9)+COLUMNS($G$1:DB$1)/1000000000</f>
        <v>10.000000099999999</v>
      </c>
      <c r="DC10" s="11">
        <f>IF(DC9="","",Master!DF9)+COLUMNS($G$1:DC$1)/1000000000</f>
        <v>20.000000101000001</v>
      </c>
      <c r="DD10" s="11">
        <f>IF(DD9="","",Master!DG9)+COLUMNS($G$1:DD$1)/1000000000</f>
        <v>17.000000102000001</v>
      </c>
      <c r="DE10" s="11">
        <f>IF(DE9="","",Master!DH9)+COLUMNS($G$1:DE$1)/1000000000</f>
        <v>20.000000103000001</v>
      </c>
      <c r="DF10" s="11">
        <f>IF(DF9="","",Master!DI9)+COLUMNS($G$1:DF$1)/1000000000</f>
        <v>95.000000103999994</v>
      </c>
      <c r="DG10" s="11">
        <f>IF(DG9="","",Master!DJ9)+COLUMNS($G$1:DG$1)/1000000000</f>
        <v>10.000000105</v>
      </c>
      <c r="DH10" s="11">
        <f>IF(DH9="","",Master!DK9)+COLUMNS($G$1:DH$1)/1000000000</f>
        <v>85.000000106000002</v>
      </c>
      <c r="DI10" s="11">
        <f>IF(DI9="","",Master!DL9)+COLUMNS($G$1:DI$1)/1000000000</f>
        <v>40.000000106999998</v>
      </c>
      <c r="DJ10" s="11">
        <f>IF(DJ9="","",Master!DM9)+COLUMNS($G$1:DJ$1)/1000000000</f>
        <v>60.000000108000002</v>
      </c>
      <c r="DK10" s="11">
        <f>IF(DK9="","",Master!DN9)+COLUMNS($G$1:DK$1)/1000000000</f>
        <v>20.000000108999998</v>
      </c>
      <c r="DL10" s="11">
        <f>IF(DL9="","",Master!DO9)+COLUMNS($G$1:DL$1)/1000000000</f>
        <v>11.00000011</v>
      </c>
      <c r="DM10" s="11">
        <f>IF(DM9="","",Master!DP9)+COLUMNS($G$1:DM$1)/1000000000</f>
        <v>1.11E-7</v>
      </c>
      <c r="DN10" s="11">
        <f>IF(DN9="","",Master!DQ9)+COLUMNS($G$1:DN$1)/1000000000</f>
        <v>1.12E-7</v>
      </c>
      <c r="DO10" s="11">
        <f>IF(DO9="","",Master!DR9)+COLUMNS($G$1:DO$1)/1000000000</f>
        <v>1.1300000000000001E-7</v>
      </c>
      <c r="DP10" s="11">
        <f>IF(DP9="","",Master!DS9)+COLUMNS($G$1:DP$1)/1000000000</f>
        <v>35.000000114000002</v>
      </c>
      <c r="DQ10" s="11">
        <f>IF(DQ9="","",Master!DT9)+COLUMNS($G$1:DQ$1)/1000000000</f>
        <v>12.000000115000001</v>
      </c>
      <c r="DR10" s="11">
        <f>IF(DR9="","",Master!DU9)+COLUMNS($G$1:DR$1)/1000000000</f>
        <v>27.000000115999999</v>
      </c>
      <c r="DS10" s="11">
        <f>IF(DS9="","",Master!DV9)+COLUMNS($G$1:DS$1)/1000000000</f>
        <v>1.17E-7</v>
      </c>
      <c r="DT10" s="11">
        <f>IF(DT9="","",Master!DW9)+COLUMNS($G$1:DT$1)/1000000000</f>
        <v>100.000000118</v>
      </c>
      <c r="DU10" s="11">
        <f>IF(DU9="","",Master!DX9)+COLUMNS($G$1:DU$1)/1000000000</f>
        <v>15.000000118999999</v>
      </c>
      <c r="DV10" s="11">
        <f>IF(DV9="","",Master!DY9)+COLUMNS($G$1:DV$1)/1000000000</f>
        <v>85.000000119999996</v>
      </c>
      <c r="DW10" s="11">
        <f>IF(DW9="","",Master!DZ9)+COLUMNS($G$1:DW$1)/1000000000</f>
        <v>25.000000120999999</v>
      </c>
      <c r="DX10" s="11">
        <f>IF(DX9="","",Master!EA9)+COLUMNS($G$1:DX$1)/1000000000</f>
        <v>40.000000122000003</v>
      </c>
      <c r="DY10" s="11">
        <f>IF(DY9="","",Master!EB9)+COLUMNS($G$1:DY$1)/1000000000</f>
        <v>60.000000123</v>
      </c>
      <c r="DZ10" s="11">
        <f>IF(DZ9="","",Master!EC9)+COLUMNS($G$1:DZ$1)/1000000000</f>
        <v>20.000000124</v>
      </c>
      <c r="EA10" s="11">
        <f>IF(EA9="","",Master!ED9)+COLUMNS($G$1:EA$1)/1000000000</f>
        <v>66.000000125</v>
      </c>
      <c r="EB10" s="11">
        <f>IF(EB9="","",Master!EE9)+COLUMNS($G$1:EB$1)/1000000000</f>
        <v>8.0000001259999998</v>
      </c>
      <c r="EC10" s="11">
        <f>IF(EC9="","",Master!EF9)+COLUMNS($G$1:EC$1)/1000000000</f>
        <v>30.000000127</v>
      </c>
      <c r="ED10" s="11">
        <f>IF(ED9="","",Master!EG9)+COLUMNS($G$1:ED$1)/1000000000</f>
        <v>10.000000128</v>
      </c>
      <c r="EE10" s="11">
        <f>IF(EE9="","",Master!EH9)+COLUMNS($G$1:EE$1)/1000000000</f>
        <v>10.000000129</v>
      </c>
      <c r="EF10" s="11">
        <f>IF(EF9="","",Master!EI9)+COLUMNS($G$1:EF$1)/1000000000</f>
        <v>20.00000013</v>
      </c>
      <c r="EG10" s="11">
        <f>IF(EG9="","",Master!EJ9)+COLUMNS($G$1:EG$1)/1000000000</f>
        <v>18.000000131</v>
      </c>
      <c r="EH10" s="11">
        <f>IF(EH9="","",Master!EK9)+COLUMNS($G$1:EH$1)/1000000000</f>
        <v>80.000000131999997</v>
      </c>
      <c r="EI10" s="11">
        <f>IF(EI9="","",Master!EL9)+COLUMNS($G$1:EI$1)/1000000000</f>
        <v>22.000000133</v>
      </c>
      <c r="EJ10" s="11">
        <f>IF(EJ9="","",Master!EM9)+COLUMNS($G$1:EJ$1)/1000000000</f>
        <v>21.000000134</v>
      </c>
      <c r="EK10" s="11">
        <f>IF(EK9="","",Master!EN9)+COLUMNS($G$1:EK$1)/1000000000</f>
        <v>9.0000001350000005</v>
      </c>
      <c r="EL10" s="11">
        <f>IF(EL9="","",Master!EO9)+COLUMNS($G$1:EL$1)/1000000000</f>
        <v>65.000000135999997</v>
      </c>
      <c r="EM10" s="11">
        <f>IF(EM9="","",Master!EP9)+COLUMNS($G$1:EM$1)/1000000000</f>
        <v>50.000000137000001</v>
      </c>
      <c r="EN10" s="11">
        <f>IF(EN9="","",Master!EQ9)+COLUMNS($G$1:EN$1)/1000000000</f>
        <v>85.000000138000004</v>
      </c>
      <c r="EO10" s="11">
        <f>IF(EO9="","",Master!ER9)+COLUMNS($G$1:EO$1)/1000000000</f>
        <v>20.000000139000001</v>
      </c>
      <c r="EP10" s="11">
        <f>IF(EP9="","",Master!ES9)+COLUMNS($G$1:EP$1)/1000000000</f>
        <v>35.000000139999997</v>
      </c>
      <c r="EQ10" s="11">
        <f>IF(EQ9="","",Master!ET9)+COLUMNS($G$1:EQ$1)/1000000000</f>
        <v>10.000000140999999</v>
      </c>
      <c r="ER10" s="11">
        <f>IF(ER9="","",Master!EU9)+COLUMNS($G$1:ER$1)/1000000000</f>
        <v>65.000000142000005</v>
      </c>
      <c r="ES10" s="11">
        <f>IF(ES9="","",Master!EV9)+COLUMNS($G$1:ES$1)/1000000000</f>
        <v>1.43E-7</v>
      </c>
      <c r="ET10" s="11">
        <f>IF(ET9="","",Master!EW9)+COLUMNS($G$1:ET$1)/1000000000</f>
        <v>15.000000143999999</v>
      </c>
      <c r="EU10" s="11">
        <f>IF(EU9="","",Master!EX9)+COLUMNS($G$1:EU$1)/1000000000</f>
        <v>10.000000145</v>
      </c>
      <c r="EV10" s="11">
        <f>IF(EV9="","",Master!EY9)+COLUMNS($G$1:EV$1)/1000000000</f>
        <v>20.000000146000001</v>
      </c>
      <c r="EW10" s="11">
        <f>IF(EW9="","",Master!EZ9)+COLUMNS($G$1:EW$1)/1000000000</f>
        <v>76.000000146999994</v>
      </c>
      <c r="EX10" s="11">
        <f>IF(EX9="","",Master!FA9)+COLUMNS($G$1:EX$1)/1000000000</f>
        <v>1.48E-7</v>
      </c>
      <c r="EY10" s="11">
        <f>IF(EY9="","",Master!FB9)+COLUMNS($G$1:EY$1)/1000000000</f>
        <v>20.000000149000002</v>
      </c>
      <c r="EZ10" s="11">
        <f>IF(EZ9="","",Master!FC9)+COLUMNS($G$1:EZ$1)/1000000000</f>
        <v>10.00000015</v>
      </c>
      <c r="FA10" s="11">
        <f>IF(FA9="","",Master!FD9)+COLUMNS($G$1:FA$1)/1000000000</f>
        <v>10.000000151</v>
      </c>
      <c r="FB10" s="11">
        <f>IF(FB9="","",Master!FE9)+COLUMNS($G$1:FB$1)/1000000000</f>
        <v>25.000000151999998</v>
      </c>
      <c r="FC10" s="11">
        <f>IF(FC9="","",Master!FF9)+COLUMNS($G$1:FC$1)/1000000000</f>
        <v>30.000000152999998</v>
      </c>
      <c r="FD10" s="11">
        <f>IF(FD9="","",Master!FG9)+COLUMNS($G$1:FD$1)/1000000000</f>
        <v>30.000000153999999</v>
      </c>
      <c r="FE10" s="11">
        <f>IF(FE9="","",Master!FH9)+COLUMNS($G$1:FE$1)/1000000000</f>
        <v>35.000000155000002</v>
      </c>
      <c r="FF10" s="11">
        <f>IF(FF9="","",Master!FI9)+COLUMNS($G$1:FF$1)/1000000000</f>
        <v>90.000000155999999</v>
      </c>
      <c r="FG10" s="11">
        <f>IF(FG9="","",Master!FJ9)+COLUMNS($G$1:FG$1)/1000000000</f>
        <v>78.000000157000002</v>
      </c>
      <c r="FH10" s="11">
        <f>IF(FH9="","",Master!FK9)+COLUMNS($G$1:FH$1)/1000000000</f>
        <v>1.5800000000000001E-7</v>
      </c>
      <c r="FI10" s="11">
        <f>IF(FI9="","",Master!FL9)+COLUMNS($G$1:FI$1)/1000000000</f>
        <v>1.5900000000000001E-7</v>
      </c>
      <c r="FJ10" s="11">
        <f>IF(FJ9="","",Master!FM9)+COLUMNS($G$1:FJ$1)/1000000000</f>
        <v>80.000000159999999</v>
      </c>
      <c r="FK10" s="11">
        <f>IF(FK9="","",Master!FN9)+COLUMNS($G$1:FK$1)/1000000000</f>
        <v>40.000000161000003</v>
      </c>
    </row>
    <row r="11" spans="1:167" x14ac:dyDescent="0.25">
      <c r="C11" s="11">
        <v>8</v>
      </c>
      <c r="D11" s="11">
        <v>50</v>
      </c>
      <c r="E11" s="11">
        <f>ROUND(Master!H10,0)+1/2000000000</f>
        <v>5.0000000005</v>
      </c>
      <c r="F11" s="11">
        <f>ROUND(Master!I10,0)+1/2000000000</f>
        <v>29.000000000499998</v>
      </c>
      <c r="G11" s="11">
        <f>ROUND(Master!J10,0)+1/1000000000</f>
        <v>21.000000001</v>
      </c>
      <c r="H11" s="11">
        <f>IF(H10="","",Master!K10)+COLUMNS($G$1:H$1)/1000000000</f>
        <v>28.000000002</v>
      </c>
      <c r="I11" s="11">
        <f>IF(I10="","",Master!L10)+COLUMNS($G$1:I$1)/1000000000</f>
        <v>22.000000003</v>
      </c>
      <c r="J11" s="11">
        <f>IF(J10="","",Master!M10)+COLUMNS($G$1:J$1)/1000000000</f>
        <v>5.0000000040000003</v>
      </c>
      <c r="K11" s="11">
        <f>IF(K10="","",Master!N10)+COLUMNS($G$1:K$1)/1000000000</f>
        <v>50.000000004999997</v>
      </c>
      <c r="L11" s="11">
        <f>IF(L10="","",Master!O10)+COLUMNS($G$1:L$1)/1000000000</f>
        <v>20.000000006</v>
      </c>
      <c r="M11" s="11">
        <f>IF(M10="","",Master!P10)+COLUMNS($G$1:M$1)/1000000000</f>
        <v>10.000000007000001</v>
      </c>
      <c r="N11" s="11">
        <f>IF(N10="","",Master!Q10)+COLUMNS($G$1:N$1)/1000000000</f>
        <v>20.000000008000001</v>
      </c>
      <c r="O11" s="11">
        <f>IF(O10="","",Master!R10)+COLUMNS($G$1:O$1)/1000000000</f>
        <v>35.000000008999997</v>
      </c>
      <c r="P11" s="11">
        <f>IF(P10="","",Master!S10)+COLUMNS($G$1:P$1)/1000000000</f>
        <v>10.000000010000001</v>
      </c>
      <c r="Q11" s="11">
        <f>IF(Q10="","",Master!T10)+COLUMNS($G$1:Q$1)/1000000000</f>
        <v>20.000000011000001</v>
      </c>
      <c r="R11" s="11">
        <f>IF(R10="","",Master!U10)+COLUMNS($G$1:R$1)/1000000000</f>
        <v>1.2E-8</v>
      </c>
      <c r="S11" s="11">
        <f>IF(S10="","",Master!V10)+COLUMNS($G$1:S$1)/1000000000</f>
        <v>10.000000012999999</v>
      </c>
      <c r="T11" s="11">
        <f>IF(T10="","",Master!W10)+COLUMNS($G$1:T$1)/1000000000</f>
        <v>5.0000000140000003</v>
      </c>
      <c r="U11" s="11">
        <f>IF(U10="","",Master!X10)+COLUMNS($G$1:U$1)/1000000000</f>
        <v>20.000000015000001</v>
      </c>
      <c r="V11" s="11">
        <f>IF(V10="","",Master!Y10)+COLUMNS($G$1:V$1)/1000000000</f>
        <v>20.000000016000001</v>
      </c>
      <c r="W11" s="11">
        <f>IF(W10="","",Master!Z10)+COLUMNS($G$1:W$1)/1000000000</f>
        <v>1.7E-8</v>
      </c>
      <c r="X11" s="11">
        <f>IF(X10="","",Master!AA10)+COLUMNS($G$1:X$1)/1000000000</f>
        <v>90.000000017999994</v>
      </c>
      <c r="Y11" s="11">
        <f>IF(Y10="","",Master!AB10)+COLUMNS($G$1:Y$1)/1000000000</f>
        <v>10.000000019</v>
      </c>
      <c r="Z11" s="11">
        <f>IF(Z10="","",Master!AC10)+COLUMNS($G$1:Z$1)/1000000000</f>
        <v>75.000000020000002</v>
      </c>
      <c r="AA11" s="11">
        <f>IF(AA10="","",Master!AD10)+COLUMNS($G$1:AA$1)/1000000000</f>
        <v>15.000000021</v>
      </c>
      <c r="AB11" s="11">
        <f>IF(AB10="","",Master!AE10)+COLUMNS($G$1:AB$1)/1000000000</f>
        <v>15.000000022</v>
      </c>
      <c r="AC11" s="11">
        <f>IF(AC10="","",Master!AF10)+COLUMNS($G$1:AC$1)/1000000000</f>
        <v>25.000000022999998</v>
      </c>
      <c r="AD11" s="11">
        <f>IF(AD10="","",Master!AG10)+COLUMNS($G$1:AD$1)/1000000000</f>
        <v>45.000000024000002</v>
      </c>
      <c r="AE11" s="11">
        <f>IF(AE10="","",Master!AH10)+COLUMNS($G$1:AE$1)/1000000000</f>
        <v>20.000000024999999</v>
      </c>
      <c r="AF11" s="11">
        <f>IF(AF10="","",Master!AI10)+COLUMNS($G$1:AF$1)/1000000000</f>
        <v>2.6000000000000001E-8</v>
      </c>
      <c r="AG11" s="11">
        <f>IF(AG10="","",Master!AJ10)+COLUMNS($G$1:AG$1)/1000000000</f>
        <v>25.000000026999999</v>
      </c>
      <c r="AH11" s="11">
        <f>IF(AH10="","",Master!AK10)+COLUMNS($G$1:AH$1)/1000000000</f>
        <v>84.000000028000002</v>
      </c>
      <c r="AI11" s="11">
        <f>IF(AI10="","",Master!AL10)+COLUMNS($G$1:AI$1)/1000000000</f>
        <v>25.000000028999999</v>
      </c>
      <c r="AJ11" s="11">
        <f>IF(AJ10="","",Master!AM10)+COLUMNS($G$1:AJ$1)/1000000000</f>
        <v>24.000000029999999</v>
      </c>
      <c r="AK11" s="11">
        <f>IF(AK10="","",Master!AN10)+COLUMNS($G$1:AK$1)/1000000000</f>
        <v>15.000000031000001</v>
      </c>
      <c r="AL11" s="11">
        <f>IF(AL10="","",Master!AO10)+COLUMNS($G$1:AL$1)/1000000000</f>
        <v>10.000000032000001</v>
      </c>
      <c r="AM11" s="11">
        <f>IF(AM10="","",Master!AP10)+COLUMNS($G$1:AM$1)/1000000000</f>
        <v>70.000000033000006</v>
      </c>
      <c r="AN11" s="11">
        <f>IF(AN10="","",Master!AQ10)+COLUMNS($G$1:AN$1)/1000000000</f>
        <v>33.000000034000003</v>
      </c>
      <c r="AO11" s="11">
        <f>IF(AO10="","",Master!AR10)+COLUMNS($G$1:AO$1)/1000000000</f>
        <v>40.000000034999999</v>
      </c>
      <c r="AP11" s="11">
        <f>IF(AP10="","",Master!AS10)+COLUMNS($G$1:AP$1)/1000000000</f>
        <v>50.000000036000003</v>
      </c>
      <c r="AQ11" s="11">
        <f>IF(AQ10="","",Master!AT10)+COLUMNS($G$1:AQ$1)/1000000000</f>
        <v>25.000000037</v>
      </c>
      <c r="AR11" s="11">
        <f>IF(AR10="","",Master!AU10)+COLUMNS($G$1:AR$1)/1000000000</f>
        <v>30.000000038</v>
      </c>
      <c r="AS11" s="11">
        <f>IF(AS10="","",Master!AV10)+COLUMNS($G$1:AS$1)/1000000000</f>
        <v>33.000000039</v>
      </c>
      <c r="AT11" s="11">
        <f>IF(AT10="","",Master!AW10)+COLUMNS($G$1:AT$1)/1000000000</f>
        <v>10.00000004</v>
      </c>
      <c r="AU11" s="11">
        <f>IF(AU10="","",Master!AX10)+COLUMNS($G$1:AU$1)/1000000000</f>
        <v>35.000000041</v>
      </c>
      <c r="AV11" s="11">
        <f>IF(AV10="","",Master!AY10)+COLUMNS($G$1:AV$1)/1000000000</f>
        <v>10.000000042</v>
      </c>
      <c r="AW11" s="11">
        <f>IF(AW10="","",Master!AZ10)+COLUMNS($G$1:AW$1)/1000000000</f>
        <v>4.3000000000000001E-8</v>
      </c>
      <c r="AX11" s="11">
        <f>IF(AX10="","",Master!BA10)+COLUMNS($G$1:AX$1)/1000000000</f>
        <v>12.000000044</v>
      </c>
      <c r="AY11" s="11">
        <f>IF(AY10="","",Master!BB10)+COLUMNS($G$1:AY$1)/1000000000</f>
        <v>10.000000045</v>
      </c>
      <c r="AZ11" s="11">
        <f>IF(AZ10="","",Master!BC10)+COLUMNS($G$1:AZ$1)/1000000000</f>
        <v>90.000000045999997</v>
      </c>
      <c r="BA11" s="11">
        <f>IF(BA10="","",Master!BD10)+COLUMNS($G$1:BA$1)/1000000000</f>
        <v>30.000000047</v>
      </c>
      <c r="BB11" s="11">
        <f>IF(BB10="","",Master!BE10)+COLUMNS($G$1:BB$1)/1000000000</f>
        <v>10.000000048</v>
      </c>
      <c r="BC11" s="11">
        <f>IF(BC10="","",Master!BF10)+COLUMNS($G$1:BC$1)/1000000000</f>
        <v>30.000000049000001</v>
      </c>
      <c r="BD11" s="11">
        <f>IF(BD10="","",Master!BG10)+COLUMNS($G$1:BD$1)/1000000000</f>
        <v>14.000000050000001</v>
      </c>
      <c r="BE11" s="11">
        <f>IF(BE10="","",Master!BH10)+COLUMNS($G$1:BE$1)/1000000000</f>
        <v>15.000000051000001</v>
      </c>
      <c r="BF11" s="11">
        <f>IF(BF10="","",Master!BI10)+COLUMNS($G$1:BF$1)/1000000000</f>
        <v>5.2000000000000002E-8</v>
      </c>
      <c r="BG11" s="11">
        <f>IF(BG10="","",Master!BJ10)+COLUMNS($G$1:BG$1)/1000000000</f>
        <v>5.2999999999999998E-8</v>
      </c>
      <c r="BH11" s="11">
        <f>IF(BH10="","",Master!BK10)+COLUMNS($G$1:BH$1)/1000000000</f>
        <v>15.000000053999999</v>
      </c>
      <c r="BI11" s="11">
        <f>IF(BI10="","",Master!BL10)+COLUMNS($G$1:BI$1)/1000000000</f>
        <v>15.000000054999999</v>
      </c>
      <c r="BJ11" s="11">
        <f>IF(BJ10="","",Master!BM10)+COLUMNS($G$1:BJ$1)/1000000000</f>
        <v>20.000000056000001</v>
      </c>
      <c r="BK11" s="11">
        <f>IF(BK10="","",Master!BN10)+COLUMNS($G$1:BK$1)/1000000000</f>
        <v>5.0000000570000003</v>
      </c>
      <c r="BL11" s="11">
        <f>IF(BL10="","",Master!BO10)+COLUMNS($G$1:BL$1)/1000000000</f>
        <v>100.000000058</v>
      </c>
      <c r="BM11" s="11">
        <f>IF(BM10="","",Master!BP10)+COLUMNS($G$1:BM$1)/1000000000</f>
        <v>15.000000059</v>
      </c>
      <c r="BN11" s="11">
        <f>IF(BN10="","",Master!BQ10)+COLUMNS($G$1:BN$1)/1000000000</f>
        <v>30.000000060000001</v>
      </c>
      <c r="BO11" s="11">
        <f>IF(BO10="","",Master!BR10)+COLUMNS($G$1:BO$1)/1000000000</f>
        <v>75.000000060999994</v>
      </c>
      <c r="BP11" s="11">
        <f>IF(BP10="","",Master!BS10)+COLUMNS($G$1:BP$1)/1000000000</f>
        <v>6.1999999999999999E-8</v>
      </c>
      <c r="BQ11" s="11">
        <f>IF(BQ10="","",Master!BT10)+COLUMNS($G$1:BQ$1)/1000000000</f>
        <v>100.000000063</v>
      </c>
      <c r="BR11" s="11">
        <f>IF(BR10="","",Master!BU10)+COLUMNS($G$1:BR$1)/1000000000</f>
        <v>30.000000064000002</v>
      </c>
      <c r="BS11" s="11">
        <f>IF(BS10="","",Master!BV10)+COLUMNS($G$1:BS$1)/1000000000</f>
        <v>17.000000064999998</v>
      </c>
      <c r="BT11" s="11">
        <f>IF(BT10="","",Master!BW10)+COLUMNS($G$1:BT$1)/1000000000</f>
        <v>25.000000065999998</v>
      </c>
      <c r="BU11" s="11">
        <f>IF(BU10="","",Master!BX10)+COLUMNS($G$1:BU$1)/1000000000</f>
        <v>60.000000067000002</v>
      </c>
      <c r="BV11" s="11">
        <f>IF(BV10="","",Master!BY10)+COLUMNS($G$1:BV$1)/1000000000</f>
        <v>24.000000067999999</v>
      </c>
      <c r="BW11" s="11">
        <f>IF(BW10="","",Master!BZ10)+COLUMNS($G$1:BW$1)/1000000000</f>
        <v>12.000000069</v>
      </c>
      <c r="BX11" s="11">
        <f>IF(BX10="","",Master!CA10)+COLUMNS($G$1:BX$1)/1000000000</f>
        <v>20.000000069999999</v>
      </c>
      <c r="BY11" s="11">
        <f>IF(BY10="","",Master!CB10)+COLUMNS($G$1:BY$1)/1000000000</f>
        <v>32.000000071000002</v>
      </c>
      <c r="BZ11" s="11">
        <f>IF(BZ10="","",Master!CC10)+COLUMNS($G$1:BZ$1)/1000000000</f>
        <v>90.000000072000006</v>
      </c>
      <c r="CA11" s="11">
        <f>IF(CA10="","",Master!CD10)+COLUMNS($G$1:CA$1)/1000000000</f>
        <v>90.000000072999995</v>
      </c>
      <c r="CB11" s="11">
        <f>IF(CB10="","",Master!CE10)+COLUMNS($G$1:CB$1)/1000000000</f>
        <v>65.000000073999999</v>
      </c>
      <c r="CC11" s="11">
        <f>IF(CC10="","",Master!CF10)+COLUMNS($G$1:CC$1)/1000000000</f>
        <v>24.000000074999999</v>
      </c>
      <c r="CD11" s="11">
        <f>IF(CD10="","",Master!CG10)+COLUMNS($G$1:CD$1)/1000000000</f>
        <v>36.000000075999999</v>
      </c>
      <c r="CE11" s="11">
        <f>IF(CE10="","",Master!CH10)+COLUMNS($G$1:CE$1)/1000000000</f>
        <v>40.000000077000003</v>
      </c>
      <c r="CF11" s="11">
        <f>IF(CF10="","",Master!CI10)+COLUMNS($G$1:CF$1)/1000000000</f>
        <v>60.000000077999999</v>
      </c>
      <c r="CG11" s="11">
        <f>IF(CG10="","",Master!CJ10)+COLUMNS($G$1:CG$1)/1000000000</f>
        <v>10.000000078999999</v>
      </c>
      <c r="CH11" s="11">
        <f>IF(CH10="","",Master!CK10)+COLUMNS($G$1:CH$1)/1000000000</f>
        <v>20.00000008</v>
      </c>
      <c r="CI11" s="11">
        <f>IF(CI10="","",Master!CL10)+COLUMNS($G$1:CI$1)/1000000000</f>
        <v>10.000000081</v>
      </c>
      <c r="CJ11" s="11">
        <f>IF(CJ10="","",Master!CM10)+COLUMNS($G$1:CJ$1)/1000000000</f>
        <v>24.000000082</v>
      </c>
      <c r="CK11" s="11">
        <f>IF(CK10="","",Master!CN10)+COLUMNS($G$1:CK$1)/1000000000</f>
        <v>5.0000000829999998</v>
      </c>
      <c r="CL11" s="11">
        <f>IF(CL10="","",Master!CO10)+COLUMNS($G$1:CL$1)/1000000000</f>
        <v>8.3999999999999998E-8</v>
      </c>
      <c r="CM11" s="11">
        <f>IF(CM10="","",Master!CP10)+COLUMNS($G$1:CM$1)/1000000000</f>
        <v>8.4999999999999994E-8</v>
      </c>
      <c r="CN11" s="11">
        <f>IF(CN10="","",Master!CQ10)+COLUMNS($G$1:CN$1)/1000000000</f>
        <v>30.000000086</v>
      </c>
      <c r="CO11" s="11">
        <f>IF(CO10="","",Master!CR10)+COLUMNS($G$1:CO$1)/1000000000</f>
        <v>30.000000087</v>
      </c>
      <c r="CP11" s="11">
        <f>IF(CP10="","",Master!CS10)+COLUMNS($G$1:CP$1)/1000000000</f>
        <v>10.000000088</v>
      </c>
      <c r="CQ11" s="11">
        <f>IF(CQ10="","",Master!CT10)+COLUMNS($G$1:CQ$1)/1000000000</f>
        <v>27.000000089</v>
      </c>
      <c r="CR11" s="11">
        <f>IF(CR10="","",Master!CU10)+COLUMNS($G$1:CR$1)/1000000000</f>
        <v>60.00000009</v>
      </c>
      <c r="CS11" s="11">
        <f>IF(CS10="","",Master!CV10)+COLUMNS($G$1:CS$1)/1000000000</f>
        <v>30.000000091</v>
      </c>
      <c r="CT11" s="11">
        <f>IF(CT10="","",Master!CW10)+COLUMNS($G$1:CT$1)/1000000000</f>
        <v>30.000000092000001</v>
      </c>
      <c r="CU11" s="11">
        <f>IF(CU10="","",Master!CX10)+COLUMNS($G$1:CU$1)/1000000000</f>
        <v>26.000000093000001</v>
      </c>
      <c r="CV11" s="11">
        <f>IF(CV10="","",Master!CY10)+COLUMNS($G$1:CV$1)/1000000000</f>
        <v>13.000000094000001</v>
      </c>
      <c r="CW11" s="11">
        <f>IF(CW10="","",Master!CZ10)+COLUMNS($G$1:CW$1)/1000000000</f>
        <v>10.000000095000001</v>
      </c>
      <c r="CX11" s="11">
        <f>IF(CX10="","",Master!DA10)+COLUMNS($G$1:CX$1)/1000000000</f>
        <v>30.000000096000001</v>
      </c>
      <c r="CY11" s="11">
        <f>IF(CY10="","",Master!DB10)+COLUMNS($G$1:CY$1)/1000000000</f>
        <v>9.6999999999999995E-8</v>
      </c>
      <c r="CZ11" s="11">
        <f>IF(CZ10="","",Master!DC10)+COLUMNS($G$1:CZ$1)/1000000000</f>
        <v>72.000000098000001</v>
      </c>
      <c r="DA11" s="11">
        <f>IF(DA10="","",Master!DD10)+COLUMNS($G$1:DA$1)/1000000000</f>
        <v>15.000000098999999</v>
      </c>
      <c r="DB11" s="11">
        <f>IF(DB10="","",Master!DE10)+COLUMNS($G$1:DB$1)/1000000000</f>
        <v>50.000000100000001</v>
      </c>
      <c r="DC11" s="11">
        <f>IF(DC10="","",Master!DF10)+COLUMNS($G$1:DC$1)/1000000000</f>
        <v>75.000000100999998</v>
      </c>
      <c r="DD11" s="11">
        <f>IF(DD10="","",Master!DG10)+COLUMNS($G$1:DD$1)/1000000000</f>
        <v>45.000000102000001</v>
      </c>
      <c r="DE11" s="11">
        <f>IF(DE10="","",Master!DH10)+COLUMNS($G$1:DE$1)/1000000000</f>
        <v>5.0000001029999996</v>
      </c>
      <c r="DF11" s="11">
        <f>IF(DF10="","",Master!DI10)+COLUMNS($G$1:DF$1)/1000000000</f>
        <v>51.000000104000001</v>
      </c>
      <c r="DG11" s="11">
        <f>IF(DG10="","",Master!DJ10)+COLUMNS($G$1:DG$1)/1000000000</f>
        <v>5.0000001049999998</v>
      </c>
      <c r="DH11" s="11">
        <f>IF(DH10="","",Master!DK10)+COLUMNS($G$1:DH$1)/1000000000</f>
        <v>1.06E-7</v>
      </c>
      <c r="DI11" s="11">
        <f>IF(DI10="","",Master!DL10)+COLUMNS($G$1:DI$1)/1000000000</f>
        <v>20.000000107000002</v>
      </c>
      <c r="DJ11" s="11">
        <f>IF(DJ10="","",Master!DM10)+COLUMNS($G$1:DJ$1)/1000000000</f>
        <v>30.000000107999998</v>
      </c>
      <c r="DK11" s="11">
        <f>IF(DK10="","",Master!DN10)+COLUMNS($G$1:DK$1)/1000000000</f>
        <v>10.000000109</v>
      </c>
      <c r="DL11" s="11">
        <f>IF(DL10="","",Master!DO10)+COLUMNS($G$1:DL$1)/1000000000</f>
        <v>86.000000110000002</v>
      </c>
      <c r="DM11" s="11">
        <f>IF(DM10="","",Master!DP10)+COLUMNS($G$1:DM$1)/1000000000</f>
        <v>1.11E-7</v>
      </c>
      <c r="DN11" s="11">
        <f>IF(DN10="","",Master!DQ10)+COLUMNS($G$1:DN$1)/1000000000</f>
        <v>100.000000112</v>
      </c>
      <c r="DO11" s="11">
        <f>IF(DO10="","",Master!DR10)+COLUMNS($G$1:DO$1)/1000000000</f>
        <v>1.1300000000000001E-7</v>
      </c>
      <c r="DP11" s="11">
        <f>IF(DP10="","",Master!DS10)+COLUMNS($G$1:DP$1)/1000000000</f>
        <v>20.000000113999999</v>
      </c>
      <c r="DQ11" s="11">
        <f>IF(DQ10="","",Master!DT10)+COLUMNS($G$1:DQ$1)/1000000000</f>
        <v>90.000000115000006</v>
      </c>
      <c r="DR11" s="11">
        <f>IF(DR10="","",Master!DU10)+COLUMNS($G$1:DR$1)/1000000000</f>
        <v>36.000000116000002</v>
      </c>
      <c r="DS11" s="11">
        <f>IF(DS10="","",Master!DV10)+COLUMNS($G$1:DS$1)/1000000000</f>
        <v>35.000000116999999</v>
      </c>
      <c r="DT11" s="11">
        <f>IF(DT10="","",Master!DW10)+COLUMNS($G$1:DT$1)/1000000000</f>
        <v>33.000000118000003</v>
      </c>
      <c r="DU11" s="11">
        <f>IF(DU10="","",Master!DX10)+COLUMNS($G$1:DU$1)/1000000000</f>
        <v>27.000000118999999</v>
      </c>
      <c r="DV11" s="11">
        <f>IF(DV10="","",Master!DY10)+COLUMNS($G$1:DV$1)/1000000000</f>
        <v>40.000000120000003</v>
      </c>
      <c r="DW11" s="11">
        <f>IF(DW10="","",Master!DZ10)+COLUMNS($G$1:DW$1)/1000000000</f>
        <v>20.000000120999999</v>
      </c>
      <c r="DX11" s="11">
        <f>IF(DX10="","",Master!EA10)+COLUMNS($G$1:DX$1)/1000000000</f>
        <v>20.000000121999999</v>
      </c>
      <c r="DY11" s="11">
        <f>IF(DY10="","",Master!EB10)+COLUMNS($G$1:DY$1)/1000000000</f>
        <v>20.000000123</v>
      </c>
      <c r="DZ11" s="11">
        <f>IF(DZ10="","",Master!EC10)+COLUMNS($G$1:DZ$1)/1000000000</f>
        <v>75.000000123999996</v>
      </c>
      <c r="EA11" s="11">
        <f>IF(EA10="","",Master!ED10)+COLUMNS($G$1:EA$1)/1000000000</f>
        <v>50.000000125</v>
      </c>
      <c r="EB11" s="11">
        <f>IF(EB10="","",Master!EE10)+COLUMNS($G$1:EB$1)/1000000000</f>
        <v>23.000000126</v>
      </c>
      <c r="EC11" s="11">
        <f>IF(EC10="","",Master!EF10)+COLUMNS($G$1:EC$1)/1000000000</f>
        <v>15.000000127</v>
      </c>
      <c r="ED11" s="11">
        <f>IF(ED10="","",Master!EG10)+COLUMNS($G$1:ED$1)/1000000000</f>
        <v>17.000000128</v>
      </c>
      <c r="EE11" s="11">
        <f>IF(EE10="","",Master!EH10)+COLUMNS($G$1:EE$1)/1000000000</f>
        <v>1.29E-7</v>
      </c>
      <c r="EF11" s="11">
        <f>IF(EF10="","",Master!EI10)+COLUMNS($G$1:EF$1)/1000000000</f>
        <v>20.00000013</v>
      </c>
      <c r="EG11" s="11">
        <f>IF(EG10="","",Master!EJ10)+COLUMNS($G$1:EG$1)/1000000000</f>
        <v>32.000000131</v>
      </c>
      <c r="EH11" s="11">
        <f>IF(EH10="","",Master!EK10)+COLUMNS($G$1:EH$1)/1000000000</f>
        <v>10.000000132</v>
      </c>
      <c r="EI11" s="11">
        <f>IF(EI10="","",Master!EL10)+COLUMNS($G$1:EI$1)/1000000000</f>
        <v>22.000000133</v>
      </c>
      <c r="EJ11" s="11">
        <f>IF(EJ10="","",Master!EM10)+COLUMNS($G$1:EJ$1)/1000000000</f>
        <v>5.0000001340000004</v>
      </c>
      <c r="EK11" s="11">
        <f>IF(EK10="","",Master!EN10)+COLUMNS($G$1:EK$1)/1000000000</f>
        <v>55.000000135000001</v>
      </c>
      <c r="EL11" s="11">
        <f>IF(EL10="","",Master!EO10)+COLUMNS($G$1:EL$1)/1000000000</f>
        <v>1.36E-7</v>
      </c>
      <c r="EM11" s="11">
        <f>IF(EM10="","",Master!EP10)+COLUMNS($G$1:EM$1)/1000000000</f>
        <v>10.000000137000001</v>
      </c>
      <c r="EN11" s="11">
        <f>IF(EN10="","",Master!EQ10)+COLUMNS($G$1:EN$1)/1000000000</f>
        <v>20.000000138000001</v>
      </c>
      <c r="EO11" s="11">
        <f>IF(EO10="","",Master!ER10)+COLUMNS($G$1:EO$1)/1000000000</f>
        <v>25.000000139000001</v>
      </c>
      <c r="EP11" s="11">
        <f>IF(EP10="","",Master!ES10)+COLUMNS($G$1:EP$1)/1000000000</f>
        <v>35.000000139999997</v>
      </c>
      <c r="EQ11" s="11">
        <f>IF(EQ10="","",Master!ET10)+COLUMNS($G$1:EQ$1)/1000000000</f>
        <v>15.000000140999999</v>
      </c>
      <c r="ER11" s="11">
        <f>IF(ER10="","",Master!EU10)+COLUMNS($G$1:ER$1)/1000000000</f>
        <v>95.000000142000005</v>
      </c>
      <c r="ES11" s="11">
        <f>IF(ES10="","",Master!EV10)+COLUMNS($G$1:ES$1)/1000000000</f>
        <v>25.000000143000001</v>
      </c>
      <c r="ET11" s="11">
        <f>IF(ET10="","",Master!EW10)+COLUMNS($G$1:ET$1)/1000000000</f>
        <v>10.000000143999999</v>
      </c>
      <c r="EU11" s="11">
        <f>IF(EU10="","",Master!EX10)+COLUMNS($G$1:EU$1)/1000000000</f>
        <v>67.000000145000001</v>
      </c>
      <c r="EV11" s="11">
        <f>IF(EV10="","",Master!EY10)+COLUMNS($G$1:EV$1)/1000000000</f>
        <v>20.000000146000001</v>
      </c>
      <c r="EW11" s="11">
        <f>IF(EW10="","",Master!EZ10)+COLUMNS($G$1:EW$1)/1000000000</f>
        <v>36.000000147000002</v>
      </c>
      <c r="EX11" s="11">
        <f>IF(EX10="","",Master!FA10)+COLUMNS($G$1:EX$1)/1000000000</f>
        <v>20.000000148000002</v>
      </c>
      <c r="EY11" s="11">
        <f>IF(EY10="","",Master!FB10)+COLUMNS($G$1:EY$1)/1000000000</f>
        <v>50.000000149000002</v>
      </c>
      <c r="EZ11" s="11">
        <f>IF(EZ10="","",Master!FC10)+COLUMNS($G$1:EZ$1)/1000000000</f>
        <v>25.000000150000002</v>
      </c>
      <c r="FA11" s="11">
        <f>IF(FA10="","",Master!FD10)+COLUMNS($G$1:FA$1)/1000000000</f>
        <v>20.000000150999998</v>
      </c>
      <c r="FB11" s="11">
        <f>IF(FB10="","",Master!FE10)+COLUMNS($G$1:FB$1)/1000000000</f>
        <v>25.000000151999998</v>
      </c>
      <c r="FC11" s="11">
        <f>IF(FC10="","",Master!FF10)+COLUMNS($G$1:FC$1)/1000000000</f>
        <v>20.000000152999998</v>
      </c>
      <c r="FD11" s="11">
        <f>IF(FD10="","",Master!FG10)+COLUMNS($G$1:FD$1)/1000000000</f>
        <v>50.000000153999999</v>
      </c>
      <c r="FE11" s="11">
        <f>IF(FE10="","",Master!FH10)+COLUMNS($G$1:FE$1)/1000000000</f>
        <v>75.000000154999995</v>
      </c>
      <c r="FF11" s="11">
        <f>IF(FF10="","",Master!FI10)+COLUMNS($G$1:FF$1)/1000000000</f>
        <v>75.000000155999999</v>
      </c>
      <c r="FG11" s="11">
        <f>IF(FG10="","",Master!FJ10)+COLUMNS($G$1:FG$1)/1000000000</f>
        <v>1.5699999999999999E-7</v>
      </c>
      <c r="FH11" s="11">
        <f>IF(FH10="","",Master!FK10)+COLUMNS($G$1:FH$1)/1000000000</f>
        <v>1.5800000000000001E-7</v>
      </c>
      <c r="FI11" s="11">
        <f>IF(FI10="","",Master!FL10)+COLUMNS($G$1:FI$1)/1000000000</f>
        <v>1.5900000000000001E-7</v>
      </c>
      <c r="FJ11" s="11">
        <f>IF(FJ10="","",Master!FM10)+COLUMNS($G$1:FJ$1)/1000000000</f>
        <v>1.6E-7</v>
      </c>
      <c r="FK11" s="11">
        <f>IF(FK10="","",Master!FN10)+COLUMNS($G$1:FK$1)/1000000000</f>
        <v>10.000000161000001</v>
      </c>
    </row>
    <row r="12" spans="1:167" x14ac:dyDescent="0.25">
      <c r="C12" s="11">
        <v>9</v>
      </c>
      <c r="D12" s="11">
        <v>50</v>
      </c>
      <c r="E12" s="11">
        <f>ROUND(Master!H11,0)+1/2000000000</f>
        <v>10.0000000005</v>
      </c>
      <c r="F12" s="11">
        <f>ROUND(Master!I11,0)+1/2000000000</f>
        <v>63.000000000500002</v>
      </c>
      <c r="G12" s="11">
        <f>ROUND(Master!J11,0)+1/1000000000</f>
        <v>70.000000001000004</v>
      </c>
      <c r="H12" s="11">
        <f>IF(H11="","",Master!K11)+COLUMNS($G$1:H$1)/1000000000</f>
        <v>28.000000002</v>
      </c>
      <c r="I12" s="11">
        <f>IF(I11="","",Master!L11)+COLUMNS($G$1:I$1)/1000000000</f>
        <v>31.000000003</v>
      </c>
      <c r="J12" s="11">
        <f>IF(J11="","",Master!M11)+COLUMNS($G$1:J$1)/1000000000</f>
        <v>70.000000004</v>
      </c>
      <c r="K12" s="11">
        <f>IF(K11="","",Master!N11)+COLUMNS($G$1:K$1)/1000000000</f>
        <v>5.0000000000000001E-9</v>
      </c>
      <c r="L12" s="11">
        <f>IF(L11="","",Master!O11)+COLUMNS($G$1:L$1)/1000000000</f>
        <v>85.000000005999993</v>
      </c>
      <c r="M12" s="11">
        <f>IF(M11="","",Master!P11)+COLUMNS($G$1:M$1)/1000000000</f>
        <v>25.000000007000001</v>
      </c>
      <c r="N12" s="11">
        <f>IF(N11="","",Master!Q11)+COLUMNS($G$1:N$1)/1000000000</f>
        <v>60.000000008000001</v>
      </c>
      <c r="O12" s="11">
        <f>IF(O11="","",Master!R11)+COLUMNS($G$1:O$1)/1000000000</f>
        <v>80.000000009000004</v>
      </c>
      <c r="P12" s="11">
        <f>IF(P11="","",Master!S11)+COLUMNS($G$1:P$1)/1000000000</f>
        <v>80.000000009999994</v>
      </c>
      <c r="Q12" s="11">
        <f>IF(Q11="","",Master!T11)+COLUMNS($G$1:Q$1)/1000000000</f>
        <v>15.000000010999999</v>
      </c>
      <c r="R12" s="11">
        <f>IF(R11="","",Master!U11)+COLUMNS($G$1:R$1)/1000000000</f>
        <v>100.000000012</v>
      </c>
      <c r="S12" s="11">
        <f>IF(S11="","",Master!V11)+COLUMNS($G$1:S$1)/1000000000</f>
        <v>60.000000012999998</v>
      </c>
      <c r="T12" s="11">
        <f>IF(T11="","",Master!W11)+COLUMNS($G$1:T$1)/1000000000</f>
        <v>68.000000013999994</v>
      </c>
      <c r="U12" s="11">
        <f>IF(U11="","",Master!X11)+COLUMNS($G$1:U$1)/1000000000</f>
        <v>20.000000015000001</v>
      </c>
      <c r="V12" s="11">
        <f>IF(V11="","",Master!Y11)+COLUMNS($G$1:V$1)/1000000000</f>
        <v>40.000000016000001</v>
      </c>
      <c r="W12" s="11">
        <f>IF(W11="","",Master!Z11)+COLUMNS($G$1:W$1)/1000000000</f>
        <v>50.000000016999998</v>
      </c>
      <c r="X12" s="11">
        <f>IF(X11="","",Master!AA11)+COLUMNS($G$1:X$1)/1000000000</f>
        <v>5.0000000179999997</v>
      </c>
      <c r="Y12" s="11">
        <f>IF(Y11="","",Master!AB11)+COLUMNS($G$1:Y$1)/1000000000</f>
        <v>10.000000019</v>
      </c>
      <c r="Z12" s="11">
        <f>IF(Z11="","",Master!AC11)+COLUMNS($G$1:Z$1)/1000000000</f>
        <v>65.000000020000002</v>
      </c>
      <c r="AA12" s="11">
        <f>IF(AA11="","",Master!AD11)+COLUMNS($G$1:AA$1)/1000000000</f>
        <v>50.000000020999998</v>
      </c>
      <c r="AB12" s="11">
        <f>IF(AB11="","",Master!AE11)+COLUMNS($G$1:AB$1)/1000000000</f>
        <v>30.000000021999998</v>
      </c>
      <c r="AC12" s="11">
        <f>IF(AC11="","",Master!AF11)+COLUMNS($G$1:AC$1)/1000000000</f>
        <v>42.000000022999998</v>
      </c>
      <c r="AD12" s="11">
        <f>IF(AD11="","",Master!AG11)+COLUMNS($G$1:AD$1)/1000000000</f>
        <v>56.000000024000002</v>
      </c>
      <c r="AE12" s="11">
        <f>IF(AE11="","",Master!AH11)+COLUMNS($G$1:AE$1)/1000000000</f>
        <v>25.000000024999999</v>
      </c>
      <c r="AF12" s="11">
        <f>IF(AF11="","",Master!AI11)+COLUMNS($G$1:AF$1)/1000000000</f>
        <v>25.000000025999999</v>
      </c>
      <c r="AG12" s="11">
        <f>IF(AG11="","",Master!AJ11)+COLUMNS($G$1:AG$1)/1000000000</f>
        <v>80.000000026999999</v>
      </c>
      <c r="AH12" s="11">
        <f>IF(AH11="","",Master!AK11)+COLUMNS($G$1:AH$1)/1000000000</f>
        <v>89.000000028000002</v>
      </c>
      <c r="AI12" s="11">
        <f>IF(AI11="","",Master!AL11)+COLUMNS($G$1:AI$1)/1000000000</f>
        <v>50.000000028999999</v>
      </c>
      <c r="AJ12" s="11">
        <f>IF(AJ11="","",Master!AM11)+COLUMNS($G$1:AJ$1)/1000000000</f>
        <v>15.000000030000001</v>
      </c>
      <c r="AK12" s="11">
        <f>IF(AK11="","",Master!AN11)+COLUMNS($G$1:AK$1)/1000000000</f>
        <v>30.000000030999999</v>
      </c>
      <c r="AL12" s="11">
        <f>IF(AL11="","",Master!AO11)+COLUMNS($G$1:AL$1)/1000000000</f>
        <v>100.000000032</v>
      </c>
      <c r="AM12" s="11">
        <f>IF(AM11="","",Master!AP11)+COLUMNS($G$1:AM$1)/1000000000</f>
        <v>50.000000032999999</v>
      </c>
      <c r="AN12" s="11">
        <f>IF(AN11="","",Master!AQ11)+COLUMNS($G$1:AN$1)/1000000000</f>
        <v>40.000000034000003</v>
      </c>
      <c r="AO12" s="11">
        <f>IF(AO11="","",Master!AR11)+COLUMNS($G$1:AO$1)/1000000000</f>
        <v>60.000000034999999</v>
      </c>
      <c r="AP12" s="11">
        <f>IF(AP11="","",Master!AS11)+COLUMNS($G$1:AP$1)/1000000000</f>
        <v>50.000000036000003</v>
      </c>
      <c r="AQ12" s="11">
        <f>IF(AQ11="","",Master!AT11)+COLUMNS($G$1:AQ$1)/1000000000</f>
        <v>75.000000037000007</v>
      </c>
      <c r="AR12" s="11">
        <f>IF(AR11="","",Master!AU11)+COLUMNS($G$1:AR$1)/1000000000</f>
        <v>90.000000037999996</v>
      </c>
      <c r="AS12" s="11">
        <f>IF(AS11="","",Master!AV11)+COLUMNS($G$1:AS$1)/1000000000</f>
        <v>72.000000039</v>
      </c>
      <c r="AT12" s="11">
        <f>IF(AT11="","",Master!AW11)+COLUMNS($G$1:AT$1)/1000000000</f>
        <v>40.000000040000003</v>
      </c>
      <c r="AU12" s="11">
        <f>IF(AU11="","",Master!AX11)+COLUMNS($G$1:AU$1)/1000000000</f>
        <v>20.000000041</v>
      </c>
      <c r="AV12" s="11">
        <f>IF(AV11="","",Master!AY11)+COLUMNS($G$1:AV$1)/1000000000</f>
        <v>60.000000042000003</v>
      </c>
      <c r="AW12" s="11">
        <f>IF(AW11="","",Master!AZ11)+COLUMNS($G$1:AW$1)/1000000000</f>
        <v>4.3000000000000001E-8</v>
      </c>
      <c r="AX12" s="11">
        <f>IF(AX11="","",Master!BA11)+COLUMNS($G$1:AX$1)/1000000000</f>
        <v>98.000000044000004</v>
      </c>
      <c r="AY12" s="11">
        <f>IF(AY11="","",Master!BB11)+COLUMNS($G$1:AY$1)/1000000000</f>
        <v>61.000000045</v>
      </c>
      <c r="AZ12" s="11">
        <f>IF(AZ11="","",Master!BC11)+COLUMNS($G$1:AZ$1)/1000000000</f>
        <v>90.000000045999997</v>
      </c>
      <c r="BA12" s="11">
        <f>IF(BA11="","",Master!BD11)+COLUMNS($G$1:BA$1)/1000000000</f>
        <v>80.000000047</v>
      </c>
      <c r="BB12" s="11">
        <f>IF(BB11="","",Master!BE11)+COLUMNS($G$1:BB$1)/1000000000</f>
        <v>75.000000048000004</v>
      </c>
      <c r="BC12" s="11">
        <f>IF(BC11="","",Master!BF11)+COLUMNS($G$1:BC$1)/1000000000</f>
        <v>85.000000048999993</v>
      </c>
      <c r="BD12" s="11">
        <f>IF(BD11="","",Master!BG11)+COLUMNS($G$1:BD$1)/1000000000</f>
        <v>50.000000049999997</v>
      </c>
      <c r="BE12" s="11">
        <f>IF(BE11="","",Master!BH11)+COLUMNS($G$1:BE$1)/1000000000</f>
        <v>70.000000051000001</v>
      </c>
      <c r="BF12" s="11">
        <f>IF(BF11="","",Master!BI11)+COLUMNS($G$1:BF$1)/1000000000</f>
        <v>100.000000052</v>
      </c>
      <c r="BG12" s="11">
        <f>IF(BG11="","",Master!BJ11)+COLUMNS($G$1:BG$1)/1000000000</f>
        <v>85.000000052999994</v>
      </c>
      <c r="BH12" s="11">
        <f>IF(BH11="","",Master!BK11)+COLUMNS($G$1:BH$1)/1000000000</f>
        <v>100.000000054</v>
      </c>
      <c r="BI12" s="11">
        <f>IF(BI11="","",Master!BL11)+COLUMNS($G$1:BI$1)/1000000000</f>
        <v>90.000000055000001</v>
      </c>
      <c r="BJ12" s="11">
        <f>IF(BJ11="","",Master!BM11)+COLUMNS($G$1:BJ$1)/1000000000</f>
        <v>75.000000056000005</v>
      </c>
      <c r="BK12" s="11">
        <f>IF(BK11="","",Master!BN11)+COLUMNS($G$1:BK$1)/1000000000</f>
        <v>85.000000056999994</v>
      </c>
      <c r="BL12" s="11">
        <f>IF(BL11="","",Master!BO11)+COLUMNS($G$1:BL$1)/1000000000</f>
        <v>100.000000058</v>
      </c>
      <c r="BM12" s="11">
        <f>IF(BM11="","",Master!BP11)+COLUMNS($G$1:BM$1)/1000000000</f>
        <v>40.000000059000001</v>
      </c>
      <c r="BN12" s="11">
        <f>IF(BN11="","",Master!BQ11)+COLUMNS($G$1:BN$1)/1000000000</f>
        <v>35.000000059999998</v>
      </c>
      <c r="BO12" s="11">
        <f>IF(BO11="","",Master!BR11)+COLUMNS($G$1:BO$1)/1000000000</f>
        <v>65.000000060999994</v>
      </c>
      <c r="BP12" s="11">
        <f>IF(BP11="","",Master!BS11)+COLUMNS($G$1:BP$1)/1000000000</f>
        <v>100.000000062</v>
      </c>
      <c r="BQ12" s="11">
        <f>IF(BQ11="","",Master!BT11)+COLUMNS($G$1:BQ$1)/1000000000</f>
        <v>100.000000063</v>
      </c>
      <c r="BR12" s="11">
        <f>IF(BR11="","",Master!BU11)+COLUMNS($G$1:BR$1)/1000000000</f>
        <v>100.00000006400001</v>
      </c>
      <c r="BS12" s="11">
        <f>IF(BS11="","",Master!BV11)+COLUMNS($G$1:BS$1)/1000000000</f>
        <v>75.000000064999995</v>
      </c>
      <c r="BT12" s="11">
        <f>IF(BT11="","",Master!BW11)+COLUMNS($G$1:BT$1)/1000000000</f>
        <v>90.000000065999998</v>
      </c>
      <c r="BU12" s="11">
        <f>IF(BU11="","",Master!BX11)+COLUMNS($G$1:BU$1)/1000000000</f>
        <v>90.000000067000002</v>
      </c>
      <c r="BV12" s="11">
        <f>IF(BV11="","",Master!BY11)+COLUMNS($G$1:BV$1)/1000000000</f>
        <v>56.000000067999999</v>
      </c>
      <c r="BW12" s="11">
        <f>IF(BW11="","",Master!BZ11)+COLUMNS($G$1:BW$1)/1000000000</f>
        <v>40.000000069000002</v>
      </c>
      <c r="BX12" s="11">
        <f>IF(BX11="","",Master!CA11)+COLUMNS($G$1:BX$1)/1000000000</f>
        <v>66.000000069999999</v>
      </c>
      <c r="BY12" s="11">
        <f>IF(BY11="","",Master!CB11)+COLUMNS($G$1:BY$1)/1000000000</f>
        <v>79.000000071000002</v>
      </c>
      <c r="BZ12" s="11">
        <f>IF(BZ11="","",Master!CC11)+COLUMNS($G$1:BZ$1)/1000000000</f>
        <v>75.000000072000006</v>
      </c>
      <c r="CA12" s="11">
        <f>IF(CA11="","",Master!CD11)+COLUMNS($G$1:CA$1)/1000000000</f>
        <v>55.000000073000002</v>
      </c>
      <c r="CB12" s="11">
        <f>IF(CB11="","",Master!CE11)+COLUMNS($G$1:CB$1)/1000000000</f>
        <v>95.000000073999999</v>
      </c>
      <c r="CC12" s="11">
        <f>IF(CC11="","",Master!CF11)+COLUMNS($G$1:CC$1)/1000000000</f>
        <v>50.000000075000003</v>
      </c>
      <c r="CD12" s="11">
        <f>IF(CD11="","",Master!CG11)+COLUMNS($G$1:CD$1)/1000000000</f>
        <v>57.000000075999999</v>
      </c>
      <c r="CE12" s="11">
        <f>IF(CE11="","",Master!CH11)+COLUMNS($G$1:CE$1)/1000000000</f>
        <v>80.000000076999996</v>
      </c>
      <c r="CF12" s="11">
        <f>IF(CF11="","",Master!CI11)+COLUMNS($G$1:CF$1)/1000000000</f>
        <v>45.000000077999999</v>
      </c>
      <c r="CG12" s="11">
        <f>IF(CG11="","",Master!CJ11)+COLUMNS($G$1:CG$1)/1000000000</f>
        <v>95.000000079000003</v>
      </c>
      <c r="CH12" s="11">
        <f>IF(CH11="","",Master!CK11)+COLUMNS($G$1:CH$1)/1000000000</f>
        <v>80.000000080000007</v>
      </c>
      <c r="CI12" s="11">
        <f>IF(CI11="","",Master!CL11)+COLUMNS($G$1:CI$1)/1000000000</f>
        <v>70.000000080999996</v>
      </c>
      <c r="CJ12" s="11">
        <f>IF(CJ11="","",Master!CM11)+COLUMNS($G$1:CJ$1)/1000000000</f>
        <v>69.000000082</v>
      </c>
      <c r="CK12" s="11">
        <f>IF(CK11="","",Master!CN11)+COLUMNS($G$1:CK$1)/1000000000</f>
        <v>75.000000083000003</v>
      </c>
      <c r="CL12" s="11">
        <f>IF(CL11="","",Master!CO11)+COLUMNS($G$1:CL$1)/1000000000</f>
        <v>60.000000084</v>
      </c>
      <c r="CM12" s="11">
        <f>IF(CM11="","",Master!CP11)+COLUMNS($G$1:CM$1)/1000000000</f>
        <v>66.000000084999996</v>
      </c>
      <c r="CN12" s="11">
        <f>IF(CN11="","",Master!CQ11)+COLUMNS($G$1:CN$1)/1000000000</f>
        <v>30.000000086</v>
      </c>
      <c r="CO12" s="11">
        <f>IF(CO11="","",Master!CR11)+COLUMNS($G$1:CO$1)/1000000000</f>
        <v>90.000000087000004</v>
      </c>
      <c r="CP12" s="11">
        <f>IF(CP11="","",Master!CS11)+COLUMNS($G$1:CP$1)/1000000000</f>
        <v>20.000000088</v>
      </c>
      <c r="CQ12" s="11">
        <f>IF(CQ11="","",Master!CT11)+COLUMNS($G$1:CQ$1)/1000000000</f>
        <v>88.000000088999997</v>
      </c>
      <c r="CR12" s="11">
        <f>IF(CR11="","",Master!CU11)+COLUMNS($G$1:CR$1)/1000000000</f>
        <v>30.00000009</v>
      </c>
      <c r="CS12" s="11">
        <f>IF(CS11="","",Master!CV11)+COLUMNS($G$1:CS$1)/1000000000</f>
        <v>80.000000091000004</v>
      </c>
      <c r="CT12" s="11">
        <f>IF(CT11="","",Master!CW11)+COLUMNS($G$1:CT$1)/1000000000</f>
        <v>84.000000091999993</v>
      </c>
      <c r="CU12" s="11">
        <f>IF(CU11="","",Master!CX11)+COLUMNS($G$1:CU$1)/1000000000</f>
        <v>78.000000092999997</v>
      </c>
      <c r="CV12" s="11">
        <f>IF(CV11="","",Master!CY11)+COLUMNS($G$1:CV$1)/1000000000</f>
        <v>90.000000094000001</v>
      </c>
      <c r="CW12" s="11">
        <f>IF(CW11="","",Master!CZ11)+COLUMNS($G$1:CW$1)/1000000000</f>
        <v>70.000000095000004</v>
      </c>
      <c r="CX12" s="11">
        <f>IF(CX11="","",Master!DA11)+COLUMNS($G$1:CX$1)/1000000000</f>
        <v>70.000000095999994</v>
      </c>
      <c r="CY12" s="11">
        <f>IF(CY11="","",Master!DB11)+COLUMNS($G$1:CY$1)/1000000000</f>
        <v>27.000000097000001</v>
      </c>
      <c r="CZ12" s="11">
        <f>IF(CZ11="","",Master!DC11)+COLUMNS($G$1:CZ$1)/1000000000</f>
        <v>95.000000098000001</v>
      </c>
      <c r="DA12" s="11">
        <f>IF(DA11="","",Master!DD11)+COLUMNS($G$1:DA$1)/1000000000</f>
        <v>5.0000000990000002</v>
      </c>
      <c r="DB12" s="11">
        <f>IF(DB11="","",Master!DE11)+COLUMNS($G$1:DB$1)/1000000000</f>
        <v>20.000000100000001</v>
      </c>
      <c r="DC12" s="11">
        <f>IF(DC11="","",Master!DF11)+COLUMNS($G$1:DC$1)/1000000000</f>
        <v>90.000000100999998</v>
      </c>
      <c r="DD12" s="11">
        <f>IF(DD11="","",Master!DG11)+COLUMNS($G$1:DD$1)/1000000000</f>
        <v>91.000000102000001</v>
      </c>
      <c r="DE12" s="11">
        <f>IF(DE11="","",Master!DH11)+COLUMNS($G$1:DE$1)/1000000000</f>
        <v>77.000000103000005</v>
      </c>
      <c r="DF12" s="11">
        <f>IF(DF11="","",Master!DI11)+COLUMNS($G$1:DF$1)/1000000000</f>
        <v>95.000000103999994</v>
      </c>
      <c r="DG12" s="11">
        <f>IF(DG11="","",Master!DJ11)+COLUMNS($G$1:DG$1)/1000000000</f>
        <v>77.000000104999998</v>
      </c>
      <c r="DH12" s="11">
        <f>IF(DH11="","",Master!DK11)+COLUMNS($G$1:DH$1)/1000000000</f>
        <v>25.000000106000002</v>
      </c>
      <c r="DI12" s="11">
        <f>IF(DI11="","",Master!DL11)+COLUMNS($G$1:DI$1)/1000000000</f>
        <v>25.000000107000002</v>
      </c>
      <c r="DJ12" s="11">
        <f>IF(DJ11="","",Master!DM11)+COLUMNS($G$1:DJ$1)/1000000000</f>
        <v>70.000000107999995</v>
      </c>
      <c r="DK12" s="11">
        <f>IF(DK11="","",Master!DN11)+COLUMNS($G$1:DK$1)/1000000000</f>
        <v>78.000000108999998</v>
      </c>
      <c r="DL12" s="11">
        <f>IF(DL11="","",Master!DO11)+COLUMNS($G$1:DL$1)/1000000000</f>
        <v>97.000000110000002</v>
      </c>
      <c r="DM12" s="11">
        <f>IF(DM11="","",Master!DP11)+COLUMNS($G$1:DM$1)/1000000000</f>
        <v>80.000000111000006</v>
      </c>
      <c r="DN12" s="11">
        <f>IF(DN11="","",Master!DQ11)+COLUMNS($G$1:DN$1)/1000000000</f>
        <v>70.000000111999995</v>
      </c>
      <c r="DO12" s="11">
        <f>IF(DO11="","",Master!DR11)+COLUMNS($G$1:DO$1)/1000000000</f>
        <v>50.000000112999999</v>
      </c>
      <c r="DP12" s="11">
        <f>IF(DP11="","",Master!DS11)+COLUMNS($G$1:DP$1)/1000000000</f>
        <v>90.000000114000002</v>
      </c>
      <c r="DQ12" s="11">
        <f>IF(DQ11="","",Master!DT11)+COLUMNS($G$1:DQ$1)/1000000000</f>
        <v>75.000000115000006</v>
      </c>
      <c r="DR12" s="11">
        <f>IF(DR11="","",Master!DU11)+COLUMNS($G$1:DR$1)/1000000000</f>
        <v>80.000000115999995</v>
      </c>
      <c r="DS12" s="11">
        <f>IF(DS11="","",Master!DV11)+COLUMNS($G$1:DS$1)/1000000000</f>
        <v>80.000000116999999</v>
      </c>
      <c r="DT12" s="11">
        <f>IF(DT11="","",Master!DW11)+COLUMNS($G$1:DT$1)/1000000000</f>
        <v>75.000000118000003</v>
      </c>
      <c r="DU12" s="11">
        <f>IF(DU11="","",Master!DX11)+COLUMNS($G$1:DU$1)/1000000000</f>
        <v>94.000000119000006</v>
      </c>
      <c r="DV12" s="11">
        <f>IF(DV11="","",Master!DY11)+COLUMNS($G$1:DV$1)/1000000000</f>
        <v>90.000000119999996</v>
      </c>
      <c r="DW12" s="11">
        <f>IF(DW11="","",Master!DZ11)+COLUMNS($G$1:DW$1)/1000000000</f>
        <v>93.000000120999999</v>
      </c>
      <c r="DX12" s="11">
        <f>IF(DX11="","",Master!EA11)+COLUMNS($G$1:DX$1)/1000000000</f>
        <v>50.000000122000003</v>
      </c>
      <c r="DY12" s="11">
        <f>IF(DY11="","",Master!EB11)+COLUMNS($G$1:DY$1)/1000000000</f>
        <v>60.000000123</v>
      </c>
      <c r="DZ12" s="11">
        <f>IF(DZ11="","",Master!EC11)+COLUMNS($G$1:DZ$1)/1000000000</f>
        <v>95.000000123999996</v>
      </c>
      <c r="EA12" s="11">
        <f>IF(EA11="","",Master!ED11)+COLUMNS($G$1:EA$1)/1000000000</f>
        <v>87.000000125</v>
      </c>
      <c r="EB12" s="11">
        <f>IF(EB11="","",Master!EE11)+COLUMNS($G$1:EB$1)/1000000000</f>
        <v>37.000000126000003</v>
      </c>
      <c r="EC12" s="11">
        <f>IF(EC11="","",Master!EF11)+COLUMNS($G$1:EC$1)/1000000000</f>
        <v>90.000000127000007</v>
      </c>
      <c r="ED12" s="11">
        <f>IF(ED11="","",Master!EG11)+COLUMNS($G$1:ED$1)/1000000000</f>
        <v>35.000000128000003</v>
      </c>
      <c r="EE12" s="11">
        <f>IF(EE11="","",Master!EH11)+COLUMNS($G$1:EE$1)/1000000000</f>
        <v>70.000000129</v>
      </c>
      <c r="EF12" s="11">
        <f>IF(EF11="","",Master!EI11)+COLUMNS($G$1:EF$1)/1000000000</f>
        <v>50.000000129999997</v>
      </c>
      <c r="EG12" s="11">
        <f>IF(EG11="","",Master!EJ11)+COLUMNS($G$1:EG$1)/1000000000</f>
        <v>87.000000130999993</v>
      </c>
      <c r="EH12" s="11">
        <f>IF(EH11="","",Master!EK11)+COLUMNS($G$1:EH$1)/1000000000</f>
        <v>90.000000131999997</v>
      </c>
      <c r="EI12" s="11">
        <f>IF(EI11="","",Master!EL11)+COLUMNS($G$1:EI$1)/1000000000</f>
        <v>92.000000133</v>
      </c>
      <c r="EJ12" s="11">
        <f>IF(EJ11="","",Master!EM11)+COLUMNS($G$1:EJ$1)/1000000000</f>
        <v>92.000000134000004</v>
      </c>
      <c r="EK12" s="11">
        <f>IF(EK11="","",Master!EN11)+COLUMNS($G$1:EK$1)/1000000000</f>
        <v>90.000000134999993</v>
      </c>
      <c r="EL12" s="11">
        <f>IF(EL11="","",Master!EO11)+COLUMNS($G$1:EL$1)/1000000000</f>
        <v>35.000000135999997</v>
      </c>
      <c r="EM12" s="11">
        <f>IF(EM11="","",Master!EP11)+COLUMNS($G$1:EM$1)/1000000000</f>
        <v>60.000000137000001</v>
      </c>
      <c r="EN12" s="11">
        <f>IF(EN11="","",Master!EQ11)+COLUMNS($G$1:EN$1)/1000000000</f>
        <v>30.000000138000001</v>
      </c>
      <c r="EO12" s="11">
        <f>IF(EO11="","",Master!ER11)+COLUMNS($G$1:EO$1)/1000000000</f>
        <v>80.000000138999994</v>
      </c>
      <c r="EP12" s="11">
        <f>IF(EP11="","",Master!ES11)+COLUMNS($G$1:EP$1)/1000000000</f>
        <v>65.000000139999997</v>
      </c>
      <c r="EQ12" s="11">
        <f>IF(EQ11="","",Master!ET11)+COLUMNS($G$1:EQ$1)/1000000000</f>
        <v>60.000000141000001</v>
      </c>
      <c r="ER12" s="11">
        <f>IF(ER11="","",Master!EU11)+COLUMNS($G$1:ER$1)/1000000000</f>
        <v>45.000000141999998</v>
      </c>
      <c r="ES12" s="11">
        <f>IF(ES11="","",Master!EV11)+COLUMNS($G$1:ES$1)/1000000000</f>
        <v>50.000000143000001</v>
      </c>
      <c r="ET12" s="11">
        <f>IF(ET11="","",Master!EW11)+COLUMNS($G$1:ET$1)/1000000000</f>
        <v>90.000000143999998</v>
      </c>
      <c r="EU12" s="11">
        <f>IF(EU11="","",Master!EX11)+COLUMNS($G$1:EU$1)/1000000000</f>
        <v>70.000000145000001</v>
      </c>
      <c r="EV12" s="11">
        <f>IF(EV11="","",Master!EY11)+COLUMNS($G$1:EV$1)/1000000000</f>
        <v>80.000000146000005</v>
      </c>
      <c r="EW12" s="11">
        <f>IF(EW11="","",Master!EZ11)+COLUMNS($G$1:EW$1)/1000000000</f>
        <v>78.000000146999994</v>
      </c>
      <c r="EX12" s="11">
        <f>IF(EX11="","",Master!FA11)+COLUMNS($G$1:EX$1)/1000000000</f>
        <v>70.000000147999998</v>
      </c>
      <c r="EY12" s="11">
        <f>IF(EY11="","",Master!FB11)+COLUMNS($G$1:EY$1)/1000000000</f>
        <v>40.000000149000002</v>
      </c>
      <c r="EZ12" s="11">
        <f>IF(EZ11="","",Master!FC11)+COLUMNS($G$1:EZ$1)/1000000000</f>
        <v>81.000000150000005</v>
      </c>
      <c r="FA12" s="11">
        <f>IF(FA11="","",Master!FD11)+COLUMNS($G$1:FA$1)/1000000000</f>
        <v>25.000000150999998</v>
      </c>
      <c r="FB12" s="11">
        <f>IF(FB11="","",Master!FE11)+COLUMNS($G$1:FB$1)/1000000000</f>
        <v>25.000000151999998</v>
      </c>
      <c r="FC12" s="11">
        <f>IF(FC11="","",Master!FF11)+COLUMNS($G$1:FC$1)/1000000000</f>
        <v>80.000000153000002</v>
      </c>
      <c r="FD12" s="11">
        <f>IF(FD11="","",Master!FG11)+COLUMNS($G$1:FD$1)/1000000000</f>
        <v>30.000000153999999</v>
      </c>
      <c r="FE12" s="11">
        <f>IF(FE11="","",Master!FH11)+COLUMNS($G$1:FE$1)/1000000000</f>
        <v>25.000000154999999</v>
      </c>
      <c r="FF12" s="11">
        <f>IF(FF11="","",Master!FI11)+COLUMNS($G$1:FF$1)/1000000000</f>
        <v>65.000000155999999</v>
      </c>
      <c r="FG12" s="11">
        <f>IF(FG11="","",Master!FJ11)+COLUMNS($G$1:FG$1)/1000000000</f>
        <v>79.000000157000002</v>
      </c>
      <c r="FH12" s="11">
        <f>IF(FH11="","",Master!FK11)+COLUMNS($G$1:FH$1)/1000000000</f>
        <v>50.000000157999999</v>
      </c>
      <c r="FI12" s="11">
        <f>IF(FI11="","",Master!FL11)+COLUMNS($G$1:FI$1)/1000000000</f>
        <v>80.000000158999995</v>
      </c>
      <c r="FJ12" s="11">
        <f>IF(FJ11="","",Master!FM11)+COLUMNS($G$1:FJ$1)/1000000000</f>
        <v>25.000000159999999</v>
      </c>
      <c r="FK12" s="11">
        <f>IF(FK11="","",Master!FN11)+COLUMNS($G$1:FK$1)/1000000000</f>
        <v>10.000000161000001</v>
      </c>
    </row>
    <row r="13" spans="1:167" x14ac:dyDescent="0.25">
      <c r="C13" s="11">
        <v>10</v>
      </c>
      <c r="D13" s="11">
        <v>50</v>
      </c>
      <c r="E13" s="11">
        <f>ROUND(Master!H12,0)+1/2000000000</f>
        <v>15.0000000005</v>
      </c>
      <c r="F13" s="11">
        <f>ROUND(Master!I12,0)+1/2000000000</f>
        <v>23.000000000499998</v>
      </c>
      <c r="G13" s="11">
        <f>ROUND(Master!J12,0)+1/1000000000</f>
        <v>14.000000001</v>
      </c>
      <c r="H13" s="11">
        <f>IF(H12="","",Master!K12)+COLUMNS($G$1:H$1)/1000000000</f>
        <v>2.0000000000000001E-9</v>
      </c>
      <c r="I13" s="11">
        <f>IF(I12="","",Master!L12)+COLUMNS($G$1:I$1)/1000000000</f>
        <v>2.0000000029999998</v>
      </c>
      <c r="J13" s="11">
        <f>IF(J12="","",Master!M12)+COLUMNS($G$1:J$1)/1000000000</f>
        <v>60.000000004</v>
      </c>
      <c r="K13" s="11">
        <f>IF(K12="","",Master!N12)+COLUMNS($G$1:K$1)/1000000000</f>
        <v>5.0000000000000001E-9</v>
      </c>
      <c r="L13" s="11">
        <f>IF(L12="","",Master!O12)+COLUMNS($G$1:L$1)/1000000000</f>
        <v>50.000000006</v>
      </c>
      <c r="M13" s="11">
        <f>IF(M12="","",Master!P12)+COLUMNS($G$1:M$1)/1000000000</f>
        <v>20.000000007000001</v>
      </c>
      <c r="N13" s="11">
        <f>IF(N12="","",Master!Q12)+COLUMNS($G$1:N$1)/1000000000</f>
        <v>40.000000008000001</v>
      </c>
      <c r="O13" s="11">
        <f>IF(O12="","",Master!R12)+COLUMNS($G$1:O$1)/1000000000</f>
        <v>15.000000009000001</v>
      </c>
      <c r="P13" s="11">
        <f>IF(P12="","",Master!S12)+COLUMNS($G$1:P$1)/1000000000</f>
        <v>1E-8</v>
      </c>
      <c r="Q13" s="11">
        <f>IF(Q12="","",Master!T12)+COLUMNS($G$1:Q$1)/1000000000</f>
        <v>10.000000010999999</v>
      </c>
      <c r="R13" s="11">
        <f>IF(R12="","",Master!U12)+COLUMNS($G$1:R$1)/1000000000</f>
        <v>30.000000012000001</v>
      </c>
      <c r="S13" s="11">
        <f>IF(S12="","",Master!V12)+COLUMNS($G$1:S$1)/1000000000</f>
        <v>5.0000000130000002</v>
      </c>
      <c r="T13" s="11">
        <f>IF(T12="","",Master!W12)+COLUMNS($G$1:T$1)/1000000000</f>
        <v>5.0000000140000003</v>
      </c>
      <c r="U13" s="11">
        <f>IF(U12="","",Master!X12)+COLUMNS($G$1:U$1)/1000000000</f>
        <v>5.0000000150000004</v>
      </c>
      <c r="V13" s="11">
        <f>IF(V12="","",Master!Y12)+COLUMNS($G$1:V$1)/1000000000</f>
        <v>10.000000016</v>
      </c>
      <c r="W13" s="11">
        <f>IF(W12="","",Master!Z12)+COLUMNS($G$1:W$1)/1000000000</f>
        <v>50.000000016999998</v>
      </c>
      <c r="X13" s="11">
        <f>IF(X12="","",Master!AA12)+COLUMNS($G$1:X$1)/1000000000</f>
        <v>5.0000000179999997</v>
      </c>
      <c r="Y13" s="11">
        <f>IF(Y12="","",Master!AB12)+COLUMNS($G$1:Y$1)/1000000000</f>
        <v>90.000000018999998</v>
      </c>
      <c r="Z13" s="11">
        <f>IF(Z12="","",Master!AC12)+COLUMNS($G$1:Z$1)/1000000000</f>
        <v>15.00000002</v>
      </c>
      <c r="AA13" s="11">
        <f>IF(AA12="","",Master!AD12)+COLUMNS($G$1:AA$1)/1000000000</f>
        <v>30.000000021000002</v>
      </c>
      <c r="AB13" s="11">
        <f>IF(AB12="","",Master!AE12)+COLUMNS($G$1:AB$1)/1000000000</f>
        <v>75.000000021999995</v>
      </c>
      <c r="AC13" s="11">
        <f>IF(AC12="","",Master!AF12)+COLUMNS($G$1:AC$1)/1000000000</f>
        <v>65.000000022999998</v>
      </c>
      <c r="AD13" s="11">
        <f>IF(AD12="","",Master!AG12)+COLUMNS($G$1:AD$1)/1000000000</f>
        <v>78.000000024000002</v>
      </c>
      <c r="AE13" s="11">
        <f>IF(AE12="","",Master!AH12)+COLUMNS($G$1:AE$1)/1000000000</f>
        <v>14.000000025</v>
      </c>
      <c r="AF13" s="11">
        <f>IF(AF12="","",Master!AI12)+COLUMNS($G$1:AF$1)/1000000000</f>
        <v>2.6000000000000001E-8</v>
      </c>
      <c r="AG13" s="11">
        <f>IF(AG12="","",Master!AJ12)+COLUMNS($G$1:AG$1)/1000000000</f>
        <v>10.000000027</v>
      </c>
      <c r="AH13" s="11">
        <f>IF(AH12="","",Master!AK12)+COLUMNS($G$1:AH$1)/1000000000</f>
        <v>73.000000028000002</v>
      </c>
      <c r="AI13" s="11">
        <f>IF(AI12="","",Master!AL12)+COLUMNS($G$1:AI$1)/1000000000</f>
        <v>25.000000028999999</v>
      </c>
      <c r="AJ13" s="11">
        <f>IF(AJ12="","",Master!AM12)+COLUMNS($G$1:AJ$1)/1000000000</f>
        <v>2.9999999999999997E-8</v>
      </c>
      <c r="AK13" s="11">
        <f>IF(AK12="","",Master!AN12)+COLUMNS($G$1:AK$1)/1000000000</f>
        <v>40.000000030999999</v>
      </c>
      <c r="AL13" s="11">
        <f>IF(AL12="","",Master!AO12)+COLUMNS($G$1:AL$1)/1000000000</f>
        <v>20.000000031999999</v>
      </c>
      <c r="AM13" s="11">
        <f>IF(AM12="","",Master!AP12)+COLUMNS($G$1:AM$1)/1000000000</f>
        <v>78.000000033000006</v>
      </c>
      <c r="AN13" s="11">
        <f>IF(AN12="","",Master!AQ12)+COLUMNS($G$1:AN$1)/1000000000</f>
        <v>10.000000033999999</v>
      </c>
      <c r="AO13" s="11">
        <f>IF(AO12="","",Master!AR12)+COLUMNS($G$1:AO$1)/1000000000</f>
        <v>40.000000034999999</v>
      </c>
      <c r="AP13" s="11">
        <f>IF(AP12="","",Master!AS12)+COLUMNS($G$1:AP$1)/1000000000</f>
        <v>60.000000036000003</v>
      </c>
      <c r="AQ13" s="11">
        <f>IF(AQ12="","",Master!AT12)+COLUMNS($G$1:AQ$1)/1000000000</f>
        <v>75.000000037000007</v>
      </c>
      <c r="AR13" s="11">
        <f>IF(AR12="","",Master!AU12)+COLUMNS($G$1:AR$1)/1000000000</f>
        <v>75.000000037999996</v>
      </c>
      <c r="AS13" s="11">
        <f>IF(AS12="","",Master!AV12)+COLUMNS($G$1:AS$1)/1000000000</f>
        <v>25.000000039</v>
      </c>
      <c r="AT13" s="11">
        <f>IF(AT12="","",Master!AW12)+COLUMNS($G$1:AT$1)/1000000000</f>
        <v>40.000000040000003</v>
      </c>
      <c r="AU13" s="11">
        <f>IF(AU12="","",Master!AX12)+COLUMNS($G$1:AU$1)/1000000000</f>
        <v>55.000000041</v>
      </c>
      <c r="AV13" s="11">
        <f>IF(AV12="","",Master!AY12)+COLUMNS($G$1:AV$1)/1000000000</f>
        <v>60.000000042000003</v>
      </c>
      <c r="AW13" s="11">
        <f>IF(AW12="","",Master!AZ12)+COLUMNS($G$1:AW$1)/1000000000</f>
        <v>4.3000000000000001E-8</v>
      </c>
      <c r="AX13" s="11">
        <f>IF(AX12="","",Master!BA12)+COLUMNS($G$1:AX$1)/1000000000</f>
        <v>4.0000000440000001</v>
      </c>
      <c r="AY13" s="11">
        <f>IF(AY12="","",Master!BB12)+COLUMNS($G$1:AY$1)/1000000000</f>
        <v>25.000000045</v>
      </c>
      <c r="AZ13" s="11">
        <f>IF(AZ12="","",Master!BC12)+COLUMNS($G$1:AZ$1)/1000000000</f>
        <v>90.000000045999997</v>
      </c>
      <c r="BA13" s="11">
        <f>IF(BA12="","",Master!BD12)+COLUMNS($G$1:BA$1)/1000000000</f>
        <v>10.000000047</v>
      </c>
      <c r="BB13" s="11">
        <f>IF(BB12="","",Master!BE12)+COLUMNS($G$1:BB$1)/1000000000</f>
        <v>30.000000048</v>
      </c>
      <c r="BC13" s="11">
        <f>IF(BC12="","",Master!BF12)+COLUMNS($G$1:BC$1)/1000000000</f>
        <v>4.9000000000000002E-8</v>
      </c>
      <c r="BD13" s="11">
        <f>IF(BD12="","",Master!BG12)+COLUMNS($G$1:BD$1)/1000000000</f>
        <v>50.000000049999997</v>
      </c>
      <c r="BE13" s="11">
        <f>IF(BE12="","",Master!BH12)+COLUMNS($G$1:BE$1)/1000000000</f>
        <v>100.000000051</v>
      </c>
      <c r="BF13" s="11">
        <f>IF(BF12="","",Master!BI12)+COLUMNS($G$1:BF$1)/1000000000</f>
        <v>100.000000052</v>
      </c>
      <c r="BG13" s="11">
        <f>IF(BG12="","",Master!BJ12)+COLUMNS($G$1:BG$1)/1000000000</f>
        <v>15.000000053000001</v>
      </c>
      <c r="BH13" s="11">
        <f>IF(BH12="","",Master!BK12)+COLUMNS($G$1:BH$1)/1000000000</f>
        <v>10.000000053999999</v>
      </c>
      <c r="BI13" s="11">
        <f>IF(BI12="","",Master!BL12)+COLUMNS($G$1:BI$1)/1000000000</f>
        <v>35.000000055000001</v>
      </c>
      <c r="BJ13" s="11">
        <f>IF(BJ12="","",Master!BM12)+COLUMNS($G$1:BJ$1)/1000000000</f>
        <v>20.000000056000001</v>
      </c>
      <c r="BK13" s="11">
        <f>IF(BK12="","",Master!BN12)+COLUMNS($G$1:BK$1)/1000000000</f>
        <v>50.000000057000001</v>
      </c>
      <c r="BL13" s="11">
        <f>IF(BL12="","",Master!BO12)+COLUMNS($G$1:BL$1)/1000000000</f>
        <v>5.8000000000000003E-8</v>
      </c>
      <c r="BM13" s="11">
        <f>IF(BM12="","",Master!BP12)+COLUMNS($G$1:BM$1)/1000000000</f>
        <v>10.000000059</v>
      </c>
      <c r="BN13" s="11">
        <f>IF(BN12="","",Master!BQ12)+COLUMNS($G$1:BN$1)/1000000000</f>
        <v>5.0000000599999996</v>
      </c>
      <c r="BO13" s="11">
        <f>IF(BO12="","",Master!BR12)+COLUMNS($G$1:BO$1)/1000000000</f>
        <v>75.000000060999994</v>
      </c>
      <c r="BP13" s="11">
        <f>IF(BP12="","",Master!BS12)+COLUMNS($G$1:BP$1)/1000000000</f>
        <v>10.000000062</v>
      </c>
      <c r="BQ13" s="11">
        <f>IF(BQ12="","",Master!BT12)+COLUMNS($G$1:BQ$1)/1000000000</f>
        <v>6.2999999999999995E-8</v>
      </c>
      <c r="BR13" s="11">
        <f>IF(BR12="","",Master!BU12)+COLUMNS($G$1:BR$1)/1000000000</f>
        <v>6.4000000000000004E-8</v>
      </c>
      <c r="BS13" s="11">
        <f>IF(BS12="","",Master!BV12)+COLUMNS($G$1:BS$1)/1000000000</f>
        <v>13.000000065</v>
      </c>
      <c r="BT13" s="11">
        <f>IF(BT12="","",Master!BW12)+COLUMNS($G$1:BT$1)/1000000000</f>
        <v>30.000000065999998</v>
      </c>
      <c r="BU13" s="11">
        <f>IF(BU12="","",Master!BX12)+COLUMNS($G$1:BU$1)/1000000000</f>
        <v>20.000000066999998</v>
      </c>
      <c r="BV13" s="11">
        <f>IF(BV12="","",Master!BY12)+COLUMNS($G$1:BV$1)/1000000000</f>
        <v>34.000000067999999</v>
      </c>
      <c r="BW13" s="11">
        <f>IF(BW12="","",Master!BZ12)+COLUMNS($G$1:BW$1)/1000000000</f>
        <v>6.8999999999999996E-8</v>
      </c>
      <c r="BX13" s="11">
        <f>IF(BX12="","",Master!CA12)+COLUMNS($G$1:BX$1)/1000000000</f>
        <v>7.0000000000000005E-8</v>
      </c>
      <c r="BY13" s="11">
        <f>IF(BY12="","",Master!CB12)+COLUMNS($G$1:BY$1)/1000000000</f>
        <v>82.000000071000002</v>
      </c>
      <c r="BZ13" s="11">
        <f>IF(BZ12="","",Master!CC12)+COLUMNS($G$1:BZ$1)/1000000000</f>
        <v>5.0000000719999997</v>
      </c>
      <c r="CA13" s="11">
        <f>IF(CA12="","",Master!CD12)+COLUMNS($G$1:CA$1)/1000000000</f>
        <v>32.000000073000002</v>
      </c>
      <c r="CB13" s="11">
        <f>IF(CB12="","",Master!CE12)+COLUMNS($G$1:CB$1)/1000000000</f>
        <v>10.000000074000001</v>
      </c>
      <c r="CC13" s="11">
        <f>IF(CC12="","",Master!CF12)+COLUMNS($G$1:CC$1)/1000000000</f>
        <v>5.000000075</v>
      </c>
      <c r="CD13" s="11">
        <f>IF(CD12="","",Master!CG12)+COLUMNS($G$1:CD$1)/1000000000</f>
        <v>15.000000075999999</v>
      </c>
      <c r="CE13" s="11">
        <f>IF(CE12="","",Master!CH12)+COLUMNS($G$1:CE$1)/1000000000</f>
        <v>15.000000076999999</v>
      </c>
      <c r="CF13" s="11">
        <f>IF(CF12="","",Master!CI12)+COLUMNS($G$1:CF$1)/1000000000</f>
        <v>5.0000000780000002</v>
      </c>
      <c r="CG13" s="11">
        <f>IF(CG12="","",Master!CJ12)+COLUMNS($G$1:CG$1)/1000000000</f>
        <v>15.000000078999999</v>
      </c>
      <c r="CH13" s="11">
        <f>IF(CH12="","",Master!CK12)+COLUMNS($G$1:CH$1)/1000000000</f>
        <v>5.0000000800000004</v>
      </c>
      <c r="CI13" s="11">
        <f>IF(CI12="","",Master!CL12)+COLUMNS($G$1:CI$1)/1000000000</f>
        <v>8.0999999999999997E-8</v>
      </c>
      <c r="CJ13" s="11">
        <f>IF(CJ12="","",Master!CM12)+COLUMNS($G$1:CJ$1)/1000000000</f>
        <v>44.000000082</v>
      </c>
      <c r="CK13" s="11">
        <f>IF(CK12="","",Master!CN12)+COLUMNS($G$1:CK$1)/1000000000</f>
        <v>2.0000000830000002</v>
      </c>
      <c r="CL13" s="11">
        <f>IF(CL12="","",Master!CO12)+COLUMNS($G$1:CL$1)/1000000000</f>
        <v>20.000000084</v>
      </c>
      <c r="CM13" s="11">
        <f>IF(CM12="","",Master!CP12)+COLUMNS($G$1:CM$1)/1000000000</f>
        <v>8.4999999999999994E-8</v>
      </c>
      <c r="CN13" s="11">
        <f>IF(CN12="","",Master!CQ12)+COLUMNS($G$1:CN$1)/1000000000</f>
        <v>5.000000086</v>
      </c>
      <c r="CO13" s="11">
        <f>IF(CO12="","",Master!CR12)+COLUMNS($G$1:CO$1)/1000000000</f>
        <v>10.000000087</v>
      </c>
      <c r="CP13" s="11">
        <f>IF(CP12="","",Master!CS12)+COLUMNS($G$1:CP$1)/1000000000</f>
        <v>90.000000087999993</v>
      </c>
      <c r="CQ13" s="11">
        <f>IF(CQ12="","",Master!CT12)+COLUMNS($G$1:CQ$1)/1000000000</f>
        <v>4.0000000890000003</v>
      </c>
      <c r="CR13" s="11">
        <f>IF(CR12="","",Master!CU12)+COLUMNS($G$1:CR$1)/1000000000</f>
        <v>35.00000009</v>
      </c>
      <c r="CS13" s="11">
        <f>IF(CS12="","",Master!CV12)+COLUMNS($G$1:CS$1)/1000000000</f>
        <v>5.0000000910000004</v>
      </c>
      <c r="CT13" s="11">
        <f>IF(CT12="","",Master!CW12)+COLUMNS($G$1:CT$1)/1000000000</f>
        <v>9.2000000000000003E-8</v>
      </c>
      <c r="CU13" s="11">
        <f>IF(CU12="","",Master!CX12)+COLUMNS($G$1:CU$1)/1000000000</f>
        <v>1.0000000929999999</v>
      </c>
      <c r="CV13" s="11">
        <f>IF(CV12="","",Master!CY12)+COLUMNS($G$1:CV$1)/1000000000</f>
        <v>15.000000094000001</v>
      </c>
      <c r="CW13" s="11">
        <f>IF(CW12="","",Master!CZ12)+COLUMNS($G$1:CW$1)/1000000000</f>
        <v>15.000000095000001</v>
      </c>
      <c r="CX13" s="11">
        <f>IF(CX12="","",Master!DA12)+COLUMNS($G$1:CX$1)/1000000000</f>
        <v>15.000000096000001</v>
      </c>
      <c r="CY13" s="11">
        <f>IF(CY12="","",Master!DB12)+COLUMNS($G$1:CY$1)/1000000000</f>
        <v>23.000000097000001</v>
      </c>
      <c r="CZ13" s="11">
        <f>IF(CZ12="","",Master!DC12)+COLUMNS($G$1:CZ$1)/1000000000</f>
        <v>9.0000000979999992</v>
      </c>
      <c r="DA13" s="11">
        <f>IF(DA12="","",Master!DD12)+COLUMNS($G$1:DA$1)/1000000000</f>
        <v>3.0000000990000002</v>
      </c>
      <c r="DB13" s="11">
        <f>IF(DB12="","",Master!DE12)+COLUMNS($G$1:DB$1)/1000000000</f>
        <v>10.000000099999999</v>
      </c>
      <c r="DC13" s="11">
        <f>IF(DC12="","",Master!DF12)+COLUMNS($G$1:DC$1)/1000000000</f>
        <v>8.0000001009999995</v>
      </c>
      <c r="DD13" s="11">
        <f>IF(DD12="","",Master!DG12)+COLUMNS($G$1:DD$1)/1000000000</f>
        <v>7.0000001019999996</v>
      </c>
      <c r="DE13" s="11">
        <f>IF(DE12="","",Master!DH12)+COLUMNS($G$1:DE$1)/1000000000</f>
        <v>33.000000102999998</v>
      </c>
      <c r="DF13" s="11">
        <f>IF(DF12="","",Master!DI12)+COLUMNS($G$1:DF$1)/1000000000</f>
        <v>5.0000001039999997</v>
      </c>
      <c r="DG13" s="11">
        <f>IF(DG12="","",Master!DJ12)+COLUMNS($G$1:DG$1)/1000000000</f>
        <v>1.05E-7</v>
      </c>
      <c r="DH13" s="11">
        <f>IF(DH12="","",Master!DK12)+COLUMNS($G$1:DH$1)/1000000000</f>
        <v>15.000000106</v>
      </c>
      <c r="DI13" s="11">
        <f>IF(DI12="","",Master!DL12)+COLUMNS($G$1:DI$1)/1000000000</f>
        <v>1.000000107</v>
      </c>
      <c r="DJ13" s="11">
        <f>IF(DJ12="","",Master!DM12)+COLUMNS($G$1:DJ$1)/1000000000</f>
        <v>10.000000108</v>
      </c>
      <c r="DK13" s="11">
        <f>IF(DK12="","",Master!DN12)+COLUMNS($G$1:DK$1)/1000000000</f>
        <v>5.0000001090000001</v>
      </c>
      <c r="DL13" s="11">
        <f>IF(DL12="","",Master!DO12)+COLUMNS($G$1:DL$1)/1000000000</f>
        <v>1.1000000000000001E-7</v>
      </c>
      <c r="DM13" s="11">
        <f>IF(DM12="","",Master!DP12)+COLUMNS($G$1:DM$1)/1000000000</f>
        <v>1.11E-7</v>
      </c>
      <c r="DN13" s="11">
        <f>IF(DN12="","",Master!DQ12)+COLUMNS($G$1:DN$1)/1000000000</f>
        <v>1.12E-7</v>
      </c>
      <c r="DO13" s="11">
        <f>IF(DO12="","",Master!DR12)+COLUMNS($G$1:DO$1)/1000000000</f>
        <v>1.1300000000000001E-7</v>
      </c>
      <c r="DP13" s="11">
        <f>IF(DP12="","",Master!DS12)+COLUMNS($G$1:DP$1)/1000000000</f>
        <v>1.14E-7</v>
      </c>
      <c r="DQ13" s="11">
        <f>IF(DQ12="","",Master!DT12)+COLUMNS($G$1:DQ$1)/1000000000</f>
        <v>27.000000114999999</v>
      </c>
      <c r="DR13" s="11">
        <f>IF(DR12="","",Master!DU12)+COLUMNS($G$1:DR$1)/1000000000</f>
        <v>18.000000115999999</v>
      </c>
      <c r="DS13" s="11">
        <f>IF(DS12="","",Master!DV12)+COLUMNS($G$1:DS$1)/1000000000</f>
        <v>5.0000001169999999</v>
      </c>
      <c r="DT13" s="11">
        <f>IF(DT12="","",Master!DW12)+COLUMNS($G$1:DT$1)/1000000000</f>
        <v>25.000000117999999</v>
      </c>
      <c r="DU13" s="11">
        <f>IF(DU12="","",Master!DX12)+COLUMNS($G$1:DU$1)/1000000000</f>
        <v>2.0000001190000001</v>
      </c>
      <c r="DV13" s="11">
        <f>IF(DV12="","",Master!DY12)+COLUMNS($G$1:DV$1)/1000000000</f>
        <v>20.000000119999999</v>
      </c>
      <c r="DW13" s="11">
        <f>IF(DW12="","",Master!DZ12)+COLUMNS($G$1:DW$1)/1000000000</f>
        <v>25.000000120999999</v>
      </c>
      <c r="DX13" s="11">
        <f>IF(DX12="","",Master!EA12)+COLUMNS($G$1:DX$1)/1000000000</f>
        <v>5.0000001220000003</v>
      </c>
      <c r="DY13" s="11">
        <f>IF(DY12="","",Master!EB12)+COLUMNS($G$1:DY$1)/1000000000</f>
        <v>70.000000123000007</v>
      </c>
      <c r="DZ13" s="11">
        <f>IF(DZ12="","",Master!EC12)+COLUMNS($G$1:DZ$1)/1000000000</f>
        <v>5.0000001239999996</v>
      </c>
      <c r="EA13" s="11">
        <f>IF(EA12="","",Master!ED12)+COLUMNS($G$1:EA$1)/1000000000</f>
        <v>50.000000125</v>
      </c>
      <c r="EB13" s="11">
        <f>IF(EB12="","",Master!EE12)+COLUMNS($G$1:EB$1)/1000000000</f>
        <v>19.000000126</v>
      </c>
      <c r="EC13" s="11">
        <f>IF(EC12="","",Master!EF12)+COLUMNS($G$1:EC$1)/1000000000</f>
        <v>4.0000001269999998</v>
      </c>
      <c r="ED13" s="11">
        <f>IF(ED12="","",Master!EG12)+COLUMNS($G$1:ED$1)/1000000000</f>
        <v>4.0000001279999999</v>
      </c>
      <c r="EE13" s="11">
        <f>IF(EE12="","",Master!EH12)+COLUMNS($G$1:EE$1)/1000000000</f>
        <v>30.000000129</v>
      </c>
      <c r="EF13" s="11">
        <f>IF(EF12="","",Master!EI12)+COLUMNS($G$1:EF$1)/1000000000</f>
        <v>4.0000001300000001</v>
      </c>
      <c r="EG13" s="11">
        <f>IF(EG12="","",Master!EJ12)+COLUMNS($G$1:EG$1)/1000000000</f>
        <v>14.000000131</v>
      </c>
      <c r="EH13" s="11">
        <f>IF(EH12="","",Master!EK12)+COLUMNS($G$1:EH$1)/1000000000</f>
        <v>10.000000132</v>
      </c>
      <c r="EI13" s="11">
        <f>IF(EI12="","",Master!EL12)+COLUMNS($G$1:EI$1)/1000000000</f>
        <v>7.0000001330000003</v>
      </c>
      <c r="EJ13" s="11">
        <f>IF(EJ12="","",Master!EM12)+COLUMNS($G$1:EJ$1)/1000000000</f>
        <v>1.3400000000000001E-7</v>
      </c>
      <c r="EK13" s="11">
        <f>IF(EK12="","",Master!EN12)+COLUMNS($G$1:EK$1)/1000000000</f>
        <v>3.0000001350000001</v>
      </c>
      <c r="EL13" s="11">
        <f>IF(EL12="","",Master!EO12)+COLUMNS($G$1:EL$1)/1000000000</f>
        <v>20.000000136000001</v>
      </c>
      <c r="EM13" s="11">
        <f>IF(EM12="","",Master!EP12)+COLUMNS($G$1:EM$1)/1000000000</f>
        <v>60.000000137000001</v>
      </c>
      <c r="EN13" s="11">
        <f>IF(EN12="","",Master!EQ12)+COLUMNS($G$1:EN$1)/1000000000</f>
        <v>45.000000137999997</v>
      </c>
      <c r="EO13" s="11">
        <f>IF(EO12="","",Master!ER12)+COLUMNS($G$1:EO$1)/1000000000</f>
        <v>10.000000139000001</v>
      </c>
      <c r="EP13" s="11">
        <f>IF(EP12="","",Master!ES12)+COLUMNS($G$1:EP$1)/1000000000</f>
        <v>65.000000139999997</v>
      </c>
      <c r="EQ13" s="11">
        <f>IF(EQ12="","",Master!ET12)+COLUMNS($G$1:EQ$1)/1000000000</f>
        <v>20.000000141000001</v>
      </c>
      <c r="ER13" s="11">
        <f>IF(ER12="","",Master!EU12)+COLUMNS($G$1:ER$1)/1000000000</f>
        <v>75.000000142000005</v>
      </c>
      <c r="ES13" s="11">
        <f>IF(ES12="","",Master!EV12)+COLUMNS($G$1:ES$1)/1000000000</f>
        <v>1.43E-7</v>
      </c>
      <c r="ET13" s="11">
        <f>IF(ET12="","",Master!EW12)+COLUMNS($G$1:ET$1)/1000000000</f>
        <v>30.000000144000001</v>
      </c>
      <c r="EU13" s="11">
        <f>IF(EU12="","",Master!EX12)+COLUMNS($G$1:EU$1)/1000000000</f>
        <v>32.000000145000001</v>
      </c>
      <c r="EV13" s="11">
        <f>IF(EV12="","",Master!EY12)+COLUMNS($G$1:EV$1)/1000000000</f>
        <v>10.000000146</v>
      </c>
      <c r="EW13" s="11">
        <f>IF(EW12="","",Master!EZ12)+COLUMNS($G$1:EW$1)/1000000000</f>
        <v>77.000000146999994</v>
      </c>
      <c r="EX13" s="11">
        <f>IF(EX12="","",Master!FA12)+COLUMNS($G$1:EX$1)/1000000000</f>
        <v>10.000000148</v>
      </c>
      <c r="EY13" s="11">
        <f>IF(EY12="","",Master!FB12)+COLUMNS($G$1:EY$1)/1000000000</f>
        <v>1.49E-7</v>
      </c>
      <c r="EZ13" s="11">
        <f>IF(EZ12="","",Master!FC12)+COLUMNS($G$1:EZ$1)/1000000000</f>
        <v>7.00000015</v>
      </c>
      <c r="FA13" s="11">
        <f>IF(FA12="","",Master!FD12)+COLUMNS($G$1:FA$1)/1000000000</f>
        <v>10.000000151</v>
      </c>
      <c r="FB13" s="11">
        <f>IF(FB12="","",Master!FE12)+COLUMNS($G$1:FB$1)/1000000000</f>
        <v>25.000000151999998</v>
      </c>
      <c r="FC13" s="11">
        <f>IF(FC12="","",Master!FF12)+COLUMNS($G$1:FC$1)/1000000000</f>
        <v>20.000000152999998</v>
      </c>
      <c r="FD13" s="11">
        <f>IF(FD12="","",Master!FG12)+COLUMNS($G$1:FD$1)/1000000000</f>
        <v>50.000000153999999</v>
      </c>
      <c r="FE13" s="11">
        <f>IF(FE12="","",Master!FH12)+COLUMNS($G$1:FE$1)/1000000000</f>
        <v>25.000000154999999</v>
      </c>
      <c r="FF13" s="11">
        <f>IF(FF12="","",Master!FI12)+COLUMNS($G$1:FF$1)/1000000000</f>
        <v>80.000000155999999</v>
      </c>
      <c r="FG13" s="11">
        <f>IF(FG12="","",Master!FJ12)+COLUMNS($G$1:FG$1)/1000000000</f>
        <v>1.5699999999999999E-7</v>
      </c>
      <c r="FH13" s="11">
        <f>IF(FH12="","",Master!FK12)+COLUMNS($G$1:FH$1)/1000000000</f>
        <v>1.5800000000000001E-7</v>
      </c>
      <c r="FI13" s="11">
        <f>IF(FI12="","",Master!FL12)+COLUMNS($G$1:FI$1)/1000000000</f>
        <v>1.5900000000000001E-7</v>
      </c>
      <c r="FJ13" s="11">
        <f>IF(FJ12="","",Master!FM12)+COLUMNS($G$1:FJ$1)/1000000000</f>
        <v>1.6E-7</v>
      </c>
      <c r="FK13" s="11">
        <f>IF(FK12="","",Master!FN12)+COLUMNS($G$1:FK$1)/1000000000</f>
        <v>5.000000161</v>
      </c>
    </row>
    <row r="14" spans="1:167" x14ac:dyDescent="0.25">
      <c r="C14" s="11">
        <v>11</v>
      </c>
      <c r="D14" s="11">
        <v>50</v>
      </c>
      <c r="E14" s="11">
        <f>ROUND(Master!H13,0)+1/2000000000</f>
        <v>1.0000000005</v>
      </c>
      <c r="F14" s="11">
        <f>ROUND(Master!I13,0)+1/2000000000</f>
        <v>45.000000000500002</v>
      </c>
      <c r="G14" s="11">
        <f>ROUND(Master!J13,0)+1/1000000000</f>
        <v>40.000000000999997</v>
      </c>
      <c r="H14" s="11">
        <f>IF(H13="","",Master!K13)+COLUMNS($G$1:H$1)/1000000000</f>
        <v>30.000000002</v>
      </c>
      <c r="I14" s="11">
        <f>IF(I13="","",Master!L13)+COLUMNS($G$1:I$1)/1000000000</f>
        <v>40.000000002999997</v>
      </c>
      <c r="J14" s="11">
        <f>IF(J13="","",Master!M13)+COLUMNS($G$1:J$1)/1000000000</f>
        <v>75.000000004</v>
      </c>
      <c r="K14" s="11">
        <f>IF(K13="","",Master!N13)+COLUMNS($G$1:K$1)/1000000000</f>
        <v>50.000000004999997</v>
      </c>
      <c r="L14" s="11">
        <f>IF(L13="","",Master!O13)+COLUMNS($G$1:L$1)/1000000000</f>
        <v>30.000000006</v>
      </c>
      <c r="M14" s="11">
        <f>IF(M13="","",Master!P13)+COLUMNS($G$1:M$1)/1000000000</f>
        <v>75.000000006999997</v>
      </c>
      <c r="N14" s="11">
        <f>IF(N13="","",Master!Q13)+COLUMNS($G$1:N$1)/1000000000</f>
        <v>30.000000008000001</v>
      </c>
      <c r="O14" s="11">
        <f>IF(O13="","",Master!R13)+COLUMNS($G$1:O$1)/1000000000</f>
        <v>90.000000009000004</v>
      </c>
      <c r="P14" s="11">
        <f>IF(P13="","",Master!S13)+COLUMNS($G$1:P$1)/1000000000</f>
        <v>10.000000010000001</v>
      </c>
      <c r="Q14" s="11">
        <f>IF(Q13="","",Master!T13)+COLUMNS($G$1:Q$1)/1000000000</f>
        <v>25.000000011000001</v>
      </c>
      <c r="R14" s="11">
        <f>IF(R13="","",Master!U13)+COLUMNS($G$1:R$1)/1000000000</f>
        <v>20.000000012000001</v>
      </c>
      <c r="S14" s="11">
        <f>IF(S13="","",Master!V13)+COLUMNS($G$1:S$1)/1000000000</f>
        <v>10.000000012999999</v>
      </c>
      <c r="T14" s="11">
        <f>IF(T13="","",Master!W13)+COLUMNS($G$1:T$1)/1000000000</f>
        <v>65.000000013999994</v>
      </c>
      <c r="U14" s="11">
        <f>IF(U13="","",Master!X13)+COLUMNS($G$1:U$1)/1000000000</f>
        <v>80.000000014999998</v>
      </c>
      <c r="V14" s="11">
        <f>IF(V13="","",Master!Y13)+COLUMNS($G$1:V$1)/1000000000</f>
        <v>90.000000016000001</v>
      </c>
      <c r="W14" s="11">
        <f>IF(W13="","",Master!Z13)+COLUMNS($G$1:W$1)/1000000000</f>
        <v>50.000000016999998</v>
      </c>
      <c r="X14" s="11">
        <f>IF(X13="","",Master!AA13)+COLUMNS($G$1:X$1)/1000000000</f>
        <v>95.000000017999994</v>
      </c>
      <c r="Y14" s="11">
        <f>IF(Y13="","",Master!AB13)+COLUMNS($G$1:Y$1)/1000000000</f>
        <v>90.000000018999998</v>
      </c>
      <c r="Z14" s="11">
        <f>IF(Z13="","",Master!AC13)+COLUMNS($G$1:Z$1)/1000000000</f>
        <v>40.000000020000002</v>
      </c>
      <c r="AA14" s="11">
        <f>IF(AA13="","",Master!AD13)+COLUMNS($G$1:AA$1)/1000000000</f>
        <v>80.000000021000005</v>
      </c>
      <c r="AB14" s="11">
        <f>IF(AB13="","",Master!AE13)+COLUMNS($G$1:AB$1)/1000000000</f>
        <v>20.000000021999998</v>
      </c>
      <c r="AC14" s="11">
        <f>IF(AC13="","",Master!AF13)+COLUMNS($G$1:AC$1)/1000000000</f>
        <v>32.000000022999998</v>
      </c>
      <c r="AD14" s="11">
        <f>IF(AD13="","",Master!AG13)+COLUMNS($G$1:AD$1)/1000000000</f>
        <v>88.000000024000002</v>
      </c>
      <c r="AE14" s="11">
        <f>IF(AE13="","",Master!AH13)+COLUMNS($G$1:AE$1)/1000000000</f>
        <v>18.000000024999999</v>
      </c>
      <c r="AF14" s="11">
        <f>IF(AF13="","",Master!AI13)+COLUMNS($G$1:AF$1)/1000000000</f>
        <v>2.6000000000000001E-8</v>
      </c>
      <c r="AG14" s="11">
        <f>IF(AG13="","",Master!AJ13)+COLUMNS($G$1:AG$1)/1000000000</f>
        <v>2.000000027</v>
      </c>
      <c r="AH14" s="11">
        <f>IF(AH13="","",Master!AK13)+COLUMNS($G$1:AH$1)/1000000000</f>
        <v>88.000000028000002</v>
      </c>
      <c r="AI14" s="11">
        <f>IF(AI13="","",Master!AL13)+COLUMNS($G$1:AI$1)/1000000000</f>
        <v>90.000000029000006</v>
      </c>
      <c r="AJ14" s="11">
        <f>IF(AJ13="","",Master!AM13)+COLUMNS($G$1:AJ$1)/1000000000</f>
        <v>75.000000029999995</v>
      </c>
      <c r="AK14" s="11">
        <f>IF(AK13="","",Master!AN13)+COLUMNS($G$1:AK$1)/1000000000</f>
        <v>10.000000031000001</v>
      </c>
      <c r="AL14" s="11">
        <f>IF(AL13="","",Master!AO13)+COLUMNS($G$1:AL$1)/1000000000</f>
        <v>90.000000032000003</v>
      </c>
      <c r="AM14" s="11">
        <f>IF(AM13="","",Master!AP13)+COLUMNS($G$1:AM$1)/1000000000</f>
        <v>75.000000033000006</v>
      </c>
      <c r="AN14" s="11">
        <f>IF(AN13="","",Master!AQ13)+COLUMNS($G$1:AN$1)/1000000000</f>
        <v>50.000000034000003</v>
      </c>
      <c r="AO14" s="11">
        <f>IF(AO13="","",Master!AR13)+COLUMNS($G$1:AO$1)/1000000000</f>
        <v>5.0000000350000002</v>
      </c>
      <c r="AP14" s="11">
        <f>IF(AP13="","",Master!AS13)+COLUMNS($G$1:AP$1)/1000000000</f>
        <v>80.000000036000003</v>
      </c>
      <c r="AQ14" s="11">
        <f>IF(AQ13="","",Master!AT13)+COLUMNS($G$1:AQ$1)/1000000000</f>
        <v>50.000000037</v>
      </c>
      <c r="AR14" s="11">
        <f>IF(AR13="","",Master!AU13)+COLUMNS($G$1:AR$1)/1000000000</f>
        <v>3.8000000000000003E-8</v>
      </c>
      <c r="AS14" s="11">
        <f>IF(AS13="","",Master!AV13)+COLUMNS($G$1:AS$1)/1000000000</f>
        <v>62.000000039</v>
      </c>
      <c r="AT14" s="11">
        <f>IF(AT13="","",Master!AW13)+COLUMNS($G$1:AT$1)/1000000000</f>
        <v>65.000000040000003</v>
      </c>
      <c r="AU14" s="11">
        <f>IF(AU13="","",Master!AX13)+COLUMNS($G$1:AU$1)/1000000000</f>
        <v>70.000000041000007</v>
      </c>
      <c r="AV14" s="11">
        <f>IF(AV13="","",Master!AY13)+COLUMNS($G$1:AV$1)/1000000000</f>
        <v>85.000000041999996</v>
      </c>
      <c r="AW14" s="11">
        <f>IF(AW13="","",Master!AZ13)+COLUMNS($G$1:AW$1)/1000000000</f>
        <v>100.000000043</v>
      </c>
      <c r="AX14" s="11">
        <f>IF(AX13="","",Master!BA13)+COLUMNS($G$1:AX$1)/1000000000</f>
        <v>97.000000044000004</v>
      </c>
      <c r="AY14" s="11">
        <f>IF(AY13="","",Master!BB13)+COLUMNS($G$1:AY$1)/1000000000</f>
        <v>90.000000044999993</v>
      </c>
      <c r="AZ14" s="11">
        <f>IF(AZ13="","",Master!BC13)+COLUMNS($G$1:AZ$1)/1000000000</f>
        <v>90.000000045999997</v>
      </c>
      <c r="BA14" s="11">
        <f>IF(BA13="","",Master!BD13)+COLUMNS($G$1:BA$1)/1000000000</f>
        <v>20.000000047</v>
      </c>
      <c r="BB14" s="11">
        <f>IF(BB13="","",Master!BE13)+COLUMNS($G$1:BB$1)/1000000000</f>
        <v>65.000000048000004</v>
      </c>
      <c r="BC14" s="11">
        <f>IF(BC13="","",Master!BF13)+COLUMNS($G$1:BC$1)/1000000000</f>
        <v>75.000000048999993</v>
      </c>
      <c r="BD14" s="11">
        <f>IF(BD13="","",Master!BG13)+COLUMNS($G$1:BD$1)/1000000000</f>
        <v>85.000000049999997</v>
      </c>
      <c r="BE14" s="11">
        <f>IF(BE13="","",Master!BH13)+COLUMNS($G$1:BE$1)/1000000000</f>
        <v>100.000000051</v>
      </c>
      <c r="BF14" s="11">
        <f>IF(BF13="","",Master!BI13)+COLUMNS($G$1:BF$1)/1000000000</f>
        <v>5.2000000000000002E-8</v>
      </c>
      <c r="BG14" s="11">
        <f>IF(BG13="","",Master!BJ13)+COLUMNS($G$1:BG$1)/1000000000</f>
        <v>5.2999999999999998E-8</v>
      </c>
      <c r="BH14" s="11">
        <f>IF(BH13="","",Master!BK13)+COLUMNS($G$1:BH$1)/1000000000</f>
        <v>20.000000054000001</v>
      </c>
      <c r="BI14" s="11">
        <f>IF(BI13="","",Master!BL13)+COLUMNS($G$1:BI$1)/1000000000</f>
        <v>15.000000054999999</v>
      </c>
      <c r="BJ14" s="11">
        <f>IF(BJ13="","",Master!BM13)+COLUMNS($G$1:BJ$1)/1000000000</f>
        <v>15.000000055999999</v>
      </c>
      <c r="BK14" s="11">
        <f>IF(BK13="","",Master!BN13)+COLUMNS($G$1:BK$1)/1000000000</f>
        <v>75.000000056999994</v>
      </c>
      <c r="BL14" s="11">
        <f>IF(BL13="","",Master!BO13)+COLUMNS($G$1:BL$1)/1000000000</f>
        <v>100.000000058</v>
      </c>
      <c r="BM14" s="11">
        <f>IF(BM13="","",Master!BP13)+COLUMNS($G$1:BM$1)/1000000000</f>
        <v>35.000000059000001</v>
      </c>
      <c r="BN14" s="11">
        <f>IF(BN13="","",Master!BQ13)+COLUMNS($G$1:BN$1)/1000000000</f>
        <v>25.000000060000001</v>
      </c>
      <c r="BO14" s="11">
        <f>IF(BO13="","",Master!BR13)+COLUMNS($G$1:BO$1)/1000000000</f>
        <v>98.000000060999994</v>
      </c>
      <c r="BP14" s="11">
        <f>IF(BP13="","",Master!BS13)+COLUMNS($G$1:BP$1)/1000000000</f>
        <v>10.000000062</v>
      </c>
      <c r="BQ14" s="11">
        <f>IF(BQ13="","",Master!BT13)+COLUMNS($G$1:BQ$1)/1000000000</f>
        <v>100.000000063</v>
      </c>
      <c r="BR14" s="11">
        <f>IF(BR13="","",Master!BU13)+COLUMNS($G$1:BR$1)/1000000000</f>
        <v>50.000000063999998</v>
      </c>
      <c r="BS14" s="11">
        <f>IF(BS13="","",Master!BV13)+COLUMNS($G$1:BS$1)/1000000000</f>
        <v>69.000000064999995</v>
      </c>
      <c r="BT14" s="11">
        <f>IF(BT13="","",Master!BW13)+COLUMNS($G$1:BT$1)/1000000000</f>
        <v>10.000000066</v>
      </c>
      <c r="BU14" s="11">
        <f>IF(BU13="","",Master!BX13)+COLUMNS($G$1:BU$1)/1000000000</f>
        <v>40.000000067000002</v>
      </c>
      <c r="BV14" s="11">
        <f>IF(BV13="","",Master!BY13)+COLUMNS($G$1:BV$1)/1000000000</f>
        <v>9.0000000680000003</v>
      </c>
      <c r="BW14" s="11">
        <f>IF(BW13="","",Master!BZ13)+COLUMNS($G$1:BW$1)/1000000000</f>
        <v>60.000000069000002</v>
      </c>
      <c r="BX14" s="11">
        <f>IF(BX13="","",Master!CA13)+COLUMNS($G$1:BX$1)/1000000000</f>
        <v>25.000000069999999</v>
      </c>
      <c r="BY14" s="11">
        <f>IF(BY13="","",Master!CB13)+COLUMNS($G$1:BY$1)/1000000000</f>
        <v>11.000000071000001</v>
      </c>
      <c r="BZ14" s="11">
        <f>IF(BZ13="","",Master!CC13)+COLUMNS($G$1:BZ$1)/1000000000</f>
        <v>40.000000071999999</v>
      </c>
      <c r="CA14" s="11">
        <f>IF(CA13="","",Master!CD13)+COLUMNS($G$1:CA$1)/1000000000</f>
        <v>89.000000072999995</v>
      </c>
      <c r="CB14" s="11">
        <f>IF(CB13="","",Master!CE13)+COLUMNS($G$1:CB$1)/1000000000</f>
        <v>30.000000073999999</v>
      </c>
      <c r="CC14" s="11">
        <f>IF(CC13="","",Master!CF13)+COLUMNS($G$1:CC$1)/1000000000</f>
        <v>50.000000075000003</v>
      </c>
      <c r="CD14" s="11">
        <f>IF(CD13="","",Master!CG13)+COLUMNS($G$1:CD$1)/1000000000</f>
        <v>44.000000075999999</v>
      </c>
      <c r="CE14" s="11">
        <f>IF(CE13="","",Master!CH13)+COLUMNS($G$1:CE$1)/1000000000</f>
        <v>15.000000076999999</v>
      </c>
      <c r="CF14" s="11">
        <f>IF(CF13="","",Master!CI13)+COLUMNS($G$1:CF$1)/1000000000</f>
        <v>40.000000077999999</v>
      </c>
      <c r="CG14" s="11">
        <f>IF(CG13="","",Master!CJ13)+COLUMNS($G$1:CG$1)/1000000000</f>
        <v>90.000000079000003</v>
      </c>
      <c r="CH14" s="11">
        <f>IF(CH13="","",Master!CK13)+COLUMNS($G$1:CH$1)/1000000000</f>
        <v>20.00000008</v>
      </c>
      <c r="CI14" s="11">
        <f>IF(CI13="","",Master!CL13)+COLUMNS($G$1:CI$1)/1000000000</f>
        <v>70.000000080999996</v>
      </c>
      <c r="CJ14" s="11">
        <f>IF(CJ13="","",Master!CM13)+COLUMNS($G$1:CJ$1)/1000000000</f>
        <v>17.000000082</v>
      </c>
      <c r="CK14" s="11">
        <f>IF(CK13="","",Master!CN13)+COLUMNS($G$1:CK$1)/1000000000</f>
        <v>20.000000083</v>
      </c>
      <c r="CL14" s="11">
        <f>IF(CL13="","",Master!CO13)+COLUMNS($G$1:CL$1)/1000000000</f>
        <v>40.000000084</v>
      </c>
      <c r="CM14" s="11">
        <f>IF(CM13="","",Master!CP13)+COLUMNS($G$1:CM$1)/1000000000</f>
        <v>8.4999999999999994E-8</v>
      </c>
      <c r="CN14" s="11">
        <f>IF(CN13="","",Master!CQ13)+COLUMNS($G$1:CN$1)/1000000000</f>
        <v>15.000000086</v>
      </c>
      <c r="CO14" s="11">
        <f>IF(CO13="","",Master!CR13)+COLUMNS($G$1:CO$1)/1000000000</f>
        <v>15.000000087</v>
      </c>
      <c r="CP14" s="11">
        <f>IF(CP13="","",Master!CS13)+COLUMNS($G$1:CP$1)/1000000000</f>
        <v>10.000000088</v>
      </c>
      <c r="CQ14" s="11">
        <f>IF(CQ13="","",Master!CT13)+COLUMNS($G$1:CQ$1)/1000000000</f>
        <v>33.000000088999997</v>
      </c>
      <c r="CR14" s="11">
        <f>IF(CR13="","",Master!CU13)+COLUMNS($G$1:CR$1)/1000000000</f>
        <v>40.00000009</v>
      </c>
      <c r="CS14" s="11">
        <f>IF(CS13="","",Master!CV13)+COLUMNS($G$1:CS$1)/1000000000</f>
        <v>20.000000091</v>
      </c>
      <c r="CT14" s="11">
        <f>IF(CT13="","",Master!CW13)+COLUMNS($G$1:CT$1)/1000000000</f>
        <v>3.0000000920000001</v>
      </c>
      <c r="CU14" s="11">
        <f>IF(CU13="","",Master!CX13)+COLUMNS($G$1:CU$1)/1000000000</f>
        <v>12.000000093000001</v>
      </c>
      <c r="CV14" s="11">
        <f>IF(CV13="","",Master!CY13)+COLUMNS($G$1:CV$1)/1000000000</f>
        <v>30.000000094000001</v>
      </c>
      <c r="CW14" s="11">
        <f>IF(CW13="","",Master!CZ13)+COLUMNS($G$1:CW$1)/1000000000</f>
        <v>60.000000094999997</v>
      </c>
      <c r="CX14" s="11">
        <f>IF(CX13="","",Master!DA13)+COLUMNS($G$1:CX$1)/1000000000</f>
        <v>95.000000095999994</v>
      </c>
      <c r="CY14" s="11">
        <f>IF(CY13="","",Master!DB13)+COLUMNS($G$1:CY$1)/1000000000</f>
        <v>54.000000096999997</v>
      </c>
      <c r="CZ14" s="11">
        <f>IF(CZ13="","",Master!DC13)+COLUMNS($G$1:CZ$1)/1000000000</f>
        <v>55.000000098000001</v>
      </c>
      <c r="DA14" s="11">
        <f>IF(DA13="","",Master!DD13)+COLUMNS($G$1:DA$1)/1000000000</f>
        <v>5.0000000990000002</v>
      </c>
      <c r="DB14" s="11">
        <f>IF(DB13="","",Master!DE13)+COLUMNS($G$1:DB$1)/1000000000</f>
        <v>15.000000099999999</v>
      </c>
      <c r="DC14" s="11">
        <f>IF(DC13="","",Master!DF13)+COLUMNS($G$1:DC$1)/1000000000</f>
        <v>40.000000100999998</v>
      </c>
      <c r="DD14" s="11">
        <f>IF(DD13="","",Master!DG13)+COLUMNS($G$1:DD$1)/1000000000</f>
        <v>39.000000102000001</v>
      </c>
      <c r="DE14" s="11">
        <f>IF(DE13="","",Master!DH13)+COLUMNS($G$1:DE$1)/1000000000</f>
        <v>10.000000103</v>
      </c>
      <c r="DF14" s="11">
        <f>IF(DF13="","",Master!DI13)+COLUMNS($G$1:DF$1)/1000000000</f>
        <v>20.000000104000001</v>
      </c>
      <c r="DG14" s="11">
        <f>IF(DG13="","",Master!DJ13)+COLUMNS($G$1:DG$1)/1000000000</f>
        <v>25.000000105000002</v>
      </c>
      <c r="DH14" s="11">
        <f>IF(DH13="","",Master!DK13)+COLUMNS($G$1:DH$1)/1000000000</f>
        <v>15.000000106</v>
      </c>
      <c r="DI14" s="11">
        <f>IF(DI13="","",Master!DL13)+COLUMNS($G$1:DI$1)/1000000000</f>
        <v>25.000000107000002</v>
      </c>
      <c r="DJ14" s="11">
        <f>IF(DJ13="","",Master!DM13)+COLUMNS($G$1:DJ$1)/1000000000</f>
        <v>10.000000108</v>
      </c>
      <c r="DK14" s="11">
        <f>IF(DK13="","",Master!DN13)+COLUMNS($G$1:DK$1)/1000000000</f>
        <v>10.000000109</v>
      </c>
      <c r="DL14" s="11">
        <f>IF(DL13="","",Master!DO13)+COLUMNS($G$1:DL$1)/1000000000</f>
        <v>12.00000011</v>
      </c>
      <c r="DM14" s="11">
        <f>IF(DM13="","",Master!DP13)+COLUMNS($G$1:DM$1)/1000000000</f>
        <v>10.000000111</v>
      </c>
      <c r="DN14" s="11">
        <f>IF(DN13="","",Master!DQ13)+COLUMNS($G$1:DN$1)/1000000000</f>
        <v>90.000000111999995</v>
      </c>
      <c r="DO14" s="11">
        <f>IF(DO13="","",Master!DR13)+COLUMNS($G$1:DO$1)/1000000000</f>
        <v>100.000000113</v>
      </c>
      <c r="DP14" s="11">
        <f>IF(DP13="","",Master!DS13)+COLUMNS($G$1:DP$1)/1000000000</f>
        <v>40.000000114000002</v>
      </c>
      <c r="DQ14" s="11">
        <f>IF(DQ13="","",Master!DT13)+COLUMNS($G$1:DQ$1)/1000000000</f>
        <v>80.000000115000006</v>
      </c>
      <c r="DR14" s="11">
        <f>IF(DR13="","",Master!DU13)+COLUMNS($G$1:DR$1)/1000000000</f>
        <v>77.000000115999995</v>
      </c>
      <c r="DS14" s="11">
        <f>IF(DS13="","",Master!DV13)+COLUMNS($G$1:DS$1)/1000000000</f>
        <v>20.000000116999999</v>
      </c>
      <c r="DT14" s="11">
        <f>IF(DT13="","",Master!DW13)+COLUMNS($G$1:DT$1)/1000000000</f>
        <v>80.000000118000003</v>
      </c>
      <c r="DU14" s="11">
        <f>IF(DU13="","",Master!DX13)+COLUMNS($G$1:DU$1)/1000000000</f>
        <v>30.000000118999999</v>
      </c>
      <c r="DV14" s="11">
        <f>IF(DV13="","",Master!DY13)+COLUMNS($G$1:DV$1)/1000000000</f>
        <v>20.000000119999999</v>
      </c>
      <c r="DW14" s="11">
        <f>IF(DW13="","",Master!DZ13)+COLUMNS($G$1:DW$1)/1000000000</f>
        <v>40.000000120999999</v>
      </c>
      <c r="DX14" s="11">
        <f>IF(DX13="","",Master!EA13)+COLUMNS($G$1:DX$1)/1000000000</f>
        <v>15.000000121999999</v>
      </c>
      <c r="DY14" s="11">
        <f>IF(DY13="","",Master!EB13)+COLUMNS($G$1:DY$1)/1000000000</f>
        <v>30.000000123</v>
      </c>
      <c r="DZ14" s="11">
        <f>IF(DZ13="","",Master!EC13)+COLUMNS($G$1:DZ$1)/1000000000</f>
        <v>95.000000123999996</v>
      </c>
      <c r="EA14" s="11">
        <f>IF(EA13="","",Master!ED13)+COLUMNS($G$1:EA$1)/1000000000</f>
        <v>50.000000125</v>
      </c>
      <c r="EB14" s="11">
        <f>IF(EB13="","",Master!EE13)+COLUMNS($G$1:EB$1)/1000000000</f>
        <v>11.000000126</v>
      </c>
      <c r="EC14" s="11">
        <f>IF(EC13="","",Master!EF13)+COLUMNS($G$1:EC$1)/1000000000</f>
        <v>70.000000127000007</v>
      </c>
      <c r="ED14" s="11">
        <f>IF(ED13="","",Master!EG13)+COLUMNS($G$1:ED$1)/1000000000</f>
        <v>50.000000128000003</v>
      </c>
      <c r="EE14" s="11">
        <f>IF(EE13="","",Master!EH13)+COLUMNS($G$1:EE$1)/1000000000</f>
        <v>90.000000129</v>
      </c>
      <c r="EF14" s="11">
        <f>IF(EF13="","",Master!EI13)+COLUMNS($G$1:EF$1)/1000000000</f>
        <v>40.000000129999997</v>
      </c>
      <c r="EG14" s="11">
        <f>IF(EG13="","",Master!EJ13)+COLUMNS($G$1:EG$1)/1000000000</f>
        <v>22.000000131</v>
      </c>
      <c r="EH14" s="11">
        <f>IF(EH13="","",Master!EK13)+COLUMNS($G$1:EH$1)/1000000000</f>
        <v>15.000000132</v>
      </c>
      <c r="EI14" s="11">
        <f>IF(EI13="","",Master!EL13)+COLUMNS($G$1:EI$1)/1000000000</f>
        <v>13.000000133</v>
      </c>
      <c r="EJ14" s="11">
        <f>IF(EJ13="","",Master!EM13)+COLUMNS($G$1:EJ$1)/1000000000</f>
        <v>1.000000134</v>
      </c>
      <c r="EK14" s="11">
        <f>IF(EK13="","",Master!EN13)+COLUMNS($G$1:EK$1)/1000000000</f>
        <v>55.000000135000001</v>
      </c>
      <c r="EL14" s="11">
        <f>IF(EL13="","",Master!EO13)+COLUMNS($G$1:EL$1)/1000000000</f>
        <v>85.000000135999997</v>
      </c>
      <c r="EM14" s="11">
        <f>IF(EM13="","",Master!EP13)+COLUMNS($G$1:EM$1)/1000000000</f>
        <v>80.000000137000001</v>
      </c>
      <c r="EN14" s="11">
        <f>IF(EN13="","",Master!EQ13)+COLUMNS($G$1:EN$1)/1000000000</f>
        <v>20.000000138000001</v>
      </c>
      <c r="EO14" s="11">
        <f>IF(EO13="","",Master!ER13)+COLUMNS($G$1:EO$1)/1000000000</f>
        <v>30.000000139000001</v>
      </c>
      <c r="EP14" s="11">
        <f>IF(EP13="","",Master!ES13)+COLUMNS($G$1:EP$1)/1000000000</f>
        <v>35.000000139999997</v>
      </c>
      <c r="EQ14" s="11">
        <f>IF(EQ13="","",Master!ET13)+COLUMNS($G$1:EQ$1)/1000000000</f>
        <v>70.000000141000001</v>
      </c>
      <c r="ER14" s="11">
        <f>IF(ER13="","",Master!EU13)+COLUMNS($G$1:ER$1)/1000000000</f>
        <v>90.000000142000005</v>
      </c>
      <c r="ES14" s="11">
        <f>IF(ES13="","",Master!EV13)+COLUMNS($G$1:ES$1)/1000000000</f>
        <v>100.00000014299999</v>
      </c>
      <c r="ET14" s="11">
        <f>IF(ET13="","",Master!EW13)+COLUMNS($G$1:ET$1)/1000000000</f>
        <v>50.000000143999998</v>
      </c>
      <c r="EU14" s="11">
        <f>IF(EU13="","",Master!EX13)+COLUMNS($G$1:EU$1)/1000000000</f>
        <v>35.000000145000001</v>
      </c>
      <c r="EV14" s="11">
        <f>IF(EV13="","",Master!EY13)+COLUMNS($G$1:EV$1)/1000000000</f>
        <v>10.000000146</v>
      </c>
      <c r="EW14" s="11">
        <f>IF(EW13="","",Master!EZ13)+COLUMNS($G$1:EW$1)/1000000000</f>
        <v>80.000000146999994</v>
      </c>
      <c r="EX14" s="11">
        <f>IF(EX13="","",Master!FA13)+COLUMNS($G$1:EX$1)/1000000000</f>
        <v>30.000000148000002</v>
      </c>
      <c r="EY14" s="11">
        <f>IF(EY13="","",Master!FB13)+COLUMNS($G$1:EY$1)/1000000000</f>
        <v>20.000000149000002</v>
      </c>
      <c r="EZ14" s="11">
        <f>IF(EZ13="","",Master!FC13)+COLUMNS($G$1:EZ$1)/1000000000</f>
        <v>37.000000149999998</v>
      </c>
      <c r="FA14" s="11">
        <f>IF(FA13="","",Master!FD13)+COLUMNS($G$1:FA$1)/1000000000</f>
        <v>90.000000150999995</v>
      </c>
      <c r="FB14" s="11">
        <f>IF(FB13="","",Master!FE13)+COLUMNS($G$1:FB$1)/1000000000</f>
        <v>75.000000151999998</v>
      </c>
      <c r="FC14" s="11">
        <f>IF(FC13="","",Master!FF13)+COLUMNS($G$1:FC$1)/1000000000</f>
        <v>5.0000001530000002</v>
      </c>
      <c r="FD14" s="11">
        <f>IF(FD13="","",Master!FG13)+COLUMNS($G$1:FD$1)/1000000000</f>
        <v>75.000000154000006</v>
      </c>
      <c r="FE14" s="11">
        <f>IF(FE13="","",Master!FH13)+COLUMNS($G$1:FE$1)/1000000000</f>
        <v>15.000000155</v>
      </c>
      <c r="FF14" s="11">
        <f>IF(FF13="","",Master!FI13)+COLUMNS($G$1:FF$1)/1000000000</f>
        <v>35.000000155999999</v>
      </c>
      <c r="FG14" s="11">
        <f>IF(FG13="","",Master!FJ13)+COLUMNS($G$1:FG$1)/1000000000</f>
        <v>15.000000157000001</v>
      </c>
      <c r="FH14" s="11">
        <f>IF(FH13="","",Master!FK13)+COLUMNS($G$1:FH$1)/1000000000</f>
        <v>1.5800000000000001E-7</v>
      </c>
      <c r="FI14" s="11">
        <f>IF(FI13="","",Master!FL13)+COLUMNS($G$1:FI$1)/1000000000</f>
        <v>50.000000159000002</v>
      </c>
      <c r="FJ14" s="11">
        <f>IF(FJ13="","",Master!FM13)+COLUMNS($G$1:FJ$1)/1000000000</f>
        <v>1.6E-7</v>
      </c>
      <c r="FK14" s="11">
        <f>IF(FK13="","",Master!FN13)+COLUMNS($G$1:FK$1)/1000000000</f>
        <v>5.000000161</v>
      </c>
    </row>
    <row r="15" spans="1:167" x14ac:dyDescent="0.25">
      <c r="C15" s="11">
        <v>12</v>
      </c>
      <c r="D15" s="11">
        <v>50</v>
      </c>
      <c r="E15" s="11">
        <f>ROUND(Master!H14,0)+1/2000000000</f>
        <v>90.000000000499995</v>
      </c>
      <c r="F15" s="11">
        <f>ROUND(Master!I14,0)+1/2000000000</f>
        <v>64.000000000499995</v>
      </c>
      <c r="G15" s="11">
        <f>ROUND(Master!J14,0)+1/1000000000</f>
        <v>70.000000001000004</v>
      </c>
      <c r="H15" s="11">
        <f>IF(H14="","",Master!K14)+COLUMNS($G$1:H$1)/1000000000</f>
        <v>35.000000002</v>
      </c>
      <c r="I15" s="11">
        <f>IF(I14="","",Master!L14)+COLUMNS($G$1:I$1)/1000000000</f>
        <v>35.000000002999997</v>
      </c>
      <c r="J15" s="11">
        <f>IF(J14="","",Master!M14)+COLUMNS($G$1:J$1)/1000000000</f>
        <v>40.000000004</v>
      </c>
      <c r="K15" s="11">
        <f>IF(K14="","",Master!N14)+COLUMNS($G$1:K$1)/1000000000</f>
        <v>100.000000005</v>
      </c>
      <c r="L15" s="11">
        <f>IF(L14="","",Master!O14)+COLUMNS($G$1:L$1)/1000000000</f>
        <v>95.000000005999993</v>
      </c>
      <c r="M15" s="11">
        <f>IF(M14="","",Master!P14)+COLUMNS($G$1:M$1)/1000000000</f>
        <v>90.000000006999997</v>
      </c>
      <c r="N15" s="11">
        <f>IF(N14="","",Master!Q14)+COLUMNS($G$1:N$1)/1000000000</f>
        <v>80.000000008000001</v>
      </c>
      <c r="O15" s="11">
        <f>IF(O14="","",Master!R14)+COLUMNS($G$1:O$1)/1000000000</f>
        <v>30.000000009000001</v>
      </c>
      <c r="P15" s="11">
        <f>IF(P14="","",Master!S14)+COLUMNS($G$1:P$1)/1000000000</f>
        <v>80.000000009999994</v>
      </c>
      <c r="Q15" s="11">
        <f>IF(Q14="","",Master!T14)+COLUMNS($G$1:Q$1)/1000000000</f>
        <v>70.000000010999997</v>
      </c>
      <c r="R15" s="11">
        <f>IF(R14="","",Master!U14)+COLUMNS($G$1:R$1)/1000000000</f>
        <v>100.000000012</v>
      </c>
      <c r="S15" s="11">
        <f>IF(S14="","",Master!V14)+COLUMNS($G$1:S$1)/1000000000</f>
        <v>85.000000013000005</v>
      </c>
      <c r="T15" s="11">
        <f>IF(T14="","",Master!W14)+COLUMNS($G$1:T$1)/1000000000</f>
        <v>65.000000013999994</v>
      </c>
      <c r="U15" s="11">
        <f>IF(U14="","",Master!X14)+COLUMNS($G$1:U$1)/1000000000</f>
        <v>80.000000014999998</v>
      </c>
      <c r="V15" s="11">
        <f>IF(V14="","",Master!Y14)+COLUMNS($G$1:V$1)/1000000000</f>
        <v>70.000000016000001</v>
      </c>
      <c r="W15" s="11">
        <f>IF(W14="","",Master!Z14)+COLUMNS($G$1:W$1)/1000000000</f>
        <v>50.000000016999998</v>
      </c>
      <c r="X15" s="11">
        <f>IF(X14="","",Master!AA14)+COLUMNS($G$1:X$1)/1000000000</f>
        <v>50.000000018000001</v>
      </c>
      <c r="Y15" s="11">
        <f>IF(Y14="","",Master!AB14)+COLUMNS($G$1:Y$1)/1000000000</f>
        <v>70.000000018999998</v>
      </c>
      <c r="Z15" s="11">
        <f>IF(Z14="","",Master!AC14)+COLUMNS($G$1:Z$1)/1000000000</f>
        <v>80.000000020000002</v>
      </c>
      <c r="AA15" s="11">
        <f>IF(AA14="","",Master!AD14)+COLUMNS($G$1:AA$1)/1000000000</f>
        <v>60.000000020999998</v>
      </c>
      <c r="AB15" s="11">
        <f>IF(AB14="","",Master!AE14)+COLUMNS($G$1:AB$1)/1000000000</f>
        <v>86.000000021999995</v>
      </c>
      <c r="AC15" s="11">
        <f>IF(AC14="","",Master!AF14)+COLUMNS($G$1:AC$1)/1000000000</f>
        <v>67.000000022999998</v>
      </c>
      <c r="AD15" s="11">
        <f>IF(AD14="","",Master!AG14)+COLUMNS($G$1:AD$1)/1000000000</f>
        <v>79.000000024000002</v>
      </c>
      <c r="AE15" s="11">
        <f>IF(AE14="","",Master!AH14)+COLUMNS($G$1:AE$1)/1000000000</f>
        <v>28.000000024999999</v>
      </c>
      <c r="AF15" s="11">
        <f>IF(AF14="","",Master!AI14)+COLUMNS($G$1:AF$1)/1000000000</f>
        <v>100.000000026</v>
      </c>
      <c r="AG15" s="11">
        <f>IF(AG14="","",Master!AJ14)+COLUMNS($G$1:AG$1)/1000000000</f>
        <v>2.7E-8</v>
      </c>
      <c r="AH15" s="11">
        <f>IF(AH14="","",Master!AK14)+COLUMNS($G$1:AH$1)/1000000000</f>
        <v>79.000000028000002</v>
      </c>
      <c r="AI15" s="11">
        <f>IF(AI14="","",Master!AL14)+COLUMNS($G$1:AI$1)/1000000000</f>
        <v>80.000000029000006</v>
      </c>
      <c r="AJ15" s="11">
        <f>IF(AJ14="","",Master!AM14)+COLUMNS($G$1:AJ$1)/1000000000</f>
        <v>50.000000030000002</v>
      </c>
      <c r="AK15" s="11">
        <f>IF(AK14="","",Master!AN14)+COLUMNS($G$1:AK$1)/1000000000</f>
        <v>50.000000030999999</v>
      </c>
      <c r="AL15" s="11">
        <f>IF(AL14="","",Master!AO14)+COLUMNS($G$1:AL$1)/1000000000</f>
        <v>95.000000032000003</v>
      </c>
      <c r="AM15" s="11">
        <f>IF(AM14="","",Master!AP14)+COLUMNS($G$1:AM$1)/1000000000</f>
        <v>90.000000033000006</v>
      </c>
      <c r="AN15" s="11">
        <f>IF(AN14="","",Master!AQ14)+COLUMNS($G$1:AN$1)/1000000000</f>
        <v>65.000000033999996</v>
      </c>
      <c r="AO15" s="11">
        <f>IF(AO14="","",Master!AR14)+COLUMNS($G$1:AO$1)/1000000000</f>
        <v>70.000000034999999</v>
      </c>
      <c r="AP15" s="11">
        <f>IF(AP14="","",Master!AS14)+COLUMNS($G$1:AP$1)/1000000000</f>
        <v>60.000000036000003</v>
      </c>
      <c r="AQ15" s="11">
        <f>IF(AQ14="","",Master!AT14)+COLUMNS($G$1:AQ$1)/1000000000</f>
        <v>50.000000037</v>
      </c>
      <c r="AR15" s="11">
        <f>IF(AR14="","",Master!AU14)+COLUMNS($G$1:AR$1)/1000000000</f>
        <v>85.000000037999996</v>
      </c>
      <c r="AS15" s="11">
        <f>IF(AS14="","",Master!AV14)+COLUMNS($G$1:AS$1)/1000000000</f>
        <v>85.000000039</v>
      </c>
      <c r="AT15" s="11">
        <f>IF(AT14="","",Master!AW14)+COLUMNS($G$1:AT$1)/1000000000</f>
        <v>83.000000040000003</v>
      </c>
      <c r="AU15" s="11">
        <f>IF(AU14="","",Master!AX14)+COLUMNS($G$1:AU$1)/1000000000</f>
        <v>60.000000041</v>
      </c>
      <c r="AV15" s="11">
        <f>IF(AV14="","",Master!AY14)+COLUMNS($G$1:AV$1)/1000000000</f>
        <v>90.000000041999996</v>
      </c>
      <c r="AW15" s="11">
        <f>IF(AW14="","",Master!AZ14)+COLUMNS($G$1:AW$1)/1000000000</f>
        <v>4.3000000000000001E-8</v>
      </c>
      <c r="AX15" s="11">
        <f>IF(AX14="","",Master!BA14)+COLUMNS($G$1:AX$1)/1000000000</f>
        <v>96.000000044000004</v>
      </c>
      <c r="AY15" s="11">
        <f>IF(AY14="","",Master!BB14)+COLUMNS($G$1:AY$1)/1000000000</f>
        <v>90.000000044999993</v>
      </c>
      <c r="AZ15" s="11">
        <f>IF(AZ14="","",Master!BC14)+COLUMNS($G$1:AZ$1)/1000000000</f>
        <v>90.000000045999997</v>
      </c>
      <c r="BA15" s="11">
        <f>IF(BA14="","",Master!BD14)+COLUMNS($G$1:BA$1)/1000000000</f>
        <v>30.000000047</v>
      </c>
      <c r="BB15" s="11">
        <f>IF(BB14="","",Master!BE14)+COLUMNS($G$1:BB$1)/1000000000</f>
        <v>80.000000048000004</v>
      </c>
      <c r="BC15" s="11">
        <f>IF(BC14="","",Master!BF14)+COLUMNS($G$1:BC$1)/1000000000</f>
        <v>80.000000048999993</v>
      </c>
      <c r="BD15" s="11">
        <f>IF(BD14="","",Master!BG14)+COLUMNS($G$1:BD$1)/1000000000</f>
        <v>50.000000049999997</v>
      </c>
      <c r="BE15" s="11">
        <f>IF(BE14="","",Master!BH14)+COLUMNS($G$1:BE$1)/1000000000</f>
        <v>50.000000051000001</v>
      </c>
      <c r="BF15" s="11">
        <f>IF(BF14="","",Master!BI14)+COLUMNS($G$1:BF$1)/1000000000</f>
        <v>25.000000052000001</v>
      </c>
      <c r="BG15" s="11">
        <f>IF(BG14="","",Master!BJ14)+COLUMNS($G$1:BG$1)/1000000000</f>
        <v>85.000000052999994</v>
      </c>
      <c r="BH15" s="11">
        <f>IF(BH14="","",Master!BK14)+COLUMNS($G$1:BH$1)/1000000000</f>
        <v>80.000000053999997</v>
      </c>
      <c r="BI15" s="11">
        <f>IF(BI14="","",Master!BL14)+COLUMNS($G$1:BI$1)/1000000000</f>
        <v>81.000000055000001</v>
      </c>
      <c r="BJ15" s="11">
        <f>IF(BJ14="","",Master!BM14)+COLUMNS($G$1:BJ$1)/1000000000</f>
        <v>75.000000056000005</v>
      </c>
      <c r="BK15" s="11">
        <f>IF(BK14="","",Master!BN14)+COLUMNS($G$1:BK$1)/1000000000</f>
        <v>99.000000056999994</v>
      </c>
      <c r="BL15" s="11">
        <f>IF(BL14="","",Master!BO14)+COLUMNS($G$1:BL$1)/1000000000</f>
        <v>100.000000058</v>
      </c>
      <c r="BM15" s="11">
        <f>IF(BM14="","",Master!BP14)+COLUMNS($G$1:BM$1)/1000000000</f>
        <v>40.000000059000001</v>
      </c>
      <c r="BN15" s="11">
        <f>IF(BN14="","",Master!BQ14)+COLUMNS($G$1:BN$1)/1000000000</f>
        <v>95.000000060000005</v>
      </c>
      <c r="BO15" s="11">
        <f>IF(BO14="","",Master!BR14)+COLUMNS($G$1:BO$1)/1000000000</f>
        <v>80.000000060999994</v>
      </c>
      <c r="BP15" s="11">
        <f>IF(BP14="","",Master!BS14)+COLUMNS($G$1:BP$1)/1000000000</f>
        <v>80.000000061999998</v>
      </c>
      <c r="BQ15" s="11">
        <f>IF(BQ14="","",Master!BT14)+COLUMNS($G$1:BQ$1)/1000000000</f>
        <v>100.000000063</v>
      </c>
      <c r="BR15" s="11">
        <f>IF(BR14="","",Master!BU14)+COLUMNS($G$1:BR$1)/1000000000</f>
        <v>40.000000063999998</v>
      </c>
      <c r="BS15" s="11">
        <f>IF(BS14="","",Master!BV14)+COLUMNS($G$1:BS$1)/1000000000</f>
        <v>20.000000064999998</v>
      </c>
      <c r="BT15" s="11">
        <f>IF(BT14="","",Master!BW14)+COLUMNS($G$1:BT$1)/1000000000</f>
        <v>90.000000065999998</v>
      </c>
      <c r="BU15" s="11">
        <f>IF(BU14="","",Master!BX14)+COLUMNS($G$1:BU$1)/1000000000</f>
        <v>75.000000067000002</v>
      </c>
      <c r="BV15" s="11">
        <f>IF(BV14="","",Master!BY14)+COLUMNS($G$1:BV$1)/1000000000</f>
        <v>46.000000067999999</v>
      </c>
      <c r="BW15" s="11">
        <f>IF(BW14="","",Master!BZ14)+COLUMNS($G$1:BW$1)/1000000000</f>
        <v>88.000000068999995</v>
      </c>
      <c r="BX15" s="11">
        <f>IF(BX14="","",Master!CA14)+COLUMNS($G$1:BX$1)/1000000000</f>
        <v>58.000000069999999</v>
      </c>
      <c r="BY15" s="11">
        <f>IF(BY14="","",Master!CB14)+COLUMNS($G$1:BY$1)/1000000000</f>
        <v>75.000000071000002</v>
      </c>
      <c r="BZ15" s="11">
        <f>IF(BZ14="","",Master!CC14)+COLUMNS($G$1:BZ$1)/1000000000</f>
        <v>90.000000072000006</v>
      </c>
      <c r="CA15" s="11">
        <f>IF(CA14="","",Master!CD14)+COLUMNS($G$1:CA$1)/1000000000</f>
        <v>80.000000072999995</v>
      </c>
      <c r="CB15" s="11">
        <f>IF(CB14="","",Master!CE14)+COLUMNS($G$1:CB$1)/1000000000</f>
        <v>30.000000073999999</v>
      </c>
      <c r="CC15" s="11">
        <f>IF(CC14="","",Master!CF14)+COLUMNS($G$1:CC$1)/1000000000</f>
        <v>55.000000075000003</v>
      </c>
      <c r="CD15" s="11">
        <f>IF(CD14="","",Master!CG14)+COLUMNS($G$1:CD$1)/1000000000</f>
        <v>35.000000075999999</v>
      </c>
      <c r="CE15" s="11">
        <f>IF(CE14="","",Master!CH14)+COLUMNS($G$1:CE$1)/1000000000</f>
        <v>45.000000077000003</v>
      </c>
      <c r="CF15" s="11">
        <f>IF(CF14="","",Master!CI14)+COLUMNS($G$1:CF$1)/1000000000</f>
        <v>90.000000077999999</v>
      </c>
      <c r="CG15" s="11">
        <f>IF(CG14="","",Master!CJ14)+COLUMNS($G$1:CG$1)/1000000000</f>
        <v>80.000000079000003</v>
      </c>
      <c r="CH15" s="11">
        <f>IF(CH14="","",Master!CK14)+COLUMNS($G$1:CH$1)/1000000000</f>
        <v>90.000000080000007</v>
      </c>
      <c r="CI15" s="11">
        <f>IF(CI14="","",Master!CL14)+COLUMNS($G$1:CI$1)/1000000000</f>
        <v>90.000000080999996</v>
      </c>
      <c r="CJ15" s="11">
        <f>IF(CJ14="","",Master!CM14)+COLUMNS($G$1:CJ$1)/1000000000</f>
        <v>38.000000082</v>
      </c>
      <c r="CK15" s="11">
        <f>IF(CK14="","",Master!CN14)+COLUMNS($G$1:CK$1)/1000000000</f>
        <v>15.000000083</v>
      </c>
      <c r="CL15" s="11">
        <f>IF(CL14="","",Master!CO14)+COLUMNS($G$1:CL$1)/1000000000</f>
        <v>75.000000084000007</v>
      </c>
      <c r="CM15" s="11">
        <f>IF(CM14="","",Master!CP14)+COLUMNS($G$1:CM$1)/1000000000</f>
        <v>77.000000084999996</v>
      </c>
      <c r="CN15" s="11">
        <f>IF(CN14="","",Master!CQ14)+COLUMNS($G$1:CN$1)/1000000000</f>
        <v>85.000000086</v>
      </c>
      <c r="CO15" s="11">
        <f>IF(CO14="","",Master!CR14)+COLUMNS($G$1:CO$1)/1000000000</f>
        <v>30.000000087</v>
      </c>
      <c r="CP15" s="11">
        <f>IF(CP14="","",Master!CS14)+COLUMNS($G$1:CP$1)/1000000000</f>
        <v>95.000000087999993</v>
      </c>
      <c r="CQ15" s="11">
        <f>IF(CQ14="","",Master!CT14)+COLUMNS($G$1:CQ$1)/1000000000</f>
        <v>85.000000088999997</v>
      </c>
      <c r="CR15" s="11">
        <f>IF(CR14="","",Master!CU14)+COLUMNS($G$1:CR$1)/1000000000</f>
        <v>40.00000009</v>
      </c>
      <c r="CS15" s="11">
        <f>IF(CS14="","",Master!CV14)+COLUMNS($G$1:CS$1)/1000000000</f>
        <v>20.000000091</v>
      </c>
      <c r="CT15" s="11">
        <f>IF(CT14="","",Master!CW14)+COLUMNS($G$1:CT$1)/1000000000</f>
        <v>15.000000092000001</v>
      </c>
      <c r="CU15" s="11">
        <f>IF(CU14="","",Master!CX14)+COLUMNS($G$1:CU$1)/1000000000</f>
        <v>69.000000092999997</v>
      </c>
      <c r="CV15" s="11">
        <f>IF(CV14="","",Master!CY14)+COLUMNS($G$1:CV$1)/1000000000</f>
        <v>80.000000094000001</v>
      </c>
      <c r="CW15" s="11">
        <f>IF(CW14="","",Master!CZ14)+COLUMNS($G$1:CW$1)/1000000000</f>
        <v>60.000000094999997</v>
      </c>
      <c r="CX15" s="11">
        <f>IF(CX14="","",Master!DA14)+COLUMNS($G$1:CX$1)/1000000000</f>
        <v>70.000000095999994</v>
      </c>
      <c r="CY15" s="11">
        <f>IF(CY14="","",Master!DB14)+COLUMNS($G$1:CY$1)/1000000000</f>
        <v>78.000000096999997</v>
      </c>
      <c r="CZ15" s="11">
        <f>IF(CZ14="","",Master!DC14)+COLUMNS($G$1:CZ$1)/1000000000</f>
        <v>36.000000098000001</v>
      </c>
      <c r="DA15" s="11">
        <f>IF(DA14="","",Master!DD14)+COLUMNS($G$1:DA$1)/1000000000</f>
        <v>50.000000098999998</v>
      </c>
      <c r="DB15" s="11">
        <f>IF(DB14="","",Master!DE14)+COLUMNS($G$1:DB$1)/1000000000</f>
        <v>85.000000099999994</v>
      </c>
      <c r="DC15" s="11">
        <f>IF(DC14="","",Master!DF14)+COLUMNS($G$1:DC$1)/1000000000</f>
        <v>25.000000101000001</v>
      </c>
      <c r="DD15" s="11">
        <f>IF(DD14="","",Master!DG14)+COLUMNS($G$1:DD$1)/1000000000</f>
        <v>23.000000102000001</v>
      </c>
      <c r="DE15" s="11">
        <f>IF(DE14="","",Master!DH14)+COLUMNS($G$1:DE$1)/1000000000</f>
        <v>62.000000102999998</v>
      </c>
      <c r="DF15" s="11">
        <f>IF(DF14="","",Master!DI14)+COLUMNS($G$1:DF$1)/1000000000</f>
        <v>80.000000103999994</v>
      </c>
      <c r="DG15" s="11">
        <f>IF(DG14="","",Master!DJ14)+COLUMNS($G$1:DG$1)/1000000000</f>
        <v>30.000000105000002</v>
      </c>
      <c r="DH15" s="11">
        <f>IF(DH14="","",Master!DK14)+COLUMNS($G$1:DH$1)/1000000000</f>
        <v>75.000000106000002</v>
      </c>
      <c r="DI15" s="11">
        <f>IF(DI14="","",Master!DL14)+COLUMNS($G$1:DI$1)/1000000000</f>
        <v>59.000000106999998</v>
      </c>
      <c r="DJ15" s="11">
        <f>IF(DJ14="","",Master!DM14)+COLUMNS($G$1:DJ$1)/1000000000</f>
        <v>60.000000108000002</v>
      </c>
      <c r="DK15" s="11">
        <f>IF(DK14="","",Master!DN14)+COLUMNS($G$1:DK$1)/1000000000</f>
        <v>92.000000108999998</v>
      </c>
      <c r="DL15" s="11">
        <f>IF(DL14="","",Master!DO14)+COLUMNS($G$1:DL$1)/1000000000</f>
        <v>25.000000109999998</v>
      </c>
      <c r="DM15" s="11">
        <f>IF(DM14="","",Master!DP14)+COLUMNS($G$1:DM$1)/1000000000</f>
        <v>70.000000111000006</v>
      </c>
      <c r="DN15" s="11">
        <f>IF(DN14="","",Master!DQ14)+COLUMNS($G$1:DN$1)/1000000000</f>
        <v>71.000000111999995</v>
      </c>
      <c r="DO15" s="11">
        <f>IF(DO14="","",Master!DR14)+COLUMNS($G$1:DO$1)/1000000000</f>
        <v>100.000000113</v>
      </c>
      <c r="DP15" s="11">
        <f>IF(DP14="","",Master!DS14)+COLUMNS($G$1:DP$1)/1000000000</f>
        <v>1.14E-7</v>
      </c>
      <c r="DQ15" s="11">
        <f>IF(DQ14="","",Master!DT14)+COLUMNS($G$1:DQ$1)/1000000000</f>
        <v>40.000000114999999</v>
      </c>
      <c r="DR15" s="11">
        <f>IF(DR14="","",Master!DU14)+COLUMNS($G$1:DR$1)/1000000000</f>
        <v>90.000000115999995</v>
      </c>
      <c r="DS15" s="11">
        <f>IF(DS14="","",Master!DV14)+COLUMNS($G$1:DS$1)/1000000000</f>
        <v>30.000000116999999</v>
      </c>
      <c r="DT15" s="11">
        <f>IF(DT14="","",Master!DW14)+COLUMNS($G$1:DT$1)/1000000000</f>
        <v>20.000000117999999</v>
      </c>
      <c r="DU15" s="11">
        <f>IF(DU14="","",Master!DX14)+COLUMNS($G$1:DU$1)/1000000000</f>
        <v>85.000000119000006</v>
      </c>
      <c r="DV15" s="11">
        <f>IF(DV14="","",Master!DY14)+COLUMNS($G$1:DV$1)/1000000000</f>
        <v>80.000000119999996</v>
      </c>
      <c r="DW15" s="11">
        <f>IF(DW14="","",Master!DZ14)+COLUMNS($G$1:DW$1)/1000000000</f>
        <v>35.000000120999999</v>
      </c>
      <c r="DX15" s="11">
        <f>IF(DX14="","",Master!EA14)+COLUMNS($G$1:DX$1)/1000000000</f>
        <v>17.000000121999999</v>
      </c>
      <c r="DY15" s="11">
        <f>IF(DY14="","",Master!EB14)+COLUMNS($G$1:DY$1)/1000000000</f>
        <v>80.000000123000007</v>
      </c>
      <c r="DZ15" s="11">
        <f>IF(DZ14="","",Master!EC14)+COLUMNS($G$1:DZ$1)/1000000000</f>
        <v>95.000000123999996</v>
      </c>
      <c r="EA15" s="11">
        <f>IF(EA14="","",Master!ED14)+COLUMNS($G$1:EA$1)/1000000000</f>
        <v>80.000000125</v>
      </c>
      <c r="EB15" s="11">
        <f>IF(EB14="","",Master!EE14)+COLUMNS($G$1:EB$1)/1000000000</f>
        <v>69.000000126000003</v>
      </c>
      <c r="EC15" s="11">
        <f>IF(EC14="","",Master!EF14)+COLUMNS($G$1:EC$1)/1000000000</f>
        <v>15.000000127</v>
      </c>
      <c r="ED15" s="11">
        <f>IF(ED14="","",Master!EG14)+COLUMNS($G$1:ED$1)/1000000000</f>
        <v>49.000000128000003</v>
      </c>
      <c r="EE15" s="11">
        <f>IF(EE14="","",Master!EH14)+COLUMNS($G$1:EE$1)/1000000000</f>
        <v>80.000000129</v>
      </c>
      <c r="EF15" s="11">
        <f>IF(EF14="","",Master!EI14)+COLUMNS($G$1:EF$1)/1000000000</f>
        <v>20.00000013</v>
      </c>
      <c r="EG15" s="11">
        <f>IF(EG14="","",Master!EJ14)+COLUMNS($G$1:EG$1)/1000000000</f>
        <v>78.000000130999993</v>
      </c>
      <c r="EH15" s="11">
        <f>IF(EH14="","",Master!EK14)+COLUMNS($G$1:EH$1)/1000000000</f>
        <v>90.000000131999997</v>
      </c>
      <c r="EI15" s="11">
        <f>IF(EI14="","",Master!EL14)+COLUMNS($G$1:EI$1)/1000000000</f>
        <v>35.000000133</v>
      </c>
      <c r="EJ15" s="11">
        <f>IF(EJ14="","",Master!EM14)+COLUMNS($G$1:EJ$1)/1000000000</f>
        <v>61.000000133999997</v>
      </c>
      <c r="EK15" s="11">
        <f>IF(EK14="","",Master!EN14)+COLUMNS($G$1:EK$1)/1000000000</f>
        <v>80.000000134999993</v>
      </c>
      <c r="EL15" s="11">
        <f>IF(EL14="","",Master!EO14)+COLUMNS($G$1:EL$1)/1000000000</f>
        <v>50.000000135999997</v>
      </c>
      <c r="EM15" s="11">
        <f>IF(EM14="","",Master!EP14)+COLUMNS($G$1:EM$1)/1000000000</f>
        <v>70.000000137000001</v>
      </c>
      <c r="EN15" s="11">
        <f>IF(EN14="","",Master!EQ14)+COLUMNS($G$1:EN$1)/1000000000</f>
        <v>70.000000138000004</v>
      </c>
      <c r="EO15" s="11">
        <f>IF(EO14="","",Master!ER14)+COLUMNS($G$1:EO$1)/1000000000</f>
        <v>70.000000138999994</v>
      </c>
      <c r="EP15" s="11">
        <f>IF(EP14="","",Master!ES14)+COLUMNS($G$1:EP$1)/1000000000</f>
        <v>75.000000139999997</v>
      </c>
      <c r="EQ15" s="11">
        <f>IF(EQ14="","",Master!ET14)+COLUMNS($G$1:EQ$1)/1000000000</f>
        <v>65.000000141000001</v>
      </c>
      <c r="ER15" s="11">
        <f>IF(ER14="","",Master!EU14)+COLUMNS($G$1:ER$1)/1000000000</f>
        <v>45.000000141999998</v>
      </c>
      <c r="ES15" s="11">
        <f>IF(ES14="","",Master!EV14)+COLUMNS($G$1:ES$1)/1000000000</f>
        <v>5.0000001430000003</v>
      </c>
      <c r="ET15" s="11">
        <f>IF(ET14="","",Master!EW14)+COLUMNS($G$1:ET$1)/1000000000</f>
        <v>85.000000143999998</v>
      </c>
      <c r="EU15" s="11">
        <f>IF(EU14="","",Master!EX14)+COLUMNS($G$1:EU$1)/1000000000</f>
        <v>30.000000145000001</v>
      </c>
      <c r="EV15" s="11">
        <f>IF(EV14="","",Master!EY14)+COLUMNS($G$1:EV$1)/1000000000</f>
        <v>60.000000145999998</v>
      </c>
      <c r="EW15" s="11">
        <f>IF(EW14="","",Master!EZ14)+COLUMNS($G$1:EW$1)/1000000000</f>
        <v>75.000000146999994</v>
      </c>
      <c r="EX15" s="11">
        <f>IF(EX14="","",Master!FA14)+COLUMNS($G$1:EX$1)/1000000000</f>
        <v>100.000000148</v>
      </c>
      <c r="EY15" s="11">
        <f>IF(EY14="","",Master!FB14)+COLUMNS($G$1:EY$1)/1000000000</f>
        <v>80.000000149000002</v>
      </c>
      <c r="EZ15" s="11">
        <f>IF(EZ14="","",Master!FC14)+COLUMNS($G$1:EZ$1)/1000000000</f>
        <v>60.000000149999998</v>
      </c>
      <c r="FA15" s="11">
        <f>IF(FA14="","",Master!FD14)+COLUMNS($G$1:FA$1)/1000000000</f>
        <v>75.000000150999995</v>
      </c>
      <c r="FB15" s="11">
        <f>IF(FB14="","",Master!FE14)+COLUMNS($G$1:FB$1)/1000000000</f>
        <v>75.000000151999998</v>
      </c>
      <c r="FC15" s="11">
        <f>IF(FC14="","",Master!FF14)+COLUMNS($G$1:FC$1)/1000000000</f>
        <v>50.000000153000002</v>
      </c>
      <c r="FD15" s="11">
        <f>IF(FD14="","",Master!FG14)+COLUMNS($G$1:FD$1)/1000000000</f>
        <v>50.000000153999999</v>
      </c>
      <c r="FE15" s="11">
        <f>IF(FE14="","",Master!FH14)+COLUMNS($G$1:FE$1)/1000000000</f>
        <v>75.000000154999995</v>
      </c>
      <c r="FF15" s="11">
        <f>IF(FF14="","",Master!FI14)+COLUMNS($G$1:FF$1)/1000000000</f>
        <v>85.000000155999999</v>
      </c>
      <c r="FG15" s="11">
        <f>IF(FG14="","",Master!FJ14)+COLUMNS($G$1:FG$1)/1000000000</f>
        <v>23.000000156999999</v>
      </c>
      <c r="FH15" s="11">
        <f>IF(FH14="","",Master!FK14)+COLUMNS($G$1:FH$1)/1000000000</f>
        <v>100.00000015800001</v>
      </c>
      <c r="FI15" s="11">
        <f>IF(FI14="","",Master!FL14)+COLUMNS($G$1:FI$1)/1000000000</f>
        <v>90.000000158999995</v>
      </c>
      <c r="FJ15" s="11">
        <f>IF(FJ14="","",Master!FM14)+COLUMNS($G$1:FJ$1)/1000000000</f>
        <v>66.000000159999999</v>
      </c>
      <c r="FK15" s="11">
        <f>IF(FK14="","",Master!FN14)+COLUMNS($G$1:FK$1)/1000000000</f>
        <v>70.000000161000003</v>
      </c>
    </row>
    <row r="16" spans="1:167" x14ac:dyDescent="0.25">
      <c r="C16" s="11">
        <v>13</v>
      </c>
      <c r="D16" s="11">
        <v>50</v>
      </c>
      <c r="E16" s="11">
        <f>ROUND(Master!H15,0)+1/2000000000</f>
        <v>75.000000000499995</v>
      </c>
      <c r="F16" s="11">
        <f>ROUND(Master!I15,0)+1/2000000000</f>
        <v>45.000000000500002</v>
      </c>
      <c r="G16" s="11">
        <f>ROUND(Master!J15,0)+1/1000000000</f>
        <v>38.000000000999997</v>
      </c>
      <c r="H16" s="11">
        <f>IF(H15="","",Master!K15)+COLUMNS($G$1:H$1)/1000000000</f>
        <v>30.000000002</v>
      </c>
      <c r="I16" s="11">
        <f>IF(I15="","",Master!L15)+COLUMNS($G$1:I$1)/1000000000</f>
        <v>11.000000003</v>
      </c>
      <c r="J16" s="11">
        <f>IF(J15="","",Master!M15)+COLUMNS($G$1:J$1)/1000000000</f>
        <v>20.000000004</v>
      </c>
      <c r="K16" s="11">
        <f>IF(K15="","",Master!N15)+COLUMNS($G$1:K$1)/1000000000</f>
        <v>100.000000005</v>
      </c>
      <c r="L16" s="11">
        <f>IF(L15="","",Master!O15)+COLUMNS($G$1:L$1)/1000000000</f>
        <v>50.000000006</v>
      </c>
      <c r="M16" s="11">
        <f>IF(M15="","",Master!P15)+COLUMNS($G$1:M$1)/1000000000</f>
        <v>85.000000006999997</v>
      </c>
      <c r="N16" s="11">
        <f>IF(N15="","",Master!Q15)+COLUMNS($G$1:N$1)/1000000000</f>
        <v>20.000000008000001</v>
      </c>
      <c r="O16" s="11">
        <f>IF(O15="","",Master!R15)+COLUMNS($G$1:O$1)/1000000000</f>
        <v>95.000000009000004</v>
      </c>
      <c r="P16" s="11">
        <f>IF(P15="","",Master!S15)+COLUMNS($G$1:P$1)/1000000000</f>
        <v>70.000000009999994</v>
      </c>
      <c r="Q16" s="11">
        <f>IF(Q15="","",Master!T15)+COLUMNS($G$1:Q$1)/1000000000</f>
        <v>20.000000011000001</v>
      </c>
      <c r="R16" s="11">
        <f>IF(R15="","",Master!U15)+COLUMNS($G$1:R$1)/1000000000</f>
        <v>65.000000012000001</v>
      </c>
      <c r="S16" s="11">
        <f>IF(S15="","",Master!V15)+COLUMNS($G$1:S$1)/1000000000</f>
        <v>5.0000000130000002</v>
      </c>
      <c r="T16" s="11">
        <f>IF(T15="","",Master!W15)+COLUMNS($G$1:T$1)/1000000000</f>
        <v>8.0000000139999994</v>
      </c>
      <c r="U16" s="11">
        <f>IF(U15="","",Master!X15)+COLUMNS($G$1:U$1)/1000000000</f>
        <v>100.000000015</v>
      </c>
      <c r="V16" s="11">
        <f>IF(V15="","",Master!Y15)+COLUMNS($G$1:V$1)/1000000000</f>
        <v>50.000000016000001</v>
      </c>
      <c r="W16" s="11">
        <f>IF(W15="","",Master!Z15)+COLUMNS($G$1:W$1)/1000000000</f>
        <v>50.000000016999998</v>
      </c>
      <c r="X16" s="11">
        <f>IF(X15="","",Master!AA15)+COLUMNS($G$1:X$1)/1000000000</f>
        <v>80.000000017999994</v>
      </c>
      <c r="Y16" s="11">
        <f>IF(Y15="","",Master!AB15)+COLUMNS($G$1:Y$1)/1000000000</f>
        <v>10.000000019</v>
      </c>
      <c r="Z16" s="11">
        <f>IF(Z15="","",Master!AC15)+COLUMNS($G$1:Z$1)/1000000000</f>
        <v>85.000000020000002</v>
      </c>
      <c r="AA16" s="11">
        <f>IF(AA15="","",Master!AD15)+COLUMNS($G$1:AA$1)/1000000000</f>
        <v>60.000000020999998</v>
      </c>
      <c r="AB16" s="11">
        <f>IF(AB15="","",Master!AE15)+COLUMNS($G$1:AB$1)/1000000000</f>
        <v>80.000000021999995</v>
      </c>
      <c r="AC16" s="11">
        <f>IF(AC15="","",Master!AF15)+COLUMNS($G$1:AC$1)/1000000000</f>
        <v>21.000000022999998</v>
      </c>
      <c r="AD16" s="11">
        <f>IF(AD15="","",Master!AG15)+COLUMNS($G$1:AD$1)/1000000000</f>
        <v>89.000000024000002</v>
      </c>
      <c r="AE16" s="11">
        <f>IF(AE15="","",Master!AH15)+COLUMNS($G$1:AE$1)/1000000000</f>
        <v>16.000000024999999</v>
      </c>
      <c r="AF16" s="11">
        <f>IF(AF15="","",Master!AI15)+COLUMNS($G$1:AF$1)/1000000000</f>
        <v>2.6000000000000001E-8</v>
      </c>
      <c r="AG16" s="11">
        <f>IF(AG15="","",Master!AJ15)+COLUMNS($G$1:AG$1)/1000000000</f>
        <v>50.000000026999999</v>
      </c>
      <c r="AH16" s="11">
        <f>IF(AH15="","",Master!AK15)+COLUMNS($G$1:AH$1)/1000000000</f>
        <v>53.000000028000002</v>
      </c>
      <c r="AI16" s="11">
        <f>IF(AI15="","",Master!AL15)+COLUMNS($G$1:AI$1)/1000000000</f>
        <v>30.000000028999999</v>
      </c>
      <c r="AJ16" s="11">
        <f>IF(AJ15="","",Master!AM15)+COLUMNS($G$1:AJ$1)/1000000000</f>
        <v>70.000000029999995</v>
      </c>
      <c r="AK16" s="11">
        <f>IF(AK15="","",Master!AN15)+COLUMNS($G$1:AK$1)/1000000000</f>
        <v>80.000000030999999</v>
      </c>
      <c r="AL16" s="11">
        <f>IF(AL15="","",Master!AO15)+COLUMNS($G$1:AL$1)/1000000000</f>
        <v>10.000000032000001</v>
      </c>
      <c r="AM16" s="11">
        <f>IF(AM15="","",Master!AP15)+COLUMNS($G$1:AM$1)/1000000000</f>
        <v>45.000000032999999</v>
      </c>
      <c r="AN16" s="11">
        <f>IF(AN15="","",Master!AQ15)+COLUMNS($G$1:AN$1)/1000000000</f>
        <v>35.000000034000003</v>
      </c>
      <c r="AO16" s="11">
        <f>IF(AO15="","",Master!AR15)+COLUMNS($G$1:AO$1)/1000000000</f>
        <v>85.000000034999999</v>
      </c>
      <c r="AP16" s="11">
        <f>IF(AP15="","",Master!AS15)+COLUMNS($G$1:AP$1)/1000000000</f>
        <v>40.000000036000003</v>
      </c>
      <c r="AQ16" s="11">
        <f>IF(AQ15="","",Master!AT15)+COLUMNS($G$1:AQ$1)/1000000000</f>
        <v>25.000000037</v>
      </c>
      <c r="AR16" s="11">
        <f>IF(AR15="","",Master!AU15)+COLUMNS($G$1:AR$1)/1000000000</f>
        <v>90.000000037999996</v>
      </c>
      <c r="AS16" s="11">
        <f>IF(AS15="","",Master!AV15)+COLUMNS($G$1:AS$1)/1000000000</f>
        <v>64.000000039</v>
      </c>
      <c r="AT16" s="11">
        <f>IF(AT15="","",Master!AW15)+COLUMNS($G$1:AT$1)/1000000000</f>
        <v>20.00000004</v>
      </c>
      <c r="AU16" s="11">
        <f>IF(AU15="","",Master!AX15)+COLUMNS($G$1:AU$1)/1000000000</f>
        <v>80.000000041000007</v>
      </c>
      <c r="AV16" s="11">
        <f>IF(AV15="","",Master!AY15)+COLUMNS($G$1:AV$1)/1000000000</f>
        <v>90.000000041999996</v>
      </c>
      <c r="AW16" s="11">
        <f>IF(AW15="","",Master!AZ15)+COLUMNS($G$1:AW$1)/1000000000</f>
        <v>4.3000000000000001E-8</v>
      </c>
      <c r="AX16" s="11">
        <f>IF(AX15="","",Master!BA15)+COLUMNS($G$1:AX$1)/1000000000</f>
        <v>76.000000044000004</v>
      </c>
      <c r="AY16" s="11">
        <f>IF(AY15="","",Master!BB15)+COLUMNS($G$1:AY$1)/1000000000</f>
        <v>100.00000004499999</v>
      </c>
      <c r="AZ16" s="11">
        <f>IF(AZ15="","",Master!BC15)+COLUMNS($G$1:AZ$1)/1000000000</f>
        <v>90.000000045999997</v>
      </c>
      <c r="BA16" s="11">
        <f>IF(BA15="","",Master!BD15)+COLUMNS($G$1:BA$1)/1000000000</f>
        <v>35.000000047</v>
      </c>
      <c r="BB16" s="11">
        <f>IF(BB15="","",Master!BE15)+COLUMNS($G$1:BB$1)/1000000000</f>
        <v>35.000000047999997</v>
      </c>
      <c r="BC16" s="11">
        <f>IF(BC15="","",Master!BF15)+COLUMNS($G$1:BC$1)/1000000000</f>
        <v>65.000000048999993</v>
      </c>
      <c r="BD16" s="11">
        <f>IF(BD15="","",Master!BG15)+COLUMNS($G$1:BD$1)/1000000000</f>
        <v>25.000000050000001</v>
      </c>
      <c r="BE16" s="11">
        <f>IF(BE15="","",Master!BH15)+COLUMNS($G$1:BE$1)/1000000000</f>
        <v>100.000000051</v>
      </c>
      <c r="BF16" s="11">
        <f>IF(BF15="","",Master!BI15)+COLUMNS($G$1:BF$1)/1000000000</f>
        <v>100.000000052</v>
      </c>
      <c r="BG16" s="11">
        <f>IF(BG15="","",Master!BJ15)+COLUMNS($G$1:BG$1)/1000000000</f>
        <v>85.000000052999994</v>
      </c>
      <c r="BH16" s="11">
        <f>IF(BH15="","",Master!BK15)+COLUMNS($G$1:BH$1)/1000000000</f>
        <v>80.000000053999997</v>
      </c>
      <c r="BI16" s="11">
        <f>IF(BI15="","",Master!BL15)+COLUMNS($G$1:BI$1)/1000000000</f>
        <v>75.000000055000001</v>
      </c>
      <c r="BJ16" s="11">
        <f>IF(BJ15="","",Master!BM15)+COLUMNS($G$1:BJ$1)/1000000000</f>
        <v>75.000000056000005</v>
      </c>
      <c r="BK16" s="11">
        <f>IF(BK15="","",Master!BN15)+COLUMNS($G$1:BK$1)/1000000000</f>
        <v>95.000000056999994</v>
      </c>
      <c r="BL16" s="11">
        <f>IF(BL15="","",Master!BO15)+COLUMNS($G$1:BL$1)/1000000000</f>
        <v>100.000000058</v>
      </c>
      <c r="BM16" s="11">
        <f>IF(BM15="","",Master!BP15)+COLUMNS($G$1:BM$1)/1000000000</f>
        <v>20.000000059000001</v>
      </c>
      <c r="BN16" s="11">
        <f>IF(BN15="","",Master!BQ15)+COLUMNS($G$1:BN$1)/1000000000</f>
        <v>75.000000060000005</v>
      </c>
      <c r="BO16" s="11">
        <f>IF(BO15="","",Master!BR15)+COLUMNS($G$1:BO$1)/1000000000</f>
        <v>20.000000061000001</v>
      </c>
      <c r="BP16" s="11">
        <f>IF(BP15="","",Master!BS15)+COLUMNS($G$1:BP$1)/1000000000</f>
        <v>70.000000061999998</v>
      </c>
      <c r="BQ16" s="11">
        <f>IF(BQ15="","",Master!BT15)+COLUMNS($G$1:BQ$1)/1000000000</f>
        <v>6.2999999999999995E-8</v>
      </c>
      <c r="BR16" s="11">
        <f>IF(BR15="","",Master!BU15)+COLUMNS($G$1:BR$1)/1000000000</f>
        <v>85.000000064000005</v>
      </c>
      <c r="BS16" s="11">
        <f>IF(BS15="","",Master!BV15)+COLUMNS($G$1:BS$1)/1000000000</f>
        <v>65.000000064999995</v>
      </c>
      <c r="BT16" s="11">
        <f>IF(BT15="","",Master!BW15)+COLUMNS($G$1:BT$1)/1000000000</f>
        <v>10.000000066</v>
      </c>
      <c r="BU16" s="11">
        <f>IF(BU15="","",Master!BX15)+COLUMNS($G$1:BU$1)/1000000000</f>
        <v>20.000000066999998</v>
      </c>
      <c r="BV16" s="11">
        <f>IF(BV15="","",Master!BY15)+COLUMNS($G$1:BV$1)/1000000000</f>
        <v>78.000000068000006</v>
      </c>
      <c r="BW16" s="11">
        <f>IF(BW15="","",Master!BZ15)+COLUMNS($G$1:BW$1)/1000000000</f>
        <v>34.000000069000002</v>
      </c>
      <c r="BX16" s="11">
        <f>IF(BX15="","",Master!CA15)+COLUMNS($G$1:BX$1)/1000000000</f>
        <v>30.000000069999999</v>
      </c>
      <c r="BY16" s="11">
        <f>IF(BY15="","",Master!CB15)+COLUMNS($G$1:BY$1)/1000000000</f>
        <v>22.000000070999999</v>
      </c>
      <c r="BZ16" s="11">
        <f>IF(BZ15="","",Master!CC15)+COLUMNS($G$1:BZ$1)/1000000000</f>
        <v>7.1999999999999996E-8</v>
      </c>
      <c r="CA16" s="11">
        <f>IF(CA15="","",Master!CD15)+COLUMNS($G$1:CA$1)/1000000000</f>
        <v>64.000000072999995</v>
      </c>
      <c r="CB16" s="11">
        <f>IF(CB15="","",Master!CE15)+COLUMNS($G$1:CB$1)/1000000000</f>
        <v>7.4000000000000001E-8</v>
      </c>
      <c r="CC16" s="11">
        <f>IF(CC15="","",Master!CF15)+COLUMNS($G$1:CC$1)/1000000000</f>
        <v>59.000000075000003</v>
      </c>
      <c r="CD16" s="11">
        <f>IF(CD15="","",Master!CG15)+COLUMNS($G$1:CD$1)/1000000000</f>
        <v>70.000000076000006</v>
      </c>
      <c r="CE16" s="11">
        <f>IF(CE15="","",Master!CH15)+COLUMNS($G$1:CE$1)/1000000000</f>
        <v>60.000000077000003</v>
      </c>
      <c r="CF16" s="11">
        <f>IF(CF15="","",Master!CI15)+COLUMNS($G$1:CF$1)/1000000000</f>
        <v>40.000000077999999</v>
      </c>
      <c r="CG16" s="11">
        <f>IF(CG15="","",Master!CJ15)+COLUMNS($G$1:CG$1)/1000000000</f>
        <v>90.000000079000003</v>
      </c>
      <c r="CH16" s="11">
        <f>IF(CH15="","",Master!CK15)+COLUMNS($G$1:CH$1)/1000000000</f>
        <v>67.000000080000007</v>
      </c>
      <c r="CI16" s="11">
        <f>IF(CI15="","",Master!CL15)+COLUMNS($G$1:CI$1)/1000000000</f>
        <v>20.000000081</v>
      </c>
      <c r="CJ16" s="11">
        <f>IF(CJ15="","",Master!CM15)+COLUMNS($G$1:CJ$1)/1000000000</f>
        <v>27.000000082</v>
      </c>
      <c r="CK16" s="11">
        <f>IF(CK15="","",Master!CN15)+COLUMNS($G$1:CK$1)/1000000000</f>
        <v>80.000000083000003</v>
      </c>
      <c r="CL16" s="11">
        <f>IF(CL15="","",Master!CO15)+COLUMNS($G$1:CL$1)/1000000000</f>
        <v>40.000000084</v>
      </c>
      <c r="CM16" s="11">
        <f>IF(CM15="","",Master!CP15)+COLUMNS($G$1:CM$1)/1000000000</f>
        <v>8.4999999999999994E-8</v>
      </c>
      <c r="CN16" s="11">
        <f>IF(CN15="","",Master!CQ15)+COLUMNS($G$1:CN$1)/1000000000</f>
        <v>5.000000086</v>
      </c>
      <c r="CO16" s="11">
        <f>IF(CO15="","",Master!CR15)+COLUMNS($G$1:CO$1)/1000000000</f>
        <v>30.000000087</v>
      </c>
      <c r="CP16" s="11">
        <f>IF(CP15="","",Master!CS15)+COLUMNS($G$1:CP$1)/1000000000</f>
        <v>70.000000087999993</v>
      </c>
      <c r="CQ16" s="11">
        <f>IF(CQ15="","",Master!CT15)+COLUMNS($G$1:CQ$1)/1000000000</f>
        <v>10.000000089</v>
      </c>
      <c r="CR16" s="11">
        <f>IF(CR15="","",Master!CU15)+COLUMNS($G$1:CR$1)/1000000000</f>
        <v>55.00000009</v>
      </c>
      <c r="CS16" s="11">
        <f>IF(CS15="","",Master!CV15)+COLUMNS($G$1:CS$1)/1000000000</f>
        <v>20.000000091</v>
      </c>
      <c r="CT16" s="11">
        <f>IF(CT15="","",Master!CW15)+COLUMNS($G$1:CT$1)/1000000000</f>
        <v>9.2000000000000003E-8</v>
      </c>
      <c r="CU16" s="11">
        <f>IF(CU15="","",Master!CX15)+COLUMNS($G$1:CU$1)/1000000000</f>
        <v>15.000000093000001</v>
      </c>
      <c r="CV16" s="11">
        <f>IF(CV15="","",Master!CY15)+COLUMNS($G$1:CV$1)/1000000000</f>
        <v>15.000000094000001</v>
      </c>
      <c r="CW16" s="11">
        <f>IF(CW15="","",Master!CZ15)+COLUMNS($G$1:CW$1)/1000000000</f>
        <v>72.000000095000004</v>
      </c>
      <c r="CX16" s="11">
        <f>IF(CX15="","",Master!DA15)+COLUMNS($G$1:CX$1)/1000000000</f>
        <v>80.000000095999994</v>
      </c>
      <c r="CY16" s="11">
        <f>IF(CY15="","",Master!DB15)+COLUMNS($G$1:CY$1)/1000000000</f>
        <v>65.000000096999997</v>
      </c>
      <c r="CZ16" s="11">
        <f>IF(CZ15="","",Master!DC15)+COLUMNS($G$1:CZ$1)/1000000000</f>
        <v>18.000000098000001</v>
      </c>
      <c r="DA16" s="11">
        <f>IF(DA15="","",Master!DD15)+COLUMNS($G$1:DA$1)/1000000000</f>
        <v>15.000000098999999</v>
      </c>
      <c r="DB16" s="11">
        <f>IF(DB15="","",Master!DE15)+COLUMNS($G$1:DB$1)/1000000000</f>
        <v>25.000000100000001</v>
      </c>
      <c r="DC16" s="11">
        <f>IF(DC15="","",Master!DF15)+COLUMNS($G$1:DC$1)/1000000000</f>
        <v>20.000000101000001</v>
      </c>
      <c r="DD16" s="11">
        <f>IF(DD15="","",Master!DG15)+COLUMNS($G$1:DD$1)/1000000000</f>
        <v>16.000000102000001</v>
      </c>
      <c r="DE16" s="11">
        <f>IF(DE15="","",Master!DH15)+COLUMNS($G$1:DE$1)/1000000000</f>
        <v>72.000000103000005</v>
      </c>
      <c r="DF16" s="11">
        <f>IF(DF15="","",Master!DI15)+COLUMNS($G$1:DF$1)/1000000000</f>
        <v>45.000000104000001</v>
      </c>
      <c r="DG16" s="11">
        <f>IF(DG15="","",Master!DJ15)+COLUMNS($G$1:DG$1)/1000000000</f>
        <v>1.05E-7</v>
      </c>
      <c r="DH16" s="11">
        <f>IF(DH15="","",Master!DK15)+COLUMNS($G$1:DH$1)/1000000000</f>
        <v>35.000000106000002</v>
      </c>
      <c r="DI16" s="11">
        <f>IF(DI15="","",Master!DL15)+COLUMNS($G$1:DI$1)/1000000000</f>
        <v>5.000000107</v>
      </c>
      <c r="DJ16" s="11">
        <f>IF(DJ15="","",Master!DM15)+COLUMNS($G$1:DJ$1)/1000000000</f>
        <v>10.000000108</v>
      </c>
      <c r="DK16" s="11">
        <f>IF(DK15="","",Master!DN15)+COLUMNS($G$1:DK$1)/1000000000</f>
        <v>78.000000108999998</v>
      </c>
      <c r="DL16" s="11">
        <f>IF(DL15="","",Master!DO15)+COLUMNS($G$1:DL$1)/1000000000</f>
        <v>28.000000109999998</v>
      </c>
      <c r="DM16" s="11">
        <f>IF(DM15="","",Master!DP15)+COLUMNS($G$1:DM$1)/1000000000</f>
        <v>1.11E-7</v>
      </c>
      <c r="DN16" s="11">
        <f>IF(DN15="","",Master!DQ15)+COLUMNS($G$1:DN$1)/1000000000</f>
        <v>1.12E-7</v>
      </c>
      <c r="DO16" s="11">
        <f>IF(DO15="","",Master!DR15)+COLUMNS($G$1:DO$1)/1000000000</f>
        <v>100.000000113</v>
      </c>
      <c r="DP16" s="11">
        <f>IF(DP15="","",Master!DS15)+COLUMNS($G$1:DP$1)/1000000000</f>
        <v>1.14E-7</v>
      </c>
      <c r="DQ16" s="11">
        <f>IF(DQ15="","",Master!DT15)+COLUMNS($G$1:DQ$1)/1000000000</f>
        <v>10.000000115000001</v>
      </c>
      <c r="DR16" s="11">
        <f>IF(DR15="","",Master!DU15)+COLUMNS($G$1:DR$1)/1000000000</f>
        <v>82.000000115999995</v>
      </c>
      <c r="DS16" s="11">
        <f>IF(DS15="","",Master!DV15)+COLUMNS($G$1:DS$1)/1000000000</f>
        <v>10.000000117000001</v>
      </c>
      <c r="DT16" s="11">
        <f>IF(DT15="","",Master!DW15)+COLUMNS($G$1:DT$1)/1000000000</f>
        <v>85.000000118000003</v>
      </c>
      <c r="DU16" s="11">
        <f>IF(DU15="","",Master!DX15)+COLUMNS($G$1:DU$1)/1000000000</f>
        <v>25.000000118999999</v>
      </c>
      <c r="DV16" s="11">
        <f>IF(DV15="","",Master!DY15)+COLUMNS($G$1:DV$1)/1000000000</f>
        <v>20.000000119999999</v>
      </c>
      <c r="DW16" s="11">
        <f>IF(DW15="","",Master!DZ15)+COLUMNS($G$1:DW$1)/1000000000</f>
        <v>35.000000120999999</v>
      </c>
      <c r="DX16" s="11">
        <f>IF(DX15="","",Master!EA15)+COLUMNS($G$1:DX$1)/1000000000</f>
        <v>10.000000121999999</v>
      </c>
      <c r="DY16" s="11">
        <f>IF(DY15="","",Master!EB15)+COLUMNS($G$1:DY$1)/1000000000</f>
        <v>30.000000123</v>
      </c>
      <c r="DZ16" s="11">
        <f>IF(DZ15="","",Master!EC15)+COLUMNS($G$1:DZ$1)/1000000000</f>
        <v>2.000000124</v>
      </c>
      <c r="EA16" s="11">
        <f>IF(EA15="","",Master!ED15)+COLUMNS($G$1:EA$1)/1000000000</f>
        <v>50.000000125</v>
      </c>
      <c r="EB16" s="11">
        <f>IF(EB15="","",Master!EE15)+COLUMNS($G$1:EB$1)/1000000000</f>
        <v>21.000000126</v>
      </c>
      <c r="EC16" s="11">
        <f>IF(EC15="","",Master!EF15)+COLUMNS($G$1:EC$1)/1000000000</f>
        <v>15.000000127</v>
      </c>
      <c r="ED16" s="11">
        <f>IF(ED15="","",Master!EG15)+COLUMNS($G$1:ED$1)/1000000000</f>
        <v>45.000000128000003</v>
      </c>
      <c r="EE16" s="11">
        <f>IF(EE15="","",Master!EH15)+COLUMNS($G$1:EE$1)/1000000000</f>
        <v>90.000000129</v>
      </c>
      <c r="EF16" s="11">
        <f>IF(EF15="","",Master!EI15)+COLUMNS($G$1:EF$1)/1000000000</f>
        <v>50.000000129999997</v>
      </c>
      <c r="EG16" s="11">
        <f>IF(EG15="","",Master!EJ15)+COLUMNS($G$1:EG$1)/1000000000</f>
        <v>95.000000130999993</v>
      </c>
      <c r="EH16" s="11">
        <f>IF(EH15="","",Master!EK15)+COLUMNS($G$1:EH$1)/1000000000</f>
        <v>90.000000131999997</v>
      </c>
      <c r="EI16" s="11">
        <f>IF(EI15="","",Master!EL15)+COLUMNS($G$1:EI$1)/1000000000</f>
        <v>8.0000001330000003</v>
      </c>
      <c r="EJ16" s="11">
        <f>IF(EJ15="","",Master!EM15)+COLUMNS($G$1:EJ$1)/1000000000</f>
        <v>95.000000134000004</v>
      </c>
      <c r="EK16" s="11">
        <f>IF(EK15="","",Master!EN15)+COLUMNS($G$1:EK$1)/1000000000</f>
        <v>11.000000135000001</v>
      </c>
      <c r="EL16" s="11">
        <f>IF(EL15="","",Master!EO15)+COLUMNS($G$1:EL$1)/1000000000</f>
        <v>75.000000135999997</v>
      </c>
      <c r="EM16" s="11">
        <f>IF(EM15="","",Master!EP15)+COLUMNS($G$1:EM$1)/1000000000</f>
        <v>50.000000137000001</v>
      </c>
      <c r="EN16" s="11">
        <f>IF(EN15="","",Master!EQ15)+COLUMNS($G$1:EN$1)/1000000000</f>
        <v>20.000000138000001</v>
      </c>
      <c r="EO16" s="11">
        <f>IF(EO15="","",Master!ER15)+COLUMNS($G$1:EO$1)/1000000000</f>
        <v>50.000000139000001</v>
      </c>
      <c r="EP16" s="11">
        <f>IF(EP15="","",Master!ES15)+COLUMNS($G$1:EP$1)/1000000000</f>
        <v>65.000000139999997</v>
      </c>
      <c r="EQ16" s="11">
        <f>IF(EQ15="","",Master!ET15)+COLUMNS($G$1:EQ$1)/1000000000</f>
        <v>20.000000141000001</v>
      </c>
      <c r="ER16" s="11">
        <f>IF(ER15="","",Master!EU15)+COLUMNS($G$1:ER$1)/1000000000</f>
        <v>30.000000142000001</v>
      </c>
      <c r="ES16" s="11">
        <f>IF(ES15="","",Master!EV15)+COLUMNS($G$1:ES$1)/1000000000</f>
        <v>100.00000014299999</v>
      </c>
      <c r="ET16" s="11">
        <f>IF(ET15="","",Master!EW15)+COLUMNS($G$1:ET$1)/1000000000</f>
        <v>72.000000143999998</v>
      </c>
      <c r="EU16" s="11">
        <f>IF(EU15="","",Master!EX15)+COLUMNS($G$1:EU$1)/1000000000</f>
        <v>75.000000145000001</v>
      </c>
      <c r="EV16" s="11">
        <f>IF(EV15="","",Master!EY15)+COLUMNS($G$1:EV$1)/1000000000</f>
        <v>20.000000146000001</v>
      </c>
      <c r="EW16" s="11">
        <f>IF(EW15="","",Master!EZ15)+COLUMNS($G$1:EW$1)/1000000000</f>
        <v>36.000000147000002</v>
      </c>
      <c r="EX16" s="11">
        <f>IF(EX15="","",Master!FA15)+COLUMNS($G$1:EX$1)/1000000000</f>
        <v>40.000000147999998</v>
      </c>
      <c r="EY16" s="11">
        <f>IF(EY15="","",Master!FB15)+COLUMNS($G$1:EY$1)/1000000000</f>
        <v>1.49E-7</v>
      </c>
      <c r="EZ16" s="11">
        <f>IF(EZ15="","",Master!FC15)+COLUMNS($G$1:EZ$1)/1000000000</f>
        <v>27.000000150000002</v>
      </c>
      <c r="FA16" s="11">
        <f>IF(FA15="","",Master!FD15)+COLUMNS($G$1:FA$1)/1000000000</f>
        <v>20.000000150999998</v>
      </c>
      <c r="FB16" s="11">
        <f>IF(FB15="","",Master!FE15)+COLUMNS($G$1:FB$1)/1000000000</f>
        <v>75.000000151999998</v>
      </c>
      <c r="FC16" s="11">
        <f>IF(FC15="","",Master!FF15)+COLUMNS($G$1:FC$1)/1000000000</f>
        <v>35.000000153000002</v>
      </c>
      <c r="FD16" s="11">
        <f>IF(FD15="","",Master!FG15)+COLUMNS($G$1:FD$1)/1000000000</f>
        <v>25.000000153999999</v>
      </c>
      <c r="FE16" s="11">
        <f>IF(FE15="","",Master!FH15)+COLUMNS($G$1:FE$1)/1000000000</f>
        <v>80.000000154999995</v>
      </c>
      <c r="FF16" s="11">
        <f>IF(FF15="","",Master!FI15)+COLUMNS($G$1:FF$1)/1000000000</f>
        <v>25.000000155999999</v>
      </c>
      <c r="FG16" s="11">
        <f>IF(FG15="","",Master!FJ15)+COLUMNS($G$1:FG$1)/1000000000</f>
        <v>6.0000001569999997</v>
      </c>
      <c r="FH16" s="11">
        <f>IF(FH15="","",Master!FK15)+COLUMNS($G$1:FH$1)/1000000000</f>
        <v>1.5800000000000001E-7</v>
      </c>
      <c r="FI16" s="11">
        <f>IF(FI15="","",Master!FL15)+COLUMNS($G$1:FI$1)/1000000000</f>
        <v>75.000000158999995</v>
      </c>
      <c r="FJ16" s="11">
        <f>IF(FJ15="","",Master!FM15)+COLUMNS($G$1:FJ$1)/1000000000</f>
        <v>20.000000159999999</v>
      </c>
      <c r="FK16" s="11">
        <f>IF(FK15="","",Master!FN15)+COLUMNS($G$1:FK$1)/1000000000</f>
        <v>20.000000160999999</v>
      </c>
    </row>
    <row r="17" spans="3:167" x14ac:dyDescent="0.25">
      <c r="C17" s="11">
        <v>14</v>
      </c>
      <c r="D17" s="11">
        <v>50</v>
      </c>
      <c r="E17" s="11">
        <f>ROUND(Master!H16,0)+1/2000000000</f>
        <v>60.000000000500002</v>
      </c>
      <c r="F17" s="11">
        <f>ROUND(Master!I16,0)+1/2000000000</f>
        <v>69.000000000499995</v>
      </c>
      <c r="G17" s="11">
        <f>ROUND(Master!J16,0)+1/1000000000</f>
        <v>74.000000001000004</v>
      </c>
      <c r="H17" s="11">
        <f>IF(H16="","",Master!K16)+COLUMNS($G$1:H$1)/1000000000</f>
        <v>75.000000001999993</v>
      </c>
      <c r="I17" s="11">
        <f>IF(I16="","",Master!L16)+COLUMNS($G$1:I$1)/1000000000</f>
        <v>62.000000002999997</v>
      </c>
      <c r="J17" s="11">
        <f>IF(J16="","",Master!M16)+COLUMNS($G$1:J$1)/1000000000</f>
        <v>80.000000004</v>
      </c>
      <c r="K17" s="11">
        <f>IF(K16="","",Master!N16)+COLUMNS($G$1:K$1)/1000000000</f>
        <v>80.000000005000004</v>
      </c>
      <c r="L17" s="11">
        <f>IF(L16="","",Master!O16)+COLUMNS($G$1:L$1)/1000000000</f>
        <v>50.000000006</v>
      </c>
      <c r="M17" s="11">
        <f>IF(M16="","",Master!P16)+COLUMNS($G$1:M$1)/1000000000</f>
        <v>85.000000006999997</v>
      </c>
      <c r="N17" s="11">
        <f>IF(N16="","",Master!Q16)+COLUMNS($G$1:N$1)/1000000000</f>
        <v>70.000000008000001</v>
      </c>
      <c r="O17" s="11">
        <f>IF(O16="","",Master!R16)+COLUMNS($G$1:O$1)/1000000000</f>
        <v>70.000000009000004</v>
      </c>
      <c r="P17" s="11">
        <f>IF(P16="","",Master!S16)+COLUMNS($G$1:P$1)/1000000000</f>
        <v>85.000000009999994</v>
      </c>
      <c r="Q17" s="11">
        <f>IF(Q16="","",Master!T16)+COLUMNS($G$1:Q$1)/1000000000</f>
        <v>55.000000010999997</v>
      </c>
      <c r="R17" s="11">
        <f>IF(R16="","",Master!U16)+COLUMNS($G$1:R$1)/1000000000</f>
        <v>100.000000012</v>
      </c>
      <c r="S17" s="11">
        <f>IF(S16="","",Master!V16)+COLUMNS($G$1:S$1)/1000000000</f>
        <v>33.000000012999998</v>
      </c>
      <c r="T17" s="11">
        <f>IF(T16="","",Master!W16)+COLUMNS($G$1:T$1)/1000000000</f>
        <v>55.000000014000001</v>
      </c>
      <c r="U17" s="11">
        <f>IF(U16="","",Master!X16)+COLUMNS($G$1:U$1)/1000000000</f>
        <v>73.000000014999998</v>
      </c>
      <c r="V17" s="11">
        <f>IF(V16="","",Master!Y16)+COLUMNS($G$1:V$1)/1000000000</f>
        <v>50.000000016000001</v>
      </c>
      <c r="W17" s="11">
        <f>IF(W16="","",Master!Z16)+COLUMNS($G$1:W$1)/1000000000</f>
        <v>50.000000016999998</v>
      </c>
      <c r="X17" s="11">
        <f>IF(X16="","",Master!AA16)+COLUMNS($G$1:X$1)/1000000000</f>
        <v>1.0000000179999999</v>
      </c>
      <c r="Y17" s="11">
        <f>IF(Y16="","",Master!AB16)+COLUMNS($G$1:Y$1)/1000000000</f>
        <v>90.000000018999998</v>
      </c>
      <c r="Z17" s="11">
        <f>IF(Z16="","",Master!AC16)+COLUMNS($G$1:Z$1)/1000000000</f>
        <v>75.000000020000002</v>
      </c>
      <c r="AA17" s="11">
        <f>IF(AA16="","",Master!AD16)+COLUMNS($G$1:AA$1)/1000000000</f>
        <v>80.000000021000005</v>
      </c>
      <c r="AB17" s="11">
        <f>IF(AB16="","",Master!AE16)+COLUMNS($G$1:AB$1)/1000000000</f>
        <v>80.000000021999995</v>
      </c>
      <c r="AC17" s="11">
        <f>IF(AC16="","",Master!AF16)+COLUMNS($G$1:AC$1)/1000000000</f>
        <v>65.000000022999998</v>
      </c>
      <c r="AD17" s="11">
        <f>IF(AD16="","",Master!AG16)+COLUMNS($G$1:AD$1)/1000000000</f>
        <v>88.000000024000002</v>
      </c>
      <c r="AE17" s="11">
        <f>IF(AE16="","",Master!AH16)+COLUMNS($G$1:AE$1)/1000000000</f>
        <v>83.000000025000006</v>
      </c>
      <c r="AF17" s="11">
        <f>IF(AF16="","",Master!AI16)+COLUMNS($G$1:AF$1)/1000000000</f>
        <v>100.000000026</v>
      </c>
      <c r="AG17" s="11">
        <f>IF(AG16="","",Master!AJ16)+COLUMNS($G$1:AG$1)/1000000000</f>
        <v>85.000000026999999</v>
      </c>
      <c r="AH17" s="11">
        <f>IF(AH16="","",Master!AK16)+COLUMNS($G$1:AH$1)/1000000000</f>
        <v>91.000000028000002</v>
      </c>
      <c r="AI17" s="11">
        <f>IF(AI16="","",Master!AL16)+COLUMNS($G$1:AI$1)/1000000000</f>
        <v>50.000000028999999</v>
      </c>
      <c r="AJ17" s="11">
        <f>IF(AJ16="","",Master!AM16)+COLUMNS($G$1:AJ$1)/1000000000</f>
        <v>80.000000029999995</v>
      </c>
      <c r="AK17" s="11">
        <f>IF(AK16="","",Master!AN16)+COLUMNS($G$1:AK$1)/1000000000</f>
        <v>90.000000030999999</v>
      </c>
      <c r="AL17" s="11">
        <f>IF(AL16="","",Master!AO16)+COLUMNS($G$1:AL$1)/1000000000</f>
        <v>100.000000032</v>
      </c>
      <c r="AM17" s="11">
        <f>IF(AM16="","",Master!AP16)+COLUMNS($G$1:AM$1)/1000000000</f>
        <v>60.000000032999999</v>
      </c>
      <c r="AN17" s="11">
        <f>IF(AN16="","",Master!AQ16)+COLUMNS($G$1:AN$1)/1000000000</f>
        <v>80.000000033999996</v>
      </c>
      <c r="AO17" s="11">
        <f>IF(AO16="","",Master!AR16)+COLUMNS($G$1:AO$1)/1000000000</f>
        <v>80.000000034999999</v>
      </c>
      <c r="AP17" s="11">
        <f>IF(AP16="","",Master!AS16)+COLUMNS($G$1:AP$1)/1000000000</f>
        <v>75.000000036000003</v>
      </c>
      <c r="AQ17" s="11">
        <f>IF(AQ16="","",Master!AT16)+COLUMNS($G$1:AQ$1)/1000000000</f>
        <v>90.000000037000007</v>
      </c>
      <c r="AR17" s="11">
        <f>IF(AR16="","",Master!AU16)+COLUMNS($G$1:AR$1)/1000000000</f>
        <v>100.000000038</v>
      </c>
      <c r="AS17" s="11">
        <f>IF(AS16="","",Master!AV16)+COLUMNS($G$1:AS$1)/1000000000</f>
        <v>95.000000039</v>
      </c>
      <c r="AT17" s="11">
        <f>IF(AT16="","",Master!AW16)+COLUMNS($G$1:AT$1)/1000000000</f>
        <v>90.000000040000003</v>
      </c>
      <c r="AU17" s="11">
        <f>IF(AU16="","",Master!AX16)+COLUMNS($G$1:AU$1)/1000000000</f>
        <v>90.000000041000007</v>
      </c>
      <c r="AV17" s="11">
        <f>IF(AV16="","",Master!AY16)+COLUMNS($G$1:AV$1)/1000000000</f>
        <v>70.000000041999996</v>
      </c>
      <c r="AW17" s="11">
        <f>IF(AW16="","",Master!AZ16)+COLUMNS($G$1:AW$1)/1000000000</f>
        <v>4.3000000000000001E-8</v>
      </c>
      <c r="AX17" s="11">
        <f>IF(AX16="","",Master!BA16)+COLUMNS($G$1:AX$1)/1000000000</f>
        <v>75.000000044000004</v>
      </c>
      <c r="AY17" s="11">
        <f>IF(AY16="","",Master!BB16)+COLUMNS($G$1:AY$1)/1000000000</f>
        <v>30.000000045</v>
      </c>
      <c r="AZ17" s="11">
        <f>IF(AZ16="","",Master!BC16)+COLUMNS($G$1:AZ$1)/1000000000</f>
        <v>90.000000045999997</v>
      </c>
      <c r="BA17" s="11">
        <f>IF(BA16="","",Master!BD16)+COLUMNS($G$1:BA$1)/1000000000</f>
        <v>75.000000047</v>
      </c>
      <c r="BB17" s="11">
        <f>IF(BB16="","",Master!BE16)+COLUMNS($G$1:BB$1)/1000000000</f>
        <v>70.000000048000004</v>
      </c>
      <c r="BC17" s="11">
        <f>IF(BC16="","",Master!BF16)+COLUMNS($G$1:BC$1)/1000000000</f>
        <v>85.000000048999993</v>
      </c>
      <c r="BD17" s="11">
        <f>IF(BD16="","",Master!BG16)+COLUMNS($G$1:BD$1)/1000000000</f>
        <v>20.000000050000001</v>
      </c>
      <c r="BE17" s="11">
        <f>IF(BE16="","",Master!BH16)+COLUMNS($G$1:BE$1)/1000000000</f>
        <v>100.000000051</v>
      </c>
      <c r="BF17" s="11">
        <f>IF(BF16="","",Master!BI16)+COLUMNS($G$1:BF$1)/1000000000</f>
        <v>100.000000052</v>
      </c>
      <c r="BG17" s="11">
        <f>IF(BG16="","",Master!BJ16)+COLUMNS($G$1:BG$1)/1000000000</f>
        <v>85.000000052999994</v>
      </c>
      <c r="BH17" s="11">
        <f>IF(BH16="","",Master!BK16)+COLUMNS($G$1:BH$1)/1000000000</f>
        <v>75.000000053999997</v>
      </c>
      <c r="BI17" s="11">
        <f>IF(BI16="","",Master!BL16)+COLUMNS($G$1:BI$1)/1000000000</f>
        <v>80.000000055000001</v>
      </c>
      <c r="BJ17" s="11">
        <f>IF(BJ16="","",Master!BM16)+COLUMNS($G$1:BJ$1)/1000000000</f>
        <v>15.000000055999999</v>
      </c>
      <c r="BK17" s="11">
        <f>IF(BK16="","",Master!BN16)+COLUMNS($G$1:BK$1)/1000000000</f>
        <v>90.000000056999994</v>
      </c>
      <c r="BL17" s="11">
        <f>IF(BL16="","",Master!BO16)+COLUMNS($G$1:BL$1)/1000000000</f>
        <v>80.000000057999998</v>
      </c>
      <c r="BM17" s="11">
        <f>IF(BM16="","",Master!BP16)+COLUMNS($G$1:BM$1)/1000000000</f>
        <v>50.000000059000001</v>
      </c>
      <c r="BN17" s="11">
        <f>IF(BN16="","",Master!BQ16)+COLUMNS($G$1:BN$1)/1000000000</f>
        <v>80.000000060000005</v>
      </c>
      <c r="BO17" s="11">
        <f>IF(BO16="","",Master!BR16)+COLUMNS($G$1:BO$1)/1000000000</f>
        <v>60.000000061000001</v>
      </c>
      <c r="BP17" s="11">
        <f>IF(BP16="","",Master!BS16)+COLUMNS($G$1:BP$1)/1000000000</f>
        <v>80.000000061999998</v>
      </c>
      <c r="BQ17" s="11">
        <f>IF(BQ16="","",Master!BT16)+COLUMNS($G$1:BQ$1)/1000000000</f>
        <v>100.000000063</v>
      </c>
      <c r="BR17" s="11">
        <f>IF(BR16="","",Master!BU16)+COLUMNS($G$1:BR$1)/1000000000</f>
        <v>70.000000064000005</v>
      </c>
      <c r="BS17" s="11">
        <f>IF(BS16="","",Master!BV16)+COLUMNS($G$1:BS$1)/1000000000</f>
        <v>55.000000065000002</v>
      </c>
      <c r="BT17" s="11">
        <f>IF(BT16="","",Master!BW16)+COLUMNS($G$1:BT$1)/1000000000</f>
        <v>60.000000065999998</v>
      </c>
      <c r="BU17" s="11">
        <f>IF(BU16="","",Master!BX16)+COLUMNS($G$1:BU$1)/1000000000</f>
        <v>65.000000067000002</v>
      </c>
      <c r="BV17" s="11">
        <f>IF(BV16="","",Master!BY16)+COLUMNS($G$1:BV$1)/1000000000</f>
        <v>14.000000068</v>
      </c>
      <c r="BW17" s="11">
        <f>IF(BW16="","",Master!BZ16)+COLUMNS($G$1:BW$1)/1000000000</f>
        <v>76.000000068999995</v>
      </c>
      <c r="BX17" s="11">
        <f>IF(BX16="","",Master!CA16)+COLUMNS($G$1:BX$1)/1000000000</f>
        <v>90.000000069999999</v>
      </c>
      <c r="BY17" s="11">
        <f>IF(BY16="","",Master!CB16)+COLUMNS($G$1:BY$1)/1000000000</f>
        <v>88.000000071000002</v>
      </c>
      <c r="BZ17" s="11">
        <f>IF(BZ16="","",Master!CC16)+COLUMNS($G$1:BZ$1)/1000000000</f>
        <v>75.000000072000006</v>
      </c>
      <c r="CA17" s="11">
        <f>IF(CA16="","",Master!CD16)+COLUMNS($G$1:CA$1)/1000000000</f>
        <v>99.000000072999995</v>
      </c>
      <c r="CB17" s="11">
        <f>IF(CB16="","",Master!CE16)+COLUMNS($G$1:CB$1)/1000000000</f>
        <v>85.000000073999999</v>
      </c>
      <c r="CC17" s="11">
        <f>IF(CC16="","",Master!CF16)+COLUMNS($G$1:CC$1)/1000000000</f>
        <v>38.000000075000003</v>
      </c>
      <c r="CD17" s="11">
        <f>IF(CD16="","",Master!CG16)+COLUMNS($G$1:CD$1)/1000000000</f>
        <v>58.000000075999999</v>
      </c>
      <c r="CE17" s="11">
        <f>IF(CE16="","",Master!CH16)+COLUMNS($G$1:CE$1)/1000000000</f>
        <v>70.000000076999996</v>
      </c>
      <c r="CF17" s="11">
        <f>IF(CF16="","",Master!CI16)+COLUMNS($G$1:CF$1)/1000000000</f>
        <v>45.000000077999999</v>
      </c>
      <c r="CG17" s="11">
        <f>IF(CG16="","",Master!CJ16)+COLUMNS($G$1:CG$1)/1000000000</f>
        <v>80.000000079000003</v>
      </c>
      <c r="CH17" s="11">
        <f>IF(CH16="","",Master!CK16)+COLUMNS($G$1:CH$1)/1000000000</f>
        <v>80.000000080000007</v>
      </c>
      <c r="CI17" s="11">
        <f>IF(CI16="","",Master!CL16)+COLUMNS($G$1:CI$1)/1000000000</f>
        <v>65.000000080999996</v>
      </c>
      <c r="CJ17" s="11">
        <f>IF(CJ16="","",Master!CM16)+COLUMNS($G$1:CJ$1)/1000000000</f>
        <v>72.000000082</v>
      </c>
      <c r="CK17" s="11">
        <f>IF(CK16="","",Master!CN16)+COLUMNS($G$1:CK$1)/1000000000</f>
        <v>65.000000083000003</v>
      </c>
      <c r="CL17" s="11">
        <f>IF(CL16="","",Master!CO16)+COLUMNS($G$1:CL$1)/1000000000</f>
        <v>65.000000084000007</v>
      </c>
      <c r="CM17" s="11">
        <f>IF(CM16="","",Master!CP16)+COLUMNS($G$1:CM$1)/1000000000</f>
        <v>66.000000084999996</v>
      </c>
      <c r="CN17" s="11">
        <f>IF(CN16="","",Master!CQ16)+COLUMNS($G$1:CN$1)/1000000000</f>
        <v>70.000000086</v>
      </c>
      <c r="CO17" s="11">
        <f>IF(CO16="","",Master!CR16)+COLUMNS($G$1:CO$1)/1000000000</f>
        <v>70.000000087000004</v>
      </c>
      <c r="CP17" s="11">
        <f>IF(CP16="","",Master!CS16)+COLUMNS($G$1:CP$1)/1000000000</f>
        <v>99.000000087999993</v>
      </c>
      <c r="CQ17" s="11">
        <f>IF(CQ16="","",Master!CT16)+COLUMNS($G$1:CQ$1)/1000000000</f>
        <v>60.000000088999997</v>
      </c>
      <c r="CR17" s="11">
        <f>IF(CR16="","",Master!CU16)+COLUMNS($G$1:CR$1)/1000000000</f>
        <v>65.00000009</v>
      </c>
      <c r="CS17" s="11">
        <f>IF(CS16="","",Master!CV16)+COLUMNS($G$1:CS$1)/1000000000</f>
        <v>65.000000091000004</v>
      </c>
      <c r="CT17" s="11">
        <f>IF(CT16="","",Master!CW16)+COLUMNS($G$1:CT$1)/1000000000</f>
        <v>50.000000092000001</v>
      </c>
      <c r="CU17" s="11">
        <f>IF(CU16="","",Master!CX16)+COLUMNS($G$1:CU$1)/1000000000</f>
        <v>64.000000092999997</v>
      </c>
      <c r="CV17" s="11">
        <f>IF(CV16="","",Master!CY16)+COLUMNS($G$1:CV$1)/1000000000</f>
        <v>85.000000094000001</v>
      </c>
      <c r="CW17" s="11">
        <f>IF(CW16="","",Master!CZ16)+COLUMNS($G$1:CW$1)/1000000000</f>
        <v>60.000000094999997</v>
      </c>
      <c r="CX17" s="11">
        <f>IF(CX16="","",Master!DA16)+COLUMNS($G$1:CX$1)/1000000000</f>
        <v>60.000000096000001</v>
      </c>
      <c r="CY17" s="11">
        <f>IF(CY16="","",Master!DB16)+COLUMNS($G$1:CY$1)/1000000000</f>
        <v>22.000000097000001</v>
      </c>
      <c r="CZ17" s="11">
        <f>IF(CZ16="","",Master!DC16)+COLUMNS($G$1:CZ$1)/1000000000</f>
        <v>65.000000098000001</v>
      </c>
      <c r="DA17" s="11">
        <f>IF(DA16="","",Master!DD16)+COLUMNS($G$1:DA$1)/1000000000</f>
        <v>65.000000099000005</v>
      </c>
      <c r="DB17" s="11">
        <f>IF(DB16="","",Master!DE16)+COLUMNS($G$1:DB$1)/1000000000</f>
        <v>80.000000099999994</v>
      </c>
      <c r="DC17" s="11">
        <f>IF(DC16="","",Master!DF16)+COLUMNS($G$1:DC$1)/1000000000</f>
        <v>60.000000100999998</v>
      </c>
      <c r="DD17" s="11">
        <f>IF(DD16="","",Master!DG16)+COLUMNS($G$1:DD$1)/1000000000</f>
        <v>44.000000102000001</v>
      </c>
      <c r="DE17" s="11">
        <f>IF(DE16="","",Master!DH16)+COLUMNS($G$1:DE$1)/1000000000</f>
        <v>73.000000103000005</v>
      </c>
      <c r="DF17" s="11">
        <f>IF(DF16="","",Master!DI16)+COLUMNS($G$1:DF$1)/1000000000</f>
        <v>75.000000103999994</v>
      </c>
      <c r="DG17" s="11">
        <f>IF(DG16="","",Master!DJ16)+COLUMNS($G$1:DG$1)/1000000000</f>
        <v>50.000000104999998</v>
      </c>
      <c r="DH17" s="11">
        <f>IF(DH16="","",Master!DK16)+COLUMNS($G$1:DH$1)/1000000000</f>
        <v>85.000000106000002</v>
      </c>
      <c r="DI17" s="11">
        <f>IF(DI16="","",Master!DL16)+COLUMNS($G$1:DI$1)/1000000000</f>
        <v>90.000000107000005</v>
      </c>
      <c r="DJ17" s="11">
        <f>IF(DJ16="","",Master!DM16)+COLUMNS($G$1:DJ$1)/1000000000</f>
        <v>80.000000107999995</v>
      </c>
      <c r="DK17" s="11">
        <f>IF(DK16="","",Master!DN16)+COLUMNS($G$1:DK$1)/1000000000</f>
        <v>50.000000108999998</v>
      </c>
      <c r="DL17" s="11">
        <f>IF(DL16="","",Master!DO16)+COLUMNS($G$1:DL$1)/1000000000</f>
        <v>75.000000110000002</v>
      </c>
      <c r="DM17" s="11">
        <f>IF(DM16="","",Master!DP16)+COLUMNS($G$1:DM$1)/1000000000</f>
        <v>70.000000111000006</v>
      </c>
      <c r="DN17" s="11">
        <f>IF(DN16="","",Master!DQ16)+COLUMNS($G$1:DN$1)/1000000000</f>
        <v>90.000000111999995</v>
      </c>
      <c r="DO17" s="11">
        <f>IF(DO16="","",Master!DR16)+COLUMNS($G$1:DO$1)/1000000000</f>
        <v>1.1300000000000001E-7</v>
      </c>
      <c r="DP17" s="11">
        <f>IF(DP16="","",Master!DS16)+COLUMNS($G$1:DP$1)/1000000000</f>
        <v>60.000000114000002</v>
      </c>
      <c r="DQ17" s="11">
        <f>IF(DQ16="","",Master!DT16)+COLUMNS($G$1:DQ$1)/1000000000</f>
        <v>50.000000114999999</v>
      </c>
      <c r="DR17" s="11">
        <f>IF(DR16="","",Master!DU16)+COLUMNS($G$1:DR$1)/1000000000</f>
        <v>87.000000115999995</v>
      </c>
      <c r="DS17" s="11">
        <f>IF(DS16="","",Master!DV16)+COLUMNS($G$1:DS$1)/1000000000</f>
        <v>60.000000116999999</v>
      </c>
      <c r="DT17" s="11">
        <f>IF(DT16="","",Master!DW16)+COLUMNS($G$1:DT$1)/1000000000</f>
        <v>80.000000118000003</v>
      </c>
      <c r="DU17" s="11">
        <f>IF(DU16="","",Master!DX16)+COLUMNS($G$1:DU$1)/1000000000</f>
        <v>69.000000119000006</v>
      </c>
      <c r="DV17" s="11">
        <f>IF(DV16="","",Master!DY16)+COLUMNS($G$1:DV$1)/1000000000</f>
        <v>70.000000119999996</v>
      </c>
      <c r="DW17" s="11">
        <f>IF(DW16="","",Master!DZ16)+COLUMNS($G$1:DW$1)/1000000000</f>
        <v>40.000000120999999</v>
      </c>
      <c r="DX17" s="11">
        <f>IF(DX16="","",Master!EA16)+COLUMNS($G$1:DX$1)/1000000000</f>
        <v>75.000000122000003</v>
      </c>
      <c r="DY17" s="11">
        <f>IF(DY16="","",Master!EB16)+COLUMNS($G$1:DY$1)/1000000000</f>
        <v>70.000000123000007</v>
      </c>
      <c r="DZ17" s="11">
        <f>IF(DZ16="","",Master!EC16)+COLUMNS($G$1:DZ$1)/1000000000</f>
        <v>75.000000123999996</v>
      </c>
      <c r="EA17" s="11">
        <f>IF(EA16="","",Master!ED16)+COLUMNS($G$1:EA$1)/1000000000</f>
        <v>55.000000125</v>
      </c>
      <c r="EB17" s="11">
        <f>IF(EB16="","",Master!EE16)+COLUMNS($G$1:EB$1)/1000000000</f>
        <v>77.000000126000003</v>
      </c>
      <c r="EC17" s="11">
        <f>IF(EC16="","",Master!EF16)+COLUMNS($G$1:EC$1)/1000000000</f>
        <v>65.000000127000007</v>
      </c>
      <c r="ED17" s="11">
        <f>IF(ED16="","",Master!EG16)+COLUMNS($G$1:ED$1)/1000000000</f>
        <v>57.000000128000003</v>
      </c>
      <c r="EE17" s="11">
        <f>IF(EE16="","",Master!EH16)+COLUMNS($G$1:EE$1)/1000000000</f>
        <v>70.000000129</v>
      </c>
      <c r="EF17" s="11">
        <f>IF(EF16="","",Master!EI16)+COLUMNS($G$1:EF$1)/1000000000</f>
        <v>51.000000129999997</v>
      </c>
      <c r="EG17" s="11">
        <f>IF(EG16="","",Master!EJ16)+COLUMNS($G$1:EG$1)/1000000000</f>
        <v>84.000000130999993</v>
      </c>
      <c r="EH17" s="11">
        <f>IF(EH16="","",Master!EK16)+COLUMNS($G$1:EH$1)/1000000000</f>
        <v>90.000000131999997</v>
      </c>
      <c r="EI17" s="11">
        <f>IF(EI16="","",Master!EL16)+COLUMNS($G$1:EI$1)/1000000000</f>
        <v>58.000000133</v>
      </c>
      <c r="EJ17" s="11">
        <f>IF(EJ16="","",Master!EM16)+COLUMNS($G$1:EJ$1)/1000000000</f>
        <v>85.000000134000004</v>
      </c>
      <c r="EK17" s="11">
        <f>IF(EK16="","",Master!EN16)+COLUMNS($G$1:EK$1)/1000000000</f>
        <v>25.000000135000001</v>
      </c>
      <c r="EL17" s="11">
        <f>IF(EL16="","",Master!EO16)+COLUMNS($G$1:EL$1)/1000000000</f>
        <v>95.000000135999997</v>
      </c>
      <c r="EM17" s="11">
        <f>IF(EM16="","",Master!EP16)+COLUMNS($G$1:EM$1)/1000000000</f>
        <v>100.000000137</v>
      </c>
      <c r="EN17" s="11">
        <f>IF(EN16="","",Master!EQ16)+COLUMNS($G$1:EN$1)/1000000000</f>
        <v>30.000000138000001</v>
      </c>
      <c r="EO17" s="11">
        <f>IF(EO16="","",Master!ER16)+COLUMNS($G$1:EO$1)/1000000000</f>
        <v>75.000000138999994</v>
      </c>
      <c r="EP17" s="11">
        <f>IF(EP16="","",Master!ES16)+COLUMNS($G$1:EP$1)/1000000000</f>
        <v>75.000000139999997</v>
      </c>
      <c r="EQ17" s="11">
        <f>IF(EQ16="","",Master!ET16)+COLUMNS($G$1:EQ$1)/1000000000</f>
        <v>80.000000141000001</v>
      </c>
      <c r="ER17" s="11">
        <f>IF(ER16="","",Master!EU16)+COLUMNS($G$1:ER$1)/1000000000</f>
        <v>82.000000142000005</v>
      </c>
      <c r="ES17" s="11">
        <f>IF(ES16="","",Master!EV16)+COLUMNS($G$1:ES$1)/1000000000</f>
        <v>75.000000142999994</v>
      </c>
      <c r="ET17" s="11">
        <f>IF(ET16="","",Master!EW16)+COLUMNS($G$1:ET$1)/1000000000</f>
        <v>63.000000143999998</v>
      </c>
      <c r="EU17" s="11">
        <f>IF(EU16="","",Master!EX16)+COLUMNS($G$1:EU$1)/1000000000</f>
        <v>80.000000145000001</v>
      </c>
      <c r="EV17" s="11">
        <f>IF(EV16="","",Master!EY16)+COLUMNS($G$1:EV$1)/1000000000</f>
        <v>75.000000146000005</v>
      </c>
      <c r="EW17" s="11">
        <f>IF(EW16="","",Master!EZ16)+COLUMNS($G$1:EW$1)/1000000000</f>
        <v>40.000000147000002</v>
      </c>
      <c r="EX17" s="11">
        <f>IF(EX16="","",Master!FA16)+COLUMNS($G$1:EX$1)/1000000000</f>
        <v>60.000000147999998</v>
      </c>
      <c r="EY17" s="11">
        <f>IF(EY16="","",Master!FB16)+COLUMNS($G$1:EY$1)/1000000000</f>
        <v>80.000000149000002</v>
      </c>
      <c r="EZ17" s="11">
        <f>IF(EZ16="","",Master!FC16)+COLUMNS($G$1:EZ$1)/1000000000</f>
        <v>65.000000150000005</v>
      </c>
      <c r="FA17" s="11">
        <f>IF(FA16="","",Master!FD16)+COLUMNS($G$1:FA$1)/1000000000</f>
        <v>90.000000150999995</v>
      </c>
      <c r="FB17" s="11">
        <f>IF(FB16="","",Master!FE16)+COLUMNS($G$1:FB$1)/1000000000</f>
        <v>75.000000151999998</v>
      </c>
      <c r="FC17" s="11">
        <f>IF(FC16="","",Master!FF16)+COLUMNS($G$1:FC$1)/1000000000</f>
        <v>50.000000153000002</v>
      </c>
      <c r="FD17" s="11">
        <f>IF(FD16="","",Master!FG16)+COLUMNS($G$1:FD$1)/1000000000</f>
        <v>75.000000154000006</v>
      </c>
      <c r="FE17" s="11">
        <f>IF(FE16="","",Master!FH16)+COLUMNS($G$1:FE$1)/1000000000</f>
        <v>70.000000154999995</v>
      </c>
      <c r="FF17" s="11">
        <f>IF(FF16="","",Master!FI16)+COLUMNS($G$1:FF$1)/1000000000</f>
        <v>16.000000155999999</v>
      </c>
      <c r="FG17" s="11">
        <f>IF(FG16="","",Master!FJ16)+COLUMNS($G$1:FG$1)/1000000000</f>
        <v>12.000000157000001</v>
      </c>
      <c r="FH17" s="11">
        <f>IF(FH16="","",Master!FK16)+COLUMNS($G$1:FH$1)/1000000000</f>
        <v>100.00000015800001</v>
      </c>
      <c r="FI17" s="11">
        <f>IF(FI16="","",Master!FL16)+COLUMNS($G$1:FI$1)/1000000000</f>
        <v>50.000000159000002</v>
      </c>
      <c r="FJ17" s="11">
        <f>IF(FJ16="","",Master!FM16)+COLUMNS($G$1:FJ$1)/1000000000</f>
        <v>75.000000159999999</v>
      </c>
      <c r="FK17" s="11">
        <f>IF(FK16="","",Master!FN16)+COLUMNS($G$1:FK$1)/1000000000</f>
        <v>60.000000161000003</v>
      </c>
    </row>
    <row r="18" spans="3:167" x14ac:dyDescent="0.25">
      <c r="C18" s="11">
        <v>15</v>
      </c>
      <c r="D18" s="11">
        <v>50</v>
      </c>
      <c r="E18" s="11">
        <f>ROUND(Master!H17,0)+1/2000000000</f>
        <v>70.000000000499995</v>
      </c>
      <c r="F18" s="11">
        <f>ROUND(Master!I17,0)+1/2000000000</f>
        <v>71.000000000499995</v>
      </c>
      <c r="G18" s="11">
        <f>ROUND(Master!J17,0)+1/1000000000</f>
        <v>75.000000001000004</v>
      </c>
      <c r="H18" s="11">
        <f>IF(H17="","",Master!K17)+COLUMNS($G$1:H$1)/1000000000</f>
        <v>52.000000002</v>
      </c>
      <c r="I18" s="11">
        <f>IF(I17="","",Master!L17)+COLUMNS($G$1:I$1)/1000000000</f>
        <v>65.000000002999997</v>
      </c>
      <c r="J18" s="11">
        <f>IF(J17="","",Master!M17)+COLUMNS($G$1:J$1)/1000000000</f>
        <v>75.000000004</v>
      </c>
      <c r="K18" s="11">
        <f>IF(K17="","",Master!N17)+COLUMNS($G$1:K$1)/1000000000</f>
        <v>100.000000005</v>
      </c>
      <c r="L18" s="11">
        <f>IF(L17="","",Master!O17)+COLUMNS($G$1:L$1)/1000000000</f>
        <v>75.000000005999993</v>
      </c>
      <c r="M18" s="11">
        <f>IF(M17="","",Master!P17)+COLUMNS($G$1:M$1)/1000000000</f>
        <v>90.000000006999997</v>
      </c>
      <c r="N18" s="11">
        <f>IF(N17="","",Master!Q17)+COLUMNS($G$1:N$1)/1000000000</f>
        <v>50.000000008000001</v>
      </c>
      <c r="O18" s="11">
        <f>IF(O17="","",Master!R17)+COLUMNS($G$1:O$1)/1000000000</f>
        <v>60.000000008999997</v>
      </c>
      <c r="P18" s="11">
        <f>IF(P17="","",Master!S17)+COLUMNS($G$1:P$1)/1000000000</f>
        <v>60.000000010000001</v>
      </c>
      <c r="Q18" s="11">
        <f>IF(Q17="","",Master!T17)+COLUMNS($G$1:Q$1)/1000000000</f>
        <v>85.000000010999997</v>
      </c>
      <c r="R18" s="11">
        <f>IF(R17="","",Master!U17)+COLUMNS($G$1:R$1)/1000000000</f>
        <v>100.000000012</v>
      </c>
      <c r="S18" s="11">
        <f>IF(S17="","",Master!V17)+COLUMNS($G$1:S$1)/1000000000</f>
        <v>80.000000013000005</v>
      </c>
      <c r="T18" s="11">
        <f>IF(T17="","",Master!W17)+COLUMNS($G$1:T$1)/1000000000</f>
        <v>68.000000013999994</v>
      </c>
      <c r="U18" s="11">
        <f>IF(U17="","",Master!X17)+COLUMNS($G$1:U$1)/1000000000</f>
        <v>10.000000014999999</v>
      </c>
      <c r="V18" s="11">
        <f>IF(V17="","",Master!Y17)+COLUMNS($G$1:V$1)/1000000000</f>
        <v>70.000000016000001</v>
      </c>
      <c r="W18" s="11">
        <f>IF(W17="","",Master!Z17)+COLUMNS($G$1:W$1)/1000000000</f>
        <v>50.000000016999998</v>
      </c>
      <c r="X18" s="11">
        <f>IF(X17="","",Master!AA17)+COLUMNS($G$1:X$1)/1000000000</f>
        <v>90.000000017999994</v>
      </c>
      <c r="Y18" s="11">
        <f>IF(Y17="","",Master!AB17)+COLUMNS($G$1:Y$1)/1000000000</f>
        <v>20.000000019000002</v>
      </c>
      <c r="Z18" s="11">
        <f>IF(Z17="","",Master!AC17)+COLUMNS($G$1:Z$1)/1000000000</f>
        <v>80.000000020000002</v>
      </c>
      <c r="AA18" s="11">
        <f>IF(AA17="","",Master!AD17)+COLUMNS($G$1:AA$1)/1000000000</f>
        <v>55.000000020999998</v>
      </c>
      <c r="AB18" s="11">
        <f>IF(AB17="","",Master!AE17)+COLUMNS($G$1:AB$1)/1000000000</f>
        <v>90.000000021999995</v>
      </c>
      <c r="AC18" s="11">
        <f>IF(AC17="","",Master!AF17)+COLUMNS($G$1:AC$1)/1000000000</f>
        <v>43.000000022999998</v>
      </c>
      <c r="AD18" s="11">
        <f>IF(AD17="","",Master!AG17)+COLUMNS($G$1:AD$1)/1000000000</f>
        <v>34.000000024000002</v>
      </c>
      <c r="AE18" s="11">
        <f>IF(AE17="","",Master!AH17)+COLUMNS($G$1:AE$1)/1000000000</f>
        <v>97.000000025000006</v>
      </c>
      <c r="AF18" s="11">
        <f>IF(AF17="","",Master!AI17)+COLUMNS($G$1:AF$1)/1000000000</f>
        <v>50.000000026000002</v>
      </c>
      <c r="AG18" s="11">
        <f>IF(AG17="","",Master!AJ17)+COLUMNS($G$1:AG$1)/1000000000</f>
        <v>90.000000026999999</v>
      </c>
      <c r="AH18" s="11">
        <f>IF(AH17="","",Master!AK17)+COLUMNS($G$1:AH$1)/1000000000</f>
        <v>86.000000028000002</v>
      </c>
      <c r="AI18" s="11">
        <f>IF(AI17="","",Master!AL17)+COLUMNS($G$1:AI$1)/1000000000</f>
        <v>70.000000029000006</v>
      </c>
      <c r="AJ18" s="11">
        <f>IF(AJ17="","",Master!AM17)+COLUMNS($G$1:AJ$1)/1000000000</f>
        <v>90.000000029999995</v>
      </c>
      <c r="AK18" s="11">
        <f>IF(AK17="","",Master!AN17)+COLUMNS($G$1:AK$1)/1000000000</f>
        <v>60.000000030999999</v>
      </c>
      <c r="AL18" s="11">
        <f>IF(AL17="","",Master!AO17)+COLUMNS($G$1:AL$1)/1000000000</f>
        <v>100.000000032</v>
      </c>
      <c r="AM18" s="11">
        <f>IF(AM17="","",Master!AP17)+COLUMNS($G$1:AM$1)/1000000000</f>
        <v>25.000000032999999</v>
      </c>
      <c r="AN18" s="11">
        <f>IF(AN17="","",Master!AQ17)+COLUMNS($G$1:AN$1)/1000000000</f>
        <v>96.000000033999996</v>
      </c>
      <c r="AO18" s="11">
        <f>IF(AO17="","",Master!AR17)+COLUMNS($G$1:AO$1)/1000000000</f>
        <v>65.000000034999999</v>
      </c>
      <c r="AP18" s="11">
        <f>IF(AP17="","",Master!AS17)+COLUMNS($G$1:AP$1)/1000000000</f>
        <v>50.000000036000003</v>
      </c>
      <c r="AQ18" s="11">
        <f>IF(AQ17="","",Master!AT17)+COLUMNS($G$1:AQ$1)/1000000000</f>
        <v>75.000000037000007</v>
      </c>
      <c r="AR18" s="11">
        <f>IF(AR17="","",Master!AU17)+COLUMNS($G$1:AR$1)/1000000000</f>
        <v>90.000000037999996</v>
      </c>
      <c r="AS18" s="11">
        <f>IF(AS17="","",Master!AV17)+COLUMNS($G$1:AS$1)/1000000000</f>
        <v>97.000000039</v>
      </c>
      <c r="AT18" s="11">
        <f>IF(AT17="","",Master!AW17)+COLUMNS($G$1:AT$1)/1000000000</f>
        <v>80.000000040000003</v>
      </c>
      <c r="AU18" s="11">
        <f>IF(AU17="","",Master!AX17)+COLUMNS($G$1:AU$1)/1000000000</f>
        <v>60.000000041</v>
      </c>
      <c r="AV18" s="11">
        <f>IF(AV17="","",Master!AY17)+COLUMNS($G$1:AV$1)/1000000000</f>
        <v>50.000000042000003</v>
      </c>
      <c r="AW18" s="11">
        <f>IF(AW17="","",Master!AZ17)+COLUMNS($G$1:AW$1)/1000000000</f>
        <v>100.000000043</v>
      </c>
      <c r="AX18" s="11">
        <f>IF(AX17="","",Master!BA17)+COLUMNS($G$1:AX$1)/1000000000</f>
        <v>68.000000044000004</v>
      </c>
      <c r="AY18" s="11">
        <f>IF(AY17="","",Master!BB17)+COLUMNS($G$1:AY$1)/1000000000</f>
        <v>82.000000044999993</v>
      </c>
      <c r="AZ18" s="11">
        <f>IF(AZ17="","",Master!BC17)+COLUMNS($G$1:AZ$1)/1000000000</f>
        <v>10.000000046</v>
      </c>
      <c r="BA18" s="11">
        <f>IF(BA17="","",Master!BD17)+COLUMNS($G$1:BA$1)/1000000000</f>
        <v>65.000000047</v>
      </c>
      <c r="BB18" s="11">
        <f>IF(BB17="","",Master!BE17)+COLUMNS($G$1:BB$1)/1000000000</f>
        <v>90.000000048000004</v>
      </c>
      <c r="BC18" s="11">
        <f>IF(BC17="","",Master!BF17)+COLUMNS($G$1:BC$1)/1000000000</f>
        <v>70.000000048999993</v>
      </c>
      <c r="BD18" s="11">
        <f>IF(BD17="","",Master!BG17)+COLUMNS($G$1:BD$1)/1000000000</f>
        <v>60.000000049999997</v>
      </c>
      <c r="BE18" s="11">
        <f>IF(BE17="","",Master!BH17)+COLUMNS($G$1:BE$1)/1000000000</f>
        <v>100.000000051</v>
      </c>
      <c r="BF18" s="11">
        <f>IF(BF17="","",Master!BI17)+COLUMNS($G$1:BF$1)/1000000000</f>
        <v>100.000000052</v>
      </c>
      <c r="BG18" s="11">
        <f>IF(BG17="","",Master!BJ17)+COLUMNS($G$1:BG$1)/1000000000</f>
        <v>85.000000052999994</v>
      </c>
      <c r="BH18" s="11">
        <f>IF(BH17="","",Master!BK17)+COLUMNS($G$1:BH$1)/1000000000</f>
        <v>100.000000054</v>
      </c>
      <c r="BI18" s="11">
        <f>IF(BI17="","",Master!BL17)+COLUMNS($G$1:BI$1)/1000000000</f>
        <v>100.000000055</v>
      </c>
      <c r="BJ18" s="11">
        <f>IF(BJ17="","",Master!BM17)+COLUMNS($G$1:BJ$1)/1000000000</f>
        <v>85.000000056000005</v>
      </c>
      <c r="BK18" s="11">
        <f>IF(BK17="","",Master!BN17)+COLUMNS($G$1:BK$1)/1000000000</f>
        <v>85.000000056999994</v>
      </c>
      <c r="BL18" s="11">
        <f>IF(BL17="","",Master!BO17)+COLUMNS($G$1:BL$1)/1000000000</f>
        <v>20.000000058000001</v>
      </c>
      <c r="BM18" s="11">
        <f>IF(BM17="","",Master!BP17)+COLUMNS($G$1:BM$1)/1000000000</f>
        <v>80.000000059000001</v>
      </c>
      <c r="BN18" s="11">
        <f>IF(BN17="","",Master!BQ17)+COLUMNS($G$1:BN$1)/1000000000</f>
        <v>85.000000060000005</v>
      </c>
      <c r="BO18" s="11">
        <f>IF(BO17="","",Master!BR17)+COLUMNS($G$1:BO$1)/1000000000</f>
        <v>97.000000060999994</v>
      </c>
      <c r="BP18" s="11">
        <f>IF(BP17="","",Master!BS17)+COLUMNS($G$1:BP$1)/1000000000</f>
        <v>90.000000061999998</v>
      </c>
      <c r="BQ18" s="11">
        <f>IF(BQ17="","",Master!BT17)+COLUMNS($G$1:BQ$1)/1000000000</f>
        <v>100.000000063</v>
      </c>
      <c r="BR18" s="11">
        <f>IF(BR17="","",Master!BU17)+COLUMNS($G$1:BR$1)/1000000000</f>
        <v>80.000000064000005</v>
      </c>
      <c r="BS18" s="11">
        <f>IF(BS17="","",Master!BV17)+COLUMNS($G$1:BS$1)/1000000000</f>
        <v>75.000000064999995</v>
      </c>
      <c r="BT18" s="11">
        <f>IF(BT17="","",Master!BW17)+COLUMNS($G$1:BT$1)/1000000000</f>
        <v>90.000000065999998</v>
      </c>
      <c r="BU18" s="11">
        <f>IF(BU17="","",Master!BX17)+COLUMNS($G$1:BU$1)/1000000000</f>
        <v>65.000000067000002</v>
      </c>
      <c r="BV18" s="11">
        <f>IF(BV17="","",Master!BY17)+COLUMNS($G$1:BV$1)/1000000000</f>
        <v>76.000000068000006</v>
      </c>
      <c r="BW18" s="11">
        <f>IF(BW17="","",Master!BZ17)+COLUMNS($G$1:BW$1)/1000000000</f>
        <v>88.000000068999995</v>
      </c>
      <c r="BX18" s="11">
        <f>IF(BX17="","",Master!CA17)+COLUMNS($G$1:BX$1)/1000000000</f>
        <v>85.000000069999999</v>
      </c>
      <c r="BY18" s="11">
        <f>IF(BY17="","",Master!CB17)+COLUMNS($G$1:BY$1)/1000000000</f>
        <v>32.000000071000002</v>
      </c>
      <c r="BZ18" s="11">
        <f>IF(BZ17="","",Master!CC17)+COLUMNS($G$1:BZ$1)/1000000000</f>
        <v>33.000000071999999</v>
      </c>
      <c r="CA18" s="11">
        <f>IF(CA17="","",Master!CD17)+COLUMNS($G$1:CA$1)/1000000000</f>
        <v>69.000000072999995</v>
      </c>
      <c r="CB18" s="11">
        <f>IF(CB17="","",Master!CE17)+COLUMNS($G$1:CB$1)/1000000000</f>
        <v>90.000000073999999</v>
      </c>
      <c r="CC18" s="11">
        <f>IF(CC17="","",Master!CF17)+COLUMNS($G$1:CC$1)/1000000000</f>
        <v>50.000000075000003</v>
      </c>
      <c r="CD18" s="11">
        <f>IF(CD17="","",Master!CG17)+COLUMNS($G$1:CD$1)/1000000000</f>
        <v>55.000000075999999</v>
      </c>
      <c r="CE18" s="11">
        <f>IF(CE17="","",Master!CH17)+COLUMNS($G$1:CE$1)/1000000000</f>
        <v>60.000000077000003</v>
      </c>
      <c r="CF18" s="11">
        <f>IF(CF17="","",Master!CI17)+COLUMNS($G$1:CF$1)/1000000000</f>
        <v>65.000000077999999</v>
      </c>
      <c r="CG18" s="11">
        <f>IF(CG17="","",Master!CJ17)+COLUMNS($G$1:CG$1)/1000000000</f>
        <v>100.000000079</v>
      </c>
      <c r="CH18" s="11">
        <f>IF(CH17="","",Master!CK17)+COLUMNS($G$1:CH$1)/1000000000</f>
        <v>70.000000080000007</v>
      </c>
      <c r="CI18" s="11">
        <f>IF(CI17="","",Master!CL17)+COLUMNS($G$1:CI$1)/1000000000</f>
        <v>80.000000080999996</v>
      </c>
      <c r="CJ18" s="11">
        <f>IF(CJ17="","",Master!CM17)+COLUMNS($G$1:CJ$1)/1000000000</f>
        <v>84.000000082</v>
      </c>
      <c r="CK18" s="11">
        <f>IF(CK17="","",Master!CN17)+COLUMNS($G$1:CK$1)/1000000000</f>
        <v>50.000000083000003</v>
      </c>
      <c r="CL18" s="11">
        <f>IF(CL17="","",Master!CO17)+COLUMNS($G$1:CL$1)/1000000000</f>
        <v>80.000000084000007</v>
      </c>
      <c r="CM18" s="11">
        <f>IF(CM17="","",Master!CP17)+COLUMNS($G$1:CM$1)/1000000000</f>
        <v>66.000000084999996</v>
      </c>
      <c r="CN18" s="11">
        <f>IF(CN17="","",Master!CQ17)+COLUMNS($G$1:CN$1)/1000000000</f>
        <v>65.000000086</v>
      </c>
      <c r="CO18" s="11">
        <f>IF(CO17="","",Master!CR17)+COLUMNS($G$1:CO$1)/1000000000</f>
        <v>40.000000086999997</v>
      </c>
      <c r="CP18" s="11">
        <f>IF(CP17="","",Master!CS17)+COLUMNS($G$1:CP$1)/1000000000</f>
        <v>95.000000087999993</v>
      </c>
      <c r="CQ18" s="11">
        <f>IF(CQ17="","",Master!CT17)+COLUMNS($G$1:CQ$1)/1000000000</f>
        <v>57.000000088999997</v>
      </c>
      <c r="CR18" s="11">
        <f>IF(CR17="","",Master!CU17)+COLUMNS($G$1:CR$1)/1000000000</f>
        <v>40.00000009</v>
      </c>
      <c r="CS18" s="11">
        <f>IF(CS17="","",Master!CV17)+COLUMNS($G$1:CS$1)/1000000000</f>
        <v>90.000000091000004</v>
      </c>
      <c r="CT18" s="11">
        <f>IF(CT17="","",Master!CW17)+COLUMNS($G$1:CT$1)/1000000000</f>
        <v>57.000000092000001</v>
      </c>
      <c r="CU18" s="11">
        <f>IF(CU17="","",Master!CX17)+COLUMNS($G$1:CU$1)/1000000000</f>
        <v>95.000000092999997</v>
      </c>
      <c r="CV18" s="11">
        <f>IF(CV17="","",Master!CY17)+COLUMNS($G$1:CV$1)/1000000000</f>
        <v>85.000000094000001</v>
      </c>
      <c r="CW18" s="11">
        <f>IF(CW17="","",Master!CZ17)+COLUMNS($G$1:CW$1)/1000000000</f>
        <v>70.000000095000004</v>
      </c>
      <c r="CX18" s="11">
        <f>IF(CX17="","",Master!DA17)+COLUMNS($G$1:CX$1)/1000000000</f>
        <v>90.000000095999994</v>
      </c>
      <c r="CY18" s="11">
        <f>IF(CY17="","",Master!DB17)+COLUMNS($G$1:CY$1)/1000000000</f>
        <v>86.000000096999997</v>
      </c>
      <c r="CZ18" s="11">
        <f>IF(CZ17="","",Master!DC17)+COLUMNS($G$1:CZ$1)/1000000000</f>
        <v>70.000000098000001</v>
      </c>
      <c r="DA18" s="11">
        <f>IF(DA17="","",Master!DD17)+COLUMNS($G$1:DA$1)/1000000000</f>
        <v>70.000000099000005</v>
      </c>
      <c r="DB18" s="11">
        <f>IF(DB17="","",Master!DE17)+COLUMNS($G$1:DB$1)/1000000000</f>
        <v>95.000000099999994</v>
      </c>
      <c r="DC18" s="11">
        <f>IF(DC17="","",Master!DF17)+COLUMNS($G$1:DC$1)/1000000000</f>
        <v>66.000000100999998</v>
      </c>
      <c r="DD18" s="11">
        <f>IF(DD17="","",Master!DG17)+COLUMNS($G$1:DD$1)/1000000000</f>
        <v>34.000000102000001</v>
      </c>
      <c r="DE18" s="11">
        <f>IF(DE17="","",Master!DH17)+COLUMNS($G$1:DE$1)/1000000000</f>
        <v>60.000000102999998</v>
      </c>
      <c r="DF18" s="11">
        <f>IF(DF17="","",Master!DI17)+COLUMNS($G$1:DF$1)/1000000000</f>
        <v>75.000000103999994</v>
      </c>
      <c r="DG18" s="11">
        <f>IF(DG17="","",Master!DJ17)+COLUMNS($G$1:DG$1)/1000000000</f>
        <v>75.000000104999998</v>
      </c>
      <c r="DH18" s="11">
        <f>IF(DH17="","",Master!DK17)+COLUMNS($G$1:DH$1)/1000000000</f>
        <v>30.000000106000002</v>
      </c>
      <c r="DI18" s="11">
        <f>IF(DI17="","",Master!DL17)+COLUMNS($G$1:DI$1)/1000000000</f>
        <v>100.00000010700001</v>
      </c>
      <c r="DJ18" s="11">
        <f>IF(DJ17="","",Master!DM17)+COLUMNS($G$1:DJ$1)/1000000000</f>
        <v>60.000000108000002</v>
      </c>
      <c r="DK18" s="11">
        <f>IF(DK17="","",Master!DN17)+COLUMNS($G$1:DK$1)/1000000000</f>
        <v>88.000000108999998</v>
      </c>
      <c r="DL18" s="11">
        <f>IF(DL17="","",Master!DO17)+COLUMNS($G$1:DL$1)/1000000000</f>
        <v>93.000000110000002</v>
      </c>
      <c r="DM18" s="11">
        <f>IF(DM17="","",Master!DP17)+COLUMNS($G$1:DM$1)/1000000000</f>
        <v>80.000000111000006</v>
      </c>
      <c r="DN18" s="11">
        <f>IF(DN17="","",Master!DQ17)+COLUMNS($G$1:DN$1)/1000000000</f>
        <v>1.12E-7</v>
      </c>
      <c r="DO18" s="11">
        <f>IF(DO17="","",Master!DR17)+COLUMNS($G$1:DO$1)/1000000000</f>
        <v>100.000000113</v>
      </c>
      <c r="DP18" s="11">
        <f>IF(DP17="","",Master!DS17)+COLUMNS($G$1:DP$1)/1000000000</f>
        <v>75.000000114000002</v>
      </c>
      <c r="DQ18" s="11">
        <f>IF(DQ17="","",Master!DT17)+COLUMNS($G$1:DQ$1)/1000000000</f>
        <v>69.000000115000006</v>
      </c>
      <c r="DR18" s="11">
        <f>IF(DR17="","",Master!DU17)+COLUMNS($G$1:DR$1)/1000000000</f>
        <v>65.000000115999995</v>
      </c>
      <c r="DS18" s="11">
        <f>IF(DS17="","",Master!DV17)+COLUMNS($G$1:DS$1)/1000000000</f>
        <v>85.000000116999999</v>
      </c>
      <c r="DT18" s="11">
        <f>IF(DT17="","",Master!DW17)+COLUMNS($G$1:DT$1)/1000000000</f>
        <v>60.000000118000003</v>
      </c>
      <c r="DU18" s="11">
        <f>IF(DU17="","",Master!DX17)+COLUMNS($G$1:DU$1)/1000000000</f>
        <v>55.000000118999999</v>
      </c>
      <c r="DV18" s="11">
        <f>IF(DV17="","",Master!DY17)+COLUMNS($G$1:DV$1)/1000000000</f>
        <v>80.000000119999996</v>
      </c>
      <c r="DW18" s="11">
        <f>IF(DW17="","",Master!DZ17)+COLUMNS($G$1:DW$1)/1000000000</f>
        <v>84.000000120999999</v>
      </c>
      <c r="DX18" s="11">
        <f>IF(DX17="","",Master!EA17)+COLUMNS($G$1:DX$1)/1000000000</f>
        <v>85.000000122000003</v>
      </c>
      <c r="DY18" s="11">
        <f>IF(DY17="","",Master!EB17)+COLUMNS($G$1:DY$1)/1000000000</f>
        <v>80.000000123000007</v>
      </c>
      <c r="DZ18" s="11">
        <f>IF(DZ17="","",Master!EC17)+COLUMNS($G$1:DZ$1)/1000000000</f>
        <v>75.000000123999996</v>
      </c>
      <c r="EA18" s="11">
        <f>IF(EA17="","",Master!ED17)+COLUMNS($G$1:EA$1)/1000000000</f>
        <v>75.000000125</v>
      </c>
      <c r="EB18" s="11">
        <f>IF(EB17="","",Master!EE17)+COLUMNS($G$1:EB$1)/1000000000</f>
        <v>93.000000126000003</v>
      </c>
      <c r="EC18" s="11">
        <f>IF(EC17="","",Master!EF17)+COLUMNS($G$1:EC$1)/1000000000</f>
        <v>65.000000127000007</v>
      </c>
      <c r="ED18" s="11">
        <f>IF(ED17="","",Master!EG17)+COLUMNS($G$1:ED$1)/1000000000</f>
        <v>80.000000127999996</v>
      </c>
      <c r="EE18" s="11">
        <f>IF(EE17="","",Master!EH17)+COLUMNS($G$1:EE$1)/1000000000</f>
        <v>100.000000129</v>
      </c>
      <c r="EF18" s="11">
        <f>IF(EF17="","",Master!EI17)+COLUMNS($G$1:EF$1)/1000000000</f>
        <v>70.000000130000004</v>
      </c>
      <c r="EG18" s="11">
        <f>IF(EG17="","",Master!EJ17)+COLUMNS($G$1:EG$1)/1000000000</f>
        <v>82.000000130999993</v>
      </c>
      <c r="EH18" s="11">
        <f>IF(EH17="","",Master!EK17)+COLUMNS($G$1:EH$1)/1000000000</f>
        <v>50.000000131999997</v>
      </c>
      <c r="EI18" s="11">
        <f>IF(EI17="","",Master!EL17)+COLUMNS($G$1:EI$1)/1000000000</f>
        <v>61.000000133</v>
      </c>
      <c r="EJ18" s="11">
        <f>IF(EJ17="","",Master!EM17)+COLUMNS($G$1:EJ$1)/1000000000</f>
        <v>75.000000134000004</v>
      </c>
      <c r="EK18" s="11">
        <f>IF(EK17="","",Master!EN17)+COLUMNS($G$1:EK$1)/1000000000</f>
        <v>89.000000134999993</v>
      </c>
      <c r="EL18" s="11">
        <f>IF(EL17="","",Master!EO17)+COLUMNS($G$1:EL$1)/1000000000</f>
        <v>15.000000136000001</v>
      </c>
      <c r="EM18" s="11">
        <f>IF(EM17="","",Master!EP17)+COLUMNS($G$1:EM$1)/1000000000</f>
        <v>70.000000137000001</v>
      </c>
      <c r="EN18" s="11">
        <f>IF(EN17="","",Master!EQ17)+COLUMNS($G$1:EN$1)/1000000000</f>
        <v>70.000000138000004</v>
      </c>
      <c r="EO18" s="11">
        <f>IF(EO17="","",Master!ER17)+COLUMNS($G$1:EO$1)/1000000000</f>
        <v>70.000000138999994</v>
      </c>
      <c r="EP18" s="11">
        <f>IF(EP17="","",Master!ES17)+COLUMNS($G$1:EP$1)/1000000000</f>
        <v>75.000000139999997</v>
      </c>
      <c r="EQ18" s="11">
        <f>IF(EQ17="","",Master!ET17)+COLUMNS($G$1:EQ$1)/1000000000</f>
        <v>65.000000141000001</v>
      </c>
      <c r="ER18" s="11">
        <f>IF(ER17="","",Master!EU17)+COLUMNS($G$1:ER$1)/1000000000</f>
        <v>10.000000141999999</v>
      </c>
      <c r="ES18" s="11">
        <f>IF(ES17="","",Master!EV17)+COLUMNS($G$1:ES$1)/1000000000</f>
        <v>100.00000014299999</v>
      </c>
      <c r="ET18" s="11">
        <f>IF(ET17="","",Master!EW17)+COLUMNS($G$1:ET$1)/1000000000</f>
        <v>85.000000143999998</v>
      </c>
      <c r="EU18" s="11">
        <f>IF(EU17="","",Master!EX17)+COLUMNS($G$1:EU$1)/1000000000</f>
        <v>90.000000145000001</v>
      </c>
      <c r="EV18" s="11">
        <f>IF(EV17="","",Master!EY17)+COLUMNS($G$1:EV$1)/1000000000</f>
        <v>70.000000146000005</v>
      </c>
      <c r="EW18" s="11">
        <f>IF(EW17="","",Master!EZ17)+COLUMNS($G$1:EW$1)/1000000000</f>
        <v>70.000000146999994</v>
      </c>
      <c r="EX18" s="11">
        <f>IF(EX17="","",Master!FA17)+COLUMNS($G$1:EX$1)/1000000000</f>
        <v>70.000000147999998</v>
      </c>
      <c r="EY18" s="11">
        <f>IF(EY17="","",Master!FB17)+COLUMNS($G$1:EY$1)/1000000000</f>
        <v>75.000000149000002</v>
      </c>
      <c r="EZ18" s="11">
        <f>IF(EZ17="","",Master!FC17)+COLUMNS($G$1:EZ$1)/1000000000</f>
        <v>96.000000150000005</v>
      </c>
      <c r="FA18" s="11">
        <f>IF(FA17="","",Master!FD17)+COLUMNS($G$1:FA$1)/1000000000</f>
        <v>70.000000150999995</v>
      </c>
      <c r="FB18" s="11">
        <f>IF(FB17="","",Master!FE17)+COLUMNS($G$1:FB$1)/1000000000</f>
        <v>25.000000151999998</v>
      </c>
      <c r="FC18" s="11">
        <f>IF(FC17="","",Master!FF17)+COLUMNS($G$1:FC$1)/1000000000</f>
        <v>80.000000153000002</v>
      </c>
      <c r="FD18" s="11">
        <f>IF(FD17="","",Master!FG17)+COLUMNS($G$1:FD$1)/1000000000</f>
        <v>50.000000153999999</v>
      </c>
      <c r="FE18" s="11">
        <f>IF(FE17="","",Master!FH17)+COLUMNS($G$1:FE$1)/1000000000</f>
        <v>80.000000154999995</v>
      </c>
      <c r="FF18" s="11">
        <f>IF(FF17="","",Master!FI17)+COLUMNS($G$1:FF$1)/1000000000</f>
        <v>88.000000155999999</v>
      </c>
      <c r="FG18" s="11">
        <f>IF(FG17="","",Master!FJ17)+COLUMNS($G$1:FG$1)/1000000000</f>
        <v>21.000000156999999</v>
      </c>
      <c r="FH18" s="11">
        <f>IF(FH17="","",Master!FK17)+COLUMNS($G$1:FH$1)/1000000000</f>
        <v>1.5800000000000001E-7</v>
      </c>
      <c r="FI18" s="11">
        <f>IF(FI17="","",Master!FL17)+COLUMNS($G$1:FI$1)/1000000000</f>
        <v>60.000000159000002</v>
      </c>
      <c r="FJ18" s="11">
        <f>IF(FJ17="","",Master!FM17)+COLUMNS($G$1:FJ$1)/1000000000</f>
        <v>85.000000159999999</v>
      </c>
      <c r="FK18" s="11">
        <f>IF(FK17="","",Master!FN17)+COLUMNS($G$1:FK$1)/1000000000</f>
        <v>70.000000161000003</v>
      </c>
    </row>
    <row r="19" spans="3:167" x14ac:dyDescent="0.25">
      <c r="C19" s="11">
        <v>16</v>
      </c>
      <c r="D19" s="11">
        <v>50</v>
      </c>
      <c r="E19" s="11">
        <f>ROUND(Master!H18,0)+1/2000000000</f>
        <v>20.000000000499998</v>
      </c>
      <c r="F19" s="11">
        <f>ROUND(Master!I18,0)+1/2000000000</f>
        <v>31.000000000499998</v>
      </c>
      <c r="G19" s="11">
        <f>ROUND(Master!J18,0)+1/1000000000</f>
        <v>25.000000001</v>
      </c>
      <c r="H19" s="11">
        <f>IF(H18="","",Master!K18)+COLUMNS($G$1:H$1)/1000000000</f>
        <v>38.000000002</v>
      </c>
      <c r="I19" s="11">
        <f>IF(I18="","",Master!L18)+COLUMNS($G$1:I$1)/1000000000</f>
        <v>34.000000002999997</v>
      </c>
      <c r="J19" s="11">
        <f>IF(J18="","",Master!M18)+COLUMNS($G$1:J$1)/1000000000</f>
        <v>90.000000004</v>
      </c>
      <c r="K19" s="11">
        <f>IF(K18="","",Master!N18)+COLUMNS($G$1:K$1)/1000000000</f>
        <v>5.0000000000000001E-9</v>
      </c>
      <c r="L19" s="11">
        <f>IF(L18="","",Master!O18)+COLUMNS($G$1:L$1)/1000000000</f>
        <v>65.000000005999993</v>
      </c>
      <c r="M19" s="11">
        <f>IF(M18="","",Master!P18)+COLUMNS($G$1:M$1)/1000000000</f>
        <v>70.000000006999997</v>
      </c>
      <c r="N19" s="11">
        <f>IF(N18="","",Master!Q18)+COLUMNS($G$1:N$1)/1000000000</f>
        <v>30.000000008000001</v>
      </c>
      <c r="O19" s="11">
        <f>IF(O18="","",Master!R18)+COLUMNS($G$1:O$1)/1000000000</f>
        <v>25.000000009000001</v>
      </c>
      <c r="P19" s="11">
        <f>IF(P18="","",Master!S18)+COLUMNS($G$1:P$1)/1000000000</f>
        <v>10.000000010000001</v>
      </c>
      <c r="Q19" s="11">
        <f>IF(Q18="","",Master!T18)+COLUMNS($G$1:Q$1)/1000000000</f>
        <v>20.000000011000001</v>
      </c>
      <c r="R19" s="11">
        <f>IF(R18="","",Master!U18)+COLUMNS($G$1:R$1)/1000000000</f>
        <v>1.2E-8</v>
      </c>
      <c r="S19" s="11">
        <f>IF(S18="","",Master!V18)+COLUMNS($G$1:S$1)/1000000000</f>
        <v>5.0000000130000002</v>
      </c>
      <c r="T19" s="11">
        <f>IF(T18="","",Master!W18)+COLUMNS($G$1:T$1)/1000000000</f>
        <v>2.0000000139999998</v>
      </c>
      <c r="U19" s="11">
        <f>IF(U18="","",Master!X18)+COLUMNS($G$1:U$1)/1000000000</f>
        <v>10.000000014999999</v>
      </c>
      <c r="V19" s="11">
        <f>IF(V18="","",Master!Y18)+COLUMNS($G$1:V$1)/1000000000</f>
        <v>30.000000016000001</v>
      </c>
      <c r="W19" s="11">
        <f>IF(W18="","",Master!Z18)+COLUMNS($G$1:W$1)/1000000000</f>
        <v>50.000000016999998</v>
      </c>
      <c r="X19" s="11">
        <f>IF(X18="","",Master!AA18)+COLUMNS($G$1:X$1)/1000000000</f>
        <v>95.000000017999994</v>
      </c>
      <c r="Y19" s="11">
        <f>IF(Y18="","",Master!AB18)+COLUMNS($G$1:Y$1)/1000000000</f>
        <v>100.000000019</v>
      </c>
      <c r="Z19" s="11">
        <f>IF(Z18="","",Master!AC18)+COLUMNS($G$1:Z$1)/1000000000</f>
        <v>10.00000002</v>
      </c>
      <c r="AA19" s="11">
        <f>IF(AA18="","",Master!AD18)+COLUMNS($G$1:AA$1)/1000000000</f>
        <v>95.000000021000005</v>
      </c>
      <c r="AB19" s="11">
        <f>IF(AB18="","",Master!AE18)+COLUMNS($G$1:AB$1)/1000000000</f>
        <v>20.000000021999998</v>
      </c>
      <c r="AC19" s="11">
        <f>IF(AC18="","",Master!AF18)+COLUMNS($G$1:AC$1)/1000000000</f>
        <v>55.000000022999998</v>
      </c>
      <c r="AD19" s="11">
        <f>IF(AD18="","",Master!AG18)+COLUMNS($G$1:AD$1)/1000000000</f>
        <v>33.000000024000002</v>
      </c>
      <c r="AE19" s="11">
        <f>IF(AE18="","",Master!AH18)+COLUMNS($G$1:AE$1)/1000000000</f>
        <v>10.000000025</v>
      </c>
      <c r="AF19" s="11">
        <f>IF(AF18="","",Master!AI18)+COLUMNS($G$1:AF$1)/1000000000</f>
        <v>2.6000000000000001E-8</v>
      </c>
      <c r="AG19" s="11">
        <f>IF(AG18="","",Master!AJ18)+COLUMNS($G$1:AG$1)/1000000000</f>
        <v>33.000000026999999</v>
      </c>
      <c r="AH19" s="11">
        <f>IF(AH18="","",Master!AK18)+COLUMNS($G$1:AH$1)/1000000000</f>
        <v>88.000000028000002</v>
      </c>
      <c r="AI19" s="11">
        <f>IF(AI18="","",Master!AL18)+COLUMNS($G$1:AI$1)/1000000000</f>
        <v>65.000000029000006</v>
      </c>
      <c r="AJ19" s="11">
        <f>IF(AJ18="","",Master!AM18)+COLUMNS($G$1:AJ$1)/1000000000</f>
        <v>15.000000030000001</v>
      </c>
      <c r="AK19" s="11">
        <f>IF(AK18="","",Master!AN18)+COLUMNS($G$1:AK$1)/1000000000</f>
        <v>70.000000030999999</v>
      </c>
      <c r="AL19" s="11">
        <f>IF(AL18="","",Master!AO18)+COLUMNS($G$1:AL$1)/1000000000</f>
        <v>10.000000032000001</v>
      </c>
      <c r="AM19" s="11">
        <f>IF(AM18="","",Master!AP18)+COLUMNS($G$1:AM$1)/1000000000</f>
        <v>35.000000032999999</v>
      </c>
      <c r="AN19" s="11">
        <f>IF(AN18="","",Master!AQ18)+COLUMNS($G$1:AN$1)/1000000000</f>
        <v>20.000000033999999</v>
      </c>
      <c r="AO19" s="11">
        <f>IF(AO18="","",Master!AR18)+COLUMNS($G$1:AO$1)/1000000000</f>
        <v>15.000000034999999</v>
      </c>
      <c r="AP19" s="11">
        <f>IF(AP18="","",Master!AS18)+COLUMNS($G$1:AP$1)/1000000000</f>
        <v>25.000000035999999</v>
      </c>
      <c r="AQ19" s="11">
        <f>IF(AQ18="","",Master!AT18)+COLUMNS($G$1:AQ$1)/1000000000</f>
        <v>75.000000037000007</v>
      </c>
      <c r="AR19" s="11">
        <f>IF(AR18="","",Master!AU18)+COLUMNS($G$1:AR$1)/1000000000</f>
        <v>3.8000000000000003E-8</v>
      </c>
      <c r="AS19" s="11">
        <f>IF(AS18="","",Master!AV18)+COLUMNS($G$1:AS$1)/1000000000</f>
        <v>82.000000039</v>
      </c>
      <c r="AT19" s="11">
        <f>IF(AT18="","",Master!AW18)+COLUMNS($G$1:AT$1)/1000000000</f>
        <v>5.0000000399999998</v>
      </c>
      <c r="AU19" s="11">
        <f>IF(AU18="","",Master!AX18)+COLUMNS($G$1:AU$1)/1000000000</f>
        <v>75.000000041000007</v>
      </c>
      <c r="AV19" s="11">
        <f>IF(AV18="","",Master!AY18)+COLUMNS($G$1:AV$1)/1000000000</f>
        <v>50.000000042000003</v>
      </c>
      <c r="AW19" s="11">
        <f>IF(AW18="","",Master!AZ18)+COLUMNS($G$1:AW$1)/1000000000</f>
        <v>4.3000000000000001E-8</v>
      </c>
      <c r="AX19" s="11">
        <f>IF(AX18="","",Master!BA18)+COLUMNS($G$1:AX$1)/1000000000</f>
        <v>2.0000000440000001</v>
      </c>
      <c r="AY19" s="11">
        <f>IF(AY18="","",Master!BB18)+COLUMNS($G$1:AY$1)/1000000000</f>
        <v>90.000000044999993</v>
      </c>
      <c r="AZ19" s="11">
        <f>IF(AZ18="","",Master!BC18)+COLUMNS($G$1:AZ$1)/1000000000</f>
        <v>90.000000045999997</v>
      </c>
      <c r="BA19" s="11">
        <f>IF(BA18="","",Master!BD18)+COLUMNS($G$1:BA$1)/1000000000</f>
        <v>55.000000047</v>
      </c>
      <c r="BB19" s="11">
        <f>IF(BB18="","",Master!BE18)+COLUMNS($G$1:BB$1)/1000000000</f>
        <v>10.000000048</v>
      </c>
      <c r="BC19" s="11">
        <f>IF(BC18="","",Master!BF18)+COLUMNS($G$1:BC$1)/1000000000</f>
        <v>4.9000000000000002E-8</v>
      </c>
      <c r="BD19" s="11">
        <f>IF(BD18="","",Master!BG18)+COLUMNS($G$1:BD$1)/1000000000</f>
        <v>25.000000050000001</v>
      </c>
      <c r="BE19" s="11">
        <f>IF(BE18="","",Master!BH18)+COLUMNS($G$1:BE$1)/1000000000</f>
        <v>50.000000051000001</v>
      </c>
      <c r="BF19" s="11">
        <f>IF(BF18="","",Master!BI18)+COLUMNS($G$1:BF$1)/1000000000</f>
        <v>5.2000000000000002E-8</v>
      </c>
      <c r="BG19" s="11">
        <f>IF(BG18="","",Master!BJ18)+COLUMNS($G$1:BG$1)/1000000000</f>
        <v>15.000000053000001</v>
      </c>
      <c r="BH19" s="11">
        <f>IF(BH18="","",Master!BK18)+COLUMNS($G$1:BH$1)/1000000000</f>
        <v>20.000000054000001</v>
      </c>
      <c r="BI19" s="11">
        <f>IF(BI18="","",Master!BL18)+COLUMNS($G$1:BI$1)/1000000000</f>
        <v>10.000000054999999</v>
      </c>
      <c r="BJ19" s="11">
        <f>IF(BJ18="","",Master!BM18)+COLUMNS($G$1:BJ$1)/1000000000</f>
        <v>85.000000056000005</v>
      </c>
      <c r="BK19" s="11">
        <f>IF(BK18="","",Master!BN18)+COLUMNS($G$1:BK$1)/1000000000</f>
        <v>51.000000057000001</v>
      </c>
      <c r="BL19" s="11">
        <f>IF(BL18="","",Master!BO18)+COLUMNS($G$1:BL$1)/1000000000</f>
        <v>5.8000000000000003E-8</v>
      </c>
      <c r="BM19" s="11">
        <f>IF(BM18="","",Master!BP18)+COLUMNS($G$1:BM$1)/1000000000</f>
        <v>10.000000059</v>
      </c>
      <c r="BN19" s="11">
        <f>IF(BN18="","",Master!BQ18)+COLUMNS($G$1:BN$1)/1000000000</f>
        <v>40.000000059999998</v>
      </c>
      <c r="BO19" s="11">
        <f>IF(BO18="","",Master!BR18)+COLUMNS($G$1:BO$1)/1000000000</f>
        <v>10.000000061</v>
      </c>
      <c r="BP19" s="11">
        <f>IF(BP18="","",Master!BS18)+COLUMNS($G$1:BP$1)/1000000000</f>
        <v>6.1999999999999999E-8</v>
      </c>
      <c r="BQ19" s="11">
        <f>IF(BQ18="","",Master!BT18)+COLUMNS($G$1:BQ$1)/1000000000</f>
        <v>6.2999999999999995E-8</v>
      </c>
      <c r="BR19" s="11">
        <f>IF(BR18="","",Master!BU18)+COLUMNS($G$1:BR$1)/1000000000</f>
        <v>10.000000064</v>
      </c>
      <c r="BS19" s="11">
        <f>IF(BS18="","",Master!BV18)+COLUMNS($G$1:BS$1)/1000000000</f>
        <v>40.000000065000002</v>
      </c>
      <c r="BT19" s="11">
        <f>IF(BT18="","",Master!BW18)+COLUMNS($G$1:BT$1)/1000000000</f>
        <v>90.000000065999998</v>
      </c>
      <c r="BU19" s="11">
        <f>IF(BU18="","",Master!BX18)+COLUMNS($G$1:BU$1)/1000000000</f>
        <v>20.000000066999998</v>
      </c>
      <c r="BV19" s="11">
        <f>IF(BV18="","",Master!BY18)+COLUMNS($G$1:BV$1)/1000000000</f>
        <v>25.000000067999999</v>
      </c>
      <c r="BW19" s="11">
        <f>IF(BW18="","",Master!BZ18)+COLUMNS($G$1:BW$1)/1000000000</f>
        <v>70.000000068999995</v>
      </c>
      <c r="BX19" s="11">
        <f>IF(BX18="","",Master!CA18)+COLUMNS($G$1:BX$1)/1000000000</f>
        <v>66.000000069999999</v>
      </c>
      <c r="BY19" s="11">
        <f>IF(BY18="","",Master!CB18)+COLUMNS($G$1:BY$1)/1000000000</f>
        <v>78.000000071000002</v>
      </c>
      <c r="BZ19" s="11">
        <f>IF(BZ18="","",Master!CC18)+COLUMNS($G$1:BZ$1)/1000000000</f>
        <v>10.000000072000001</v>
      </c>
      <c r="CA19" s="11">
        <f>IF(CA18="","",Master!CD18)+COLUMNS($G$1:CA$1)/1000000000</f>
        <v>25.000000072999999</v>
      </c>
      <c r="CB19" s="11">
        <f>IF(CB18="","",Master!CE18)+COLUMNS($G$1:CB$1)/1000000000</f>
        <v>60.000000073999999</v>
      </c>
      <c r="CC19" s="11">
        <f>IF(CC18="","",Master!CF18)+COLUMNS($G$1:CC$1)/1000000000</f>
        <v>47.000000075000003</v>
      </c>
      <c r="CD19" s="11">
        <f>IF(CD18="","",Master!CG18)+COLUMNS($G$1:CD$1)/1000000000</f>
        <v>31.000000075999999</v>
      </c>
      <c r="CE19" s="11">
        <f>IF(CE18="","",Master!CH18)+COLUMNS($G$1:CE$1)/1000000000</f>
        <v>75.000000076999996</v>
      </c>
      <c r="CF19" s="11">
        <f>IF(CF18="","",Master!CI18)+COLUMNS($G$1:CF$1)/1000000000</f>
        <v>35.000000077999999</v>
      </c>
      <c r="CG19" s="11">
        <f>IF(CG18="","",Master!CJ18)+COLUMNS($G$1:CG$1)/1000000000</f>
        <v>10.000000078999999</v>
      </c>
      <c r="CH19" s="11">
        <f>IF(CH18="","",Master!CK18)+COLUMNS($G$1:CH$1)/1000000000</f>
        <v>33.00000008</v>
      </c>
      <c r="CI19" s="11">
        <f>IF(CI18="","",Master!CL18)+COLUMNS($G$1:CI$1)/1000000000</f>
        <v>50.000000081000003</v>
      </c>
      <c r="CJ19" s="11">
        <f>IF(CJ18="","",Master!CM18)+COLUMNS($G$1:CJ$1)/1000000000</f>
        <v>34.000000082</v>
      </c>
      <c r="CK19" s="11">
        <f>IF(CK18="","",Master!CN18)+COLUMNS($G$1:CK$1)/1000000000</f>
        <v>70.000000083000003</v>
      </c>
      <c r="CL19" s="11">
        <f>IF(CL18="","",Master!CO18)+COLUMNS($G$1:CL$1)/1000000000</f>
        <v>35.000000084</v>
      </c>
      <c r="CM19" s="11">
        <f>IF(CM18="","",Master!CP18)+COLUMNS($G$1:CM$1)/1000000000</f>
        <v>8.4999999999999994E-8</v>
      </c>
      <c r="CN19" s="11">
        <f>IF(CN18="","",Master!CQ18)+COLUMNS($G$1:CN$1)/1000000000</f>
        <v>35.000000086</v>
      </c>
      <c r="CO19" s="11">
        <f>IF(CO18="","",Master!CR18)+COLUMNS($G$1:CO$1)/1000000000</f>
        <v>30.000000087</v>
      </c>
      <c r="CP19" s="11">
        <f>IF(CP18="","",Master!CS18)+COLUMNS($G$1:CP$1)/1000000000</f>
        <v>10.000000088</v>
      </c>
      <c r="CQ19" s="11">
        <f>IF(CQ18="","",Master!CT18)+COLUMNS($G$1:CQ$1)/1000000000</f>
        <v>20.000000089</v>
      </c>
      <c r="CR19" s="11">
        <f>IF(CR18="","",Master!CU18)+COLUMNS($G$1:CR$1)/1000000000</f>
        <v>70.00000009</v>
      </c>
      <c r="CS19" s="11">
        <f>IF(CS18="","",Master!CV18)+COLUMNS($G$1:CS$1)/1000000000</f>
        <v>20.000000091</v>
      </c>
      <c r="CT19" s="11">
        <f>IF(CT18="","",Master!CW18)+COLUMNS($G$1:CT$1)/1000000000</f>
        <v>5.0000000919999996</v>
      </c>
      <c r="CU19" s="11">
        <f>IF(CU18="","",Master!CX18)+COLUMNS($G$1:CU$1)/1000000000</f>
        <v>20.000000093000001</v>
      </c>
      <c r="CV19" s="11">
        <f>IF(CV18="","",Master!CY18)+COLUMNS($G$1:CV$1)/1000000000</f>
        <v>15.000000094000001</v>
      </c>
      <c r="CW19" s="11">
        <f>IF(CW18="","",Master!CZ18)+COLUMNS($G$1:CW$1)/1000000000</f>
        <v>30.000000095000001</v>
      </c>
      <c r="CX19" s="11">
        <f>IF(CX18="","",Master!DA18)+COLUMNS($G$1:CX$1)/1000000000</f>
        <v>5.0000000959999999</v>
      </c>
      <c r="CY19" s="11">
        <f>IF(CY18="","",Master!DB18)+COLUMNS($G$1:CY$1)/1000000000</f>
        <v>2.000000097</v>
      </c>
      <c r="CZ19" s="11">
        <f>IF(CZ18="","",Master!DC18)+COLUMNS($G$1:CZ$1)/1000000000</f>
        <v>25.000000098000001</v>
      </c>
      <c r="DA19" s="11">
        <f>IF(DA18="","",Master!DD18)+COLUMNS($G$1:DA$1)/1000000000</f>
        <v>15.000000098999999</v>
      </c>
      <c r="DB19" s="11">
        <f>IF(DB18="","",Master!DE18)+COLUMNS($G$1:DB$1)/1000000000</f>
        <v>10.000000099999999</v>
      </c>
      <c r="DC19" s="11">
        <f>IF(DC18="","",Master!DF18)+COLUMNS($G$1:DC$1)/1000000000</f>
        <v>30.000000101000001</v>
      </c>
      <c r="DD19" s="11">
        <f>IF(DD18="","",Master!DG18)+COLUMNS($G$1:DD$1)/1000000000</f>
        <v>1.02E-7</v>
      </c>
      <c r="DE19" s="11">
        <f>IF(DE18="","",Master!DH18)+COLUMNS($G$1:DE$1)/1000000000</f>
        <v>15.000000103</v>
      </c>
      <c r="DF19" s="11">
        <f>IF(DF18="","",Master!DI18)+COLUMNS($G$1:DF$1)/1000000000</f>
        <v>10.000000104</v>
      </c>
      <c r="DG19" s="11">
        <f>IF(DG18="","",Master!DJ18)+COLUMNS($G$1:DG$1)/1000000000</f>
        <v>1.05E-7</v>
      </c>
      <c r="DH19" s="11">
        <f>IF(DH18="","",Master!DK18)+COLUMNS($G$1:DH$1)/1000000000</f>
        <v>40.000000106000002</v>
      </c>
      <c r="DI19" s="11">
        <f>IF(DI18="","",Master!DL18)+COLUMNS($G$1:DI$1)/1000000000</f>
        <v>25.000000107000002</v>
      </c>
      <c r="DJ19" s="11">
        <f>IF(DJ18="","",Master!DM18)+COLUMNS($G$1:DJ$1)/1000000000</f>
        <v>10.000000108</v>
      </c>
      <c r="DK19" s="11">
        <f>IF(DK18="","",Master!DN18)+COLUMNS($G$1:DK$1)/1000000000</f>
        <v>65.000000108999998</v>
      </c>
      <c r="DL19" s="11">
        <f>IF(DL18="","",Master!DO18)+COLUMNS($G$1:DL$1)/1000000000</f>
        <v>27.000000109999998</v>
      </c>
      <c r="DM19" s="11">
        <f>IF(DM18="","",Master!DP18)+COLUMNS($G$1:DM$1)/1000000000</f>
        <v>1.11E-7</v>
      </c>
      <c r="DN19" s="11">
        <f>IF(DN18="","",Master!DQ18)+COLUMNS($G$1:DN$1)/1000000000</f>
        <v>1.12E-7</v>
      </c>
      <c r="DO19" s="11">
        <f>IF(DO18="","",Master!DR18)+COLUMNS($G$1:DO$1)/1000000000</f>
        <v>1.1300000000000001E-7</v>
      </c>
      <c r="DP19" s="11">
        <f>IF(DP18="","",Master!DS18)+COLUMNS($G$1:DP$1)/1000000000</f>
        <v>30.000000113999999</v>
      </c>
      <c r="DQ19" s="11">
        <f>IF(DQ18="","",Master!DT18)+COLUMNS($G$1:DQ$1)/1000000000</f>
        <v>10.000000115000001</v>
      </c>
      <c r="DR19" s="11">
        <f>IF(DR18="","",Master!DU18)+COLUMNS($G$1:DR$1)/1000000000</f>
        <v>29.000000115999999</v>
      </c>
      <c r="DS19" s="11">
        <f>IF(DS18="","",Master!DV18)+COLUMNS($G$1:DS$1)/1000000000</f>
        <v>15.000000117000001</v>
      </c>
      <c r="DT19" s="11">
        <f>IF(DT18="","",Master!DW18)+COLUMNS($G$1:DT$1)/1000000000</f>
        <v>10.000000118000001</v>
      </c>
      <c r="DU19" s="11">
        <f>IF(DU18="","",Master!DX18)+COLUMNS($G$1:DU$1)/1000000000</f>
        <v>8.0000001189999992</v>
      </c>
      <c r="DV19" s="11">
        <f>IF(DV18="","",Master!DY18)+COLUMNS($G$1:DV$1)/1000000000</f>
        <v>45.000000120000003</v>
      </c>
      <c r="DW19" s="11">
        <f>IF(DW18="","",Master!DZ18)+COLUMNS($G$1:DW$1)/1000000000</f>
        <v>25.000000120999999</v>
      </c>
      <c r="DX19" s="11">
        <f>IF(DX18="","",Master!EA18)+COLUMNS($G$1:DX$1)/1000000000</f>
        <v>10.000000121999999</v>
      </c>
      <c r="DY19" s="11">
        <f>IF(DY18="","",Master!EB18)+COLUMNS($G$1:DY$1)/1000000000</f>
        <v>60.000000123</v>
      </c>
      <c r="DZ19" s="11">
        <f>IF(DZ18="","",Master!EC18)+COLUMNS($G$1:DZ$1)/1000000000</f>
        <v>20.000000124</v>
      </c>
      <c r="EA19" s="11">
        <f>IF(EA18="","",Master!ED18)+COLUMNS($G$1:EA$1)/1000000000</f>
        <v>15.000000125</v>
      </c>
      <c r="EB19" s="11">
        <f>IF(EB18="","",Master!EE18)+COLUMNS($G$1:EB$1)/1000000000</f>
        <v>9.0000001259999998</v>
      </c>
      <c r="EC19" s="11">
        <f>IF(EC18="","",Master!EF18)+COLUMNS($G$1:EC$1)/1000000000</f>
        <v>30.000000127</v>
      </c>
      <c r="ED19" s="11">
        <f>IF(ED18="","",Master!EG18)+COLUMNS($G$1:ED$1)/1000000000</f>
        <v>37.000000128000003</v>
      </c>
      <c r="EE19" s="11">
        <f>IF(EE18="","",Master!EH18)+COLUMNS($G$1:EE$1)/1000000000</f>
        <v>1.29E-7</v>
      </c>
      <c r="EF19" s="11">
        <f>IF(EF18="","",Master!EI18)+COLUMNS($G$1:EF$1)/1000000000</f>
        <v>1.0000001300000001</v>
      </c>
      <c r="EG19" s="11">
        <f>IF(EG18="","",Master!EJ18)+COLUMNS($G$1:EG$1)/1000000000</f>
        <v>9.0000001310000002</v>
      </c>
      <c r="EH19" s="11">
        <f>IF(EH18="","",Master!EK18)+COLUMNS($G$1:EH$1)/1000000000</f>
        <v>10.000000132</v>
      </c>
      <c r="EI19" s="11">
        <f>IF(EI18="","",Master!EL18)+COLUMNS($G$1:EI$1)/1000000000</f>
        <v>8.0000001330000003</v>
      </c>
      <c r="EJ19" s="11">
        <f>IF(EJ18="","",Master!EM18)+COLUMNS($G$1:EJ$1)/1000000000</f>
        <v>2.000000134</v>
      </c>
      <c r="EK19" s="11">
        <f>IF(EK18="","",Master!EN18)+COLUMNS($G$1:EK$1)/1000000000</f>
        <v>10.000000135000001</v>
      </c>
      <c r="EL19" s="11">
        <f>IF(EL18="","",Master!EO18)+COLUMNS($G$1:EL$1)/1000000000</f>
        <v>65.000000135999997</v>
      </c>
      <c r="EM19" s="11">
        <f>IF(EM18="","",Master!EP18)+COLUMNS($G$1:EM$1)/1000000000</f>
        <v>30.000000137000001</v>
      </c>
      <c r="EN19" s="11">
        <f>IF(EN18="","",Master!EQ18)+COLUMNS($G$1:EN$1)/1000000000</f>
        <v>20.000000138000001</v>
      </c>
      <c r="EO19" s="11">
        <f>IF(EO18="","",Master!ER18)+COLUMNS($G$1:EO$1)/1000000000</f>
        <v>25.000000139000001</v>
      </c>
      <c r="EP19" s="11">
        <f>IF(EP18="","",Master!ES18)+COLUMNS($G$1:EP$1)/1000000000</f>
        <v>65.000000139999997</v>
      </c>
      <c r="EQ19" s="11">
        <f>IF(EQ18="","",Master!ET18)+COLUMNS($G$1:EQ$1)/1000000000</f>
        <v>27.000000141000001</v>
      </c>
      <c r="ER19" s="11">
        <f>IF(ER18="","",Master!EU18)+COLUMNS($G$1:ER$1)/1000000000</f>
        <v>90.000000142000005</v>
      </c>
      <c r="ES19" s="11">
        <f>IF(ES18="","",Master!EV18)+COLUMNS($G$1:ES$1)/1000000000</f>
        <v>60.000000143000001</v>
      </c>
      <c r="ET19" s="11">
        <f>IF(ET18="","",Master!EW18)+COLUMNS($G$1:ET$1)/1000000000</f>
        <v>50.000000143999998</v>
      </c>
      <c r="EU19" s="11">
        <f>IF(EU18="","",Master!EX18)+COLUMNS($G$1:EU$1)/1000000000</f>
        <v>20.000000145000001</v>
      </c>
      <c r="EV19" s="11">
        <f>IF(EV18="","",Master!EY18)+COLUMNS($G$1:EV$1)/1000000000</f>
        <v>75.000000146000005</v>
      </c>
      <c r="EW19" s="11">
        <f>IF(EW18="","",Master!EZ18)+COLUMNS($G$1:EW$1)/1000000000</f>
        <v>66.000000146999994</v>
      </c>
      <c r="EX19" s="11">
        <f>IF(EX18="","",Master!FA18)+COLUMNS($G$1:EX$1)/1000000000</f>
        <v>80.000000147999998</v>
      </c>
      <c r="EY19" s="11">
        <f>IF(EY18="","",Master!FB18)+COLUMNS($G$1:EY$1)/1000000000</f>
        <v>10.000000149</v>
      </c>
      <c r="EZ19" s="11">
        <f>IF(EZ18="","",Master!FC18)+COLUMNS($G$1:EZ$1)/1000000000</f>
        <v>23.000000150000002</v>
      </c>
      <c r="FA19" s="11">
        <f>IF(FA18="","",Master!FD18)+COLUMNS($G$1:FA$1)/1000000000</f>
        <v>1.5099999999999999E-7</v>
      </c>
      <c r="FB19" s="11">
        <f>IF(FB18="","",Master!FE18)+COLUMNS($G$1:FB$1)/1000000000</f>
        <v>25.000000151999998</v>
      </c>
      <c r="FC19" s="11">
        <f>IF(FC18="","",Master!FF18)+COLUMNS($G$1:FC$1)/1000000000</f>
        <v>95.000000153000002</v>
      </c>
      <c r="FD19" s="11">
        <f>IF(FD18="","",Master!FG18)+COLUMNS($G$1:FD$1)/1000000000</f>
        <v>50.000000153999999</v>
      </c>
      <c r="FE19" s="11">
        <f>IF(FE18="","",Master!FH18)+COLUMNS($G$1:FE$1)/1000000000</f>
        <v>60.000000155000002</v>
      </c>
      <c r="FF19" s="11">
        <f>IF(FF18="","",Master!FI18)+COLUMNS($G$1:FF$1)/1000000000</f>
        <v>90.000000155999999</v>
      </c>
      <c r="FG19" s="11">
        <f>IF(FG18="","",Master!FJ18)+COLUMNS($G$1:FG$1)/1000000000</f>
        <v>1.5699999999999999E-7</v>
      </c>
      <c r="FH19" s="11">
        <f>IF(FH18="","",Master!FK18)+COLUMNS($G$1:FH$1)/1000000000</f>
        <v>1.5800000000000001E-7</v>
      </c>
      <c r="FI19" s="11">
        <f>IF(FI18="","",Master!FL18)+COLUMNS($G$1:FI$1)/1000000000</f>
        <v>1.5900000000000001E-7</v>
      </c>
      <c r="FJ19" s="11">
        <f>IF(FJ18="","",Master!FM18)+COLUMNS($G$1:FJ$1)/1000000000</f>
        <v>1.6E-7</v>
      </c>
      <c r="FK19" s="11">
        <f>IF(FK18="","",Master!FN18)+COLUMNS($G$1:FK$1)/1000000000</f>
        <v>20.000000160999999</v>
      </c>
    </row>
    <row r="20" spans="3:167" x14ac:dyDescent="0.25">
      <c r="C20" s="11">
        <v>17</v>
      </c>
      <c r="D20" s="11">
        <v>50</v>
      </c>
      <c r="E20" s="11">
        <f>ROUND(Master!H19,0)+1/2000000000</f>
        <v>30.000000000499998</v>
      </c>
      <c r="F20" s="11">
        <f>ROUND(Master!I19,0)+1/2000000000</f>
        <v>65.000000000499995</v>
      </c>
      <c r="G20" s="11">
        <f>ROUND(Master!J19,0)+1/1000000000</f>
        <v>75.000000001000004</v>
      </c>
      <c r="H20" s="11">
        <f>IF(H19="","",Master!K19)+COLUMNS($G$1:H$1)/1000000000</f>
        <v>25.000000002</v>
      </c>
      <c r="I20" s="11">
        <f>IF(I19="","",Master!L19)+COLUMNS($G$1:I$1)/1000000000</f>
        <v>36.000000002999997</v>
      </c>
      <c r="J20" s="11">
        <f>IF(J19="","",Master!M19)+COLUMNS($G$1:J$1)/1000000000</f>
        <v>90.000000004</v>
      </c>
      <c r="K20" s="11">
        <f>IF(K19="","",Master!N19)+COLUMNS($G$1:K$1)/1000000000</f>
        <v>100.000000005</v>
      </c>
      <c r="L20" s="11">
        <f>IF(L19="","",Master!O19)+COLUMNS($G$1:L$1)/1000000000</f>
        <v>80.000000005999993</v>
      </c>
      <c r="M20" s="11">
        <f>IF(M19="","",Master!P19)+COLUMNS($G$1:M$1)/1000000000</f>
        <v>70.000000006999997</v>
      </c>
      <c r="N20" s="11">
        <f>IF(N19="","",Master!Q19)+COLUMNS($G$1:N$1)/1000000000</f>
        <v>70.000000008000001</v>
      </c>
      <c r="O20" s="11">
        <f>IF(O19="","",Master!R19)+COLUMNS($G$1:O$1)/1000000000</f>
        <v>30.000000009000001</v>
      </c>
      <c r="P20" s="11">
        <f>IF(P19="","",Master!S19)+COLUMNS($G$1:P$1)/1000000000</f>
        <v>80.000000009999994</v>
      </c>
      <c r="Q20" s="11">
        <f>IF(Q19="","",Master!T19)+COLUMNS($G$1:Q$1)/1000000000</f>
        <v>90.000000010999997</v>
      </c>
      <c r="R20" s="11">
        <f>IF(R19="","",Master!U19)+COLUMNS($G$1:R$1)/1000000000</f>
        <v>80.000000012000001</v>
      </c>
      <c r="S20" s="11">
        <f>IF(S19="","",Master!V19)+COLUMNS($G$1:S$1)/1000000000</f>
        <v>95.000000013000005</v>
      </c>
      <c r="T20" s="11">
        <f>IF(T19="","",Master!W19)+COLUMNS($G$1:T$1)/1000000000</f>
        <v>35.000000014000001</v>
      </c>
      <c r="U20" s="11">
        <f>IF(U19="","",Master!X19)+COLUMNS($G$1:U$1)/1000000000</f>
        <v>100.000000015</v>
      </c>
      <c r="V20" s="11">
        <f>IF(V19="","",Master!Y19)+COLUMNS($G$1:V$1)/1000000000</f>
        <v>50.000000016000001</v>
      </c>
      <c r="W20" s="11">
        <f>IF(W19="","",Master!Z19)+COLUMNS($G$1:W$1)/1000000000</f>
        <v>50.000000016999998</v>
      </c>
      <c r="X20" s="11">
        <f>IF(X19="","",Master!AA19)+COLUMNS($G$1:X$1)/1000000000</f>
        <v>95.000000017999994</v>
      </c>
      <c r="Y20" s="11">
        <f>IF(Y19="","",Master!AB19)+COLUMNS($G$1:Y$1)/1000000000</f>
        <v>100.000000019</v>
      </c>
      <c r="Z20" s="11">
        <f>IF(Z19="","",Master!AC19)+COLUMNS($G$1:Z$1)/1000000000</f>
        <v>90.000000020000002</v>
      </c>
      <c r="AA20" s="11">
        <f>IF(AA19="","",Master!AD19)+COLUMNS($G$1:AA$1)/1000000000</f>
        <v>100.00000002100001</v>
      </c>
      <c r="AB20" s="11">
        <f>IF(AB19="","",Master!AE19)+COLUMNS($G$1:AB$1)/1000000000</f>
        <v>95.000000021999995</v>
      </c>
      <c r="AC20" s="11">
        <f>IF(AC19="","",Master!AF19)+COLUMNS($G$1:AC$1)/1000000000</f>
        <v>87.000000022999998</v>
      </c>
      <c r="AD20" s="11">
        <f>IF(AD19="","",Master!AG19)+COLUMNS($G$1:AD$1)/1000000000</f>
        <v>100.000000024</v>
      </c>
      <c r="AE20" s="11">
        <f>IF(AE19="","",Master!AH19)+COLUMNS($G$1:AE$1)/1000000000</f>
        <v>70.000000025000006</v>
      </c>
      <c r="AF20" s="11">
        <f>IF(AF19="","",Master!AI19)+COLUMNS($G$1:AF$1)/1000000000</f>
        <v>100.000000026</v>
      </c>
      <c r="AG20" s="11">
        <f>IF(AG19="","",Master!AJ19)+COLUMNS($G$1:AG$1)/1000000000</f>
        <v>40.000000026999999</v>
      </c>
      <c r="AH20" s="11">
        <f>IF(AH19="","",Master!AK19)+COLUMNS($G$1:AH$1)/1000000000</f>
        <v>97.000000028000002</v>
      </c>
      <c r="AI20" s="11">
        <f>IF(AI19="","",Master!AL19)+COLUMNS($G$1:AI$1)/1000000000</f>
        <v>90.000000029000006</v>
      </c>
      <c r="AJ20" s="11">
        <f>IF(AJ19="","",Master!AM19)+COLUMNS($G$1:AJ$1)/1000000000</f>
        <v>95.000000029999995</v>
      </c>
      <c r="AK20" s="11">
        <f>IF(AK19="","",Master!AN19)+COLUMNS($G$1:AK$1)/1000000000</f>
        <v>90.000000030999999</v>
      </c>
      <c r="AL20" s="11">
        <f>IF(AL19="","",Master!AO19)+COLUMNS($G$1:AL$1)/1000000000</f>
        <v>100.000000032</v>
      </c>
      <c r="AM20" s="11">
        <f>IF(AM19="","",Master!AP19)+COLUMNS($G$1:AM$1)/1000000000</f>
        <v>95.000000033000006</v>
      </c>
      <c r="AN20" s="11">
        <f>IF(AN19="","",Master!AQ19)+COLUMNS($G$1:AN$1)/1000000000</f>
        <v>20.000000033999999</v>
      </c>
      <c r="AO20" s="11">
        <f>IF(AO19="","",Master!AR19)+COLUMNS($G$1:AO$1)/1000000000</f>
        <v>10.000000034999999</v>
      </c>
      <c r="AP20" s="11">
        <f>IF(AP19="","",Master!AS19)+COLUMNS($G$1:AP$1)/1000000000</f>
        <v>75.000000036000003</v>
      </c>
      <c r="AQ20" s="11">
        <f>IF(AQ19="","",Master!AT19)+COLUMNS($G$1:AQ$1)/1000000000</f>
        <v>90.000000037000007</v>
      </c>
      <c r="AR20" s="11">
        <f>IF(AR19="","",Master!AU19)+COLUMNS($G$1:AR$1)/1000000000</f>
        <v>60.000000038000003</v>
      </c>
      <c r="AS20" s="11">
        <f>IF(AS19="","",Master!AV19)+COLUMNS($G$1:AS$1)/1000000000</f>
        <v>80.000000039</v>
      </c>
      <c r="AT20" s="11">
        <f>IF(AT19="","",Master!AW19)+COLUMNS($G$1:AT$1)/1000000000</f>
        <v>10.00000004</v>
      </c>
      <c r="AU20" s="11">
        <f>IF(AU19="","",Master!AX19)+COLUMNS($G$1:AU$1)/1000000000</f>
        <v>95.000000041000007</v>
      </c>
      <c r="AV20" s="11">
        <f>IF(AV19="","",Master!AY19)+COLUMNS($G$1:AV$1)/1000000000</f>
        <v>90.000000041999996</v>
      </c>
      <c r="AW20" s="11">
        <f>IF(AW19="","",Master!AZ19)+COLUMNS($G$1:AW$1)/1000000000</f>
        <v>100.000000043</v>
      </c>
      <c r="AX20" s="11">
        <f>IF(AX19="","",Master!BA19)+COLUMNS($G$1:AX$1)/1000000000</f>
        <v>5.0000000440000001</v>
      </c>
      <c r="AY20" s="11">
        <f>IF(AY19="","",Master!BB19)+COLUMNS($G$1:AY$1)/1000000000</f>
        <v>100.00000004499999</v>
      </c>
      <c r="AZ20" s="11">
        <f>IF(AZ19="","",Master!BC19)+COLUMNS($G$1:AZ$1)/1000000000</f>
        <v>90.000000045999997</v>
      </c>
      <c r="BA20" s="11">
        <f>IF(BA19="","",Master!BD19)+COLUMNS($G$1:BA$1)/1000000000</f>
        <v>85.000000047</v>
      </c>
      <c r="BB20" s="11">
        <f>IF(BB19="","",Master!BE19)+COLUMNS($G$1:BB$1)/1000000000</f>
        <v>80.000000048000004</v>
      </c>
      <c r="BC20" s="11">
        <f>IF(BC19="","",Master!BF19)+COLUMNS($G$1:BC$1)/1000000000</f>
        <v>100.00000004899999</v>
      </c>
      <c r="BD20" s="11">
        <f>IF(BD19="","",Master!BG19)+COLUMNS($G$1:BD$1)/1000000000</f>
        <v>80.000000049999997</v>
      </c>
      <c r="BE20" s="11">
        <f>IF(BE19="","",Master!BH19)+COLUMNS($G$1:BE$1)/1000000000</f>
        <v>100.000000051</v>
      </c>
      <c r="BF20" s="11">
        <f>IF(BF19="","",Master!BI19)+COLUMNS($G$1:BF$1)/1000000000</f>
        <v>100.000000052</v>
      </c>
      <c r="BG20" s="11">
        <f>IF(BG19="","",Master!BJ19)+COLUMNS($G$1:BG$1)/1000000000</f>
        <v>20.000000053000001</v>
      </c>
      <c r="BH20" s="11">
        <f>IF(BH19="","",Master!BK19)+COLUMNS($G$1:BH$1)/1000000000</f>
        <v>95.000000053999997</v>
      </c>
      <c r="BI20" s="11">
        <f>IF(BI19="","",Master!BL19)+COLUMNS($G$1:BI$1)/1000000000</f>
        <v>95.000000055000001</v>
      </c>
      <c r="BJ20" s="11">
        <f>IF(BJ19="","",Master!BM19)+COLUMNS($G$1:BJ$1)/1000000000</f>
        <v>100.000000056</v>
      </c>
      <c r="BK20" s="11">
        <f>IF(BK19="","",Master!BN19)+COLUMNS($G$1:BK$1)/1000000000</f>
        <v>85.000000056999994</v>
      </c>
      <c r="BL20" s="11">
        <f>IF(BL19="","",Master!BO19)+COLUMNS($G$1:BL$1)/1000000000</f>
        <v>100.000000058</v>
      </c>
      <c r="BM20" s="11">
        <f>IF(BM19="","",Master!BP19)+COLUMNS($G$1:BM$1)/1000000000</f>
        <v>40.000000059000001</v>
      </c>
      <c r="BN20" s="11">
        <f>IF(BN19="","",Master!BQ19)+COLUMNS($G$1:BN$1)/1000000000</f>
        <v>60.000000059999998</v>
      </c>
      <c r="BO20" s="11">
        <f>IF(BO19="","",Master!BR19)+COLUMNS($G$1:BO$1)/1000000000</f>
        <v>96.000000060999994</v>
      </c>
      <c r="BP20" s="11">
        <f>IF(BP19="","",Master!BS19)+COLUMNS($G$1:BP$1)/1000000000</f>
        <v>100.000000062</v>
      </c>
      <c r="BQ20" s="11">
        <f>IF(BQ19="","",Master!BT19)+COLUMNS($G$1:BQ$1)/1000000000</f>
        <v>6.2999999999999995E-8</v>
      </c>
      <c r="BR20" s="11">
        <f>IF(BR19="","",Master!BU19)+COLUMNS($G$1:BR$1)/1000000000</f>
        <v>35.000000063999998</v>
      </c>
      <c r="BS20" s="11">
        <f>IF(BS19="","",Master!BV19)+COLUMNS($G$1:BS$1)/1000000000</f>
        <v>20.000000064999998</v>
      </c>
      <c r="BT20" s="11">
        <f>IF(BT19="","",Master!BW19)+COLUMNS($G$1:BT$1)/1000000000</f>
        <v>80.000000065999998</v>
      </c>
      <c r="BU20" s="11">
        <f>IF(BU19="","",Master!BX19)+COLUMNS($G$1:BU$1)/1000000000</f>
        <v>50.000000067000002</v>
      </c>
      <c r="BV20" s="11">
        <f>IF(BV19="","",Master!BY19)+COLUMNS($G$1:BV$1)/1000000000</f>
        <v>68.000000068000006</v>
      </c>
      <c r="BW20" s="11">
        <f>IF(BW19="","",Master!BZ19)+COLUMNS($G$1:BW$1)/1000000000</f>
        <v>98.000000068999995</v>
      </c>
      <c r="BX20" s="11">
        <f>IF(BX19="","",Master!CA19)+COLUMNS($G$1:BX$1)/1000000000</f>
        <v>25.000000069999999</v>
      </c>
      <c r="BY20" s="11">
        <f>IF(BY19="","",Master!CB19)+COLUMNS($G$1:BY$1)/1000000000</f>
        <v>86.000000071000002</v>
      </c>
      <c r="BZ20" s="11">
        <f>IF(BZ19="","",Master!CC19)+COLUMNS($G$1:BZ$1)/1000000000</f>
        <v>5.0000000719999997</v>
      </c>
      <c r="CA20" s="11">
        <f>IF(CA19="","",Master!CD19)+COLUMNS($G$1:CA$1)/1000000000</f>
        <v>75.000000072999995</v>
      </c>
      <c r="CB20" s="11">
        <f>IF(CB19="","",Master!CE19)+COLUMNS($G$1:CB$1)/1000000000</f>
        <v>75.000000073999999</v>
      </c>
      <c r="CC20" s="11">
        <f>IF(CC19="","",Master!CF19)+COLUMNS($G$1:CC$1)/1000000000</f>
        <v>50.000000075000003</v>
      </c>
      <c r="CD20" s="11">
        <f>IF(CD19="","",Master!CG19)+COLUMNS($G$1:CD$1)/1000000000</f>
        <v>45.000000075999999</v>
      </c>
      <c r="CE20" s="11">
        <f>IF(CE19="","",Master!CH19)+COLUMNS($G$1:CE$1)/1000000000</f>
        <v>70.000000076999996</v>
      </c>
      <c r="CF20" s="11">
        <f>IF(CF19="","",Master!CI19)+COLUMNS($G$1:CF$1)/1000000000</f>
        <v>85.000000077999999</v>
      </c>
      <c r="CG20" s="11">
        <f>IF(CG19="","",Master!CJ19)+COLUMNS($G$1:CG$1)/1000000000</f>
        <v>25.000000078999999</v>
      </c>
      <c r="CH20" s="11">
        <f>IF(CH19="","",Master!CK19)+COLUMNS($G$1:CH$1)/1000000000</f>
        <v>50.00000008</v>
      </c>
      <c r="CI20" s="11">
        <f>IF(CI19="","",Master!CL19)+COLUMNS($G$1:CI$1)/1000000000</f>
        <v>65.000000080999996</v>
      </c>
      <c r="CJ20" s="11">
        <f>IF(CJ19="","",Master!CM19)+COLUMNS($G$1:CJ$1)/1000000000</f>
        <v>88.000000082</v>
      </c>
      <c r="CK20" s="11">
        <f>IF(CK19="","",Master!CN19)+COLUMNS($G$1:CK$1)/1000000000</f>
        <v>10.000000083</v>
      </c>
      <c r="CL20" s="11">
        <f>IF(CL19="","",Master!CO19)+COLUMNS($G$1:CL$1)/1000000000</f>
        <v>60.000000084</v>
      </c>
      <c r="CM20" s="11">
        <f>IF(CM19="","",Master!CP19)+COLUMNS($G$1:CM$1)/1000000000</f>
        <v>33.000000085000003</v>
      </c>
      <c r="CN20" s="11">
        <f>IF(CN19="","",Master!CQ19)+COLUMNS($G$1:CN$1)/1000000000</f>
        <v>5.000000086</v>
      </c>
      <c r="CO20" s="11">
        <f>IF(CO19="","",Master!CR19)+COLUMNS($G$1:CO$1)/1000000000</f>
        <v>70.000000087000004</v>
      </c>
      <c r="CP20" s="11">
        <f>IF(CP19="","",Master!CS19)+COLUMNS($G$1:CP$1)/1000000000</f>
        <v>98.000000087999993</v>
      </c>
      <c r="CQ20" s="11">
        <f>IF(CQ19="","",Master!CT19)+COLUMNS($G$1:CQ$1)/1000000000</f>
        <v>15.000000089</v>
      </c>
      <c r="CR20" s="11">
        <f>IF(CR19="","",Master!CU19)+COLUMNS($G$1:CR$1)/1000000000</f>
        <v>30.00000009</v>
      </c>
      <c r="CS20" s="11">
        <f>IF(CS19="","",Master!CV19)+COLUMNS($G$1:CS$1)/1000000000</f>
        <v>80.000000091000004</v>
      </c>
      <c r="CT20" s="11">
        <f>IF(CT19="","",Master!CW19)+COLUMNS($G$1:CT$1)/1000000000</f>
        <v>10.000000092000001</v>
      </c>
      <c r="CU20" s="11">
        <f>IF(CU19="","",Master!CX19)+COLUMNS($G$1:CU$1)/1000000000</f>
        <v>83.000000092999997</v>
      </c>
      <c r="CV20" s="11">
        <f>IF(CV19="","",Master!CY19)+COLUMNS($G$1:CV$1)/1000000000</f>
        <v>30.000000094000001</v>
      </c>
      <c r="CW20" s="11">
        <f>IF(CW19="","",Master!CZ19)+COLUMNS($G$1:CW$1)/1000000000</f>
        <v>80.000000095000004</v>
      </c>
      <c r="CX20" s="11">
        <f>IF(CX19="","",Master!DA19)+COLUMNS($G$1:CX$1)/1000000000</f>
        <v>80.000000095999994</v>
      </c>
      <c r="CY20" s="11">
        <f>IF(CY19="","",Master!DB19)+COLUMNS($G$1:CY$1)/1000000000</f>
        <v>43.000000096999997</v>
      </c>
      <c r="CZ20" s="11">
        <f>IF(CZ19="","",Master!DC19)+COLUMNS($G$1:CZ$1)/1000000000</f>
        <v>42.000000098000001</v>
      </c>
      <c r="DA20" s="11">
        <f>IF(DA19="","",Master!DD19)+COLUMNS($G$1:DA$1)/1000000000</f>
        <v>40.000000098999998</v>
      </c>
      <c r="DB20" s="11">
        <f>IF(DB19="","",Master!DE19)+COLUMNS($G$1:DB$1)/1000000000</f>
        <v>60.000000100000001</v>
      </c>
      <c r="DC20" s="11">
        <f>IF(DC19="","",Master!DF19)+COLUMNS($G$1:DC$1)/1000000000</f>
        <v>75.000000100999998</v>
      </c>
      <c r="DD20" s="11">
        <f>IF(DD19="","",Master!DG19)+COLUMNS($G$1:DD$1)/1000000000</f>
        <v>23.000000102000001</v>
      </c>
      <c r="DE20" s="11">
        <f>IF(DE19="","",Master!DH19)+COLUMNS($G$1:DE$1)/1000000000</f>
        <v>88.000000103000005</v>
      </c>
      <c r="DF20" s="11">
        <f>IF(DF19="","",Master!DI19)+COLUMNS($G$1:DF$1)/1000000000</f>
        <v>75.000000103999994</v>
      </c>
      <c r="DG20" s="11">
        <f>IF(DG19="","",Master!DJ19)+COLUMNS($G$1:DG$1)/1000000000</f>
        <v>65.000000104999998</v>
      </c>
      <c r="DH20" s="11">
        <f>IF(DH19="","",Master!DK19)+COLUMNS($G$1:DH$1)/1000000000</f>
        <v>100.000000106</v>
      </c>
      <c r="DI20" s="11">
        <f>IF(DI19="","",Master!DL19)+COLUMNS($G$1:DI$1)/1000000000</f>
        <v>50.000000106999998</v>
      </c>
      <c r="DJ20" s="11">
        <f>IF(DJ19="","",Master!DM19)+COLUMNS($G$1:DJ$1)/1000000000</f>
        <v>30.000000107999998</v>
      </c>
      <c r="DK20" s="11">
        <f>IF(DK19="","",Master!DN19)+COLUMNS($G$1:DK$1)/1000000000</f>
        <v>90.000000108999998</v>
      </c>
      <c r="DL20" s="11">
        <f>IF(DL19="","",Master!DO19)+COLUMNS($G$1:DL$1)/1000000000</f>
        <v>75.000000110000002</v>
      </c>
      <c r="DM20" s="11">
        <f>IF(DM19="","",Master!DP19)+COLUMNS($G$1:DM$1)/1000000000</f>
        <v>60.000000110999999</v>
      </c>
      <c r="DN20" s="11">
        <f>IF(DN19="","",Master!DQ19)+COLUMNS($G$1:DN$1)/1000000000</f>
        <v>100.000000112</v>
      </c>
      <c r="DO20" s="11">
        <f>IF(DO19="","",Master!DR19)+COLUMNS($G$1:DO$1)/1000000000</f>
        <v>100.000000113</v>
      </c>
      <c r="DP20" s="11">
        <f>IF(DP19="","",Master!DS19)+COLUMNS($G$1:DP$1)/1000000000</f>
        <v>50.000000114000002</v>
      </c>
      <c r="DQ20" s="11">
        <f>IF(DQ19="","",Master!DT19)+COLUMNS($G$1:DQ$1)/1000000000</f>
        <v>75.000000115000006</v>
      </c>
      <c r="DR20" s="11">
        <f>IF(DR19="","",Master!DU19)+COLUMNS($G$1:DR$1)/1000000000</f>
        <v>35.000000116000002</v>
      </c>
      <c r="DS20" s="11">
        <f>IF(DS19="","",Master!DV19)+COLUMNS($G$1:DS$1)/1000000000</f>
        <v>40.000000116999999</v>
      </c>
      <c r="DT20" s="11">
        <f>IF(DT19="","",Master!DW19)+COLUMNS($G$1:DT$1)/1000000000</f>
        <v>80.000000118000003</v>
      </c>
      <c r="DU20" s="11">
        <f>IF(DU19="","",Master!DX19)+COLUMNS($G$1:DU$1)/1000000000</f>
        <v>64.000000119000006</v>
      </c>
      <c r="DV20" s="11">
        <f>IF(DV19="","",Master!DY19)+COLUMNS($G$1:DV$1)/1000000000</f>
        <v>10.000000119999999</v>
      </c>
      <c r="DW20" s="11">
        <f>IF(DW19="","",Master!DZ19)+COLUMNS($G$1:DW$1)/1000000000</f>
        <v>35.000000120999999</v>
      </c>
      <c r="DX20" s="11">
        <f>IF(DX19="","",Master!EA19)+COLUMNS($G$1:DX$1)/1000000000</f>
        <v>20.000000121999999</v>
      </c>
      <c r="DY20" s="11">
        <f>IF(DY19="","",Master!EB19)+COLUMNS($G$1:DY$1)/1000000000</f>
        <v>85.000000123000007</v>
      </c>
      <c r="DZ20" s="11">
        <f>IF(DZ19="","",Master!EC19)+COLUMNS($G$1:DZ$1)/1000000000</f>
        <v>75.000000123999996</v>
      </c>
      <c r="EA20" s="11">
        <f>IF(EA19="","",Master!ED19)+COLUMNS($G$1:EA$1)/1000000000</f>
        <v>55.000000125</v>
      </c>
      <c r="EB20" s="11">
        <f>IF(EB19="","",Master!EE19)+COLUMNS($G$1:EB$1)/1000000000</f>
        <v>21.000000126</v>
      </c>
      <c r="EC20" s="11">
        <f>IF(EC19="","",Master!EF19)+COLUMNS($G$1:EC$1)/1000000000</f>
        <v>20.000000127</v>
      </c>
      <c r="ED20" s="11">
        <f>IF(ED19="","",Master!EG19)+COLUMNS($G$1:ED$1)/1000000000</f>
        <v>52.000000128000003</v>
      </c>
      <c r="EE20" s="11">
        <f>IF(EE19="","",Master!EH19)+COLUMNS($G$1:EE$1)/1000000000</f>
        <v>90.000000129</v>
      </c>
      <c r="EF20" s="11">
        <f>IF(EF19="","",Master!EI19)+COLUMNS($G$1:EF$1)/1000000000</f>
        <v>60.000000129999997</v>
      </c>
      <c r="EG20" s="11">
        <f>IF(EG19="","",Master!EJ19)+COLUMNS($G$1:EG$1)/1000000000</f>
        <v>68.000000130999993</v>
      </c>
      <c r="EH20" s="11">
        <f>IF(EH19="","",Master!EK19)+COLUMNS($G$1:EH$1)/1000000000</f>
        <v>75.000000131999997</v>
      </c>
      <c r="EI20" s="11">
        <f>IF(EI19="","",Master!EL19)+COLUMNS($G$1:EI$1)/1000000000</f>
        <v>21.000000133</v>
      </c>
      <c r="EJ20" s="11">
        <f>IF(EJ19="","",Master!EM19)+COLUMNS($G$1:EJ$1)/1000000000</f>
        <v>75.000000134000004</v>
      </c>
      <c r="EK20" s="11">
        <f>IF(EK19="","",Master!EN19)+COLUMNS($G$1:EK$1)/1000000000</f>
        <v>24.000000135000001</v>
      </c>
      <c r="EL20" s="11">
        <f>IF(EL19="","",Master!EO19)+COLUMNS($G$1:EL$1)/1000000000</f>
        <v>99.000000135999997</v>
      </c>
      <c r="EM20" s="11">
        <f>IF(EM19="","",Master!EP19)+COLUMNS($G$1:EM$1)/1000000000</f>
        <v>85.000000137000001</v>
      </c>
      <c r="EN20" s="11">
        <f>IF(EN19="","",Master!EQ19)+COLUMNS($G$1:EN$1)/1000000000</f>
        <v>65.000000138000004</v>
      </c>
      <c r="EO20" s="11">
        <f>IF(EO19="","",Master!ER19)+COLUMNS($G$1:EO$1)/1000000000</f>
        <v>30.000000139000001</v>
      </c>
      <c r="EP20" s="11">
        <f>IF(EP19="","",Master!ES19)+COLUMNS($G$1:EP$1)/1000000000</f>
        <v>65.000000139999997</v>
      </c>
      <c r="EQ20" s="11">
        <f>IF(EQ19="","",Master!ET19)+COLUMNS($G$1:EQ$1)/1000000000</f>
        <v>60.000000141000001</v>
      </c>
      <c r="ER20" s="11">
        <f>IF(ER19="","",Master!EU19)+COLUMNS($G$1:ER$1)/1000000000</f>
        <v>70.000000142000005</v>
      </c>
      <c r="ES20" s="11">
        <f>IF(ES19="","",Master!EV19)+COLUMNS($G$1:ES$1)/1000000000</f>
        <v>20.000000143000001</v>
      </c>
      <c r="ET20" s="11">
        <f>IF(ET19="","",Master!EW19)+COLUMNS($G$1:ET$1)/1000000000</f>
        <v>75.000000143999998</v>
      </c>
      <c r="EU20" s="11">
        <f>IF(EU19="","",Master!EX19)+COLUMNS($G$1:EU$1)/1000000000</f>
        <v>70.000000145000001</v>
      </c>
      <c r="EV20" s="11">
        <f>IF(EV19="","",Master!EY19)+COLUMNS($G$1:EV$1)/1000000000</f>
        <v>30.000000146000001</v>
      </c>
      <c r="EW20" s="11">
        <f>IF(EW19="","",Master!EZ19)+COLUMNS($G$1:EW$1)/1000000000</f>
        <v>87.000000146999994</v>
      </c>
      <c r="EX20" s="11">
        <f>IF(EX19="","",Master!FA19)+COLUMNS($G$1:EX$1)/1000000000</f>
        <v>70.000000147999998</v>
      </c>
      <c r="EY20" s="11">
        <f>IF(EY19="","",Master!FB19)+COLUMNS($G$1:EY$1)/1000000000</f>
        <v>35.000000149000002</v>
      </c>
      <c r="EZ20" s="11">
        <f>IF(EZ19="","",Master!FC19)+COLUMNS($G$1:EZ$1)/1000000000</f>
        <v>42.000000149999998</v>
      </c>
      <c r="FA20" s="11">
        <f>IF(FA19="","",Master!FD19)+COLUMNS($G$1:FA$1)/1000000000</f>
        <v>90.000000150999995</v>
      </c>
      <c r="FB20" s="11">
        <f>IF(FB19="","",Master!FE19)+COLUMNS($G$1:FB$1)/1000000000</f>
        <v>75.000000151999998</v>
      </c>
      <c r="FC20" s="11">
        <f>IF(FC19="","",Master!FF19)+COLUMNS($G$1:FC$1)/1000000000</f>
        <v>20.000000152999998</v>
      </c>
      <c r="FD20" s="11">
        <f>IF(FD19="","",Master!FG19)+COLUMNS($G$1:FD$1)/1000000000</f>
        <v>65.000000154000006</v>
      </c>
      <c r="FE20" s="11">
        <f>IF(FE19="","",Master!FH19)+COLUMNS($G$1:FE$1)/1000000000</f>
        <v>90.000000154999995</v>
      </c>
      <c r="FF20" s="11">
        <f>IF(FF19="","",Master!FI19)+COLUMNS($G$1:FF$1)/1000000000</f>
        <v>99.000000155999999</v>
      </c>
      <c r="FG20" s="11">
        <f>IF(FG19="","",Master!FJ19)+COLUMNS($G$1:FG$1)/1000000000</f>
        <v>90.000000157000002</v>
      </c>
      <c r="FH20" s="11">
        <f>IF(FH19="","",Master!FK19)+COLUMNS($G$1:FH$1)/1000000000</f>
        <v>100.00000015800001</v>
      </c>
      <c r="FI20" s="11">
        <f>IF(FI19="","",Master!FL19)+COLUMNS($G$1:FI$1)/1000000000</f>
        <v>1.5900000000000001E-7</v>
      </c>
      <c r="FJ20" s="11">
        <f>IF(FJ19="","",Master!FM19)+COLUMNS($G$1:FJ$1)/1000000000</f>
        <v>99.000000159999999</v>
      </c>
      <c r="FK20" s="11">
        <f>IF(FK19="","",Master!FN19)+COLUMNS($G$1:FK$1)/1000000000</f>
        <v>40.000000161000003</v>
      </c>
    </row>
    <row r="21" spans="3:167" x14ac:dyDescent="0.25">
      <c r="C21" s="11">
        <v>18</v>
      </c>
      <c r="D21" s="11">
        <v>50</v>
      </c>
      <c r="E21" s="11">
        <f>ROUND(Master!H20,0)+1/2000000000</f>
        <v>10.0000000005</v>
      </c>
      <c r="F21" s="11">
        <f>ROUND(Master!I20,0)+1/2000000000</f>
        <v>32.000000000500002</v>
      </c>
      <c r="G21" s="11">
        <f>ROUND(Master!J20,0)+1/1000000000</f>
        <v>20.000000001</v>
      </c>
      <c r="H21" s="11">
        <f>IF(H20="","",Master!K20)+COLUMNS($G$1:H$1)/1000000000</f>
        <v>12.000000002</v>
      </c>
      <c r="I21" s="11">
        <f>IF(I20="","",Master!L20)+COLUMNS($G$1:I$1)/1000000000</f>
        <v>25.000000003</v>
      </c>
      <c r="J21" s="11">
        <f>IF(J20="","",Master!M20)+COLUMNS($G$1:J$1)/1000000000</f>
        <v>49.000000004</v>
      </c>
      <c r="K21" s="11">
        <f>IF(K20="","",Master!N20)+COLUMNS($G$1:K$1)/1000000000</f>
        <v>50.000000004999997</v>
      </c>
      <c r="L21" s="11">
        <f>IF(L20="","",Master!O20)+COLUMNS($G$1:L$1)/1000000000</f>
        <v>50.000000006</v>
      </c>
      <c r="M21" s="11">
        <f>IF(M20="","",Master!P20)+COLUMNS($G$1:M$1)/1000000000</f>
        <v>65.000000006999997</v>
      </c>
      <c r="N21" s="11">
        <f>IF(N20="","",Master!Q20)+COLUMNS($G$1:N$1)/1000000000</f>
        <v>50.000000008000001</v>
      </c>
      <c r="O21" s="11">
        <f>IF(O20="","",Master!R20)+COLUMNS($G$1:O$1)/1000000000</f>
        <v>33.000000008999997</v>
      </c>
      <c r="P21" s="11">
        <f>IF(P20="","",Master!S20)+COLUMNS($G$1:P$1)/1000000000</f>
        <v>60.000000010000001</v>
      </c>
      <c r="Q21" s="11">
        <f>IF(Q20="","",Master!T20)+COLUMNS($G$1:Q$1)/1000000000</f>
        <v>10.000000010999999</v>
      </c>
      <c r="R21" s="11">
        <f>IF(R20="","",Master!U20)+COLUMNS($G$1:R$1)/1000000000</f>
        <v>1.2E-8</v>
      </c>
      <c r="S21" s="11">
        <f>IF(S20="","",Master!V20)+COLUMNS($G$1:S$1)/1000000000</f>
        <v>60.000000012999998</v>
      </c>
      <c r="T21" s="11">
        <f>IF(T20="","",Master!W20)+COLUMNS($G$1:T$1)/1000000000</f>
        <v>82.000000013999994</v>
      </c>
      <c r="U21" s="11">
        <f>IF(U20="","",Master!X20)+COLUMNS($G$1:U$1)/1000000000</f>
        <v>5.0000000150000004</v>
      </c>
      <c r="V21" s="11">
        <f>IF(V20="","",Master!Y20)+COLUMNS($G$1:V$1)/1000000000</f>
        <v>60.000000016000001</v>
      </c>
      <c r="W21" s="11">
        <f>IF(W20="","",Master!Z20)+COLUMNS($G$1:W$1)/1000000000</f>
        <v>50.000000016999998</v>
      </c>
      <c r="X21" s="11">
        <f>IF(X20="","",Master!AA20)+COLUMNS($G$1:X$1)/1000000000</f>
        <v>25.000000018000001</v>
      </c>
      <c r="Y21" s="11">
        <f>IF(Y20="","",Master!AB20)+COLUMNS($G$1:Y$1)/1000000000</f>
        <v>100.000000019</v>
      </c>
      <c r="Z21" s="11">
        <f>IF(Z20="","",Master!AC20)+COLUMNS($G$1:Z$1)/1000000000</f>
        <v>20.000000020000002</v>
      </c>
      <c r="AA21" s="11">
        <f>IF(AA20="","",Master!AD20)+COLUMNS($G$1:AA$1)/1000000000</f>
        <v>50.000000020999998</v>
      </c>
      <c r="AB21" s="11">
        <f>IF(AB20="","",Master!AE20)+COLUMNS($G$1:AB$1)/1000000000</f>
        <v>80.000000021999995</v>
      </c>
      <c r="AC21" s="11">
        <f>IF(AC20="","",Master!AF20)+COLUMNS($G$1:AC$1)/1000000000</f>
        <v>12.000000023</v>
      </c>
      <c r="AD21" s="11">
        <f>IF(AD20="","",Master!AG20)+COLUMNS($G$1:AD$1)/1000000000</f>
        <v>89.000000024000002</v>
      </c>
      <c r="AE21" s="11">
        <f>IF(AE20="","",Master!AH20)+COLUMNS($G$1:AE$1)/1000000000</f>
        <v>12.000000025</v>
      </c>
      <c r="AF21" s="11">
        <f>IF(AF20="","",Master!AI20)+COLUMNS($G$1:AF$1)/1000000000</f>
        <v>75.000000025999995</v>
      </c>
      <c r="AG21" s="11">
        <f>IF(AG20="","",Master!AJ20)+COLUMNS($G$1:AG$1)/1000000000</f>
        <v>50.000000026999999</v>
      </c>
      <c r="AH21" s="11">
        <f>IF(AH20="","",Master!AK20)+COLUMNS($G$1:AH$1)/1000000000</f>
        <v>40.000000028000002</v>
      </c>
      <c r="AI21" s="11">
        <f>IF(AI20="","",Master!AL20)+COLUMNS($G$1:AI$1)/1000000000</f>
        <v>25.000000028999999</v>
      </c>
      <c r="AJ21" s="11">
        <f>IF(AJ20="","",Master!AM20)+COLUMNS($G$1:AJ$1)/1000000000</f>
        <v>30.000000029999999</v>
      </c>
      <c r="AK21" s="11">
        <f>IF(AK20="","",Master!AN20)+COLUMNS($G$1:AK$1)/1000000000</f>
        <v>10.000000031000001</v>
      </c>
      <c r="AL21" s="11">
        <f>IF(AL20="","",Master!AO20)+COLUMNS($G$1:AL$1)/1000000000</f>
        <v>100.000000032</v>
      </c>
      <c r="AM21" s="11">
        <f>IF(AM20="","",Master!AP20)+COLUMNS($G$1:AM$1)/1000000000</f>
        <v>69.000000033000006</v>
      </c>
      <c r="AN21" s="11">
        <f>IF(AN20="","",Master!AQ20)+COLUMNS($G$1:AN$1)/1000000000</f>
        <v>15.000000033999999</v>
      </c>
      <c r="AO21" s="11">
        <f>IF(AO20="","",Master!AR20)+COLUMNS($G$1:AO$1)/1000000000</f>
        <v>45.000000034999999</v>
      </c>
      <c r="AP21" s="11">
        <f>IF(AP20="","",Master!AS20)+COLUMNS($G$1:AP$1)/1000000000</f>
        <v>60.000000036000003</v>
      </c>
      <c r="AQ21" s="11">
        <f>IF(AQ20="","",Master!AT20)+COLUMNS($G$1:AQ$1)/1000000000</f>
        <v>25.000000037</v>
      </c>
      <c r="AR21" s="11">
        <f>IF(AR20="","",Master!AU20)+COLUMNS($G$1:AR$1)/1000000000</f>
        <v>50.000000038000003</v>
      </c>
      <c r="AS21" s="11">
        <f>IF(AS20="","",Master!AV20)+COLUMNS($G$1:AS$1)/1000000000</f>
        <v>67.000000039</v>
      </c>
      <c r="AT21" s="11">
        <f>IF(AT20="","",Master!AW20)+COLUMNS($G$1:AT$1)/1000000000</f>
        <v>40.000000040000003</v>
      </c>
      <c r="AU21" s="11">
        <f>IF(AU20="","",Master!AX20)+COLUMNS($G$1:AU$1)/1000000000</f>
        <v>70.000000041000007</v>
      </c>
      <c r="AV21" s="11">
        <f>IF(AV20="","",Master!AY20)+COLUMNS($G$1:AV$1)/1000000000</f>
        <v>70.000000041999996</v>
      </c>
      <c r="AW21" s="11">
        <f>IF(AW20="","",Master!AZ20)+COLUMNS($G$1:AW$1)/1000000000</f>
        <v>4.3000000000000001E-8</v>
      </c>
      <c r="AX21" s="11">
        <f>IF(AX20="","",Master!BA20)+COLUMNS($G$1:AX$1)/1000000000</f>
        <v>1.0000000440000001</v>
      </c>
      <c r="AY21" s="11">
        <f>IF(AY20="","",Master!BB20)+COLUMNS($G$1:AY$1)/1000000000</f>
        <v>13.000000045</v>
      </c>
      <c r="AZ21" s="11">
        <f>IF(AZ20="","",Master!BC20)+COLUMNS($G$1:AZ$1)/1000000000</f>
        <v>90.000000045999997</v>
      </c>
      <c r="BA21" s="11">
        <f>IF(BA20="","",Master!BD20)+COLUMNS($G$1:BA$1)/1000000000</f>
        <v>10.000000047</v>
      </c>
      <c r="BB21" s="11">
        <f>IF(BB20="","",Master!BE20)+COLUMNS($G$1:BB$1)/1000000000</f>
        <v>20.000000048</v>
      </c>
      <c r="BC21" s="11">
        <f>IF(BC20="","",Master!BF20)+COLUMNS($G$1:BC$1)/1000000000</f>
        <v>30.000000049000001</v>
      </c>
      <c r="BD21" s="11">
        <f>IF(BD20="","",Master!BG20)+COLUMNS($G$1:BD$1)/1000000000</f>
        <v>50.000000049999997</v>
      </c>
      <c r="BE21" s="11">
        <f>IF(BE20="","",Master!BH20)+COLUMNS($G$1:BE$1)/1000000000</f>
        <v>5.1E-8</v>
      </c>
      <c r="BF21" s="11">
        <f>IF(BF20="","",Master!BI20)+COLUMNS($G$1:BF$1)/1000000000</f>
        <v>66.000000052000004</v>
      </c>
      <c r="BG21" s="11">
        <f>IF(BG20="","",Master!BJ20)+COLUMNS($G$1:BG$1)/1000000000</f>
        <v>10.000000053000001</v>
      </c>
      <c r="BH21" s="11">
        <f>IF(BH20="","",Master!BK20)+COLUMNS($G$1:BH$1)/1000000000</f>
        <v>50.000000053999997</v>
      </c>
      <c r="BI21" s="11">
        <f>IF(BI20="","",Master!BL20)+COLUMNS($G$1:BI$1)/1000000000</f>
        <v>50.000000055000001</v>
      </c>
      <c r="BJ21" s="11">
        <f>IF(BJ20="","",Master!BM20)+COLUMNS($G$1:BJ$1)/1000000000</f>
        <v>30.000000056000001</v>
      </c>
      <c r="BK21" s="11">
        <f>IF(BK20="","",Master!BN20)+COLUMNS($G$1:BK$1)/1000000000</f>
        <v>1.0000000570000001</v>
      </c>
      <c r="BL21" s="11">
        <f>IF(BL20="","",Master!BO20)+COLUMNS($G$1:BL$1)/1000000000</f>
        <v>5.8000000000000003E-8</v>
      </c>
      <c r="BM21" s="11">
        <f>IF(BM20="","",Master!BP20)+COLUMNS($G$1:BM$1)/1000000000</f>
        <v>28.000000059000001</v>
      </c>
      <c r="BN21" s="11">
        <f>IF(BN20="","",Master!BQ20)+COLUMNS($G$1:BN$1)/1000000000</f>
        <v>40.000000059999998</v>
      </c>
      <c r="BO21" s="11">
        <f>IF(BO20="","",Master!BR20)+COLUMNS($G$1:BO$1)/1000000000</f>
        <v>89.000000060999994</v>
      </c>
      <c r="BP21" s="11">
        <f>IF(BP20="","",Master!BS20)+COLUMNS($G$1:BP$1)/1000000000</f>
        <v>6.1999999999999999E-8</v>
      </c>
      <c r="BQ21" s="11">
        <f>IF(BQ20="","",Master!BT20)+COLUMNS($G$1:BQ$1)/1000000000</f>
        <v>100.000000063</v>
      </c>
      <c r="BR21" s="11">
        <f>IF(BR20="","",Master!BU20)+COLUMNS($G$1:BR$1)/1000000000</f>
        <v>10.000000064</v>
      </c>
      <c r="BS21" s="11">
        <f>IF(BS20="","",Master!BV20)+COLUMNS($G$1:BS$1)/1000000000</f>
        <v>31.000000064999998</v>
      </c>
      <c r="BT21" s="11">
        <f>IF(BT20="","",Master!BW20)+COLUMNS($G$1:BT$1)/1000000000</f>
        <v>25.000000065999998</v>
      </c>
      <c r="BU21" s="11">
        <f>IF(BU20="","",Master!BX20)+COLUMNS($G$1:BU$1)/1000000000</f>
        <v>20.000000066999998</v>
      </c>
      <c r="BV21" s="11">
        <f>IF(BV20="","",Master!BY20)+COLUMNS($G$1:BV$1)/1000000000</f>
        <v>22.000000067999999</v>
      </c>
      <c r="BW21" s="11">
        <f>IF(BW20="","",Master!BZ20)+COLUMNS($G$1:BW$1)/1000000000</f>
        <v>6.0000000690000004</v>
      </c>
      <c r="BX21" s="11">
        <f>IF(BX20="","",Master!CA20)+COLUMNS($G$1:BX$1)/1000000000</f>
        <v>5.0000000699999996</v>
      </c>
      <c r="BY21" s="11">
        <f>IF(BY20="","",Master!CB20)+COLUMNS($G$1:BY$1)/1000000000</f>
        <v>78.000000071000002</v>
      </c>
      <c r="BZ21" s="11">
        <f>IF(BZ20="","",Master!CC20)+COLUMNS($G$1:BZ$1)/1000000000</f>
        <v>5.0000000719999997</v>
      </c>
      <c r="CA21" s="11">
        <f>IF(CA20="","",Master!CD20)+COLUMNS($G$1:CA$1)/1000000000</f>
        <v>97.000000072999995</v>
      </c>
      <c r="CB21" s="11">
        <f>IF(CB20="","",Master!CE20)+COLUMNS($G$1:CB$1)/1000000000</f>
        <v>10.000000074000001</v>
      </c>
      <c r="CC21" s="11">
        <f>IF(CC20="","",Master!CF20)+COLUMNS($G$1:CC$1)/1000000000</f>
        <v>39.000000075000003</v>
      </c>
      <c r="CD21" s="11">
        <f>IF(CD20="","",Master!CG20)+COLUMNS($G$1:CD$1)/1000000000</f>
        <v>25.000000075999999</v>
      </c>
      <c r="CE21" s="11">
        <f>IF(CE20="","",Master!CH20)+COLUMNS($G$1:CE$1)/1000000000</f>
        <v>10.000000076999999</v>
      </c>
      <c r="CF21" s="11">
        <f>IF(CF20="","",Master!CI20)+COLUMNS($G$1:CF$1)/1000000000</f>
        <v>20.000000077999999</v>
      </c>
      <c r="CG21" s="11">
        <f>IF(CG20="","",Master!CJ20)+COLUMNS($G$1:CG$1)/1000000000</f>
        <v>90.000000079000003</v>
      </c>
      <c r="CH21" s="11">
        <f>IF(CH20="","",Master!CK20)+COLUMNS($G$1:CH$1)/1000000000</f>
        <v>15.00000008</v>
      </c>
      <c r="CI21" s="11">
        <f>IF(CI20="","",Master!CL20)+COLUMNS($G$1:CI$1)/1000000000</f>
        <v>25.000000081</v>
      </c>
      <c r="CJ21" s="11">
        <f>IF(CJ20="","",Master!CM20)+COLUMNS($G$1:CJ$1)/1000000000</f>
        <v>28.000000082</v>
      </c>
      <c r="CK21" s="11">
        <f>IF(CK20="","",Master!CN20)+COLUMNS($G$1:CK$1)/1000000000</f>
        <v>10.000000083</v>
      </c>
      <c r="CL21" s="11">
        <f>IF(CL20="","",Master!CO20)+COLUMNS($G$1:CL$1)/1000000000</f>
        <v>10.000000084</v>
      </c>
      <c r="CM21" s="11">
        <f>IF(CM20="","",Master!CP20)+COLUMNS($G$1:CM$1)/1000000000</f>
        <v>8.4999999999999994E-8</v>
      </c>
      <c r="CN21" s="11">
        <f>IF(CN20="","",Master!CQ20)+COLUMNS($G$1:CN$1)/1000000000</f>
        <v>5.000000086</v>
      </c>
      <c r="CO21" s="11">
        <f>IF(CO20="","",Master!CR20)+COLUMNS($G$1:CO$1)/1000000000</f>
        <v>20.000000087</v>
      </c>
      <c r="CP21" s="11">
        <f>IF(CP20="","",Master!CS20)+COLUMNS($G$1:CP$1)/1000000000</f>
        <v>2.0000000880000002</v>
      </c>
      <c r="CQ21" s="11">
        <f>IF(CQ20="","",Master!CT20)+COLUMNS($G$1:CQ$1)/1000000000</f>
        <v>11.000000089</v>
      </c>
      <c r="CR21" s="11">
        <f>IF(CR20="","",Master!CU20)+COLUMNS($G$1:CR$1)/1000000000</f>
        <v>60.00000009</v>
      </c>
      <c r="CS21" s="11">
        <f>IF(CS20="","",Master!CV20)+COLUMNS($G$1:CS$1)/1000000000</f>
        <v>10.000000091</v>
      </c>
      <c r="CT21" s="11">
        <f>IF(CT20="","",Master!CW20)+COLUMNS($G$1:CT$1)/1000000000</f>
        <v>25.000000092000001</v>
      </c>
      <c r="CU21" s="11">
        <f>IF(CU20="","",Master!CX20)+COLUMNS($G$1:CU$1)/1000000000</f>
        <v>24.000000093000001</v>
      </c>
      <c r="CV21" s="11">
        <f>IF(CV20="","",Master!CY20)+COLUMNS($G$1:CV$1)/1000000000</f>
        <v>15.000000094000001</v>
      </c>
      <c r="CW21" s="11">
        <f>IF(CW20="","",Master!CZ20)+COLUMNS($G$1:CW$1)/1000000000</f>
        <v>3.0000000949999999</v>
      </c>
      <c r="CX21" s="11">
        <f>IF(CX20="","",Master!DA20)+COLUMNS($G$1:CX$1)/1000000000</f>
        <v>30.000000096000001</v>
      </c>
      <c r="CY21" s="11">
        <f>IF(CY20="","",Master!DB20)+COLUMNS($G$1:CY$1)/1000000000</f>
        <v>5.000000097</v>
      </c>
      <c r="CZ21" s="11">
        <f>IF(CZ20="","",Master!DC20)+COLUMNS($G$1:CZ$1)/1000000000</f>
        <v>25.000000098000001</v>
      </c>
      <c r="DA21" s="11">
        <f>IF(DA20="","",Master!DD20)+COLUMNS($G$1:DA$1)/1000000000</f>
        <v>30.000000099000001</v>
      </c>
      <c r="DB21" s="11">
        <f>IF(DB20="","",Master!DE20)+COLUMNS($G$1:DB$1)/1000000000</f>
        <v>20.000000100000001</v>
      </c>
      <c r="DC21" s="11">
        <f>IF(DC20="","",Master!DF20)+COLUMNS($G$1:DC$1)/1000000000</f>
        <v>25.000000101000001</v>
      </c>
      <c r="DD21" s="11">
        <f>IF(DD20="","",Master!DG20)+COLUMNS($G$1:DD$1)/1000000000</f>
        <v>13.000000102</v>
      </c>
      <c r="DE21" s="11">
        <f>IF(DE20="","",Master!DH20)+COLUMNS($G$1:DE$1)/1000000000</f>
        <v>15.000000103</v>
      </c>
      <c r="DF21" s="11">
        <f>IF(DF20="","",Master!DI20)+COLUMNS($G$1:DF$1)/1000000000</f>
        <v>75.000000103999994</v>
      </c>
      <c r="DG21" s="11">
        <f>IF(DG20="","",Master!DJ20)+COLUMNS($G$1:DG$1)/1000000000</f>
        <v>5.0000001049999998</v>
      </c>
      <c r="DH21" s="11">
        <f>IF(DH20="","",Master!DK20)+COLUMNS($G$1:DH$1)/1000000000</f>
        <v>2.0000001059999999</v>
      </c>
      <c r="DI21" s="11">
        <f>IF(DI20="","",Master!DL20)+COLUMNS($G$1:DI$1)/1000000000</f>
        <v>89.000000107000005</v>
      </c>
      <c r="DJ21" s="11">
        <f>IF(DJ20="","",Master!DM20)+COLUMNS($G$1:DJ$1)/1000000000</f>
        <v>10.000000108</v>
      </c>
      <c r="DK21" s="11">
        <f>IF(DK20="","",Master!DN20)+COLUMNS($G$1:DK$1)/1000000000</f>
        <v>18.000000108999998</v>
      </c>
      <c r="DL21" s="11">
        <f>IF(DL20="","",Master!DO20)+COLUMNS($G$1:DL$1)/1000000000</f>
        <v>16.000000109999998</v>
      </c>
      <c r="DM21" s="11">
        <f>IF(DM20="","",Master!DP20)+COLUMNS($G$1:DM$1)/1000000000</f>
        <v>1.11E-7</v>
      </c>
      <c r="DN21" s="11">
        <f>IF(DN20="","",Master!DQ20)+COLUMNS($G$1:DN$1)/1000000000</f>
        <v>1.12E-7</v>
      </c>
      <c r="DO21" s="11">
        <f>IF(DO20="","",Master!DR20)+COLUMNS($G$1:DO$1)/1000000000</f>
        <v>100.000000113</v>
      </c>
      <c r="DP21" s="11">
        <f>IF(DP20="","",Master!DS20)+COLUMNS($G$1:DP$1)/1000000000</f>
        <v>20.000000113999999</v>
      </c>
      <c r="DQ21" s="11">
        <f>IF(DQ20="","",Master!DT20)+COLUMNS($G$1:DQ$1)/1000000000</f>
        <v>1.15E-7</v>
      </c>
      <c r="DR21" s="11">
        <f>IF(DR20="","",Master!DU20)+COLUMNS($G$1:DR$1)/1000000000</f>
        <v>18.000000115999999</v>
      </c>
      <c r="DS21" s="11">
        <f>IF(DS20="","",Master!DV20)+COLUMNS($G$1:DS$1)/1000000000</f>
        <v>20.000000116999999</v>
      </c>
      <c r="DT21" s="11">
        <f>IF(DT20="","",Master!DW20)+COLUMNS($G$1:DT$1)/1000000000</f>
        <v>75.000000118000003</v>
      </c>
      <c r="DU21" s="11">
        <f>IF(DU20="","",Master!DX20)+COLUMNS($G$1:DU$1)/1000000000</f>
        <v>6.0000001190000001</v>
      </c>
      <c r="DV21" s="11">
        <f>IF(DV20="","",Master!DY20)+COLUMNS($G$1:DV$1)/1000000000</f>
        <v>20.000000119999999</v>
      </c>
      <c r="DW21" s="11">
        <f>IF(DW20="","",Master!DZ20)+COLUMNS($G$1:DW$1)/1000000000</f>
        <v>15.000000120999999</v>
      </c>
      <c r="DX21" s="11">
        <f>IF(DX20="","",Master!EA20)+COLUMNS($G$1:DX$1)/1000000000</f>
        <v>15.000000121999999</v>
      </c>
      <c r="DY21" s="11">
        <f>IF(DY20="","",Master!EB20)+COLUMNS($G$1:DY$1)/1000000000</f>
        <v>80.000000123000007</v>
      </c>
      <c r="DZ21" s="11">
        <f>IF(DZ20="","",Master!EC20)+COLUMNS($G$1:DZ$1)/1000000000</f>
        <v>5.0000001239999996</v>
      </c>
      <c r="EA21" s="11">
        <f>IF(EA20="","",Master!ED20)+COLUMNS($G$1:EA$1)/1000000000</f>
        <v>51.000000125</v>
      </c>
      <c r="EB21" s="11">
        <f>IF(EB20="","",Master!EE20)+COLUMNS($G$1:EB$1)/1000000000</f>
        <v>7.0000001259999998</v>
      </c>
      <c r="EC21" s="11">
        <f>IF(EC20="","",Master!EF20)+COLUMNS($G$1:EC$1)/1000000000</f>
        <v>20.000000127</v>
      </c>
      <c r="ED21" s="11">
        <f>IF(ED20="","",Master!EG20)+COLUMNS($G$1:ED$1)/1000000000</f>
        <v>35.000000128000003</v>
      </c>
      <c r="EE21" s="11">
        <f>IF(EE20="","",Master!EH20)+COLUMNS($G$1:EE$1)/1000000000</f>
        <v>10.000000129</v>
      </c>
      <c r="EF21" s="11">
        <f>IF(EF20="","",Master!EI20)+COLUMNS($G$1:EF$1)/1000000000</f>
        <v>10.00000013</v>
      </c>
      <c r="EG21" s="11">
        <f>IF(EG20="","",Master!EJ20)+COLUMNS($G$1:EG$1)/1000000000</f>
        <v>5.0000001310000002</v>
      </c>
      <c r="EH21" s="11">
        <f>IF(EH20="","",Master!EK20)+COLUMNS($G$1:EH$1)/1000000000</f>
        <v>50.000000131999997</v>
      </c>
      <c r="EI21" s="11">
        <f>IF(EI20="","",Master!EL20)+COLUMNS($G$1:EI$1)/1000000000</f>
        <v>7.0000001330000003</v>
      </c>
      <c r="EJ21" s="11">
        <f>IF(EJ20="","",Master!EM20)+COLUMNS($G$1:EJ$1)/1000000000</f>
        <v>15.000000134</v>
      </c>
      <c r="EK21" s="11">
        <f>IF(EK20="","",Master!EN20)+COLUMNS($G$1:EK$1)/1000000000</f>
        <v>12.000000135000001</v>
      </c>
      <c r="EL21" s="11">
        <f>IF(EL20="","",Master!EO20)+COLUMNS($G$1:EL$1)/1000000000</f>
        <v>1.0000001359999999</v>
      </c>
      <c r="EM21" s="11">
        <f>IF(EM20="","",Master!EP20)+COLUMNS($G$1:EM$1)/1000000000</f>
        <v>10.000000137000001</v>
      </c>
      <c r="EN21" s="11">
        <f>IF(EN20="","",Master!EQ20)+COLUMNS($G$1:EN$1)/1000000000</f>
        <v>10.000000138000001</v>
      </c>
      <c r="EO21" s="11">
        <f>IF(EO20="","",Master!ER20)+COLUMNS($G$1:EO$1)/1000000000</f>
        <v>20.000000139000001</v>
      </c>
      <c r="EP21" s="11">
        <f>IF(EP20="","",Master!ES20)+COLUMNS($G$1:EP$1)/1000000000</f>
        <v>65.000000139999997</v>
      </c>
      <c r="EQ21" s="11">
        <f>IF(EQ20="","",Master!ET20)+COLUMNS($G$1:EQ$1)/1000000000</f>
        <v>15.000000140999999</v>
      </c>
      <c r="ER21" s="11">
        <f>IF(ER20="","",Master!EU20)+COLUMNS($G$1:ER$1)/1000000000</f>
        <v>30.000000142000001</v>
      </c>
      <c r="ES21" s="11">
        <f>IF(ES20="","",Master!EV20)+COLUMNS($G$1:ES$1)/1000000000</f>
        <v>70.000000142999994</v>
      </c>
      <c r="ET21" s="11">
        <f>IF(ET20="","",Master!EW20)+COLUMNS($G$1:ET$1)/1000000000</f>
        <v>20.000000144000001</v>
      </c>
      <c r="EU21" s="11">
        <f>IF(EU20="","",Master!EX20)+COLUMNS($G$1:EU$1)/1000000000</f>
        <v>80.000000145000001</v>
      </c>
      <c r="EV21" s="11">
        <f>IF(EV20="","",Master!EY20)+COLUMNS($G$1:EV$1)/1000000000</f>
        <v>20.000000146000001</v>
      </c>
      <c r="EW21" s="11">
        <f>IF(EW20="","",Master!EZ20)+COLUMNS($G$1:EW$1)/1000000000</f>
        <v>34.000000147000002</v>
      </c>
      <c r="EX21" s="11">
        <f>IF(EX20="","",Master!FA20)+COLUMNS($G$1:EX$1)/1000000000</f>
        <v>70.000000147999998</v>
      </c>
      <c r="EY21" s="11">
        <f>IF(EY20="","",Master!FB20)+COLUMNS($G$1:EY$1)/1000000000</f>
        <v>1.49E-7</v>
      </c>
      <c r="EZ21" s="11">
        <f>IF(EZ20="","",Master!FC20)+COLUMNS($G$1:EZ$1)/1000000000</f>
        <v>17.000000150000002</v>
      </c>
      <c r="FA21" s="11">
        <f>IF(FA20="","",Master!FD20)+COLUMNS($G$1:FA$1)/1000000000</f>
        <v>10.000000151</v>
      </c>
      <c r="FB21" s="11">
        <f>IF(FB20="","",Master!FE20)+COLUMNS($G$1:FB$1)/1000000000</f>
        <v>25.000000151999998</v>
      </c>
      <c r="FC21" s="11">
        <f>IF(FC20="","",Master!FF20)+COLUMNS($G$1:FC$1)/1000000000</f>
        <v>10.000000153</v>
      </c>
      <c r="FD21" s="11">
        <f>IF(FD20="","",Master!FG20)+COLUMNS($G$1:FD$1)/1000000000</f>
        <v>15.000000154</v>
      </c>
      <c r="FE21" s="11">
        <f>IF(FE20="","",Master!FH20)+COLUMNS($G$1:FE$1)/1000000000</f>
        <v>60.000000155000002</v>
      </c>
      <c r="FF21" s="11">
        <f>IF(FF20="","",Master!FI20)+COLUMNS($G$1:FF$1)/1000000000</f>
        <v>21.000000155999999</v>
      </c>
      <c r="FG21" s="11">
        <f>IF(FG20="","",Master!FJ20)+COLUMNS($G$1:FG$1)/1000000000</f>
        <v>1.5699999999999999E-7</v>
      </c>
      <c r="FH21" s="11">
        <f>IF(FH20="","",Master!FK20)+COLUMNS($G$1:FH$1)/1000000000</f>
        <v>100.00000015800001</v>
      </c>
      <c r="FI21" s="11">
        <f>IF(FI20="","",Master!FL20)+COLUMNS($G$1:FI$1)/1000000000</f>
        <v>10.000000159000001</v>
      </c>
      <c r="FJ21" s="11">
        <f>IF(FJ20="","",Master!FM20)+COLUMNS($G$1:FJ$1)/1000000000</f>
        <v>50.000000159999999</v>
      </c>
      <c r="FK21" s="11">
        <f>IF(FK20="","",Master!FN20)+COLUMNS($G$1:FK$1)/1000000000</f>
        <v>10.000000161000001</v>
      </c>
    </row>
    <row r="22" spans="3:167" x14ac:dyDescent="0.25">
      <c r="C22" s="11">
        <v>19</v>
      </c>
      <c r="D22" s="11">
        <v>50</v>
      </c>
      <c r="E22" s="11">
        <f>ROUND(Master!H21,0)+1/2000000000</f>
        <v>55.000000000500002</v>
      </c>
      <c r="F22" s="11">
        <f>ROUND(Master!I21,0)+1/2000000000</f>
        <v>57.000000000500002</v>
      </c>
      <c r="G22" s="11">
        <f>ROUND(Master!J21,0)+1/1000000000</f>
        <v>60.000000000999997</v>
      </c>
      <c r="H22" s="11">
        <f>IF(H21="","",Master!K21)+COLUMNS($G$1:H$1)/1000000000</f>
        <v>45.000000002</v>
      </c>
      <c r="I22" s="11">
        <f>IF(I21="","",Master!L21)+COLUMNS($G$1:I$1)/1000000000</f>
        <v>66.000000002999997</v>
      </c>
      <c r="J22" s="11">
        <f>IF(J21="","",Master!M21)+COLUMNS($G$1:J$1)/1000000000</f>
        <v>80.000000004</v>
      </c>
      <c r="K22" s="11">
        <f>IF(K21="","",Master!N21)+COLUMNS($G$1:K$1)/1000000000</f>
        <v>50.000000004999997</v>
      </c>
      <c r="L22" s="11">
        <f>IF(L21="","",Master!O21)+COLUMNS($G$1:L$1)/1000000000</f>
        <v>25.000000006</v>
      </c>
      <c r="M22" s="11">
        <f>IF(M21="","",Master!P21)+COLUMNS($G$1:M$1)/1000000000</f>
        <v>55.000000006999997</v>
      </c>
      <c r="N22" s="11">
        <f>IF(N21="","",Master!Q21)+COLUMNS($G$1:N$1)/1000000000</f>
        <v>20.000000008000001</v>
      </c>
      <c r="O22" s="11">
        <f>IF(O21="","",Master!R21)+COLUMNS($G$1:O$1)/1000000000</f>
        <v>20.000000009000001</v>
      </c>
      <c r="P22" s="11">
        <f>IF(P21="","",Master!S21)+COLUMNS($G$1:P$1)/1000000000</f>
        <v>55.000000010000001</v>
      </c>
      <c r="Q22" s="11">
        <f>IF(Q21="","",Master!T21)+COLUMNS($G$1:Q$1)/1000000000</f>
        <v>55.000000010999997</v>
      </c>
      <c r="R22" s="11">
        <f>IF(R21="","",Master!U21)+COLUMNS($G$1:R$1)/1000000000</f>
        <v>75.000000012000001</v>
      </c>
      <c r="S22" s="11">
        <f>IF(S21="","",Master!V21)+COLUMNS($G$1:S$1)/1000000000</f>
        <v>85.000000013000005</v>
      </c>
      <c r="T22" s="11">
        <f>IF(T21="","",Master!W21)+COLUMNS($G$1:T$1)/1000000000</f>
        <v>50.000000014000001</v>
      </c>
      <c r="U22" s="11">
        <f>IF(U21="","",Master!X21)+COLUMNS($G$1:U$1)/1000000000</f>
        <v>35.000000014999998</v>
      </c>
      <c r="V22" s="11">
        <f>IF(V21="","",Master!Y21)+COLUMNS($G$1:V$1)/1000000000</f>
        <v>40.000000016000001</v>
      </c>
      <c r="W22" s="11">
        <f>IF(W21="","",Master!Z21)+COLUMNS($G$1:W$1)/1000000000</f>
        <v>50.000000016999998</v>
      </c>
      <c r="X22" s="11">
        <f>IF(X21="","",Master!AA21)+COLUMNS($G$1:X$1)/1000000000</f>
        <v>1.0000000179999999</v>
      </c>
      <c r="Y22" s="11">
        <f>IF(Y21="","",Master!AB21)+COLUMNS($G$1:Y$1)/1000000000</f>
        <v>1.9000000000000001E-8</v>
      </c>
      <c r="Z22" s="11">
        <f>IF(Z21="","",Master!AC21)+COLUMNS($G$1:Z$1)/1000000000</f>
        <v>75.000000020000002</v>
      </c>
      <c r="AA22" s="11">
        <f>IF(AA21="","",Master!AD21)+COLUMNS($G$1:AA$1)/1000000000</f>
        <v>50.000000020999998</v>
      </c>
      <c r="AB22" s="11">
        <f>IF(AB21="","",Master!AE21)+COLUMNS($G$1:AB$1)/1000000000</f>
        <v>30.000000021999998</v>
      </c>
      <c r="AC22" s="11">
        <f>IF(AC21="","",Master!AF21)+COLUMNS($G$1:AC$1)/1000000000</f>
        <v>39.000000022999998</v>
      </c>
      <c r="AD22" s="11">
        <f>IF(AD21="","",Master!AG21)+COLUMNS($G$1:AD$1)/1000000000</f>
        <v>67.000000024000002</v>
      </c>
      <c r="AE22" s="11">
        <f>IF(AE21="","",Master!AH21)+COLUMNS($G$1:AE$1)/1000000000</f>
        <v>8.0000000250000003</v>
      </c>
      <c r="AF22" s="11">
        <f>IF(AF21="","",Master!AI21)+COLUMNS($G$1:AF$1)/1000000000</f>
        <v>66.000000025999995</v>
      </c>
      <c r="AG22" s="11">
        <f>IF(AG21="","",Master!AJ21)+COLUMNS($G$1:AG$1)/1000000000</f>
        <v>50.000000026999999</v>
      </c>
      <c r="AH22" s="11">
        <f>IF(AH21="","",Master!AK21)+COLUMNS($G$1:AH$1)/1000000000</f>
        <v>40.000000028000002</v>
      </c>
      <c r="AI22" s="11">
        <f>IF(AI21="","",Master!AL21)+COLUMNS($G$1:AI$1)/1000000000</f>
        <v>79.000000029000006</v>
      </c>
      <c r="AJ22" s="11">
        <f>IF(AJ21="","",Master!AM21)+COLUMNS($G$1:AJ$1)/1000000000</f>
        <v>45.000000030000002</v>
      </c>
      <c r="AK22" s="11">
        <f>IF(AK21="","",Master!AN21)+COLUMNS($G$1:AK$1)/1000000000</f>
        <v>30.000000030999999</v>
      </c>
      <c r="AL22" s="11">
        <f>IF(AL21="","",Master!AO21)+COLUMNS($G$1:AL$1)/1000000000</f>
        <v>100.000000032</v>
      </c>
      <c r="AM22" s="11">
        <f>IF(AM21="","",Master!AP21)+COLUMNS($G$1:AM$1)/1000000000</f>
        <v>23.000000032999999</v>
      </c>
      <c r="AN22" s="11">
        <f>IF(AN21="","",Master!AQ21)+COLUMNS($G$1:AN$1)/1000000000</f>
        <v>25.000000033999999</v>
      </c>
      <c r="AO22" s="11">
        <f>IF(AO21="","",Master!AR21)+COLUMNS($G$1:AO$1)/1000000000</f>
        <v>65.000000034999999</v>
      </c>
      <c r="AP22" s="11">
        <f>IF(AP21="","",Master!AS21)+COLUMNS($G$1:AP$1)/1000000000</f>
        <v>50.000000036000003</v>
      </c>
      <c r="AQ22" s="11">
        <f>IF(AQ21="","",Master!AT21)+COLUMNS($G$1:AQ$1)/1000000000</f>
        <v>75.000000037000007</v>
      </c>
      <c r="AR22" s="11">
        <f>IF(AR21="","",Master!AU21)+COLUMNS($G$1:AR$1)/1000000000</f>
        <v>3.8000000000000003E-8</v>
      </c>
      <c r="AS22" s="11">
        <f>IF(AS21="","",Master!AV21)+COLUMNS($G$1:AS$1)/1000000000</f>
        <v>82.000000039</v>
      </c>
      <c r="AT22" s="11">
        <f>IF(AT21="","",Master!AW21)+COLUMNS($G$1:AT$1)/1000000000</f>
        <v>60.000000040000003</v>
      </c>
      <c r="AU22" s="11">
        <f>IF(AU21="","",Master!AX21)+COLUMNS($G$1:AU$1)/1000000000</f>
        <v>50.000000041</v>
      </c>
      <c r="AV22" s="11">
        <f>IF(AV21="","",Master!AY21)+COLUMNS($G$1:AV$1)/1000000000</f>
        <v>80.000000041999996</v>
      </c>
      <c r="AW22" s="11">
        <f>IF(AW21="","",Master!AZ21)+COLUMNS($G$1:AW$1)/1000000000</f>
        <v>4.3000000000000001E-8</v>
      </c>
      <c r="AX22" s="11">
        <f>IF(AX21="","",Master!BA21)+COLUMNS($G$1:AX$1)/1000000000</f>
        <v>96.000000044000004</v>
      </c>
      <c r="AY22" s="11">
        <f>IF(AY21="","",Master!BB21)+COLUMNS($G$1:AY$1)/1000000000</f>
        <v>31.000000045</v>
      </c>
      <c r="AZ22" s="11">
        <f>IF(AZ21="","",Master!BC21)+COLUMNS($G$1:AZ$1)/1000000000</f>
        <v>90.000000045999997</v>
      </c>
      <c r="BA22" s="11">
        <f>IF(BA21="","",Master!BD21)+COLUMNS($G$1:BA$1)/1000000000</f>
        <v>25.000000047</v>
      </c>
      <c r="BB22" s="11">
        <f>IF(BB21="","",Master!BE21)+COLUMNS($G$1:BB$1)/1000000000</f>
        <v>65.000000048000004</v>
      </c>
      <c r="BC22" s="11">
        <f>IF(BC21="","",Master!BF21)+COLUMNS($G$1:BC$1)/1000000000</f>
        <v>65.000000048999993</v>
      </c>
      <c r="BD22" s="11">
        <f>IF(BD21="","",Master!BG21)+COLUMNS($G$1:BD$1)/1000000000</f>
        <v>50.000000049999997</v>
      </c>
      <c r="BE22" s="11">
        <f>IF(BE21="","",Master!BH21)+COLUMNS($G$1:BE$1)/1000000000</f>
        <v>50.000000051000001</v>
      </c>
      <c r="BF22" s="11">
        <f>IF(BF21="","",Master!BI21)+COLUMNS($G$1:BF$1)/1000000000</f>
        <v>5.2000000000000002E-8</v>
      </c>
      <c r="BG22" s="11">
        <f>IF(BG21="","",Master!BJ21)+COLUMNS($G$1:BG$1)/1000000000</f>
        <v>65.000000052999994</v>
      </c>
      <c r="BH22" s="11">
        <f>IF(BH21="","",Master!BK21)+COLUMNS($G$1:BH$1)/1000000000</f>
        <v>75.000000053999997</v>
      </c>
      <c r="BI22" s="11">
        <f>IF(BI21="","",Master!BL21)+COLUMNS($G$1:BI$1)/1000000000</f>
        <v>60.000000055000001</v>
      </c>
      <c r="BJ22" s="11">
        <f>IF(BJ21="","",Master!BM21)+COLUMNS($G$1:BJ$1)/1000000000</f>
        <v>40.000000055999998</v>
      </c>
      <c r="BK22" s="11">
        <f>IF(BK21="","",Master!BN21)+COLUMNS($G$1:BK$1)/1000000000</f>
        <v>1.0000000570000001</v>
      </c>
      <c r="BL22" s="11">
        <f>IF(BL21="","",Master!BO21)+COLUMNS($G$1:BL$1)/1000000000</f>
        <v>75.000000057999998</v>
      </c>
      <c r="BM22" s="11">
        <f>IF(BM21="","",Master!BP21)+COLUMNS($G$1:BM$1)/1000000000</f>
        <v>65.000000059000001</v>
      </c>
      <c r="BN22" s="11">
        <f>IF(BN21="","",Master!BQ21)+COLUMNS($G$1:BN$1)/1000000000</f>
        <v>65.000000060000005</v>
      </c>
      <c r="BO22" s="11">
        <f>IF(BO21="","",Master!BR21)+COLUMNS($G$1:BO$1)/1000000000</f>
        <v>65.000000060999994</v>
      </c>
      <c r="BP22" s="11">
        <f>IF(BP21="","",Master!BS21)+COLUMNS($G$1:BP$1)/1000000000</f>
        <v>100.000000062</v>
      </c>
      <c r="BQ22" s="11">
        <f>IF(BQ21="","",Master!BT21)+COLUMNS($G$1:BQ$1)/1000000000</f>
        <v>100.000000063</v>
      </c>
      <c r="BR22" s="11">
        <f>IF(BR21="","",Master!BU21)+COLUMNS($G$1:BR$1)/1000000000</f>
        <v>50.000000063999998</v>
      </c>
      <c r="BS22" s="11">
        <f>IF(BS21="","",Master!BV21)+COLUMNS($G$1:BS$1)/1000000000</f>
        <v>50.000000065000002</v>
      </c>
      <c r="BT22" s="11">
        <f>IF(BT21="","",Master!BW21)+COLUMNS($G$1:BT$1)/1000000000</f>
        <v>65.000000065999998</v>
      </c>
      <c r="BU22" s="11">
        <f>IF(BU21="","",Master!BX21)+COLUMNS($G$1:BU$1)/1000000000</f>
        <v>65.000000067000002</v>
      </c>
      <c r="BV22" s="11">
        <f>IF(BV21="","",Master!BY21)+COLUMNS($G$1:BV$1)/1000000000</f>
        <v>50.000000067999999</v>
      </c>
      <c r="BW22" s="11">
        <f>IF(BW21="","",Master!BZ21)+COLUMNS($G$1:BW$1)/1000000000</f>
        <v>32.000000069000002</v>
      </c>
      <c r="BX22" s="11">
        <f>IF(BX21="","",Master!CA21)+COLUMNS($G$1:BX$1)/1000000000</f>
        <v>20.000000069999999</v>
      </c>
      <c r="BY22" s="11">
        <f>IF(BY21="","",Master!CB21)+COLUMNS($G$1:BY$1)/1000000000</f>
        <v>21.000000070999999</v>
      </c>
      <c r="BZ22" s="11">
        <f>IF(BZ21="","",Master!CC21)+COLUMNS($G$1:BZ$1)/1000000000</f>
        <v>85.000000072000006</v>
      </c>
      <c r="CA22" s="11">
        <f>IF(CA21="","",Master!CD21)+COLUMNS($G$1:CA$1)/1000000000</f>
        <v>30.000000072999999</v>
      </c>
      <c r="CB22" s="11">
        <f>IF(CB21="","",Master!CE21)+COLUMNS($G$1:CB$1)/1000000000</f>
        <v>40.000000073999999</v>
      </c>
      <c r="CC22" s="11">
        <f>IF(CC21="","",Master!CF21)+COLUMNS($G$1:CC$1)/1000000000</f>
        <v>55.000000075000003</v>
      </c>
      <c r="CD22" s="11">
        <f>IF(CD21="","",Master!CG21)+COLUMNS($G$1:CD$1)/1000000000</f>
        <v>63.000000075999999</v>
      </c>
      <c r="CE22" s="11">
        <f>IF(CE21="","",Master!CH21)+COLUMNS($G$1:CE$1)/1000000000</f>
        <v>20.000000076999999</v>
      </c>
      <c r="CF22" s="11">
        <f>IF(CF21="","",Master!CI21)+COLUMNS($G$1:CF$1)/1000000000</f>
        <v>10.000000077999999</v>
      </c>
      <c r="CG22" s="11">
        <f>IF(CG21="","",Master!CJ21)+COLUMNS($G$1:CG$1)/1000000000</f>
        <v>90.000000079000003</v>
      </c>
      <c r="CH22" s="11">
        <f>IF(CH21="","",Master!CK21)+COLUMNS($G$1:CH$1)/1000000000</f>
        <v>80.000000080000007</v>
      </c>
      <c r="CI22" s="11">
        <f>IF(CI21="","",Master!CL21)+COLUMNS($G$1:CI$1)/1000000000</f>
        <v>60.000000081000003</v>
      </c>
      <c r="CJ22" s="11">
        <f>IF(CJ21="","",Master!CM21)+COLUMNS($G$1:CJ$1)/1000000000</f>
        <v>64.000000082</v>
      </c>
      <c r="CK22" s="11">
        <f>IF(CK21="","",Master!CN21)+COLUMNS($G$1:CK$1)/1000000000</f>
        <v>90.000000083000003</v>
      </c>
      <c r="CL22" s="11">
        <f>IF(CL21="","",Master!CO21)+COLUMNS($G$1:CL$1)/1000000000</f>
        <v>50.000000084</v>
      </c>
      <c r="CM22" s="11">
        <f>IF(CM21="","",Master!CP21)+COLUMNS($G$1:CM$1)/1000000000</f>
        <v>66.000000084999996</v>
      </c>
      <c r="CN22" s="11">
        <f>IF(CN21="","",Master!CQ21)+COLUMNS($G$1:CN$1)/1000000000</f>
        <v>80.000000086</v>
      </c>
      <c r="CO22" s="11">
        <f>IF(CO21="","",Master!CR21)+COLUMNS($G$1:CO$1)/1000000000</f>
        <v>80.000000087000004</v>
      </c>
      <c r="CP22" s="11">
        <f>IF(CP21="","",Master!CS21)+COLUMNS($G$1:CP$1)/1000000000</f>
        <v>85.000000087999993</v>
      </c>
      <c r="CQ22" s="11">
        <f>IF(CQ21="","",Master!CT21)+COLUMNS($G$1:CQ$1)/1000000000</f>
        <v>55.000000088999997</v>
      </c>
      <c r="CR22" s="11">
        <f>IF(CR21="","",Master!CU21)+COLUMNS($G$1:CR$1)/1000000000</f>
        <v>50.00000009</v>
      </c>
      <c r="CS22" s="11">
        <f>IF(CS21="","",Master!CV21)+COLUMNS($G$1:CS$1)/1000000000</f>
        <v>70.000000091000004</v>
      </c>
      <c r="CT22" s="11">
        <f>IF(CT21="","",Master!CW21)+COLUMNS($G$1:CT$1)/1000000000</f>
        <v>60.000000092000001</v>
      </c>
      <c r="CU22" s="11">
        <f>IF(CU21="","",Master!CX21)+COLUMNS($G$1:CU$1)/1000000000</f>
        <v>76.000000092999997</v>
      </c>
      <c r="CV22" s="11">
        <f>IF(CV21="","",Master!CY21)+COLUMNS($G$1:CV$1)/1000000000</f>
        <v>20.000000094000001</v>
      </c>
      <c r="CW22" s="11">
        <f>IF(CW21="","",Master!CZ21)+COLUMNS($G$1:CW$1)/1000000000</f>
        <v>30.000000095000001</v>
      </c>
      <c r="CX22" s="11">
        <f>IF(CX21="","",Master!DA21)+COLUMNS($G$1:CX$1)/1000000000</f>
        <v>80.000000095999994</v>
      </c>
      <c r="CY22" s="11">
        <f>IF(CY21="","",Master!DB21)+COLUMNS($G$1:CY$1)/1000000000</f>
        <v>65.000000096999997</v>
      </c>
      <c r="CZ22" s="11">
        <f>IF(CZ21="","",Master!DC21)+COLUMNS($G$1:CZ$1)/1000000000</f>
        <v>55.000000098000001</v>
      </c>
      <c r="DA22" s="11">
        <f>IF(DA21="","",Master!DD21)+COLUMNS($G$1:DA$1)/1000000000</f>
        <v>50.000000098999998</v>
      </c>
      <c r="DB22" s="11">
        <f>IF(DB21="","",Master!DE21)+COLUMNS($G$1:DB$1)/1000000000</f>
        <v>55.000000100000001</v>
      </c>
      <c r="DC22" s="11">
        <f>IF(DC21="","",Master!DF21)+COLUMNS($G$1:DC$1)/1000000000</f>
        <v>63.000000100999998</v>
      </c>
      <c r="DD22" s="11">
        <f>IF(DD21="","",Master!DG21)+COLUMNS($G$1:DD$1)/1000000000</f>
        <v>60.000000102000001</v>
      </c>
      <c r="DE22" s="11">
        <f>IF(DE21="","",Master!DH21)+COLUMNS($G$1:DE$1)/1000000000</f>
        <v>55.000000102999998</v>
      </c>
      <c r="DF22" s="11">
        <f>IF(DF21="","",Master!DI21)+COLUMNS($G$1:DF$1)/1000000000</f>
        <v>75.000000103999994</v>
      </c>
      <c r="DG22" s="11">
        <f>IF(DG21="","",Master!DJ21)+COLUMNS($G$1:DG$1)/1000000000</f>
        <v>65.000000104999998</v>
      </c>
      <c r="DH22" s="11">
        <f>IF(DH21="","",Master!DK21)+COLUMNS($G$1:DH$1)/1000000000</f>
        <v>75.000000106000002</v>
      </c>
      <c r="DI22" s="11">
        <f>IF(DI21="","",Master!DL21)+COLUMNS($G$1:DI$1)/1000000000</f>
        <v>50.000000106999998</v>
      </c>
      <c r="DJ22" s="11">
        <f>IF(DJ21="","",Master!DM21)+COLUMNS($G$1:DJ$1)/1000000000</f>
        <v>50.000000108000002</v>
      </c>
      <c r="DK22" s="11">
        <f>IF(DK21="","",Master!DN21)+COLUMNS($G$1:DK$1)/1000000000</f>
        <v>80.000000108999998</v>
      </c>
      <c r="DL22" s="11">
        <f>IF(DL21="","",Master!DO21)+COLUMNS($G$1:DL$1)/1000000000</f>
        <v>88.000000110000002</v>
      </c>
      <c r="DM22" s="11">
        <f>IF(DM21="","",Master!DP21)+COLUMNS($G$1:DM$1)/1000000000</f>
        <v>60.000000110999999</v>
      </c>
      <c r="DN22" s="11">
        <f>IF(DN21="","",Master!DQ21)+COLUMNS($G$1:DN$1)/1000000000</f>
        <v>100.000000112</v>
      </c>
      <c r="DO22" s="11">
        <f>IF(DO21="","",Master!DR21)+COLUMNS($G$1:DO$1)/1000000000</f>
        <v>50.000000112999999</v>
      </c>
      <c r="DP22" s="11">
        <f>IF(DP21="","",Master!DS21)+COLUMNS($G$1:DP$1)/1000000000</f>
        <v>55.000000114000002</v>
      </c>
      <c r="DQ22" s="11">
        <f>IF(DQ21="","",Master!DT21)+COLUMNS($G$1:DQ$1)/1000000000</f>
        <v>60.000000114999999</v>
      </c>
      <c r="DR22" s="11">
        <f>IF(DR21="","",Master!DU21)+COLUMNS($G$1:DR$1)/1000000000</f>
        <v>72.000000115999995</v>
      </c>
      <c r="DS22" s="11">
        <f>IF(DS21="","",Master!DV21)+COLUMNS($G$1:DS$1)/1000000000</f>
        <v>35.000000116999999</v>
      </c>
      <c r="DT22" s="11">
        <f>IF(DT21="","",Master!DW21)+COLUMNS($G$1:DT$1)/1000000000</f>
        <v>75.000000118000003</v>
      </c>
      <c r="DU22" s="11">
        <f>IF(DU21="","",Master!DX21)+COLUMNS($G$1:DU$1)/1000000000</f>
        <v>73.000000119000006</v>
      </c>
      <c r="DV22" s="11">
        <f>IF(DV21="","",Master!DY21)+COLUMNS($G$1:DV$1)/1000000000</f>
        <v>40.000000120000003</v>
      </c>
      <c r="DW22" s="11">
        <f>IF(DW21="","",Master!DZ21)+COLUMNS($G$1:DW$1)/1000000000</f>
        <v>65.000000120999999</v>
      </c>
      <c r="DX22" s="11">
        <f>IF(DX21="","",Master!EA21)+COLUMNS($G$1:DX$1)/1000000000</f>
        <v>75.000000122000003</v>
      </c>
      <c r="DY22" s="11">
        <f>IF(DY21="","",Master!EB21)+COLUMNS($G$1:DY$1)/1000000000</f>
        <v>65.000000123000007</v>
      </c>
      <c r="DZ22" s="11">
        <f>IF(DZ21="","",Master!EC21)+COLUMNS($G$1:DZ$1)/1000000000</f>
        <v>95.000000123999996</v>
      </c>
      <c r="EA22" s="11">
        <f>IF(EA21="","",Master!ED21)+COLUMNS($G$1:EA$1)/1000000000</f>
        <v>50.000000125</v>
      </c>
      <c r="EB22" s="11">
        <f>IF(EB21="","",Master!EE21)+COLUMNS($G$1:EB$1)/1000000000</f>
        <v>12.000000126</v>
      </c>
      <c r="EC22" s="11">
        <f>IF(EC21="","",Master!EF21)+COLUMNS($G$1:EC$1)/1000000000</f>
        <v>50.000000127</v>
      </c>
      <c r="ED22" s="11">
        <f>IF(ED21="","",Master!EG21)+COLUMNS($G$1:ED$1)/1000000000</f>
        <v>80.000000127999996</v>
      </c>
      <c r="EE22" s="11">
        <f>IF(EE21="","",Master!EH21)+COLUMNS($G$1:EE$1)/1000000000</f>
        <v>20.000000129</v>
      </c>
      <c r="EF22" s="11">
        <f>IF(EF21="","",Master!EI21)+COLUMNS($G$1:EF$1)/1000000000</f>
        <v>80.000000130000004</v>
      </c>
      <c r="EG22" s="11">
        <f>IF(EG21="","",Master!EJ21)+COLUMNS($G$1:EG$1)/1000000000</f>
        <v>42.000000131</v>
      </c>
      <c r="EH22" s="11">
        <f>IF(EH21="","",Master!EK21)+COLUMNS($G$1:EH$1)/1000000000</f>
        <v>90.000000131999997</v>
      </c>
      <c r="EI22" s="11">
        <f>IF(EI21="","",Master!EL21)+COLUMNS($G$1:EI$1)/1000000000</f>
        <v>34.000000133</v>
      </c>
      <c r="EJ22" s="11">
        <f>IF(EJ21="","",Master!EM21)+COLUMNS($G$1:EJ$1)/1000000000</f>
        <v>83.000000134000004</v>
      </c>
      <c r="EK22" s="11">
        <f>IF(EK21="","",Master!EN21)+COLUMNS($G$1:EK$1)/1000000000</f>
        <v>79.000000134999993</v>
      </c>
      <c r="EL22" s="11">
        <f>IF(EL21="","",Master!EO21)+COLUMNS($G$1:EL$1)/1000000000</f>
        <v>25.000000136000001</v>
      </c>
      <c r="EM22" s="11">
        <f>IF(EM21="","",Master!EP21)+COLUMNS($G$1:EM$1)/1000000000</f>
        <v>40.000000137000001</v>
      </c>
      <c r="EN22" s="11">
        <f>IF(EN21="","",Master!EQ21)+COLUMNS($G$1:EN$1)/1000000000</f>
        <v>30.000000138000001</v>
      </c>
      <c r="EO22" s="11">
        <f>IF(EO21="","",Master!ER21)+COLUMNS($G$1:EO$1)/1000000000</f>
        <v>55.000000139000001</v>
      </c>
      <c r="EP22" s="11">
        <f>IF(EP21="","",Master!ES21)+COLUMNS($G$1:EP$1)/1000000000</f>
        <v>65.000000139999997</v>
      </c>
      <c r="EQ22" s="11">
        <f>IF(EQ21="","",Master!ET21)+COLUMNS($G$1:EQ$1)/1000000000</f>
        <v>65.000000141000001</v>
      </c>
      <c r="ER22" s="11">
        <f>IF(ER21="","",Master!EU21)+COLUMNS($G$1:ER$1)/1000000000</f>
        <v>95.000000142000005</v>
      </c>
      <c r="ES22" s="11">
        <f>IF(ES21="","",Master!EV21)+COLUMNS($G$1:ES$1)/1000000000</f>
        <v>100.00000014299999</v>
      </c>
      <c r="ET22" s="11">
        <f>IF(ET21="","",Master!EW21)+COLUMNS($G$1:ET$1)/1000000000</f>
        <v>72.000000143999998</v>
      </c>
      <c r="EU22" s="11">
        <f>IF(EU21="","",Master!EX21)+COLUMNS($G$1:EU$1)/1000000000</f>
        <v>25.000000145000001</v>
      </c>
      <c r="EV22" s="11">
        <f>IF(EV21="","",Master!EY21)+COLUMNS($G$1:EV$1)/1000000000</f>
        <v>30.000000146000001</v>
      </c>
      <c r="EW22" s="11">
        <f>IF(EW21="","",Master!EZ21)+COLUMNS($G$1:EW$1)/1000000000</f>
        <v>82.000000146999994</v>
      </c>
      <c r="EX22" s="11">
        <f>IF(EX21="","",Master!FA21)+COLUMNS($G$1:EX$1)/1000000000</f>
        <v>60.000000147999998</v>
      </c>
      <c r="EY22" s="11">
        <f>IF(EY21="","",Master!FB21)+COLUMNS($G$1:EY$1)/1000000000</f>
        <v>80.000000149000002</v>
      </c>
      <c r="EZ22" s="11">
        <f>IF(EZ21="","",Master!FC21)+COLUMNS($G$1:EZ$1)/1000000000</f>
        <v>70.000000150000005</v>
      </c>
      <c r="FA22" s="11">
        <f>IF(FA21="","",Master!FD21)+COLUMNS($G$1:FA$1)/1000000000</f>
        <v>75.000000150999995</v>
      </c>
      <c r="FB22" s="11">
        <f>IF(FB21="","",Master!FE21)+COLUMNS($G$1:FB$1)/1000000000</f>
        <v>25.000000151999998</v>
      </c>
      <c r="FC22" s="11">
        <f>IF(FC21="","",Master!FF21)+COLUMNS($G$1:FC$1)/1000000000</f>
        <v>50.000000153000002</v>
      </c>
      <c r="FD22" s="11">
        <f>IF(FD21="","",Master!FG21)+COLUMNS($G$1:FD$1)/1000000000</f>
        <v>50.000000153999999</v>
      </c>
      <c r="FE22" s="11">
        <f>IF(FE21="","",Master!FH21)+COLUMNS($G$1:FE$1)/1000000000</f>
        <v>75.000000154999995</v>
      </c>
      <c r="FF22" s="11">
        <f>IF(FF21="","",Master!FI21)+COLUMNS($G$1:FF$1)/1000000000</f>
        <v>80.000000155999999</v>
      </c>
      <c r="FG22" s="11">
        <f>IF(FG21="","",Master!FJ21)+COLUMNS($G$1:FG$1)/1000000000</f>
        <v>89.000000157000002</v>
      </c>
      <c r="FH22" s="11">
        <f>IF(FH21="","",Master!FK21)+COLUMNS($G$1:FH$1)/1000000000</f>
        <v>100.00000015800001</v>
      </c>
      <c r="FI22" s="11">
        <f>IF(FI21="","",Master!FL21)+COLUMNS($G$1:FI$1)/1000000000</f>
        <v>20.000000158999999</v>
      </c>
      <c r="FJ22" s="11">
        <f>IF(FJ21="","",Master!FM21)+COLUMNS($G$1:FJ$1)/1000000000</f>
        <v>88.000000159999999</v>
      </c>
      <c r="FK22" s="11">
        <f>IF(FK21="","",Master!FN21)+COLUMNS($G$1:FK$1)/1000000000</f>
        <v>55.000000161000003</v>
      </c>
    </row>
    <row r="23" spans="3:167" x14ac:dyDescent="0.25">
      <c r="C23" s="11">
        <v>20</v>
      </c>
      <c r="D23" s="11">
        <v>50</v>
      </c>
      <c r="E23" s="11">
        <f>ROUND(Master!H22,0)+1/2000000000</f>
        <v>35.000000000500002</v>
      </c>
      <c r="F23" s="11">
        <f>ROUND(Master!I22,0)+1/2000000000</f>
        <v>41.000000000500002</v>
      </c>
      <c r="G23" s="11">
        <f>ROUND(Master!J22,0)+1/1000000000</f>
        <v>38.000000000999997</v>
      </c>
      <c r="H23" s="11">
        <f>IF(H22="","",Master!K22)+COLUMNS($G$1:H$1)/1000000000</f>
        <v>40.000000002</v>
      </c>
      <c r="I23" s="11">
        <f>IF(I22="","",Master!L22)+COLUMNS($G$1:I$1)/1000000000</f>
        <v>21.000000003</v>
      </c>
      <c r="J23" s="11">
        <f>IF(J22="","",Master!M22)+COLUMNS($G$1:J$1)/1000000000</f>
        <v>40.000000004</v>
      </c>
      <c r="K23" s="11">
        <f>IF(K22="","",Master!N22)+COLUMNS($G$1:K$1)/1000000000</f>
        <v>80.000000005000004</v>
      </c>
      <c r="L23" s="11">
        <f>IF(L22="","",Master!O22)+COLUMNS($G$1:L$1)/1000000000</f>
        <v>50.000000006</v>
      </c>
      <c r="M23" s="11">
        <f>IF(M22="","",Master!P22)+COLUMNS($G$1:M$1)/1000000000</f>
        <v>15.000000007000001</v>
      </c>
      <c r="N23" s="11">
        <f>IF(N22="","",Master!Q22)+COLUMNS($G$1:N$1)/1000000000</f>
        <v>60.000000008000001</v>
      </c>
      <c r="O23" s="11">
        <f>IF(O22="","",Master!R22)+COLUMNS($G$1:O$1)/1000000000</f>
        <v>35.000000008999997</v>
      </c>
      <c r="P23" s="11">
        <f>IF(P22="","",Master!S22)+COLUMNS($G$1:P$1)/1000000000</f>
        <v>70.000000009999994</v>
      </c>
      <c r="Q23" s="11">
        <f>IF(Q22="","",Master!T22)+COLUMNS($G$1:Q$1)/1000000000</f>
        <v>35.000000010999997</v>
      </c>
      <c r="R23" s="11">
        <f>IF(R22="","",Master!U22)+COLUMNS($G$1:R$1)/1000000000</f>
        <v>60.000000012000001</v>
      </c>
      <c r="S23" s="11">
        <f>IF(S22="","",Master!V22)+COLUMNS($G$1:S$1)/1000000000</f>
        <v>60.000000012999998</v>
      </c>
      <c r="T23" s="11">
        <f>IF(T22="","",Master!W22)+COLUMNS($G$1:T$1)/1000000000</f>
        <v>35.000000014000001</v>
      </c>
      <c r="U23" s="11">
        <f>IF(U22="","",Master!X22)+COLUMNS($G$1:U$1)/1000000000</f>
        <v>35.000000014999998</v>
      </c>
      <c r="V23" s="11">
        <f>IF(V22="","",Master!Y22)+COLUMNS($G$1:V$1)/1000000000</f>
        <v>50.000000016000001</v>
      </c>
      <c r="W23" s="11">
        <f>IF(W22="","",Master!Z22)+COLUMNS($G$1:W$1)/1000000000</f>
        <v>50.000000016999998</v>
      </c>
      <c r="X23" s="11">
        <f>IF(X22="","",Master!AA22)+COLUMNS($G$1:X$1)/1000000000</f>
        <v>50.000000018000001</v>
      </c>
      <c r="Y23" s="11">
        <f>IF(Y22="","",Master!AB22)+COLUMNS($G$1:Y$1)/1000000000</f>
        <v>20.000000019000002</v>
      </c>
      <c r="Z23" s="11">
        <f>IF(Z22="","",Master!AC22)+COLUMNS($G$1:Z$1)/1000000000</f>
        <v>70.000000020000002</v>
      </c>
      <c r="AA23" s="11">
        <f>IF(AA22="","",Master!AD22)+COLUMNS($G$1:AA$1)/1000000000</f>
        <v>80.000000021000005</v>
      </c>
      <c r="AB23" s="11">
        <f>IF(AB22="","",Master!AE22)+COLUMNS($G$1:AB$1)/1000000000</f>
        <v>25.000000021999998</v>
      </c>
      <c r="AC23" s="11">
        <f>IF(AC22="","",Master!AF22)+COLUMNS($G$1:AC$1)/1000000000</f>
        <v>50.000000022999998</v>
      </c>
      <c r="AD23" s="11">
        <f>IF(AD22="","",Master!AG22)+COLUMNS($G$1:AD$1)/1000000000</f>
        <v>54.000000024000002</v>
      </c>
      <c r="AE23" s="11">
        <f>IF(AE22="","",Master!AH22)+COLUMNS($G$1:AE$1)/1000000000</f>
        <v>9.0000000250000003</v>
      </c>
      <c r="AF23" s="11">
        <f>IF(AF22="","",Master!AI22)+COLUMNS($G$1:AF$1)/1000000000</f>
        <v>25.000000025999999</v>
      </c>
      <c r="AG23" s="11">
        <f>IF(AG22="","",Master!AJ22)+COLUMNS($G$1:AG$1)/1000000000</f>
        <v>25.000000026999999</v>
      </c>
      <c r="AH23" s="11">
        <f>IF(AH22="","",Master!AK22)+COLUMNS($G$1:AH$1)/1000000000</f>
        <v>49.000000028000002</v>
      </c>
      <c r="AI23" s="11">
        <f>IF(AI22="","",Master!AL22)+COLUMNS($G$1:AI$1)/1000000000</f>
        <v>80.000000029000006</v>
      </c>
      <c r="AJ23" s="11">
        <f>IF(AJ22="","",Master!AM22)+COLUMNS($G$1:AJ$1)/1000000000</f>
        <v>60.000000030000002</v>
      </c>
      <c r="AK23" s="11">
        <f>IF(AK22="","",Master!AN22)+COLUMNS($G$1:AK$1)/1000000000</f>
        <v>5.0000000309999999</v>
      </c>
      <c r="AL23" s="11">
        <f>IF(AL22="","",Master!AO22)+COLUMNS($G$1:AL$1)/1000000000</f>
        <v>10.000000032000001</v>
      </c>
      <c r="AM23" s="11">
        <f>IF(AM22="","",Master!AP22)+COLUMNS($G$1:AM$1)/1000000000</f>
        <v>28.000000032999999</v>
      </c>
      <c r="AN23" s="11">
        <f>IF(AN22="","",Master!AQ22)+COLUMNS($G$1:AN$1)/1000000000</f>
        <v>65.000000033999996</v>
      </c>
      <c r="AO23" s="11">
        <f>IF(AO22="","",Master!AR22)+COLUMNS($G$1:AO$1)/1000000000</f>
        <v>30.000000034999999</v>
      </c>
      <c r="AP23" s="11">
        <f>IF(AP22="","",Master!AS22)+COLUMNS($G$1:AP$1)/1000000000</f>
        <v>60.000000036000003</v>
      </c>
      <c r="AQ23" s="11">
        <f>IF(AQ22="","",Master!AT22)+COLUMNS($G$1:AQ$1)/1000000000</f>
        <v>75.000000037000007</v>
      </c>
      <c r="AR23" s="11">
        <f>IF(AR22="","",Master!AU22)+COLUMNS($G$1:AR$1)/1000000000</f>
        <v>10.000000038</v>
      </c>
      <c r="AS23" s="11">
        <f>IF(AS22="","",Master!AV22)+COLUMNS($G$1:AS$1)/1000000000</f>
        <v>56.000000039</v>
      </c>
      <c r="AT23" s="11">
        <f>IF(AT22="","",Master!AW22)+COLUMNS($G$1:AT$1)/1000000000</f>
        <v>35.000000040000003</v>
      </c>
      <c r="AU23" s="11">
        <f>IF(AU22="","",Master!AX22)+COLUMNS($G$1:AU$1)/1000000000</f>
        <v>30.000000041</v>
      </c>
      <c r="AV23" s="11">
        <f>IF(AV22="","",Master!AY22)+COLUMNS($G$1:AV$1)/1000000000</f>
        <v>60.000000042000003</v>
      </c>
      <c r="AW23" s="11">
        <f>IF(AW22="","",Master!AZ22)+COLUMNS($G$1:AW$1)/1000000000</f>
        <v>4.3000000000000001E-8</v>
      </c>
      <c r="AX23" s="11">
        <f>IF(AX22="","",Master!BA22)+COLUMNS($G$1:AX$1)/1000000000</f>
        <v>17.000000044</v>
      </c>
      <c r="AY23" s="11">
        <f>IF(AY22="","",Master!BB22)+COLUMNS($G$1:AY$1)/1000000000</f>
        <v>79.000000044999993</v>
      </c>
      <c r="AZ23" s="11">
        <f>IF(AZ22="","",Master!BC22)+COLUMNS($G$1:AZ$1)/1000000000</f>
        <v>90.000000045999997</v>
      </c>
      <c r="BA23" s="11">
        <f>IF(BA22="","",Master!BD22)+COLUMNS($G$1:BA$1)/1000000000</f>
        <v>15.000000047</v>
      </c>
      <c r="BB23" s="11">
        <f>IF(BB22="","",Master!BE22)+COLUMNS($G$1:BB$1)/1000000000</f>
        <v>30.000000048</v>
      </c>
      <c r="BC23" s="11">
        <f>IF(BC22="","",Master!BF22)+COLUMNS($G$1:BC$1)/1000000000</f>
        <v>20.000000049000001</v>
      </c>
      <c r="BD23" s="11">
        <f>IF(BD22="","",Master!BG22)+COLUMNS($G$1:BD$1)/1000000000</f>
        <v>50.000000049999997</v>
      </c>
      <c r="BE23" s="11">
        <f>IF(BE22="","",Master!BH22)+COLUMNS($G$1:BE$1)/1000000000</f>
        <v>5.1E-8</v>
      </c>
      <c r="BF23" s="11">
        <f>IF(BF22="","",Master!BI22)+COLUMNS($G$1:BF$1)/1000000000</f>
        <v>5.2000000000000002E-8</v>
      </c>
      <c r="BG23" s="11">
        <f>IF(BG22="","",Master!BJ22)+COLUMNS($G$1:BG$1)/1000000000</f>
        <v>15.000000053000001</v>
      </c>
      <c r="BH23" s="11">
        <f>IF(BH22="","",Master!BK22)+COLUMNS($G$1:BH$1)/1000000000</f>
        <v>70.000000053999997</v>
      </c>
      <c r="BI23" s="11">
        <f>IF(BI22="","",Master!BL22)+COLUMNS($G$1:BI$1)/1000000000</f>
        <v>80.000000055000001</v>
      </c>
      <c r="BJ23" s="11">
        <f>IF(BJ22="","",Master!BM22)+COLUMNS($G$1:BJ$1)/1000000000</f>
        <v>20.000000056000001</v>
      </c>
      <c r="BK23" s="11">
        <f>IF(BK22="","",Master!BN22)+COLUMNS($G$1:BK$1)/1000000000</f>
        <v>20.000000057000001</v>
      </c>
      <c r="BL23" s="11">
        <f>IF(BL22="","",Master!BO22)+COLUMNS($G$1:BL$1)/1000000000</f>
        <v>80.000000057999998</v>
      </c>
      <c r="BM23" s="11">
        <f>IF(BM22="","",Master!BP22)+COLUMNS($G$1:BM$1)/1000000000</f>
        <v>40.000000059000001</v>
      </c>
      <c r="BN23" s="11">
        <f>IF(BN22="","",Master!BQ22)+COLUMNS($G$1:BN$1)/1000000000</f>
        <v>70.000000060000005</v>
      </c>
      <c r="BO23" s="11">
        <f>IF(BO22="","",Master!BR22)+COLUMNS($G$1:BO$1)/1000000000</f>
        <v>20.000000061000001</v>
      </c>
      <c r="BP23" s="11">
        <f>IF(BP22="","",Master!BS22)+COLUMNS($G$1:BP$1)/1000000000</f>
        <v>50.000000061999998</v>
      </c>
      <c r="BQ23" s="11">
        <f>IF(BQ22="","",Master!BT22)+COLUMNS($G$1:BQ$1)/1000000000</f>
        <v>100.000000063</v>
      </c>
      <c r="BR23" s="11">
        <f>IF(BR22="","",Master!BU22)+COLUMNS($G$1:BR$1)/1000000000</f>
        <v>50.000000063999998</v>
      </c>
      <c r="BS23" s="11">
        <f>IF(BS22="","",Master!BV22)+COLUMNS($G$1:BS$1)/1000000000</f>
        <v>50.000000065000002</v>
      </c>
      <c r="BT23" s="11">
        <f>IF(BT22="","",Master!BW22)+COLUMNS($G$1:BT$1)/1000000000</f>
        <v>25.000000065999998</v>
      </c>
      <c r="BU23" s="11">
        <f>IF(BU22="","",Master!BX22)+COLUMNS($G$1:BU$1)/1000000000</f>
        <v>38.000000067000002</v>
      </c>
      <c r="BV23" s="11">
        <f>IF(BV22="","",Master!BY22)+COLUMNS($G$1:BV$1)/1000000000</f>
        <v>4.0000000680000003</v>
      </c>
      <c r="BW23" s="11">
        <f>IF(BW22="","",Master!BZ22)+COLUMNS($G$1:BW$1)/1000000000</f>
        <v>41.000000069000002</v>
      </c>
      <c r="BX23" s="11">
        <f>IF(BX22="","",Master!CA22)+COLUMNS($G$1:BX$1)/1000000000</f>
        <v>45.000000069999999</v>
      </c>
      <c r="BY23" s="11">
        <f>IF(BY22="","",Master!CB22)+COLUMNS($G$1:BY$1)/1000000000</f>
        <v>31.000000070999999</v>
      </c>
      <c r="BZ23" s="11">
        <f>IF(BZ22="","",Master!CC22)+COLUMNS($G$1:BZ$1)/1000000000</f>
        <v>70.000000072000006</v>
      </c>
      <c r="CA23" s="11">
        <f>IF(CA22="","",Master!CD22)+COLUMNS($G$1:CA$1)/1000000000</f>
        <v>45.000000073000002</v>
      </c>
      <c r="CB23" s="11">
        <f>IF(CB22="","",Master!CE22)+COLUMNS($G$1:CB$1)/1000000000</f>
        <v>40.000000073999999</v>
      </c>
      <c r="CC23" s="11">
        <f>IF(CC22="","",Master!CF22)+COLUMNS($G$1:CC$1)/1000000000</f>
        <v>44.000000075000003</v>
      </c>
      <c r="CD23" s="11">
        <f>IF(CD22="","",Master!CG22)+COLUMNS($G$1:CD$1)/1000000000</f>
        <v>58.000000075999999</v>
      </c>
      <c r="CE23" s="11">
        <f>IF(CE22="","",Master!CH22)+COLUMNS($G$1:CE$1)/1000000000</f>
        <v>15.000000076999999</v>
      </c>
      <c r="CF23" s="11">
        <f>IF(CF22="","",Master!CI22)+COLUMNS($G$1:CF$1)/1000000000</f>
        <v>35.000000077999999</v>
      </c>
      <c r="CG23" s="11">
        <f>IF(CG22="","",Master!CJ22)+COLUMNS($G$1:CG$1)/1000000000</f>
        <v>15.000000078999999</v>
      </c>
      <c r="CH23" s="11">
        <f>IF(CH22="","",Master!CK22)+COLUMNS($G$1:CH$1)/1000000000</f>
        <v>25.00000008</v>
      </c>
      <c r="CI23" s="11">
        <f>IF(CI22="","",Master!CL22)+COLUMNS($G$1:CI$1)/1000000000</f>
        <v>55.000000081000003</v>
      </c>
      <c r="CJ23" s="11">
        <f>IF(CJ22="","",Master!CM22)+COLUMNS($G$1:CJ$1)/1000000000</f>
        <v>41.000000082</v>
      </c>
      <c r="CK23" s="11">
        <f>IF(CK22="","",Master!CN22)+COLUMNS($G$1:CK$1)/1000000000</f>
        <v>75.000000083000003</v>
      </c>
      <c r="CL23" s="11">
        <f>IF(CL22="","",Master!CO22)+COLUMNS($G$1:CL$1)/1000000000</f>
        <v>40.000000084</v>
      </c>
      <c r="CM23" s="11">
        <f>IF(CM22="","",Master!CP22)+COLUMNS($G$1:CM$1)/1000000000</f>
        <v>66.000000084999996</v>
      </c>
      <c r="CN23" s="11">
        <f>IF(CN22="","",Master!CQ22)+COLUMNS($G$1:CN$1)/1000000000</f>
        <v>55.000000086</v>
      </c>
      <c r="CO23" s="11">
        <f>IF(CO22="","",Master!CR22)+COLUMNS($G$1:CO$1)/1000000000</f>
        <v>30.000000087</v>
      </c>
      <c r="CP23" s="11">
        <f>IF(CP22="","",Master!CS22)+COLUMNS($G$1:CP$1)/1000000000</f>
        <v>10.000000088</v>
      </c>
      <c r="CQ23" s="11">
        <f>IF(CQ22="","",Master!CT22)+COLUMNS($G$1:CQ$1)/1000000000</f>
        <v>38.000000088999997</v>
      </c>
      <c r="CR23" s="11">
        <f>IF(CR22="","",Master!CU22)+COLUMNS($G$1:CR$1)/1000000000</f>
        <v>30.00000009</v>
      </c>
      <c r="CS23" s="11">
        <f>IF(CS22="","",Master!CV22)+COLUMNS($G$1:CS$1)/1000000000</f>
        <v>35.000000090999997</v>
      </c>
      <c r="CT23" s="11">
        <f>IF(CT22="","",Master!CW22)+COLUMNS($G$1:CT$1)/1000000000</f>
        <v>45.000000092000001</v>
      </c>
      <c r="CU23" s="11">
        <f>IF(CU22="","",Master!CX22)+COLUMNS($G$1:CU$1)/1000000000</f>
        <v>31.000000093000001</v>
      </c>
      <c r="CV23" s="11">
        <f>IF(CV22="","",Master!CY22)+COLUMNS($G$1:CV$1)/1000000000</f>
        <v>70.000000094000001</v>
      </c>
      <c r="CW23" s="11">
        <f>IF(CW22="","",Master!CZ22)+COLUMNS($G$1:CW$1)/1000000000</f>
        <v>30.000000095000001</v>
      </c>
      <c r="CX23" s="11">
        <f>IF(CX22="","",Master!DA22)+COLUMNS($G$1:CX$1)/1000000000</f>
        <v>40.000000096000001</v>
      </c>
      <c r="CY23" s="11">
        <f>IF(CY22="","",Master!DB22)+COLUMNS($G$1:CY$1)/1000000000</f>
        <v>31.000000097000001</v>
      </c>
      <c r="CZ23" s="11">
        <f>IF(CZ22="","",Master!DC22)+COLUMNS($G$1:CZ$1)/1000000000</f>
        <v>30.000000098000001</v>
      </c>
      <c r="DA23" s="11">
        <f>IF(DA22="","",Master!DD22)+COLUMNS($G$1:DA$1)/1000000000</f>
        <v>25.000000099000001</v>
      </c>
      <c r="DB23" s="11">
        <f>IF(DB22="","",Master!DE22)+COLUMNS($G$1:DB$1)/1000000000</f>
        <v>38.000000100000001</v>
      </c>
      <c r="DC23" s="11">
        <f>IF(DC22="","",Master!DF22)+COLUMNS($G$1:DC$1)/1000000000</f>
        <v>30.000000101000001</v>
      </c>
      <c r="DD23" s="11">
        <f>IF(DD22="","",Master!DG22)+COLUMNS($G$1:DD$1)/1000000000</f>
        <v>25.000000102000001</v>
      </c>
      <c r="DE23" s="11">
        <f>IF(DE22="","",Master!DH22)+COLUMNS($G$1:DE$1)/1000000000</f>
        <v>70.000000103000005</v>
      </c>
      <c r="DF23" s="11">
        <f>IF(DF22="","",Master!DI22)+COLUMNS($G$1:DF$1)/1000000000</f>
        <v>65.000000103999994</v>
      </c>
      <c r="DG23" s="11">
        <f>IF(DG22="","",Master!DJ22)+COLUMNS($G$1:DG$1)/1000000000</f>
        <v>35.000000104999998</v>
      </c>
      <c r="DH23" s="11">
        <f>IF(DH22="","",Master!DK22)+COLUMNS($G$1:DH$1)/1000000000</f>
        <v>75.000000106000002</v>
      </c>
      <c r="DI23" s="11">
        <f>IF(DI22="","",Master!DL22)+COLUMNS($G$1:DI$1)/1000000000</f>
        <v>12.000000107</v>
      </c>
      <c r="DJ23" s="11">
        <f>IF(DJ22="","",Master!DM22)+COLUMNS($G$1:DJ$1)/1000000000</f>
        <v>70.000000107999995</v>
      </c>
      <c r="DK23" s="11">
        <f>IF(DK22="","",Master!DN22)+COLUMNS($G$1:DK$1)/1000000000</f>
        <v>70.000000108999998</v>
      </c>
      <c r="DL23" s="11">
        <f>IF(DL22="","",Master!DO22)+COLUMNS($G$1:DL$1)/1000000000</f>
        <v>71.000000110000002</v>
      </c>
      <c r="DM23" s="11">
        <f>IF(DM22="","",Master!DP22)+COLUMNS($G$1:DM$1)/1000000000</f>
        <v>70.000000111000006</v>
      </c>
      <c r="DN23" s="11">
        <f>IF(DN22="","",Master!DQ22)+COLUMNS($G$1:DN$1)/1000000000</f>
        <v>10.000000112</v>
      </c>
      <c r="DO23" s="11">
        <f>IF(DO22="","",Master!DR22)+COLUMNS($G$1:DO$1)/1000000000</f>
        <v>50.000000112999999</v>
      </c>
      <c r="DP23" s="11">
        <f>IF(DP22="","",Master!DS22)+COLUMNS($G$1:DP$1)/1000000000</f>
        <v>35.000000114000002</v>
      </c>
      <c r="DQ23" s="11">
        <f>IF(DQ22="","",Master!DT22)+COLUMNS($G$1:DQ$1)/1000000000</f>
        <v>26.000000114999999</v>
      </c>
      <c r="DR23" s="11">
        <f>IF(DR22="","",Master!DU22)+COLUMNS($G$1:DR$1)/1000000000</f>
        <v>50.000000116000002</v>
      </c>
      <c r="DS23" s="11">
        <f>IF(DS22="","",Master!DV22)+COLUMNS($G$1:DS$1)/1000000000</f>
        <v>33.000000116999999</v>
      </c>
      <c r="DT23" s="11">
        <f>IF(DT22="","",Master!DW22)+COLUMNS($G$1:DT$1)/1000000000</f>
        <v>50.000000118000003</v>
      </c>
      <c r="DU23" s="11">
        <f>IF(DU22="","",Master!DX22)+COLUMNS($G$1:DU$1)/1000000000</f>
        <v>40.000000118999999</v>
      </c>
      <c r="DV23" s="11">
        <f>IF(DV22="","",Master!DY22)+COLUMNS($G$1:DV$1)/1000000000</f>
        <v>40.000000120000003</v>
      </c>
      <c r="DW23" s="11">
        <f>IF(DW22="","",Master!DZ22)+COLUMNS($G$1:DW$1)/1000000000</f>
        <v>40.000000120999999</v>
      </c>
      <c r="DX23" s="11">
        <f>IF(DX22="","",Master!EA22)+COLUMNS($G$1:DX$1)/1000000000</f>
        <v>37.000000122000003</v>
      </c>
      <c r="DY23" s="11">
        <f>IF(DY22="","",Master!EB22)+COLUMNS($G$1:DY$1)/1000000000</f>
        <v>30.000000123</v>
      </c>
      <c r="DZ23" s="11">
        <f>IF(DZ22="","",Master!EC22)+COLUMNS($G$1:DZ$1)/1000000000</f>
        <v>50.000000124000003</v>
      </c>
      <c r="EA23" s="11">
        <f>IF(EA22="","",Master!ED22)+COLUMNS($G$1:EA$1)/1000000000</f>
        <v>50.000000125</v>
      </c>
      <c r="EB23" s="11">
        <f>IF(EB22="","",Master!EE22)+COLUMNS($G$1:EB$1)/1000000000</f>
        <v>25.000000126</v>
      </c>
      <c r="EC23" s="11">
        <f>IF(EC22="","",Master!EF22)+COLUMNS($G$1:EC$1)/1000000000</f>
        <v>40.000000127</v>
      </c>
      <c r="ED23" s="11">
        <f>IF(ED22="","",Master!EG22)+COLUMNS($G$1:ED$1)/1000000000</f>
        <v>38.000000128000003</v>
      </c>
      <c r="EE23" s="11">
        <f>IF(EE22="","",Master!EH22)+COLUMNS($G$1:EE$1)/1000000000</f>
        <v>30.000000129</v>
      </c>
      <c r="EF23" s="11">
        <f>IF(EF22="","",Master!EI22)+COLUMNS($G$1:EF$1)/1000000000</f>
        <v>40.000000129999997</v>
      </c>
      <c r="EG23" s="11">
        <f>IF(EG22="","",Master!EJ22)+COLUMNS($G$1:EG$1)/1000000000</f>
        <v>22.000000131</v>
      </c>
      <c r="EH23" s="11">
        <f>IF(EH22="","",Master!EK22)+COLUMNS($G$1:EH$1)/1000000000</f>
        <v>15.000000132</v>
      </c>
      <c r="EI23" s="11">
        <f>IF(EI22="","",Master!EL22)+COLUMNS($G$1:EI$1)/1000000000</f>
        <v>27.000000133</v>
      </c>
      <c r="EJ23" s="11">
        <f>IF(EJ22="","",Master!EM22)+COLUMNS($G$1:EJ$1)/1000000000</f>
        <v>23.000000134</v>
      </c>
      <c r="EK23" s="11">
        <f>IF(EK22="","",Master!EN22)+COLUMNS($G$1:EK$1)/1000000000</f>
        <v>40.000000135000001</v>
      </c>
      <c r="EL23" s="11">
        <f>IF(EL22="","",Master!EO22)+COLUMNS($G$1:EL$1)/1000000000</f>
        <v>65.000000135999997</v>
      </c>
      <c r="EM23" s="11">
        <f>IF(EM22="","",Master!EP22)+COLUMNS($G$1:EM$1)/1000000000</f>
        <v>25.000000137000001</v>
      </c>
      <c r="EN23" s="11">
        <f>IF(EN22="","",Master!EQ22)+COLUMNS($G$1:EN$1)/1000000000</f>
        <v>25.000000138000001</v>
      </c>
      <c r="EO23" s="11">
        <f>IF(EO22="","",Master!ER22)+COLUMNS($G$1:EO$1)/1000000000</f>
        <v>60.000000139000001</v>
      </c>
      <c r="EP23" s="11">
        <f>IF(EP22="","",Master!ES22)+COLUMNS($G$1:EP$1)/1000000000</f>
        <v>65.000000139999997</v>
      </c>
      <c r="EQ23" s="11">
        <f>IF(EQ22="","",Master!ET22)+COLUMNS($G$1:EQ$1)/1000000000</f>
        <v>25.000000141000001</v>
      </c>
      <c r="ER23" s="11">
        <f>IF(ER22="","",Master!EU22)+COLUMNS($G$1:ER$1)/1000000000</f>
        <v>75.000000142000005</v>
      </c>
      <c r="ES23" s="11">
        <f>IF(ES22="","",Master!EV22)+COLUMNS($G$1:ES$1)/1000000000</f>
        <v>20.000000143000001</v>
      </c>
      <c r="ET23" s="11">
        <f>IF(ET22="","",Master!EW22)+COLUMNS($G$1:ET$1)/1000000000</f>
        <v>10.000000143999999</v>
      </c>
      <c r="EU23" s="11">
        <f>IF(EU22="","",Master!EX22)+COLUMNS($G$1:EU$1)/1000000000</f>
        <v>30.000000145000001</v>
      </c>
      <c r="EV23" s="11">
        <f>IF(EV22="","",Master!EY22)+COLUMNS($G$1:EV$1)/1000000000</f>
        <v>60.000000145999998</v>
      </c>
      <c r="EW23" s="11">
        <f>IF(EW22="","",Master!EZ22)+COLUMNS($G$1:EW$1)/1000000000</f>
        <v>32.000000147000002</v>
      </c>
      <c r="EX23" s="11">
        <f>IF(EX22="","",Master!FA22)+COLUMNS($G$1:EX$1)/1000000000</f>
        <v>25.000000148000002</v>
      </c>
      <c r="EY23" s="11">
        <f>IF(EY22="","",Master!FB22)+COLUMNS($G$1:EY$1)/1000000000</f>
        <v>20.000000149000002</v>
      </c>
      <c r="EZ23" s="11">
        <f>IF(EZ22="","",Master!FC22)+COLUMNS($G$1:EZ$1)/1000000000</f>
        <v>50.000000149999998</v>
      </c>
      <c r="FA23" s="11">
        <f>IF(FA22="","",Master!FD22)+COLUMNS($G$1:FA$1)/1000000000</f>
        <v>60.000000151000002</v>
      </c>
      <c r="FB23" s="11">
        <f>IF(FB22="","",Master!FE22)+COLUMNS($G$1:FB$1)/1000000000</f>
        <v>25.000000151999998</v>
      </c>
      <c r="FC23" s="11">
        <f>IF(FC22="","",Master!FF22)+COLUMNS($G$1:FC$1)/1000000000</f>
        <v>25.000000152999998</v>
      </c>
      <c r="FD23" s="11">
        <f>IF(FD22="","",Master!FG22)+COLUMNS($G$1:FD$1)/1000000000</f>
        <v>25.000000153999999</v>
      </c>
      <c r="FE23" s="11">
        <f>IF(FE22="","",Master!FH22)+COLUMNS($G$1:FE$1)/1000000000</f>
        <v>35.000000155000002</v>
      </c>
      <c r="FF23" s="11">
        <f>IF(FF22="","",Master!FI22)+COLUMNS($G$1:FF$1)/1000000000</f>
        <v>5.0000001559999996</v>
      </c>
      <c r="FG23" s="11">
        <f>IF(FG22="","",Master!FJ22)+COLUMNS($G$1:FG$1)/1000000000</f>
        <v>9.0000001570000006</v>
      </c>
      <c r="FH23" s="11">
        <f>IF(FH22="","",Master!FK22)+COLUMNS($G$1:FH$1)/1000000000</f>
        <v>50.000000157999999</v>
      </c>
      <c r="FI23" s="11">
        <f>IF(FI22="","",Master!FL22)+COLUMNS($G$1:FI$1)/1000000000</f>
        <v>60.000000159000002</v>
      </c>
      <c r="FJ23" s="11">
        <f>IF(FJ22="","",Master!FM22)+COLUMNS($G$1:FJ$1)/1000000000</f>
        <v>90.000000159999999</v>
      </c>
      <c r="FK23" s="11">
        <f>IF(FK22="","",Master!FN22)+COLUMNS($G$1:FK$1)/1000000000</f>
        <v>30.000000160999999</v>
      </c>
    </row>
    <row r="24" spans="3:167" x14ac:dyDescent="0.25">
      <c r="C24" s="11">
        <v>21</v>
      </c>
      <c r="D24" s="11">
        <v>50</v>
      </c>
      <c r="E24" s="11">
        <f>ROUND(Master!H23,0)+1/2000000000</f>
        <v>60.000000000500002</v>
      </c>
      <c r="F24" s="11">
        <f>ROUND(Master!I23,0)+1/2000000000</f>
        <v>45.000000000500002</v>
      </c>
      <c r="G24" s="11">
        <f>ROUND(Master!J23,0)+1/1000000000</f>
        <v>40.000000000999997</v>
      </c>
      <c r="H24" s="11">
        <f>IF(H23="","",Master!K23)+COLUMNS($G$1:H$1)/1000000000</f>
        <v>60.000000002</v>
      </c>
      <c r="I24" s="11">
        <f>IF(I23="","",Master!L23)+COLUMNS($G$1:I$1)/1000000000</f>
        <v>26.000000003</v>
      </c>
      <c r="J24" s="11">
        <f>IF(J23="","",Master!M23)+COLUMNS($G$1:J$1)/1000000000</f>
        <v>75.000000004</v>
      </c>
      <c r="K24" s="11">
        <f>IF(K23="","",Master!N23)+COLUMNS($G$1:K$1)/1000000000</f>
        <v>5.0000000000000001E-9</v>
      </c>
      <c r="L24" s="11">
        <f>IF(L23="","",Master!O23)+COLUMNS($G$1:L$1)/1000000000</f>
        <v>50.000000006</v>
      </c>
      <c r="M24" s="11">
        <f>IF(M23="","",Master!P23)+COLUMNS($G$1:M$1)/1000000000</f>
        <v>20.000000007000001</v>
      </c>
      <c r="N24" s="11">
        <f>IF(N23="","",Master!Q23)+COLUMNS($G$1:N$1)/1000000000</f>
        <v>70.000000008000001</v>
      </c>
      <c r="O24" s="11">
        <f>IF(O23="","",Master!R23)+COLUMNS($G$1:O$1)/1000000000</f>
        <v>40.000000008999997</v>
      </c>
      <c r="P24" s="11">
        <f>IF(P23="","",Master!S23)+COLUMNS($G$1:P$1)/1000000000</f>
        <v>80.000000009999994</v>
      </c>
      <c r="Q24" s="11">
        <f>IF(Q23="","",Master!T23)+COLUMNS($G$1:Q$1)/1000000000</f>
        <v>65.000000010999997</v>
      </c>
      <c r="R24" s="11">
        <f>IF(R23="","",Master!U23)+COLUMNS($G$1:R$1)/1000000000</f>
        <v>70.000000012000001</v>
      </c>
      <c r="S24" s="11">
        <f>IF(S23="","",Master!V23)+COLUMNS($G$1:S$1)/1000000000</f>
        <v>70.000000013000005</v>
      </c>
      <c r="T24" s="11">
        <f>IF(T23="","",Master!W23)+COLUMNS($G$1:T$1)/1000000000</f>
        <v>72.000000013999994</v>
      </c>
      <c r="U24" s="11">
        <f>IF(U23="","",Master!X23)+COLUMNS($G$1:U$1)/1000000000</f>
        <v>5.0000000150000004</v>
      </c>
      <c r="V24" s="11">
        <f>IF(V23="","",Master!Y23)+COLUMNS($G$1:V$1)/1000000000</f>
        <v>30.000000016000001</v>
      </c>
      <c r="W24" s="11">
        <f>IF(W23="","",Master!Z23)+COLUMNS($G$1:W$1)/1000000000</f>
        <v>12.000000017</v>
      </c>
      <c r="X24" s="11">
        <f>IF(X23="","",Master!AA23)+COLUMNS($G$1:X$1)/1000000000</f>
        <v>1.0000000179999999</v>
      </c>
      <c r="Y24" s="11">
        <f>IF(Y23="","",Master!AB23)+COLUMNS($G$1:Y$1)/1000000000</f>
        <v>90.000000018999998</v>
      </c>
      <c r="Z24" s="11">
        <f>IF(Z23="","",Master!AC23)+COLUMNS($G$1:Z$1)/1000000000</f>
        <v>55.000000020000002</v>
      </c>
      <c r="AA24" s="11">
        <f>IF(AA23="","",Master!AD23)+COLUMNS($G$1:AA$1)/1000000000</f>
        <v>95.000000021000005</v>
      </c>
      <c r="AB24" s="11">
        <f>IF(AB23="","",Master!AE23)+COLUMNS($G$1:AB$1)/1000000000</f>
        <v>70.000000021999995</v>
      </c>
      <c r="AC24" s="11">
        <f>IF(AC23="","",Master!AF23)+COLUMNS($G$1:AC$1)/1000000000</f>
        <v>72.000000022999998</v>
      </c>
      <c r="AD24" s="11">
        <f>IF(AD23="","",Master!AG23)+COLUMNS($G$1:AD$1)/1000000000</f>
        <v>66.000000024000002</v>
      </c>
      <c r="AE24" s="11">
        <f>IF(AE23="","",Master!AH23)+COLUMNS($G$1:AE$1)/1000000000</f>
        <v>60.000000024999999</v>
      </c>
      <c r="AF24" s="11">
        <f>IF(AF23="","",Master!AI23)+COLUMNS($G$1:AF$1)/1000000000</f>
        <v>2.6000000000000001E-8</v>
      </c>
      <c r="AG24" s="11">
        <f>IF(AG23="","",Master!AJ23)+COLUMNS($G$1:AG$1)/1000000000</f>
        <v>40.000000026999999</v>
      </c>
      <c r="AH24" s="11">
        <f>IF(AH23="","",Master!AK23)+COLUMNS($G$1:AH$1)/1000000000</f>
        <v>69.000000028000002</v>
      </c>
      <c r="AI24" s="11">
        <f>IF(AI23="","",Master!AL23)+COLUMNS($G$1:AI$1)/1000000000</f>
        <v>40.000000028999999</v>
      </c>
      <c r="AJ24" s="11">
        <f>IF(AJ23="","",Master!AM23)+COLUMNS($G$1:AJ$1)/1000000000</f>
        <v>57.000000030000002</v>
      </c>
      <c r="AK24" s="11">
        <f>IF(AK23="","",Master!AN23)+COLUMNS($G$1:AK$1)/1000000000</f>
        <v>85.000000030999999</v>
      </c>
      <c r="AL24" s="11">
        <f>IF(AL23="","",Master!AO23)+COLUMNS($G$1:AL$1)/1000000000</f>
        <v>55.000000032000003</v>
      </c>
      <c r="AM24" s="11">
        <f>IF(AM23="","",Master!AP23)+COLUMNS($G$1:AM$1)/1000000000</f>
        <v>78.000000033000006</v>
      </c>
      <c r="AN24" s="11">
        <f>IF(AN23="","",Master!AQ23)+COLUMNS($G$1:AN$1)/1000000000</f>
        <v>30.000000033999999</v>
      </c>
      <c r="AO24" s="11">
        <f>IF(AO23="","",Master!AR23)+COLUMNS($G$1:AO$1)/1000000000</f>
        <v>12.000000034999999</v>
      </c>
      <c r="AP24" s="11">
        <f>IF(AP23="","",Master!AS23)+COLUMNS($G$1:AP$1)/1000000000</f>
        <v>30.000000035999999</v>
      </c>
      <c r="AQ24" s="11">
        <f>IF(AQ23="","",Master!AT23)+COLUMNS($G$1:AQ$1)/1000000000</f>
        <v>50.000000037</v>
      </c>
      <c r="AR24" s="11">
        <f>IF(AR23="","",Master!AU23)+COLUMNS($G$1:AR$1)/1000000000</f>
        <v>36.000000038000003</v>
      </c>
      <c r="AS24" s="11">
        <f>IF(AS23="","",Master!AV23)+COLUMNS($G$1:AS$1)/1000000000</f>
        <v>34.000000039</v>
      </c>
      <c r="AT24" s="11">
        <f>IF(AT23="","",Master!AW23)+COLUMNS($G$1:AT$1)/1000000000</f>
        <v>25.00000004</v>
      </c>
      <c r="AU24" s="11">
        <f>IF(AU23="","",Master!AX23)+COLUMNS($G$1:AU$1)/1000000000</f>
        <v>60.000000041</v>
      </c>
      <c r="AV24" s="11">
        <f>IF(AV23="","",Master!AY23)+COLUMNS($G$1:AV$1)/1000000000</f>
        <v>80.000000041999996</v>
      </c>
      <c r="AW24" s="11">
        <f>IF(AW23="","",Master!AZ23)+COLUMNS($G$1:AW$1)/1000000000</f>
        <v>4.3000000000000001E-8</v>
      </c>
      <c r="AX24" s="11">
        <f>IF(AX23="","",Master!BA23)+COLUMNS($G$1:AX$1)/1000000000</f>
        <v>7.0000000440000001</v>
      </c>
      <c r="AY24" s="11">
        <f>IF(AY23="","",Master!BB23)+COLUMNS($G$1:AY$1)/1000000000</f>
        <v>12.000000045</v>
      </c>
      <c r="AZ24" s="11">
        <f>IF(AZ23="","",Master!BC23)+COLUMNS($G$1:AZ$1)/1000000000</f>
        <v>90.000000045999997</v>
      </c>
      <c r="BA24" s="11">
        <f>IF(BA23="","",Master!BD23)+COLUMNS($G$1:BA$1)/1000000000</f>
        <v>40.000000047</v>
      </c>
      <c r="BB24" s="11">
        <f>IF(BB23="","",Master!BE23)+COLUMNS($G$1:BB$1)/1000000000</f>
        <v>25.000000048</v>
      </c>
      <c r="BC24" s="11">
        <f>IF(BC23="","",Master!BF23)+COLUMNS($G$1:BC$1)/1000000000</f>
        <v>90.000000048999993</v>
      </c>
      <c r="BD24" s="11">
        <f>IF(BD23="","",Master!BG23)+COLUMNS($G$1:BD$1)/1000000000</f>
        <v>75.000000049999997</v>
      </c>
      <c r="BE24" s="11">
        <f>IF(BE23="","",Master!BH23)+COLUMNS($G$1:BE$1)/1000000000</f>
        <v>50.000000051000001</v>
      </c>
      <c r="BF24" s="11">
        <f>IF(BF23="","",Master!BI23)+COLUMNS($G$1:BF$1)/1000000000</f>
        <v>75.000000052000004</v>
      </c>
      <c r="BG24" s="11">
        <f>IF(BG23="","",Master!BJ23)+COLUMNS($G$1:BG$1)/1000000000</f>
        <v>45.000000053000001</v>
      </c>
      <c r="BH24" s="11">
        <f>IF(BH23="","",Master!BK23)+COLUMNS($G$1:BH$1)/1000000000</f>
        <v>80.000000053999997</v>
      </c>
      <c r="BI24" s="11">
        <f>IF(BI23="","",Master!BL23)+COLUMNS($G$1:BI$1)/1000000000</f>
        <v>65.000000055000001</v>
      </c>
      <c r="BJ24" s="11">
        <f>IF(BJ23="","",Master!BM23)+COLUMNS($G$1:BJ$1)/1000000000</f>
        <v>70.000000056000005</v>
      </c>
      <c r="BK24" s="11">
        <f>IF(BK23="","",Master!BN23)+COLUMNS($G$1:BK$1)/1000000000</f>
        <v>30.000000057000001</v>
      </c>
      <c r="BL24" s="11">
        <f>IF(BL23="","",Master!BO23)+COLUMNS($G$1:BL$1)/1000000000</f>
        <v>5.8000000000000003E-8</v>
      </c>
      <c r="BM24" s="11">
        <f>IF(BM23="","",Master!BP23)+COLUMNS($G$1:BM$1)/1000000000</f>
        <v>33.000000059000001</v>
      </c>
      <c r="BN24" s="11">
        <f>IF(BN23="","",Master!BQ23)+COLUMNS($G$1:BN$1)/1000000000</f>
        <v>55.000000059999998</v>
      </c>
      <c r="BO24" s="11">
        <f>IF(BO23="","",Master!BR23)+COLUMNS($G$1:BO$1)/1000000000</f>
        <v>15.000000061</v>
      </c>
      <c r="BP24" s="11">
        <f>IF(BP23="","",Master!BS23)+COLUMNS($G$1:BP$1)/1000000000</f>
        <v>6.1999999999999999E-8</v>
      </c>
      <c r="BQ24" s="11">
        <f>IF(BQ23="","",Master!BT23)+COLUMNS($G$1:BQ$1)/1000000000</f>
        <v>6.2999999999999995E-8</v>
      </c>
      <c r="BR24" s="11">
        <f>IF(BR23="","",Master!BU23)+COLUMNS($G$1:BR$1)/1000000000</f>
        <v>75.000000064000005</v>
      </c>
      <c r="BS24" s="11">
        <f>IF(BS23="","",Master!BV23)+COLUMNS($G$1:BS$1)/1000000000</f>
        <v>50.000000065000002</v>
      </c>
      <c r="BT24" s="11">
        <f>IF(BT23="","",Master!BW23)+COLUMNS($G$1:BT$1)/1000000000</f>
        <v>70.000000065999998</v>
      </c>
      <c r="BU24" s="11">
        <f>IF(BU23="","",Master!BX23)+COLUMNS($G$1:BU$1)/1000000000</f>
        <v>65.000000067000002</v>
      </c>
      <c r="BV24" s="11">
        <f>IF(BV23="","",Master!BY23)+COLUMNS($G$1:BV$1)/1000000000</f>
        <v>75.000000068000006</v>
      </c>
      <c r="BW24" s="11">
        <f>IF(BW23="","",Master!BZ23)+COLUMNS($G$1:BW$1)/1000000000</f>
        <v>38.000000069000002</v>
      </c>
      <c r="BX24" s="11">
        <f>IF(BX23="","",Master!CA23)+COLUMNS($G$1:BX$1)/1000000000</f>
        <v>75.000000069999999</v>
      </c>
      <c r="BY24" s="11">
        <f>IF(BY23="","",Master!CB23)+COLUMNS($G$1:BY$1)/1000000000</f>
        <v>89.000000071000002</v>
      </c>
      <c r="BZ24" s="11">
        <f>IF(BZ23="","",Master!CC23)+COLUMNS($G$1:BZ$1)/1000000000</f>
        <v>85.000000072000006</v>
      </c>
      <c r="CA24" s="11">
        <f>IF(CA23="","",Master!CD23)+COLUMNS($G$1:CA$1)/1000000000</f>
        <v>40.000000073000002</v>
      </c>
      <c r="CB24" s="11">
        <f>IF(CB23="","",Master!CE23)+COLUMNS($G$1:CB$1)/1000000000</f>
        <v>7.4000000000000001E-8</v>
      </c>
      <c r="CC24" s="11">
        <f>IF(CC23="","",Master!CF23)+COLUMNS($G$1:CC$1)/1000000000</f>
        <v>50.000000075000003</v>
      </c>
      <c r="CD24" s="11">
        <f>IF(CD23="","",Master!CG23)+COLUMNS($G$1:CD$1)/1000000000</f>
        <v>40.000000075999999</v>
      </c>
      <c r="CE24" s="11">
        <f>IF(CE23="","",Master!CH23)+COLUMNS($G$1:CE$1)/1000000000</f>
        <v>40.000000077000003</v>
      </c>
      <c r="CF24" s="11">
        <f>IF(CF23="","",Master!CI23)+COLUMNS($G$1:CF$1)/1000000000</f>
        <v>40.000000077999999</v>
      </c>
      <c r="CG24" s="11">
        <f>IF(CG23="","",Master!CJ23)+COLUMNS($G$1:CG$1)/1000000000</f>
        <v>25.000000078999999</v>
      </c>
      <c r="CH24" s="11">
        <f>IF(CH23="","",Master!CK23)+COLUMNS($G$1:CH$1)/1000000000</f>
        <v>33.00000008</v>
      </c>
      <c r="CI24" s="11">
        <f>IF(CI23="","",Master!CL23)+COLUMNS($G$1:CI$1)/1000000000</f>
        <v>55.000000081000003</v>
      </c>
      <c r="CJ24" s="11">
        <f>IF(CJ23="","",Master!CM23)+COLUMNS($G$1:CJ$1)/1000000000</f>
        <v>22.000000082</v>
      </c>
      <c r="CK24" s="11">
        <f>IF(CK23="","",Master!CN23)+COLUMNS($G$1:CK$1)/1000000000</f>
        <v>80.000000083000003</v>
      </c>
      <c r="CL24" s="11">
        <f>IF(CL23="","",Master!CO23)+COLUMNS($G$1:CL$1)/1000000000</f>
        <v>37.000000084</v>
      </c>
      <c r="CM24" s="11">
        <f>IF(CM23="","",Master!CP23)+COLUMNS($G$1:CM$1)/1000000000</f>
        <v>22.000000085</v>
      </c>
      <c r="CN24" s="11">
        <f>IF(CN23="","",Master!CQ23)+COLUMNS($G$1:CN$1)/1000000000</f>
        <v>25.000000086</v>
      </c>
      <c r="CO24" s="11">
        <f>IF(CO23="","",Master!CR23)+COLUMNS($G$1:CO$1)/1000000000</f>
        <v>50.000000086999997</v>
      </c>
      <c r="CP24" s="11">
        <f>IF(CP23="","",Master!CS23)+COLUMNS($G$1:CP$1)/1000000000</f>
        <v>10.000000088</v>
      </c>
      <c r="CQ24" s="11">
        <f>IF(CQ23="","",Master!CT23)+COLUMNS($G$1:CQ$1)/1000000000</f>
        <v>10.000000089</v>
      </c>
      <c r="CR24" s="11">
        <f>IF(CR23="","",Master!CU23)+COLUMNS($G$1:CR$1)/1000000000</f>
        <v>25.00000009</v>
      </c>
      <c r="CS24" s="11">
        <f>IF(CS23="","",Master!CV23)+COLUMNS($G$1:CS$1)/1000000000</f>
        <v>50.000000090999997</v>
      </c>
      <c r="CT24" s="11">
        <f>IF(CT23="","",Master!CW23)+COLUMNS($G$1:CT$1)/1000000000</f>
        <v>5.0000000919999996</v>
      </c>
      <c r="CU24" s="11">
        <f>IF(CU23="","",Master!CX23)+COLUMNS($G$1:CU$1)/1000000000</f>
        <v>22.000000093000001</v>
      </c>
      <c r="CV24" s="11">
        <f>IF(CV23="","",Master!CY23)+COLUMNS($G$1:CV$1)/1000000000</f>
        <v>70.000000094000001</v>
      </c>
      <c r="CW24" s="11">
        <f>IF(CW23="","",Master!CZ23)+COLUMNS($G$1:CW$1)/1000000000</f>
        <v>30.000000095000001</v>
      </c>
      <c r="CX24" s="11">
        <f>IF(CX23="","",Master!DA23)+COLUMNS($G$1:CX$1)/1000000000</f>
        <v>35.000000096000001</v>
      </c>
      <c r="CY24" s="11">
        <f>IF(CY23="","",Master!DB23)+COLUMNS($G$1:CY$1)/1000000000</f>
        <v>67.000000096999997</v>
      </c>
      <c r="CZ24" s="11">
        <f>IF(CZ23="","",Master!DC23)+COLUMNS($G$1:CZ$1)/1000000000</f>
        <v>34.000000098000001</v>
      </c>
      <c r="DA24" s="11">
        <f>IF(DA23="","",Master!DD23)+COLUMNS($G$1:DA$1)/1000000000</f>
        <v>40.000000098999998</v>
      </c>
      <c r="DB24" s="11">
        <f>IF(DB23="","",Master!DE23)+COLUMNS($G$1:DB$1)/1000000000</f>
        <v>60.000000100000001</v>
      </c>
      <c r="DC24" s="11">
        <f>IF(DC23="","",Master!DF23)+COLUMNS($G$1:DC$1)/1000000000</f>
        <v>34.000000100999998</v>
      </c>
      <c r="DD24" s="11">
        <f>IF(DD23="","",Master!DG23)+COLUMNS($G$1:DD$1)/1000000000</f>
        <v>33.000000102000001</v>
      </c>
      <c r="DE24" s="11">
        <f>IF(DE23="","",Master!DH23)+COLUMNS($G$1:DE$1)/1000000000</f>
        <v>22.000000103000001</v>
      </c>
      <c r="DF24" s="11">
        <f>IF(DF23="","",Master!DI23)+COLUMNS($G$1:DF$1)/1000000000</f>
        <v>15.000000104</v>
      </c>
      <c r="DG24" s="11">
        <f>IF(DG23="","",Master!DJ23)+COLUMNS($G$1:DG$1)/1000000000</f>
        <v>15.000000105</v>
      </c>
      <c r="DH24" s="11">
        <f>IF(DH23="","",Master!DK23)+COLUMNS($G$1:DH$1)/1000000000</f>
        <v>85.000000106000002</v>
      </c>
      <c r="DI24" s="11">
        <f>IF(DI23="","",Master!DL23)+COLUMNS($G$1:DI$1)/1000000000</f>
        <v>1.0700000000000001E-7</v>
      </c>
      <c r="DJ24" s="11">
        <f>IF(DJ23="","",Master!DM23)+COLUMNS($G$1:DJ$1)/1000000000</f>
        <v>30.000000107999998</v>
      </c>
      <c r="DK24" s="11">
        <f>IF(DK23="","",Master!DN23)+COLUMNS($G$1:DK$1)/1000000000</f>
        <v>25.000000108999998</v>
      </c>
      <c r="DL24" s="11">
        <f>IF(DL23="","",Master!DO23)+COLUMNS($G$1:DL$1)/1000000000</f>
        <v>22.000000109999998</v>
      </c>
      <c r="DM24" s="11">
        <f>IF(DM23="","",Master!DP23)+COLUMNS($G$1:DM$1)/1000000000</f>
        <v>20.000000110999999</v>
      </c>
      <c r="DN24" s="11">
        <f>IF(DN23="","",Master!DQ23)+COLUMNS($G$1:DN$1)/1000000000</f>
        <v>90.000000111999995</v>
      </c>
      <c r="DO24" s="11">
        <f>IF(DO23="","",Master!DR23)+COLUMNS($G$1:DO$1)/1000000000</f>
        <v>100.000000113</v>
      </c>
      <c r="DP24" s="11">
        <f>IF(DP23="","",Master!DS23)+COLUMNS($G$1:DP$1)/1000000000</f>
        <v>1.14E-7</v>
      </c>
      <c r="DQ24" s="11">
        <f>IF(DQ23="","",Master!DT23)+COLUMNS($G$1:DQ$1)/1000000000</f>
        <v>5.0000001149999997</v>
      </c>
      <c r="DR24" s="11">
        <f>IF(DR23="","",Master!DU23)+COLUMNS($G$1:DR$1)/1000000000</f>
        <v>20.000000115999999</v>
      </c>
      <c r="DS24" s="11">
        <f>IF(DS23="","",Master!DV23)+COLUMNS($G$1:DS$1)/1000000000</f>
        <v>35.000000116999999</v>
      </c>
      <c r="DT24" s="11">
        <f>IF(DT23="","",Master!DW23)+COLUMNS($G$1:DT$1)/1000000000</f>
        <v>50.000000118000003</v>
      </c>
      <c r="DU24" s="11">
        <f>IF(DU23="","",Master!DX23)+COLUMNS($G$1:DU$1)/1000000000</f>
        <v>35.000000118999999</v>
      </c>
      <c r="DV24" s="11">
        <f>IF(DV23="","",Master!DY23)+COLUMNS($G$1:DV$1)/1000000000</f>
        <v>40.000000120000003</v>
      </c>
      <c r="DW24" s="11">
        <f>IF(DW23="","",Master!DZ23)+COLUMNS($G$1:DW$1)/1000000000</f>
        <v>60.000000120999999</v>
      </c>
      <c r="DX24" s="11">
        <f>IF(DX23="","",Master!EA23)+COLUMNS($G$1:DX$1)/1000000000</f>
        <v>30.000000121999999</v>
      </c>
      <c r="DY24" s="11">
        <f>IF(DY23="","",Master!EB23)+COLUMNS($G$1:DY$1)/1000000000</f>
        <v>60.000000123</v>
      </c>
      <c r="DZ24" s="11">
        <f>IF(DZ23="","",Master!EC23)+COLUMNS($G$1:DZ$1)/1000000000</f>
        <v>20.000000124</v>
      </c>
      <c r="EA24" s="11">
        <f>IF(EA23="","",Master!ED23)+COLUMNS($G$1:EA$1)/1000000000</f>
        <v>60.000000125</v>
      </c>
      <c r="EB24" s="11">
        <f>IF(EB23="","",Master!EE23)+COLUMNS($G$1:EB$1)/1000000000</f>
        <v>19.000000126</v>
      </c>
      <c r="EC24" s="11">
        <f>IF(EC23="","",Master!EF23)+COLUMNS($G$1:EC$1)/1000000000</f>
        <v>25.000000127</v>
      </c>
      <c r="ED24" s="11">
        <f>IF(ED23="","",Master!EG23)+COLUMNS($G$1:ED$1)/1000000000</f>
        <v>45.000000128000003</v>
      </c>
      <c r="EE24" s="11">
        <f>IF(EE23="","",Master!EH23)+COLUMNS($G$1:EE$1)/1000000000</f>
        <v>80.000000129</v>
      </c>
      <c r="EF24" s="11">
        <f>IF(EF23="","",Master!EI23)+COLUMNS($G$1:EF$1)/1000000000</f>
        <v>40.000000129999997</v>
      </c>
      <c r="EG24" s="11">
        <f>IF(EG23="","",Master!EJ23)+COLUMNS($G$1:EG$1)/1000000000</f>
        <v>78.000000130999993</v>
      </c>
      <c r="EH24" s="11">
        <f>IF(EH23="","",Master!EK23)+COLUMNS($G$1:EH$1)/1000000000</f>
        <v>60.000000131999997</v>
      </c>
      <c r="EI24" s="11">
        <f>IF(EI23="","",Master!EL23)+COLUMNS($G$1:EI$1)/1000000000</f>
        <v>33.000000133</v>
      </c>
      <c r="EJ24" s="11">
        <f>IF(EJ23="","",Master!EM23)+COLUMNS($G$1:EJ$1)/1000000000</f>
        <v>21.000000134</v>
      </c>
      <c r="EK24" s="11">
        <f>IF(EK23="","",Master!EN23)+COLUMNS($G$1:EK$1)/1000000000</f>
        <v>39.000000135000001</v>
      </c>
      <c r="EL24" s="11">
        <f>IF(EL23="","",Master!EO23)+COLUMNS($G$1:EL$1)/1000000000</f>
        <v>50.000000135999997</v>
      </c>
      <c r="EM24" s="11">
        <f>IF(EM23="","",Master!EP23)+COLUMNS($G$1:EM$1)/1000000000</f>
        <v>75.000000137000001</v>
      </c>
      <c r="EN24" s="11">
        <f>IF(EN23="","",Master!EQ23)+COLUMNS($G$1:EN$1)/1000000000</f>
        <v>15.000000138000001</v>
      </c>
      <c r="EO24" s="11">
        <f>IF(EO23="","",Master!ER23)+COLUMNS($G$1:EO$1)/1000000000</f>
        <v>35.000000139000001</v>
      </c>
      <c r="EP24" s="11">
        <f>IF(EP23="","",Master!ES23)+COLUMNS($G$1:EP$1)/1000000000</f>
        <v>75.000000139999997</v>
      </c>
      <c r="EQ24" s="11">
        <f>IF(EQ23="","",Master!ET23)+COLUMNS($G$1:EQ$1)/1000000000</f>
        <v>37.000000141000001</v>
      </c>
      <c r="ER24" s="11">
        <f>IF(ER23="","",Master!EU23)+COLUMNS($G$1:ER$1)/1000000000</f>
        <v>80.000000142000005</v>
      </c>
      <c r="ES24" s="11">
        <f>IF(ES23="","",Master!EV23)+COLUMNS($G$1:ES$1)/1000000000</f>
        <v>30.000000143000001</v>
      </c>
      <c r="ET24" s="11">
        <f>IF(ET23="","",Master!EW23)+COLUMNS($G$1:ET$1)/1000000000</f>
        <v>20.000000144000001</v>
      </c>
      <c r="EU24" s="11">
        <f>IF(EU23="","",Master!EX23)+COLUMNS($G$1:EU$1)/1000000000</f>
        <v>80.000000145000001</v>
      </c>
      <c r="EV24" s="11">
        <f>IF(EV23="","",Master!EY23)+COLUMNS($G$1:EV$1)/1000000000</f>
        <v>35.000000145999998</v>
      </c>
      <c r="EW24" s="11">
        <f>IF(EW23="","",Master!EZ23)+COLUMNS($G$1:EW$1)/1000000000</f>
        <v>73.000000146999994</v>
      </c>
      <c r="EX24" s="11">
        <f>IF(EX23="","",Master!FA23)+COLUMNS($G$1:EX$1)/1000000000</f>
        <v>60.000000147999998</v>
      </c>
      <c r="EY24" s="11">
        <f>IF(EY23="","",Master!FB23)+COLUMNS($G$1:EY$1)/1000000000</f>
        <v>5.0000001489999999</v>
      </c>
      <c r="EZ24" s="11">
        <f>IF(EZ23="","",Master!FC23)+COLUMNS($G$1:EZ$1)/1000000000</f>
        <v>65.000000150000005</v>
      </c>
      <c r="FA24" s="11">
        <f>IF(FA23="","",Master!FD23)+COLUMNS($G$1:FA$1)/1000000000</f>
        <v>30.000000150999998</v>
      </c>
      <c r="FB24" s="11">
        <f>IF(FB23="","",Master!FE23)+COLUMNS($G$1:FB$1)/1000000000</f>
        <v>25.000000151999998</v>
      </c>
      <c r="FC24" s="11">
        <f>IF(FC23="","",Master!FF23)+COLUMNS($G$1:FC$1)/1000000000</f>
        <v>85.000000153000002</v>
      </c>
      <c r="FD24" s="11">
        <f>IF(FD23="","",Master!FG23)+COLUMNS($G$1:FD$1)/1000000000</f>
        <v>35.000000153999999</v>
      </c>
      <c r="FE24" s="11">
        <f>IF(FE23="","",Master!FH23)+COLUMNS($G$1:FE$1)/1000000000</f>
        <v>75.000000154999995</v>
      </c>
      <c r="FF24" s="11">
        <f>IF(FF23="","",Master!FI23)+COLUMNS($G$1:FF$1)/1000000000</f>
        <v>65.000000155999999</v>
      </c>
      <c r="FG24" s="11">
        <f>IF(FG23="","",Master!FJ23)+COLUMNS($G$1:FG$1)/1000000000</f>
        <v>3.0000001570000001</v>
      </c>
      <c r="FH24" s="11">
        <f>IF(FH23="","",Master!FK23)+COLUMNS($G$1:FH$1)/1000000000</f>
        <v>50.000000157999999</v>
      </c>
      <c r="FI24" s="11">
        <f>IF(FI23="","",Master!FL23)+COLUMNS($G$1:FI$1)/1000000000</f>
        <v>70.000000158999995</v>
      </c>
      <c r="FJ24" s="11">
        <f>IF(FJ23="","",Master!FM23)+COLUMNS($G$1:FJ$1)/1000000000</f>
        <v>90.000000159999999</v>
      </c>
      <c r="FK24" s="11">
        <f>IF(FK23="","",Master!FN23)+COLUMNS($G$1:FK$1)/1000000000</f>
        <v>55.000000161000003</v>
      </c>
    </row>
    <row r="25" spans="3:167" x14ac:dyDescent="0.25">
      <c r="C25" s="11">
        <v>22</v>
      </c>
      <c r="D25" s="11">
        <v>50</v>
      </c>
      <c r="E25" s="11">
        <f>ROUND(Master!H24,0)+1/2000000000</f>
        <v>40.000000000500002</v>
      </c>
      <c r="F25" s="11">
        <f>ROUND(Master!I24,0)+1/2000000000</f>
        <v>61.000000000500002</v>
      </c>
      <c r="G25" s="11">
        <f>ROUND(Master!J24,0)+1/1000000000</f>
        <v>70.000000001000004</v>
      </c>
      <c r="H25" s="11">
        <f>IF(H24="","",Master!K24)+COLUMNS($G$1:H$1)/1000000000</f>
        <v>62.000000002</v>
      </c>
      <c r="I25" s="11">
        <f>IF(I24="","",Master!L24)+COLUMNS($G$1:I$1)/1000000000</f>
        <v>41.000000002999997</v>
      </c>
      <c r="J25" s="11">
        <f>IF(J24="","",Master!M24)+COLUMNS($G$1:J$1)/1000000000</f>
        <v>60.000000004</v>
      </c>
      <c r="K25" s="11">
        <f>IF(K24="","",Master!N24)+COLUMNS($G$1:K$1)/1000000000</f>
        <v>5.0000000000000001E-9</v>
      </c>
      <c r="L25" s="11">
        <f>IF(L24="","",Master!O24)+COLUMNS($G$1:L$1)/1000000000</f>
        <v>60.000000006</v>
      </c>
      <c r="M25" s="11">
        <f>IF(M24="","",Master!P24)+COLUMNS($G$1:M$1)/1000000000</f>
        <v>90.000000006999997</v>
      </c>
      <c r="N25" s="11">
        <f>IF(N24="","",Master!Q24)+COLUMNS($G$1:N$1)/1000000000</f>
        <v>30.000000008000001</v>
      </c>
      <c r="O25" s="11">
        <f>IF(O24="","",Master!R24)+COLUMNS($G$1:O$1)/1000000000</f>
        <v>80.000000009000004</v>
      </c>
      <c r="P25" s="11">
        <f>IF(P24="","",Master!S24)+COLUMNS($G$1:P$1)/1000000000</f>
        <v>90.000000009999994</v>
      </c>
      <c r="Q25" s="11">
        <f>IF(Q24="","",Master!T24)+COLUMNS($G$1:Q$1)/1000000000</f>
        <v>60.000000010999997</v>
      </c>
      <c r="R25" s="11">
        <f>IF(R24="","",Master!U24)+COLUMNS($G$1:R$1)/1000000000</f>
        <v>100.000000012</v>
      </c>
      <c r="S25" s="11">
        <f>IF(S24="","",Master!V24)+COLUMNS($G$1:S$1)/1000000000</f>
        <v>85.000000013000005</v>
      </c>
      <c r="T25" s="11">
        <f>IF(T24="","",Master!W24)+COLUMNS($G$1:T$1)/1000000000</f>
        <v>27.000000014000001</v>
      </c>
      <c r="U25" s="11">
        <f>IF(U24="","",Master!X24)+COLUMNS($G$1:U$1)/1000000000</f>
        <v>23.000000015000001</v>
      </c>
      <c r="V25" s="11">
        <f>IF(V24="","",Master!Y24)+COLUMNS($G$1:V$1)/1000000000</f>
        <v>80.000000016000001</v>
      </c>
      <c r="W25" s="11">
        <f>IF(W24="","",Master!Z24)+COLUMNS($G$1:W$1)/1000000000</f>
        <v>50.000000016999998</v>
      </c>
      <c r="X25" s="11">
        <f>IF(X24="","",Master!AA24)+COLUMNS($G$1:X$1)/1000000000</f>
        <v>25.000000018000001</v>
      </c>
      <c r="Y25" s="11">
        <f>IF(Y24="","",Master!AB24)+COLUMNS($G$1:Y$1)/1000000000</f>
        <v>100.000000019</v>
      </c>
      <c r="Z25" s="11">
        <f>IF(Z24="","",Master!AC24)+COLUMNS($G$1:Z$1)/1000000000</f>
        <v>90.000000020000002</v>
      </c>
      <c r="AA25" s="11">
        <f>IF(AA24="","",Master!AD24)+COLUMNS($G$1:AA$1)/1000000000</f>
        <v>85.000000021000005</v>
      </c>
      <c r="AB25" s="11">
        <f>IF(AB24="","",Master!AE24)+COLUMNS($G$1:AB$1)/1000000000</f>
        <v>25.000000021999998</v>
      </c>
      <c r="AC25" s="11">
        <f>IF(AC24="","",Master!AF24)+COLUMNS($G$1:AC$1)/1000000000</f>
        <v>79.000000022999998</v>
      </c>
      <c r="AD25" s="11">
        <f>IF(AD24="","",Master!AG24)+COLUMNS($G$1:AD$1)/1000000000</f>
        <v>89.000000024000002</v>
      </c>
      <c r="AE25" s="11">
        <f>IF(AE24="","",Master!AH24)+COLUMNS($G$1:AE$1)/1000000000</f>
        <v>12.000000025</v>
      </c>
      <c r="AF25" s="11">
        <f>IF(AF24="","",Master!AI24)+COLUMNS($G$1:AF$1)/1000000000</f>
        <v>95.000000025999995</v>
      </c>
      <c r="AG25" s="11">
        <f>IF(AG24="","",Master!AJ24)+COLUMNS($G$1:AG$1)/1000000000</f>
        <v>5.0000000269999996</v>
      </c>
      <c r="AH25" s="11">
        <f>IF(AH24="","",Master!AK24)+COLUMNS($G$1:AH$1)/1000000000</f>
        <v>77.000000028000002</v>
      </c>
      <c r="AI25" s="11">
        <f>IF(AI24="","",Master!AL24)+COLUMNS($G$1:AI$1)/1000000000</f>
        <v>33.000000028999999</v>
      </c>
      <c r="AJ25" s="11">
        <f>IF(AJ24="","",Master!AM24)+COLUMNS($G$1:AJ$1)/1000000000</f>
        <v>76.000000029999995</v>
      </c>
      <c r="AK25" s="11">
        <f>IF(AK24="","",Master!AN24)+COLUMNS($G$1:AK$1)/1000000000</f>
        <v>65.000000030999999</v>
      </c>
      <c r="AL25" s="11">
        <f>IF(AL24="","",Master!AO24)+COLUMNS($G$1:AL$1)/1000000000</f>
        <v>3.2000000000000002E-8</v>
      </c>
      <c r="AM25" s="11">
        <f>IF(AM24="","",Master!AP24)+COLUMNS($G$1:AM$1)/1000000000</f>
        <v>65.000000033000006</v>
      </c>
      <c r="AN25" s="11">
        <f>IF(AN24="","",Master!AQ24)+COLUMNS($G$1:AN$1)/1000000000</f>
        <v>45.000000034000003</v>
      </c>
      <c r="AO25" s="11">
        <f>IF(AO24="","",Master!AR24)+COLUMNS($G$1:AO$1)/1000000000</f>
        <v>94.000000034999999</v>
      </c>
      <c r="AP25" s="11">
        <f>IF(AP24="","",Master!AS24)+COLUMNS($G$1:AP$1)/1000000000</f>
        <v>75.000000036000003</v>
      </c>
      <c r="AQ25" s="11">
        <f>IF(AQ24="","",Master!AT24)+COLUMNS($G$1:AQ$1)/1000000000</f>
        <v>80.000000037000007</v>
      </c>
      <c r="AR25" s="11">
        <f>IF(AR24="","",Master!AU24)+COLUMNS($G$1:AR$1)/1000000000</f>
        <v>100.000000038</v>
      </c>
      <c r="AS25" s="11">
        <f>IF(AS24="","",Master!AV24)+COLUMNS($G$1:AS$1)/1000000000</f>
        <v>41.000000039</v>
      </c>
      <c r="AT25" s="11">
        <f>IF(AT24="","",Master!AW24)+COLUMNS($G$1:AT$1)/1000000000</f>
        <v>5.0000000399999998</v>
      </c>
      <c r="AU25" s="11">
        <f>IF(AU24="","",Master!AX24)+COLUMNS($G$1:AU$1)/1000000000</f>
        <v>75.000000041000007</v>
      </c>
      <c r="AV25" s="11">
        <f>IF(AV24="","",Master!AY24)+COLUMNS($G$1:AV$1)/1000000000</f>
        <v>90.000000041999996</v>
      </c>
      <c r="AW25" s="11">
        <f>IF(AW24="","",Master!AZ24)+COLUMNS($G$1:AW$1)/1000000000</f>
        <v>100.000000043</v>
      </c>
      <c r="AX25" s="11">
        <f>IF(AX24="","",Master!BA24)+COLUMNS($G$1:AX$1)/1000000000</f>
        <v>94.000000044000004</v>
      </c>
      <c r="AY25" s="11">
        <f>IF(AY24="","",Master!BB24)+COLUMNS($G$1:AY$1)/1000000000</f>
        <v>100.00000004499999</v>
      </c>
      <c r="AZ25" s="11">
        <f>IF(AZ24="","",Master!BC24)+COLUMNS($G$1:AZ$1)/1000000000</f>
        <v>90.000000045999997</v>
      </c>
      <c r="BA25" s="11">
        <f>IF(BA24="","",Master!BD24)+COLUMNS($G$1:BA$1)/1000000000</f>
        <v>65.000000047</v>
      </c>
      <c r="BB25" s="11">
        <f>IF(BB24="","",Master!BE24)+COLUMNS($G$1:BB$1)/1000000000</f>
        <v>85.000000048000004</v>
      </c>
      <c r="BC25" s="11">
        <f>IF(BC24="","",Master!BF24)+COLUMNS($G$1:BC$1)/1000000000</f>
        <v>80.000000048999993</v>
      </c>
      <c r="BD25" s="11">
        <f>IF(BD24="","",Master!BG24)+COLUMNS($G$1:BD$1)/1000000000</f>
        <v>4.9999999999999998E-8</v>
      </c>
      <c r="BE25" s="11">
        <f>IF(BE24="","",Master!BH24)+COLUMNS($G$1:BE$1)/1000000000</f>
        <v>100.000000051</v>
      </c>
      <c r="BF25" s="11">
        <f>IF(BF24="","",Master!BI24)+COLUMNS($G$1:BF$1)/1000000000</f>
        <v>100.000000052</v>
      </c>
      <c r="BG25" s="11">
        <f>IF(BG24="","",Master!BJ24)+COLUMNS($G$1:BG$1)/1000000000</f>
        <v>75.000000052999994</v>
      </c>
      <c r="BH25" s="11">
        <f>IF(BH24="","",Master!BK24)+COLUMNS($G$1:BH$1)/1000000000</f>
        <v>90.000000053999997</v>
      </c>
      <c r="BI25" s="11">
        <f>IF(BI24="","",Master!BL24)+COLUMNS($G$1:BI$1)/1000000000</f>
        <v>90.000000055000001</v>
      </c>
      <c r="BJ25" s="11">
        <f>IF(BJ24="","",Master!BM24)+COLUMNS($G$1:BJ$1)/1000000000</f>
        <v>15.000000055999999</v>
      </c>
      <c r="BK25" s="11">
        <f>IF(BK24="","",Master!BN24)+COLUMNS($G$1:BK$1)/1000000000</f>
        <v>98.000000056999994</v>
      </c>
      <c r="BL25" s="11">
        <f>IF(BL24="","",Master!BO24)+COLUMNS($G$1:BL$1)/1000000000</f>
        <v>100.000000058</v>
      </c>
      <c r="BM25" s="11">
        <f>IF(BM24="","",Master!BP24)+COLUMNS($G$1:BM$1)/1000000000</f>
        <v>26.000000059000001</v>
      </c>
      <c r="BN25" s="11">
        <f>IF(BN24="","",Master!BQ24)+COLUMNS($G$1:BN$1)/1000000000</f>
        <v>60.000000059999998</v>
      </c>
      <c r="BO25" s="11">
        <f>IF(BO24="","",Master!BR24)+COLUMNS($G$1:BO$1)/1000000000</f>
        <v>15.000000061</v>
      </c>
      <c r="BP25" s="11">
        <f>IF(BP24="","",Master!BS24)+COLUMNS($G$1:BP$1)/1000000000</f>
        <v>80.000000061999998</v>
      </c>
      <c r="BQ25" s="11">
        <f>IF(BQ24="","",Master!BT24)+COLUMNS($G$1:BQ$1)/1000000000</f>
        <v>100.000000063</v>
      </c>
      <c r="BR25" s="11">
        <f>IF(BR24="","",Master!BU24)+COLUMNS($G$1:BR$1)/1000000000</f>
        <v>45.000000063999998</v>
      </c>
      <c r="BS25" s="11">
        <f>IF(BS24="","",Master!BV24)+COLUMNS($G$1:BS$1)/1000000000</f>
        <v>73.000000064999995</v>
      </c>
      <c r="BT25" s="11">
        <f>IF(BT24="","",Master!BW24)+COLUMNS($G$1:BT$1)/1000000000</f>
        <v>35.000000065999998</v>
      </c>
      <c r="BU25" s="11">
        <f>IF(BU24="","",Master!BX24)+COLUMNS($G$1:BU$1)/1000000000</f>
        <v>80.000000067000002</v>
      </c>
      <c r="BV25" s="11">
        <f>IF(BV24="","",Master!BY24)+COLUMNS($G$1:BV$1)/1000000000</f>
        <v>79.000000068000006</v>
      </c>
      <c r="BW25" s="11">
        <f>IF(BW24="","",Master!BZ24)+COLUMNS($G$1:BW$1)/1000000000</f>
        <v>75.000000068999995</v>
      </c>
      <c r="BX25" s="11">
        <f>IF(BX24="","",Master!CA24)+COLUMNS($G$1:BX$1)/1000000000</f>
        <v>65.000000069999999</v>
      </c>
      <c r="BY25" s="11">
        <f>IF(BY24="","",Master!CB24)+COLUMNS($G$1:BY$1)/1000000000</f>
        <v>89.000000071000002</v>
      </c>
      <c r="BZ25" s="11">
        <f>IF(BZ24="","",Master!CC24)+COLUMNS($G$1:BZ$1)/1000000000</f>
        <v>80.000000072000006</v>
      </c>
      <c r="CA25" s="11">
        <f>IF(CA24="","",Master!CD24)+COLUMNS($G$1:CA$1)/1000000000</f>
        <v>50.000000073000002</v>
      </c>
      <c r="CB25" s="11">
        <f>IF(CB24="","",Master!CE24)+COLUMNS($G$1:CB$1)/1000000000</f>
        <v>75.000000073999999</v>
      </c>
      <c r="CC25" s="11">
        <f>IF(CC24="","",Master!CF24)+COLUMNS($G$1:CC$1)/1000000000</f>
        <v>53.000000075000003</v>
      </c>
      <c r="CD25" s="11">
        <f>IF(CD24="","",Master!CG24)+COLUMNS($G$1:CD$1)/1000000000</f>
        <v>69.000000076000006</v>
      </c>
      <c r="CE25" s="11">
        <f>IF(CE24="","",Master!CH24)+COLUMNS($G$1:CE$1)/1000000000</f>
        <v>67.000000076999996</v>
      </c>
      <c r="CF25" s="11">
        <f>IF(CF24="","",Master!CI24)+COLUMNS($G$1:CF$1)/1000000000</f>
        <v>50.000000077999999</v>
      </c>
      <c r="CG25" s="11">
        <f>IF(CG24="","",Master!CJ24)+COLUMNS($G$1:CG$1)/1000000000</f>
        <v>10.000000078999999</v>
      </c>
      <c r="CH25" s="11">
        <f>IF(CH24="","",Master!CK24)+COLUMNS($G$1:CH$1)/1000000000</f>
        <v>33.00000008</v>
      </c>
      <c r="CI25" s="11">
        <f>IF(CI24="","",Master!CL24)+COLUMNS($G$1:CI$1)/1000000000</f>
        <v>60.000000081000003</v>
      </c>
      <c r="CJ25" s="11">
        <f>IF(CJ24="","",Master!CM24)+COLUMNS($G$1:CJ$1)/1000000000</f>
        <v>76.000000082</v>
      </c>
      <c r="CK25" s="11">
        <f>IF(CK24="","",Master!CN24)+COLUMNS($G$1:CK$1)/1000000000</f>
        <v>80.000000083000003</v>
      </c>
      <c r="CL25" s="11">
        <f>IF(CL24="","",Master!CO24)+COLUMNS($G$1:CL$1)/1000000000</f>
        <v>70.000000084000007</v>
      </c>
      <c r="CM25" s="11">
        <f>IF(CM24="","",Master!CP24)+COLUMNS($G$1:CM$1)/1000000000</f>
        <v>44.000000085000003</v>
      </c>
      <c r="CN25" s="11">
        <f>IF(CN24="","",Master!CQ24)+COLUMNS($G$1:CN$1)/1000000000</f>
        <v>20.000000086</v>
      </c>
      <c r="CO25" s="11">
        <f>IF(CO24="","",Master!CR24)+COLUMNS($G$1:CO$1)/1000000000</f>
        <v>75.000000087000004</v>
      </c>
      <c r="CP25" s="11">
        <f>IF(CP24="","",Master!CS24)+COLUMNS($G$1:CP$1)/1000000000</f>
        <v>90.000000087999993</v>
      </c>
      <c r="CQ25" s="11">
        <f>IF(CQ24="","",Master!CT24)+COLUMNS($G$1:CQ$1)/1000000000</f>
        <v>23.000000089</v>
      </c>
      <c r="CR25" s="11">
        <f>IF(CR24="","",Master!CU24)+COLUMNS($G$1:CR$1)/1000000000</f>
        <v>20.00000009</v>
      </c>
      <c r="CS25" s="11">
        <f>IF(CS24="","",Master!CV24)+COLUMNS($G$1:CS$1)/1000000000</f>
        <v>30.000000091</v>
      </c>
      <c r="CT25" s="11">
        <f>IF(CT24="","",Master!CW24)+COLUMNS($G$1:CT$1)/1000000000</f>
        <v>10.000000092000001</v>
      </c>
      <c r="CU25" s="11">
        <f>IF(CU24="","",Master!CX24)+COLUMNS($G$1:CU$1)/1000000000</f>
        <v>22.000000093000001</v>
      </c>
      <c r="CV25" s="11">
        <f>IF(CV24="","",Master!CY24)+COLUMNS($G$1:CV$1)/1000000000</f>
        <v>75.000000094000001</v>
      </c>
      <c r="CW25" s="11">
        <f>IF(CW24="","",Master!CZ24)+COLUMNS($G$1:CW$1)/1000000000</f>
        <v>80.000000095000004</v>
      </c>
      <c r="CX25" s="11">
        <f>IF(CX24="","",Master!DA24)+COLUMNS($G$1:CX$1)/1000000000</f>
        <v>95.000000095999994</v>
      </c>
      <c r="CY25" s="11">
        <f>IF(CY24="","",Master!DB24)+COLUMNS($G$1:CY$1)/1000000000</f>
        <v>79.000000096999997</v>
      </c>
      <c r="CZ25" s="11">
        <f>IF(CZ24="","",Master!DC24)+COLUMNS($G$1:CZ$1)/1000000000</f>
        <v>35.000000098000001</v>
      </c>
      <c r="DA25" s="11">
        <f>IF(DA24="","",Master!DD24)+COLUMNS($G$1:DA$1)/1000000000</f>
        <v>15.000000098999999</v>
      </c>
      <c r="DB25" s="11">
        <f>IF(DB24="","",Master!DE24)+COLUMNS($G$1:DB$1)/1000000000</f>
        <v>75.000000099999994</v>
      </c>
      <c r="DC25" s="11">
        <f>IF(DC24="","",Master!DF24)+COLUMNS($G$1:DC$1)/1000000000</f>
        <v>45.000000100999998</v>
      </c>
      <c r="DD25" s="11">
        <f>IF(DD24="","",Master!DG24)+COLUMNS($G$1:DD$1)/1000000000</f>
        <v>12.000000102</v>
      </c>
      <c r="DE25" s="11">
        <f>IF(DE24="","",Master!DH24)+COLUMNS($G$1:DE$1)/1000000000</f>
        <v>65.000000103000005</v>
      </c>
      <c r="DF25" s="11">
        <f>IF(DF24="","",Master!DI24)+COLUMNS($G$1:DF$1)/1000000000</f>
        <v>15.000000104</v>
      </c>
      <c r="DG25" s="11">
        <f>IF(DG24="","",Master!DJ24)+COLUMNS($G$1:DG$1)/1000000000</f>
        <v>45.000000104999998</v>
      </c>
      <c r="DH25" s="11">
        <f>IF(DH24="","",Master!DK24)+COLUMNS($G$1:DH$1)/1000000000</f>
        <v>80.000000106000002</v>
      </c>
      <c r="DI25" s="11">
        <f>IF(DI24="","",Master!DL24)+COLUMNS($G$1:DI$1)/1000000000</f>
        <v>95.000000107000005</v>
      </c>
      <c r="DJ25" s="11">
        <f>IF(DJ24="","",Master!DM24)+COLUMNS($G$1:DJ$1)/1000000000</f>
        <v>10.000000108</v>
      </c>
      <c r="DK25" s="11">
        <f>IF(DK24="","",Master!DN24)+COLUMNS($G$1:DK$1)/1000000000</f>
        <v>99.000000108999998</v>
      </c>
      <c r="DL25" s="11">
        <f>IF(DL24="","",Master!DO24)+COLUMNS($G$1:DL$1)/1000000000</f>
        <v>71.000000110000002</v>
      </c>
      <c r="DM25" s="11">
        <f>IF(DM24="","",Master!DP24)+COLUMNS($G$1:DM$1)/1000000000</f>
        <v>80.000000111000006</v>
      </c>
      <c r="DN25" s="11">
        <f>IF(DN24="","",Master!DQ24)+COLUMNS($G$1:DN$1)/1000000000</f>
        <v>100.000000112</v>
      </c>
      <c r="DO25" s="11">
        <f>IF(DO24="","",Master!DR24)+COLUMNS($G$1:DO$1)/1000000000</f>
        <v>100.000000113</v>
      </c>
      <c r="DP25" s="11">
        <f>IF(DP24="","",Master!DS24)+COLUMNS($G$1:DP$1)/1000000000</f>
        <v>45.000000114000002</v>
      </c>
      <c r="DQ25" s="11">
        <f>IF(DQ24="","",Master!DT24)+COLUMNS($G$1:DQ$1)/1000000000</f>
        <v>1.15E-7</v>
      </c>
      <c r="DR25" s="11">
        <f>IF(DR24="","",Master!DU24)+COLUMNS($G$1:DR$1)/1000000000</f>
        <v>75.000000115999995</v>
      </c>
      <c r="DS25" s="11">
        <f>IF(DS24="","",Master!DV24)+COLUMNS($G$1:DS$1)/1000000000</f>
        <v>5.0000001169999999</v>
      </c>
      <c r="DT25" s="11">
        <f>IF(DT24="","",Master!DW24)+COLUMNS($G$1:DT$1)/1000000000</f>
        <v>85.000000118000003</v>
      </c>
      <c r="DU25" s="11">
        <f>IF(DU24="","",Master!DX24)+COLUMNS($G$1:DU$1)/1000000000</f>
        <v>32.000000118999999</v>
      </c>
      <c r="DV25" s="11">
        <f>IF(DV24="","",Master!DY24)+COLUMNS($G$1:DV$1)/1000000000</f>
        <v>25.000000119999999</v>
      </c>
      <c r="DW25" s="11">
        <f>IF(DW24="","",Master!DZ24)+COLUMNS($G$1:DW$1)/1000000000</f>
        <v>60.000000120999999</v>
      </c>
      <c r="DX25" s="11">
        <f>IF(DX24="","",Master!EA24)+COLUMNS($G$1:DX$1)/1000000000</f>
        <v>75.000000122000003</v>
      </c>
      <c r="DY25" s="11">
        <f>IF(DY24="","",Master!EB24)+COLUMNS($G$1:DY$1)/1000000000</f>
        <v>90.000000123000007</v>
      </c>
      <c r="DZ25" s="11">
        <f>IF(DZ24="","",Master!EC24)+COLUMNS($G$1:DZ$1)/1000000000</f>
        <v>20.000000124</v>
      </c>
      <c r="EA25" s="11">
        <f>IF(EA24="","",Master!ED24)+COLUMNS($G$1:EA$1)/1000000000</f>
        <v>90.000000125</v>
      </c>
      <c r="EB25" s="11">
        <f>IF(EB24="","",Master!EE24)+COLUMNS($G$1:EB$1)/1000000000</f>
        <v>86.000000126000003</v>
      </c>
      <c r="EC25" s="11">
        <f>IF(EC24="","",Master!EF24)+COLUMNS($G$1:EC$1)/1000000000</f>
        <v>18.000000127</v>
      </c>
      <c r="ED25" s="11">
        <f>IF(ED24="","",Master!EG24)+COLUMNS($G$1:ED$1)/1000000000</f>
        <v>53.000000128000003</v>
      </c>
      <c r="EE25" s="11">
        <f>IF(EE24="","",Master!EH24)+COLUMNS($G$1:EE$1)/1000000000</f>
        <v>10.000000129</v>
      </c>
      <c r="EF25" s="11">
        <f>IF(EF24="","",Master!EI24)+COLUMNS($G$1:EF$1)/1000000000</f>
        <v>75.000000130000004</v>
      </c>
      <c r="EG25" s="11">
        <f>IF(EG24="","",Master!EJ24)+COLUMNS($G$1:EG$1)/1000000000</f>
        <v>96.000000130999993</v>
      </c>
      <c r="EH25" s="11">
        <f>IF(EH24="","",Master!EK24)+COLUMNS($G$1:EH$1)/1000000000</f>
        <v>90.000000131999997</v>
      </c>
      <c r="EI25" s="11">
        <f>IF(EI24="","",Master!EL24)+COLUMNS($G$1:EI$1)/1000000000</f>
        <v>37.000000133</v>
      </c>
      <c r="EJ25" s="11">
        <f>IF(EJ24="","",Master!EM24)+COLUMNS($G$1:EJ$1)/1000000000</f>
        <v>11.000000134</v>
      </c>
      <c r="EK25" s="11">
        <f>IF(EK24="","",Master!EN24)+COLUMNS($G$1:EK$1)/1000000000</f>
        <v>20.000000135000001</v>
      </c>
      <c r="EL25" s="11">
        <f>IF(EL24="","",Master!EO24)+COLUMNS($G$1:EL$1)/1000000000</f>
        <v>85.000000135999997</v>
      </c>
      <c r="EM25" s="11">
        <f>IF(EM24="","",Master!EP24)+COLUMNS($G$1:EM$1)/1000000000</f>
        <v>60.000000137000001</v>
      </c>
      <c r="EN25" s="11">
        <f>IF(EN24="","",Master!EQ24)+COLUMNS($G$1:EN$1)/1000000000</f>
        <v>70.000000138000004</v>
      </c>
      <c r="EO25" s="11">
        <f>IF(EO24="","",Master!ER24)+COLUMNS($G$1:EO$1)/1000000000</f>
        <v>70.000000138999994</v>
      </c>
      <c r="EP25" s="11">
        <f>IF(EP24="","",Master!ES24)+COLUMNS($G$1:EP$1)/1000000000</f>
        <v>50.000000139999997</v>
      </c>
      <c r="EQ25" s="11">
        <f>IF(EQ24="","",Master!ET24)+COLUMNS($G$1:EQ$1)/1000000000</f>
        <v>85.000000141000001</v>
      </c>
      <c r="ER25" s="11">
        <f>IF(ER24="","",Master!EU24)+COLUMNS($G$1:ER$1)/1000000000</f>
        <v>90.000000142000005</v>
      </c>
      <c r="ES25" s="11">
        <f>IF(ES24="","",Master!EV24)+COLUMNS($G$1:ES$1)/1000000000</f>
        <v>80.000000142999994</v>
      </c>
      <c r="ET25" s="11">
        <f>IF(ET24="","",Master!EW24)+COLUMNS($G$1:ET$1)/1000000000</f>
        <v>82.000000143999998</v>
      </c>
      <c r="EU25" s="11">
        <f>IF(EU24="","",Master!EX24)+COLUMNS($G$1:EU$1)/1000000000</f>
        <v>75.000000145000001</v>
      </c>
      <c r="EV25" s="11">
        <f>IF(EV24="","",Master!EY24)+COLUMNS($G$1:EV$1)/1000000000</f>
        <v>20.000000146000001</v>
      </c>
      <c r="EW25" s="11">
        <f>IF(EW24="","",Master!EZ24)+COLUMNS($G$1:EW$1)/1000000000</f>
        <v>76.000000146999994</v>
      </c>
      <c r="EX25" s="11">
        <f>IF(EX24="","",Master!FA24)+COLUMNS($G$1:EX$1)/1000000000</f>
        <v>70.000000147999998</v>
      </c>
      <c r="EY25" s="11">
        <f>IF(EY24="","",Master!FB24)+COLUMNS($G$1:EY$1)/1000000000</f>
        <v>60.000000149000002</v>
      </c>
      <c r="EZ25" s="11">
        <f>IF(EZ24="","",Master!FC24)+COLUMNS($G$1:EZ$1)/1000000000</f>
        <v>35.000000149999998</v>
      </c>
      <c r="FA25" s="11">
        <f>IF(FA24="","",Master!FD24)+COLUMNS($G$1:FA$1)/1000000000</f>
        <v>60.000000151000002</v>
      </c>
      <c r="FB25" s="11">
        <f>IF(FB24="","",Master!FE24)+COLUMNS($G$1:FB$1)/1000000000</f>
        <v>25.000000151999998</v>
      </c>
      <c r="FC25" s="11">
        <f>IF(FC24="","",Master!FF24)+COLUMNS($G$1:FC$1)/1000000000</f>
        <v>95.000000153000002</v>
      </c>
      <c r="FD25" s="11">
        <f>IF(FD24="","",Master!FG24)+COLUMNS($G$1:FD$1)/1000000000</f>
        <v>50.000000153999999</v>
      </c>
      <c r="FE25" s="11">
        <f>IF(FE24="","",Master!FH24)+COLUMNS($G$1:FE$1)/1000000000</f>
        <v>55.000000155000002</v>
      </c>
      <c r="FF25" s="11">
        <f>IF(FF24="","",Master!FI24)+COLUMNS($G$1:FF$1)/1000000000</f>
        <v>100.000000156</v>
      </c>
      <c r="FG25" s="11">
        <f>IF(FG24="","",Master!FJ24)+COLUMNS($G$1:FG$1)/1000000000</f>
        <v>100.000000157</v>
      </c>
      <c r="FH25" s="11">
        <f>IF(FH24="","",Master!FK24)+COLUMNS($G$1:FH$1)/1000000000</f>
        <v>50.000000157999999</v>
      </c>
      <c r="FI25" s="11">
        <f>IF(FI24="","",Master!FL24)+COLUMNS($G$1:FI$1)/1000000000</f>
        <v>20.000000158999999</v>
      </c>
      <c r="FJ25" s="11">
        <f>IF(FJ24="","",Master!FM24)+COLUMNS($G$1:FJ$1)/1000000000</f>
        <v>98.000000159999999</v>
      </c>
      <c r="FK25" s="11">
        <f>IF(FK24="","",Master!FN24)+COLUMNS($G$1:FK$1)/1000000000</f>
        <v>45.000000161000003</v>
      </c>
    </row>
    <row r="26" spans="3:167" x14ac:dyDescent="0.25">
      <c r="C26" s="11">
        <v>23</v>
      </c>
      <c r="D26" s="11">
        <v>50</v>
      </c>
      <c r="E26" s="11">
        <f>ROUND(Master!H25,0)+1/2000000000</f>
        <v>65.000000000499995</v>
      </c>
      <c r="F26" s="11">
        <f>ROUND(Master!I25,0)+1/2000000000</f>
        <v>56.000000000500002</v>
      </c>
      <c r="G26" s="11">
        <f>ROUND(Master!J25,0)+1/1000000000</f>
        <v>65.000000001000004</v>
      </c>
      <c r="H26" s="11">
        <f>IF(H25="","",Master!K25)+COLUMNS($G$1:H$1)/1000000000</f>
        <v>25.000000002</v>
      </c>
      <c r="I26" s="11">
        <f>IF(I25="","",Master!L25)+COLUMNS($G$1:I$1)/1000000000</f>
        <v>8.0000000030000002</v>
      </c>
      <c r="J26" s="11">
        <f>IF(J25="","",Master!M25)+COLUMNS($G$1:J$1)/1000000000</f>
        <v>25.000000004</v>
      </c>
      <c r="K26" s="11">
        <f>IF(K25="","",Master!N25)+COLUMNS($G$1:K$1)/1000000000</f>
        <v>100.000000005</v>
      </c>
      <c r="L26" s="11">
        <f>IF(L25="","",Master!O25)+COLUMNS($G$1:L$1)/1000000000</f>
        <v>85.000000005999993</v>
      </c>
      <c r="M26" s="11">
        <f>IF(M25="","",Master!P25)+COLUMNS($G$1:M$1)/1000000000</f>
        <v>95.000000006999997</v>
      </c>
      <c r="N26" s="11">
        <f>IF(N25="","",Master!Q25)+COLUMNS($G$1:N$1)/1000000000</f>
        <v>65.000000008000001</v>
      </c>
      <c r="O26" s="11">
        <f>IF(O25="","",Master!R25)+COLUMNS($G$1:O$1)/1000000000</f>
        <v>70.000000009000004</v>
      </c>
      <c r="P26" s="11">
        <f>IF(P25="","",Master!S25)+COLUMNS($G$1:P$1)/1000000000</f>
        <v>100.00000000999999</v>
      </c>
      <c r="Q26" s="11">
        <f>IF(Q25="","",Master!T25)+COLUMNS($G$1:Q$1)/1000000000</f>
        <v>20.000000011000001</v>
      </c>
      <c r="R26" s="11">
        <f>IF(R25="","",Master!U25)+COLUMNS($G$1:R$1)/1000000000</f>
        <v>100.000000012</v>
      </c>
      <c r="S26" s="11">
        <f>IF(S25="","",Master!V25)+COLUMNS($G$1:S$1)/1000000000</f>
        <v>90.000000013000005</v>
      </c>
      <c r="T26" s="11">
        <f>IF(T25="","",Master!W25)+COLUMNS($G$1:T$1)/1000000000</f>
        <v>47.000000014000001</v>
      </c>
      <c r="U26" s="11">
        <f>IF(U25="","",Master!X25)+COLUMNS($G$1:U$1)/1000000000</f>
        <v>85.000000014999998</v>
      </c>
      <c r="V26" s="11">
        <f>IF(V25="","",Master!Y25)+COLUMNS($G$1:V$1)/1000000000</f>
        <v>70.000000016000001</v>
      </c>
      <c r="W26" s="11">
        <f>IF(W25="","",Master!Z25)+COLUMNS($G$1:W$1)/1000000000</f>
        <v>50.000000016999998</v>
      </c>
      <c r="X26" s="11">
        <f>IF(X25="","",Master!AA25)+COLUMNS($G$1:X$1)/1000000000</f>
        <v>75.000000017999994</v>
      </c>
      <c r="Y26" s="11">
        <f>IF(Y25="","",Master!AB25)+COLUMNS($G$1:Y$1)/1000000000</f>
        <v>1.9000000000000001E-8</v>
      </c>
      <c r="Z26" s="11">
        <f>IF(Z25="","",Master!AC25)+COLUMNS($G$1:Z$1)/1000000000</f>
        <v>80.000000020000002</v>
      </c>
      <c r="AA26" s="11">
        <f>IF(AA25="","",Master!AD25)+COLUMNS($G$1:AA$1)/1000000000</f>
        <v>85.000000021000005</v>
      </c>
      <c r="AB26" s="11">
        <f>IF(AB25="","",Master!AE25)+COLUMNS($G$1:AB$1)/1000000000</f>
        <v>90.000000021999995</v>
      </c>
      <c r="AC26" s="11">
        <f>IF(AC25="","",Master!AF25)+COLUMNS($G$1:AC$1)/1000000000</f>
        <v>41.000000022999998</v>
      </c>
      <c r="AD26" s="11">
        <f>IF(AD25="","",Master!AG25)+COLUMNS($G$1:AD$1)/1000000000</f>
        <v>65.000000024000002</v>
      </c>
      <c r="AE26" s="11">
        <f>IF(AE25="","",Master!AH25)+COLUMNS($G$1:AE$1)/1000000000</f>
        <v>12.000000025</v>
      </c>
      <c r="AF26" s="11">
        <f>IF(AF25="","",Master!AI25)+COLUMNS($G$1:AF$1)/1000000000</f>
        <v>2.6000000000000001E-8</v>
      </c>
      <c r="AG26" s="11">
        <f>IF(AG25="","",Master!AJ25)+COLUMNS($G$1:AG$1)/1000000000</f>
        <v>10.000000027</v>
      </c>
      <c r="AH26" s="11">
        <f>IF(AH25="","",Master!AK25)+COLUMNS($G$1:AH$1)/1000000000</f>
        <v>79.000000028000002</v>
      </c>
      <c r="AI26" s="11">
        <f>IF(AI25="","",Master!AL25)+COLUMNS($G$1:AI$1)/1000000000</f>
        <v>40.000000028999999</v>
      </c>
      <c r="AJ26" s="11">
        <f>IF(AJ25="","",Master!AM25)+COLUMNS($G$1:AJ$1)/1000000000</f>
        <v>40.000000030000002</v>
      </c>
      <c r="AK26" s="11">
        <f>IF(AK25="","",Master!AN25)+COLUMNS($G$1:AK$1)/1000000000</f>
        <v>40.000000030999999</v>
      </c>
      <c r="AL26" s="11">
        <f>IF(AL25="","",Master!AO25)+COLUMNS($G$1:AL$1)/1000000000</f>
        <v>10.000000032000001</v>
      </c>
      <c r="AM26" s="11">
        <f>IF(AM25="","",Master!AP25)+COLUMNS($G$1:AM$1)/1000000000</f>
        <v>92.000000033000006</v>
      </c>
      <c r="AN26" s="11">
        <f>IF(AN25="","",Master!AQ25)+COLUMNS($G$1:AN$1)/1000000000</f>
        <v>30.000000033999999</v>
      </c>
      <c r="AO26" s="11">
        <f>IF(AO25="","",Master!AR25)+COLUMNS($G$1:AO$1)/1000000000</f>
        <v>25.000000034999999</v>
      </c>
      <c r="AP26" s="11">
        <f>IF(AP25="","",Master!AS25)+COLUMNS($G$1:AP$1)/1000000000</f>
        <v>60.000000036000003</v>
      </c>
      <c r="AQ26" s="11">
        <f>IF(AQ25="","",Master!AT25)+COLUMNS($G$1:AQ$1)/1000000000</f>
        <v>25.000000037</v>
      </c>
      <c r="AR26" s="11">
        <f>IF(AR25="","",Master!AU25)+COLUMNS($G$1:AR$1)/1000000000</f>
        <v>70.000000037999996</v>
      </c>
      <c r="AS26" s="11">
        <f>IF(AS25="","",Master!AV25)+COLUMNS($G$1:AS$1)/1000000000</f>
        <v>70.000000039</v>
      </c>
      <c r="AT26" s="11">
        <f>IF(AT25="","",Master!AW25)+COLUMNS($G$1:AT$1)/1000000000</f>
        <v>10.00000004</v>
      </c>
      <c r="AU26" s="11">
        <f>IF(AU25="","",Master!AX25)+COLUMNS($G$1:AU$1)/1000000000</f>
        <v>80.000000041000007</v>
      </c>
      <c r="AV26" s="11">
        <f>IF(AV25="","",Master!AY25)+COLUMNS($G$1:AV$1)/1000000000</f>
        <v>50.000000042000003</v>
      </c>
      <c r="AW26" s="11">
        <f>IF(AW25="","",Master!AZ25)+COLUMNS($G$1:AW$1)/1000000000</f>
        <v>100.000000043</v>
      </c>
      <c r="AX26" s="11">
        <f>IF(AX25="","",Master!BA25)+COLUMNS($G$1:AX$1)/1000000000</f>
        <v>92.000000044000004</v>
      </c>
      <c r="AY26" s="11">
        <f>IF(AY25="","",Master!BB25)+COLUMNS($G$1:AY$1)/1000000000</f>
        <v>35.000000045</v>
      </c>
      <c r="AZ26" s="11">
        <f>IF(AZ25="","",Master!BC25)+COLUMNS($G$1:AZ$1)/1000000000</f>
        <v>90.000000045999997</v>
      </c>
      <c r="BA26" s="11">
        <f>IF(BA25="","",Master!BD25)+COLUMNS($G$1:BA$1)/1000000000</f>
        <v>80.000000047</v>
      </c>
      <c r="BB26" s="11">
        <f>IF(BB25="","",Master!BE25)+COLUMNS($G$1:BB$1)/1000000000</f>
        <v>15.000000048</v>
      </c>
      <c r="BC26" s="11">
        <f>IF(BC25="","",Master!BF25)+COLUMNS($G$1:BC$1)/1000000000</f>
        <v>90.000000048999993</v>
      </c>
      <c r="BD26" s="11">
        <f>IF(BD25="","",Master!BG25)+COLUMNS($G$1:BD$1)/1000000000</f>
        <v>80.000000049999997</v>
      </c>
      <c r="BE26" s="11">
        <f>IF(BE25="","",Master!BH25)+COLUMNS($G$1:BE$1)/1000000000</f>
        <v>100.000000051</v>
      </c>
      <c r="BF26" s="11">
        <f>IF(BF25="","",Master!BI25)+COLUMNS($G$1:BF$1)/1000000000</f>
        <v>100.000000052</v>
      </c>
      <c r="BG26" s="11">
        <f>IF(BG25="","",Master!BJ25)+COLUMNS($G$1:BG$1)/1000000000</f>
        <v>85.000000052999994</v>
      </c>
      <c r="BH26" s="11">
        <f>IF(BH25="","",Master!BK25)+COLUMNS($G$1:BH$1)/1000000000</f>
        <v>80.000000053999997</v>
      </c>
      <c r="BI26" s="11">
        <f>IF(BI25="","",Master!BL25)+COLUMNS($G$1:BI$1)/1000000000</f>
        <v>70.000000055000001</v>
      </c>
      <c r="BJ26" s="11">
        <f>IF(BJ25="","",Master!BM25)+COLUMNS($G$1:BJ$1)/1000000000</f>
        <v>75.000000056000005</v>
      </c>
      <c r="BK26" s="11">
        <f>IF(BK25="","",Master!BN25)+COLUMNS($G$1:BK$1)/1000000000</f>
        <v>49.000000057000001</v>
      </c>
      <c r="BL26" s="11">
        <f>IF(BL25="","",Master!BO25)+COLUMNS($G$1:BL$1)/1000000000</f>
        <v>100.000000058</v>
      </c>
      <c r="BM26" s="11">
        <f>IF(BM25="","",Master!BP25)+COLUMNS($G$1:BM$1)/1000000000</f>
        <v>23.000000059000001</v>
      </c>
      <c r="BN26" s="11">
        <f>IF(BN25="","",Master!BQ25)+COLUMNS($G$1:BN$1)/1000000000</f>
        <v>60.000000059999998</v>
      </c>
      <c r="BO26" s="11">
        <f>IF(BO25="","",Master!BR25)+COLUMNS($G$1:BO$1)/1000000000</f>
        <v>75.000000060999994</v>
      </c>
      <c r="BP26" s="11">
        <f>IF(BP25="","",Master!BS25)+COLUMNS($G$1:BP$1)/1000000000</f>
        <v>80.000000061999998</v>
      </c>
      <c r="BQ26" s="11">
        <f>IF(BQ25="","",Master!BT25)+COLUMNS($G$1:BQ$1)/1000000000</f>
        <v>100.000000063</v>
      </c>
      <c r="BR26" s="11">
        <f>IF(BR25="","",Master!BU25)+COLUMNS($G$1:BR$1)/1000000000</f>
        <v>65.000000064000005</v>
      </c>
      <c r="BS26" s="11">
        <f>IF(BS25="","",Master!BV25)+COLUMNS($G$1:BS$1)/1000000000</f>
        <v>79.000000064999995</v>
      </c>
      <c r="BT26" s="11">
        <f>IF(BT25="","",Master!BW25)+COLUMNS($G$1:BT$1)/1000000000</f>
        <v>30.000000065999998</v>
      </c>
      <c r="BU26" s="11">
        <f>IF(BU25="","",Master!BX25)+COLUMNS($G$1:BU$1)/1000000000</f>
        <v>80.000000067000002</v>
      </c>
      <c r="BV26" s="11">
        <f>IF(BV25="","",Master!BY25)+COLUMNS($G$1:BV$1)/1000000000</f>
        <v>35.000000067999999</v>
      </c>
      <c r="BW26" s="11">
        <f>IF(BW25="","",Master!BZ25)+COLUMNS($G$1:BW$1)/1000000000</f>
        <v>95.000000068999995</v>
      </c>
      <c r="BX26" s="11">
        <f>IF(BX25="","",Master!CA25)+COLUMNS($G$1:BX$1)/1000000000</f>
        <v>30.000000069999999</v>
      </c>
      <c r="BY26" s="11">
        <f>IF(BY25="","",Master!CB25)+COLUMNS($G$1:BY$1)/1000000000</f>
        <v>8.0000000710000005</v>
      </c>
      <c r="BZ26" s="11">
        <f>IF(BZ25="","",Master!CC25)+COLUMNS($G$1:BZ$1)/1000000000</f>
        <v>85.000000072000006</v>
      </c>
      <c r="CA26" s="11">
        <f>IF(CA25="","",Master!CD25)+COLUMNS($G$1:CA$1)/1000000000</f>
        <v>100.000000073</v>
      </c>
      <c r="CB26" s="11">
        <f>IF(CB25="","",Master!CE25)+COLUMNS($G$1:CB$1)/1000000000</f>
        <v>10.000000074000001</v>
      </c>
      <c r="CC26" s="11">
        <f>IF(CC25="","",Master!CF25)+COLUMNS($G$1:CC$1)/1000000000</f>
        <v>40.000000075000003</v>
      </c>
      <c r="CD26" s="11">
        <f>IF(CD25="","",Master!CG25)+COLUMNS($G$1:CD$1)/1000000000</f>
        <v>36.000000075999999</v>
      </c>
      <c r="CE26" s="11">
        <f>IF(CE25="","",Master!CH25)+COLUMNS($G$1:CE$1)/1000000000</f>
        <v>15.000000076999999</v>
      </c>
      <c r="CF26" s="11">
        <f>IF(CF25="","",Master!CI25)+COLUMNS($G$1:CF$1)/1000000000</f>
        <v>95.000000077999999</v>
      </c>
      <c r="CG26" s="11">
        <f>IF(CG25="","",Master!CJ25)+COLUMNS($G$1:CG$1)/1000000000</f>
        <v>90.000000079000003</v>
      </c>
      <c r="CH26" s="11">
        <f>IF(CH25="","",Master!CK25)+COLUMNS($G$1:CH$1)/1000000000</f>
        <v>75.000000080000007</v>
      </c>
      <c r="CI26" s="11">
        <f>IF(CI25="","",Master!CL25)+COLUMNS($G$1:CI$1)/1000000000</f>
        <v>15.000000081</v>
      </c>
      <c r="CJ26" s="11">
        <f>IF(CJ25="","",Master!CM25)+COLUMNS($G$1:CJ$1)/1000000000</f>
        <v>81.000000082</v>
      </c>
      <c r="CK26" s="11">
        <f>IF(CK25="","",Master!CN25)+COLUMNS($G$1:CK$1)/1000000000</f>
        <v>95.000000083000003</v>
      </c>
      <c r="CL26" s="11">
        <f>IF(CL25="","",Master!CO25)+COLUMNS($G$1:CL$1)/1000000000</f>
        <v>30.000000084</v>
      </c>
      <c r="CM26" s="11">
        <f>IF(CM25="","",Master!CP25)+COLUMNS($G$1:CM$1)/1000000000</f>
        <v>66.000000084999996</v>
      </c>
      <c r="CN26" s="11">
        <f>IF(CN25="","",Master!CQ25)+COLUMNS($G$1:CN$1)/1000000000</f>
        <v>25.000000086</v>
      </c>
      <c r="CO26" s="11">
        <f>IF(CO25="","",Master!CR25)+COLUMNS($G$1:CO$1)/1000000000</f>
        <v>95.000000087000004</v>
      </c>
      <c r="CP26" s="11">
        <f>IF(CP25="","",Master!CS25)+COLUMNS($G$1:CP$1)/1000000000</f>
        <v>25.000000088</v>
      </c>
      <c r="CQ26" s="11">
        <f>IF(CQ25="","",Master!CT25)+COLUMNS($G$1:CQ$1)/1000000000</f>
        <v>25.000000089</v>
      </c>
      <c r="CR26" s="11">
        <f>IF(CR25="","",Master!CU25)+COLUMNS($G$1:CR$1)/1000000000</f>
        <v>45.00000009</v>
      </c>
      <c r="CS26" s="11">
        <f>IF(CS25="","",Master!CV25)+COLUMNS($G$1:CS$1)/1000000000</f>
        <v>15.000000091</v>
      </c>
      <c r="CT26" s="11">
        <f>IF(CT25="","",Master!CW25)+COLUMNS($G$1:CT$1)/1000000000</f>
        <v>2.0000000920000001</v>
      </c>
      <c r="CU26" s="11">
        <f>IF(CU25="","",Master!CX25)+COLUMNS($G$1:CU$1)/1000000000</f>
        <v>12.000000093000001</v>
      </c>
      <c r="CV26" s="11">
        <f>IF(CV25="","",Master!CY25)+COLUMNS($G$1:CV$1)/1000000000</f>
        <v>90.000000094000001</v>
      </c>
      <c r="CW26" s="11">
        <f>IF(CW25="","",Master!CZ25)+COLUMNS($G$1:CW$1)/1000000000</f>
        <v>55.000000094999997</v>
      </c>
      <c r="CX26" s="11">
        <f>IF(CX25="","",Master!DA25)+COLUMNS($G$1:CX$1)/1000000000</f>
        <v>30.000000096000001</v>
      </c>
      <c r="CY26" s="11">
        <f>IF(CY25="","",Master!DB25)+COLUMNS($G$1:CY$1)/1000000000</f>
        <v>38.000000096999997</v>
      </c>
      <c r="CZ26" s="11">
        <f>IF(CZ25="","",Master!DC25)+COLUMNS($G$1:CZ$1)/1000000000</f>
        <v>40.000000098000001</v>
      </c>
      <c r="DA26" s="11">
        <f>IF(DA25="","",Master!DD25)+COLUMNS($G$1:DA$1)/1000000000</f>
        <v>22.000000099000001</v>
      </c>
      <c r="DB26" s="11">
        <f>IF(DB25="","",Master!DE25)+COLUMNS($G$1:DB$1)/1000000000</f>
        <v>80.000000099999994</v>
      </c>
      <c r="DC26" s="11">
        <f>IF(DC25="","",Master!DF25)+COLUMNS($G$1:DC$1)/1000000000</f>
        <v>35.000000100999998</v>
      </c>
      <c r="DD26" s="11">
        <f>IF(DD25="","",Master!DG25)+COLUMNS($G$1:DD$1)/1000000000</f>
        <v>1.02E-7</v>
      </c>
      <c r="DE26" s="11">
        <f>IF(DE25="","",Master!DH25)+COLUMNS($G$1:DE$1)/1000000000</f>
        <v>72.000000103000005</v>
      </c>
      <c r="DF26" s="11">
        <f>IF(DF25="","",Master!DI25)+COLUMNS($G$1:DF$1)/1000000000</f>
        <v>75.000000103999994</v>
      </c>
      <c r="DG26" s="11">
        <f>IF(DG25="","",Master!DJ25)+COLUMNS($G$1:DG$1)/1000000000</f>
        <v>20.000000105000002</v>
      </c>
      <c r="DH26" s="11">
        <f>IF(DH25="","",Master!DK25)+COLUMNS($G$1:DH$1)/1000000000</f>
        <v>15.000000106</v>
      </c>
      <c r="DI26" s="11">
        <f>IF(DI25="","",Master!DL25)+COLUMNS($G$1:DI$1)/1000000000</f>
        <v>75.000000107000005</v>
      </c>
      <c r="DJ26" s="11">
        <f>IF(DJ25="","",Master!DM25)+COLUMNS($G$1:DJ$1)/1000000000</f>
        <v>60.000000108000002</v>
      </c>
      <c r="DK26" s="11">
        <f>IF(DK25="","",Master!DN25)+COLUMNS($G$1:DK$1)/1000000000</f>
        <v>85.000000108999998</v>
      </c>
      <c r="DL26" s="11">
        <f>IF(DL25="","",Master!DO25)+COLUMNS($G$1:DL$1)/1000000000</f>
        <v>22.000000109999998</v>
      </c>
      <c r="DM26" s="11">
        <f>IF(DM25="","",Master!DP25)+COLUMNS($G$1:DM$1)/1000000000</f>
        <v>1.11E-7</v>
      </c>
      <c r="DN26" s="11">
        <f>IF(DN25="","",Master!DQ25)+COLUMNS($G$1:DN$1)/1000000000</f>
        <v>90.000000111999995</v>
      </c>
      <c r="DO26" s="11">
        <f>IF(DO25="","",Master!DR25)+COLUMNS($G$1:DO$1)/1000000000</f>
        <v>1.1300000000000001E-7</v>
      </c>
      <c r="DP26" s="11">
        <f>IF(DP25="","",Master!DS25)+COLUMNS($G$1:DP$1)/1000000000</f>
        <v>15.000000114000001</v>
      </c>
      <c r="DQ26" s="11">
        <f>IF(DQ25="","",Master!DT25)+COLUMNS($G$1:DQ$1)/1000000000</f>
        <v>26.000000114999999</v>
      </c>
      <c r="DR26" s="11">
        <f>IF(DR25="","",Master!DU25)+COLUMNS($G$1:DR$1)/1000000000</f>
        <v>92.000000115999995</v>
      </c>
      <c r="DS26" s="11">
        <f>IF(DS25="","",Master!DV25)+COLUMNS($G$1:DS$1)/1000000000</f>
        <v>80.000000116999999</v>
      </c>
      <c r="DT26" s="11">
        <f>IF(DT25="","",Master!DW25)+COLUMNS($G$1:DT$1)/1000000000</f>
        <v>40.000000118000003</v>
      </c>
      <c r="DU26" s="11">
        <f>IF(DU25="","",Master!DX25)+COLUMNS($G$1:DU$1)/1000000000</f>
        <v>6.0000001190000001</v>
      </c>
      <c r="DV26" s="11">
        <f>IF(DV25="","",Master!DY25)+COLUMNS($G$1:DV$1)/1000000000</f>
        <v>75.000000119999996</v>
      </c>
      <c r="DW26" s="11">
        <f>IF(DW25="","",Master!DZ25)+COLUMNS($G$1:DW$1)/1000000000</f>
        <v>30.000000120999999</v>
      </c>
      <c r="DX26" s="11">
        <f>IF(DX25="","",Master!EA25)+COLUMNS($G$1:DX$1)/1000000000</f>
        <v>70.000000122000003</v>
      </c>
      <c r="DY26" s="11">
        <f>IF(DY25="","",Master!EB25)+COLUMNS($G$1:DY$1)/1000000000</f>
        <v>40.000000123</v>
      </c>
      <c r="DZ26" s="11">
        <f>IF(DZ25="","",Master!EC25)+COLUMNS($G$1:DZ$1)/1000000000</f>
        <v>20.000000124</v>
      </c>
      <c r="EA26" s="11">
        <f>IF(EA25="","",Master!ED25)+COLUMNS($G$1:EA$1)/1000000000</f>
        <v>75.000000125</v>
      </c>
      <c r="EB26" s="11">
        <f>IF(EB25="","",Master!EE25)+COLUMNS($G$1:EB$1)/1000000000</f>
        <v>88.000000126000003</v>
      </c>
      <c r="EC26" s="11">
        <f>IF(EC25="","",Master!EF25)+COLUMNS($G$1:EC$1)/1000000000</f>
        <v>10.000000127</v>
      </c>
      <c r="ED26" s="11">
        <f>IF(ED25="","",Master!EG25)+COLUMNS($G$1:ED$1)/1000000000</f>
        <v>18.000000128</v>
      </c>
      <c r="EE26" s="11">
        <f>IF(EE25="","",Master!EH25)+COLUMNS($G$1:EE$1)/1000000000</f>
        <v>80.000000129</v>
      </c>
      <c r="EF26" s="11">
        <f>IF(EF25="","",Master!EI25)+COLUMNS($G$1:EF$1)/1000000000</f>
        <v>10.00000013</v>
      </c>
      <c r="EG26" s="11">
        <f>IF(EG25="","",Master!EJ25)+COLUMNS($G$1:EG$1)/1000000000</f>
        <v>87.000000130999993</v>
      </c>
      <c r="EH26" s="11">
        <f>IF(EH25="","",Master!EK25)+COLUMNS($G$1:EH$1)/1000000000</f>
        <v>90.000000131999997</v>
      </c>
      <c r="EI26" s="11">
        <f>IF(EI25="","",Master!EL25)+COLUMNS($G$1:EI$1)/1000000000</f>
        <v>38.000000133</v>
      </c>
      <c r="EJ26" s="11">
        <f>IF(EJ25="","",Master!EM25)+COLUMNS($G$1:EJ$1)/1000000000</f>
        <v>19.000000134</v>
      </c>
      <c r="EK26" s="11">
        <f>IF(EK25="","",Master!EN25)+COLUMNS($G$1:EK$1)/1000000000</f>
        <v>30.000000135000001</v>
      </c>
      <c r="EL26" s="11">
        <f>IF(EL25="","",Master!EO25)+COLUMNS($G$1:EL$1)/1000000000</f>
        <v>85.000000135999997</v>
      </c>
      <c r="EM26" s="11">
        <f>IF(EM25="","",Master!EP25)+COLUMNS($G$1:EM$1)/1000000000</f>
        <v>50.000000137000001</v>
      </c>
      <c r="EN26" s="11">
        <f>IF(EN25="","",Master!EQ25)+COLUMNS($G$1:EN$1)/1000000000</f>
        <v>60.000000137999997</v>
      </c>
      <c r="EO26" s="11">
        <f>IF(EO25="","",Master!ER25)+COLUMNS($G$1:EO$1)/1000000000</f>
        <v>80.000000138999994</v>
      </c>
      <c r="EP26" s="11">
        <f>IF(EP25="","",Master!ES25)+COLUMNS($G$1:EP$1)/1000000000</f>
        <v>75.000000139999997</v>
      </c>
      <c r="EQ26" s="11">
        <f>IF(EQ25="","",Master!ET25)+COLUMNS($G$1:EQ$1)/1000000000</f>
        <v>90.000000141000001</v>
      </c>
      <c r="ER26" s="11">
        <f>IF(ER25="","",Master!EU25)+COLUMNS($G$1:ER$1)/1000000000</f>
        <v>40.000000141999998</v>
      </c>
      <c r="ES26" s="11">
        <f>IF(ES25="","",Master!EV25)+COLUMNS($G$1:ES$1)/1000000000</f>
        <v>30.000000143000001</v>
      </c>
      <c r="ET26" s="11">
        <f>IF(ET25="","",Master!EW25)+COLUMNS($G$1:ET$1)/1000000000</f>
        <v>72.000000143999998</v>
      </c>
      <c r="EU26" s="11">
        <f>IF(EU25="","",Master!EX25)+COLUMNS($G$1:EU$1)/1000000000</f>
        <v>60.000000145000001</v>
      </c>
      <c r="EV26" s="11">
        <f>IF(EV25="","",Master!EY25)+COLUMNS($G$1:EV$1)/1000000000</f>
        <v>70.000000146000005</v>
      </c>
      <c r="EW26" s="11">
        <f>IF(EW25="","",Master!EZ25)+COLUMNS($G$1:EW$1)/1000000000</f>
        <v>86.000000146999994</v>
      </c>
      <c r="EX26" s="11">
        <f>IF(EX25="","",Master!FA25)+COLUMNS($G$1:EX$1)/1000000000</f>
        <v>40.000000147999998</v>
      </c>
      <c r="EY26" s="11">
        <f>IF(EY25="","",Master!FB25)+COLUMNS($G$1:EY$1)/1000000000</f>
        <v>50.000000149000002</v>
      </c>
      <c r="EZ26" s="11">
        <f>IF(EZ25="","",Master!FC25)+COLUMNS($G$1:EZ$1)/1000000000</f>
        <v>85.000000150000005</v>
      </c>
      <c r="FA26" s="11">
        <f>IF(FA25="","",Master!FD25)+COLUMNS($G$1:FA$1)/1000000000</f>
        <v>80.000000150999995</v>
      </c>
      <c r="FB26" s="11">
        <f>IF(FB25="","",Master!FE25)+COLUMNS($G$1:FB$1)/1000000000</f>
        <v>75.000000151999998</v>
      </c>
      <c r="FC26" s="11">
        <f>IF(FC25="","",Master!FF25)+COLUMNS($G$1:FC$1)/1000000000</f>
        <v>30.000000152999998</v>
      </c>
      <c r="FD26" s="11">
        <f>IF(FD25="","",Master!FG25)+COLUMNS($G$1:FD$1)/1000000000</f>
        <v>45.000000153999999</v>
      </c>
      <c r="FE26" s="11">
        <f>IF(FE25="","",Master!FH25)+COLUMNS($G$1:FE$1)/1000000000</f>
        <v>70.000000154999995</v>
      </c>
      <c r="FF26" s="11">
        <f>IF(FF25="","",Master!FI25)+COLUMNS($G$1:FF$1)/1000000000</f>
        <v>65.000000155999999</v>
      </c>
      <c r="FG26" s="11">
        <f>IF(FG25="","",Master!FJ25)+COLUMNS($G$1:FG$1)/1000000000</f>
        <v>5.0000001569999997</v>
      </c>
      <c r="FH26" s="11">
        <f>IF(FH25="","",Master!FK25)+COLUMNS($G$1:FH$1)/1000000000</f>
        <v>100.00000015800001</v>
      </c>
      <c r="FI26" s="11">
        <f>IF(FI25="","",Master!FL25)+COLUMNS($G$1:FI$1)/1000000000</f>
        <v>100.000000159</v>
      </c>
      <c r="FJ26" s="11">
        <f>IF(FJ25="","",Master!FM25)+COLUMNS($G$1:FJ$1)/1000000000</f>
        <v>90.000000159999999</v>
      </c>
      <c r="FK26" s="11">
        <f>IF(FK25="","",Master!FN25)+COLUMNS($G$1:FK$1)/1000000000</f>
        <v>70.000000161000003</v>
      </c>
    </row>
    <row r="27" spans="3:167" x14ac:dyDescent="0.25">
      <c r="C27" s="11">
        <v>24</v>
      </c>
      <c r="D27" s="11">
        <v>50</v>
      </c>
      <c r="E27" s="11">
        <f>ROUND(Master!H26,0)+1/2000000000</f>
        <v>85.000000000499995</v>
      </c>
      <c r="F27" s="11">
        <f>ROUND(Master!I26,0)+1/2000000000</f>
        <v>46.000000000500002</v>
      </c>
      <c r="G27" s="11">
        <f>ROUND(Master!J26,0)+1/1000000000</f>
        <v>40.000000000999997</v>
      </c>
      <c r="H27" s="11">
        <f>IF(H26="","",Master!K26)+COLUMNS($G$1:H$1)/1000000000</f>
        <v>30.000000002</v>
      </c>
      <c r="I27" s="11">
        <f>IF(I26="","",Master!L26)+COLUMNS($G$1:I$1)/1000000000</f>
        <v>18.000000003</v>
      </c>
      <c r="J27" s="11">
        <f>IF(J26="","",Master!M26)+COLUMNS($G$1:J$1)/1000000000</f>
        <v>30.000000004</v>
      </c>
      <c r="K27" s="11">
        <f>IF(K26="","",Master!N26)+COLUMNS($G$1:K$1)/1000000000</f>
        <v>100.000000005</v>
      </c>
      <c r="L27" s="11">
        <f>IF(L26="","",Master!O26)+COLUMNS($G$1:L$1)/1000000000</f>
        <v>1.0000000060000001</v>
      </c>
      <c r="M27" s="11">
        <f>IF(M26="","",Master!P26)+COLUMNS($G$1:M$1)/1000000000</f>
        <v>30.000000007000001</v>
      </c>
      <c r="N27" s="11">
        <f>IF(N26="","",Master!Q26)+COLUMNS($G$1:N$1)/1000000000</f>
        <v>40.000000008000001</v>
      </c>
      <c r="O27" s="11">
        <f>IF(O26="","",Master!R26)+COLUMNS($G$1:O$1)/1000000000</f>
        <v>65.000000009000004</v>
      </c>
      <c r="P27" s="11">
        <f>IF(P26="","",Master!S26)+COLUMNS($G$1:P$1)/1000000000</f>
        <v>10.000000010000001</v>
      </c>
      <c r="Q27" s="11">
        <f>IF(Q26="","",Master!T26)+COLUMNS($G$1:Q$1)/1000000000</f>
        <v>30.000000011000001</v>
      </c>
      <c r="R27" s="11">
        <f>IF(R26="","",Master!U26)+COLUMNS($G$1:R$1)/1000000000</f>
        <v>1.2E-8</v>
      </c>
      <c r="S27" s="11">
        <f>IF(S26="","",Master!V26)+COLUMNS($G$1:S$1)/1000000000</f>
        <v>10.000000012999999</v>
      </c>
      <c r="T27" s="11">
        <f>IF(T26="","",Master!W26)+COLUMNS($G$1:T$1)/1000000000</f>
        <v>60.000000014000001</v>
      </c>
      <c r="U27" s="11">
        <f>IF(U26="","",Master!X26)+COLUMNS($G$1:U$1)/1000000000</f>
        <v>10.000000014999999</v>
      </c>
      <c r="V27" s="11">
        <f>IF(V26="","",Master!Y26)+COLUMNS($G$1:V$1)/1000000000</f>
        <v>80.000000016000001</v>
      </c>
      <c r="W27" s="11">
        <f>IF(W26="","",Master!Z26)+COLUMNS($G$1:W$1)/1000000000</f>
        <v>50.000000016999998</v>
      </c>
      <c r="X27" s="11">
        <f>IF(X26="","",Master!AA26)+COLUMNS($G$1:X$1)/1000000000</f>
        <v>85.000000017999994</v>
      </c>
      <c r="Y27" s="11">
        <f>IF(Y26="","",Master!AB26)+COLUMNS($G$1:Y$1)/1000000000</f>
        <v>100.000000019</v>
      </c>
      <c r="Z27" s="11">
        <f>IF(Z26="","",Master!AC26)+COLUMNS($G$1:Z$1)/1000000000</f>
        <v>35.000000020000002</v>
      </c>
      <c r="AA27" s="11">
        <f>IF(AA26="","",Master!AD26)+COLUMNS($G$1:AA$1)/1000000000</f>
        <v>2.0999999999999999E-8</v>
      </c>
      <c r="AB27" s="11">
        <f>IF(AB26="","",Master!AE26)+COLUMNS($G$1:AB$1)/1000000000</f>
        <v>85.000000021999995</v>
      </c>
      <c r="AC27" s="11">
        <f>IF(AC26="","",Master!AF26)+COLUMNS($G$1:AC$1)/1000000000</f>
        <v>39.000000022999998</v>
      </c>
      <c r="AD27" s="11">
        <f>IF(AD26="","",Master!AG26)+COLUMNS($G$1:AD$1)/1000000000</f>
        <v>100.000000024</v>
      </c>
      <c r="AE27" s="11">
        <f>IF(AE26="","",Master!AH26)+COLUMNS($G$1:AE$1)/1000000000</f>
        <v>14.000000025</v>
      </c>
      <c r="AF27" s="11">
        <f>IF(AF26="","",Master!AI26)+COLUMNS($G$1:AF$1)/1000000000</f>
        <v>2.6000000000000001E-8</v>
      </c>
      <c r="AG27" s="11">
        <f>IF(AG26="","",Master!AJ26)+COLUMNS($G$1:AG$1)/1000000000</f>
        <v>20.000000026999999</v>
      </c>
      <c r="AH27" s="11">
        <f>IF(AH26="","",Master!AK26)+COLUMNS($G$1:AH$1)/1000000000</f>
        <v>77.000000028000002</v>
      </c>
      <c r="AI27" s="11">
        <f>IF(AI26="","",Master!AL26)+COLUMNS($G$1:AI$1)/1000000000</f>
        <v>60.000000028999999</v>
      </c>
      <c r="AJ27" s="11">
        <f>IF(AJ26="","",Master!AM26)+COLUMNS($G$1:AJ$1)/1000000000</f>
        <v>85.000000029999995</v>
      </c>
      <c r="AK27" s="11">
        <f>IF(AK26="","",Master!AN26)+COLUMNS($G$1:AK$1)/1000000000</f>
        <v>80.000000030999999</v>
      </c>
      <c r="AL27" s="11">
        <f>IF(AL26="","",Master!AO26)+COLUMNS($G$1:AL$1)/1000000000</f>
        <v>3.2000000000000002E-8</v>
      </c>
      <c r="AM27" s="11">
        <f>IF(AM26="","",Master!AP26)+COLUMNS($G$1:AM$1)/1000000000</f>
        <v>79.000000033000006</v>
      </c>
      <c r="AN27" s="11">
        <f>IF(AN26="","",Master!AQ26)+COLUMNS($G$1:AN$1)/1000000000</f>
        <v>60.000000034000003</v>
      </c>
      <c r="AO27" s="11">
        <f>IF(AO26="","",Master!AR26)+COLUMNS($G$1:AO$1)/1000000000</f>
        <v>95.000000034999999</v>
      </c>
      <c r="AP27" s="11">
        <f>IF(AP26="","",Master!AS26)+COLUMNS($G$1:AP$1)/1000000000</f>
        <v>90.000000036000003</v>
      </c>
      <c r="AQ27" s="11">
        <f>IF(AQ26="","",Master!AT26)+COLUMNS($G$1:AQ$1)/1000000000</f>
        <v>75.000000037000007</v>
      </c>
      <c r="AR27" s="11">
        <f>IF(AR26="","",Master!AU26)+COLUMNS($G$1:AR$1)/1000000000</f>
        <v>100.000000038</v>
      </c>
      <c r="AS27" s="11">
        <f>IF(AS26="","",Master!AV26)+COLUMNS($G$1:AS$1)/1000000000</f>
        <v>100.000000039</v>
      </c>
      <c r="AT27" s="11">
        <f>IF(AT26="","",Master!AW26)+COLUMNS($G$1:AT$1)/1000000000</f>
        <v>5.0000000399999998</v>
      </c>
      <c r="AU27" s="11">
        <f>IF(AU26="","",Master!AX26)+COLUMNS($G$1:AU$1)/1000000000</f>
        <v>65.000000041000007</v>
      </c>
      <c r="AV27" s="11">
        <f>IF(AV26="","",Master!AY26)+COLUMNS($G$1:AV$1)/1000000000</f>
        <v>75.000000041999996</v>
      </c>
      <c r="AW27" s="11">
        <f>IF(AW26="","",Master!AZ26)+COLUMNS($G$1:AW$1)/1000000000</f>
        <v>100.000000043</v>
      </c>
      <c r="AX27" s="11">
        <f>IF(AX26="","",Master!BA26)+COLUMNS($G$1:AX$1)/1000000000</f>
        <v>3.0000000440000001</v>
      </c>
      <c r="AY27" s="11">
        <f>IF(AY26="","",Master!BB26)+COLUMNS($G$1:AY$1)/1000000000</f>
        <v>20.000000045</v>
      </c>
      <c r="AZ27" s="11">
        <f>IF(AZ26="","",Master!BC26)+COLUMNS($G$1:AZ$1)/1000000000</f>
        <v>90.000000045999997</v>
      </c>
      <c r="BA27" s="11">
        <f>IF(BA26="","",Master!BD26)+COLUMNS($G$1:BA$1)/1000000000</f>
        <v>70.000000047</v>
      </c>
      <c r="BB27" s="11">
        <f>IF(BB26="","",Master!BE26)+COLUMNS($G$1:BB$1)/1000000000</f>
        <v>25.000000048</v>
      </c>
      <c r="BC27" s="11">
        <f>IF(BC26="","",Master!BF26)+COLUMNS($G$1:BC$1)/1000000000</f>
        <v>15.000000049000001</v>
      </c>
      <c r="BD27" s="11">
        <f>IF(BD26="","",Master!BG26)+COLUMNS($G$1:BD$1)/1000000000</f>
        <v>60.000000049999997</v>
      </c>
      <c r="BE27" s="11">
        <f>IF(BE26="","",Master!BH26)+COLUMNS($G$1:BE$1)/1000000000</f>
        <v>50.000000051000001</v>
      </c>
      <c r="BF27" s="11">
        <f>IF(BF26="","",Master!BI26)+COLUMNS($G$1:BF$1)/1000000000</f>
        <v>100.000000052</v>
      </c>
      <c r="BG27" s="11">
        <f>IF(BG26="","",Master!BJ26)+COLUMNS($G$1:BG$1)/1000000000</f>
        <v>65.000000052999994</v>
      </c>
      <c r="BH27" s="11">
        <f>IF(BH26="","",Master!BK26)+COLUMNS($G$1:BH$1)/1000000000</f>
        <v>20.000000054000001</v>
      </c>
      <c r="BI27" s="11">
        <f>IF(BI26="","",Master!BL26)+COLUMNS($G$1:BI$1)/1000000000</f>
        <v>25.000000055000001</v>
      </c>
      <c r="BJ27" s="11">
        <f>IF(BJ26="","",Master!BM26)+COLUMNS($G$1:BJ$1)/1000000000</f>
        <v>80.000000056000005</v>
      </c>
      <c r="BK27" s="11">
        <f>IF(BK26="","",Master!BN26)+COLUMNS($G$1:BK$1)/1000000000</f>
        <v>25.000000057000001</v>
      </c>
      <c r="BL27" s="11">
        <f>IF(BL26="","",Master!BO26)+COLUMNS($G$1:BL$1)/1000000000</f>
        <v>100.000000058</v>
      </c>
      <c r="BM27" s="11">
        <f>IF(BM26="","",Master!BP26)+COLUMNS($G$1:BM$1)/1000000000</f>
        <v>29.000000059000001</v>
      </c>
      <c r="BN27" s="11">
        <f>IF(BN26="","",Master!BQ26)+COLUMNS($G$1:BN$1)/1000000000</f>
        <v>25.000000060000001</v>
      </c>
      <c r="BO27" s="11">
        <f>IF(BO26="","",Master!BR26)+COLUMNS($G$1:BO$1)/1000000000</f>
        <v>17.000000061000001</v>
      </c>
      <c r="BP27" s="11">
        <f>IF(BP26="","",Master!BS26)+COLUMNS($G$1:BP$1)/1000000000</f>
        <v>100.000000062</v>
      </c>
      <c r="BQ27" s="11">
        <f>IF(BQ26="","",Master!BT26)+COLUMNS($G$1:BQ$1)/1000000000</f>
        <v>100.000000063</v>
      </c>
      <c r="BR27" s="11">
        <f>IF(BR26="","",Master!BU26)+COLUMNS($G$1:BR$1)/1000000000</f>
        <v>5.000000064</v>
      </c>
      <c r="BS27" s="11">
        <f>IF(BS26="","",Master!BV26)+COLUMNS($G$1:BS$1)/1000000000</f>
        <v>83.000000064999995</v>
      </c>
      <c r="BT27" s="11">
        <f>IF(BT26="","",Master!BW26)+COLUMNS($G$1:BT$1)/1000000000</f>
        <v>60.000000065999998</v>
      </c>
      <c r="BU27" s="11">
        <f>IF(BU26="","",Master!BX26)+COLUMNS($G$1:BU$1)/1000000000</f>
        <v>70.000000067000002</v>
      </c>
      <c r="BV27" s="11">
        <f>IF(BV26="","",Master!BY26)+COLUMNS($G$1:BV$1)/1000000000</f>
        <v>84.000000068000006</v>
      </c>
      <c r="BW27" s="11">
        <f>IF(BW26="","",Master!BZ26)+COLUMNS($G$1:BW$1)/1000000000</f>
        <v>55.000000069000002</v>
      </c>
      <c r="BX27" s="11">
        <f>IF(BX26="","",Master!CA26)+COLUMNS($G$1:BX$1)/1000000000</f>
        <v>25.000000069999999</v>
      </c>
      <c r="BY27" s="11">
        <f>IF(BY26="","",Master!CB26)+COLUMNS($G$1:BY$1)/1000000000</f>
        <v>92.000000071000002</v>
      </c>
      <c r="BZ27" s="11">
        <f>IF(BZ26="","",Master!CC26)+COLUMNS($G$1:BZ$1)/1000000000</f>
        <v>25.000000071999999</v>
      </c>
      <c r="CA27" s="11">
        <f>IF(CA26="","",Master!CD26)+COLUMNS($G$1:CA$1)/1000000000</f>
        <v>15.000000073000001</v>
      </c>
      <c r="CB27" s="11">
        <f>IF(CB26="","",Master!CE26)+COLUMNS($G$1:CB$1)/1000000000</f>
        <v>35.000000073999999</v>
      </c>
      <c r="CC27" s="11">
        <f>IF(CC26="","",Master!CF26)+COLUMNS($G$1:CC$1)/1000000000</f>
        <v>47.000000075000003</v>
      </c>
      <c r="CD27" s="11">
        <f>IF(CD26="","",Master!CG26)+COLUMNS($G$1:CD$1)/1000000000</f>
        <v>70.000000076000006</v>
      </c>
      <c r="CE27" s="11">
        <f>IF(CE26="","",Master!CH26)+COLUMNS($G$1:CE$1)/1000000000</f>
        <v>30.000000076999999</v>
      </c>
      <c r="CF27" s="11">
        <f>IF(CF26="","",Master!CI26)+COLUMNS($G$1:CF$1)/1000000000</f>
        <v>70.000000077999999</v>
      </c>
      <c r="CG27" s="11">
        <f>IF(CG26="","",Master!CJ26)+COLUMNS($G$1:CG$1)/1000000000</f>
        <v>15.000000078999999</v>
      </c>
      <c r="CH27" s="11">
        <f>IF(CH26="","",Master!CK26)+COLUMNS($G$1:CH$1)/1000000000</f>
        <v>40.00000008</v>
      </c>
      <c r="CI27" s="11">
        <f>IF(CI26="","",Master!CL26)+COLUMNS($G$1:CI$1)/1000000000</f>
        <v>25.000000081</v>
      </c>
      <c r="CJ27" s="11">
        <f>IF(CJ26="","",Master!CM26)+COLUMNS($G$1:CJ$1)/1000000000</f>
        <v>67.000000082</v>
      </c>
      <c r="CK27" s="11">
        <f>IF(CK26="","",Master!CN26)+COLUMNS($G$1:CK$1)/1000000000</f>
        <v>25.000000083</v>
      </c>
      <c r="CL27" s="11">
        <f>IF(CL26="","",Master!CO26)+COLUMNS($G$1:CL$1)/1000000000</f>
        <v>40.000000084</v>
      </c>
      <c r="CM27" s="11">
        <f>IF(CM26="","",Master!CP26)+COLUMNS($G$1:CM$1)/1000000000</f>
        <v>8.4999999999999994E-8</v>
      </c>
      <c r="CN27" s="11">
        <f>IF(CN26="","",Master!CQ26)+COLUMNS($G$1:CN$1)/1000000000</f>
        <v>20.000000086</v>
      </c>
      <c r="CO27" s="11">
        <f>IF(CO26="","",Master!CR26)+COLUMNS($G$1:CO$1)/1000000000</f>
        <v>30.000000087</v>
      </c>
      <c r="CP27" s="11">
        <f>IF(CP26="","",Master!CS26)+COLUMNS($G$1:CP$1)/1000000000</f>
        <v>85.000000087999993</v>
      </c>
      <c r="CQ27" s="11">
        <f>IF(CQ26="","",Master!CT26)+COLUMNS($G$1:CQ$1)/1000000000</f>
        <v>25.000000089</v>
      </c>
      <c r="CR27" s="11">
        <f>IF(CR26="","",Master!CU26)+COLUMNS($G$1:CR$1)/1000000000</f>
        <v>20.00000009</v>
      </c>
      <c r="CS27" s="11">
        <f>IF(CS26="","",Master!CV26)+COLUMNS($G$1:CS$1)/1000000000</f>
        <v>35.000000090999997</v>
      </c>
      <c r="CT27" s="11">
        <f>IF(CT26="","",Master!CW26)+COLUMNS($G$1:CT$1)/1000000000</f>
        <v>5.0000000919999996</v>
      </c>
      <c r="CU27" s="11">
        <f>IF(CU26="","",Master!CX26)+COLUMNS($G$1:CU$1)/1000000000</f>
        <v>10.000000093000001</v>
      </c>
      <c r="CV27" s="11">
        <f>IF(CV26="","",Master!CY26)+COLUMNS($G$1:CV$1)/1000000000</f>
        <v>15.000000094000001</v>
      </c>
      <c r="CW27" s="11">
        <f>IF(CW26="","",Master!CZ26)+COLUMNS($G$1:CW$1)/1000000000</f>
        <v>50.000000094999997</v>
      </c>
      <c r="CX27" s="11">
        <f>IF(CX26="","",Master!DA26)+COLUMNS($G$1:CX$1)/1000000000</f>
        <v>20.000000096000001</v>
      </c>
      <c r="CY27" s="11">
        <f>IF(CY26="","",Master!DB26)+COLUMNS($G$1:CY$1)/1000000000</f>
        <v>42.000000096999997</v>
      </c>
      <c r="CZ27" s="11">
        <f>IF(CZ26="","",Master!DC26)+COLUMNS($G$1:CZ$1)/1000000000</f>
        <v>60.000000098000001</v>
      </c>
      <c r="DA27" s="11">
        <f>IF(DA26="","",Master!DD26)+COLUMNS($G$1:DA$1)/1000000000</f>
        <v>38.000000098999998</v>
      </c>
      <c r="DB27" s="11">
        <f>IF(DB26="","",Master!DE26)+COLUMNS($G$1:DB$1)/1000000000</f>
        <v>65.000000099999994</v>
      </c>
      <c r="DC27" s="11">
        <f>IF(DC26="","",Master!DF26)+COLUMNS($G$1:DC$1)/1000000000</f>
        <v>77.000000100999998</v>
      </c>
      <c r="DD27" s="11">
        <f>IF(DD26="","",Master!DG26)+COLUMNS($G$1:DD$1)/1000000000</f>
        <v>28.000000102000001</v>
      </c>
      <c r="DE27" s="11">
        <f>IF(DE26="","",Master!DH26)+COLUMNS($G$1:DE$1)/1000000000</f>
        <v>24.000000103000001</v>
      </c>
      <c r="DF27" s="11">
        <f>IF(DF26="","",Master!DI26)+COLUMNS($G$1:DF$1)/1000000000</f>
        <v>45.000000104000001</v>
      </c>
      <c r="DG27" s="11">
        <f>IF(DG26="","",Master!DJ26)+COLUMNS($G$1:DG$1)/1000000000</f>
        <v>20.000000105000002</v>
      </c>
      <c r="DH27" s="11">
        <f>IF(DH26="","",Master!DK26)+COLUMNS($G$1:DH$1)/1000000000</f>
        <v>20.000000106000002</v>
      </c>
      <c r="DI27" s="11">
        <f>IF(DI26="","",Master!DL26)+COLUMNS($G$1:DI$1)/1000000000</f>
        <v>50.000000106999998</v>
      </c>
      <c r="DJ27" s="11">
        <f>IF(DJ26="","",Master!DM26)+COLUMNS($G$1:DJ$1)/1000000000</f>
        <v>30.000000107999998</v>
      </c>
      <c r="DK27" s="11">
        <f>IF(DK26="","",Master!DN26)+COLUMNS($G$1:DK$1)/1000000000</f>
        <v>20.000000108999998</v>
      </c>
      <c r="DL27" s="11">
        <f>IF(DL26="","",Master!DO26)+COLUMNS($G$1:DL$1)/1000000000</f>
        <v>68.000000110000002</v>
      </c>
      <c r="DM27" s="11">
        <f>IF(DM26="","",Master!DP26)+COLUMNS($G$1:DM$1)/1000000000</f>
        <v>40.000000110999999</v>
      </c>
      <c r="DN27" s="11">
        <f>IF(DN26="","",Master!DQ26)+COLUMNS($G$1:DN$1)/1000000000</f>
        <v>95.000000111999995</v>
      </c>
      <c r="DO27" s="11">
        <f>IF(DO26="","",Master!DR26)+COLUMNS($G$1:DO$1)/1000000000</f>
        <v>1.1300000000000001E-7</v>
      </c>
      <c r="DP27" s="11">
        <f>IF(DP26="","",Master!DS26)+COLUMNS($G$1:DP$1)/1000000000</f>
        <v>70.000000114000002</v>
      </c>
      <c r="DQ27" s="11">
        <f>IF(DQ26="","",Master!DT26)+COLUMNS($G$1:DQ$1)/1000000000</f>
        <v>30.000000114999999</v>
      </c>
      <c r="DR27" s="11">
        <f>IF(DR26="","",Master!DU26)+COLUMNS($G$1:DR$1)/1000000000</f>
        <v>30.000000115999999</v>
      </c>
      <c r="DS27" s="11">
        <f>IF(DS26="","",Master!DV26)+COLUMNS($G$1:DS$1)/1000000000</f>
        <v>1.17E-7</v>
      </c>
      <c r="DT27" s="11">
        <f>IF(DT26="","",Master!DW26)+COLUMNS($G$1:DT$1)/1000000000</f>
        <v>50.000000118000003</v>
      </c>
      <c r="DU27" s="11">
        <f>IF(DU26="","",Master!DX26)+COLUMNS($G$1:DU$1)/1000000000</f>
        <v>20.000000118999999</v>
      </c>
      <c r="DV27" s="11">
        <f>IF(DV26="","",Master!DY26)+COLUMNS($G$1:DV$1)/1000000000</f>
        <v>20.000000119999999</v>
      </c>
      <c r="DW27" s="11">
        <f>IF(DW26="","",Master!DZ26)+COLUMNS($G$1:DW$1)/1000000000</f>
        <v>60.000000120999999</v>
      </c>
      <c r="DX27" s="11">
        <f>IF(DX26="","",Master!EA26)+COLUMNS($G$1:DX$1)/1000000000</f>
        <v>20.000000121999999</v>
      </c>
      <c r="DY27" s="11">
        <f>IF(DY26="","",Master!EB26)+COLUMNS($G$1:DY$1)/1000000000</f>
        <v>75.000000123000007</v>
      </c>
      <c r="DZ27" s="11">
        <f>IF(DZ26="","",Master!EC26)+COLUMNS($G$1:DZ$1)/1000000000</f>
        <v>20.000000124</v>
      </c>
      <c r="EA27" s="11">
        <f>IF(EA26="","",Master!ED26)+COLUMNS($G$1:EA$1)/1000000000</f>
        <v>40.000000125</v>
      </c>
      <c r="EB27" s="11">
        <f>IF(EB26="","",Master!EE26)+COLUMNS($G$1:EB$1)/1000000000</f>
        <v>74.000000126000003</v>
      </c>
      <c r="EC27" s="11">
        <f>IF(EC26="","",Master!EF26)+COLUMNS($G$1:EC$1)/1000000000</f>
        <v>40.000000127</v>
      </c>
      <c r="ED27" s="11">
        <f>IF(ED26="","",Master!EG26)+COLUMNS($G$1:ED$1)/1000000000</f>
        <v>11.000000128</v>
      </c>
      <c r="EE27" s="11">
        <f>IF(EE26="","",Master!EH26)+COLUMNS($G$1:EE$1)/1000000000</f>
        <v>70.000000129</v>
      </c>
      <c r="EF27" s="11">
        <f>IF(EF26="","",Master!EI26)+COLUMNS($G$1:EF$1)/1000000000</f>
        <v>30.00000013</v>
      </c>
      <c r="EG27" s="11">
        <f>IF(EG26="","",Master!EJ26)+COLUMNS($G$1:EG$1)/1000000000</f>
        <v>22.000000131</v>
      </c>
      <c r="EH27" s="11">
        <f>IF(EH26="","",Master!EK26)+COLUMNS($G$1:EH$1)/1000000000</f>
        <v>10.000000132</v>
      </c>
      <c r="EI27" s="11">
        <f>IF(EI26="","",Master!EL26)+COLUMNS($G$1:EI$1)/1000000000</f>
        <v>24.000000133</v>
      </c>
      <c r="EJ27" s="11">
        <f>IF(EJ26="","",Master!EM26)+COLUMNS($G$1:EJ$1)/1000000000</f>
        <v>2.000000134</v>
      </c>
      <c r="EK27" s="11">
        <f>IF(EK26="","",Master!EN26)+COLUMNS($G$1:EK$1)/1000000000</f>
        <v>55.000000135000001</v>
      </c>
      <c r="EL27" s="11">
        <f>IF(EL26="","",Master!EO26)+COLUMNS($G$1:EL$1)/1000000000</f>
        <v>25.000000136000001</v>
      </c>
      <c r="EM27" s="11">
        <f>IF(EM26="","",Master!EP26)+COLUMNS($G$1:EM$1)/1000000000</f>
        <v>60.000000137000001</v>
      </c>
      <c r="EN27" s="11">
        <f>IF(EN26="","",Master!EQ26)+COLUMNS($G$1:EN$1)/1000000000</f>
        <v>80.000000138000004</v>
      </c>
      <c r="EO27" s="11">
        <f>IF(EO26="","",Master!ER26)+COLUMNS($G$1:EO$1)/1000000000</f>
        <v>40.000000139000001</v>
      </c>
      <c r="EP27" s="11">
        <f>IF(EP26="","",Master!ES26)+COLUMNS($G$1:EP$1)/1000000000</f>
        <v>75.000000139999997</v>
      </c>
      <c r="EQ27" s="11">
        <f>IF(EQ26="","",Master!ET26)+COLUMNS($G$1:EQ$1)/1000000000</f>
        <v>70.000000141000001</v>
      </c>
      <c r="ER27" s="11">
        <f>IF(ER26="","",Master!EU26)+COLUMNS($G$1:ER$1)/1000000000</f>
        <v>80.000000142000005</v>
      </c>
      <c r="ES27" s="11">
        <f>IF(ES26="","",Master!EV26)+COLUMNS($G$1:ES$1)/1000000000</f>
        <v>85.000000142999994</v>
      </c>
      <c r="ET27" s="11">
        <f>IF(ET26="","",Master!EW26)+COLUMNS($G$1:ET$1)/1000000000</f>
        <v>65.000000143999998</v>
      </c>
      <c r="EU27" s="11">
        <f>IF(EU26="","",Master!EX26)+COLUMNS($G$1:EU$1)/1000000000</f>
        <v>30.000000145000001</v>
      </c>
      <c r="EV27" s="11">
        <f>IF(EV26="","",Master!EY26)+COLUMNS($G$1:EV$1)/1000000000</f>
        <v>15.000000146</v>
      </c>
      <c r="EW27" s="11">
        <f>IF(EW26="","",Master!EZ26)+COLUMNS($G$1:EW$1)/1000000000</f>
        <v>79.000000146999994</v>
      </c>
      <c r="EX27" s="11">
        <f>IF(EX26="","",Master!FA26)+COLUMNS($G$1:EX$1)/1000000000</f>
        <v>75.000000147999998</v>
      </c>
      <c r="EY27" s="11">
        <f>IF(EY26="","",Master!FB26)+COLUMNS($G$1:EY$1)/1000000000</f>
        <v>20.000000149000002</v>
      </c>
      <c r="EZ27" s="11">
        <f>IF(EZ26="","",Master!FC26)+COLUMNS($G$1:EZ$1)/1000000000</f>
        <v>50.000000149999998</v>
      </c>
      <c r="FA27" s="11">
        <f>IF(FA26="","",Master!FD26)+COLUMNS($G$1:FA$1)/1000000000</f>
        <v>25.000000150999998</v>
      </c>
      <c r="FB27" s="11">
        <f>IF(FB26="","",Master!FE26)+COLUMNS($G$1:FB$1)/1000000000</f>
        <v>25.000000151999998</v>
      </c>
      <c r="FC27" s="11">
        <f>IF(FC26="","",Master!FF26)+COLUMNS($G$1:FC$1)/1000000000</f>
        <v>90.000000153000002</v>
      </c>
      <c r="FD27" s="11">
        <f>IF(FD26="","",Master!FG26)+COLUMNS($G$1:FD$1)/1000000000</f>
        <v>25.000000153999999</v>
      </c>
      <c r="FE27" s="11">
        <f>IF(FE26="","",Master!FH26)+COLUMNS($G$1:FE$1)/1000000000</f>
        <v>80.000000154999995</v>
      </c>
      <c r="FF27" s="11">
        <f>IF(FF26="","",Master!FI26)+COLUMNS($G$1:FF$1)/1000000000</f>
        <v>72.000000155999999</v>
      </c>
      <c r="FG27" s="11">
        <f>IF(FG26="","",Master!FJ26)+COLUMNS($G$1:FG$1)/1000000000</f>
        <v>16.000000156999999</v>
      </c>
      <c r="FH27" s="11">
        <f>IF(FH26="","",Master!FK26)+COLUMNS($G$1:FH$1)/1000000000</f>
        <v>100.00000015800001</v>
      </c>
      <c r="FI27" s="11">
        <f>IF(FI26="","",Master!FL26)+COLUMNS($G$1:FI$1)/1000000000</f>
        <v>10.000000159000001</v>
      </c>
      <c r="FJ27" s="11">
        <f>IF(FJ26="","",Master!FM26)+COLUMNS($G$1:FJ$1)/1000000000</f>
        <v>99.000000159999999</v>
      </c>
      <c r="FK27" s="11">
        <f>IF(FK26="","",Master!FN26)+COLUMNS($G$1:FK$1)/1000000000</f>
        <v>35.000000161000003</v>
      </c>
    </row>
    <row r="28" spans="3:167" x14ac:dyDescent="0.25">
      <c r="C28" s="11">
        <v>25</v>
      </c>
      <c r="D28" s="11">
        <v>50</v>
      </c>
      <c r="E28" s="11">
        <f>ROUND(Master!H27,0)+1/2000000000</f>
        <v>40.000000000500002</v>
      </c>
      <c r="F28" s="11">
        <f>ROUND(Master!I27,0)+1/2000000000</f>
        <v>55.000000000500002</v>
      </c>
      <c r="G28" s="11">
        <f>ROUND(Master!J27,0)+1/1000000000</f>
        <v>59.000000000999997</v>
      </c>
      <c r="H28" s="11">
        <f>IF(H27="","",Master!K27)+COLUMNS($G$1:H$1)/1000000000</f>
        <v>55.000000002</v>
      </c>
      <c r="I28" s="11">
        <f>IF(I27="","",Master!L27)+COLUMNS($G$1:I$1)/1000000000</f>
        <v>61.000000002999997</v>
      </c>
      <c r="J28" s="11">
        <f>IF(J27="","",Master!M27)+COLUMNS($G$1:J$1)/1000000000</f>
        <v>30.000000004</v>
      </c>
      <c r="K28" s="11">
        <f>IF(K27="","",Master!N27)+COLUMNS($G$1:K$1)/1000000000</f>
        <v>80.000000005000004</v>
      </c>
      <c r="L28" s="11">
        <f>IF(L27="","",Master!O27)+COLUMNS($G$1:L$1)/1000000000</f>
        <v>50.000000006</v>
      </c>
      <c r="M28" s="11">
        <f>IF(M27="","",Master!P27)+COLUMNS($G$1:M$1)/1000000000</f>
        <v>80.000000006999997</v>
      </c>
      <c r="N28" s="11">
        <f>IF(N27="","",Master!Q27)+COLUMNS($G$1:N$1)/1000000000</f>
        <v>65.000000008000001</v>
      </c>
      <c r="O28" s="11">
        <f>IF(O27="","",Master!R27)+COLUMNS($G$1:O$1)/1000000000</f>
        <v>40.000000008999997</v>
      </c>
      <c r="P28" s="11">
        <f>IF(P27="","",Master!S27)+COLUMNS($G$1:P$1)/1000000000</f>
        <v>40.000000010000001</v>
      </c>
      <c r="Q28" s="11">
        <f>IF(Q27="","",Master!T27)+COLUMNS($G$1:Q$1)/1000000000</f>
        <v>25.000000011000001</v>
      </c>
      <c r="R28" s="11">
        <f>IF(R27="","",Master!U27)+COLUMNS($G$1:R$1)/1000000000</f>
        <v>33.000000012000001</v>
      </c>
      <c r="S28" s="11">
        <f>IF(S27="","",Master!V27)+COLUMNS($G$1:S$1)/1000000000</f>
        <v>40.000000012999998</v>
      </c>
      <c r="T28" s="11">
        <f>IF(T27="","",Master!W27)+COLUMNS($G$1:T$1)/1000000000</f>
        <v>72.000000013999994</v>
      </c>
      <c r="U28" s="11">
        <f>IF(U27="","",Master!X27)+COLUMNS($G$1:U$1)/1000000000</f>
        <v>20.000000015000001</v>
      </c>
      <c r="V28" s="11">
        <f>IF(V27="","",Master!Y27)+COLUMNS($G$1:V$1)/1000000000</f>
        <v>50.000000016000001</v>
      </c>
      <c r="W28" s="11">
        <f>IF(W27="","",Master!Z27)+COLUMNS($G$1:W$1)/1000000000</f>
        <v>50.000000016999998</v>
      </c>
      <c r="X28" s="11">
        <f>IF(X27="","",Master!AA27)+COLUMNS($G$1:X$1)/1000000000</f>
        <v>90.000000017999994</v>
      </c>
      <c r="Y28" s="11">
        <f>IF(Y27="","",Master!AB27)+COLUMNS($G$1:Y$1)/1000000000</f>
        <v>100.000000019</v>
      </c>
      <c r="Z28" s="11">
        <f>IF(Z27="","",Master!AC27)+COLUMNS($G$1:Z$1)/1000000000</f>
        <v>40.000000020000002</v>
      </c>
      <c r="AA28" s="11">
        <f>IF(AA27="","",Master!AD27)+COLUMNS($G$1:AA$1)/1000000000</f>
        <v>75.000000021000005</v>
      </c>
      <c r="AB28" s="11">
        <f>IF(AB27="","",Master!AE27)+COLUMNS($G$1:AB$1)/1000000000</f>
        <v>90.000000021999995</v>
      </c>
      <c r="AC28" s="11">
        <f>IF(AC27="","",Master!AF27)+COLUMNS($G$1:AC$1)/1000000000</f>
        <v>48.000000022999998</v>
      </c>
      <c r="AD28" s="11">
        <f>IF(AD27="","",Master!AG27)+COLUMNS($G$1:AD$1)/1000000000</f>
        <v>67.000000024000002</v>
      </c>
      <c r="AE28" s="11">
        <f>IF(AE27="","",Master!AH27)+COLUMNS($G$1:AE$1)/1000000000</f>
        <v>48.000000024999999</v>
      </c>
      <c r="AF28" s="11">
        <f>IF(AF27="","",Master!AI27)+COLUMNS($G$1:AF$1)/1000000000</f>
        <v>75.000000025999995</v>
      </c>
      <c r="AG28" s="11">
        <f>IF(AG27="","",Master!AJ27)+COLUMNS($G$1:AG$1)/1000000000</f>
        <v>75.000000026999999</v>
      </c>
      <c r="AH28" s="11">
        <f>IF(AH27="","",Master!AK27)+COLUMNS($G$1:AH$1)/1000000000</f>
        <v>79.000000028000002</v>
      </c>
      <c r="AI28" s="11">
        <f>IF(AI27="","",Master!AL27)+COLUMNS($G$1:AI$1)/1000000000</f>
        <v>20.000000028999999</v>
      </c>
      <c r="AJ28" s="11">
        <f>IF(AJ27="","",Master!AM27)+COLUMNS($G$1:AJ$1)/1000000000</f>
        <v>24.000000029999999</v>
      </c>
      <c r="AK28" s="11">
        <f>IF(AK27="","",Master!AN27)+COLUMNS($G$1:AK$1)/1000000000</f>
        <v>25.000000030999999</v>
      </c>
      <c r="AL28" s="11">
        <f>IF(AL27="","",Master!AO27)+COLUMNS($G$1:AL$1)/1000000000</f>
        <v>3.2000000000000002E-8</v>
      </c>
      <c r="AM28" s="11">
        <f>IF(AM27="","",Master!AP27)+COLUMNS($G$1:AM$1)/1000000000</f>
        <v>68.000000033000006</v>
      </c>
      <c r="AN28" s="11">
        <f>IF(AN27="","",Master!AQ27)+COLUMNS($G$1:AN$1)/1000000000</f>
        <v>15.000000033999999</v>
      </c>
      <c r="AO28" s="11">
        <f>IF(AO27="","",Master!AR27)+COLUMNS($G$1:AO$1)/1000000000</f>
        <v>85.000000034999999</v>
      </c>
      <c r="AP28" s="11">
        <f>IF(AP27="","",Master!AS27)+COLUMNS($G$1:AP$1)/1000000000</f>
        <v>80.000000036000003</v>
      </c>
      <c r="AQ28" s="11">
        <f>IF(AQ27="","",Master!AT27)+COLUMNS($G$1:AQ$1)/1000000000</f>
        <v>75.000000037000007</v>
      </c>
      <c r="AR28" s="11">
        <f>IF(AR27="","",Master!AU27)+COLUMNS($G$1:AR$1)/1000000000</f>
        <v>80.000000037999996</v>
      </c>
      <c r="AS28" s="11">
        <f>IF(AS27="","",Master!AV27)+COLUMNS($G$1:AS$1)/1000000000</f>
        <v>42.000000039</v>
      </c>
      <c r="AT28" s="11">
        <f>IF(AT27="","",Master!AW27)+COLUMNS($G$1:AT$1)/1000000000</f>
        <v>5.0000000399999998</v>
      </c>
      <c r="AU28" s="11">
        <f>IF(AU27="","",Master!AX27)+COLUMNS($G$1:AU$1)/1000000000</f>
        <v>40.000000041</v>
      </c>
      <c r="AV28" s="11">
        <f>IF(AV27="","",Master!AY27)+COLUMNS($G$1:AV$1)/1000000000</f>
        <v>80.000000041999996</v>
      </c>
      <c r="AW28" s="11">
        <f>IF(AW27="","",Master!AZ27)+COLUMNS($G$1:AW$1)/1000000000</f>
        <v>4.3000000000000001E-8</v>
      </c>
      <c r="AX28" s="11">
        <f>IF(AX27="","",Master!BA27)+COLUMNS($G$1:AX$1)/1000000000</f>
        <v>17.000000044</v>
      </c>
      <c r="AY28" s="11">
        <f>IF(AY27="","",Master!BB27)+COLUMNS($G$1:AY$1)/1000000000</f>
        <v>4.4999999999999999E-8</v>
      </c>
      <c r="AZ28" s="11">
        <f>IF(AZ27="","",Master!BC27)+COLUMNS($G$1:AZ$1)/1000000000</f>
        <v>90.000000045999997</v>
      </c>
      <c r="BA28" s="11">
        <f>IF(BA27="","",Master!BD27)+COLUMNS($G$1:BA$1)/1000000000</f>
        <v>20.000000047</v>
      </c>
      <c r="BB28" s="11">
        <f>IF(BB27="","",Master!BE27)+COLUMNS($G$1:BB$1)/1000000000</f>
        <v>25.000000048</v>
      </c>
      <c r="BC28" s="11">
        <f>IF(BC27="","",Master!BF27)+COLUMNS($G$1:BC$1)/1000000000</f>
        <v>80.000000048999993</v>
      </c>
      <c r="BD28" s="11">
        <f>IF(BD27="","",Master!BG27)+COLUMNS($G$1:BD$1)/1000000000</f>
        <v>80.000000049999997</v>
      </c>
      <c r="BE28" s="11">
        <f>IF(BE27="","",Master!BH27)+COLUMNS($G$1:BE$1)/1000000000</f>
        <v>100.000000051</v>
      </c>
      <c r="BF28" s="11">
        <f>IF(BF27="","",Master!BI27)+COLUMNS($G$1:BF$1)/1000000000</f>
        <v>5.2000000000000002E-8</v>
      </c>
      <c r="BG28" s="11">
        <f>IF(BG27="","",Master!BJ27)+COLUMNS($G$1:BG$1)/1000000000</f>
        <v>20.000000053000001</v>
      </c>
      <c r="BH28" s="11">
        <f>IF(BH27="","",Master!BK27)+COLUMNS($G$1:BH$1)/1000000000</f>
        <v>80.000000053999997</v>
      </c>
      <c r="BI28" s="11">
        <f>IF(BI27="","",Master!BL27)+COLUMNS($G$1:BI$1)/1000000000</f>
        <v>80.000000055000001</v>
      </c>
      <c r="BJ28" s="11">
        <f>IF(BJ27="","",Master!BM27)+COLUMNS($G$1:BJ$1)/1000000000</f>
        <v>75.000000056000005</v>
      </c>
      <c r="BK28" s="11">
        <f>IF(BK27="","",Master!BN27)+COLUMNS($G$1:BK$1)/1000000000</f>
        <v>40.000000057000001</v>
      </c>
      <c r="BL28" s="11">
        <f>IF(BL27="","",Master!BO27)+COLUMNS($G$1:BL$1)/1000000000</f>
        <v>90.000000057999998</v>
      </c>
      <c r="BM28" s="11">
        <f>IF(BM27="","",Master!BP27)+COLUMNS($G$1:BM$1)/1000000000</f>
        <v>41.000000059000001</v>
      </c>
      <c r="BN28" s="11">
        <f>IF(BN27="","",Master!BQ27)+COLUMNS($G$1:BN$1)/1000000000</f>
        <v>80.000000060000005</v>
      </c>
      <c r="BO28" s="11">
        <f>IF(BO27="","",Master!BR27)+COLUMNS($G$1:BO$1)/1000000000</f>
        <v>20.000000061000001</v>
      </c>
      <c r="BP28" s="11">
        <f>IF(BP27="","",Master!BS27)+COLUMNS($G$1:BP$1)/1000000000</f>
        <v>100.000000062</v>
      </c>
      <c r="BQ28" s="11">
        <f>IF(BQ27="","",Master!BT27)+COLUMNS($G$1:BQ$1)/1000000000</f>
        <v>100.000000063</v>
      </c>
      <c r="BR28" s="11">
        <f>IF(BR27="","",Master!BU27)+COLUMNS($G$1:BR$1)/1000000000</f>
        <v>60.000000063999998</v>
      </c>
      <c r="BS28" s="11">
        <f>IF(BS27="","",Master!BV27)+COLUMNS($G$1:BS$1)/1000000000</f>
        <v>26.000000064999998</v>
      </c>
      <c r="BT28" s="11">
        <f>IF(BT27="","",Master!BW27)+COLUMNS($G$1:BT$1)/1000000000</f>
        <v>35.000000065999998</v>
      </c>
      <c r="BU28" s="11">
        <f>IF(BU27="","",Master!BX27)+COLUMNS($G$1:BU$1)/1000000000</f>
        <v>67.000000067000002</v>
      </c>
      <c r="BV28" s="11">
        <f>IF(BV27="","",Master!BY27)+COLUMNS($G$1:BV$1)/1000000000</f>
        <v>75.000000068000006</v>
      </c>
      <c r="BW28" s="11">
        <f>IF(BW27="","",Master!BZ27)+COLUMNS($G$1:BW$1)/1000000000</f>
        <v>34.000000069000002</v>
      </c>
      <c r="BX28" s="11">
        <f>IF(BX27="","",Master!CA27)+COLUMNS($G$1:BX$1)/1000000000</f>
        <v>66.000000069999999</v>
      </c>
      <c r="BY28" s="11">
        <f>IF(BY27="","",Master!CB27)+COLUMNS($G$1:BY$1)/1000000000</f>
        <v>24.000000070999999</v>
      </c>
      <c r="BZ28" s="11">
        <f>IF(BZ27="","",Master!CC27)+COLUMNS($G$1:BZ$1)/1000000000</f>
        <v>70.000000072000006</v>
      </c>
      <c r="CA28" s="11">
        <f>IF(CA27="","",Master!CD27)+COLUMNS($G$1:CA$1)/1000000000</f>
        <v>55.000000073000002</v>
      </c>
      <c r="CB28" s="11">
        <f>IF(CB27="","",Master!CE27)+COLUMNS($G$1:CB$1)/1000000000</f>
        <v>75.000000073999999</v>
      </c>
      <c r="CC28" s="11">
        <f>IF(CC27="","",Master!CF27)+COLUMNS($G$1:CC$1)/1000000000</f>
        <v>54.000000075000003</v>
      </c>
      <c r="CD28" s="11">
        <f>IF(CD27="","",Master!CG27)+COLUMNS($G$1:CD$1)/1000000000</f>
        <v>58.000000075999999</v>
      </c>
      <c r="CE28" s="11">
        <f>IF(CE27="","",Master!CH27)+COLUMNS($G$1:CE$1)/1000000000</f>
        <v>30.000000076999999</v>
      </c>
      <c r="CF28" s="11">
        <f>IF(CF27="","",Master!CI27)+COLUMNS($G$1:CF$1)/1000000000</f>
        <v>55.000000077999999</v>
      </c>
      <c r="CG28" s="11">
        <f>IF(CG27="","",Master!CJ27)+COLUMNS($G$1:CG$1)/1000000000</f>
        <v>15.000000078999999</v>
      </c>
      <c r="CH28" s="11">
        <f>IF(CH27="","",Master!CK27)+COLUMNS($G$1:CH$1)/1000000000</f>
        <v>25.00000008</v>
      </c>
      <c r="CI28" s="11">
        <f>IF(CI27="","",Master!CL27)+COLUMNS($G$1:CI$1)/1000000000</f>
        <v>65.000000080999996</v>
      </c>
      <c r="CJ28" s="11">
        <f>IF(CJ27="","",Master!CM27)+COLUMNS($G$1:CJ$1)/1000000000</f>
        <v>57.000000082</v>
      </c>
      <c r="CK28" s="11">
        <f>IF(CK27="","",Master!CN27)+COLUMNS($G$1:CK$1)/1000000000</f>
        <v>30.000000083</v>
      </c>
      <c r="CL28" s="11">
        <f>IF(CL27="","",Master!CO27)+COLUMNS($G$1:CL$1)/1000000000</f>
        <v>25.000000084</v>
      </c>
      <c r="CM28" s="11">
        <f>IF(CM27="","",Master!CP27)+COLUMNS($G$1:CM$1)/1000000000</f>
        <v>66.000000084999996</v>
      </c>
      <c r="CN28" s="11">
        <f>IF(CN27="","",Master!CQ27)+COLUMNS($G$1:CN$1)/1000000000</f>
        <v>65.000000086</v>
      </c>
      <c r="CO28" s="11">
        <f>IF(CO27="","",Master!CR27)+COLUMNS($G$1:CO$1)/1000000000</f>
        <v>20.000000087</v>
      </c>
      <c r="CP28" s="11">
        <f>IF(CP27="","",Master!CS27)+COLUMNS($G$1:CP$1)/1000000000</f>
        <v>85.000000087999993</v>
      </c>
      <c r="CQ28" s="11">
        <f>IF(CQ27="","",Master!CT27)+COLUMNS($G$1:CQ$1)/1000000000</f>
        <v>60.000000088999997</v>
      </c>
      <c r="CR28" s="11">
        <f>IF(CR27="","",Master!CU27)+COLUMNS($G$1:CR$1)/1000000000</f>
        <v>30.00000009</v>
      </c>
      <c r="CS28" s="11">
        <f>IF(CS27="","",Master!CV27)+COLUMNS($G$1:CS$1)/1000000000</f>
        <v>70.000000091000004</v>
      </c>
      <c r="CT28" s="11">
        <f>IF(CT27="","",Master!CW27)+COLUMNS($G$1:CT$1)/1000000000</f>
        <v>87.000000091999993</v>
      </c>
      <c r="CU28" s="11">
        <f>IF(CU27="","",Master!CX27)+COLUMNS($G$1:CU$1)/1000000000</f>
        <v>82.000000092999997</v>
      </c>
      <c r="CV28" s="11">
        <f>IF(CV27="","",Master!CY27)+COLUMNS($G$1:CV$1)/1000000000</f>
        <v>20.000000094000001</v>
      </c>
      <c r="CW28" s="11">
        <f>IF(CW27="","",Master!CZ27)+COLUMNS($G$1:CW$1)/1000000000</f>
        <v>45.000000094999997</v>
      </c>
      <c r="CX28" s="11">
        <f>IF(CX27="","",Master!DA27)+COLUMNS($G$1:CX$1)/1000000000</f>
        <v>20.000000096000001</v>
      </c>
      <c r="CY28" s="11">
        <f>IF(CY27="","",Master!DB27)+COLUMNS($G$1:CY$1)/1000000000</f>
        <v>76.000000096999997</v>
      </c>
      <c r="CZ28" s="11">
        <f>IF(CZ27="","",Master!DC27)+COLUMNS($G$1:CZ$1)/1000000000</f>
        <v>43.000000098000001</v>
      </c>
      <c r="DA28" s="11">
        <f>IF(DA27="","",Master!DD27)+COLUMNS($G$1:DA$1)/1000000000</f>
        <v>65.000000099000005</v>
      </c>
      <c r="DB28" s="11">
        <f>IF(DB27="","",Master!DE27)+COLUMNS($G$1:DB$1)/1000000000</f>
        <v>90.000000099999994</v>
      </c>
      <c r="DC28" s="11">
        <f>IF(DC27="","",Master!DF27)+COLUMNS($G$1:DC$1)/1000000000</f>
        <v>60.000000100999998</v>
      </c>
      <c r="DD28" s="11">
        <f>IF(DD27="","",Master!DG27)+COLUMNS($G$1:DD$1)/1000000000</f>
        <v>65.000000102000001</v>
      </c>
      <c r="DE28" s="11">
        <f>IF(DE27="","",Master!DH27)+COLUMNS($G$1:DE$1)/1000000000</f>
        <v>88.000000103000005</v>
      </c>
      <c r="DF28" s="11">
        <f>IF(DF27="","",Master!DI27)+COLUMNS($G$1:DF$1)/1000000000</f>
        <v>45.000000104000001</v>
      </c>
      <c r="DG28" s="11">
        <f>IF(DG27="","",Master!DJ27)+COLUMNS($G$1:DG$1)/1000000000</f>
        <v>23.000000105000002</v>
      </c>
      <c r="DH28" s="11">
        <f>IF(DH27="","",Master!DK27)+COLUMNS($G$1:DH$1)/1000000000</f>
        <v>15.000000106</v>
      </c>
      <c r="DI28" s="11">
        <f>IF(DI27="","",Master!DL27)+COLUMNS($G$1:DI$1)/1000000000</f>
        <v>10.000000107</v>
      </c>
      <c r="DJ28" s="11">
        <f>IF(DJ27="","",Master!DM27)+COLUMNS($G$1:DJ$1)/1000000000</f>
        <v>60.000000108000002</v>
      </c>
      <c r="DK28" s="11">
        <f>IF(DK27="","",Master!DN27)+COLUMNS($G$1:DK$1)/1000000000</f>
        <v>70.000000108999998</v>
      </c>
      <c r="DL28" s="11">
        <f>IF(DL27="","",Master!DO27)+COLUMNS($G$1:DL$1)/1000000000</f>
        <v>90.000000110000002</v>
      </c>
      <c r="DM28" s="11">
        <f>IF(DM27="","",Master!DP27)+COLUMNS($G$1:DM$1)/1000000000</f>
        <v>60.000000110999999</v>
      </c>
      <c r="DN28" s="11">
        <f>IF(DN27="","",Master!DQ27)+COLUMNS($G$1:DN$1)/1000000000</f>
        <v>90.000000111999995</v>
      </c>
      <c r="DO28" s="11">
        <f>IF(DO27="","",Master!DR27)+COLUMNS($G$1:DO$1)/1000000000</f>
        <v>100.000000113</v>
      </c>
      <c r="DP28" s="11">
        <f>IF(DP27="","",Master!DS27)+COLUMNS($G$1:DP$1)/1000000000</f>
        <v>40.000000114000002</v>
      </c>
      <c r="DQ28" s="11">
        <f>IF(DQ27="","",Master!DT27)+COLUMNS($G$1:DQ$1)/1000000000</f>
        <v>60.000000114999999</v>
      </c>
      <c r="DR28" s="11">
        <f>IF(DR27="","",Master!DU27)+COLUMNS($G$1:DR$1)/1000000000</f>
        <v>70.000000115999995</v>
      </c>
      <c r="DS28" s="11">
        <f>IF(DS27="","",Master!DV27)+COLUMNS($G$1:DS$1)/1000000000</f>
        <v>80.000000116999999</v>
      </c>
      <c r="DT28" s="11">
        <f>IF(DT27="","",Master!DW27)+COLUMNS($G$1:DT$1)/1000000000</f>
        <v>25.000000117999999</v>
      </c>
      <c r="DU28" s="11">
        <f>IF(DU27="","",Master!DX27)+COLUMNS($G$1:DU$1)/1000000000</f>
        <v>41.000000118999999</v>
      </c>
      <c r="DV28" s="11">
        <f>IF(DV27="","",Master!DY27)+COLUMNS($G$1:DV$1)/1000000000</f>
        <v>75.000000119999996</v>
      </c>
      <c r="DW28" s="11">
        <f>IF(DW27="","",Master!DZ27)+COLUMNS($G$1:DW$1)/1000000000</f>
        <v>65.000000120999999</v>
      </c>
      <c r="DX28" s="11">
        <f>IF(DX27="","",Master!EA27)+COLUMNS($G$1:DX$1)/1000000000</f>
        <v>80.000000122000003</v>
      </c>
      <c r="DY28" s="11">
        <f>IF(DY27="","",Master!EB27)+COLUMNS($G$1:DY$1)/1000000000</f>
        <v>30.000000123</v>
      </c>
      <c r="DZ28" s="11">
        <f>IF(DZ27="","",Master!EC27)+COLUMNS($G$1:DZ$1)/1000000000</f>
        <v>75.000000123999996</v>
      </c>
      <c r="EA28" s="11">
        <f>IF(EA27="","",Master!ED27)+COLUMNS($G$1:EA$1)/1000000000</f>
        <v>50.000000125</v>
      </c>
      <c r="EB28" s="11">
        <f>IF(EB27="","",Master!EE27)+COLUMNS($G$1:EB$1)/1000000000</f>
        <v>31.000000126</v>
      </c>
      <c r="EC28" s="11">
        <f>IF(EC27="","",Master!EF27)+COLUMNS($G$1:EC$1)/1000000000</f>
        <v>55.000000127</v>
      </c>
      <c r="ED28" s="11">
        <f>IF(ED27="","",Master!EG27)+COLUMNS($G$1:ED$1)/1000000000</f>
        <v>49.000000128000003</v>
      </c>
      <c r="EE28" s="11">
        <f>IF(EE27="","",Master!EH27)+COLUMNS($G$1:EE$1)/1000000000</f>
        <v>90.000000129</v>
      </c>
      <c r="EF28" s="11">
        <f>IF(EF27="","",Master!EI27)+COLUMNS($G$1:EF$1)/1000000000</f>
        <v>70.000000130000004</v>
      </c>
      <c r="EG28" s="11">
        <f>IF(EG27="","",Master!EJ27)+COLUMNS($G$1:EG$1)/1000000000</f>
        <v>72.000000130999993</v>
      </c>
      <c r="EH28" s="11">
        <f>IF(EH27="","",Master!EK27)+COLUMNS($G$1:EH$1)/1000000000</f>
        <v>55.000000131999997</v>
      </c>
      <c r="EI28" s="11">
        <f>IF(EI27="","",Master!EL27)+COLUMNS($G$1:EI$1)/1000000000</f>
        <v>27.000000133</v>
      </c>
      <c r="EJ28" s="11">
        <f>IF(EJ27="","",Master!EM27)+COLUMNS($G$1:EJ$1)/1000000000</f>
        <v>19.000000134</v>
      </c>
      <c r="EK28" s="11">
        <f>IF(EK27="","",Master!EN27)+COLUMNS($G$1:EK$1)/1000000000</f>
        <v>55.000000135000001</v>
      </c>
      <c r="EL28" s="11">
        <f>IF(EL27="","",Master!EO27)+COLUMNS($G$1:EL$1)/1000000000</f>
        <v>50.000000135999997</v>
      </c>
      <c r="EM28" s="11">
        <f>IF(EM27="","",Master!EP27)+COLUMNS($G$1:EM$1)/1000000000</f>
        <v>50.000000137000001</v>
      </c>
      <c r="EN28" s="11">
        <f>IF(EN27="","",Master!EQ27)+COLUMNS($G$1:EN$1)/1000000000</f>
        <v>25.000000138000001</v>
      </c>
      <c r="EO28" s="11">
        <f>IF(EO27="","",Master!ER27)+COLUMNS($G$1:EO$1)/1000000000</f>
        <v>65.000000138999994</v>
      </c>
      <c r="EP28" s="11">
        <f>IF(EP27="","",Master!ES27)+COLUMNS($G$1:EP$1)/1000000000</f>
        <v>50.000000139999997</v>
      </c>
      <c r="EQ28" s="11">
        <f>IF(EQ27="","",Master!ET27)+COLUMNS($G$1:EQ$1)/1000000000</f>
        <v>75.000000141000001</v>
      </c>
      <c r="ER28" s="11">
        <f>IF(ER27="","",Master!EU27)+COLUMNS($G$1:ER$1)/1000000000</f>
        <v>90.000000142000005</v>
      </c>
      <c r="ES28" s="11">
        <f>IF(ES27="","",Master!EV27)+COLUMNS($G$1:ES$1)/1000000000</f>
        <v>35.000000143000001</v>
      </c>
      <c r="ET28" s="11">
        <f>IF(ET27="","",Master!EW27)+COLUMNS($G$1:ET$1)/1000000000</f>
        <v>82.000000143999998</v>
      </c>
      <c r="EU28" s="11">
        <f>IF(EU27="","",Master!EX27)+COLUMNS($G$1:EU$1)/1000000000</f>
        <v>65.000000145000001</v>
      </c>
      <c r="EV28" s="11">
        <f>IF(EV27="","",Master!EY27)+COLUMNS($G$1:EV$1)/1000000000</f>
        <v>50.000000145999998</v>
      </c>
      <c r="EW28" s="11">
        <f>IF(EW27="","",Master!EZ27)+COLUMNS($G$1:EW$1)/1000000000</f>
        <v>80.000000146999994</v>
      </c>
      <c r="EX28" s="11">
        <f>IF(EX27="","",Master!FA27)+COLUMNS($G$1:EX$1)/1000000000</f>
        <v>77.000000147999998</v>
      </c>
      <c r="EY28" s="11">
        <f>IF(EY27="","",Master!FB27)+COLUMNS($G$1:EY$1)/1000000000</f>
        <v>25.000000149000002</v>
      </c>
      <c r="EZ28" s="11">
        <f>IF(EZ27="","",Master!FC27)+COLUMNS($G$1:EZ$1)/1000000000</f>
        <v>35.000000149999998</v>
      </c>
      <c r="FA28" s="11">
        <f>IF(FA27="","",Master!FD27)+COLUMNS($G$1:FA$1)/1000000000</f>
        <v>70.000000150999995</v>
      </c>
      <c r="FB28" s="11">
        <f>IF(FB27="","",Master!FE27)+COLUMNS($G$1:FB$1)/1000000000</f>
        <v>75.000000151999998</v>
      </c>
      <c r="FC28" s="11">
        <f>IF(FC27="","",Master!FF27)+COLUMNS($G$1:FC$1)/1000000000</f>
        <v>95.000000153000002</v>
      </c>
      <c r="FD28" s="11">
        <f>IF(FD27="","",Master!FG27)+COLUMNS($G$1:FD$1)/1000000000</f>
        <v>25.000000153999999</v>
      </c>
      <c r="FE28" s="11">
        <f>IF(FE27="","",Master!FH27)+COLUMNS($G$1:FE$1)/1000000000</f>
        <v>80.000000154999995</v>
      </c>
      <c r="FF28" s="11">
        <f>IF(FF27="","",Master!FI27)+COLUMNS($G$1:FF$1)/1000000000</f>
        <v>3.000000156</v>
      </c>
      <c r="FG28" s="11">
        <f>IF(FG27="","",Master!FJ27)+COLUMNS($G$1:FG$1)/1000000000</f>
        <v>87.000000157000002</v>
      </c>
      <c r="FH28" s="11">
        <f>IF(FH27="","",Master!FK27)+COLUMNS($G$1:FH$1)/1000000000</f>
        <v>1.5800000000000001E-7</v>
      </c>
      <c r="FI28" s="11">
        <f>IF(FI27="","",Master!FL27)+COLUMNS($G$1:FI$1)/1000000000</f>
        <v>20.000000158999999</v>
      </c>
      <c r="FJ28" s="11">
        <f>IF(FJ27="","",Master!FM27)+COLUMNS($G$1:FJ$1)/1000000000</f>
        <v>99.000000159999999</v>
      </c>
      <c r="FK28" s="11">
        <f>IF(FK27="","",Master!FN27)+COLUMNS($G$1:FK$1)/1000000000</f>
        <v>65.000000161000003</v>
      </c>
    </row>
    <row r="29" spans="3:167" x14ac:dyDescent="0.25">
      <c r="C29" s="11">
        <v>26</v>
      </c>
      <c r="D29" s="11">
        <v>50</v>
      </c>
      <c r="E29" s="11">
        <f>ROUND(Master!H28,0)+1/2000000000</f>
        <v>85.000000000499995</v>
      </c>
      <c r="F29" s="11">
        <f>ROUND(Master!I28,0)+1/2000000000</f>
        <v>37.000000000500002</v>
      </c>
      <c r="G29" s="11">
        <f>ROUND(Master!J28,0)+1/1000000000</f>
        <v>29.000000001</v>
      </c>
      <c r="H29" s="11">
        <f>IF(H28="","",Master!K28)+COLUMNS($G$1:H$1)/1000000000</f>
        <v>16.000000002</v>
      </c>
      <c r="I29" s="11">
        <f>IF(I28="","",Master!L28)+COLUMNS($G$1:I$1)/1000000000</f>
        <v>24.000000003</v>
      </c>
      <c r="J29" s="11">
        <f>IF(J28="","",Master!M28)+COLUMNS($G$1:J$1)/1000000000</f>
        <v>10.000000004</v>
      </c>
      <c r="K29" s="11">
        <f>IF(K28="","",Master!N28)+COLUMNS($G$1:K$1)/1000000000</f>
        <v>100.000000005</v>
      </c>
      <c r="L29" s="11">
        <f>IF(L28="","",Master!O28)+COLUMNS($G$1:L$1)/1000000000</f>
        <v>90.000000005999993</v>
      </c>
      <c r="M29" s="11">
        <f>IF(M28="","",Master!P28)+COLUMNS($G$1:M$1)/1000000000</f>
        <v>70.000000006999997</v>
      </c>
      <c r="N29" s="11">
        <f>IF(N28="","",Master!Q28)+COLUMNS($G$1:N$1)/1000000000</f>
        <v>80.000000008000001</v>
      </c>
      <c r="O29" s="11">
        <f>IF(O28="","",Master!R28)+COLUMNS($G$1:O$1)/1000000000</f>
        <v>20.000000009000001</v>
      </c>
      <c r="P29" s="11">
        <f>IF(P28="","",Master!S28)+COLUMNS($G$1:P$1)/1000000000</f>
        <v>30.000000010000001</v>
      </c>
      <c r="Q29" s="11">
        <f>IF(Q28="","",Master!T28)+COLUMNS($G$1:Q$1)/1000000000</f>
        <v>20.000000011000001</v>
      </c>
      <c r="R29" s="11">
        <f>IF(R28="","",Master!U28)+COLUMNS($G$1:R$1)/1000000000</f>
        <v>70.000000012000001</v>
      </c>
      <c r="S29" s="11">
        <f>IF(S28="","",Master!V28)+COLUMNS($G$1:S$1)/1000000000</f>
        <v>60.000000012999998</v>
      </c>
      <c r="T29" s="11">
        <f>IF(T28="","",Master!W28)+COLUMNS($G$1:T$1)/1000000000</f>
        <v>20.000000014000001</v>
      </c>
      <c r="U29" s="11">
        <f>IF(U28="","",Master!X28)+COLUMNS($G$1:U$1)/1000000000</f>
        <v>88.000000014999998</v>
      </c>
      <c r="V29" s="11">
        <f>IF(V28="","",Master!Y28)+COLUMNS($G$1:V$1)/1000000000</f>
        <v>50.000000016000001</v>
      </c>
      <c r="W29" s="11">
        <f>IF(W28="","",Master!Z28)+COLUMNS($G$1:W$1)/1000000000</f>
        <v>50.000000016999998</v>
      </c>
      <c r="X29" s="11">
        <f>IF(X28="","",Master!AA28)+COLUMNS($G$1:X$1)/1000000000</f>
        <v>1.0000000179999999</v>
      </c>
      <c r="Y29" s="11">
        <f>IF(Y28="","",Master!AB28)+COLUMNS($G$1:Y$1)/1000000000</f>
        <v>29.000000019000002</v>
      </c>
      <c r="Z29" s="11">
        <f>IF(Z28="","",Master!AC28)+COLUMNS($G$1:Z$1)/1000000000</f>
        <v>75.000000020000002</v>
      </c>
      <c r="AA29" s="11">
        <f>IF(AA28="","",Master!AD28)+COLUMNS($G$1:AA$1)/1000000000</f>
        <v>95.000000021000005</v>
      </c>
      <c r="AB29" s="11">
        <f>IF(AB28="","",Master!AE28)+COLUMNS($G$1:AB$1)/1000000000</f>
        <v>75.000000021999995</v>
      </c>
      <c r="AC29" s="11">
        <f>IF(AC28="","",Master!AF28)+COLUMNS($G$1:AC$1)/1000000000</f>
        <v>81.000000022999998</v>
      </c>
      <c r="AD29" s="11">
        <f>IF(AD28="","",Master!AG28)+COLUMNS($G$1:AD$1)/1000000000</f>
        <v>67.000000024000002</v>
      </c>
      <c r="AE29" s="11">
        <f>IF(AE28="","",Master!AH28)+COLUMNS($G$1:AE$1)/1000000000</f>
        <v>15.000000025</v>
      </c>
      <c r="AF29" s="11">
        <f>IF(AF28="","",Master!AI28)+COLUMNS($G$1:AF$1)/1000000000</f>
        <v>100.000000026</v>
      </c>
      <c r="AG29" s="11">
        <f>IF(AG28="","",Master!AJ28)+COLUMNS($G$1:AG$1)/1000000000</f>
        <v>5.0000000269999996</v>
      </c>
      <c r="AH29" s="11">
        <f>IF(AH28="","",Master!AK28)+COLUMNS($G$1:AH$1)/1000000000</f>
        <v>90.000000028000002</v>
      </c>
      <c r="AI29" s="11">
        <f>IF(AI28="","",Master!AL28)+COLUMNS($G$1:AI$1)/1000000000</f>
        <v>33.000000028999999</v>
      </c>
      <c r="AJ29" s="11">
        <f>IF(AJ28="","",Master!AM28)+COLUMNS($G$1:AJ$1)/1000000000</f>
        <v>67.000000029999995</v>
      </c>
      <c r="AK29" s="11">
        <f>IF(AK28="","",Master!AN28)+COLUMNS($G$1:AK$1)/1000000000</f>
        <v>85.000000030999999</v>
      </c>
      <c r="AL29" s="11">
        <f>IF(AL28="","",Master!AO28)+COLUMNS($G$1:AL$1)/1000000000</f>
        <v>70.000000032000003</v>
      </c>
      <c r="AM29" s="11">
        <f>IF(AM28="","",Master!AP28)+COLUMNS($G$1:AM$1)/1000000000</f>
        <v>70.000000033000006</v>
      </c>
      <c r="AN29" s="11">
        <f>IF(AN28="","",Master!AQ28)+COLUMNS($G$1:AN$1)/1000000000</f>
        <v>9.0000000339999993</v>
      </c>
      <c r="AO29" s="11">
        <f>IF(AO28="","",Master!AR28)+COLUMNS($G$1:AO$1)/1000000000</f>
        <v>40.000000034999999</v>
      </c>
      <c r="AP29" s="11">
        <f>IF(AP28="","",Master!AS28)+COLUMNS($G$1:AP$1)/1000000000</f>
        <v>60.000000036000003</v>
      </c>
      <c r="AQ29" s="11">
        <f>IF(AQ28="","",Master!AT28)+COLUMNS($G$1:AQ$1)/1000000000</f>
        <v>25.000000037</v>
      </c>
      <c r="AR29" s="11">
        <f>IF(AR28="","",Master!AU28)+COLUMNS($G$1:AR$1)/1000000000</f>
        <v>80.000000037999996</v>
      </c>
      <c r="AS29" s="11">
        <f>IF(AS28="","",Master!AV28)+COLUMNS($G$1:AS$1)/1000000000</f>
        <v>42.000000039</v>
      </c>
      <c r="AT29" s="11">
        <f>IF(AT28="","",Master!AW28)+COLUMNS($G$1:AT$1)/1000000000</f>
        <v>5.0000000399999998</v>
      </c>
      <c r="AU29" s="11">
        <f>IF(AU28="","",Master!AX28)+COLUMNS($G$1:AU$1)/1000000000</f>
        <v>60.000000041</v>
      </c>
      <c r="AV29" s="11">
        <f>IF(AV28="","",Master!AY28)+COLUMNS($G$1:AV$1)/1000000000</f>
        <v>50.000000042000003</v>
      </c>
      <c r="AW29" s="11">
        <f>IF(AW28="","",Master!AZ28)+COLUMNS($G$1:AW$1)/1000000000</f>
        <v>4.3000000000000001E-8</v>
      </c>
      <c r="AX29" s="11">
        <f>IF(AX28="","",Master!BA28)+COLUMNS($G$1:AX$1)/1000000000</f>
        <v>98.000000044000004</v>
      </c>
      <c r="AY29" s="11">
        <f>IF(AY28="","",Master!BB28)+COLUMNS($G$1:AY$1)/1000000000</f>
        <v>77.000000044999993</v>
      </c>
      <c r="AZ29" s="11">
        <f>IF(AZ28="","",Master!BC28)+COLUMNS($G$1:AZ$1)/1000000000</f>
        <v>90.000000045999997</v>
      </c>
      <c r="BA29" s="11">
        <f>IF(BA28="","",Master!BD28)+COLUMNS($G$1:BA$1)/1000000000</f>
        <v>25.000000047</v>
      </c>
      <c r="BB29" s="11">
        <f>IF(BB28="","",Master!BE28)+COLUMNS($G$1:BB$1)/1000000000</f>
        <v>85.000000048000004</v>
      </c>
      <c r="BC29" s="11">
        <f>IF(BC28="","",Master!BF28)+COLUMNS($G$1:BC$1)/1000000000</f>
        <v>20.000000049000001</v>
      </c>
      <c r="BD29" s="11">
        <f>IF(BD28="","",Master!BG28)+COLUMNS($G$1:BD$1)/1000000000</f>
        <v>70.000000049999997</v>
      </c>
      <c r="BE29" s="11">
        <f>IF(BE28="","",Master!BH28)+COLUMNS($G$1:BE$1)/1000000000</f>
        <v>25.000000051000001</v>
      </c>
      <c r="BF29" s="11">
        <f>IF(BF28="","",Master!BI28)+COLUMNS($G$1:BF$1)/1000000000</f>
        <v>5.2000000000000002E-8</v>
      </c>
      <c r="BG29" s="11">
        <f>IF(BG28="","",Master!BJ28)+COLUMNS($G$1:BG$1)/1000000000</f>
        <v>15.000000053000001</v>
      </c>
      <c r="BH29" s="11">
        <f>IF(BH28="","",Master!BK28)+COLUMNS($G$1:BH$1)/1000000000</f>
        <v>30.000000054000001</v>
      </c>
      <c r="BI29" s="11">
        <f>IF(BI28="","",Master!BL28)+COLUMNS($G$1:BI$1)/1000000000</f>
        <v>30.000000055000001</v>
      </c>
      <c r="BJ29" s="11">
        <f>IF(BJ28="","",Master!BM28)+COLUMNS($G$1:BJ$1)/1000000000</f>
        <v>90.000000056000005</v>
      </c>
      <c r="BK29" s="11">
        <f>IF(BK28="","",Master!BN28)+COLUMNS($G$1:BK$1)/1000000000</f>
        <v>40.000000057000001</v>
      </c>
      <c r="BL29" s="11">
        <f>IF(BL28="","",Master!BO28)+COLUMNS($G$1:BL$1)/1000000000</f>
        <v>5.8000000000000003E-8</v>
      </c>
      <c r="BM29" s="11">
        <f>IF(BM28="","",Master!BP28)+COLUMNS($G$1:BM$1)/1000000000</f>
        <v>58.000000059000001</v>
      </c>
      <c r="BN29" s="11">
        <f>IF(BN28="","",Master!BQ28)+COLUMNS($G$1:BN$1)/1000000000</f>
        <v>20.000000060000001</v>
      </c>
      <c r="BO29" s="11">
        <f>IF(BO28="","",Master!BR28)+COLUMNS($G$1:BO$1)/1000000000</f>
        <v>25.000000061000001</v>
      </c>
      <c r="BP29" s="11">
        <f>IF(BP28="","",Master!BS28)+COLUMNS($G$1:BP$1)/1000000000</f>
        <v>6.1999999999999999E-8</v>
      </c>
      <c r="BQ29" s="11">
        <f>IF(BQ28="","",Master!BT28)+COLUMNS($G$1:BQ$1)/1000000000</f>
        <v>6.2999999999999995E-8</v>
      </c>
      <c r="BR29" s="11">
        <f>IF(BR28="","",Master!BU28)+COLUMNS($G$1:BR$1)/1000000000</f>
        <v>5.000000064</v>
      </c>
      <c r="BS29" s="11">
        <f>IF(BS28="","",Master!BV28)+COLUMNS($G$1:BS$1)/1000000000</f>
        <v>70.000000064999995</v>
      </c>
      <c r="BT29" s="11">
        <f>IF(BT28="","",Master!BW28)+COLUMNS($G$1:BT$1)/1000000000</f>
        <v>25.000000065999998</v>
      </c>
      <c r="BU29" s="11">
        <f>IF(BU28="","",Master!BX28)+COLUMNS($G$1:BU$1)/1000000000</f>
        <v>70.000000067000002</v>
      </c>
      <c r="BV29" s="11">
        <f>IF(BV28="","",Master!BY28)+COLUMNS($G$1:BV$1)/1000000000</f>
        <v>67.000000068000006</v>
      </c>
      <c r="BW29" s="11">
        <f>IF(BW28="","",Master!BZ28)+COLUMNS($G$1:BW$1)/1000000000</f>
        <v>25.000000068999999</v>
      </c>
      <c r="BX29" s="11">
        <f>IF(BX28="","",Master!CA28)+COLUMNS($G$1:BX$1)/1000000000</f>
        <v>33.000000069999999</v>
      </c>
      <c r="BY29" s="11">
        <f>IF(BY28="","",Master!CB28)+COLUMNS($G$1:BY$1)/1000000000</f>
        <v>34.000000071000002</v>
      </c>
      <c r="BZ29" s="11">
        <f>IF(BZ28="","",Master!CC28)+COLUMNS($G$1:BZ$1)/1000000000</f>
        <v>7.1999999999999996E-8</v>
      </c>
      <c r="CA29" s="11">
        <f>IF(CA28="","",Master!CD28)+COLUMNS($G$1:CA$1)/1000000000</f>
        <v>65.000000072999995</v>
      </c>
      <c r="CB29" s="11">
        <f>IF(CB28="","",Master!CE28)+COLUMNS($G$1:CB$1)/1000000000</f>
        <v>7.4000000000000001E-8</v>
      </c>
      <c r="CC29" s="11">
        <f>IF(CC28="","",Master!CF28)+COLUMNS($G$1:CC$1)/1000000000</f>
        <v>27.000000074999999</v>
      </c>
      <c r="CD29" s="11">
        <f>IF(CD28="","",Master!CG28)+COLUMNS($G$1:CD$1)/1000000000</f>
        <v>32.000000075999999</v>
      </c>
      <c r="CE29" s="11">
        <f>IF(CE28="","",Master!CH28)+COLUMNS($G$1:CE$1)/1000000000</f>
        <v>10.000000076999999</v>
      </c>
      <c r="CF29" s="11">
        <f>IF(CF28="","",Master!CI28)+COLUMNS($G$1:CF$1)/1000000000</f>
        <v>65.000000077999999</v>
      </c>
      <c r="CG29" s="11">
        <f>IF(CG28="","",Master!CJ28)+COLUMNS($G$1:CG$1)/1000000000</f>
        <v>15.000000078999999</v>
      </c>
      <c r="CH29" s="11">
        <f>IF(CH28="","",Master!CK28)+COLUMNS($G$1:CH$1)/1000000000</f>
        <v>10.00000008</v>
      </c>
      <c r="CI29" s="11">
        <f>IF(CI28="","",Master!CL28)+COLUMNS($G$1:CI$1)/1000000000</f>
        <v>57.000000081000003</v>
      </c>
      <c r="CJ29" s="11">
        <f>IF(CJ28="","",Master!CM28)+COLUMNS($G$1:CJ$1)/1000000000</f>
        <v>43.000000082</v>
      </c>
      <c r="CK29" s="11">
        <f>IF(CK28="","",Master!CN28)+COLUMNS($G$1:CK$1)/1000000000</f>
        <v>95.000000083000003</v>
      </c>
      <c r="CL29" s="11">
        <f>IF(CL28="","",Master!CO28)+COLUMNS($G$1:CL$1)/1000000000</f>
        <v>20.000000084</v>
      </c>
      <c r="CM29" s="11">
        <f>IF(CM28="","",Master!CP28)+COLUMNS($G$1:CM$1)/1000000000</f>
        <v>8.4999999999999994E-8</v>
      </c>
      <c r="CN29" s="11">
        <f>IF(CN28="","",Master!CQ28)+COLUMNS($G$1:CN$1)/1000000000</f>
        <v>50.000000086</v>
      </c>
      <c r="CO29" s="11">
        <f>IF(CO28="","",Master!CR28)+COLUMNS($G$1:CO$1)/1000000000</f>
        <v>10.000000087</v>
      </c>
      <c r="CP29" s="11">
        <f>IF(CP28="","",Master!CS28)+COLUMNS($G$1:CP$1)/1000000000</f>
        <v>90.000000087999993</v>
      </c>
      <c r="CQ29" s="11">
        <f>IF(CQ28="","",Master!CT28)+COLUMNS($G$1:CQ$1)/1000000000</f>
        <v>15.000000089</v>
      </c>
      <c r="CR29" s="11">
        <f>IF(CR28="","",Master!CU28)+COLUMNS($G$1:CR$1)/1000000000</f>
        <v>70.00000009</v>
      </c>
      <c r="CS29" s="11">
        <f>IF(CS28="","",Master!CV28)+COLUMNS($G$1:CS$1)/1000000000</f>
        <v>25.000000091</v>
      </c>
      <c r="CT29" s="11">
        <f>IF(CT28="","",Master!CW28)+COLUMNS($G$1:CT$1)/1000000000</f>
        <v>2.0000000920000001</v>
      </c>
      <c r="CU29" s="11">
        <f>IF(CU28="","",Master!CX28)+COLUMNS($G$1:CU$1)/1000000000</f>
        <v>65.000000092999997</v>
      </c>
      <c r="CV29" s="11">
        <f>IF(CV28="","",Master!CY28)+COLUMNS($G$1:CV$1)/1000000000</f>
        <v>15.000000094000001</v>
      </c>
      <c r="CW29" s="11">
        <f>IF(CW28="","",Master!CZ28)+COLUMNS($G$1:CW$1)/1000000000</f>
        <v>20.000000095000001</v>
      </c>
      <c r="CX29" s="11">
        <f>IF(CX28="","",Master!DA28)+COLUMNS($G$1:CX$1)/1000000000</f>
        <v>15.000000096000001</v>
      </c>
      <c r="CY29" s="11">
        <f>IF(CY28="","",Master!DB28)+COLUMNS($G$1:CY$1)/1000000000</f>
        <v>22.000000097000001</v>
      </c>
      <c r="CZ29" s="11">
        <f>IF(CZ28="","",Master!DC28)+COLUMNS($G$1:CZ$1)/1000000000</f>
        <v>20.000000098000001</v>
      </c>
      <c r="DA29" s="11">
        <f>IF(DA28="","",Master!DD28)+COLUMNS($G$1:DA$1)/1000000000</f>
        <v>80.000000099000005</v>
      </c>
      <c r="DB29" s="11">
        <f>IF(DB28="","",Master!DE28)+COLUMNS($G$1:DB$1)/1000000000</f>
        <v>25.000000100000001</v>
      </c>
      <c r="DC29" s="11">
        <f>IF(DC28="","",Master!DF28)+COLUMNS($G$1:DC$1)/1000000000</f>
        <v>45.000000100999998</v>
      </c>
      <c r="DD29" s="11">
        <f>IF(DD28="","",Master!DG28)+COLUMNS($G$1:DD$1)/1000000000</f>
        <v>45.000000102000001</v>
      </c>
      <c r="DE29" s="11">
        <f>IF(DE28="","",Master!DH28)+COLUMNS($G$1:DE$1)/1000000000</f>
        <v>80.000000103000005</v>
      </c>
      <c r="DF29" s="11">
        <f>IF(DF28="","",Master!DI28)+COLUMNS($G$1:DF$1)/1000000000</f>
        <v>35.000000104000001</v>
      </c>
      <c r="DG29" s="11">
        <f>IF(DG28="","",Master!DJ28)+COLUMNS($G$1:DG$1)/1000000000</f>
        <v>1.05E-7</v>
      </c>
      <c r="DH29" s="11">
        <f>IF(DH28="","",Master!DK28)+COLUMNS($G$1:DH$1)/1000000000</f>
        <v>2.0000001059999999</v>
      </c>
      <c r="DI29" s="11">
        <f>IF(DI28="","",Master!DL28)+COLUMNS($G$1:DI$1)/1000000000</f>
        <v>1.0700000000000001E-7</v>
      </c>
      <c r="DJ29" s="11">
        <f>IF(DJ28="","",Master!DM28)+COLUMNS($G$1:DJ$1)/1000000000</f>
        <v>30.000000107999998</v>
      </c>
      <c r="DK29" s="11">
        <f>IF(DK28="","",Master!DN28)+COLUMNS($G$1:DK$1)/1000000000</f>
        <v>90.000000108999998</v>
      </c>
      <c r="DL29" s="11">
        <f>IF(DL28="","",Master!DO28)+COLUMNS($G$1:DL$1)/1000000000</f>
        <v>1.1000000000000001E-7</v>
      </c>
      <c r="DM29" s="11">
        <f>IF(DM28="","",Master!DP28)+COLUMNS($G$1:DM$1)/1000000000</f>
        <v>100.00000011100001</v>
      </c>
      <c r="DN29" s="11">
        <f>IF(DN28="","",Master!DQ28)+COLUMNS($G$1:DN$1)/1000000000</f>
        <v>1.12E-7</v>
      </c>
      <c r="DO29" s="11">
        <f>IF(DO28="","",Master!DR28)+COLUMNS($G$1:DO$1)/1000000000</f>
        <v>100.000000113</v>
      </c>
      <c r="DP29" s="11">
        <f>IF(DP28="","",Master!DS28)+COLUMNS($G$1:DP$1)/1000000000</f>
        <v>30.000000113999999</v>
      </c>
      <c r="DQ29" s="11">
        <f>IF(DQ28="","",Master!DT28)+COLUMNS($G$1:DQ$1)/1000000000</f>
        <v>25.000000114999999</v>
      </c>
      <c r="DR29" s="11">
        <f>IF(DR28="","",Master!DU28)+COLUMNS($G$1:DR$1)/1000000000</f>
        <v>21.000000115999999</v>
      </c>
      <c r="DS29" s="11">
        <f>IF(DS28="","",Master!DV28)+COLUMNS($G$1:DS$1)/1000000000</f>
        <v>10.000000117000001</v>
      </c>
      <c r="DT29" s="11">
        <f>IF(DT28="","",Master!DW28)+COLUMNS($G$1:DT$1)/1000000000</f>
        <v>30.000000117999999</v>
      </c>
      <c r="DU29" s="11">
        <f>IF(DU28="","",Master!DX28)+COLUMNS($G$1:DU$1)/1000000000</f>
        <v>7.0000001190000001</v>
      </c>
      <c r="DV29" s="11">
        <f>IF(DV28="","",Master!DY28)+COLUMNS($G$1:DV$1)/1000000000</f>
        <v>5.0000001200000002</v>
      </c>
      <c r="DW29" s="11">
        <f>IF(DW28="","",Master!DZ28)+COLUMNS($G$1:DW$1)/1000000000</f>
        <v>35.000000120999999</v>
      </c>
      <c r="DX29" s="11">
        <f>IF(DX28="","",Master!EA28)+COLUMNS($G$1:DX$1)/1000000000</f>
        <v>15.000000121999999</v>
      </c>
      <c r="DY29" s="11">
        <f>IF(DY28="","",Master!EB28)+COLUMNS($G$1:DY$1)/1000000000</f>
        <v>60.000000123</v>
      </c>
      <c r="DZ29" s="11">
        <f>IF(DZ28="","",Master!EC28)+COLUMNS($G$1:DZ$1)/1000000000</f>
        <v>10.000000124</v>
      </c>
      <c r="EA29" s="11">
        <f>IF(EA28="","",Master!ED28)+COLUMNS($G$1:EA$1)/1000000000</f>
        <v>5.0000001249999997</v>
      </c>
      <c r="EB29" s="11">
        <f>IF(EB28="","",Master!EE28)+COLUMNS($G$1:EB$1)/1000000000</f>
        <v>5.0000001259999998</v>
      </c>
      <c r="EC29" s="11">
        <f>IF(EC28="","",Master!EF28)+COLUMNS($G$1:EC$1)/1000000000</f>
        <v>30.000000127</v>
      </c>
      <c r="ED29" s="11">
        <f>IF(ED28="","",Master!EG28)+COLUMNS($G$1:ED$1)/1000000000</f>
        <v>9.0000001279999999</v>
      </c>
      <c r="EE29" s="11">
        <f>IF(EE28="","",Master!EH28)+COLUMNS($G$1:EE$1)/1000000000</f>
        <v>1.29E-7</v>
      </c>
      <c r="EF29" s="11">
        <f>IF(EF28="","",Master!EI28)+COLUMNS($G$1:EF$1)/1000000000</f>
        <v>30.00000013</v>
      </c>
      <c r="EG29" s="11">
        <f>IF(EG28="","",Master!EJ28)+COLUMNS($G$1:EG$1)/1000000000</f>
        <v>29.000000131</v>
      </c>
      <c r="EH29" s="11">
        <f>IF(EH28="","",Master!EK28)+COLUMNS($G$1:EH$1)/1000000000</f>
        <v>12.000000132</v>
      </c>
      <c r="EI29" s="11">
        <f>IF(EI28="","",Master!EL28)+COLUMNS($G$1:EI$1)/1000000000</f>
        <v>38.000000133</v>
      </c>
      <c r="EJ29" s="11">
        <f>IF(EJ28="","",Master!EM28)+COLUMNS($G$1:EJ$1)/1000000000</f>
        <v>18.000000134</v>
      </c>
      <c r="EK29" s="11">
        <f>IF(EK28="","",Master!EN28)+COLUMNS($G$1:EK$1)/1000000000</f>
        <v>1.35E-7</v>
      </c>
      <c r="EL29" s="11">
        <f>IF(EL28="","",Master!EO28)+COLUMNS($G$1:EL$1)/1000000000</f>
        <v>15.000000136000001</v>
      </c>
      <c r="EM29" s="11">
        <f>IF(EM28="","",Master!EP28)+COLUMNS($G$1:EM$1)/1000000000</f>
        <v>30.000000137000001</v>
      </c>
      <c r="EN29" s="11">
        <f>IF(EN28="","",Master!EQ28)+COLUMNS($G$1:EN$1)/1000000000</f>
        <v>15.000000138000001</v>
      </c>
      <c r="EO29" s="11">
        <f>IF(EO28="","",Master!ER28)+COLUMNS($G$1:EO$1)/1000000000</f>
        <v>37.000000139000001</v>
      </c>
      <c r="EP29" s="11">
        <f>IF(EP28="","",Master!ES28)+COLUMNS($G$1:EP$1)/1000000000</f>
        <v>65.000000139999997</v>
      </c>
      <c r="EQ29" s="11">
        <f>IF(EQ28="","",Master!ET28)+COLUMNS($G$1:EQ$1)/1000000000</f>
        <v>15.000000140999999</v>
      </c>
      <c r="ER29" s="11">
        <f>IF(ER28="","",Master!EU28)+COLUMNS($G$1:ER$1)/1000000000</f>
        <v>10.000000141999999</v>
      </c>
      <c r="ES29" s="11">
        <f>IF(ES28="","",Master!EV28)+COLUMNS($G$1:ES$1)/1000000000</f>
        <v>1.43E-7</v>
      </c>
      <c r="ET29" s="11">
        <f>IF(ET28="","",Master!EW28)+COLUMNS($G$1:ET$1)/1000000000</f>
        <v>5.0000001440000004</v>
      </c>
      <c r="EU29" s="11">
        <f>IF(EU28="","",Master!EX28)+COLUMNS($G$1:EU$1)/1000000000</f>
        <v>60.000000145000001</v>
      </c>
      <c r="EV29" s="11">
        <f>IF(EV28="","",Master!EY28)+COLUMNS($G$1:EV$1)/1000000000</f>
        <v>20.000000146000001</v>
      </c>
      <c r="EW29" s="11">
        <f>IF(EW28="","",Master!EZ28)+COLUMNS($G$1:EW$1)/1000000000</f>
        <v>36.000000147000002</v>
      </c>
      <c r="EX29" s="11">
        <f>IF(EX28="","",Master!FA28)+COLUMNS($G$1:EX$1)/1000000000</f>
        <v>80.000000147999998</v>
      </c>
      <c r="EY29" s="11">
        <f>IF(EY28="","",Master!FB28)+COLUMNS($G$1:EY$1)/1000000000</f>
        <v>1.49E-7</v>
      </c>
      <c r="EZ29" s="11">
        <f>IF(EZ28="","",Master!FC28)+COLUMNS($G$1:EZ$1)/1000000000</f>
        <v>8.00000015</v>
      </c>
      <c r="FA29" s="11">
        <f>IF(FA28="","",Master!FD28)+COLUMNS($G$1:FA$1)/1000000000</f>
        <v>15.000000151</v>
      </c>
      <c r="FB29" s="11">
        <f>IF(FB28="","",Master!FE28)+COLUMNS($G$1:FB$1)/1000000000</f>
        <v>25.000000151999998</v>
      </c>
      <c r="FC29" s="11">
        <f>IF(FC28="","",Master!FF28)+COLUMNS($G$1:FC$1)/1000000000</f>
        <v>5.0000001530000002</v>
      </c>
      <c r="FD29" s="11">
        <f>IF(FD28="","",Master!FG28)+COLUMNS($G$1:FD$1)/1000000000</f>
        <v>15.000000154</v>
      </c>
      <c r="FE29" s="11">
        <f>IF(FE28="","",Master!FH28)+COLUMNS($G$1:FE$1)/1000000000</f>
        <v>40.000000155000002</v>
      </c>
      <c r="FF29" s="11">
        <f>IF(FF28="","",Master!FI28)+COLUMNS($G$1:FF$1)/1000000000</f>
        <v>5.0000001559999996</v>
      </c>
      <c r="FG29" s="11">
        <f>IF(FG28="","",Master!FJ28)+COLUMNS($G$1:FG$1)/1000000000</f>
        <v>1.5699999999999999E-7</v>
      </c>
      <c r="FH29" s="11">
        <f>IF(FH28="","",Master!FK28)+COLUMNS($G$1:FH$1)/1000000000</f>
        <v>100.00000015800001</v>
      </c>
      <c r="FI29" s="11">
        <f>IF(FI28="","",Master!FL28)+COLUMNS($G$1:FI$1)/1000000000</f>
        <v>10.000000159000001</v>
      </c>
      <c r="FJ29" s="11">
        <f>IF(FJ28="","",Master!FM28)+COLUMNS($G$1:FJ$1)/1000000000</f>
        <v>99.000000159999999</v>
      </c>
      <c r="FK29" s="11">
        <f>IF(FK28="","",Master!FN28)+COLUMNS($G$1:FK$1)/1000000000</f>
        <v>55.000000161000003</v>
      </c>
    </row>
    <row r="30" spans="3:167" x14ac:dyDescent="0.25">
      <c r="C30" s="11">
        <v>27</v>
      </c>
      <c r="D30" s="11">
        <v>50</v>
      </c>
      <c r="E30" s="11">
        <f>ROUND(Master!H29,0)+1/2000000000</f>
        <v>50.000000000500002</v>
      </c>
      <c r="F30" s="11">
        <f>ROUND(Master!I29,0)+1/2000000000</f>
        <v>60.000000000500002</v>
      </c>
      <c r="G30" s="11">
        <f>ROUND(Master!J29,0)+1/1000000000</f>
        <v>63.000000000999997</v>
      </c>
      <c r="H30" s="11">
        <f>IF(H29="","",Master!K29)+COLUMNS($G$1:H$1)/1000000000</f>
        <v>62.000000002</v>
      </c>
      <c r="I30" s="11">
        <f>IF(I29="","",Master!L29)+COLUMNS($G$1:I$1)/1000000000</f>
        <v>73.000000002999997</v>
      </c>
      <c r="J30" s="11">
        <f>IF(J29="","",Master!M29)+COLUMNS($G$1:J$1)/1000000000</f>
        <v>80.000000004</v>
      </c>
      <c r="K30" s="11">
        <f>IF(K29="","",Master!N29)+COLUMNS($G$1:K$1)/1000000000</f>
        <v>50.000000004999997</v>
      </c>
      <c r="L30" s="11">
        <f>IF(L29="","",Master!O29)+COLUMNS($G$1:L$1)/1000000000</f>
        <v>95.000000005999993</v>
      </c>
      <c r="M30" s="11">
        <f>IF(M29="","",Master!P29)+COLUMNS($G$1:M$1)/1000000000</f>
        <v>90.000000006999997</v>
      </c>
      <c r="N30" s="11">
        <f>IF(N29="","",Master!Q29)+COLUMNS($G$1:N$1)/1000000000</f>
        <v>70.000000008000001</v>
      </c>
      <c r="O30" s="11">
        <f>IF(O29="","",Master!R29)+COLUMNS($G$1:O$1)/1000000000</f>
        <v>5.0000000089999999</v>
      </c>
      <c r="P30" s="11">
        <f>IF(P29="","",Master!S29)+COLUMNS($G$1:P$1)/1000000000</f>
        <v>80.000000009999994</v>
      </c>
      <c r="Q30" s="11">
        <f>IF(Q29="","",Master!T29)+COLUMNS($G$1:Q$1)/1000000000</f>
        <v>90.000000010999997</v>
      </c>
      <c r="R30" s="11">
        <f>IF(R29="","",Master!U29)+COLUMNS($G$1:R$1)/1000000000</f>
        <v>100.000000012</v>
      </c>
      <c r="S30" s="11">
        <f>IF(S29="","",Master!V29)+COLUMNS($G$1:S$1)/1000000000</f>
        <v>30.000000013000001</v>
      </c>
      <c r="T30" s="11">
        <f>IF(T29="","",Master!W29)+COLUMNS($G$1:T$1)/1000000000</f>
        <v>90.000000013999994</v>
      </c>
      <c r="U30" s="11">
        <f>IF(U29="","",Master!X29)+COLUMNS($G$1:U$1)/1000000000</f>
        <v>65.000000014999998</v>
      </c>
      <c r="V30" s="11">
        <f>IF(V29="","",Master!Y29)+COLUMNS($G$1:V$1)/1000000000</f>
        <v>40.000000016000001</v>
      </c>
      <c r="W30" s="11">
        <f>IF(W29="","",Master!Z29)+COLUMNS($G$1:W$1)/1000000000</f>
        <v>50.000000016999998</v>
      </c>
      <c r="X30" s="11">
        <f>IF(X29="","",Master!AA29)+COLUMNS($G$1:X$1)/1000000000</f>
        <v>25.000000018000001</v>
      </c>
      <c r="Y30" s="11">
        <f>IF(Y29="","",Master!AB29)+COLUMNS($G$1:Y$1)/1000000000</f>
        <v>10.000000019</v>
      </c>
      <c r="Z30" s="11">
        <f>IF(Z29="","",Master!AC29)+COLUMNS($G$1:Z$1)/1000000000</f>
        <v>50.000000020000002</v>
      </c>
      <c r="AA30" s="11">
        <f>IF(AA29="","",Master!AD29)+COLUMNS($G$1:AA$1)/1000000000</f>
        <v>50.000000020999998</v>
      </c>
      <c r="AB30" s="11">
        <f>IF(AB29="","",Master!AE29)+COLUMNS($G$1:AB$1)/1000000000</f>
        <v>80.000000021999995</v>
      </c>
      <c r="AC30" s="11">
        <f>IF(AC29="","",Master!AF29)+COLUMNS($G$1:AC$1)/1000000000</f>
        <v>50.000000022999998</v>
      </c>
      <c r="AD30" s="11">
        <f>IF(AD29="","",Master!AG29)+COLUMNS($G$1:AD$1)/1000000000</f>
        <v>67.000000024000002</v>
      </c>
      <c r="AE30" s="11">
        <f>IF(AE29="","",Master!AH29)+COLUMNS($G$1:AE$1)/1000000000</f>
        <v>80.000000025000006</v>
      </c>
      <c r="AF30" s="11">
        <f>IF(AF29="","",Master!AI29)+COLUMNS($G$1:AF$1)/1000000000</f>
        <v>75.000000025999995</v>
      </c>
      <c r="AG30" s="11">
        <f>IF(AG29="","",Master!AJ29)+COLUMNS($G$1:AG$1)/1000000000</f>
        <v>55.000000026999999</v>
      </c>
      <c r="AH30" s="11">
        <f>IF(AH29="","",Master!AK29)+COLUMNS($G$1:AH$1)/1000000000</f>
        <v>87.000000028000002</v>
      </c>
      <c r="AI30" s="11">
        <f>IF(AI29="","",Master!AL29)+COLUMNS($G$1:AI$1)/1000000000</f>
        <v>60.000000028999999</v>
      </c>
      <c r="AJ30" s="11">
        <f>IF(AJ29="","",Master!AM29)+COLUMNS($G$1:AJ$1)/1000000000</f>
        <v>45.000000030000002</v>
      </c>
      <c r="AK30" s="11">
        <f>IF(AK29="","",Master!AN29)+COLUMNS($G$1:AK$1)/1000000000</f>
        <v>90.000000030999999</v>
      </c>
      <c r="AL30" s="11">
        <f>IF(AL29="","",Master!AO29)+COLUMNS($G$1:AL$1)/1000000000</f>
        <v>75.000000032000003</v>
      </c>
      <c r="AM30" s="11">
        <f>IF(AM29="","",Master!AP29)+COLUMNS($G$1:AM$1)/1000000000</f>
        <v>90.000000033000006</v>
      </c>
      <c r="AN30" s="11">
        <f>IF(AN29="","",Master!AQ29)+COLUMNS($G$1:AN$1)/1000000000</f>
        <v>50.000000034000003</v>
      </c>
      <c r="AO30" s="11">
        <f>IF(AO29="","",Master!AR29)+COLUMNS($G$1:AO$1)/1000000000</f>
        <v>9.0000000349999993</v>
      </c>
      <c r="AP30" s="11">
        <f>IF(AP29="","",Master!AS29)+COLUMNS($G$1:AP$1)/1000000000</f>
        <v>35.000000036000003</v>
      </c>
      <c r="AQ30" s="11">
        <f>IF(AQ29="","",Master!AT29)+COLUMNS($G$1:AQ$1)/1000000000</f>
        <v>90.000000037000007</v>
      </c>
      <c r="AR30" s="11">
        <f>IF(AR29="","",Master!AU29)+COLUMNS($G$1:AR$1)/1000000000</f>
        <v>3.8000000000000003E-8</v>
      </c>
      <c r="AS30" s="11">
        <f>IF(AS29="","",Master!AV29)+COLUMNS($G$1:AS$1)/1000000000</f>
        <v>78.000000039</v>
      </c>
      <c r="AT30" s="11">
        <f>IF(AT29="","",Master!AW29)+COLUMNS($G$1:AT$1)/1000000000</f>
        <v>5.0000000399999998</v>
      </c>
      <c r="AU30" s="11">
        <f>IF(AU29="","",Master!AX29)+COLUMNS($G$1:AU$1)/1000000000</f>
        <v>90.000000041000007</v>
      </c>
      <c r="AV30" s="11">
        <f>IF(AV29="","",Master!AY29)+COLUMNS($G$1:AV$1)/1000000000</f>
        <v>75.000000041999996</v>
      </c>
      <c r="AW30" s="11">
        <f>IF(AW29="","",Master!AZ29)+COLUMNS($G$1:AW$1)/1000000000</f>
        <v>35.000000043</v>
      </c>
      <c r="AX30" s="11">
        <f>IF(AX29="","",Master!BA29)+COLUMNS($G$1:AX$1)/1000000000</f>
        <v>60.000000043999997</v>
      </c>
      <c r="AY30" s="11">
        <f>IF(AY29="","",Master!BB29)+COLUMNS($G$1:AY$1)/1000000000</f>
        <v>30.000000045</v>
      </c>
      <c r="AZ30" s="11">
        <f>IF(AZ29="","",Master!BC29)+COLUMNS($G$1:AZ$1)/1000000000</f>
        <v>90.000000045999997</v>
      </c>
      <c r="BA30" s="11">
        <f>IF(BA29="","",Master!BD29)+COLUMNS($G$1:BA$1)/1000000000</f>
        <v>75.000000047</v>
      </c>
      <c r="BB30" s="11">
        <f>IF(BB29="","",Master!BE29)+COLUMNS($G$1:BB$1)/1000000000</f>
        <v>35.000000047999997</v>
      </c>
      <c r="BC30" s="11">
        <f>IF(BC29="","",Master!BF29)+COLUMNS($G$1:BC$1)/1000000000</f>
        <v>95.000000048999993</v>
      </c>
      <c r="BD30" s="11">
        <f>IF(BD29="","",Master!BG29)+COLUMNS($G$1:BD$1)/1000000000</f>
        <v>50.000000049999997</v>
      </c>
      <c r="BE30" s="11">
        <f>IF(BE29="","",Master!BH29)+COLUMNS($G$1:BE$1)/1000000000</f>
        <v>5.1E-8</v>
      </c>
      <c r="BF30" s="11">
        <f>IF(BF29="","",Master!BI29)+COLUMNS($G$1:BF$1)/1000000000</f>
        <v>100.000000052</v>
      </c>
      <c r="BG30" s="11">
        <f>IF(BG29="","",Master!BJ29)+COLUMNS($G$1:BG$1)/1000000000</f>
        <v>30.000000053000001</v>
      </c>
      <c r="BH30" s="11">
        <f>IF(BH29="","",Master!BK29)+COLUMNS($G$1:BH$1)/1000000000</f>
        <v>30.000000054000001</v>
      </c>
      <c r="BI30" s="11">
        <f>IF(BI29="","",Master!BL29)+COLUMNS($G$1:BI$1)/1000000000</f>
        <v>35.000000055000001</v>
      </c>
      <c r="BJ30" s="11">
        <f>IF(BJ29="","",Master!BM29)+COLUMNS($G$1:BJ$1)/1000000000</f>
        <v>85.000000056000005</v>
      </c>
      <c r="BK30" s="11">
        <f>IF(BK29="","",Master!BN29)+COLUMNS($G$1:BK$1)/1000000000</f>
        <v>60.000000057000001</v>
      </c>
      <c r="BL30" s="11">
        <f>IF(BL29="","",Master!BO29)+COLUMNS($G$1:BL$1)/1000000000</f>
        <v>100.000000058</v>
      </c>
      <c r="BM30" s="11">
        <f>IF(BM29="","",Master!BP29)+COLUMNS($G$1:BM$1)/1000000000</f>
        <v>61.000000059000001</v>
      </c>
      <c r="BN30" s="11">
        <f>IF(BN29="","",Master!BQ29)+COLUMNS($G$1:BN$1)/1000000000</f>
        <v>40.000000059999998</v>
      </c>
      <c r="BO30" s="11">
        <f>IF(BO29="","",Master!BR29)+COLUMNS($G$1:BO$1)/1000000000</f>
        <v>60.000000061000001</v>
      </c>
      <c r="BP30" s="11">
        <f>IF(BP29="","",Master!BS29)+COLUMNS($G$1:BP$1)/1000000000</f>
        <v>60.000000061999998</v>
      </c>
      <c r="BQ30" s="11">
        <f>IF(BQ29="","",Master!BT29)+COLUMNS($G$1:BQ$1)/1000000000</f>
        <v>6.2999999999999995E-8</v>
      </c>
      <c r="BR30" s="11">
        <f>IF(BR29="","",Master!BU29)+COLUMNS($G$1:BR$1)/1000000000</f>
        <v>75.000000064000005</v>
      </c>
      <c r="BS30" s="11">
        <f>IF(BS29="","",Master!BV29)+COLUMNS($G$1:BS$1)/1000000000</f>
        <v>52.000000065000002</v>
      </c>
      <c r="BT30" s="11">
        <f>IF(BT29="","",Master!BW29)+COLUMNS($G$1:BT$1)/1000000000</f>
        <v>80.000000065999998</v>
      </c>
      <c r="BU30" s="11">
        <f>IF(BU29="","",Master!BX29)+COLUMNS($G$1:BU$1)/1000000000</f>
        <v>70.000000067000002</v>
      </c>
      <c r="BV30" s="11">
        <f>IF(BV29="","",Master!BY29)+COLUMNS($G$1:BV$1)/1000000000</f>
        <v>95.000000068000006</v>
      </c>
      <c r="BW30" s="11">
        <f>IF(BW29="","",Master!BZ29)+COLUMNS($G$1:BW$1)/1000000000</f>
        <v>90.000000068999995</v>
      </c>
      <c r="BX30" s="11">
        <f>IF(BX29="","",Master!CA29)+COLUMNS($G$1:BX$1)/1000000000</f>
        <v>80.000000069999999</v>
      </c>
      <c r="BY30" s="11">
        <f>IF(BY29="","",Master!CB29)+COLUMNS($G$1:BY$1)/1000000000</f>
        <v>43.000000071000002</v>
      </c>
      <c r="BZ30" s="11">
        <f>IF(BZ29="","",Master!CC29)+COLUMNS($G$1:BZ$1)/1000000000</f>
        <v>70.000000072000006</v>
      </c>
      <c r="CA30" s="11">
        <f>IF(CA29="","",Master!CD29)+COLUMNS($G$1:CA$1)/1000000000</f>
        <v>45.000000073000002</v>
      </c>
      <c r="CB30" s="11">
        <f>IF(CB29="","",Master!CE29)+COLUMNS($G$1:CB$1)/1000000000</f>
        <v>80.000000073999999</v>
      </c>
      <c r="CC30" s="11">
        <f>IF(CC29="","",Master!CF29)+COLUMNS($G$1:CC$1)/1000000000</f>
        <v>71.000000075000003</v>
      </c>
      <c r="CD30" s="11">
        <f>IF(CD29="","",Master!CG29)+COLUMNS($G$1:CD$1)/1000000000</f>
        <v>68.000000076000006</v>
      </c>
      <c r="CE30" s="11">
        <f>IF(CE29="","",Master!CH29)+COLUMNS($G$1:CE$1)/1000000000</f>
        <v>80.000000076999996</v>
      </c>
      <c r="CF30" s="11">
        <f>IF(CF29="","",Master!CI29)+COLUMNS($G$1:CF$1)/1000000000</f>
        <v>45.000000077999999</v>
      </c>
      <c r="CG30" s="11">
        <f>IF(CG29="","",Master!CJ29)+COLUMNS($G$1:CG$1)/1000000000</f>
        <v>90.000000079000003</v>
      </c>
      <c r="CH30" s="11">
        <f>IF(CH29="","",Master!CK29)+COLUMNS($G$1:CH$1)/1000000000</f>
        <v>80.000000080000007</v>
      </c>
      <c r="CI30" s="11">
        <f>IF(CI29="","",Master!CL29)+COLUMNS($G$1:CI$1)/1000000000</f>
        <v>60.000000081000003</v>
      </c>
      <c r="CJ30" s="11">
        <f>IF(CJ29="","",Master!CM29)+COLUMNS($G$1:CJ$1)/1000000000</f>
        <v>23.000000082</v>
      </c>
      <c r="CK30" s="11">
        <f>IF(CK29="","",Master!CN29)+COLUMNS($G$1:CK$1)/1000000000</f>
        <v>100.000000083</v>
      </c>
      <c r="CL30" s="11">
        <f>IF(CL29="","",Master!CO29)+COLUMNS($G$1:CL$1)/1000000000</f>
        <v>50.000000084</v>
      </c>
      <c r="CM30" s="11">
        <f>IF(CM29="","",Master!CP29)+COLUMNS($G$1:CM$1)/1000000000</f>
        <v>66.000000084999996</v>
      </c>
      <c r="CN30" s="11">
        <f>IF(CN29="","",Master!CQ29)+COLUMNS($G$1:CN$1)/1000000000</f>
        <v>55.000000086</v>
      </c>
      <c r="CO30" s="11">
        <f>IF(CO29="","",Master!CR29)+COLUMNS($G$1:CO$1)/1000000000</f>
        <v>75.000000087000004</v>
      </c>
      <c r="CP30" s="11">
        <f>IF(CP29="","",Master!CS29)+COLUMNS($G$1:CP$1)/1000000000</f>
        <v>15.000000088</v>
      </c>
      <c r="CQ30" s="11">
        <f>IF(CQ29="","",Master!CT29)+COLUMNS($G$1:CQ$1)/1000000000</f>
        <v>73.000000088999997</v>
      </c>
      <c r="CR30" s="11">
        <f>IF(CR29="","",Master!CU29)+COLUMNS($G$1:CR$1)/1000000000</f>
        <v>50.00000009</v>
      </c>
      <c r="CS30" s="11">
        <f>IF(CS29="","",Master!CV29)+COLUMNS($G$1:CS$1)/1000000000</f>
        <v>70.000000091000004</v>
      </c>
      <c r="CT30" s="11">
        <f>IF(CT29="","",Master!CW29)+COLUMNS($G$1:CT$1)/1000000000</f>
        <v>50.000000092000001</v>
      </c>
      <c r="CU30" s="11">
        <f>IF(CU29="","",Master!CX29)+COLUMNS($G$1:CU$1)/1000000000</f>
        <v>70.000000092999997</v>
      </c>
      <c r="CV30" s="11">
        <f>IF(CV29="","",Master!CY29)+COLUMNS($G$1:CV$1)/1000000000</f>
        <v>80.000000094000001</v>
      </c>
      <c r="CW30" s="11">
        <f>IF(CW29="","",Master!CZ29)+COLUMNS($G$1:CW$1)/1000000000</f>
        <v>62.000000094999997</v>
      </c>
      <c r="CX30" s="11">
        <f>IF(CX29="","",Master!DA29)+COLUMNS($G$1:CX$1)/1000000000</f>
        <v>73.000000095999994</v>
      </c>
      <c r="CY30" s="11">
        <f>IF(CY29="","",Master!DB29)+COLUMNS($G$1:CY$1)/1000000000</f>
        <v>15.000000096999999</v>
      </c>
      <c r="CZ30" s="11">
        <f>IF(CZ29="","",Master!DC29)+COLUMNS($G$1:CZ$1)/1000000000</f>
        <v>34.000000098000001</v>
      </c>
      <c r="DA30" s="11">
        <f>IF(DA29="","",Master!DD29)+COLUMNS($G$1:DA$1)/1000000000</f>
        <v>50.000000098999998</v>
      </c>
      <c r="DB30" s="11">
        <f>IF(DB29="","",Master!DE29)+COLUMNS($G$1:DB$1)/1000000000</f>
        <v>30.000000100000001</v>
      </c>
      <c r="DC30" s="11">
        <f>IF(DC29="","",Master!DF29)+COLUMNS($G$1:DC$1)/1000000000</f>
        <v>34.000000100999998</v>
      </c>
      <c r="DD30" s="11">
        <f>IF(DD29="","",Master!DG29)+COLUMNS($G$1:DD$1)/1000000000</f>
        <v>22.000000102000001</v>
      </c>
      <c r="DE30" s="11">
        <f>IF(DE29="","",Master!DH29)+COLUMNS($G$1:DE$1)/1000000000</f>
        <v>90.000000103000005</v>
      </c>
      <c r="DF30" s="11">
        <f>IF(DF29="","",Master!DI29)+COLUMNS($G$1:DF$1)/1000000000</f>
        <v>75.000000103999994</v>
      </c>
      <c r="DG30" s="11">
        <f>IF(DG29="","",Master!DJ29)+COLUMNS($G$1:DG$1)/1000000000</f>
        <v>65.000000104999998</v>
      </c>
      <c r="DH30" s="11">
        <f>IF(DH29="","",Master!DK29)+COLUMNS($G$1:DH$1)/1000000000</f>
        <v>85.000000106000002</v>
      </c>
      <c r="DI30" s="11">
        <f>IF(DI29="","",Master!DL29)+COLUMNS($G$1:DI$1)/1000000000</f>
        <v>100.00000010700001</v>
      </c>
      <c r="DJ30" s="11">
        <f>IF(DJ29="","",Master!DM29)+COLUMNS($G$1:DJ$1)/1000000000</f>
        <v>60.000000108000002</v>
      </c>
      <c r="DK30" s="11">
        <f>IF(DK29="","",Master!DN29)+COLUMNS($G$1:DK$1)/1000000000</f>
        <v>15.000000109</v>
      </c>
      <c r="DL30" s="11">
        <f>IF(DL29="","",Master!DO29)+COLUMNS($G$1:DL$1)/1000000000</f>
        <v>32.000000110000002</v>
      </c>
      <c r="DM30" s="11">
        <f>IF(DM29="","",Master!DP29)+COLUMNS($G$1:DM$1)/1000000000</f>
        <v>80.000000111000006</v>
      </c>
      <c r="DN30" s="11">
        <f>IF(DN29="","",Master!DQ29)+COLUMNS($G$1:DN$1)/1000000000</f>
        <v>10.000000112</v>
      </c>
      <c r="DO30" s="11">
        <f>IF(DO29="","",Master!DR29)+COLUMNS($G$1:DO$1)/1000000000</f>
        <v>100.000000113</v>
      </c>
      <c r="DP30" s="11">
        <f>IF(DP29="","",Master!DS29)+COLUMNS($G$1:DP$1)/1000000000</f>
        <v>30.000000113999999</v>
      </c>
      <c r="DQ30" s="11">
        <f>IF(DQ29="","",Master!DT29)+COLUMNS($G$1:DQ$1)/1000000000</f>
        <v>30.000000114999999</v>
      </c>
      <c r="DR30" s="11">
        <f>IF(DR29="","",Master!DU29)+COLUMNS($G$1:DR$1)/1000000000</f>
        <v>50.000000116000002</v>
      </c>
      <c r="DS30" s="11">
        <f>IF(DS29="","",Master!DV29)+COLUMNS($G$1:DS$1)/1000000000</f>
        <v>55.000000116999999</v>
      </c>
      <c r="DT30" s="11">
        <f>IF(DT29="","",Master!DW29)+COLUMNS($G$1:DT$1)/1000000000</f>
        <v>85.000000118000003</v>
      </c>
      <c r="DU30" s="11">
        <f>IF(DU29="","",Master!DX29)+COLUMNS($G$1:DU$1)/1000000000</f>
        <v>51.000000118999999</v>
      </c>
      <c r="DV30" s="11">
        <f>IF(DV29="","",Master!DY29)+COLUMNS($G$1:DV$1)/1000000000</f>
        <v>85.000000119999996</v>
      </c>
      <c r="DW30" s="11">
        <f>IF(DW29="","",Master!DZ29)+COLUMNS($G$1:DW$1)/1000000000</f>
        <v>60.000000120999999</v>
      </c>
      <c r="DX30" s="11">
        <f>IF(DX29="","",Master!EA29)+COLUMNS($G$1:DX$1)/1000000000</f>
        <v>70.000000122000003</v>
      </c>
      <c r="DY30" s="11">
        <f>IF(DY29="","",Master!EB29)+COLUMNS($G$1:DY$1)/1000000000</f>
        <v>85.000000123000007</v>
      </c>
      <c r="DZ30" s="11">
        <f>IF(DZ29="","",Master!EC29)+COLUMNS($G$1:DZ$1)/1000000000</f>
        <v>60.000000124000003</v>
      </c>
      <c r="EA30" s="11">
        <f>IF(EA29="","",Master!ED29)+COLUMNS($G$1:EA$1)/1000000000</f>
        <v>60.000000125</v>
      </c>
      <c r="EB30" s="11">
        <f>IF(EB29="","",Master!EE29)+COLUMNS($G$1:EB$1)/1000000000</f>
        <v>96.000000126000003</v>
      </c>
      <c r="EC30" s="11">
        <f>IF(EC29="","",Master!EF29)+COLUMNS($G$1:EC$1)/1000000000</f>
        <v>85.000000127000007</v>
      </c>
      <c r="ED30" s="11">
        <f>IF(ED29="","",Master!EG29)+COLUMNS($G$1:ED$1)/1000000000</f>
        <v>67.000000127999996</v>
      </c>
      <c r="EE30" s="11">
        <f>IF(EE29="","",Master!EH29)+COLUMNS($G$1:EE$1)/1000000000</f>
        <v>70.000000129</v>
      </c>
      <c r="EF30" s="11">
        <f>IF(EF29="","",Master!EI29)+COLUMNS($G$1:EF$1)/1000000000</f>
        <v>60.000000129999997</v>
      </c>
      <c r="EG30" s="11">
        <f>IF(EG29="","",Master!EJ29)+COLUMNS($G$1:EG$1)/1000000000</f>
        <v>41.000000131</v>
      </c>
      <c r="EH30" s="11">
        <f>IF(EH29="","",Master!EK29)+COLUMNS($G$1:EH$1)/1000000000</f>
        <v>90.000000131999997</v>
      </c>
      <c r="EI30" s="11">
        <f>IF(EI29="","",Master!EL29)+COLUMNS($G$1:EI$1)/1000000000</f>
        <v>53.000000133</v>
      </c>
      <c r="EJ30" s="11">
        <f>IF(EJ29="","",Master!EM29)+COLUMNS($G$1:EJ$1)/1000000000</f>
        <v>78.000000134000004</v>
      </c>
      <c r="EK30" s="11">
        <f>IF(EK29="","",Master!EN29)+COLUMNS($G$1:EK$1)/1000000000</f>
        <v>64.000000134999993</v>
      </c>
      <c r="EL30" s="11">
        <f>IF(EL29="","",Master!EO29)+COLUMNS($G$1:EL$1)/1000000000</f>
        <v>75.000000135999997</v>
      </c>
      <c r="EM30" s="11">
        <f>IF(EM29="","",Master!EP29)+COLUMNS($G$1:EM$1)/1000000000</f>
        <v>20.000000137000001</v>
      </c>
      <c r="EN30" s="11">
        <f>IF(EN29="","",Master!EQ29)+COLUMNS($G$1:EN$1)/1000000000</f>
        <v>60.000000137999997</v>
      </c>
      <c r="EO30" s="11">
        <f>IF(EO29="","",Master!ER29)+COLUMNS($G$1:EO$1)/1000000000</f>
        <v>60.000000139000001</v>
      </c>
      <c r="EP30" s="11">
        <f>IF(EP29="","",Master!ES29)+COLUMNS($G$1:EP$1)/1000000000</f>
        <v>35.000000139999997</v>
      </c>
      <c r="EQ30" s="11">
        <f>IF(EQ29="","",Master!ET29)+COLUMNS($G$1:EQ$1)/1000000000</f>
        <v>90.000000141000001</v>
      </c>
      <c r="ER30" s="11">
        <f>IF(ER29="","",Master!EU29)+COLUMNS($G$1:ER$1)/1000000000</f>
        <v>80.000000142000005</v>
      </c>
      <c r="ES30" s="11">
        <f>IF(ES29="","",Master!EV29)+COLUMNS($G$1:ES$1)/1000000000</f>
        <v>20.000000143000001</v>
      </c>
      <c r="ET30" s="11">
        <f>IF(ET29="","",Master!EW29)+COLUMNS($G$1:ET$1)/1000000000</f>
        <v>64.000000143999998</v>
      </c>
      <c r="EU30" s="11">
        <f>IF(EU29="","",Master!EX29)+COLUMNS($G$1:EU$1)/1000000000</f>
        <v>78.000000145000001</v>
      </c>
      <c r="EV30" s="11">
        <f>IF(EV29="","",Master!EY29)+COLUMNS($G$1:EV$1)/1000000000</f>
        <v>75.000000146000005</v>
      </c>
      <c r="EW30" s="11">
        <f>IF(EW29="","",Master!EZ29)+COLUMNS($G$1:EW$1)/1000000000</f>
        <v>92.000000146999994</v>
      </c>
      <c r="EX30" s="11">
        <f>IF(EX29="","",Master!FA29)+COLUMNS($G$1:EX$1)/1000000000</f>
        <v>70.000000147999998</v>
      </c>
      <c r="EY30" s="11">
        <f>IF(EY29="","",Master!FB29)+COLUMNS($G$1:EY$1)/1000000000</f>
        <v>65.000000149000002</v>
      </c>
      <c r="EZ30" s="11">
        <f>IF(EZ29="","",Master!FC29)+COLUMNS($G$1:EZ$1)/1000000000</f>
        <v>65.000000150000005</v>
      </c>
      <c r="FA30" s="11">
        <f>IF(FA29="","",Master!FD29)+COLUMNS($G$1:FA$1)/1000000000</f>
        <v>25.000000150999998</v>
      </c>
      <c r="FB30" s="11">
        <f>IF(FB29="","",Master!FE29)+COLUMNS($G$1:FB$1)/1000000000</f>
        <v>25.000000151999998</v>
      </c>
      <c r="FC30" s="11">
        <f>IF(FC29="","",Master!FF29)+COLUMNS($G$1:FC$1)/1000000000</f>
        <v>5.0000001530000002</v>
      </c>
      <c r="FD30" s="11">
        <f>IF(FD29="","",Master!FG29)+COLUMNS($G$1:FD$1)/1000000000</f>
        <v>50.000000153999999</v>
      </c>
      <c r="FE30" s="11">
        <f>IF(FE29="","",Master!FH29)+COLUMNS($G$1:FE$1)/1000000000</f>
        <v>60.000000155000002</v>
      </c>
      <c r="FF30" s="11">
        <f>IF(FF29="","",Master!FI29)+COLUMNS($G$1:FF$1)/1000000000</f>
        <v>50.000000155999999</v>
      </c>
      <c r="FG30" s="11">
        <f>IF(FG29="","",Master!FJ29)+COLUMNS($G$1:FG$1)/1000000000</f>
        <v>30.000000156999999</v>
      </c>
      <c r="FH30" s="11">
        <f>IF(FH29="","",Master!FK29)+COLUMNS($G$1:FH$1)/1000000000</f>
        <v>100.00000015800001</v>
      </c>
      <c r="FI30" s="11">
        <f>IF(FI29="","",Master!FL29)+COLUMNS($G$1:FI$1)/1000000000</f>
        <v>75.000000158999995</v>
      </c>
      <c r="FJ30" s="11">
        <f>IF(FJ29="","",Master!FM29)+COLUMNS($G$1:FJ$1)/1000000000</f>
        <v>90.000000159999999</v>
      </c>
      <c r="FK30" s="11">
        <f>IF(FK29="","",Master!FN29)+COLUMNS($G$1:FK$1)/1000000000</f>
        <v>55.000000161000003</v>
      </c>
    </row>
    <row r="31" spans="3:167" x14ac:dyDescent="0.25">
      <c r="C31" s="11">
        <v>28</v>
      </c>
      <c r="D31" s="11">
        <v>50</v>
      </c>
      <c r="E31" s="11">
        <f>ROUND(Master!H30,0)+1/2000000000</f>
        <v>5.0000000005</v>
      </c>
      <c r="F31" s="11">
        <f>ROUND(Master!I30,0)+1/2000000000</f>
        <v>27.000000000499998</v>
      </c>
      <c r="G31" s="11">
        <f>ROUND(Master!J30,0)+1/1000000000</f>
        <v>17.000000001</v>
      </c>
      <c r="H31" s="11">
        <f>IF(H30="","",Master!K30)+COLUMNS($G$1:H$1)/1000000000</f>
        <v>30.000000002</v>
      </c>
      <c r="I31" s="11">
        <f>IF(I30="","",Master!L30)+COLUMNS($G$1:I$1)/1000000000</f>
        <v>38.000000002999997</v>
      </c>
      <c r="J31" s="11">
        <f>IF(J30="","",Master!M30)+COLUMNS($G$1:J$1)/1000000000</f>
        <v>4.0000000000000002E-9</v>
      </c>
      <c r="K31" s="11">
        <f>IF(K30="","",Master!N30)+COLUMNS($G$1:K$1)/1000000000</f>
        <v>5.0000000000000001E-9</v>
      </c>
      <c r="L31" s="11">
        <f>IF(L30="","",Master!O30)+COLUMNS($G$1:L$1)/1000000000</f>
        <v>50.000000006</v>
      </c>
      <c r="M31" s="11">
        <f>IF(M30="","",Master!P30)+COLUMNS($G$1:M$1)/1000000000</f>
        <v>10.000000007000001</v>
      </c>
      <c r="N31" s="11">
        <f>IF(N30="","",Master!Q30)+COLUMNS($G$1:N$1)/1000000000</f>
        <v>20.000000008000001</v>
      </c>
      <c r="O31" s="11">
        <f>IF(O30="","",Master!R30)+COLUMNS($G$1:O$1)/1000000000</f>
        <v>25.000000009000001</v>
      </c>
      <c r="P31" s="11">
        <f>IF(P30="","",Master!S30)+COLUMNS($G$1:P$1)/1000000000</f>
        <v>10.000000010000001</v>
      </c>
      <c r="Q31" s="11">
        <f>IF(Q30="","",Master!T30)+COLUMNS($G$1:Q$1)/1000000000</f>
        <v>30.000000011000001</v>
      </c>
      <c r="R31" s="11">
        <f>IF(R30="","",Master!U30)+COLUMNS($G$1:R$1)/1000000000</f>
        <v>24.000000012000001</v>
      </c>
      <c r="S31" s="11">
        <f>IF(S30="","",Master!V30)+COLUMNS($G$1:S$1)/1000000000</f>
        <v>15.000000012999999</v>
      </c>
      <c r="T31" s="11">
        <f>IF(T30="","",Master!W30)+COLUMNS($G$1:T$1)/1000000000</f>
        <v>18.000000014000001</v>
      </c>
      <c r="U31" s="11">
        <f>IF(U30="","",Master!X30)+COLUMNS($G$1:U$1)/1000000000</f>
        <v>10.000000014999999</v>
      </c>
      <c r="V31" s="11">
        <f>IF(V30="","",Master!Y30)+COLUMNS($G$1:V$1)/1000000000</f>
        <v>30.000000016000001</v>
      </c>
      <c r="W31" s="11">
        <f>IF(W30="","",Master!Z30)+COLUMNS($G$1:W$1)/1000000000</f>
        <v>50.000000016999998</v>
      </c>
      <c r="X31" s="11">
        <f>IF(X30="","",Master!AA30)+COLUMNS($G$1:X$1)/1000000000</f>
        <v>100.00000001799999</v>
      </c>
      <c r="Y31" s="11">
        <f>IF(Y30="","",Master!AB30)+COLUMNS($G$1:Y$1)/1000000000</f>
        <v>20.000000019000002</v>
      </c>
      <c r="Z31" s="11">
        <f>IF(Z30="","",Master!AC30)+COLUMNS($G$1:Z$1)/1000000000</f>
        <v>25.000000020000002</v>
      </c>
      <c r="AA31" s="11">
        <f>IF(AA30="","",Master!AD30)+COLUMNS($G$1:AA$1)/1000000000</f>
        <v>15.000000021</v>
      </c>
      <c r="AB31" s="11">
        <f>IF(AB30="","",Master!AE30)+COLUMNS($G$1:AB$1)/1000000000</f>
        <v>20.000000021999998</v>
      </c>
      <c r="AC31" s="11">
        <f>IF(AC30="","",Master!AF30)+COLUMNS($G$1:AC$1)/1000000000</f>
        <v>21.000000022999998</v>
      </c>
      <c r="AD31" s="11">
        <f>IF(AD30="","",Master!AG30)+COLUMNS($G$1:AD$1)/1000000000</f>
        <v>4.0000000240000002</v>
      </c>
      <c r="AE31" s="11">
        <f>IF(AE30="","",Master!AH30)+COLUMNS($G$1:AE$1)/1000000000</f>
        <v>16.000000024999999</v>
      </c>
      <c r="AF31" s="11">
        <f>IF(AF30="","",Master!AI30)+COLUMNS($G$1:AF$1)/1000000000</f>
        <v>2.6000000000000001E-8</v>
      </c>
      <c r="AG31" s="11">
        <f>IF(AG30="","",Master!AJ30)+COLUMNS($G$1:AG$1)/1000000000</f>
        <v>15.000000027</v>
      </c>
      <c r="AH31" s="11">
        <f>IF(AH30="","",Master!AK30)+COLUMNS($G$1:AH$1)/1000000000</f>
        <v>4.0000000279999997</v>
      </c>
      <c r="AI31" s="11">
        <f>IF(AI30="","",Master!AL30)+COLUMNS($G$1:AI$1)/1000000000</f>
        <v>30.000000028999999</v>
      </c>
      <c r="AJ31" s="11">
        <f>IF(AJ30="","",Master!AM30)+COLUMNS($G$1:AJ$1)/1000000000</f>
        <v>54.000000030000002</v>
      </c>
      <c r="AK31" s="11">
        <f>IF(AK30="","",Master!AN30)+COLUMNS($G$1:AK$1)/1000000000</f>
        <v>15.000000031000001</v>
      </c>
      <c r="AL31" s="11">
        <f>IF(AL30="","",Master!AO30)+COLUMNS($G$1:AL$1)/1000000000</f>
        <v>10.000000032000001</v>
      </c>
      <c r="AM31" s="11">
        <f>IF(AM30="","",Master!AP30)+COLUMNS($G$1:AM$1)/1000000000</f>
        <v>15.000000032999999</v>
      </c>
      <c r="AN31" s="11">
        <f>IF(AN30="","",Master!AQ30)+COLUMNS($G$1:AN$1)/1000000000</f>
        <v>15.000000033999999</v>
      </c>
      <c r="AO31" s="11">
        <f>IF(AO30="","",Master!AR30)+COLUMNS($G$1:AO$1)/1000000000</f>
        <v>8.0000000349999993</v>
      </c>
      <c r="AP31" s="11">
        <f>IF(AP30="","",Master!AS30)+COLUMNS($G$1:AP$1)/1000000000</f>
        <v>60.000000036000003</v>
      </c>
      <c r="AQ31" s="11">
        <f>IF(AQ30="","",Master!AT30)+COLUMNS($G$1:AQ$1)/1000000000</f>
        <v>75.000000037000007</v>
      </c>
      <c r="AR31" s="11">
        <f>IF(AR30="","",Master!AU30)+COLUMNS($G$1:AR$1)/1000000000</f>
        <v>10.000000038</v>
      </c>
      <c r="AS31" s="11">
        <f>IF(AS30="","",Master!AV30)+COLUMNS($G$1:AS$1)/1000000000</f>
        <v>22.000000039</v>
      </c>
      <c r="AT31" s="11">
        <f>IF(AT30="","",Master!AW30)+COLUMNS($G$1:AT$1)/1000000000</f>
        <v>20.00000004</v>
      </c>
      <c r="AU31" s="11">
        <f>IF(AU30="","",Master!AX30)+COLUMNS($G$1:AU$1)/1000000000</f>
        <v>50.000000041</v>
      </c>
      <c r="AV31" s="11">
        <f>IF(AV30="","",Master!AY30)+COLUMNS($G$1:AV$1)/1000000000</f>
        <v>45.000000042000003</v>
      </c>
      <c r="AW31" s="11">
        <f>IF(AW30="","",Master!AZ30)+COLUMNS($G$1:AW$1)/1000000000</f>
        <v>4.3000000000000001E-8</v>
      </c>
      <c r="AX31" s="11">
        <f>IF(AX30="","",Master!BA30)+COLUMNS($G$1:AX$1)/1000000000</f>
        <v>3.0000000440000001</v>
      </c>
      <c r="AY31" s="11">
        <f>IF(AY30="","",Master!BB30)+COLUMNS($G$1:AY$1)/1000000000</f>
        <v>69.000000044999993</v>
      </c>
      <c r="AZ31" s="11">
        <f>IF(AZ30="","",Master!BC30)+COLUMNS($G$1:AZ$1)/1000000000</f>
        <v>10.000000046</v>
      </c>
      <c r="BA31" s="11">
        <f>IF(BA30="","",Master!BD30)+COLUMNS($G$1:BA$1)/1000000000</f>
        <v>20.000000047</v>
      </c>
      <c r="BB31" s="11">
        <f>IF(BB30="","",Master!BE30)+COLUMNS($G$1:BB$1)/1000000000</f>
        <v>10.000000048</v>
      </c>
      <c r="BC31" s="11">
        <f>IF(BC30="","",Master!BF30)+COLUMNS($G$1:BC$1)/1000000000</f>
        <v>70.000000048999993</v>
      </c>
      <c r="BD31" s="11">
        <f>IF(BD30="","",Master!BG30)+COLUMNS($G$1:BD$1)/1000000000</f>
        <v>60.000000049999997</v>
      </c>
      <c r="BE31" s="11">
        <f>IF(BE30="","",Master!BH30)+COLUMNS($G$1:BE$1)/1000000000</f>
        <v>10.000000051000001</v>
      </c>
      <c r="BF31" s="11">
        <f>IF(BF30="","",Master!BI30)+COLUMNS($G$1:BF$1)/1000000000</f>
        <v>50.000000051999997</v>
      </c>
      <c r="BG31" s="11">
        <f>IF(BG30="","",Master!BJ30)+COLUMNS($G$1:BG$1)/1000000000</f>
        <v>40.000000053000001</v>
      </c>
      <c r="BH31" s="11">
        <f>IF(BH30="","",Master!BK30)+COLUMNS($G$1:BH$1)/1000000000</f>
        <v>5.4E-8</v>
      </c>
      <c r="BI31" s="11">
        <f>IF(BI30="","",Master!BL30)+COLUMNS($G$1:BI$1)/1000000000</f>
        <v>5.0000000550000001</v>
      </c>
      <c r="BJ31" s="11">
        <f>IF(BJ30="","",Master!BM30)+COLUMNS($G$1:BJ$1)/1000000000</f>
        <v>10.000000055999999</v>
      </c>
      <c r="BK31" s="11">
        <f>IF(BK30="","",Master!BN30)+COLUMNS($G$1:BK$1)/1000000000</f>
        <v>15.000000056999999</v>
      </c>
      <c r="BL31" s="11">
        <f>IF(BL30="","",Master!BO30)+COLUMNS($G$1:BL$1)/1000000000</f>
        <v>100.000000058</v>
      </c>
      <c r="BM31" s="11">
        <f>IF(BM30="","",Master!BP30)+COLUMNS($G$1:BM$1)/1000000000</f>
        <v>37.000000059000001</v>
      </c>
      <c r="BN31" s="11">
        <f>IF(BN30="","",Master!BQ30)+COLUMNS($G$1:BN$1)/1000000000</f>
        <v>35.000000059999998</v>
      </c>
      <c r="BO31" s="11">
        <f>IF(BO30="","",Master!BR30)+COLUMNS($G$1:BO$1)/1000000000</f>
        <v>10.000000061</v>
      </c>
      <c r="BP31" s="11">
        <f>IF(BP30="","",Master!BS30)+COLUMNS($G$1:BP$1)/1000000000</f>
        <v>100.000000062</v>
      </c>
      <c r="BQ31" s="11">
        <f>IF(BQ30="","",Master!BT30)+COLUMNS($G$1:BQ$1)/1000000000</f>
        <v>100.000000063</v>
      </c>
      <c r="BR31" s="11">
        <f>IF(BR30="","",Master!BU30)+COLUMNS($G$1:BR$1)/1000000000</f>
        <v>70.000000064000005</v>
      </c>
      <c r="BS31" s="11">
        <f>IF(BS30="","",Master!BV30)+COLUMNS($G$1:BS$1)/1000000000</f>
        <v>7.000000065</v>
      </c>
      <c r="BT31" s="11">
        <f>IF(BT30="","",Master!BW30)+COLUMNS($G$1:BT$1)/1000000000</f>
        <v>20.000000065999998</v>
      </c>
      <c r="BU31" s="11">
        <f>IF(BU30="","",Master!BX30)+COLUMNS($G$1:BU$1)/1000000000</f>
        <v>30.000000066999998</v>
      </c>
      <c r="BV31" s="11">
        <f>IF(BV30="","",Master!BY30)+COLUMNS($G$1:BV$1)/1000000000</f>
        <v>68.000000068000006</v>
      </c>
      <c r="BW31" s="11">
        <f>IF(BW30="","",Master!BZ30)+COLUMNS($G$1:BW$1)/1000000000</f>
        <v>25.000000068999999</v>
      </c>
      <c r="BX31" s="11">
        <f>IF(BX30="","",Master!CA30)+COLUMNS($G$1:BX$1)/1000000000</f>
        <v>20.000000069999999</v>
      </c>
      <c r="BY31" s="11">
        <f>IF(BY30="","",Master!CB30)+COLUMNS($G$1:BY$1)/1000000000</f>
        <v>78.000000071000002</v>
      </c>
      <c r="BZ31" s="11">
        <f>IF(BZ30="","",Master!CC30)+COLUMNS($G$1:BZ$1)/1000000000</f>
        <v>15.000000072000001</v>
      </c>
      <c r="CA31" s="11">
        <f>IF(CA30="","",Master!CD30)+COLUMNS($G$1:CA$1)/1000000000</f>
        <v>88.000000072999995</v>
      </c>
      <c r="CB31" s="11">
        <f>IF(CB30="","",Master!CE30)+COLUMNS($G$1:CB$1)/1000000000</f>
        <v>15.000000074000001</v>
      </c>
      <c r="CC31" s="11">
        <f>IF(CC30="","",Master!CF30)+COLUMNS($G$1:CC$1)/1000000000</f>
        <v>45.000000075000003</v>
      </c>
      <c r="CD31" s="11">
        <f>IF(CD30="","",Master!CG30)+COLUMNS($G$1:CD$1)/1000000000</f>
        <v>43.000000075999999</v>
      </c>
      <c r="CE31" s="11">
        <f>IF(CE30="","",Master!CH30)+COLUMNS($G$1:CE$1)/1000000000</f>
        <v>10.000000076999999</v>
      </c>
      <c r="CF31" s="11">
        <f>IF(CF30="","",Master!CI30)+COLUMNS($G$1:CF$1)/1000000000</f>
        <v>60.000000077999999</v>
      </c>
      <c r="CG31" s="11">
        <f>IF(CG30="","",Master!CJ30)+COLUMNS($G$1:CG$1)/1000000000</f>
        <v>10.000000078999999</v>
      </c>
      <c r="CH31" s="11">
        <f>IF(CH30="","",Master!CK30)+COLUMNS($G$1:CH$1)/1000000000</f>
        <v>5.0000000800000004</v>
      </c>
      <c r="CI31" s="11">
        <f>IF(CI30="","",Master!CL30)+COLUMNS($G$1:CI$1)/1000000000</f>
        <v>10.000000081</v>
      </c>
      <c r="CJ31" s="11">
        <f>IF(CJ30="","",Master!CM30)+COLUMNS($G$1:CJ$1)/1000000000</f>
        <v>12.000000082</v>
      </c>
      <c r="CK31" s="11">
        <f>IF(CK30="","",Master!CN30)+COLUMNS($G$1:CK$1)/1000000000</f>
        <v>2.0000000830000002</v>
      </c>
      <c r="CL31" s="11">
        <f>IF(CL30="","",Master!CO30)+COLUMNS($G$1:CL$1)/1000000000</f>
        <v>40.000000084</v>
      </c>
      <c r="CM31" s="11">
        <f>IF(CM30="","",Master!CP30)+COLUMNS($G$1:CM$1)/1000000000</f>
        <v>8.4999999999999994E-8</v>
      </c>
      <c r="CN31" s="11">
        <f>IF(CN30="","",Master!CQ30)+COLUMNS($G$1:CN$1)/1000000000</f>
        <v>5.000000086</v>
      </c>
      <c r="CO31" s="11">
        <f>IF(CO30="","",Master!CR30)+COLUMNS($G$1:CO$1)/1000000000</f>
        <v>20.000000087</v>
      </c>
      <c r="CP31" s="11">
        <f>IF(CP30="","",Master!CS30)+COLUMNS($G$1:CP$1)/1000000000</f>
        <v>5.0000000880000002</v>
      </c>
      <c r="CQ31" s="11">
        <f>IF(CQ30="","",Master!CT30)+COLUMNS($G$1:CQ$1)/1000000000</f>
        <v>5.0000000890000003</v>
      </c>
      <c r="CR31" s="11">
        <f>IF(CR30="","",Master!CU30)+COLUMNS($G$1:CR$1)/1000000000</f>
        <v>20.00000009</v>
      </c>
      <c r="CS31" s="11">
        <f>IF(CS30="","",Master!CV30)+COLUMNS($G$1:CS$1)/1000000000</f>
        <v>10.000000091</v>
      </c>
      <c r="CT31" s="11">
        <f>IF(CT30="","",Master!CW30)+COLUMNS($G$1:CT$1)/1000000000</f>
        <v>4.0000000919999996</v>
      </c>
      <c r="CU31" s="11">
        <f>IF(CU30="","",Master!CX30)+COLUMNS($G$1:CU$1)/1000000000</f>
        <v>7.0000000929999997</v>
      </c>
      <c r="CV31" s="11">
        <f>IF(CV30="","",Master!CY30)+COLUMNS($G$1:CV$1)/1000000000</f>
        <v>15.000000094000001</v>
      </c>
      <c r="CW31" s="11">
        <f>IF(CW30="","",Master!CZ30)+COLUMNS($G$1:CW$1)/1000000000</f>
        <v>27.000000095000001</v>
      </c>
      <c r="CX31" s="11">
        <f>IF(CX30="","",Master!DA30)+COLUMNS($G$1:CX$1)/1000000000</f>
        <v>10.000000096000001</v>
      </c>
      <c r="CY31" s="11">
        <f>IF(CY30="","",Master!DB30)+COLUMNS($G$1:CY$1)/1000000000</f>
        <v>15.000000096999999</v>
      </c>
      <c r="CZ31" s="11">
        <f>IF(CZ30="","",Master!DC30)+COLUMNS($G$1:CZ$1)/1000000000</f>
        <v>5.0000000980000001</v>
      </c>
      <c r="DA31" s="11">
        <f>IF(DA30="","",Master!DD30)+COLUMNS($G$1:DA$1)/1000000000</f>
        <v>10.000000098999999</v>
      </c>
      <c r="DB31" s="11">
        <f>IF(DB30="","",Master!DE30)+COLUMNS($G$1:DB$1)/1000000000</f>
        <v>10.000000099999999</v>
      </c>
      <c r="DC31" s="11">
        <f>IF(DC30="","",Master!DF30)+COLUMNS($G$1:DC$1)/1000000000</f>
        <v>7.0000001010000004</v>
      </c>
      <c r="DD31" s="11">
        <f>IF(DD30="","",Master!DG30)+COLUMNS($G$1:DD$1)/1000000000</f>
        <v>6.0000001019999996</v>
      </c>
      <c r="DE31" s="11">
        <f>IF(DE30="","",Master!DH30)+COLUMNS($G$1:DE$1)/1000000000</f>
        <v>15.000000103</v>
      </c>
      <c r="DF31" s="11">
        <f>IF(DF30="","",Master!DI30)+COLUMNS($G$1:DF$1)/1000000000</f>
        <v>15.000000104</v>
      </c>
      <c r="DG31" s="11">
        <f>IF(DG30="","",Master!DJ30)+COLUMNS($G$1:DG$1)/1000000000</f>
        <v>5.0000001049999998</v>
      </c>
      <c r="DH31" s="11">
        <f>IF(DH30="","",Master!DK30)+COLUMNS($G$1:DH$1)/1000000000</f>
        <v>15.000000106</v>
      </c>
      <c r="DI31" s="11">
        <f>IF(DI30="","",Master!DL30)+COLUMNS($G$1:DI$1)/1000000000</f>
        <v>50.000000106999998</v>
      </c>
      <c r="DJ31" s="11">
        <f>IF(DJ30="","",Master!DM30)+COLUMNS($G$1:DJ$1)/1000000000</f>
        <v>20.000000107999998</v>
      </c>
      <c r="DK31" s="11">
        <f>IF(DK30="","",Master!DN30)+COLUMNS($G$1:DK$1)/1000000000</f>
        <v>5.0000001090000001</v>
      </c>
      <c r="DL31" s="11">
        <f>IF(DL30="","",Master!DO30)+COLUMNS($G$1:DL$1)/1000000000</f>
        <v>9.0000001100000002</v>
      </c>
      <c r="DM31" s="11">
        <f>IF(DM30="","",Master!DP30)+COLUMNS($G$1:DM$1)/1000000000</f>
        <v>20.000000110999999</v>
      </c>
      <c r="DN31" s="11">
        <f>IF(DN30="","",Master!DQ30)+COLUMNS($G$1:DN$1)/1000000000</f>
        <v>1.12E-7</v>
      </c>
      <c r="DO31" s="11">
        <f>IF(DO30="","",Master!DR30)+COLUMNS($G$1:DO$1)/1000000000</f>
        <v>100.000000113</v>
      </c>
      <c r="DP31" s="11">
        <f>IF(DP30="","",Master!DS30)+COLUMNS($G$1:DP$1)/1000000000</f>
        <v>1.14E-7</v>
      </c>
      <c r="DQ31" s="11">
        <f>IF(DQ30="","",Master!DT30)+COLUMNS($G$1:DQ$1)/1000000000</f>
        <v>12.000000115000001</v>
      </c>
      <c r="DR31" s="11">
        <f>IF(DR30="","",Master!DU30)+COLUMNS($G$1:DR$1)/1000000000</f>
        <v>24.000000115999999</v>
      </c>
      <c r="DS31" s="11">
        <f>IF(DS30="","",Master!DV30)+COLUMNS($G$1:DS$1)/1000000000</f>
        <v>15.000000117000001</v>
      </c>
      <c r="DT31" s="11">
        <f>IF(DT30="","",Master!DW30)+COLUMNS($G$1:DT$1)/1000000000</f>
        <v>50.000000118000003</v>
      </c>
      <c r="DU31" s="11">
        <f>IF(DU30="","",Master!DX30)+COLUMNS($G$1:DU$1)/1000000000</f>
        <v>5.0000001190000001</v>
      </c>
      <c r="DV31" s="11">
        <f>IF(DV30="","",Master!DY30)+COLUMNS($G$1:DV$1)/1000000000</f>
        <v>30.000000119999999</v>
      </c>
      <c r="DW31" s="11">
        <f>IF(DW30="","",Master!DZ30)+COLUMNS($G$1:DW$1)/1000000000</f>
        <v>25.000000120999999</v>
      </c>
      <c r="DX31" s="11">
        <f>IF(DX30="","",Master!EA30)+COLUMNS($G$1:DX$1)/1000000000</f>
        <v>15.000000121999999</v>
      </c>
      <c r="DY31" s="11">
        <f>IF(DY30="","",Master!EB30)+COLUMNS($G$1:DY$1)/1000000000</f>
        <v>40.000000123</v>
      </c>
      <c r="DZ31" s="11">
        <f>IF(DZ30="","",Master!EC30)+COLUMNS($G$1:DZ$1)/1000000000</f>
        <v>5.0000001239999996</v>
      </c>
      <c r="EA31" s="11">
        <f>IF(EA30="","",Master!ED30)+COLUMNS($G$1:EA$1)/1000000000</f>
        <v>33.000000125</v>
      </c>
      <c r="EB31" s="11">
        <f>IF(EB30="","",Master!EE30)+COLUMNS($G$1:EB$1)/1000000000</f>
        <v>11.000000126</v>
      </c>
      <c r="EC31" s="11">
        <f>IF(EC30="","",Master!EF30)+COLUMNS($G$1:EC$1)/1000000000</f>
        <v>20.000000127</v>
      </c>
      <c r="ED31" s="11">
        <f>IF(ED30="","",Master!EG30)+COLUMNS($G$1:ED$1)/1000000000</f>
        <v>18.000000128</v>
      </c>
      <c r="EE31" s="11">
        <f>IF(EE30="","",Master!EH30)+COLUMNS($G$1:EE$1)/1000000000</f>
        <v>80.000000129</v>
      </c>
      <c r="EF31" s="11">
        <f>IF(EF30="","",Master!EI30)+COLUMNS($G$1:EF$1)/1000000000</f>
        <v>60.000000129999997</v>
      </c>
      <c r="EG31" s="11">
        <f>IF(EG30="","",Master!EJ30)+COLUMNS($G$1:EG$1)/1000000000</f>
        <v>16.000000131</v>
      </c>
      <c r="EH31" s="11">
        <f>IF(EH30="","",Master!EK30)+COLUMNS($G$1:EH$1)/1000000000</f>
        <v>5.0000001320000003</v>
      </c>
      <c r="EI31" s="11">
        <f>IF(EI30="","",Master!EL30)+COLUMNS($G$1:EI$1)/1000000000</f>
        <v>14.000000133</v>
      </c>
      <c r="EJ31" s="11">
        <f>IF(EJ30="","",Master!EM30)+COLUMNS($G$1:EJ$1)/1000000000</f>
        <v>1.3400000000000001E-7</v>
      </c>
      <c r="EK31" s="11">
        <f>IF(EK30="","",Master!EN30)+COLUMNS($G$1:EK$1)/1000000000</f>
        <v>5.0000001349999996</v>
      </c>
      <c r="EL31" s="11">
        <f>IF(EL30="","",Master!EO30)+COLUMNS($G$1:EL$1)/1000000000</f>
        <v>25.000000136000001</v>
      </c>
      <c r="EM31" s="11">
        <f>IF(EM30="","",Master!EP30)+COLUMNS($G$1:EM$1)/1000000000</f>
        <v>10.000000137000001</v>
      </c>
      <c r="EN31" s="11">
        <f>IF(EN30="","",Master!EQ30)+COLUMNS($G$1:EN$1)/1000000000</f>
        <v>15.000000138000001</v>
      </c>
      <c r="EO31" s="11">
        <f>IF(EO30="","",Master!ER30)+COLUMNS($G$1:EO$1)/1000000000</f>
        <v>20.000000139000001</v>
      </c>
      <c r="EP31" s="11">
        <f>IF(EP30="","",Master!ES30)+COLUMNS($G$1:EP$1)/1000000000</f>
        <v>35.000000139999997</v>
      </c>
      <c r="EQ31" s="11">
        <f>IF(EQ30="","",Master!ET30)+COLUMNS($G$1:EQ$1)/1000000000</f>
        <v>15.000000140999999</v>
      </c>
      <c r="ER31" s="11">
        <f>IF(ER30="","",Master!EU30)+COLUMNS($G$1:ER$1)/1000000000</f>
        <v>70.000000142000005</v>
      </c>
      <c r="ES31" s="11">
        <f>IF(ES30="","",Master!EV30)+COLUMNS($G$1:ES$1)/1000000000</f>
        <v>80.000000142999994</v>
      </c>
      <c r="ET31" s="11">
        <f>IF(ET30="","",Master!EW30)+COLUMNS($G$1:ET$1)/1000000000</f>
        <v>76.000000143999998</v>
      </c>
      <c r="EU31" s="11">
        <f>IF(EU30="","",Master!EX30)+COLUMNS($G$1:EU$1)/1000000000</f>
        <v>30.000000145000001</v>
      </c>
      <c r="EV31" s="11">
        <f>IF(EV30="","",Master!EY30)+COLUMNS($G$1:EV$1)/1000000000</f>
        <v>20.000000146000001</v>
      </c>
      <c r="EW31" s="11">
        <f>IF(EW30="","",Master!EZ30)+COLUMNS($G$1:EW$1)/1000000000</f>
        <v>20.000000147000002</v>
      </c>
      <c r="EX31" s="11">
        <f>IF(EX30="","",Master!FA30)+COLUMNS($G$1:EX$1)/1000000000</f>
        <v>50.000000147999998</v>
      </c>
      <c r="EY31" s="11">
        <f>IF(EY30="","",Master!FB30)+COLUMNS($G$1:EY$1)/1000000000</f>
        <v>1.49E-7</v>
      </c>
      <c r="EZ31" s="11">
        <f>IF(EZ30="","",Master!FC30)+COLUMNS($G$1:EZ$1)/1000000000</f>
        <v>30.000000150000002</v>
      </c>
      <c r="FA31" s="11">
        <f>IF(FA30="","",Master!FD30)+COLUMNS($G$1:FA$1)/1000000000</f>
        <v>10.000000151</v>
      </c>
      <c r="FB31" s="11">
        <f>IF(FB30="","",Master!FE30)+COLUMNS($G$1:FB$1)/1000000000</f>
        <v>25.000000151999998</v>
      </c>
      <c r="FC31" s="11">
        <f>IF(FC30="","",Master!FF30)+COLUMNS($G$1:FC$1)/1000000000</f>
        <v>95.000000153000002</v>
      </c>
      <c r="FD31" s="11">
        <f>IF(FD30="","",Master!FG30)+COLUMNS($G$1:FD$1)/1000000000</f>
        <v>45.000000153999999</v>
      </c>
      <c r="FE31" s="11">
        <f>IF(FE30="","",Master!FH30)+COLUMNS($G$1:FE$1)/1000000000</f>
        <v>60.000000155000002</v>
      </c>
      <c r="FF31" s="11">
        <f>IF(FF30="","",Master!FI30)+COLUMNS($G$1:FF$1)/1000000000</f>
        <v>87.000000155999999</v>
      </c>
      <c r="FG31" s="11">
        <f>IF(FG30="","",Master!FJ30)+COLUMNS($G$1:FG$1)/1000000000</f>
        <v>15.000000157000001</v>
      </c>
      <c r="FH31" s="11">
        <f>IF(FH30="","",Master!FK30)+COLUMNS($G$1:FH$1)/1000000000</f>
        <v>1.5800000000000001E-7</v>
      </c>
      <c r="FI31" s="11">
        <f>IF(FI30="","",Master!FL30)+COLUMNS($G$1:FI$1)/1000000000</f>
        <v>1.5900000000000001E-7</v>
      </c>
      <c r="FJ31" s="11">
        <f>IF(FJ30="","",Master!FM30)+COLUMNS($G$1:FJ$1)/1000000000</f>
        <v>50.000000159999999</v>
      </c>
      <c r="FK31" s="11">
        <f>IF(FK30="","",Master!FN30)+COLUMNS($G$1:FK$1)/1000000000</f>
        <v>5.000000161</v>
      </c>
    </row>
    <row r="32" spans="3:167" x14ac:dyDescent="0.25">
      <c r="C32" s="11">
        <v>29</v>
      </c>
      <c r="D32" s="11">
        <v>50</v>
      </c>
      <c r="E32" s="11">
        <f>ROUND(Master!H31,0)+1/2000000000</f>
        <v>70.000000000499995</v>
      </c>
      <c r="F32" s="11">
        <f>ROUND(Master!I31,0)+1/2000000000</f>
        <v>62.000000000500002</v>
      </c>
      <c r="G32" s="11">
        <f>ROUND(Master!J31,0)+1/1000000000</f>
        <v>70.000000001000004</v>
      </c>
      <c r="H32" s="11">
        <f>IF(H31="","",Master!K31)+COLUMNS($G$1:H$1)/1000000000</f>
        <v>60.000000002</v>
      </c>
      <c r="I32" s="11">
        <f>IF(I31="","",Master!L31)+COLUMNS($G$1:I$1)/1000000000</f>
        <v>60.000000002999997</v>
      </c>
      <c r="J32" s="11">
        <f>IF(J31="","",Master!M31)+COLUMNS($G$1:J$1)/1000000000</f>
        <v>60.000000004</v>
      </c>
      <c r="K32" s="11">
        <f>IF(K31="","",Master!N31)+COLUMNS($G$1:K$1)/1000000000</f>
        <v>80.000000005000004</v>
      </c>
      <c r="L32" s="11">
        <f>IF(L31="","",Master!O31)+COLUMNS($G$1:L$1)/1000000000</f>
        <v>80.000000005999993</v>
      </c>
      <c r="M32" s="11">
        <f>IF(M31="","",Master!P31)+COLUMNS($G$1:M$1)/1000000000</f>
        <v>10.000000007000001</v>
      </c>
      <c r="N32" s="11">
        <f>IF(N31="","",Master!Q31)+COLUMNS($G$1:N$1)/1000000000</f>
        <v>75.000000008000001</v>
      </c>
      <c r="O32" s="11">
        <f>IF(O31="","",Master!R31)+COLUMNS($G$1:O$1)/1000000000</f>
        <v>65.000000009000004</v>
      </c>
      <c r="P32" s="11">
        <f>IF(P31="","",Master!S31)+COLUMNS($G$1:P$1)/1000000000</f>
        <v>80.000000009999994</v>
      </c>
      <c r="Q32" s="11">
        <f>IF(Q31="","",Master!T31)+COLUMNS($G$1:Q$1)/1000000000</f>
        <v>20.000000011000001</v>
      </c>
      <c r="R32" s="11">
        <f>IF(R31="","",Master!U31)+COLUMNS($G$1:R$1)/1000000000</f>
        <v>40.000000012000001</v>
      </c>
      <c r="S32" s="11">
        <f>IF(S31="","",Master!V31)+COLUMNS($G$1:S$1)/1000000000</f>
        <v>70.000000013000005</v>
      </c>
      <c r="T32" s="11">
        <f>IF(T31="","",Master!W31)+COLUMNS($G$1:T$1)/1000000000</f>
        <v>98.000000013999994</v>
      </c>
      <c r="U32" s="11">
        <f>IF(U31="","",Master!X31)+COLUMNS($G$1:U$1)/1000000000</f>
        <v>33.000000014999998</v>
      </c>
      <c r="V32" s="11">
        <f>IF(V31="","",Master!Y31)+COLUMNS($G$1:V$1)/1000000000</f>
        <v>90.000000016000001</v>
      </c>
      <c r="W32" s="11">
        <f>IF(W31="","",Master!Z31)+COLUMNS($G$1:W$1)/1000000000</f>
        <v>50.000000016999998</v>
      </c>
      <c r="X32" s="11">
        <f>IF(X31="","",Master!AA31)+COLUMNS($G$1:X$1)/1000000000</f>
        <v>99.000000017999994</v>
      </c>
      <c r="Y32" s="11">
        <f>IF(Y31="","",Master!AB31)+COLUMNS($G$1:Y$1)/1000000000</f>
        <v>10.000000019</v>
      </c>
      <c r="Z32" s="11">
        <f>IF(Z31="","",Master!AC31)+COLUMNS($G$1:Z$1)/1000000000</f>
        <v>75.000000020000002</v>
      </c>
      <c r="AA32" s="11">
        <f>IF(AA31="","",Master!AD31)+COLUMNS($G$1:AA$1)/1000000000</f>
        <v>95.000000021000005</v>
      </c>
      <c r="AB32" s="11">
        <f>IF(AB31="","",Master!AE31)+COLUMNS($G$1:AB$1)/1000000000</f>
        <v>90.000000021999995</v>
      </c>
      <c r="AC32" s="11">
        <f>IF(AC31="","",Master!AF31)+COLUMNS($G$1:AC$1)/1000000000</f>
        <v>90.000000022999998</v>
      </c>
      <c r="AD32" s="11">
        <f>IF(AD31="","",Master!AG31)+COLUMNS($G$1:AD$1)/1000000000</f>
        <v>100.000000024</v>
      </c>
      <c r="AE32" s="11">
        <f>IF(AE31="","",Master!AH31)+COLUMNS($G$1:AE$1)/1000000000</f>
        <v>43.000000024999999</v>
      </c>
      <c r="AF32" s="11">
        <f>IF(AF31="","",Master!AI31)+COLUMNS($G$1:AF$1)/1000000000</f>
        <v>2.6000000000000001E-8</v>
      </c>
      <c r="AG32" s="11">
        <f>IF(AG31="","",Master!AJ31)+COLUMNS($G$1:AG$1)/1000000000</f>
        <v>85.000000026999999</v>
      </c>
      <c r="AH32" s="11">
        <f>IF(AH31="","",Master!AK31)+COLUMNS($G$1:AH$1)/1000000000</f>
        <v>44.000000028000002</v>
      </c>
      <c r="AI32" s="11">
        <f>IF(AI31="","",Master!AL31)+COLUMNS($G$1:AI$1)/1000000000</f>
        <v>72.000000029000006</v>
      </c>
      <c r="AJ32" s="11">
        <f>IF(AJ31="","",Master!AM31)+COLUMNS($G$1:AJ$1)/1000000000</f>
        <v>80.000000029999995</v>
      </c>
      <c r="AK32" s="11">
        <f>IF(AK31="","",Master!AN31)+COLUMNS($G$1:AK$1)/1000000000</f>
        <v>100.000000031</v>
      </c>
      <c r="AL32" s="11">
        <f>IF(AL31="","",Master!AO31)+COLUMNS($G$1:AL$1)/1000000000</f>
        <v>3.2000000000000002E-8</v>
      </c>
      <c r="AM32" s="11">
        <f>IF(AM31="","",Master!AP31)+COLUMNS($G$1:AM$1)/1000000000</f>
        <v>77.000000033000006</v>
      </c>
      <c r="AN32" s="11">
        <f>IF(AN31="","",Master!AQ31)+COLUMNS($G$1:AN$1)/1000000000</f>
        <v>85.000000033999996</v>
      </c>
      <c r="AO32" s="11">
        <f>IF(AO31="","",Master!AR31)+COLUMNS($G$1:AO$1)/1000000000</f>
        <v>20.000000034999999</v>
      </c>
      <c r="AP32" s="11">
        <f>IF(AP31="","",Master!AS31)+COLUMNS($G$1:AP$1)/1000000000</f>
        <v>50.000000036000003</v>
      </c>
      <c r="AQ32" s="11">
        <f>IF(AQ31="","",Master!AT31)+COLUMNS($G$1:AQ$1)/1000000000</f>
        <v>25.000000037</v>
      </c>
      <c r="AR32" s="11">
        <f>IF(AR31="","",Master!AU31)+COLUMNS($G$1:AR$1)/1000000000</f>
        <v>75.000000037999996</v>
      </c>
      <c r="AS32" s="11">
        <f>IF(AS31="","",Master!AV31)+COLUMNS($G$1:AS$1)/1000000000</f>
        <v>62.000000039</v>
      </c>
      <c r="AT32" s="11">
        <f>IF(AT31="","",Master!AW31)+COLUMNS($G$1:AT$1)/1000000000</f>
        <v>20.00000004</v>
      </c>
      <c r="AU32" s="11">
        <f>IF(AU31="","",Master!AX31)+COLUMNS($G$1:AU$1)/1000000000</f>
        <v>65.000000041000007</v>
      </c>
      <c r="AV32" s="11">
        <f>IF(AV31="","",Master!AY31)+COLUMNS($G$1:AV$1)/1000000000</f>
        <v>70.000000041999996</v>
      </c>
      <c r="AW32" s="11">
        <f>IF(AW31="","",Master!AZ31)+COLUMNS($G$1:AW$1)/1000000000</f>
        <v>4.3000000000000001E-8</v>
      </c>
      <c r="AX32" s="11">
        <f>IF(AX31="","",Master!BA31)+COLUMNS($G$1:AX$1)/1000000000</f>
        <v>16.000000044</v>
      </c>
      <c r="AY32" s="11">
        <f>IF(AY31="","",Master!BB31)+COLUMNS($G$1:AY$1)/1000000000</f>
        <v>70.000000044999993</v>
      </c>
      <c r="AZ32" s="11">
        <f>IF(AZ31="","",Master!BC31)+COLUMNS($G$1:AZ$1)/1000000000</f>
        <v>90.000000045999997</v>
      </c>
      <c r="BA32" s="11">
        <f>IF(BA31="","",Master!BD31)+COLUMNS($G$1:BA$1)/1000000000</f>
        <v>60.000000047</v>
      </c>
      <c r="BB32" s="11">
        <f>IF(BB31="","",Master!BE31)+COLUMNS($G$1:BB$1)/1000000000</f>
        <v>25.000000048</v>
      </c>
      <c r="BC32" s="11">
        <f>IF(BC31="","",Master!BF31)+COLUMNS($G$1:BC$1)/1000000000</f>
        <v>95.000000048999993</v>
      </c>
      <c r="BD32" s="11">
        <f>IF(BD31="","",Master!BG31)+COLUMNS($G$1:BD$1)/1000000000</f>
        <v>50.000000049999997</v>
      </c>
      <c r="BE32" s="11">
        <f>IF(BE31="","",Master!BH31)+COLUMNS($G$1:BE$1)/1000000000</f>
        <v>100.000000051</v>
      </c>
      <c r="BF32" s="11">
        <f>IF(BF31="","",Master!BI31)+COLUMNS($G$1:BF$1)/1000000000</f>
        <v>5.2000000000000002E-8</v>
      </c>
      <c r="BG32" s="11">
        <f>IF(BG31="","",Master!BJ31)+COLUMNS($G$1:BG$1)/1000000000</f>
        <v>85.000000052999994</v>
      </c>
      <c r="BH32" s="11">
        <f>IF(BH31="","",Master!BK31)+COLUMNS($G$1:BH$1)/1000000000</f>
        <v>80.000000053999997</v>
      </c>
      <c r="BI32" s="11">
        <f>IF(BI31="","",Master!BL31)+COLUMNS($G$1:BI$1)/1000000000</f>
        <v>70.000000055000001</v>
      </c>
      <c r="BJ32" s="11">
        <f>IF(BJ31="","",Master!BM31)+COLUMNS($G$1:BJ$1)/1000000000</f>
        <v>85.000000056000005</v>
      </c>
      <c r="BK32" s="11">
        <f>IF(BK31="","",Master!BN31)+COLUMNS($G$1:BK$1)/1000000000</f>
        <v>90.000000056999994</v>
      </c>
      <c r="BL32" s="11">
        <f>IF(BL31="","",Master!BO31)+COLUMNS($G$1:BL$1)/1000000000</f>
        <v>100.000000058</v>
      </c>
      <c r="BM32" s="11">
        <f>IF(BM31="","",Master!BP31)+COLUMNS($G$1:BM$1)/1000000000</f>
        <v>36.000000059000001</v>
      </c>
      <c r="BN32" s="11">
        <f>IF(BN31="","",Master!BQ31)+COLUMNS($G$1:BN$1)/1000000000</f>
        <v>50.000000059999998</v>
      </c>
      <c r="BO32" s="11">
        <f>IF(BO31="","",Master!BR31)+COLUMNS($G$1:BO$1)/1000000000</f>
        <v>17.000000061000001</v>
      </c>
      <c r="BP32" s="11">
        <f>IF(BP31="","",Master!BS31)+COLUMNS($G$1:BP$1)/1000000000</f>
        <v>6.1999999999999999E-8</v>
      </c>
      <c r="BQ32" s="11">
        <f>IF(BQ31="","",Master!BT31)+COLUMNS($G$1:BQ$1)/1000000000</f>
        <v>100.000000063</v>
      </c>
      <c r="BR32" s="11">
        <f>IF(BR31="","",Master!BU31)+COLUMNS($G$1:BR$1)/1000000000</f>
        <v>80.000000064000005</v>
      </c>
      <c r="BS32" s="11">
        <f>IF(BS31="","",Master!BV31)+COLUMNS($G$1:BS$1)/1000000000</f>
        <v>80.000000064999995</v>
      </c>
      <c r="BT32" s="11">
        <f>IF(BT31="","",Master!BW31)+COLUMNS($G$1:BT$1)/1000000000</f>
        <v>30.000000065999998</v>
      </c>
      <c r="BU32" s="11">
        <f>IF(BU31="","",Master!BX31)+COLUMNS($G$1:BU$1)/1000000000</f>
        <v>65.000000067000002</v>
      </c>
      <c r="BV32" s="11">
        <f>IF(BV31="","",Master!BY31)+COLUMNS($G$1:BV$1)/1000000000</f>
        <v>94.000000068000006</v>
      </c>
      <c r="BW32" s="11">
        <f>IF(BW31="","",Master!BZ31)+COLUMNS($G$1:BW$1)/1000000000</f>
        <v>77.000000068999995</v>
      </c>
      <c r="BX32" s="11">
        <f>IF(BX31="","",Master!CA31)+COLUMNS($G$1:BX$1)/1000000000</f>
        <v>80.000000069999999</v>
      </c>
      <c r="BY32" s="11">
        <f>IF(BY31="","",Master!CB31)+COLUMNS($G$1:BY$1)/1000000000</f>
        <v>23.000000070999999</v>
      </c>
      <c r="BZ32" s="11">
        <f>IF(BZ31="","",Master!CC31)+COLUMNS($G$1:BZ$1)/1000000000</f>
        <v>85.000000072000006</v>
      </c>
      <c r="CA32" s="11">
        <f>IF(CA31="","",Master!CD31)+COLUMNS($G$1:CA$1)/1000000000</f>
        <v>45.000000073000002</v>
      </c>
      <c r="CB32" s="11">
        <f>IF(CB31="","",Master!CE31)+COLUMNS($G$1:CB$1)/1000000000</f>
        <v>85.000000073999999</v>
      </c>
      <c r="CC32" s="11">
        <f>IF(CC31="","",Master!CF31)+COLUMNS($G$1:CC$1)/1000000000</f>
        <v>50.000000075000003</v>
      </c>
      <c r="CD32" s="11">
        <f>IF(CD31="","",Master!CG31)+COLUMNS($G$1:CD$1)/1000000000</f>
        <v>59.000000075999999</v>
      </c>
      <c r="CE32" s="11">
        <f>IF(CE31="","",Master!CH31)+COLUMNS($G$1:CE$1)/1000000000</f>
        <v>65.000000076999996</v>
      </c>
      <c r="CF32" s="11">
        <f>IF(CF31="","",Master!CI31)+COLUMNS($G$1:CF$1)/1000000000</f>
        <v>90.000000077999999</v>
      </c>
      <c r="CG32" s="11">
        <f>IF(CG31="","",Master!CJ31)+COLUMNS($G$1:CG$1)/1000000000</f>
        <v>85.000000079000003</v>
      </c>
      <c r="CH32" s="11">
        <f>IF(CH31="","",Master!CK31)+COLUMNS($G$1:CH$1)/1000000000</f>
        <v>50.00000008</v>
      </c>
      <c r="CI32" s="11">
        <f>IF(CI31="","",Master!CL31)+COLUMNS($G$1:CI$1)/1000000000</f>
        <v>62.000000081000003</v>
      </c>
      <c r="CJ32" s="11">
        <f>IF(CJ31="","",Master!CM31)+COLUMNS($G$1:CJ$1)/1000000000</f>
        <v>79.000000082</v>
      </c>
      <c r="CK32" s="11">
        <f>IF(CK31="","",Master!CN31)+COLUMNS($G$1:CK$1)/1000000000</f>
        <v>45.000000083000003</v>
      </c>
      <c r="CL32" s="11">
        <f>IF(CL31="","",Master!CO31)+COLUMNS($G$1:CL$1)/1000000000</f>
        <v>60.000000084</v>
      </c>
      <c r="CM32" s="11">
        <f>IF(CM31="","",Master!CP31)+COLUMNS($G$1:CM$1)/1000000000</f>
        <v>77.000000084999996</v>
      </c>
      <c r="CN32" s="11">
        <f>IF(CN31="","",Master!CQ31)+COLUMNS($G$1:CN$1)/1000000000</f>
        <v>80.000000086</v>
      </c>
      <c r="CO32" s="11">
        <f>IF(CO31="","",Master!CR31)+COLUMNS($G$1:CO$1)/1000000000</f>
        <v>30.000000087</v>
      </c>
      <c r="CP32" s="11">
        <f>IF(CP31="","",Master!CS31)+COLUMNS($G$1:CP$1)/1000000000</f>
        <v>85.000000087999993</v>
      </c>
      <c r="CQ32" s="11">
        <f>IF(CQ31="","",Master!CT31)+COLUMNS($G$1:CQ$1)/1000000000</f>
        <v>68.000000088999997</v>
      </c>
      <c r="CR32" s="11">
        <f>IF(CR31="","",Master!CU31)+COLUMNS($G$1:CR$1)/1000000000</f>
        <v>60.00000009</v>
      </c>
      <c r="CS32" s="11">
        <f>IF(CS31="","",Master!CV31)+COLUMNS($G$1:CS$1)/1000000000</f>
        <v>70.000000091000004</v>
      </c>
      <c r="CT32" s="11">
        <f>IF(CT31="","",Master!CW31)+COLUMNS($G$1:CT$1)/1000000000</f>
        <v>70.000000091999993</v>
      </c>
      <c r="CU32" s="11">
        <f>IF(CU31="","",Master!CX31)+COLUMNS($G$1:CU$1)/1000000000</f>
        <v>25.000000093000001</v>
      </c>
      <c r="CV32" s="11">
        <f>IF(CV31="","",Master!CY31)+COLUMNS($G$1:CV$1)/1000000000</f>
        <v>75.000000094000001</v>
      </c>
      <c r="CW32" s="11">
        <f>IF(CW31="","",Master!CZ31)+COLUMNS($G$1:CW$1)/1000000000</f>
        <v>44.000000094999997</v>
      </c>
      <c r="CX32" s="11">
        <f>IF(CX31="","",Master!DA31)+COLUMNS($G$1:CX$1)/1000000000</f>
        <v>69.000000095999994</v>
      </c>
      <c r="CY32" s="11">
        <f>IF(CY31="","",Master!DB31)+COLUMNS($G$1:CY$1)/1000000000</f>
        <v>81.000000096999997</v>
      </c>
      <c r="CZ32" s="11">
        <f>IF(CZ31="","",Master!DC31)+COLUMNS($G$1:CZ$1)/1000000000</f>
        <v>73.000000098000001</v>
      </c>
      <c r="DA32" s="11">
        <f>IF(DA31="","",Master!DD31)+COLUMNS($G$1:DA$1)/1000000000</f>
        <v>60.000000098999998</v>
      </c>
      <c r="DB32" s="11">
        <f>IF(DB31="","",Master!DE31)+COLUMNS($G$1:DB$1)/1000000000</f>
        <v>70.000000099999994</v>
      </c>
      <c r="DC32" s="11">
        <f>IF(DC31="","",Master!DF31)+COLUMNS($G$1:DC$1)/1000000000</f>
        <v>65.000000100999998</v>
      </c>
      <c r="DD32" s="11">
        <f>IF(DD31="","",Master!DG31)+COLUMNS($G$1:DD$1)/1000000000</f>
        <v>87.000000102000001</v>
      </c>
      <c r="DE32" s="11">
        <f>IF(DE31="","",Master!DH31)+COLUMNS($G$1:DE$1)/1000000000</f>
        <v>78.000000103000005</v>
      </c>
      <c r="DF32" s="11">
        <f>IF(DF31="","",Master!DI31)+COLUMNS($G$1:DF$1)/1000000000</f>
        <v>45.000000104000001</v>
      </c>
      <c r="DG32" s="11">
        <f>IF(DG31="","",Master!DJ31)+COLUMNS($G$1:DG$1)/1000000000</f>
        <v>15.000000105</v>
      </c>
      <c r="DH32" s="11">
        <f>IF(DH31="","",Master!DK31)+COLUMNS($G$1:DH$1)/1000000000</f>
        <v>90.000000106000002</v>
      </c>
      <c r="DI32" s="11">
        <f>IF(DI31="","",Master!DL31)+COLUMNS($G$1:DI$1)/1000000000</f>
        <v>98.000000107000005</v>
      </c>
      <c r="DJ32" s="11">
        <f>IF(DJ31="","",Master!DM31)+COLUMNS($G$1:DJ$1)/1000000000</f>
        <v>60.000000108000002</v>
      </c>
      <c r="DK32" s="11">
        <f>IF(DK31="","",Master!DN31)+COLUMNS($G$1:DK$1)/1000000000</f>
        <v>88.000000108999998</v>
      </c>
      <c r="DL32" s="11">
        <f>IF(DL31="","",Master!DO31)+COLUMNS($G$1:DL$1)/1000000000</f>
        <v>89.000000110000002</v>
      </c>
      <c r="DM32" s="11">
        <f>IF(DM31="","",Master!DP31)+COLUMNS($G$1:DM$1)/1000000000</f>
        <v>70.000000111000006</v>
      </c>
      <c r="DN32" s="11">
        <f>IF(DN31="","",Master!DQ31)+COLUMNS($G$1:DN$1)/1000000000</f>
        <v>20.000000111999999</v>
      </c>
      <c r="DO32" s="11">
        <f>IF(DO31="","",Master!DR31)+COLUMNS($G$1:DO$1)/1000000000</f>
        <v>1.1300000000000001E-7</v>
      </c>
      <c r="DP32" s="11">
        <f>IF(DP31="","",Master!DS31)+COLUMNS($G$1:DP$1)/1000000000</f>
        <v>70.000000114000002</v>
      </c>
      <c r="DQ32" s="11">
        <f>IF(DQ31="","",Master!DT31)+COLUMNS($G$1:DQ$1)/1000000000</f>
        <v>86.000000115000006</v>
      </c>
      <c r="DR32" s="11">
        <f>IF(DR31="","",Master!DU31)+COLUMNS($G$1:DR$1)/1000000000</f>
        <v>80.000000115999995</v>
      </c>
      <c r="DS32" s="11">
        <f>IF(DS31="","",Master!DV31)+COLUMNS($G$1:DS$1)/1000000000</f>
        <v>35.000000116999999</v>
      </c>
      <c r="DT32" s="11">
        <f>IF(DT31="","",Master!DW31)+COLUMNS($G$1:DT$1)/1000000000</f>
        <v>30.000000117999999</v>
      </c>
      <c r="DU32" s="11">
        <f>IF(DU31="","",Master!DX31)+COLUMNS($G$1:DU$1)/1000000000</f>
        <v>86.000000119000006</v>
      </c>
      <c r="DV32" s="11">
        <f>IF(DV31="","",Master!DY31)+COLUMNS($G$1:DV$1)/1000000000</f>
        <v>80.000000119999996</v>
      </c>
      <c r="DW32" s="11">
        <f>IF(DW31="","",Master!DZ31)+COLUMNS($G$1:DW$1)/1000000000</f>
        <v>75.000000120999999</v>
      </c>
      <c r="DX32" s="11">
        <f>IF(DX31="","",Master!EA31)+COLUMNS($G$1:DX$1)/1000000000</f>
        <v>75.000000122000003</v>
      </c>
      <c r="DY32" s="11">
        <f>IF(DY31="","",Master!EB31)+COLUMNS($G$1:DY$1)/1000000000</f>
        <v>77.000000123000007</v>
      </c>
      <c r="DZ32" s="11">
        <f>IF(DZ31="","",Master!EC31)+COLUMNS($G$1:DZ$1)/1000000000</f>
        <v>75.000000123999996</v>
      </c>
      <c r="EA32" s="11">
        <f>IF(EA31="","",Master!ED31)+COLUMNS($G$1:EA$1)/1000000000</f>
        <v>40.000000125</v>
      </c>
      <c r="EB32" s="11">
        <f>IF(EB31="","",Master!EE31)+COLUMNS($G$1:EB$1)/1000000000</f>
        <v>77.000000126000003</v>
      </c>
      <c r="EC32" s="11">
        <f>IF(EC31="","",Master!EF31)+COLUMNS($G$1:EC$1)/1000000000</f>
        <v>60.000000127</v>
      </c>
      <c r="ED32" s="11">
        <f>IF(ED31="","",Master!EG31)+COLUMNS($G$1:ED$1)/1000000000</f>
        <v>66.000000127999996</v>
      </c>
      <c r="EE32" s="11">
        <f>IF(EE31="","",Master!EH31)+COLUMNS($G$1:EE$1)/1000000000</f>
        <v>80.000000129</v>
      </c>
      <c r="EF32" s="11">
        <f>IF(EF31="","",Master!EI31)+COLUMNS($G$1:EF$1)/1000000000</f>
        <v>75.000000130000004</v>
      </c>
      <c r="EG32" s="11">
        <f>IF(EG31="","",Master!EJ31)+COLUMNS($G$1:EG$1)/1000000000</f>
        <v>73.000000130999993</v>
      </c>
      <c r="EH32" s="11">
        <f>IF(EH31="","",Master!EK31)+COLUMNS($G$1:EH$1)/1000000000</f>
        <v>87.000000131999997</v>
      </c>
      <c r="EI32" s="11">
        <f>IF(EI31="","",Master!EL31)+COLUMNS($G$1:EI$1)/1000000000</f>
        <v>26.000000133</v>
      </c>
      <c r="EJ32" s="11">
        <f>IF(EJ31="","",Master!EM31)+COLUMNS($G$1:EJ$1)/1000000000</f>
        <v>57.000000133999997</v>
      </c>
      <c r="EK32" s="11">
        <f>IF(EK31="","",Master!EN31)+COLUMNS($G$1:EK$1)/1000000000</f>
        <v>90.000000134999993</v>
      </c>
      <c r="EL32" s="11">
        <f>IF(EL31="","",Master!EO31)+COLUMNS($G$1:EL$1)/1000000000</f>
        <v>85.000000135999997</v>
      </c>
      <c r="EM32" s="11">
        <f>IF(EM31="","",Master!EP31)+COLUMNS($G$1:EM$1)/1000000000</f>
        <v>2.0000001369999998</v>
      </c>
      <c r="EN32" s="11">
        <f>IF(EN31="","",Master!EQ31)+COLUMNS($G$1:EN$1)/1000000000</f>
        <v>60.000000137999997</v>
      </c>
      <c r="EO32" s="11">
        <f>IF(EO31="","",Master!ER31)+COLUMNS($G$1:EO$1)/1000000000</f>
        <v>75.000000138999994</v>
      </c>
      <c r="EP32" s="11">
        <f>IF(EP31="","",Master!ES31)+COLUMNS($G$1:EP$1)/1000000000</f>
        <v>50.000000139999997</v>
      </c>
      <c r="EQ32" s="11">
        <f>IF(EQ31="","",Master!ET31)+COLUMNS($G$1:EQ$1)/1000000000</f>
        <v>80.000000141000001</v>
      </c>
      <c r="ER32" s="11">
        <f>IF(ER31="","",Master!EU31)+COLUMNS($G$1:ER$1)/1000000000</f>
        <v>88.000000142000005</v>
      </c>
      <c r="ES32" s="11">
        <f>IF(ES31="","",Master!EV31)+COLUMNS($G$1:ES$1)/1000000000</f>
        <v>40.000000143000001</v>
      </c>
      <c r="ET32" s="11">
        <f>IF(ET31="","",Master!EW31)+COLUMNS($G$1:ET$1)/1000000000</f>
        <v>77.000000143999998</v>
      </c>
      <c r="EU32" s="11">
        <f>IF(EU31="","",Master!EX31)+COLUMNS($G$1:EU$1)/1000000000</f>
        <v>40.000000145000001</v>
      </c>
      <c r="EV32" s="11">
        <f>IF(EV31="","",Master!EY31)+COLUMNS($G$1:EV$1)/1000000000</f>
        <v>70.000000146000005</v>
      </c>
      <c r="EW32" s="11">
        <f>IF(EW31="","",Master!EZ31)+COLUMNS($G$1:EW$1)/1000000000</f>
        <v>87.000000146999994</v>
      </c>
      <c r="EX32" s="11">
        <f>IF(EX31="","",Master!FA31)+COLUMNS($G$1:EX$1)/1000000000</f>
        <v>66.000000147999998</v>
      </c>
      <c r="EY32" s="11">
        <f>IF(EY31="","",Master!FB31)+COLUMNS($G$1:EY$1)/1000000000</f>
        <v>80.000000149000002</v>
      </c>
      <c r="EZ32" s="11">
        <f>IF(EZ31="","",Master!FC31)+COLUMNS($G$1:EZ$1)/1000000000</f>
        <v>75.000000150000005</v>
      </c>
      <c r="FA32" s="11">
        <f>IF(FA31="","",Master!FD31)+COLUMNS($G$1:FA$1)/1000000000</f>
        <v>10.000000151</v>
      </c>
      <c r="FB32" s="11">
        <f>IF(FB31="","",Master!FE31)+COLUMNS($G$1:FB$1)/1000000000</f>
        <v>75.000000151999998</v>
      </c>
      <c r="FC32" s="11">
        <f>IF(FC31="","",Master!FF31)+COLUMNS($G$1:FC$1)/1000000000</f>
        <v>50.000000153000002</v>
      </c>
      <c r="FD32" s="11">
        <f>IF(FD31="","",Master!FG31)+COLUMNS($G$1:FD$1)/1000000000</f>
        <v>5.0000001540000003</v>
      </c>
      <c r="FE32" s="11">
        <f>IF(FE31="","",Master!FH31)+COLUMNS($G$1:FE$1)/1000000000</f>
        <v>30.000000154999999</v>
      </c>
      <c r="FF32" s="11">
        <f>IF(FF31="","",Master!FI31)+COLUMNS($G$1:FF$1)/1000000000</f>
        <v>90.000000155999999</v>
      </c>
      <c r="FG32" s="11">
        <f>IF(FG31="","",Master!FJ31)+COLUMNS($G$1:FG$1)/1000000000</f>
        <v>85.000000157000002</v>
      </c>
      <c r="FH32" s="11">
        <f>IF(FH31="","",Master!FK31)+COLUMNS($G$1:FH$1)/1000000000</f>
        <v>1.5800000000000001E-7</v>
      </c>
      <c r="FI32" s="11">
        <f>IF(FI31="","",Master!FL31)+COLUMNS($G$1:FI$1)/1000000000</f>
        <v>75.000000158999995</v>
      </c>
      <c r="FJ32" s="11">
        <f>IF(FJ31="","",Master!FM31)+COLUMNS($G$1:FJ$1)/1000000000</f>
        <v>40.000000159999999</v>
      </c>
      <c r="FK32" s="11">
        <f>IF(FK31="","",Master!FN31)+COLUMNS($G$1:FK$1)/1000000000</f>
        <v>70.000000161000003</v>
      </c>
    </row>
    <row r="33" spans="1:167" x14ac:dyDescent="0.25">
      <c r="C33" s="11">
        <v>30</v>
      </c>
      <c r="D33" s="11">
        <v>50</v>
      </c>
      <c r="E33" s="11">
        <f>ROUND(Master!H32,0)+1/2000000000</f>
        <v>25.000000000499998</v>
      </c>
      <c r="F33" s="11">
        <f>ROUND(Master!I32,0)+1/2000000000</f>
        <v>62.000000000500002</v>
      </c>
      <c r="G33" s="11">
        <f>ROUND(Master!J32,0)+1/1000000000</f>
        <v>70.000000001000004</v>
      </c>
      <c r="H33" s="11">
        <f>IF(H32="","",Master!K32)+COLUMNS($G$1:H$1)/1000000000</f>
        <v>85.000000001999993</v>
      </c>
      <c r="I33" s="11">
        <f>IF(I32="","",Master!L32)+COLUMNS($G$1:I$1)/1000000000</f>
        <v>82.000000002999997</v>
      </c>
      <c r="J33" s="11">
        <f>IF(J32="","",Master!M32)+COLUMNS($G$1:J$1)/1000000000</f>
        <v>100.000000004</v>
      </c>
      <c r="K33" s="11">
        <f>IF(K32="","",Master!N32)+COLUMNS($G$1:K$1)/1000000000</f>
        <v>100.000000005</v>
      </c>
      <c r="L33" s="11">
        <f>IF(L32="","",Master!O32)+COLUMNS($G$1:L$1)/1000000000</f>
        <v>15.000000006</v>
      </c>
      <c r="M33" s="11">
        <f>IF(M32="","",Master!P32)+COLUMNS($G$1:M$1)/1000000000</f>
        <v>10.000000007000001</v>
      </c>
      <c r="N33" s="11">
        <f>IF(N32="","",Master!Q32)+COLUMNS($G$1:N$1)/1000000000</f>
        <v>90.000000008000001</v>
      </c>
      <c r="O33" s="11">
        <f>IF(O32="","",Master!R32)+COLUMNS($G$1:O$1)/1000000000</f>
        <v>90.000000009000004</v>
      </c>
      <c r="P33" s="11">
        <f>IF(P32="","",Master!S32)+COLUMNS($G$1:P$1)/1000000000</f>
        <v>80.000000009999994</v>
      </c>
      <c r="Q33" s="11">
        <f>IF(Q32="","",Master!T32)+COLUMNS($G$1:Q$1)/1000000000</f>
        <v>40.000000010999997</v>
      </c>
      <c r="R33" s="11">
        <f>IF(R32="","",Master!U32)+COLUMNS($G$1:R$1)/1000000000</f>
        <v>25.000000012000001</v>
      </c>
      <c r="S33" s="11">
        <f>IF(S32="","",Master!V32)+COLUMNS($G$1:S$1)/1000000000</f>
        <v>70.000000013000005</v>
      </c>
      <c r="T33" s="11">
        <f>IF(T32="","",Master!W32)+COLUMNS($G$1:T$1)/1000000000</f>
        <v>3.0000000139999998</v>
      </c>
      <c r="U33" s="11">
        <f>IF(U32="","",Master!X32)+COLUMNS($G$1:U$1)/1000000000</f>
        <v>1.4999999999999999E-8</v>
      </c>
      <c r="V33" s="11">
        <f>IF(V32="","",Master!Y32)+COLUMNS($G$1:V$1)/1000000000</f>
        <v>40.000000016000001</v>
      </c>
      <c r="W33" s="11">
        <f>IF(W32="","",Master!Z32)+COLUMNS($G$1:W$1)/1000000000</f>
        <v>50.000000016999998</v>
      </c>
      <c r="X33" s="11">
        <f>IF(X32="","",Master!AA32)+COLUMNS($G$1:X$1)/1000000000</f>
        <v>37.000000018000001</v>
      </c>
      <c r="Y33" s="11">
        <f>IF(Y32="","",Master!AB32)+COLUMNS($G$1:Y$1)/1000000000</f>
        <v>90.000000018999998</v>
      </c>
      <c r="Z33" s="11">
        <f>IF(Z32="","",Master!AC32)+COLUMNS($G$1:Z$1)/1000000000</f>
        <v>65.000000020000002</v>
      </c>
      <c r="AA33" s="11">
        <f>IF(AA32="","",Master!AD32)+COLUMNS($G$1:AA$1)/1000000000</f>
        <v>100.00000002100001</v>
      </c>
      <c r="AB33" s="11">
        <f>IF(AB32="","",Master!AE32)+COLUMNS($G$1:AB$1)/1000000000</f>
        <v>80.000000021999995</v>
      </c>
      <c r="AC33" s="11">
        <f>IF(AC32="","",Master!AF32)+COLUMNS($G$1:AC$1)/1000000000</f>
        <v>87.000000022999998</v>
      </c>
      <c r="AD33" s="11">
        <f>IF(AD32="","",Master!AG32)+COLUMNS($G$1:AD$1)/1000000000</f>
        <v>50.000000024000002</v>
      </c>
      <c r="AE33" s="11">
        <f>IF(AE32="","",Master!AH32)+COLUMNS($G$1:AE$1)/1000000000</f>
        <v>81.000000025000006</v>
      </c>
      <c r="AF33" s="11">
        <f>IF(AF32="","",Master!AI32)+COLUMNS($G$1:AF$1)/1000000000</f>
        <v>100.000000026</v>
      </c>
      <c r="AG33" s="11">
        <f>IF(AG32="","",Master!AJ32)+COLUMNS($G$1:AG$1)/1000000000</f>
        <v>75.000000026999999</v>
      </c>
      <c r="AH33" s="11">
        <f>IF(AH32="","",Master!AK32)+COLUMNS($G$1:AH$1)/1000000000</f>
        <v>50.000000028000002</v>
      </c>
      <c r="AI33" s="11">
        <f>IF(AI32="","",Master!AL32)+COLUMNS($G$1:AI$1)/1000000000</f>
        <v>80.000000029000006</v>
      </c>
      <c r="AJ33" s="11">
        <f>IF(AJ32="","",Master!AM32)+COLUMNS($G$1:AJ$1)/1000000000</f>
        <v>11.000000030000001</v>
      </c>
      <c r="AK33" s="11">
        <f>IF(AK32="","",Master!AN32)+COLUMNS($G$1:AK$1)/1000000000</f>
        <v>20.000000030999999</v>
      </c>
      <c r="AL33" s="11">
        <f>IF(AL32="","",Master!AO32)+COLUMNS($G$1:AL$1)/1000000000</f>
        <v>30.000000031999999</v>
      </c>
      <c r="AM33" s="11">
        <f>IF(AM32="","",Master!AP32)+COLUMNS($G$1:AM$1)/1000000000</f>
        <v>5.0000000330000001</v>
      </c>
      <c r="AN33" s="11">
        <f>IF(AN32="","",Master!AQ32)+COLUMNS($G$1:AN$1)/1000000000</f>
        <v>80.000000033999996</v>
      </c>
      <c r="AO33" s="11">
        <f>IF(AO32="","",Master!AR32)+COLUMNS($G$1:AO$1)/1000000000</f>
        <v>15.000000034999999</v>
      </c>
      <c r="AP33" s="11">
        <f>IF(AP32="","",Master!AS32)+COLUMNS($G$1:AP$1)/1000000000</f>
        <v>60.000000036000003</v>
      </c>
      <c r="AQ33" s="11">
        <f>IF(AQ32="","",Master!AT32)+COLUMNS($G$1:AQ$1)/1000000000</f>
        <v>75.000000037000007</v>
      </c>
      <c r="AR33" s="11">
        <f>IF(AR32="","",Master!AU32)+COLUMNS($G$1:AR$1)/1000000000</f>
        <v>80.000000037999996</v>
      </c>
      <c r="AS33" s="11">
        <f>IF(AS32="","",Master!AV32)+COLUMNS($G$1:AS$1)/1000000000</f>
        <v>52.000000039</v>
      </c>
      <c r="AT33" s="11">
        <f>IF(AT32="","",Master!AW32)+COLUMNS($G$1:AT$1)/1000000000</f>
        <v>60.000000040000003</v>
      </c>
      <c r="AU33" s="11">
        <f>IF(AU32="","",Master!AX32)+COLUMNS($G$1:AU$1)/1000000000</f>
        <v>55.000000041</v>
      </c>
      <c r="AV33" s="11">
        <f>IF(AV32="","",Master!AY32)+COLUMNS($G$1:AV$1)/1000000000</f>
        <v>50.000000042000003</v>
      </c>
      <c r="AW33" s="11">
        <f>IF(AW32="","",Master!AZ32)+COLUMNS($G$1:AW$1)/1000000000</f>
        <v>40.000000043</v>
      </c>
      <c r="AX33" s="11">
        <f>IF(AX32="","",Master!BA32)+COLUMNS($G$1:AX$1)/1000000000</f>
        <v>8.0000000440000001</v>
      </c>
      <c r="AY33" s="11">
        <f>IF(AY32="","",Master!BB32)+COLUMNS($G$1:AY$1)/1000000000</f>
        <v>100.00000004499999</v>
      </c>
      <c r="AZ33" s="11">
        <f>IF(AZ32="","",Master!BC32)+COLUMNS($G$1:AZ$1)/1000000000</f>
        <v>90.000000045999997</v>
      </c>
      <c r="BA33" s="11">
        <f>IF(BA32="","",Master!BD32)+COLUMNS($G$1:BA$1)/1000000000</f>
        <v>25.000000047</v>
      </c>
      <c r="BB33" s="11">
        <f>IF(BB32="","",Master!BE32)+COLUMNS($G$1:BB$1)/1000000000</f>
        <v>65.000000048000004</v>
      </c>
      <c r="BC33" s="11">
        <f>IF(BC32="","",Master!BF32)+COLUMNS($G$1:BC$1)/1000000000</f>
        <v>20.000000049000001</v>
      </c>
      <c r="BD33" s="11">
        <f>IF(BD32="","",Master!BG32)+COLUMNS($G$1:BD$1)/1000000000</f>
        <v>100.00000005</v>
      </c>
      <c r="BE33" s="11">
        <f>IF(BE32="","",Master!BH32)+COLUMNS($G$1:BE$1)/1000000000</f>
        <v>100.000000051</v>
      </c>
      <c r="BF33" s="11">
        <f>IF(BF32="","",Master!BI32)+COLUMNS($G$1:BF$1)/1000000000</f>
        <v>100.000000052</v>
      </c>
      <c r="BG33" s="11">
        <f>IF(BG32="","",Master!BJ32)+COLUMNS($G$1:BG$1)/1000000000</f>
        <v>85.000000052999994</v>
      </c>
      <c r="BH33" s="11">
        <f>IF(BH32="","",Master!BK32)+COLUMNS($G$1:BH$1)/1000000000</f>
        <v>100.000000054</v>
      </c>
      <c r="BI33" s="11">
        <f>IF(BI32="","",Master!BL32)+COLUMNS($G$1:BI$1)/1000000000</f>
        <v>60.000000055000001</v>
      </c>
      <c r="BJ33" s="11">
        <f>IF(BJ32="","",Master!BM32)+COLUMNS($G$1:BJ$1)/1000000000</f>
        <v>80.000000056000005</v>
      </c>
      <c r="BK33" s="11">
        <f>IF(BK32="","",Master!BN32)+COLUMNS($G$1:BK$1)/1000000000</f>
        <v>20.000000057000001</v>
      </c>
      <c r="BL33" s="11">
        <f>IF(BL32="","",Master!BO32)+COLUMNS($G$1:BL$1)/1000000000</f>
        <v>100.000000058</v>
      </c>
      <c r="BM33" s="11">
        <f>IF(BM32="","",Master!BP32)+COLUMNS($G$1:BM$1)/1000000000</f>
        <v>20.000000059000001</v>
      </c>
      <c r="BN33" s="11">
        <f>IF(BN32="","",Master!BQ32)+COLUMNS($G$1:BN$1)/1000000000</f>
        <v>55.000000059999998</v>
      </c>
      <c r="BO33" s="11">
        <f>IF(BO32="","",Master!BR32)+COLUMNS($G$1:BO$1)/1000000000</f>
        <v>37.000000061000001</v>
      </c>
      <c r="BP33" s="11">
        <f>IF(BP32="","",Master!BS32)+COLUMNS($G$1:BP$1)/1000000000</f>
        <v>6.1999999999999999E-8</v>
      </c>
      <c r="BQ33" s="11">
        <f>IF(BQ32="","",Master!BT32)+COLUMNS($G$1:BQ$1)/1000000000</f>
        <v>100.000000063</v>
      </c>
      <c r="BR33" s="11">
        <f>IF(BR32="","",Master!BU32)+COLUMNS($G$1:BR$1)/1000000000</f>
        <v>85.000000064000005</v>
      </c>
      <c r="BS33" s="11">
        <f>IF(BS32="","",Master!BV32)+COLUMNS($G$1:BS$1)/1000000000</f>
        <v>77.000000064999995</v>
      </c>
      <c r="BT33" s="11">
        <f>IF(BT32="","",Master!BW32)+COLUMNS($G$1:BT$1)/1000000000</f>
        <v>85.000000065999998</v>
      </c>
      <c r="BU33" s="11">
        <f>IF(BU32="","",Master!BX32)+COLUMNS($G$1:BU$1)/1000000000</f>
        <v>50.000000067000002</v>
      </c>
      <c r="BV33" s="11">
        <f>IF(BV32="","",Master!BY32)+COLUMNS($G$1:BV$1)/1000000000</f>
        <v>69.000000068000006</v>
      </c>
      <c r="BW33" s="11">
        <f>IF(BW32="","",Master!BZ32)+COLUMNS($G$1:BW$1)/1000000000</f>
        <v>31.000000068999999</v>
      </c>
      <c r="BX33" s="11">
        <f>IF(BX32="","",Master!CA32)+COLUMNS($G$1:BX$1)/1000000000</f>
        <v>80.000000069999999</v>
      </c>
      <c r="BY33" s="11">
        <f>IF(BY32="","",Master!CB32)+COLUMNS($G$1:BY$1)/1000000000</f>
        <v>79.000000071000002</v>
      </c>
      <c r="BZ33" s="11">
        <f>IF(BZ32="","",Master!CC32)+COLUMNS($G$1:BZ$1)/1000000000</f>
        <v>20.000000071999999</v>
      </c>
      <c r="CA33" s="11">
        <f>IF(CA32="","",Master!CD32)+COLUMNS($G$1:CA$1)/1000000000</f>
        <v>50.000000073000002</v>
      </c>
      <c r="CB33" s="11">
        <f>IF(CB32="","",Master!CE32)+COLUMNS($G$1:CB$1)/1000000000</f>
        <v>90.000000073999999</v>
      </c>
      <c r="CC33" s="11">
        <f>IF(CC32="","",Master!CF32)+COLUMNS($G$1:CC$1)/1000000000</f>
        <v>87.000000075000003</v>
      </c>
      <c r="CD33" s="11">
        <f>IF(CD32="","",Master!CG32)+COLUMNS($G$1:CD$1)/1000000000</f>
        <v>85.000000076000006</v>
      </c>
      <c r="CE33" s="11">
        <f>IF(CE32="","",Master!CH32)+COLUMNS($G$1:CE$1)/1000000000</f>
        <v>85.000000076999996</v>
      </c>
      <c r="CF33" s="11">
        <f>IF(CF32="","",Master!CI32)+COLUMNS($G$1:CF$1)/1000000000</f>
        <v>75.000000077999999</v>
      </c>
      <c r="CG33" s="11">
        <f>IF(CG32="","",Master!CJ32)+COLUMNS($G$1:CG$1)/1000000000</f>
        <v>85.000000079000003</v>
      </c>
      <c r="CH33" s="11">
        <f>IF(CH32="","",Master!CK32)+COLUMNS($G$1:CH$1)/1000000000</f>
        <v>75.000000080000007</v>
      </c>
      <c r="CI33" s="11">
        <f>IF(CI32="","",Master!CL32)+COLUMNS($G$1:CI$1)/1000000000</f>
        <v>20.000000081</v>
      </c>
      <c r="CJ33" s="11">
        <f>IF(CJ32="","",Master!CM32)+COLUMNS($G$1:CJ$1)/1000000000</f>
        <v>91.000000082</v>
      </c>
      <c r="CK33" s="11">
        <f>IF(CK32="","",Master!CN32)+COLUMNS($G$1:CK$1)/1000000000</f>
        <v>80.000000083000003</v>
      </c>
      <c r="CL33" s="11">
        <f>IF(CL32="","",Master!CO32)+COLUMNS($G$1:CL$1)/1000000000</f>
        <v>70.000000084000007</v>
      </c>
      <c r="CM33" s="11">
        <f>IF(CM32="","",Master!CP32)+COLUMNS($G$1:CM$1)/1000000000</f>
        <v>77.000000084999996</v>
      </c>
      <c r="CN33" s="11">
        <f>IF(CN32="","",Master!CQ32)+COLUMNS($G$1:CN$1)/1000000000</f>
        <v>60.000000086</v>
      </c>
      <c r="CO33" s="11">
        <f>IF(CO32="","",Master!CR32)+COLUMNS($G$1:CO$1)/1000000000</f>
        <v>75.000000087000004</v>
      </c>
      <c r="CP33" s="11">
        <f>IF(CP32="","",Master!CS32)+COLUMNS($G$1:CP$1)/1000000000</f>
        <v>25.000000088</v>
      </c>
      <c r="CQ33" s="11">
        <f>IF(CQ32="","",Master!CT32)+COLUMNS($G$1:CQ$1)/1000000000</f>
        <v>75.000000088999997</v>
      </c>
      <c r="CR33" s="11">
        <f>IF(CR32="","",Master!CU32)+COLUMNS($G$1:CR$1)/1000000000</f>
        <v>15.00000009</v>
      </c>
      <c r="CS33" s="11">
        <f>IF(CS32="","",Master!CV32)+COLUMNS($G$1:CS$1)/1000000000</f>
        <v>90.000000091000004</v>
      </c>
      <c r="CT33" s="11">
        <f>IF(CT32="","",Master!CW32)+COLUMNS($G$1:CT$1)/1000000000</f>
        <v>95.000000091999993</v>
      </c>
      <c r="CU33" s="11">
        <f>IF(CU32="","",Master!CX32)+COLUMNS($G$1:CU$1)/1000000000</f>
        <v>20.000000093000001</v>
      </c>
      <c r="CV33" s="11">
        <f>IF(CV32="","",Master!CY32)+COLUMNS($G$1:CV$1)/1000000000</f>
        <v>75.000000094000001</v>
      </c>
      <c r="CW33" s="11">
        <f>IF(CW32="","",Master!CZ32)+COLUMNS($G$1:CW$1)/1000000000</f>
        <v>85.000000095000004</v>
      </c>
      <c r="CX33" s="11">
        <f>IF(CX32="","",Master!DA32)+COLUMNS($G$1:CX$1)/1000000000</f>
        <v>10.000000096000001</v>
      </c>
      <c r="CY33" s="11">
        <f>IF(CY32="","",Master!DB32)+COLUMNS($G$1:CY$1)/1000000000</f>
        <v>7.000000097</v>
      </c>
      <c r="CZ33" s="11">
        <f>IF(CZ32="","",Master!DC32)+COLUMNS($G$1:CZ$1)/1000000000</f>
        <v>66.000000098000001</v>
      </c>
      <c r="DA33" s="11">
        <f>IF(DA32="","",Master!DD32)+COLUMNS($G$1:DA$1)/1000000000</f>
        <v>20.000000099000001</v>
      </c>
      <c r="DB33" s="11">
        <f>IF(DB32="","",Master!DE32)+COLUMNS($G$1:DB$1)/1000000000</f>
        <v>90.000000099999994</v>
      </c>
      <c r="DC33" s="11">
        <f>IF(DC32="","",Master!DF32)+COLUMNS($G$1:DC$1)/1000000000</f>
        <v>66.000000100999998</v>
      </c>
      <c r="DD33" s="11">
        <f>IF(DD32="","",Master!DG32)+COLUMNS($G$1:DD$1)/1000000000</f>
        <v>65.000000102000001</v>
      </c>
      <c r="DE33" s="11">
        <f>IF(DE32="","",Master!DH32)+COLUMNS($G$1:DE$1)/1000000000</f>
        <v>70.000000103000005</v>
      </c>
      <c r="DF33" s="11">
        <f>IF(DF32="","",Master!DI32)+COLUMNS($G$1:DF$1)/1000000000</f>
        <v>45.000000104000001</v>
      </c>
      <c r="DG33" s="11">
        <f>IF(DG32="","",Master!DJ32)+COLUMNS($G$1:DG$1)/1000000000</f>
        <v>65.000000104999998</v>
      </c>
      <c r="DH33" s="11">
        <f>IF(DH32="","",Master!DK32)+COLUMNS($G$1:DH$1)/1000000000</f>
        <v>75.000000106000002</v>
      </c>
      <c r="DI33" s="11">
        <f>IF(DI32="","",Master!DL32)+COLUMNS($G$1:DI$1)/1000000000</f>
        <v>50.000000106999998</v>
      </c>
      <c r="DJ33" s="11">
        <f>IF(DJ32="","",Master!DM32)+COLUMNS($G$1:DJ$1)/1000000000</f>
        <v>70.000000107999995</v>
      </c>
      <c r="DK33" s="11">
        <f>IF(DK32="","",Master!DN32)+COLUMNS($G$1:DK$1)/1000000000</f>
        <v>12.000000109</v>
      </c>
      <c r="DL33" s="11">
        <f>IF(DL32="","",Master!DO32)+COLUMNS($G$1:DL$1)/1000000000</f>
        <v>77.000000110000002</v>
      </c>
      <c r="DM33" s="11">
        <f>IF(DM32="","",Master!DP32)+COLUMNS($G$1:DM$1)/1000000000</f>
        <v>20.000000110999999</v>
      </c>
      <c r="DN33" s="11">
        <f>IF(DN32="","",Master!DQ32)+COLUMNS($G$1:DN$1)/1000000000</f>
        <v>1.12E-7</v>
      </c>
      <c r="DO33" s="11">
        <f>IF(DO32="","",Master!DR32)+COLUMNS($G$1:DO$1)/1000000000</f>
        <v>100.000000113</v>
      </c>
      <c r="DP33" s="11">
        <f>IF(DP32="","",Master!DS32)+COLUMNS($G$1:DP$1)/1000000000</f>
        <v>60.000000114000002</v>
      </c>
      <c r="DQ33" s="11">
        <f>IF(DQ32="","",Master!DT32)+COLUMNS($G$1:DQ$1)/1000000000</f>
        <v>65.000000115000006</v>
      </c>
      <c r="DR33" s="11">
        <f>IF(DR32="","",Master!DU32)+COLUMNS($G$1:DR$1)/1000000000</f>
        <v>38.000000116000002</v>
      </c>
      <c r="DS33" s="11">
        <f>IF(DS32="","",Master!DV32)+COLUMNS($G$1:DS$1)/1000000000</f>
        <v>75.000000116999999</v>
      </c>
      <c r="DT33" s="11">
        <f>IF(DT32="","",Master!DW32)+COLUMNS($G$1:DT$1)/1000000000</f>
        <v>75.000000118000003</v>
      </c>
      <c r="DU33" s="11">
        <f>IF(DU32="","",Master!DX32)+COLUMNS($G$1:DU$1)/1000000000</f>
        <v>60.000000118999999</v>
      </c>
      <c r="DV33" s="11">
        <f>IF(DV32="","",Master!DY32)+COLUMNS($G$1:DV$1)/1000000000</f>
        <v>75.000000119999996</v>
      </c>
      <c r="DW33" s="11">
        <f>IF(DW32="","",Master!DZ32)+COLUMNS($G$1:DW$1)/1000000000</f>
        <v>55.000000120999999</v>
      </c>
      <c r="DX33" s="11">
        <f>IF(DX32="","",Master!EA32)+COLUMNS($G$1:DX$1)/1000000000</f>
        <v>75.000000122000003</v>
      </c>
      <c r="DY33" s="11">
        <f>IF(DY32="","",Master!EB32)+COLUMNS($G$1:DY$1)/1000000000</f>
        <v>70.000000123000007</v>
      </c>
      <c r="DZ33" s="11">
        <f>IF(DZ32="","",Master!EC32)+COLUMNS($G$1:DZ$1)/1000000000</f>
        <v>75.000000123999996</v>
      </c>
      <c r="EA33" s="11">
        <f>IF(EA32="","",Master!ED32)+COLUMNS($G$1:EA$1)/1000000000</f>
        <v>65.000000125</v>
      </c>
      <c r="EB33" s="11">
        <f>IF(EB32="","",Master!EE32)+COLUMNS($G$1:EB$1)/1000000000</f>
        <v>68.000000126000003</v>
      </c>
      <c r="EC33" s="11">
        <f>IF(EC32="","",Master!EF32)+COLUMNS($G$1:EC$1)/1000000000</f>
        <v>80.000000127000007</v>
      </c>
      <c r="ED33" s="11">
        <f>IF(ED32="","",Master!EG32)+COLUMNS($G$1:ED$1)/1000000000</f>
        <v>79.000000127999996</v>
      </c>
      <c r="EE33" s="11">
        <f>IF(EE32="","",Master!EH32)+COLUMNS($G$1:EE$1)/1000000000</f>
        <v>70.000000129</v>
      </c>
      <c r="EF33" s="11">
        <f>IF(EF32="","",Master!EI32)+COLUMNS($G$1:EF$1)/1000000000</f>
        <v>60.000000129999997</v>
      </c>
      <c r="EG33" s="11">
        <f>IF(EG32="","",Master!EJ32)+COLUMNS($G$1:EG$1)/1000000000</f>
        <v>82.000000130999993</v>
      </c>
      <c r="EH33" s="11">
        <f>IF(EH32="","",Master!EK32)+COLUMNS($G$1:EH$1)/1000000000</f>
        <v>90.000000131999997</v>
      </c>
      <c r="EI33" s="11">
        <f>IF(EI32="","",Master!EL32)+COLUMNS($G$1:EI$1)/1000000000</f>
        <v>37.000000133</v>
      </c>
      <c r="EJ33" s="11">
        <f>IF(EJ32="","",Master!EM32)+COLUMNS($G$1:EJ$1)/1000000000</f>
        <v>82.000000134000004</v>
      </c>
      <c r="EK33" s="11">
        <f>IF(EK32="","",Master!EN32)+COLUMNS($G$1:EK$1)/1000000000</f>
        <v>64.000000134999993</v>
      </c>
      <c r="EL33" s="11">
        <f>IF(EL32="","",Master!EO32)+COLUMNS($G$1:EL$1)/1000000000</f>
        <v>95.000000135999997</v>
      </c>
      <c r="EM33" s="11">
        <f>IF(EM32="","",Master!EP32)+COLUMNS($G$1:EM$1)/1000000000</f>
        <v>70.000000137000001</v>
      </c>
      <c r="EN33" s="11">
        <f>IF(EN32="","",Master!EQ32)+COLUMNS($G$1:EN$1)/1000000000</f>
        <v>70.000000138000004</v>
      </c>
      <c r="EO33" s="11">
        <f>IF(EO32="","",Master!ER32)+COLUMNS($G$1:EO$1)/1000000000</f>
        <v>70.000000138999994</v>
      </c>
      <c r="EP33" s="11">
        <f>IF(EP32="","",Master!ES32)+COLUMNS($G$1:EP$1)/1000000000</f>
        <v>25.000000140000001</v>
      </c>
      <c r="EQ33" s="11">
        <f>IF(EQ32="","",Master!ET32)+COLUMNS($G$1:EQ$1)/1000000000</f>
        <v>85.000000141000001</v>
      </c>
      <c r="ER33" s="11">
        <f>IF(ER32="","",Master!EU32)+COLUMNS($G$1:ER$1)/1000000000</f>
        <v>95.000000142000005</v>
      </c>
      <c r="ES33" s="11">
        <f>IF(ES32="","",Master!EV32)+COLUMNS($G$1:ES$1)/1000000000</f>
        <v>20.000000143000001</v>
      </c>
      <c r="ET33" s="11">
        <f>IF(ET32="","",Master!EW32)+COLUMNS($G$1:ET$1)/1000000000</f>
        <v>95.000000143999998</v>
      </c>
      <c r="EU33" s="11">
        <f>IF(EU32="","",Master!EX32)+COLUMNS($G$1:EU$1)/1000000000</f>
        <v>35.000000145000001</v>
      </c>
      <c r="EV33" s="11">
        <f>IF(EV32="","",Master!EY32)+COLUMNS($G$1:EV$1)/1000000000</f>
        <v>60.000000145999998</v>
      </c>
      <c r="EW33" s="11">
        <f>IF(EW32="","",Master!EZ32)+COLUMNS($G$1:EW$1)/1000000000</f>
        <v>78.000000146999994</v>
      </c>
      <c r="EX33" s="11">
        <f>IF(EX32="","",Master!FA32)+COLUMNS($G$1:EX$1)/1000000000</f>
        <v>75.000000147999998</v>
      </c>
      <c r="EY33" s="11">
        <f>IF(EY32="","",Master!FB32)+COLUMNS($G$1:EY$1)/1000000000</f>
        <v>80.000000149000002</v>
      </c>
      <c r="EZ33" s="11">
        <f>IF(EZ32="","",Master!FC32)+COLUMNS($G$1:EZ$1)/1000000000</f>
        <v>68.000000150000005</v>
      </c>
      <c r="FA33" s="11">
        <f>IF(FA32="","",Master!FD32)+COLUMNS($G$1:FA$1)/1000000000</f>
        <v>90.000000150999995</v>
      </c>
      <c r="FB33" s="11">
        <f>IF(FB32="","",Master!FE32)+COLUMNS($G$1:FB$1)/1000000000</f>
        <v>25.000000151999998</v>
      </c>
      <c r="FC33" s="11">
        <f>IF(FC32="","",Master!FF32)+COLUMNS($G$1:FC$1)/1000000000</f>
        <v>95.000000153000002</v>
      </c>
      <c r="FD33" s="11">
        <f>IF(FD32="","",Master!FG32)+COLUMNS($G$1:FD$1)/1000000000</f>
        <v>25.000000153999999</v>
      </c>
      <c r="FE33" s="11">
        <f>IF(FE32="","",Master!FH32)+COLUMNS($G$1:FE$1)/1000000000</f>
        <v>65.000000154999995</v>
      </c>
      <c r="FF33" s="11">
        <f>IF(FF32="","",Master!FI32)+COLUMNS($G$1:FF$1)/1000000000</f>
        <v>69.000000155999999</v>
      </c>
      <c r="FG33" s="11">
        <f>IF(FG32="","",Master!FJ32)+COLUMNS($G$1:FG$1)/1000000000</f>
        <v>100.000000157</v>
      </c>
      <c r="FH33" s="11">
        <f>IF(FH32="","",Master!FK32)+COLUMNS($G$1:FH$1)/1000000000</f>
        <v>100.00000015800001</v>
      </c>
      <c r="FI33" s="11">
        <f>IF(FI32="","",Master!FL32)+COLUMNS($G$1:FI$1)/1000000000</f>
        <v>85.000000158999995</v>
      </c>
      <c r="FJ33" s="11">
        <f>IF(FJ32="","",Master!FM32)+COLUMNS($G$1:FJ$1)/1000000000</f>
        <v>1.6E-7</v>
      </c>
      <c r="FK33" s="11">
        <f>IF(FK32="","",Master!FN32)+COLUMNS($G$1:FK$1)/1000000000</f>
        <v>35.000000161000003</v>
      </c>
    </row>
    <row r="35" spans="1:167" x14ac:dyDescent="0.25">
      <c r="C35" s="11" t="s">
        <v>14</v>
      </c>
    </row>
    <row r="36" spans="1:167" x14ac:dyDescent="0.25">
      <c r="A36" s="11">
        <f t="shared" ref="A36:A65" si="0">G4</f>
        <v>25.000000001</v>
      </c>
      <c r="C36" s="11">
        <v>1</v>
      </c>
      <c r="D36" s="11">
        <f t="shared" ref="D36:E65" si="1">IF(D4="","",IF(D98&lt;&gt;"",0,(100-D4)^2))</f>
        <v>2500</v>
      </c>
      <c r="E36" s="11">
        <f t="shared" si="1"/>
        <v>4623.9999999320007</v>
      </c>
      <c r="F36" s="11">
        <f t="shared" ref="F36:G65" si="2">IF(F4="","",IF(F98&lt;&gt;"",0,(100-F4)^2))</f>
        <v>4899.9999999300007</v>
      </c>
      <c r="G36" s="11">
        <f t="shared" si="2"/>
        <v>5624.9999998499998</v>
      </c>
      <c r="H36" s="11">
        <f t="shared" ref="H36:W65" si="3">IF(H4="","",IF(H98&lt;&gt;"",0,(100-H4)^2))</f>
        <v>5928.9999996919987</v>
      </c>
      <c r="I36" s="11">
        <f t="shared" si="3"/>
        <v>4899.9999995800008</v>
      </c>
      <c r="J36" s="11">
        <f t="shared" si="3"/>
        <v>9999.9999991999994</v>
      </c>
      <c r="K36" s="11">
        <f t="shared" si="3"/>
        <v>5624.9999992499997</v>
      </c>
      <c r="L36" s="11">
        <f t="shared" si="3"/>
        <v>8099.9999989200014</v>
      </c>
      <c r="M36" s="11">
        <f t="shared" si="3"/>
        <v>7224.9999988100008</v>
      </c>
      <c r="N36" s="11">
        <f t="shared" si="3"/>
        <v>7224.9999986399998</v>
      </c>
      <c r="O36" s="11">
        <f t="shared" si="3"/>
        <v>5624.9999986499997</v>
      </c>
      <c r="P36" s="11">
        <f t="shared" si="3"/>
        <v>7224.9999982999989</v>
      </c>
      <c r="Q36" s="11">
        <f t="shared" si="3"/>
        <v>8099.9999980200009</v>
      </c>
      <c r="R36" s="11">
        <f t="shared" si="3"/>
        <v>5624.9999981999999</v>
      </c>
      <c r="S36" s="11">
        <f t="shared" si="3"/>
        <v>3968.9999983620005</v>
      </c>
      <c r="T36" s="11">
        <f t="shared" si="3"/>
        <v>7224.9999976200006</v>
      </c>
      <c r="U36" s="11">
        <f t="shared" si="3"/>
        <v>5183.9999978400001</v>
      </c>
      <c r="V36" s="11">
        <f t="shared" si="3"/>
        <v>4224.9999979200002</v>
      </c>
      <c r="W36" s="11">
        <f t="shared" si="3"/>
        <v>1443.9999987080002</v>
      </c>
      <c r="X36" s="11">
        <f t="shared" ref="X36:BU39" si="4">IF(X4="","",IF(X98&lt;&gt;"",0,(100-X4)^2))</f>
        <v>5624.9999972999985</v>
      </c>
      <c r="Y36" s="11">
        <f t="shared" si="4"/>
        <v>8099.9999965800007</v>
      </c>
      <c r="Z36" s="11">
        <f t="shared" si="4"/>
        <v>1224.9999985999998</v>
      </c>
      <c r="AA36" s="11">
        <f t="shared" si="4"/>
        <v>2499.9999979000004</v>
      </c>
      <c r="AB36" s="11">
        <f t="shared" si="4"/>
        <v>5624.9999967000012</v>
      </c>
      <c r="AC36" s="11">
        <f t="shared" si="4"/>
        <v>899.99999862000016</v>
      </c>
      <c r="AD36" s="11">
        <f t="shared" si="4"/>
        <v>195.99999932799994</v>
      </c>
      <c r="AE36" s="11">
        <f t="shared" si="4"/>
        <v>2808.9999973500003</v>
      </c>
      <c r="AF36" s="11">
        <f t="shared" si="4"/>
        <v>1224.9999981800004</v>
      </c>
      <c r="AG36" s="11">
        <f t="shared" si="4"/>
        <v>4899.99999622</v>
      </c>
      <c r="AH36" s="11">
        <f t="shared" si="4"/>
        <v>3720.9999965839997</v>
      </c>
      <c r="AI36" s="11">
        <f t="shared" si="4"/>
        <v>3363.9999966360001</v>
      </c>
      <c r="AJ36" s="11">
        <f t="shared" si="4"/>
        <v>4899.9999958000008</v>
      </c>
      <c r="AK36" s="11">
        <f t="shared" si="4"/>
        <v>6399.9999950400006</v>
      </c>
      <c r="AL36" s="11">
        <f t="shared" si="4"/>
        <v>6399.9999948799996</v>
      </c>
      <c r="AM36" s="11">
        <f t="shared" si="4"/>
        <v>1599.9999973600002</v>
      </c>
      <c r="AN36" s="11">
        <f t="shared" si="4"/>
        <v>4224.9999955799985</v>
      </c>
      <c r="AO36" s="11">
        <f t="shared" si="4"/>
        <v>6399.9999944000001</v>
      </c>
      <c r="AP36" s="11">
        <f t="shared" si="4"/>
        <v>5624.9999945999998</v>
      </c>
      <c r="AQ36" s="11">
        <f t="shared" si="4"/>
        <v>6723.9999939319987</v>
      </c>
      <c r="AR36" s="11">
        <f t="shared" si="4"/>
        <v>99.999999240000079</v>
      </c>
      <c r="AS36" s="11">
        <f t="shared" si="4"/>
        <v>3248.9999955540002</v>
      </c>
      <c r="AT36" s="11">
        <f t="shared" si="4"/>
        <v>3599.9999951999998</v>
      </c>
      <c r="AU36" s="11">
        <f t="shared" si="4"/>
        <v>399.99999835999972</v>
      </c>
      <c r="AV36" s="11">
        <f t="shared" si="4"/>
        <v>224.99999874000011</v>
      </c>
      <c r="AW36" s="11">
        <f t="shared" si="4"/>
        <v>9999.9999914</v>
      </c>
      <c r="AX36" s="11">
        <f t="shared" si="4"/>
        <v>4224.9999942800014</v>
      </c>
      <c r="AY36" s="11">
        <f t="shared" si="4"/>
        <v>1224.9999968500006</v>
      </c>
      <c r="AZ36" s="11">
        <f t="shared" si="4"/>
        <v>8099.9999917200003</v>
      </c>
      <c r="BA36" s="11">
        <f t="shared" si="4"/>
        <v>4899.9999934199996</v>
      </c>
      <c r="BB36" s="11">
        <f t="shared" si="4"/>
        <v>6399.9999923199994</v>
      </c>
      <c r="BC36" s="11">
        <f t="shared" si="4"/>
        <v>5928.9999924540007</v>
      </c>
      <c r="BD36" s="11">
        <f t="shared" si="4"/>
        <v>624.99999750000018</v>
      </c>
      <c r="BE36" s="11">
        <f t="shared" si="4"/>
        <v>5624.99999235</v>
      </c>
      <c r="BF36" s="11">
        <f t="shared" si="4"/>
        <v>9999.999989599999</v>
      </c>
      <c r="BG36" s="11">
        <f t="shared" si="4"/>
        <v>5624.9999920499986</v>
      </c>
      <c r="BH36" s="11">
        <f t="shared" si="4"/>
        <v>6399.9999913600004</v>
      </c>
      <c r="BI36" s="11">
        <f t="shared" si="4"/>
        <v>5624.9999917499999</v>
      </c>
      <c r="BJ36" s="11">
        <f t="shared" si="4"/>
        <v>9999.9999887999984</v>
      </c>
      <c r="BK36" s="11">
        <f t="shared" si="4"/>
        <v>8099.9999897400012</v>
      </c>
      <c r="BL36" s="11">
        <f t="shared" si="4"/>
        <v>9999.9999884000008</v>
      </c>
      <c r="BM36" s="11">
        <f t="shared" si="4"/>
        <v>6399.9999905599998</v>
      </c>
      <c r="BN36" s="11">
        <f t="shared" si="4"/>
        <v>6399.9999903999997</v>
      </c>
      <c r="BO36" s="11">
        <f t="shared" si="4"/>
        <v>5624.9999908499985</v>
      </c>
      <c r="BP36" s="11">
        <f t="shared" si="4"/>
        <v>99.99999876000004</v>
      </c>
      <c r="BQ36" s="11">
        <f t="shared" si="4"/>
        <v>9999.9999874000005</v>
      </c>
      <c r="BR36" s="11">
        <f t="shared" si="4"/>
        <v>7224.9999891199996</v>
      </c>
      <c r="BS36" s="11">
        <f t="shared" si="4"/>
        <v>4224.9999915500011</v>
      </c>
      <c r="BT36" s="11">
        <f t="shared" si="4"/>
        <v>5624.9999901000001</v>
      </c>
      <c r="BU36" s="11">
        <f t="shared" si="4"/>
        <v>3599.99999196</v>
      </c>
      <c r="BV36" s="11">
        <f t="shared" ref="BV36:CI36" si="5">IF(BV4="","",IF(BV98&lt;&gt;"",0,(100-BV4)^2))</f>
        <v>4623.9999907520014</v>
      </c>
      <c r="BW36" s="11">
        <f t="shared" si="5"/>
        <v>9999.9999862000004</v>
      </c>
      <c r="BX36" s="11">
        <f t="shared" si="5"/>
        <v>399.99999720000005</v>
      </c>
      <c r="BY36" s="11">
        <f t="shared" si="5"/>
        <v>4355.999990628</v>
      </c>
      <c r="BZ36" s="11">
        <f t="shared" si="5"/>
        <v>8099.9999870399988</v>
      </c>
      <c r="CA36" s="11">
        <f t="shared" si="5"/>
        <v>8648.9999864220008</v>
      </c>
      <c r="CB36" s="11">
        <f t="shared" si="5"/>
        <v>7224.9999874200003</v>
      </c>
      <c r="CC36" s="11">
        <f t="shared" si="5"/>
        <v>1295.9999945999998</v>
      </c>
      <c r="CD36" s="11">
        <f t="shared" si="5"/>
        <v>2208.9999928560001</v>
      </c>
      <c r="CE36" s="11">
        <f t="shared" si="5"/>
        <v>5624.9999884500003</v>
      </c>
      <c r="CF36" s="11">
        <f t="shared" si="5"/>
        <v>7224.9999867400002</v>
      </c>
      <c r="CG36" s="11">
        <f t="shared" si="5"/>
        <v>6399.99998736</v>
      </c>
      <c r="CH36" s="11">
        <f t="shared" si="5"/>
        <v>5624.9999879999987</v>
      </c>
      <c r="CI36" s="11">
        <f t="shared" si="5"/>
        <v>5624.9999878500003</v>
      </c>
      <c r="CJ36" s="11">
        <f t="shared" ref="CJ36:CK36" si="6">IF(CJ4="","",IF(CJ98&lt;&gt;"",0,(100-CJ4)^2))</f>
        <v>1295.9999940960001</v>
      </c>
      <c r="CK36" s="11">
        <f t="shared" si="6"/>
        <v>8099.9999850599997</v>
      </c>
      <c r="CL36" s="11">
        <f t="shared" ref="CL36:CQ36" si="7">IF(CL4="","",IF(CL98&lt;&gt;"",0,(100-CL4)^2))</f>
        <v>6399.9999865600012</v>
      </c>
      <c r="CM36" s="11">
        <f t="shared" si="7"/>
        <v>4488.9999886099986</v>
      </c>
      <c r="CN36" s="11">
        <f t="shared" si="7"/>
        <v>6399.99998624</v>
      </c>
      <c r="CO36" s="11">
        <f t="shared" si="7"/>
        <v>899.99999477999984</v>
      </c>
      <c r="CP36" s="11">
        <f t="shared" si="7"/>
        <v>24.999999120000076</v>
      </c>
      <c r="CQ36" s="11">
        <f t="shared" si="7"/>
        <v>4224.9999884300005</v>
      </c>
      <c r="CR36" s="11">
        <f t="shared" ref="CR36:CS36" si="8">IF(CR4="","",IF(CR98&lt;&gt;"",0,(100-CR4)^2))</f>
        <v>5624.9999865</v>
      </c>
      <c r="CS36" s="11">
        <f t="shared" si="8"/>
        <v>8099.9999836199995</v>
      </c>
      <c r="CT36" s="11">
        <f t="shared" ref="CT36:DB36" si="9">IF(CT4="","",IF(CT98&lt;&gt;"",0,(100-CT4)^2))</f>
        <v>7920.9999836240013</v>
      </c>
      <c r="CU36" s="11">
        <f t="shared" si="9"/>
        <v>5775.9999858640003</v>
      </c>
      <c r="CV36" s="11">
        <f t="shared" si="9"/>
        <v>5624.9999859</v>
      </c>
      <c r="CW36" s="11">
        <f t="shared" si="9"/>
        <v>6399.9999847999998</v>
      </c>
      <c r="CX36" s="11">
        <f t="shared" si="9"/>
        <v>4899.9999865599993</v>
      </c>
      <c r="CY36" s="11">
        <f t="shared" si="9"/>
        <v>7743.9999829280005</v>
      </c>
      <c r="CZ36" s="11">
        <f t="shared" si="9"/>
        <v>5328.9999856919994</v>
      </c>
      <c r="DA36" s="11">
        <f t="shared" si="9"/>
        <v>6399.9999841599993</v>
      </c>
      <c r="DB36" s="11">
        <f t="shared" si="9"/>
        <v>5928.999984600001</v>
      </c>
      <c r="DC36" s="11">
        <f t="shared" ref="DC36:EE36" si="10">IF(DC4="","",IF(DC98&lt;&gt;"",0,(100-DC4)^2))</f>
        <v>4488.9999864660003</v>
      </c>
      <c r="DD36" s="11">
        <f t="shared" si="10"/>
        <v>4623.9999861280003</v>
      </c>
      <c r="DE36" s="11">
        <f t="shared" si="10"/>
        <v>3363.9999880520004</v>
      </c>
      <c r="DF36" s="11">
        <f t="shared" si="10"/>
        <v>2600.9999893919999</v>
      </c>
      <c r="DG36" s="11">
        <f t="shared" si="10"/>
        <v>6399.9999832000003</v>
      </c>
      <c r="DH36" s="11">
        <f t="shared" si="10"/>
        <v>4224.9999862200002</v>
      </c>
      <c r="DI36" s="11">
        <f t="shared" si="10"/>
        <v>5624.9999839499997</v>
      </c>
      <c r="DJ36" s="11">
        <f t="shared" si="10"/>
        <v>4899.9999848800007</v>
      </c>
      <c r="DK36" s="11">
        <f t="shared" si="10"/>
        <v>8099.9999803800001</v>
      </c>
      <c r="DL36" s="11">
        <f t="shared" si="10"/>
        <v>8463.9999797599994</v>
      </c>
      <c r="DM36" s="11">
        <f t="shared" si="10"/>
        <v>4899.9999844600015</v>
      </c>
      <c r="DN36" s="11">
        <f t="shared" si="10"/>
        <v>9999.9999776000004</v>
      </c>
      <c r="DO36" s="11">
        <f t="shared" si="10"/>
        <v>9999.9999774000007</v>
      </c>
      <c r="DP36" s="11">
        <f t="shared" si="10"/>
        <v>1599.9999908799998</v>
      </c>
      <c r="DQ36" s="11">
        <f t="shared" si="10"/>
        <v>4899.9999838999993</v>
      </c>
      <c r="DR36" s="11">
        <f t="shared" si="10"/>
        <v>5624.9999826000003</v>
      </c>
      <c r="DS36" s="11">
        <f t="shared" si="10"/>
        <v>7224.9999801100003</v>
      </c>
      <c r="DT36" s="11">
        <f t="shared" si="10"/>
        <v>8648.9999780519993</v>
      </c>
      <c r="DU36" s="11">
        <f t="shared" si="10"/>
        <v>4224.9999845300008</v>
      </c>
      <c r="DV36" s="11">
        <f t="shared" si="10"/>
        <v>6399.9999808000011</v>
      </c>
      <c r="DW36" s="11">
        <f t="shared" si="10"/>
        <v>5928.9999813659997</v>
      </c>
      <c r="DX36" s="11">
        <f t="shared" si="10"/>
        <v>6083.9999809679994</v>
      </c>
      <c r="DY36" s="11">
        <f t="shared" si="10"/>
        <v>7224.9999790899992</v>
      </c>
      <c r="DZ36" s="11">
        <f t="shared" si="10"/>
        <v>9024.99997644</v>
      </c>
      <c r="EA36" s="11">
        <f t="shared" si="10"/>
        <v>2499.9999874999999</v>
      </c>
      <c r="EB36" s="11">
        <f t="shared" si="10"/>
        <v>5775.9999808479997</v>
      </c>
      <c r="EC36" s="11">
        <f t="shared" si="10"/>
        <v>3599.9999847600002</v>
      </c>
      <c r="ED36" s="11">
        <f t="shared" si="10"/>
        <v>2499.9999871999999</v>
      </c>
      <c r="EE36" s="11">
        <f t="shared" si="10"/>
        <v>9999.9999742</v>
      </c>
      <c r="EF36" s="11">
        <f t="shared" ref="EF36:EI36" si="11">IF(EF4="","",IF(EF98&lt;&gt;"",0,(100-EF4)^2))</f>
        <v>5624.9999804999998</v>
      </c>
      <c r="EG36" s="11">
        <f t="shared" si="11"/>
        <v>6888.999978253999</v>
      </c>
      <c r="EH36" s="11">
        <f t="shared" si="11"/>
        <v>8099.9999762400003</v>
      </c>
      <c r="EI36" s="11">
        <f t="shared" si="11"/>
        <v>5928.9999795180001</v>
      </c>
      <c r="EJ36" s="11">
        <f t="shared" ref="EJ36:ES36" si="12">IF(EJ4="","",IF(EJ98&lt;&gt;"",0,(100-EJ4)^2))</f>
        <v>5624.9999798999997</v>
      </c>
      <c r="EK36" s="11">
        <f t="shared" si="12"/>
        <v>6399.9999784000011</v>
      </c>
      <c r="EL36" s="11">
        <f t="shared" si="12"/>
        <v>7224.9999768800008</v>
      </c>
      <c r="EM36" s="11">
        <f t="shared" si="12"/>
        <v>4899.99998082</v>
      </c>
      <c r="EN36" s="11">
        <f t="shared" si="12"/>
        <v>1599.9999889600003</v>
      </c>
      <c r="EO36" s="11">
        <f t="shared" si="12"/>
        <v>3599.99998332</v>
      </c>
      <c r="EP36" s="11">
        <f t="shared" si="12"/>
        <v>6399.9999776000004</v>
      </c>
      <c r="EQ36" s="11">
        <f t="shared" si="12"/>
        <v>6399.9999774400003</v>
      </c>
      <c r="ER36" s="11">
        <f t="shared" si="12"/>
        <v>8099.9999744399993</v>
      </c>
      <c r="ES36" s="11">
        <f t="shared" si="12"/>
        <v>4224.9999814100011</v>
      </c>
      <c r="ET36" s="11">
        <f t="shared" ref="ET36:EV36" si="13">IF(ET4="","",IF(ET98&lt;&gt;"",0,(100-ET4)^2))</f>
        <v>6083.9999775360002</v>
      </c>
      <c r="EU36" s="11">
        <f t="shared" si="13"/>
        <v>5475.9999785399996</v>
      </c>
      <c r="EV36" s="11">
        <f t="shared" si="13"/>
        <v>5624.9999780999997</v>
      </c>
      <c r="EW36" s="11">
        <f t="shared" ref="EW36:FJ36" si="14">IF(EW4="","",IF(EW98&lt;&gt;"",0,(100-EW4)^2))</f>
        <v>5040.9999791259988</v>
      </c>
      <c r="EX36" s="11">
        <f t="shared" si="14"/>
        <v>1599.9999881600002</v>
      </c>
      <c r="EY36" s="11">
        <f t="shared" si="14"/>
        <v>624.99999254999989</v>
      </c>
      <c r="EZ36" s="11">
        <f t="shared" si="14"/>
        <v>5624.9999774999997</v>
      </c>
      <c r="FA36" s="11">
        <f t="shared" si="14"/>
        <v>6399.9999758400008</v>
      </c>
      <c r="FB36" s="11">
        <f t="shared" si="14"/>
        <v>5624.9999772000001</v>
      </c>
      <c r="FC36" s="11">
        <f t="shared" si="14"/>
        <v>6399.9999755199997</v>
      </c>
      <c r="FD36" s="11">
        <f t="shared" si="14"/>
        <v>7224.9999738199995</v>
      </c>
      <c r="FE36" s="11">
        <f t="shared" si="14"/>
        <v>4899.9999783000003</v>
      </c>
      <c r="FF36" s="11">
        <f t="shared" si="14"/>
        <v>899.99999064000008</v>
      </c>
      <c r="FG36" s="11">
        <f t="shared" si="14"/>
        <v>7743.9999723679994</v>
      </c>
      <c r="FH36" s="11">
        <f t="shared" si="14"/>
        <v>4224.9999794599989</v>
      </c>
      <c r="FI36" s="11">
        <f t="shared" si="14"/>
        <v>6399.9999745600007</v>
      </c>
      <c r="FJ36" s="11">
        <f t="shared" si="14"/>
        <v>2499.999984</v>
      </c>
      <c r="FK36" s="11">
        <f t="shared" ref="FK36" si="15">IF(FK4="","",IF(FK98&lt;&gt;"",0,(100-FK4)^2))</f>
        <v>7224.9999726299993</v>
      </c>
    </row>
    <row r="37" spans="1:167" x14ac:dyDescent="0.25">
      <c r="A37" s="11">
        <f t="shared" si="0"/>
        <v>16.000000001</v>
      </c>
      <c r="C37" s="11">
        <v>2</v>
      </c>
      <c r="D37" s="11">
        <f t="shared" si="1"/>
        <v>2500</v>
      </c>
      <c r="E37" s="11">
        <f t="shared" si="1"/>
        <v>8099.999999910001</v>
      </c>
      <c r="F37" s="11">
        <f t="shared" si="2"/>
        <v>5475.9999999260008</v>
      </c>
      <c r="G37" s="11">
        <f t="shared" si="2"/>
        <v>7055.999999831999</v>
      </c>
      <c r="H37" s="11">
        <f t="shared" si="3"/>
        <v>7395.9999996559991</v>
      </c>
      <c r="I37" s="11">
        <f t="shared" ref="I37:BT40" si="16">IF(I5="","",IF(I99&lt;&gt;"",0,(100-I5)^2))</f>
        <v>7568.999999478001</v>
      </c>
      <c r="J37" s="11">
        <f t="shared" si="16"/>
        <v>6399.9999993599995</v>
      </c>
      <c r="K37" s="11">
        <f t="shared" si="16"/>
        <v>9999.9999989999997</v>
      </c>
      <c r="L37" s="11">
        <f t="shared" si="16"/>
        <v>7224.9999989800008</v>
      </c>
      <c r="M37" s="11">
        <f t="shared" si="16"/>
        <v>8099.9999987400006</v>
      </c>
      <c r="N37" s="11">
        <f t="shared" si="16"/>
        <v>7224.9999986399998</v>
      </c>
      <c r="O37" s="11">
        <f t="shared" si="16"/>
        <v>9024.999998289999</v>
      </c>
      <c r="P37" s="11">
        <f t="shared" si="16"/>
        <v>624.99999950000029</v>
      </c>
      <c r="Q37" s="11">
        <f t="shared" si="16"/>
        <v>2024.9999990100002</v>
      </c>
      <c r="R37" s="11">
        <f t="shared" si="16"/>
        <v>9999.9999975999999</v>
      </c>
      <c r="S37" s="11">
        <f t="shared" si="16"/>
        <v>8099.9999976599993</v>
      </c>
      <c r="T37" s="11">
        <f t="shared" si="16"/>
        <v>5183.9999979840013</v>
      </c>
      <c r="U37" s="11">
        <f t="shared" si="16"/>
        <v>360.99999943000012</v>
      </c>
      <c r="V37" s="11">
        <f t="shared" si="16"/>
        <v>2499.9999984000001</v>
      </c>
      <c r="W37" s="11">
        <f t="shared" si="16"/>
        <v>9408.9999967019994</v>
      </c>
      <c r="X37" s="11">
        <f t="shared" si="16"/>
        <v>9024.9999965800016</v>
      </c>
      <c r="Y37" s="11">
        <f t="shared" si="16"/>
        <v>399.99999924000008</v>
      </c>
      <c r="Z37" s="11">
        <f t="shared" si="16"/>
        <v>4224.9999974000002</v>
      </c>
      <c r="AA37" s="11">
        <f t="shared" si="16"/>
        <v>24.999999789999947</v>
      </c>
      <c r="AB37" s="11">
        <f t="shared" si="16"/>
        <v>3599.9999973599997</v>
      </c>
      <c r="AC37" s="11">
        <f t="shared" si="16"/>
        <v>224.99999931000005</v>
      </c>
      <c r="AD37" s="11">
        <f t="shared" si="16"/>
        <v>143.99999942399995</v>
      </c>
      <c r="AE37" s="11">
        <f t="shared" si="16"/>
        <v>8463.9999953999995</v>
      </c>
      <c r="AF37" s="11">
        <f t="shared" si="16"/>
        <v>9999.9999948000004</v>
      </c>
      <c r="AG37" s="11">
        <f t="shared" si="16"/>
        <v>8099.9999951400005</v>
      </c>
      <c r="AH37" s="11">
        <f t="shared" si="16"/>
        <v>3720.9999965839997</v>
      </c>
      <c r="AI37" s="11">
        <f t="shared" si="16"/>
        <v>6399.999995359999</v>
      </c>
      <c r="AJ37" s="11">
        <f t="shared" si="16"/>
        <v>1599.9999975999999</v>
      </c>
      <c r="AK37" s="11">
        <f t="shared" si="16"/>
        <v>8099.9999944199999</v>
      </c>
      <c r="AL37" s="11">
        <f t="shared" si="16"/>
        <v>783.99999820799985</v>
      </c>
      <c r="AM37" s="11">
        <f t="shared" si="16"/>
        <v>6399.9999947200013</v>
      </c>
      <c r="AN37" s="11">
        <f t="shared" si="16"/>
        <v>8835.9999936080003</v>
      </c>
      <c r="AO37" s="11">
        <f t="shared" si="16"/>
        <v>8099.9999937000002</v>
      </c>
      <c r="AP37" s="11">
        <f t="shared" si="16"/>
        <v>2499.9999963999999</v>
      </c>
      <c r="AQ37" s="11">
        <f t="shared" si="16"/>
        <v>8463.9999931919992</v>
      </c>
      <c r="AR37" s="11">
        <f t="shared" si="16"/>
        <v>9999.9999924000003</v>
      </c>
      <c r="AS37" s="11">
        <f t="shared" si="16"/>
        <v>2115.9999964120002</v>
      </c>
      <c r="AT37" s="11">
        <f t="shared" si="16"/>
        <v>9408.9999922400002</v>
      </c>
      <c r="AU37" s="11">
        <f t="shared" si="16"/>
        <v>1599.9999967200001</v>
      </c>
      <c r="AV37" s="11">
        <f t="shared" si="16"/>
        <v>399.99999832000015</v>
      </c>
      <c r="AW37" s="11">
        <f t="shared" si="16"/>
        <v>9999.9999914</v>
      </c>
      <c r="AX37" s="11">
        <f t="shared" si="16"/>
        <v>8835.9999917280002</v>
      </c>
      <c r="AY37" s="11">
        <f t="shared" si="16"/>
        <v>899.99999730000047</v>
      </c>
      <c r="AZ37" s="11">
        <f t="shared" si="16"/>
        <v>8099.9999917200003</v>
      </c>
      <c r="BA37" s="11">
        <f t="shared" si="16"/>
        <v>7224.9999920099999</v>
      </c>
      <c r="BB37" s="11">
        <f t="shared" si="16"/>
        <v>8099.9999913599995</v>
      </c>
      <c r="BC37" s="11">
        <f t="shared" si="16"/>
        <v>9024.9999906900011</v>
      </c>
      <c r="BD37" s="11">
        <f t="shared" si="16"/>
        <v>4224.9999935000005</v>
      </c>
      <c r="BE37" s="11">
        <f t="shared" si="16"/>
        <v>9999.9999898000005</v>
      </c>
      <c r="BF37" s="11">
        <f t="shared" si="16"/>
        <v>9999.999989599999</v>
      </c>
      <c r="BG37" s="11">
        <f t="shared" si="16"/>
        <v>6399.9999915199987</v>
      </c>
      <c r="BH37" s="11">
        <f t="shared" si="16"/>
        <v>8099.9999902800009</v>
      </c>
      <c r="BI37" s="11">
        <f t="shared" si="16"/>
        <v>7224.9999906499997</v>
      </c>
      <c r="BJ37" s="11">
        <f t="shared" si="16"/>
        <v>6399.9999910399993</v>
      </c>
      <c r="BK37" s="11">
        <f t="shared" si="16"/>
        <v>9024.9999891700008</v>
      </c>
      <c r="BL37" s="11">
        <f t="shared" si="16"/>
        <v>9999.9999884000008</v>
      </c>
      <c r="BM37" s="11">
        <f t="shared" si="16"/>
        <v>2499.9999941000001</v>
      </c>
      <c r="BN37" s="11">
        <f t="shared" si="16"/>
        <v>9800.9999881199983</v>
      </c>
      <c r="BO37" s="11">
        <f t="shared" si="16"/>
        <v>1599.99999512</v>
      </c>
      <c r="BP37" s="11">
        <f t="shared" si="16"/>
        <v>9999.9999876000002</v>
      </c>
      <c r="BQ37" s="11">
        <f t="shared" si="16"/>
        <v>9999.9999874000005</v>
      </c>
      <c r="BR37" s="11">
        <f t="shared" si="16"/>
        <v>7224.9999891199996</v>
      </c>
      <c r="BS37" s="11">
        <f t="shared" si="16"/>
        <v>7568.9999886900014</v>
      </c>
      <c r="BT37" s="11">
        <f t="shared" si="16"/>
        <v>8099.9999881200001</v>
      </c>
      <c r="BU37" s="11">
        <f t="shared" si="4"/>
        <v>6399.9999892799997</v>
      </c>
      <c r="BV37" s="11">
        <f t="shared" ref="BV37:CI37" si="17">IF(BV5="","",IF(BV99&lt;&gt;"",0,(100-BV5)^2))</f>
        <v>6083.9999893920012</v>
      </c>
      <c r="BW37" s="11">
        <f t="shared" si="17"/>
        <v>1224.9999951700004</v>
      </c>
      <c r="BX37" s="11">
        <f t="shared" si="17"/>
        <v>9024.9999867000006</v>
      </c>
      <c r="BY37" s="11">
        <f t="shared" si="17"/>
        <v>1023.9999954559999</v>
      </c>
      <c r="BZ37" s="11">
        <f t="shared" si="17"/>
        <v>7224.9999877599994</v>
      </c>
      <c r="CA37" s="11">
        <f t="shared" si="17"/>
        <v>5624.9999890500003</v>
      </c>
      <c r="CB37" s="11">
        <f t="shared" si="17"/>
        <v>5624.9999889000001</v>
      </c>
      <c r="CC37" s="11">
        <f t="shared" si="17"/>
        <v>5183.9999891999996</v>
      </c>
      <c r="CD37" s="11">
        <f t="shared" si="17"/>
        <v>4095.9999902720001</v>
      </c>
      <c r="CE37" s="11">
        <f t="shared" si="17"/>
        <v>7224.9999869100011</v>
      </c>
      <c r="CF37" s="11">
        <f t="shared" si="17"/>
        <v>3599.9999906400003</v>
      </c>
      <c r="CG37" s="11">
        <f t="shared" si="17"/>
        <v>8099.9999857799994</v>
      </c>
      <c r="CH37" s="11">
        <f t="shared" si="17"/>
        <v>1088.9999947199997</v>
      </c>
      <c r="CI37" s="11">
        <f t="shared" si="17"/>
        <v>8099.9999854200005</v>
      </c>
      <c r="CJ37" s="11">
        <f t="shared" ref="CJ37:CK37" si="18">IF(CJ5="","",IF(CJ99&lt;&gt;"",0,(100-CJ5)^2))</f>
        <v>5928.9999873719999</v>
      </c>
      <c r="CK37" s="11">
        <f t="shared" si="18"/>
        <v>4899.9999883799992</v>
      </c>
      <c r="CL37" s="11">
        <f t="shared" ref="CL37:CQ37" si="19">IF(CL5="","",IF(CL99&lt;&gt;"",0,(100-CL5)^2))</f>
        <v>9999.9999831999994</v>
      </c>
      <c r="CM37" s="11">
        <f t="shared" si="19"/>
        <v>9999.9999830000015</v>
      </c>
      <c r="CN37" s="11">
        <f t="shared" si="19"/>
        <v>8099.99998452</v>
      </c>
      <c r="CO37" s="11">
        <f t="shared" si="19"/>
        <v>9024.9999834699993</v>
      </c>
      <c r="CP37" s="11">
        <f t="shared" si="19"/>
        <v>9603.9999827519987</v>
      </c>
      <c r="CQ37" s="11">
        <f t="shared" si="19"/>
        <v>6888.9999852260007</v>
      </c>
      <c r="CR37" s="11">
        <f t="shared" ref="CR37:CS37" si="20">IF(CR5="","",IF(CR99&lt;&gt;"",0,(100-CR5)^2))</f>
        <v>1224.9999937</v>
      </c>
      <c r="CS37" s="11">
        <f t="shared" si="20"/>
        <v>9999.9999817999997</v>
      </c>
      <c r="CT37" s="11">
        <f t="shared" ref="CT37:DB37" si="21">IF(CT5="","",IF(CT99&lt;&gt;"",0,(100-CT5)^2))</f>
        <v>9024.9999825200011</v>
      </c>
      <c r="CU37" s="11">
        <f t="shared" si="21"/>
        <v>8463.9999828880009</v>
      </c>
      <c r="CV37" s="11">
        <f t="shared" si="21"/>
        <v>6399.9999849599999</v>
      </c>
      <c r="CW37" s="11">
        <f t="shared" si="21"/>
        <v>7224.9999838499989</v>
      </c>
      <c r="CX37" s="11">
        <f t="shared" si="21"/>
        <v>8099.999982719999</v>
      </c>
      <c r="CY37" s="11">
        <f t="shared" si="21"/>
        <v>8280.9999823460003</v>
      </c>
      <c r="CZ37" s="11">
        <f t="shared" si="21"/>
        <v>6723.9999839279999</v>
      </c>
      <c r="DA37" s="11">
        <f t="shared" si="21"/>
        <v>9024.9999811899997</v>
      </c>
      <c r="DB37" s="11">
        <f t="shared" si="21"/>
        <v>8099.9999820000012</v>
      </c>
      <c r="DC37" s="11">
        <f t="shared" ref="DC37:EE37" si="22">IF(DC5="","",IF(DC99&lt;&gt;"",0,(100-DC5)^2))</f>
        <v>5928.9999844460008</v>
      </c>
      <c r="DD37" s="11">
        <f t="shared" si="22"/>
        <v>7224.9999826599997</v>
      </c>
      <c r="DE37" s="11">
        <f t="shared" si="22"/>
        <v>4899.9999855799997</v>
      </c>
      <c r="DF37" s="11">
        <f t="shared" si="22"/>
        <v>1224.9999927200004</v>
      </c>
      <c r="DG37" s="11">
        <f t="shared" si="22"/>
        <v>9024.9999800500009</v>
      </c>
      <c r="DH37" s="11">
        <f t="shared" si="22"/>
        <v>224.99999681999995</v>
      </c>
      <c r="DI37" s="11">
        <f t="shared" si="22"/>
        <v>3024.9999882300003</v>
      </c>
      <c r="DJ37" s="11">
        <f t="shared" si="22"/>
        <v>8099.9999805600009</v>
      </c>
      <c r="DK37" s="11">
        <f t="shared" si="22"/>
        <v>7224.9999814700004</v>
      </c>
      <c r="DL37" s="11">
        <f t="shared" si="22"/>
        <v>9999.9999779999998</v>
      </c>
      <c r="DM37" s="11">
        <f t="shared" si="22"/>
        <v>9999.9999777999983</v>
      </c>
      <c r="DN37" s="11">
        <f t="shared" si="22"/>
        <v>9999.9999776000004</v>
      </c>
      <c r="DO37" s="11">
        <f t="shared" si="22"/>
        <v>9999.9999774000007</v>
      </c>
      <c r="DP37" s="11">
        <f t="shared" si="22"/>
        <v>9999.9999771999992</v>
      </c>
      <c r="DQ37" s="11">
        <f t="shared" si="22"/>
        <v>9024.9999781499992</v>
      </c>
      <c r="DR37" s="11">
        <f t="shared" si="22"/>
        <v>9024.9999779600003</v>
      </c>
      <c r="DS37" s="11">
        <f t="shared" si="22"/>
        <v>5624.9999824500001</v>
      </c>
      <c r="DT37" s="11">
        <f t="shared" si="22"/>
        <v>3599.9999858399997</v>
      </c>
      <c r="DU37" s="11">
        <f t="shared" si="22"/>
        <v>9603.9999766759993</v>
      </c>
      <c r="DV37" s="11">
        <f t="shared" si="22"/>
        <v>7224.9999796000011</v>
      </c>
      <c r="DW37" s="11">
        <f t="shared" si="22"/>
        <v>6399.9999806400001</v>
      </c>
      <c r="DX37" s="11">
        <f t="shared" si="22"/>
        <v>4095.9999843839996</v>
      </c>
      <c r="DY37" s="11">
        <f t="shared" si="22"/>
        <v>4899.9999827799993</v>
      </c>
      <c r="DZ37" s="11">
        <f t="shared" si="22"/>
        <v>6399.9999801600006</v>
      </c>
      <c r="EA37" s="11">
        <f t="shared" si="22"/>
        <v>2024.9999887500001</v>
      </c>
      <c r="EB37" s="11">
        <f t="shared" si="22"/>
        <v>7743.9999778239999</v>
      </c>
      <c r="EC37" s="11">
        <f t="shared" si="22"/>
        <v>7224.9999784100009</v>
      </c>
      <c r="ED37" s="11">
        <f t="shared" si="22"/>
        <v>5624.9999808000002</v>
      </c>
      <c r="EE37" s="11">
        <f t="shared" si="22"/>
        <v>9999.9999742</v>
      </c>
      <c r="EF37" s="11">
        <f t="shared" ref="EF37:EI37" si="23">IF(EF5="","",IF(EF99&lt;&gt;"",0,(100-EF5)^2))</f>
        <v>9024.9999752999993</v>
      </c>
      <c r="EG37" s="11">
        <f t="shared" si="23"/>
        <v>8463.9999758959984</v>
      </c>
      <c r="EH37" s="11">
        <f t="shared" si="23"/>
        <v>224.99999604000013</v>
      </c>
      <c r="EI37" s="11">
        <f t="shared" si="23"/>
        <v>7055.9999776559998</v>
      </c>
      <c r="EJ37" s="11">
        <f t="shared" ref="EJ37:ES37" si="24">IF(EJ5="","",IF(EJ99&lt;&gt;"",0,(100-EJ5)^2))</f>
        <v>899.99999195999976</v>
      </c>
      <c r="EK37" s="11">
        <f t="shared" si="24"/>
        <v>6399.9999784000011</v>
      </c>
      <c r="EL37" s="11">
        <f t="shared" si="24"/>
        <v>24.999998640000047</v>
      </c>
      <c r="EM37" s="11">
        <f t="shared" si="24"/>
        <v>8099.9999753399998</v>
      </c>
      <c r="EN37" s="11">
        <f t="shared" si="24"/>
        <v>5624.9999792999997</v>
      </c>
      <c r="EO37" s="11">
        <f t="shared" si="24"/>
        <v>6399.9999777599987</v>
      </c>
      <c r="EP37" s="11">
        <f t="shared" si="24"/>
        <v>4224.9999818000006</v>
      </c>
      <c r="EQ37" s="11">
        <f t="shared" si="24"/>
        <v>8099.9999746200001</v>
      </c>
      <c r="ER37" s="11">
        <f t="shared" si="24"/>
        <v>224.99999573999989</v>
      </c>
      <c r="ES37" s="11">
        <f t="shared" si="24"/>
        <v>2024.9999871299999</v>
      </c>
      <c r="ET37" s="11">
        <f t="shared" ref="ET37:EV37" si="25">IF(ET5="","",IF(ET99&lt;&gt;"",0,(100-ET5)^2))</f>
        <v>7743.9999746560006</v>
      </c>
      <c r="EU37" s="11">
        <f t="shared" si="25"/>
        <v>399.99999419999995</v>
      </c>
      <c r="EV37" s="11">
        <f t="shared" si="25"/>
        <v>6399.9999766399997</v>
      </c>
      <c r="EW37" s="11">
        <f t="shared" ref="EW37:FJ37" si="26">IF(EW5="","",IF(EW99&lt;&gt;"",0,(100-EW5)^2))</f>
        <v>624.99999265000031</v>
      </c>
      <c r="EX37" s="11">
        <f t="shared" si="26"/>
        <v>6399.9999763200003</v>
      </c>
      <c r="EY37" s="11">
        <f t="shared" si="26"/>
        <v>8099.9999731799999</v>
      </c>
      <c r="EZ37" s="11">
        <f t="shared" si="26"/>
        <v>6399.9999759999992</v>
      </c>
      <c r="FA37" s="11">
        <f t="shared" si="26"/>
        <v>624.99999245000026</v>
      </c>
      <c r="FB37" s="11">
        <f t="shared" si="26"/>
        <v>624.99999240000011</v>
      </c>
      <c r="FC37" s="11">
        <f t="shared" si="26"/>
        <v>6399.9999755199997</v>
      </c>
      <c r="FD37" s="11">
        <f t="shared" si="26"/>
        <v>9024.9999707399984</v>
      </c>
      <c r="FE37" s="11">
        <f t="shared" si="26"/>
        <v>5624.9999767500003</v>
      </c>
      <c r="FF37" s="11">
        <f t="shared" si="26"/>
        <v>6399.9999750400002</v>
      </c>
      <c r="FG37" s="11">
        <f t="shared" si="26"/>
        <v>960.99999026599983</v>
      </c>
      <c r="FH37" s="11">
        <f t="shared" si="26"/>
        <v>9999.9999683999995</v>
      </c>
      <c r="FI37" s="11">
        <f t="shared" si="26"/>
        <v>6399.9999745600007</v>
      </c>
      <c r="FJ37" s="11">
        <f t="shared" si="26"/>
        <v>6399.9999744000006</v>
      </c>
      <c r="FK37" s="11">
        <f t="shared" ref="FK37" si="27">IF(FK5="","",IF(FK99&lt;&gt;"",0,(100-FK5)^2))</f>
        <v>6399.9999742399996</v>
      </c>
    </row>
    <row r="38" spans="1:167" x14ac:dyDescent="0.25">
      <c r="A38" s="11">
        <f t="shared" si="0"/>
        <v>40.000000000999997</v>
      </c>
      <c r="C38" s="11">
        <v>3</v>
      </c>
      <c r="D38" s="11">
        <f t="shared" si="1"/>
        <v>2500</v>
      </c>
      <c r="E38" s="11">
        <f t="shared" si="1"/>
        <v>6399.9999999200008</v>
      </c>
      <c r="F38" s="11">
        <f t="shared" si="2"/>
        <v>2808.9999999469997</v>
      </c>
      <c r="G38" s="11">
        <f t="shared" si="2"/>
        <v>3599.9999998800004</v>
      </c>
      <c r="H38" s="11">
        <f t="shared" si="3"/>
        <v>3363.9999997680002</v>
      </c>
      <c r="I38" s="11">
        <f t="shared" si="16"/>
        <v>5040.9999995740009</v>
      </c>
      <c r="J38" s="11">
        <f t="shared" si="16"/>
        <v>4488.9999994640002</v>
      </c>
      <c r="K38" s="11">
        <f t="shared" si="16"/>
        <v>6399.9999991999994</v>
      </c>
      <c r="L38" s="11">
        <f t="shared" si="16"/>
        <v>4899.9999991600007</v>
      </c>
      <c r="M38" s="11">
        <f t="shared" si="16"/>
        <v>399.99999972000012</v>
      </c>
      <c r="N38" s="11">
        <f t="shared" si="16"/>
        <v>3599.9999990400001</v>
      </c>
      <c r="O38" s="11">
        <f t="shared" si="16"/>
        <v>99.999999819999914</v>
      </c>
      <c r="P38" s="11">
        <f t="shared" si="16"/>
        <v>6399.9999983999987</v>
      </c>
      <c r="Q38" s="11">
        <f t="shared" si="16"/>
        <v>3024.9999987900005</v>
      </c>
      <c r="R38" s="11">
        <f t="shared" si="16"/>
        <v>1599.9999990399999</v>
      </c>
      <c r="S38" s="11">
        <f t="shared" si="16"/>
        <v>4899.9999981799992</v>
      </c>
      <c r="T38" s="11">
        <f t="shared" si="16"/>
        <v>24.999999860000059</v>
      </c>
      <c r="U38" s="11">
        <f t="shared" si="16"/>
        <v>5775.9999977200005</v>
      </c>
      <c r="V38" s="11">
        <f t="shared" si="16"/>
        <v>899.99999903999992</v>
      </c>
      <c r="W38" s="11">
        <f t="shared" si="16"/>
        <v>2499.9999983000002</v>
      </c>
      <c r="X38" s="11">
        <f t="shared" si="16"/>
        <v>2499.9999981999999</v>
      </c>
      <c r="Y38" s="11">
        <f t="shared" si="16"/>
        <v>3.6099992473543199E-16</v>
      </c>
      <c r="Z38" s="11">
        <f t="shared" si="16"/>
        <v>9999.9999960000005</v>
      </c>
      <c r="AA38" s="11">
        <f t="shared" si="16"/>
        <v>6399.9999966399992</v>
      </c>
      <c r="AB38" s="11">
        <f t="shared" si="16"/>
        <v>3599.9999973599997</v>
      </c>
      <c r="AC38" s="11">
        <f t="shared" si="16"/>
        <v>1763.9999980680002</v>
      </c>
      <c r="AD38" s="11">
        <f t="shared" si="16"/>
        <v>624.99999879999996</v>
      </c>
      <c r="AE38" s="11">
        <f t="shared" si="16"/>
        <v>1599.9999980000002</v>
      </c>
      <c r="AF38" s="11">
        <f t="shared" si="16"/>
        <v>7224.9999955800013</v>
      </c>
      <c r="AG38" s="11">
        <f t="shared" si="16"/>
        <v>2499.9999973000004</v>
      </c>
      <c r="AH38" s="11">
        <f t="shared" si="16"/>
        <v>440.99999882399993</v>
      </c>
      <c r="AI38" s="11">
        <f t="shared" si="16"/>
        <v>1848.999997506</v>
      </c>
      <c r="AJ38" s="11">
        <f t="shared" si="16"/>
        <v>899.99999820000028</v>
      </c>
      <c r="AK38" s="11">
        <f t="shared" si="16"/>
        <v>7224.9999947300003</v>
      </c>
      <c r="AL38" s="11">
        <f t="shared" si="16"/>
        <v>8099.99999424</v>
      </c>
      <c r="AM38" s="11">
        <f t="shared" si="16"/>
        <v>4224.9999957100008</v>
      </c>
      <c r="AN38" s="11">
        <f t="shared" si="16"/>
        <v>3599.9999959199995</v>
      </c>
      <c r="AO38" s="11">
        <f t="shared" si="16"/>
        <v>7224.9999940500002</v>
      </c>
      <c r="AP38" s="11">
        <f t="shared" si="16"/>
        <v>399.99999855999988</v>
      </c>
      <c r="AQ38" s="11">
        <f t="shared" si="16"/>
        <v>624.99999814999967</v>
      </c>
      <c r="AR38" s="11">
        <f t="shared" si="16"/>
        <v>9999.9999924000003</v>
      </c>
      <c r="AS38" s="11">
        <f t="shared" si="16"/>
        <v>48.999999454000005</v>
      </c>
      <c r="AT38" s="11">
        <f t="shared" si="16"/>
        <v>7224.9999931999992</v>
      </c>
      <c r="AU38" s="11">
        <f t="shared" si="16"/>
        <v>624.99999794999962</v>
      </c>
      <c r="AV38" s="11">
        <f t="shared" si="16"/>
        <v>224.99999874000011</v>
      </c>
      <c r="AW38" s="11">
        <f t="shared" si="16"/>
        <v>9999.9999914</v>
      </c>
      <c r="AX38" s="11">
        <f t="shared" si="16"/>
        <v>4095.9999943680004</v>
      </c>
      <c r="AY38" s="11">
        <f t="shared" si="16"/>
        <v>3599.9999945999998</v>
      </c>
      <c r="AZ38" s="11">
        <f t="shared" si="16"/>
        <v>99.999999080000066</v>
      </c>
      <c r="BA38" s="11">
        <f t="shared" si="16"/>
        <v>3599.9999943600001</v>
      </c>
      <c r="BB38" s="11">
        <f t="shared" si="16"/>
        <v>8099.9999913599995</v>
      </c>
      <c r="BC38" s="11">
        <f t="shared" si="16"/>
        <v>5624.9999926500013</v>
      </c>
      <c r="BD38" s="11">
        <f t="shared" si="16"/>
        <v>399.99999800000012</v>
      </c>
      <c r="BE38" s="11">
        <f t="shared" si="16"/>
        <v>2.6010000680386151E-15</v>
      </c>
      <c r="BF38" s="11">
        <f t="shared" si="16"/>
        <v>2.7040004474599449E-15</v>
      </c>
      <c r="BG38" s="11">
        <f t="shared" si="16"/>
        <v>3599.99999364</v>
      </c>
      <c r="BH38" s="11">
        <f t="shared" si="16"/>
        <v>2.915999715155696E-15</v>
      </c>
      <c r="BI38" s="11">
        <f t="shared" si="16"/>
        <v>224.99999834999997</v>
      </c>
      <c r="BJ38" s="11">
        <f t="shared" si="16"/>
        <v>6399.9999910399993</v>
      </c>
      <c r="BK38" s="11">
        <f t="shared" si="16"/>
        <v>8280.9999896260015</v>
      </c>
      <c r="BL38" s="11">
        <f t="shared" si="16"/>
        <v>3.3639997324476479E-15</v>
      </c>
      <c r="BM38" s="11">
        <f t="shared" si="16"/>
        <v>399.99999763999995</v>
      </c>
      <c r="BN38" s="11">
        <f t="shared" si="16"/>
        <v>4899.9999915999997</v>
      </c>
      <c r="BO38" s="11">
        <f t="shared" si="16"/>
        <v>624.99999695000031</v>
      </c>
      <c r="BP38" s="11">
        <f t="shared" si="16"/>
        <v>399.99999752000008</v>
      </c>
      <c r="BQ38" s="11">
        <f t="shared" si="16"/>
        <v>3.9690002091511442E-15</v>
      </c>
      <c r="BR38" s="11">
        <f t="shared" si="16"/>
        <v>1224.9999955199996</v>
      </c>
      <c r="BS38" s="11">
        <f t="shared" si="16"/>
        <v>5183.9999906400008</v>
      </c>
      <c r="BT38" s="11">
        <f t="shared" si="16"/>
        <v>9024.9999874599998</v>
      </c>
      <c r="BU38" s="11">
        <f t="shared" si="4"/>
        <v>899.99999597999988</v>
      </c>
      <c r="BV38" s="11">
        <f t="shared" ref="BV38:CI38" si="28">IF(BV6="","",IF(BV100&lt;&gt;"",0,(100-BV6)^2))</f>
        <v>4095.9999912960002</v>
      </c>
      <c r="BW38" s="11">
        <f t="shared" si="28"/>
        <v>483.99999696400022</v>
      </c>
      <c r="BX38" s="11">
        <f t="shared" si="28"/>
        <v>24.999999300000017</v>
      </c>
      <c r="BY38" s="11">
        <f t="shared" si="28"/>
        <v>5040.9999899179993</v>
      </c>
      <c r="BZ38" s="11">
        <f t="shared" si="28"/>
        <v>6399.999988479999</v>
      </c>
      <c r="CA38" s="11">
        <f t="shared" si="28"/>
        <v>4899.9999897800008</v>
      </c>
      <c r="CB38" s="11">
        <f t="shared" si="28"/>
        <v>5624.9999889000001</v>
      </c>
      <c r="CC38" s="11">
        <f t="shared" si="28"/>
        <v>399.99999699999989</v>
      </c>
      <c r="CD38" s="11">
        <f t="shared" si="28"/>
        <v>1443.9999942240001</v>
      </c>
      <c r="CE38" s="11">
        <f t="shared" si="28"/>
        <v>3599.9999907599995</v>
      </c>
      <c r="CF38" s="11">
        <f t="shared" si="28"/>
        <v>7224.9999867400002</v>
      </c>
      <c r="CG38" s="11">
        <f t="shared" si="28"/>
        <v>9999.9999841999997</v>
      </c>
      <c r="CH38" s="11">
        <f t="shared" si="28"/>
        <v>624.99999599999967</v>
      </c>
      <c r="CI38" s="11">
        <f t="shared" si="28"/>
        <v>6399.9999870400006</v>
      </c>
      <c r="CJ38" s="11">
        <f t="shared" ref="CJ38:CK38" si="29">IF(CJ6="","",IF(CJ100&lt;&gt;"",0,(100-CJ6)^2))</f>
        <v>483.99999639200001</v>
      </c>
      <c r="CK38" s="11">
        <f t="shared" si="29"/>
        <v>3599.9999900399998</v>
      </c>
      <c r="CL38" s="11">
        <f t="shared" ref="CL38:CQ38" si="30">IF(CL6="","",IF(CL100&lt;&gt;"",0,(100-CL6)^2))</f>
        <v>2499.9999916000002</v>
      </c>
      <c r="CM38" s="11">
        <f t="shared" si="30"/>
        <v>9999.9999830000015</v>
      </c>
      <c r="CN38" s="11">
        <f t="shared" si="30"/>
        <v>4899.99998796</v>
      </c>
      <c r="CO38" s="11">
        <f t="shared" si="30"/>
        <v>4899.9999878199997</v>
      </c>
      <c r="CP38" s="11">
        <f t="shared" si="30"/>
        <v>224.99999736000021</v>
      </c>
      <c r="CQ38" s="11">
        <f t="shared" si="30"/>
        <v>5775.9999864720003</v>
      </c>
      <c r="CR38" s="11">
        <f t="shared" ref="CR38:CS38" si="31">IF(CR6="","",IF(CR100&lt;&gt;"",0,(100-CR6)^2))</f>
        <v>2024.9999918999999</v>
      </c>
      <c r="CS38" s="11">
        <f t="shared" si="31"/>
        <v>4224.9999881699996</v>
      </c>
      <c r="CT38" s="11">
        <f t="shared" ref="CT38:DB38" si="32">IF(CT6="","",IF(CT100&lt;&gt;"",0,(100-CT6)^2))</f>
        <v>4760.9999873040006</v>
      </c>
      <c r="CU38" s="11">
        <f t="shared" si="32"/>
        <v>8463.9999828880009</v>
      </c>
      <c r="CV38" s="11">
        <f t="shared" si="32"/>
        <v>6399.9999849599999</v>
      </c>
      <c r="CW38" s="11">
        <f t="shared" si="32"/>
        <v>4899.9999866999997</v>
      </c>
      <c r="CX38" s="11">
        <f t="shared" si="32"/>
        <v>2499.9999904000001</v>
      </c>
      <c r="CY38" s="11">
        <f t="shared" si="32"/>
        <v>1088.9999935980002</v>
      </c>
      <c r="CZ38" s="11">
        <f t="shared" si="32"/>
        <v>5328.9999856919994</v>
      </c>
      <c r="DA38" s="11">
        <f t="shared" si="32"/>
        <v>8099.9999821799993</v>
      </c>
      <c r="DB38" s="11">
        <f t="shared" si="32"/>
        <v>1599.999992</v>
      </c>
      <c r="DC38" s="11">
        <f t="shared" ref="DC38:EE38" si="33">IF(DC6="","",IF(DC100&lt;&gt;"",0,(100-DC6)^2))</f>
        <v>399.99999596000009</v>
      </c>
      <c r="DD38" s="11">
        <f t="shared" si="33"/>
        <v>0.99999979600000777</v>
      </c>
      <c r="DE38" s="11">
        <f t="shared" si="33"/>
        <v>5928.9999841379995</v>
      </c>
      <c r="DF38" s="11">
        <f t="shared" si="33"/>
        <v>4224.9999864799993</v>
      </c>
      <c r="DG38" s="11">
        <f t="shared" si="33"/>
        <v>8835.9999802599996</v>
      </c>
      <c r="DH38" s="11">
        <f t="shared" si="33"/>
        <v>7224.9999819799996</v>
      </c>
      <c r="DI38" s="11">
        <f t="shared" si="33"/>
        <v>8099.999980739999</v>
      </c>
      <c r="DJ38" s="11">
        <f t="shared" si="33"/>
        <v>4899.9999848800007</v>
      </c>
      <c r="DK38" s="11">
        <f t="shared" si="33"/>
        <v>7224.9999814700004</v>
      </c>
      <c r="DL38" s="11">
        <f t="shared" si="33"/>
        <v>6240.9999826200001</v>
      </c>
      <c r="DM38" s="11">
        <f t="shared" si="33"/>
        <v>1599.9999911200002</v>
      </c>
      <c r="DN38" s="11">
        <f t="shared" si="33"/>
        <v>6399.9999820800012</v>
      </c>
      <c r="DO38" s="11">
        <f t="shared" si="33"/>
        <v>1.2768999704283722E-14</v>
      </c>
      <c r="DP38" s="11">
        <f t="shared" si="33"/>
        <v>1599.9999908799998</v>
      </c>
      <c r="DQ38" s="11">
        <f t="shared" si="33"/>
        <v>0.99999977000000129</v>
      </c>
      <c r="DR38" s="11">
        <f t="shared" si="33"/>
        <v>1224.9999918800004</v>
      </c>
      <c r="DS38" s="11">
        <f t="shared" si="33"/>
        <v>4224.9999847899999</v>
      </c>
      <c r="DT38" s="11">
        <f t="shared" si="33"/>
        <v>1224.9999917399998</v>
      </c>
      <c r="DU38" s="11">
        <f t="shared" si="33"/>
        <v>8463.9999781040024</v>
      </c>
      <c r="DV38" s="11">
        <f t="shared" si="33"/>
        <v>899.99999280000031</v>
      </c>
      <c r="DW38" s="11">
        <f t="shared" si="33"/>
        <v>3599.9999854800003</v>
      </c>
      <c r="DX38" s="11">
        <f t="shared" si="33"/>
        <v>8099.9999780399994</v>
      </c>
      <c r="DY38" s="11">
        <f t="shared" si="33"/>
        <v>399.99999507999974</v>
      </c>
      <c r="DZ38" s="11">
        <f t="shared" si="33"/>
        <v>24.999998760000054</v>
      </c>
      <c r="EA38" s="11">
        <f t="shared" si="33"/>
        <v>2024.9999887500001</v>
      </c>
      <c r="EB38" s="11">
        <f t="shared" si="33"/>
        <v>143.99999697599995</v>
      </c>
      <c r="EC38" s="11">
        <f t="shared" si="33"/>
        <v>8099.9999771400016</v>
      </c>
      <c r="ED38" s="11">
        <f t="shared" si="33"/>
        <v>3720.9999843839996</v>
      </c>
      <c r="EE38" s="11">
        <f t="shared" si="33"/>
        <v>4899.99998194</v>
      </c>
      <c r="EF38" s="11">
        <f t="shared" ref="EF38:EI38" si="34">IF(EF6="","",IF(EF100&lt;&gt;"",0,(100-EF6)^2))</f>
        <v>3599.9999844000004</v>
      </c>
      <c r="EG38" s="11">
        <f t="shared" si="34"/>
        <v>8280.9999761579984</v>
      </c>
      <c r="EH38" s="11">
        <f t="shared" si="34"/>
        <v>224.99999604000013</v>
      </c>
      <c r="EI38" s="11">
        <f t="shared" si="34"/>
        <v>4623.9999819120003</v>
      </c>
      <c r="EJ38" s="11">
        <f t="shared" ref="EJ38:ES38" si="35">IF(EJ6="","",IF(EJ100&lt;&gt;"",0,(100-EJ6)^2))</f>
        <v>5624.9999798999997</v>
      </c>
      <c r="EK38" s="11">
        <f t="shared" si="35"/>
        <v>8280.9999754300006</v>
      </c>
      <c r="EL38" s="11">
        <f t="shared" si="35"/>
        <v>624.99999320000018</v>
      </c>
      <c r="EM38" s="11">
        <f t="shared" si="35"/>
        <v>1599.9999890399999</v>
      </c>
      <c r="EN38" s="11">
        <f t="shared" si="35"/>
        <v>6399.9999779199998</v>
      </c>
      <c r="EO38" s="11">
        <f t="shared" si="35"/>
        <v>8099.999974979999</v>
      </c>
      <c r="EP38" s="11">
        <f t="shared" si="35"/>
        <v>1224.9999902000002</v>
      </c>
      <c r="EQ38" s="11">
        <f t="shared" si="35"/>
        <v>9999.9999717999999</v>
      </c>
      <c r="ER38" s="11">
        <f t="shared" si="35"/>
        <v>24.999998579999975</v>
      </c>
      <c r="ES38" s="11">
        <f t="shared" si="35"/>
        <v>7224.9999756900006</v>
      </c>
      <c r="ET38" s="11">
        <f t="shared" ref="ET38:EV38" si="36">IF(ET6="","",IF(ET100&lt;&gt;"",0,(100-ET6)^2))</f>
        <v>728.99999222400015</v>
      </c>
      <c r="EU38" s="11">
        <f t="shared" si="36"/>
        <v>575.99999303999994</v>
      </c>
      <c r="EV38" s="11">
        <f t="shared" si="36"/>
        <v>4899.9999795599997</v>
      </c>
      <c r="EW38" s="11">
        <f t="shared" ref="EW38:FJ38" si="37">IF(EW6="","",IF(EW100&lt;&gt;"",0,(100-EW6)^2))</f>
        <v>168.99999617800017</v>
      </c>
      <c r="EX38" s="11">
        <f t="shared" si="37"/>
        <v>4899.9999792799999</v>
      </c>
      <c r="EY38" s="11">
        <f t="shared" si="37"/>
        <v>4899.9999791399996</v>
      </c>
      <c r="EZ38" s="11">
        <f t="shared" si="37"/>
        <v>4488.9999798999997</v>
      </c>
      <c r="FA38" s="11">
        <f t="shared" si="37"/>
        <v>624.99999245000026</v>
      </c>
      <c r="FB38" s="11">
        <f t="shared" si="37"/>
        <v>2499.9999848000002</v>
      </c>
      <c r="FC38" s="11">
        <f t="shared" si="37"/>
        <v>1599.9999877599998</v>
      </c>
      <c r="FD38" s="11">
        <f t="shared" si="37"/>
        <v>4224.9999799800007</v>
      </c>
      <c r="FE38" s="11">
        <f t="shared" si="37"/>
        <v>624.99999225000022</v>
      </c>
      <c r="FF38" s="11">
        <f t="shared" si="37"/>
        <v>399.99999376000005</v>
      </c>
      <c r="FG38" s="11">
        <f t="shared" si="37"/>
        <v>9024.9999701699999</v>
      </c>
      <c r="FH38" s="11">
        <f t="shared" si="37"/>
        <v>2.4964001885746234E-14</v>
      </c>
      <c r="FI38" s="11">
        <f t="shared" si="37"/>
        <v>1599.9999872799999</v>
      </c>
      <c r="FJ38" s="11">
        <f t="shared" si="37"/>
        <v>3599.9999808000002</v>
      </c>
      <c r="FK38" s="11">
        <f t="shared" ref="FK38" si="38">IF(FK6="","",IF(FK100&lt;&gt;"",0,(100-FK6)^2))</f>
        <v>8099.99997102</v>
      </c>
    </row>
    <row r="39" spans="1:167" x14ac:dyDescent="0.25">
      <c r="A39" s="11">
        <f t="shared" si="0"/>
        <v>20.000000001</v>
      </c>
      <c r="C39" s="11">
        <v>4</v>
      </c>
      <c r="D39" s="11">
        <f t="shared" si="1"/>
        <v>2500</v>
      </c>
      <c r="E39" s="11">
        <f t="shared" si="1"/>
        <v>2024.9999999549998</v>
      </c>
      <c r="F39" s="11">
        <f t="shared" si="2"/>
        <v>5328.9999999270003</v>
      </c>
      <c r="G39" s="11">
        <f t="shared" si="2"/>
        <v>6399.9999998399999</v>
      </c>
      <c r="H39" s="11">
        <f t="shared" si="3"/>
        <v>6083.9999996879988</v>
      </c>
      <c r="I39" s="11">
        <f t="shared" si="16"/>
        <v>7743.9999994720001</v>
      </c>
      <c r="J39" s="11">
        <f t="shared" si="16"/>
        <v>6399.9999993599995</v>
      </c>
      <c r="K39" s="11">
        <f t="shared" si="16"/>
        <v>8099.9999990999995</v>
      </c>
      <c r="L39" s="11">
        <f t="shared" si="16"/>
        <v>5624.9999991000013</v>
      </c>
      <c r="M39" s="11">
        <f t="shared" si="16"/>
        <v>9024.9999986700004</v>
      </c>
      <c r="N39" s="11">
        <f t="shared" si="16"/>
        <v>2499.9999991999998</v>
      </c>
      <c r="O39" s="11">
        <f t="shared" si="16"/>
        <v>7224.9999984699989</v>
      </c>
      <c r="P39" s="11">
        <f t="shared" si="16"/>
        <v>7224.9999982999989</v>
      </c>
      <c r="Q39" s="11">
        <f t="shared" si="16"/>
        <v>4899.9999984599999</v>
      </c>
      <c r="R39" s="11">
        <f t="shared" si="16"/>
        <v>1224.99999916</v>
      </c>
      <c r="S39" s="11">
        <f t="shared" si="16"/>
        <v>9024.9999975299997</v>
      </c>
      <c r="T39" s="11">
        <f t="shared" si="16"/>
        <v>3599.99999832</v>
      </c>
      <c r="U39" s="11">
        <f t="shared" si="16"/>
        <v>5328.9999978100004</v>
      </c>
      <c r="V39" s="11">
        <f t="shared" si="16"/>
        <v>1599.9999987199999</v>
      </c>
      <c r="W39" s="11">
        <f t="shared" si="16"/>
        <v>9999.9999965999996</v>
      </c>
      <c r="X39" s="11">
        <f t="shared" si="16"/>
        <v>9024.9999965800016</v>
      </c>
      <c r="Y39" s="11">
        <f t="shared" si="16"/>
        <v>6399.9999969600003</v>
      </c>
      <c r="Z39" s="11">
        <f t="shared" si="16"/>
        <v>6399.9999968000002</v>
      </c>
      <c r="AA39" s="11">
        <f t="shared" si="16"/>
        <v>3024.9999976900003</v>
      </c>
      <c r="AB39" s="11">
        <f t="shared" si="16"/>
        <v>1599.99999824</v>
      </c>
      <c r="AC39" s="11">
        <f t="shared" si="16"/>
        <v>3024.9999974700004</v>
      </c>
      <c r="AD39" s="11">
        <f t="shared" si="16"/>
        <v>143.99999942399995</v>
      </c>
      <c r="AE39" s="11">
        <f t="shared" si="16"/>
        <v>8463.9999953999995</v>
      </c>
      <c r="AF39" s="11">
        <f t="shared" si="16"/>
        <v>624.99999870000022</v>
      </c>
      <c r="AG39" s="11">
        <f t="shared" si="16"/>
        <v>8099.9999951400005</v>
      </c>
      <c r="AH39" s="11">
        <f t="shared" si="16"/>
        <v>1935.9999975359999</v>
      </c>
      <c r="AI39" s="11">
        <f t="shared" si="16"/>
        <v>5183.9999958239996</v>
      </c>
      <c r="AJ39" s="11">
        <f t="shared" si="16"/>
        <v>6399.9999952000007</v>
      </c>
      <c r="AK39" s="11">
        <f t="shared" si="16"/>
        <v>4488.9999958460003</v>
      </c>
      <c r="AL39" s="11">
        <f t="shared" si="16"/>
        <v>1599.9999974399998</v>
      </c>
      <c r="AM39" s="11">
        <f t="shared" si="16"/>
        <v>3599.99999604</v>
      </c>
      <c r="AN39" s="11">
        <f t="shared" si="16"/>
        <v>5624.9999949000003</v>
      </c>
      <c r="AO39" s="11">
        <f t="shared" si="16"/>
        <v>7224.9999940500002</v>
      </c>
      <c r="AP39" s="11">
        <f t="shared" si="16"/>
        <v>2499.9999963999999</v>
      </c>
      <c r="AQ39" s="11">
        <f t="shared" si="16"/>
        <v>3135.9999958560002</v>
      </c>
      <c r="AR39" s="11">
        <f t="shared" si="16"/>
        <v>9999.9999924000003</v>
      </c>
      <c r="AS39" s="11">
        <f t="shared" si="16"/>
        <v>2499.9999960999999</v>
      </c>
      <c r="AT39" s="11">
        <f t="shared" si="16"/>
        <v>6399.9999935999995</v>
      </c>
      <c r="AU39" s="11">
        <f t="shared" si="16"/>
        <v>2499.9999959000002</v>
      </c>
      <c r="AV39" s="11">
        <f t="shared" si="16"/>
        <v>6399.999993280001</v>
      </c>
      <c r="AW39" s="11">
        <f t="shared" si="16"/>
        <v>9999.9999914</v>
      </c>
      <c r="AX39" s="11">
        <f t="shared" si="16"/>
        <v>8463.9999919040001</v>
      </c>
      <c r="AY39" s="11">
        <f t="shared" si="16"/>
        <v>143.99999892000017</v>
      </c>
      <c r="AZ39" s="11">
        <f t="shared" si="16"/>
        <v>99.999999080000066</v>
      </c>
      <c r="BA39" s="11">
        <f t="shared" si="16"/>
        <v>3024.9999948300001</v>
      </c>
      <c r="BB39" s="11">
        <f t="shared" si="16"/>
        <v>4899.9999932799992</v>
      </c>
      <c r="BC39" s="11">
        <f t="shared" si="16"/>
        <v>5624.9999926500013</v>
      </c>
      <c r="BD39" s="11">
        <f t="shared" si="16"/>
        <v>2024.9999955000003</v>
      </c>
      <c r="BE39" s="11">
        <f t="shared" si="16"/>
        <v>2499.9999948999998</v>
      </c>
      <c r="BF39" s="11">
        <f t="shared" si="16"/>
        <v>624.99999739999976</v>
      </c>
      <c r="BG39" s="11">
        <f t="shared" si="16"/>
        <v>6399.9999915199987</v>
      </c>
      <c r="BH39" s="11">
        <f t="shared" si="16"/>
        <v>3720.9999934120005</v>
      </c>
      <c r="BI39" s="11">
        <f t="shared" si="16"/>
        <v>3599.9999933999998</v>
      </c>
      <c r="BJ39" s="11">
        <f t="shared" si="16"/>
        <v>6399.9999910399993</v>
      </c>
      <c r="BK39" s="11">
        <f t="shared" si="16"/>
        <v>8099.9999897400012</v>
      </c>
      <c r="BL39" s="11">
        <f t="shared" si="16"/>
        <v>9999.9999884000008</v>
      </c>
      <c r="BM39" s="11">
        <f t="shared" si="16"/>
        <v>4899.99999174</v>
      </c>
      <c r="BN39" s="11">
        <f t="shared" si="16"/>
        <v>2499.9999940000002</v>
      </c>
      <c r="BO39" s="11">
        <f t="shared" si="16"/>
        <v>624.99999695000031</v>
      </c>
      <c r="BP39" s="11">
        <f t="shared" si="16"/>
        <v>2499.9999938000001</v>
      </c>
      <c r="BQ39" s="11">
        <f t="shared" si="16"/>
        <v>9999.9999874000005</v>
      </c>
      <c r="BR39" s="11">
        <f t="shared" si="16"/>
        <v>8099.999988479999</v>
      </c>
      <c r="BS39" s="11">
        <f t="shared" si="16"/>
        <v>7224.9999889500014</v>
      </c>
      <c r="BT39" s="11">
        <f t="shared" si="16"/>
        <v>6399.9999894400007</v>
      </c>
      <c r="BU39" s="11">
        <f t="shared" si="4"/>
        <v>4899.9999906200001</v>
      </c>
      <c r="BV39" s="11">
        <f t="shared" ref="BV39:CI39" si="39">IF(BV7="","",IF(BV101&lt;&gt;"",0,(100-BV7)^2))</f>
        <v>7568.9999881679987</v>
      </c>
      <c r="BW39" s="11">
        <f t="shared" si="39"/>
        <v>9999.9999862000004</v>
      </c>
      <c r="BX39" s="11">
        <f t="shared" si="39"/>
        <v>4899.9999902</v>
      </c>
      <c r="BY39" s="11">
        <f t="shared" si="39"/>
        <v>3363.9999917639998</v>
      </c>
      <c r="BZ39" s="11">
        <f t="shared" si="39"/>
        <v>8099.9999870399988</v>
      </c>
      <c r="CA39" s="11">
        <f t="shared" si="39"/>
        <v>5475.9999891960006</v>
      </c>
      <c r="CB39" s="11">
        <f t="shared" si="39"/>
        <v>8099.9999866799999</v>
      </c>
      <c r="CC39" s="11">
        <f t="shared" si="39"/>
        <v>5928.9999884499994</v>
      </c>
      <c r="CD39" s="11">
        <f t="shared" si="39"/>
        <v>4355.9999899680015</v>
      </c>
      <c r="CE39" s="11">
        <f t="shared" si="39"/>
        <v>6399.9999876800011</v>
      </c>
      <c r="CF39" s="11">
        <f t="shared" si="39"/>
        <v>2024.9999929800001</v>
      </c>
      <c r="CG39" s="11">
        <f t="shared" si="39"/>
        <v>9024.9999849899996</v>
      </c>
      <c r="CH39" s="11">
        <f t="shared" si="39"/>
        <v>7224.9999863999992</v>
      </c>
      <c r="CI39" s="11">
        <f t="shared" si="39"/>
        <v>6399.9999870400006</v>
      </c>
      <c r="CJ39" s="11">
        <f t="shared" ref="CJ39:CK39" si="40">IF(CJ7="","",IF(CJ101&lt;&gt;"",0,(100-CJ7)^2))</f>
        <v>4488.9999890119998</v>
      </c>
      <c r="CK39" s="11">
        <f t="shared" si="40"/>
        <v>4899.9999883799992</v>
      </c>
      <c r="CL39" s="11">
        <f t="shared" ref="CL39:CQ39" si="41">IF(CL7="","",IF(CL101&lt;&gt;"",0,(100-CL7)^2))</f>
        <v>5624.9999874000014</v>
      </c>
      <c r="CM39" s="11">
        <f t="shared" si="41"/>
        <v>9999.9999830000015</v>
      </c>
      <c r="CN39" s="11">
        <f t="shared" si="41"/>
        <v>9024.99998366</v>
      </c>
      <c r="CO39" s="11">
        <f t="shared" si="41"/>
        <v>8099.9999843399992</v>
      </c>
      <c r="CP39" s="11">
        <f t="shared" si="41"/>
        <v>624.99999560000037</v>
      </c>
      <c r="CQ39" s="11">
        <f t="shared" si="41"/>
        <v>9024.9999830900015</v>
      </c>
      <c r="CR39" s="11">
        <f t="shared" ref="CR39:CS39" si="42">IF(CR7="","",IF(CR101&lt;&gt;"",0,(100-CR7)^2))</f>
        <v>4224.9999883</v>
      </c>
      <c r="CS39" s="11">
        <f t="shared" si="42"/>
        <v>6399.9999854399994</v>
      </c>
      <c r="CT39" s="11">
        <f t="shared" ref="CT39:DB39" si="43">IF(CT7="","",IF(CT101&lt;&gt;"",0,(100-CT7)^2))</f>
        <v>9024.9999825200011</v>
      </c>
      <c r="CU39" s="11">
        <f t="shared" si="43"/>
        <v>9603.999981772</v>
      </c>
      <c r="CV39" s="11">
        <f t="shared" si="43"/>
        <v>7224.9999840199998</v>
      </c>
      <c r="CW39" s="11">
        <f t="shared" si="43"/>
        <v>3599.9999886000005</v>
      </c>
      <c r="CX39" s="11">
        <f t="shared" si="43"/>
        <v>2024.99999136</v>
      </c>
      <c r="CY39" s="11">
        <f t="shared" si="43"/>
        <v>8099.9999825400009</v>
      </c>
      <c r="CZ39" s="11">
        <f t="shared" si="43"/>
        <v>6888.9999837320001</v>
      </c>
      <c r="DA39" s="11">
        <f t="shared" si="43"/>
        <v>9024.9999811899997</v>
      </c>
      <c r="DB39" s="11">
        <f t="shared" si="43"/>
        <v>8099.9999820000012</v>
      </c>
      <c r="DC39" s="11">
        <f t="shared" ref="DC39:EE39" si="44">IF(DC7="","",IF(DC101&lt;&gt;"",0,(100-DC7)^2))</f>
        <v>6083.9999842440002</v>
      </c>
      <c r="DD39" s="11">
        <f t="shared" si="44"/>
        <v>6240.9999838839994</v>
      </c>
      <c r="DE39" s="11">
        <f t="shared" si="44"/>
        <v>7224.9999824899987</v>
      </c>
      <c r="DF39" s="11">
        <f t="shared" si="44"/>
        <v>2600.9999893919999</v>
      </c>
      <c r="DG39" s="11">
        <f t="shared" si="44"/>
        <v>8099.9999811000007</v>
      </c>
      <c r="DH39" s="11">
        <f t="shared" si="44"/>
        <v>5624.9999840999999</v>
      </c>
      <c r="DI39" s="11">
        <f t="shared" si="44"/>
        <v>8648.9999800979986</v>
      </c>
      <c r="DJ39" s="11">
        <f t="shared" si="44"/>
        <v>4899.9999848800007</v>
      </c>
      <c r="DK39" s="11">
        <f t="shared" si="44"/>
        <v>2499.9999891000002</v>
      </c>
      <c r="DL39" s="11">
        <f t="shared" si="44"/>
        <v>7743.9999806400001</v>
      </c>
      <c r="DM39" s="11">
        <f t="shared" si="44"/>
        <v>6399.9999822400014</v>
      </c>
      <c r="DN39" s="11">
        <f t="shared" si="44"/>
        <v>7395.9999807360009</v>
      </c>
      <c r="DO39" s="11">
        <f t="shared" si="44"/>
        <v>2499.9999887000004</v>
      </c>
      <c r="DP39" s="11">
        <f t="shared" si="44"/>
        <v>7224.9999806199994</v>
      </c>
      <c r="DQ39" s="11">
        <f t="shared" si="44"/>
        <v>5624.9999827499987</v>
      </c>
      <c r="DR39" s="11">
        <f t="shared" si="44"/>
        <v>7224.9999802800012</v>
      </c>
      <c r="DS39" s="11">
        <f t="shared" si="44"/>
        <v>6399.9999812800006</v>
      </c>
      <c r="DT39" s="11">
        <f t="shared" si="44"/>
        <v>9999.9999764000004</v>
      </c>
      <c r="DU39" s="11">
        <f t="shared" si="44"/>
        <v>9024.9999773899981</v>
      </c>
      <c r="DV39" s="11">
        <f t="shared" si="44"/>
        <v>7224.9999796000011</v>
      </c>
      <c r="DW39" s="11">
        <f t="shared" si="44"/>
        <v>5624.99998185</v>
      </c>
      <c r="DX39" s="11">
        <f t="shared" si="44"/>
        <v>8099.9999780399994</v>
      </c>
      <c r="DY39" s="11">
        <f t="shared" si="44"/>
        <v>6399.9999803199989</v>
      </c>
      <c r="DZ39" s="11">
        <f t="shared" si="44"/>
        <v>9024.99997644</v>
      </c>
      <c r="EA39" s="11">
        <f t="shared" si="44"/>
        <v>6399.9999800000005</v>
      </c>
      <c r="EB39" s="11">
        <f t="shared" si="44"/>
        <v>8463.9999768159996</v>
      </c>
      <c r="EC39" s="11">
        <f t="shared" si="44"/>
        <v>5624.9999809500014</v>
      </c>
      <c r="ED39" s="11">
        <f t="shared" si="44"/>
        <v>5624.9999808000002</v>
      </c>
      <c r="EE39" s="11">
        <f t="shared" si="44"/>
        <v>899.99999226</v>
      </c>
      <c r="EF39" s="11">
        <f t="shared" ref="EF39:EI39" si="45">IF(EF7="","",IF(EF101&lt;&gt;"",0,(100-EF7)^2))</f>
        <v>6399.9999791999999</v>
      </c>
      <c r="EG39" s="11">
        <f t="shared" si="45"/>
        <v>9215.9999748479986</v>
      </c>
      <c r="EH39" s="11">
        <f t="shared" si="45"/>
        <v>8099.9999762400003</v>
      </c>
      <c r="EI39" s="11">
        <f t="shared" si="45"/>
        <v>9603.9999739319992</v>
      </c>
      <c r="EJ39" s="11">
        <f t="shared" ref="EJ39:ES39" si="46">IF(EJ7="","",IF(EJ101&lt;&gt;"",0,(100-EJ7)^2))</f>
        <v>7743.9999764159993</v>
      </c>
      <c r="EK39" s="11">
        <f t="shared" si="46"/>
        <v>8463.9999751600008</v>
      </c>
      <c r="EL39" s="11">
        <f t="shared" si="46"/>
        <v>2499.9999864000001</v>
      </c>
      <c r="EM39" s="11">
        <f t="shared" si="46"/>
        <v>4899.99998082</v>
      </c>
      <c r="EN39" s="11">
        <f t="shared" si="46"/>
        <v>4899.9999806799997</v>
      </c>
      <c r="EO39" s="11">
        <f t="shared" si="46"/>
        <v>8099.999974979999</v>
      </c>
      <c r="EP39" s="11">
        <f t="shared" si="46"/>
        <v>6399.9999776000004</v>
      </c>
      <c r="EQ39" s="11">
        <f t="shared" si="46"/>
        <v>7224.9999760299997</v>
      </c>
      <c r="ER39" s="11">
        <f t="shared" si="46"/>
        <v>2499.9999858000001</v>
      </c>
      <c r="ES39" s="11">
        <f t="shared" si="46"/>
        <v>2499.9999856999998</v>
      </c>
      <c r="ET39" s="11">
        <f t="shared" ref="ET39:EV39" si="47">IF(ET7="","",IF(ET101&lt;&gt;"",0,(100-ET7)^2))</f>
        <v>7224.9999755200006</v>
      </c>
      <c r="EU39" s="11">
        <f t="shared" si="47"/>
        <v>4224.9999811500002</v>
      </c>
      <c r="EV39" s="11">
        <f t="shared" si="47"/>
        <v>6399.9999766399997</v>
      </c>
      <c r="EW39" s="11">
        <f t="shared" ref="EW39:FJ39" si="48">IF(EW7="","",IF(EW101&lt;&gt;"",0,(100-EW7)^2))</f>
        <v>960.99999088600032</v>
      </c>
      <c r="EX39" s="11">
        <f t="shared" si="48"/>
        <v>9024.9999718800009</v>
      </c>
      <c r="EY39" s="11">
        <f t="shared" si="48"/>
        <v>9999.9999702000005</v>
      </c>
      <c r="EZ39" s="11">
        <f t="shared" si="48"/>
        <v>6240.9999762999996</v>
      </c>
      <c r="FA39" s="11">
        <f t="shared" si="48"/>
        <v>4224.9999803700011</v>
      </c>
      <c r="FB39" s="11">
        <f t="shared" si="48"/>
        <v>5624.9999772000001</v>
      </c>
      <c r="FC39" s="11">
        <f t="shared" si="48"/>
        <v>2499.9999846999999</v>
      </c>
      <c r="FD39" s="11">
        <f t="shared" si="48"/>
        <v>2499.9999846000001</v>
      </c>
      <c r="FE39" s="11">
        <f t="shared" si="48"/>
        <v>1599.9999875999999</v>
      </c>
      <c r="FF39" s="11">
        <f t="shared" si="48"/>
        <v>4899.99997816</v>
      </c>
      <c r="FG39" s="11">
        <f t="shared" si="48"/>
        <v>9024.9999701699999</v>
      </c>
      <c r="FH39" s="11">
        <f t="shared" si="48"/>
        <v>2499.9999842000002</v>
      </c>
      <c r="FI39" s="11">
        <f t="shared" si="48"/>
        <v>9999.9999682000016</v>
      </c>
      <c r="FJ39" s="11">
        <f t="shared" si="48"/>
        <v>2499.999984</v>
      </c>
      <c r="FK39" s="11">
        <f t="shared" ref="FK39" si="49">IF(FK7="","",IF(FK101&lt;&gt;"",0,(100-FK7)^2))</f>
        <v>8099.99997102</v>
      </c>
    </row>
    <row r="40" spans="1:167" x14ac:dyDescent="0.25">
      <c r="A40" s="11">
        <f t="shared" si="0"/>
        <v>85.000000001000004</v>
      </c>
      <c r="C40" s="11">
        <v>5</v>
      </c>
      <c r="D40" s="11">
        <f t="shared" si="1"/>
        <v>2500</v>
      </c>
      <c r="E40" s="11">
        <f t="shared" si="1"/>
        <v>399.99999998000021</v>
      </c>
      <c r="F40" s="11">
        <f t="shared" si="2"/>
        <v>528.99999997700024</v>
      </c>
      <c r="G40" s="11">
        <f t="shared" si="2"/>
        <v>224.99999996999989</v>
      </c>
      <c r="H40" s="11">
        <f t="shared" si="3"/>
        <v>224.99999994000021</v>
      </c>
      <c r="I40" s="11">
        <f t="shared" si="16"/>
        <v>255.99999990400011</v>
      </c>
      <c r="J40" s="11">
        <f t="shared" si="16"/>
        <v>1.6000002647691982E-17</v>
      </c>
      <c r="K40" s="11">
        <f t="shared" si="16"/>
        <v>2.500003966417107E-17</v>
      </c>
      <c r="L40" s="11">
        <f t="shared" si="16"/>
        <v>24.999999940000066</v>
      </c>
      <c r="M40" s="11">
        <f t="shared" si="16"/>
        <v>99.999999860000059</v>
      </c>
      <c r="N40" s="11">
        <f t="shared" si="16"/>
        <v>99.999999839999987</v>
      </c>
      <c r="O40" s="11">
        <f t="shared" si="16"/>
        <v>0.99999998199999152</v>
      </c>
      <c r="P40" s="11">
        <f t="shared" si="16"/>
        <v>9.9999874439566461E-17</v>
      </c>
      <c r="Q40" s="11">
        <f t="shared" si="16"/>
        <v>624.99999945000013</v>
      </c>
      <c r="R40" s="11">
        <f t="shared" si="16"/>
        <v>399.99999951999996</v>
      </c>
      <c r="S40" s="11">
        <f t="shared" si="16"/>
        <v>24.999999869999954</v>
      </c>
      <c r="T40" s="11">
        <f t="shared" si="16"/>
        <v>24.999999860000059</v>
      </c>
      <c r="U40" s="11">
        <f t="shared" si="16"/>
        <v>2.2499993065176193E-16</v>
      </c>
      <c r="V40" s="11">
        <f t="shared" si="16"/>
        <v>2499.9999984000001</v>
      </c>
      <c r="W40" s="11">
        <f t="shared" si="16"/>
        <v>624.99999914999978</v>
      </c>
      <c r="X40" s="11">
        <f t="shared" si="16"/>
        <v>399.99999928000022</v>
      </c>
      <c r="Y40" s="11">
        <f t="shared" si="16"/>
        <v>99.99999962000004</v>
      </c>
      <c r="Z40" s="11">
        <f t="shared" si="16"/>
        <v>399.99999919999993</v>
      </c>
      <c r="AA40" s="11">
        <f t="shared" si="16"/>
        <v>624.99999894999974</v>
      </c>
      <c r="AB40" s="11">
        <f t="shared" si="16"/>
        <v>624.99999890000026</v>
      </c>
      <c r="AC40" s="11">
        <f t="shared" si="16"/>
        <v>2703.9999976080003</v>
      </c>
      <c r="AD40" s="11">
        <f t="shared" si="16"/>
        <v>2024.9999978399999</v>
      </c>
      <c r="AE40" s="11">
        <f t="shared" si="16"/>
        <v>8.9999998499999663</v>
      </c>
      <c r="AF40" s="11">
        <f t="shared" si="16"/>
        <v>6.7599974238278354E-16</v>
      </c>
      <c r="AG40" s="11">
        <f t="shared" si="16"/>
        <v>24.999999730000013</v>
      </c>
      <c r="AH40" s="11">
        <f t="shared" si="16"/>
        <v>440.99999882399993</v>
      </c>
      <c r="AI40" s="11">
        <f t="shared" si="16"/>
        <v>899.99999825999964</v>
      </c>
      <c r="AJ40" s="11">
        <f t="shared" si="16"/>
        <v>120.9999993400001</v>
      </c>
      <c r="AK40" s="11">
        <f t="shared" si="16"/>
        <v>624.99999845000002</v>
      </c>
      <c r="AL40" s="11">
        <f t="shared" si="16"/>
        <v>99.999999359999947</v>
      </c>
      <c r="AM40" s="11">
        <f t="shared" si="16"/>
        <v>399.99999867999975</v>
      </c>
      <c r="AN40" s="11">
        <f t="shared" si="16"/>
        <v>24.999999660000043</v>
      </c>
      <c r="AO40" s="11">
        <f t="shared" si="16"/>
        <v>24.999999650000007</v>
      </c>
      <c r="AP40" s="11">
        <f t="shared" si="16"/>
        <v>399.99999855999988</v>
      </c>
      <c r="AQ40" s="11">
        <f t="shared" si="16"/>
        <v>2499.9999963</v>
      </c>
      <c r="AR40" s="11">
        <f t="shared" si="16"/>
        <v>99.999999240000079</v>
      </c>
      <c r="AS40" s="11">
        <f t="shared" si="16"/>
        <v>1.5209999745845417E-15</v>
      </c>
      <c r="AT40" s="11">
        <f t="shared" si="16"/>
        <v>24.999999599999967</v>
      </c>
      <c r="AU40" s="11">
        <f t="shared" si="16"/>
        <v>1599.9999967200001</v>
      </c>
      <c r="AV40" s="11">
        <f t="shared" si="16"/>
        <v>99.999999160000073</v>
      </c>
      <c r="AW40" s="11">
        <f t="shared" si="16"/>
        <v>1.8490000004405156E-15</v>
      </c>
      <c r="AX40" s="11">
        <f t="shared" si="16"/>
        <v>15.999999647999973</v>
      </c>
      <c r="AY40" s="11">
        <f t="shared" si="16"/>
        <v>2.0249993758658574E-15</v>
      </c>
      <c r="AZ40" s="11">
        <f t="shared" si="16"/>
        <v>99.999999080000066</v>
      </c>
      <c r="BA40" s="11">
        <f t="shared" si="16"/>
        <v>224.99999858999999</v>
      </c>
      <c r="BB40" s="11">
        <f t="shared" si="16"/>
        <v>1224.9999966399998</v>
      </c>
      <c r="BC40" s="11">
        <f t="shared" si="16"/>
        <v>899.9999970600004</v>
      </c>
      <c r="BD40" s="11">
        <f t="shared" si="16"/>
        <v>624.99999750000018</v>
      </c>
      <c r="BE40" s="11">
        <f t="shared" si="16"/>
        <v>2.6010000680386151E-15</v>
      </c>
      <c r="BF40" s="11">
        <f t="shared" si="16"/>
        <v>2.7040004474599449E-15</v>
      </c>
      <c r="BG40" s="11">
        <f t="shared" si="16"/>
        <v>224.99999841000019</v>
      </c>
      <c r="BH40" s="11">
        <f t="shared" si="16"/>
        <v>2.915999715155696E-15</v>
      </c>
      <c r="BI40" s="11">
        <f t="shared" si="16"/>
        <v>24.999999449999994</v>
      </c>
      <c r="BJ40" s="11">
        <f t="shared" si="16"/>
        <v>9999.9999887999984</v>
      </c>
      <c r="BK40" s="11">
        <f t="shared" si="16"/>
        <v>99.999998860000119</v>
      </c>
      <c r="BL40" s="11">
        <f t="shared" si="16"/>
        <v>3.3639997324476479E-15</v>
      </c>
      <c r="BM40" s="11">
        <f t="shared" si="16"/>
        <v>899.99999645999992</v>
      </c>
      <c r="BN40" s="11">
        <f t="shared" si="16"/>
        <v>24.999999399999954</v>
      </c>
      <c r="BO40" s="11">
        <f t="shared" si="16"/>
        <v>24.99999939000006</v>
      </c>
      <c r="BP40" s="11">
        <f t="shared" si="16"/>
        <v>99.99999876000004</v>
      </c>
      <c r="BQ40" s="11">
        <f t="shared" si="16"/>
        <v>3.9690002091511442E-15</v>
      </c>
      <c r="BR40" s="11">
        <f t="shared" si="16"/>
        <v>224.99999807999984</v>
      </c>
      <c r="BS40" s="11">
        <f t="shared" si="16"/>
        <v>399.99999740000021</v>
      </c>
      <c r="BT40" s="11">
        <f t="shared" ref="BT40:BU43" si="50">IF(BT8="","",IF(BT102&lt;&gt;"",0,(100-BT8)^2))</f>
        <v>624.99999670000011</v>
      </c>
      <c r="BU40" s="11">
        <f t="shared" si="50"/>
        <v>399.99999731999992</v>
      </c>
      <c r="BV40" s="11">
        <f t="shared" ref="BV40:CI40" si="51">IF(BV8="","",IF(BV102&lt;&gt;"",0,(100-BV8)^2))</f>
        <v>255.99999782399982</v>
      </c>
      <c r="BW40" s="11">
        <f t="shared" si="51"/>
        <v>5183.9999900640005</v>
      </c>
      <c r="BX40" s="11">
        <f t="shared" si="51"/>
        <v>99.999998600000026</v>
      </c>
      <c r="BY40" s="11">
        <f t="shared" si="51"/>
        <v>168.99999815399994</v>
      </c>
      <c r="BZ40" s="11">
        <f t="shared" si="51"/>
        <v>99.999998559999881</v>
      </c>
      <c r="CA40" s="11">
        <f t="shared" si="51"/>
        <v>1224.9999948900004</v>
      </c>
      <c r="CB40" s="11">
        <f t="shared" si="51"/>
        <v>24.999999260000017</v>
      </c>
      <c r="CC40" s="11">
        <f t="shared" si="51"/>
        <v>675.99999609999986</v>
      </c>
      <c r="CD40" s="11">
        <f t="shared" si="51"/>
        <v>1088.9999949839996</v>
      </c>
      <c r="CE40" s="11">
        <f t="shared" si="51"/>
        <v>8099.9999861400011</v>
      </c>
      <c r="CF40" s="11">
        <f t="shared" si="51"/>
        <v>5624.9999883</v>
      </c>
      <c r="CG40" s="11">
        <f t="shared" si="51"/>
        <v>224.99999762999991</v>
      </c>
      <c r="CH40" s="11">
        <f t="shared" si="51"/>
        <v>399.99999679999974</v>
      </c>
      <c r="CI40" s="11">
        <f t="shared" si="51"/>
        <v>899.99999514000024</v>
      </c>
      <c r="CJ40" s="11">
        <f t="shared" ref="CJ40:CK40" si="52">IF(CJ8="","",IF(CJ102&lt;&gt;"",0,(100-CJ8)^2))</f>
        <v>483.99999639200001</v>
      </c>
      <c r="CK40" s="11">
        <f t="shared" si="52"/>
        <v>624.99999584999989</v>
      </c>
      <c r="CL40" s="11">
        <f t="shared" ref="CL40:CQ40" si="53">IF(CL8="","",IF(CL102&lt;&gt;"",0,(100-CL8)^2))</f>
        <v>3599.9999899200002</v>
      </c>
      <c r="CM40" s="11">
        <f t="shared" si="53"/>
        <v>528.9999960900002</v>
      </c>
      <c r="CN40" s="11">
        <f t="shared" si="53"/>
        <v>899.99999484</v>
      </c>
      <c r="CO40" s="11">
        <f t="shared" si="53"/>
        <v>1599.9999930400004</v>
      </c>
      <c r="CP40" s="11">
        <f t="shared" si="53"/>
        <v>24.999999120000076</v>
      </c>
      <c r="CQ40" s="11">
        <f t="shared" si="53"/>
        <v>143.99999786400008</v>
      </c>
      <c r="CR40" s="11">
        <f t="shared" ref="CR40:CS40" si="54">IF(CR8="","",IF(CR102&lt;&gt;"",0,(100-CR8)^2))</f>
        <v>3024.9999901000001</v>
      </c>
      <c r="CS40" s="11">
        <f t="shared" si="54"/>
        <v>8.2810007237521508E-15</v>
      </c>
      <c r="CT40" s="11">
        <f t="shared" ref="CT40:DB40" si="55">IF(CT8="","",IF(CT102&lt;&gt;"",0,(100-CT8)^2))</f>
        <v>99.999998160000146</v>
      </c>
      <c r="CU40" s="11">
        <f t="shared" si="55"/>
        <v>899.99999442000023</v>
      </c>
      <c r="CV40" s="11">
        <f t="shared" si="55"/>
        <v>399.99999623999997</v>
      </c>
      <c r="CW40" s="11">
        <f t="shared" si="55"/>
        <v>4224.9999876500015</v>
      </c>
      <c r="CX40" s="11">
        <f t="shared" si="55"/>
        <v>24.999999040000073</v>
      </c>
      <c r="CY40" s="11">
        <f t="shared" si="55"/>
        <v>120.99999786600007</v>
      </c>
      <c r="CZ40" s="11">
        <f t="shared" si="55"/>
        <v>99.999998039999994</v>
      </c>
      <c r="DA40" s="11">
        <f t="shared" si="55"/>
        <v>399.99999603999981</v>
      </c>
      <c r="DB40" s="11">
        <f t="shared" si="55"/>
        <v>624.99999500000035</v>
      </c>
      <c r="DC40" s="11">
        <f t="shared" ref="DC40:EE40" si="56">IF(DC8="","",IF(DC102&lt;&gt;"",0,(100-DC8)^2))</f>
        <v>80.999998182000056</v>
      </c>
      <c r="DD40" s="11">
        <f t="shared" si="56"/>
        <v>63.999998367999986</v>
      </c>
      <c r="DE40" s="11">
        <f t="shared" si="56"/>
        <v>224.99999690999985</v>
      </c>
      <c r="DF40" s="11">
        <f t="shared" si="56"/>
        <v>624.99999480000031</v>
      </c>
      <c r="DG40" s="11">
        <f t="shared" si="56"/>
        <v>1.1024999586215567E-14</v>
      </c>
      <c r="DH40" s="11">
        <f t="shared" si="56"/>
        <v>6399.9999830400002</v>
      </c>
      <c r="DI40" s="11">
        <f t="shared" si="56"/>
        <v>2499.9999893000004</v>
      </c>
      <c r="DJ40" s="11">
        <f t="shared" si="56"/>
        <v>99.99999784000012</v>
      </c>
      <c r="DK40" s="11">
        <f t="shared" si="56"/>
        <v>1599.9999912800001</v>
      </c>
      <c r="DL40" s="11">
        <f t="shared" si="56"/>
        <v>3.999999560000004</v>
      </c>
      <c r="DM40" s="11">
        <f t="shared" si="56"/>
        <v>1599.9999911200002</v>
      </c>
      <c r="DN40" s="11">
        <f t="shared" si="56"/>
        <v>120.99999753600012</v>
      </c>
      <c r="DO40" s="11">
        <f t="shared" si="56"/>
        <v>1.2768999704283722E-14</v>
      </c>
      <c r="DP40" s="11">
        <f t="shared" si="56"/>
        <v>399.99999543999991</v>
      </c>
      <c r="DQ40" s="11">
        <f t="shared" si="56"/>
        <v>1224.9999919499996</v>
      </c>
      <c r="DR40" s="11">
        <f t="shared" si="56"/>
        <v>224.99999652000014</v>
      </c>
      <c r="DS40" s="11">
        <f t="shared" si="56"/>
        <v>3599.9999859600002</v>
      </c>
      <c r="DT40" s="11">
        <f t="shared" si="56"/>
        <v>224.99999645999992</v>
      </c>
      <c r="DU40" s="11">
        <f t="shared" si="56"/>
        <v>168.99999690599984</v>
      </c>
      <c r="DV40" s="11">
        <f t="shared" si="56"/>
        <v>99.9999976000001</v>
      </c>
      <c r="DW40" s="11">
        <f t="shared" si="56"/>
        <v>120.99999733800003</v>
      </c>
      <c r="DX40" s="11">
        <f t="shared" si="56"/>
        <v>288.99999585199993</v>
      </c>
      <c r="DY40" s="11">
        <f t="shared" si="56"/>
        <v>899.9999926199996</v>
      </c>
      <c r="DZ40" s="11">
        <f t="shared" si="56"/>
        <v>9024.99997644</v>
      </c>
      <c r="EA40" s="11">
        <f t="shared" si="56"/>
        <v>0.99999975000001629</v>
      </c>
      <c r="EB40" s="11">
        <f t="shared" si="56"/>
        <v>15.999998991999989</v>
      </c>
      <c r="EC40" s="11">
        <f t="shared" si="56"/>
        <v>224.99999618999982</v>
      </c>
      <c r="ED40" s="11">
        <f t="shared" si="56"/>
        <v>728.99999308800022</v>
      </c>
      <c r="EE40" s="11">
        <f t="shared" si="56"/>
        <v>1.664100000396464E-14</v>
      </c>
      <c r="EF40" s="11">
        <f t="shared" ref="EF40:EI40" si="57">IF(EF8="","",IF(EF102&lt;&gt;"",0,(100-EF8)^2))</f>
        <v>1599.9999896000004</v>
      </c>
      <c r="EG40" s="11">
        <f t="shared" si="57"/>
        <v>63.999997904000125</v>
      </c>
      <c r="EH40" s="11">
        <f t="shared" si="57"/>
        <v>168.99999656800011</v>
      </c>
      <c r="EI40" s="11">
        <f t="shared" si="57"/>
        <v>2024.9999880299999</v>
      </c>
      <c r="EJ40" s="11">
        <f t="shared" ref="EJ40:ES40" si="58">IF(EJ8="","",IF(EJ102&lt;&gt;"",0,(100-EJ8)^2))</f>
        <v>0.99999973200001002</v>
      </c>
      <c r="EK40" s="11">
        <f t="shared" si="58"/>
        <v>899.9999919000004</v>
      </c>
      <c r="EL40" s="11">
        <f t="shared" si="58"/>
        <v>7224.9999768800008</v>
      </c>
      <c r="EM40" s="11">
        <f t="shared" si="58"/>
        <v>4899.99998082</v>
      </c>
      <c r="EN40" s="11">
        <f t="shared" si="58"/>
        <v>1.9044001190317319E-14</v>
      </c>
      <c r="EO40" s="11">
        <f t="shared" si="58"/>
        <v>224.99999583000022</v>
      </c>
      <c r="EP40" s="11">
        <f t="shared" si="58"/>
        <v>624.99999300000013</v>
      </c>
      <c r="EQ40" s="11">
        <f t="shared" si="58"/>
        <v>1224.99999013</v>
      </c>
      <c r="ER40" s="11">
        <f t="shared" si="58"/>
        <v>399.99999431999981</v>
      </c>
      <c r="ES40" s="11">
        <f t="shared" si="58"/>
        <v>2499.9999856999998</v>
      </c>
      <c r="ET40" s="11">
        <f t="shared" ref="ET40:EV40" si="59">IF(ET8="","",IF(ET102&lt;&gt;"",0,(100-ET8)^2))</f>
        <v>323.99999481600008</v>
      </c>
      <c r="EU40" s="11">
        <f t="shared" si="59"/>
        <v>1088.99999043</v>
      </c>
      <c r="EV40" s="11">
        <f t="shared" si="59"/>
        <v>24.999998539999972</v>
      </c>
      <c r="EW40" s="11">
        <f t="shared" ref="EW40:FJ40" si="60">IF(EW8="","",IF(EW102&lt;&gt;"",0,(100-EW8)^2))</f>
        <v>5624.9999779499985</v>
      </c>
      <c r="EX40" s="11">
        <f t="shared" si="60"/>
        <v>6399.9999763200003</v>
      </c>
      <c r="EY40" s="11">
        <f t="shared" si="60"/>
        <v>99.999997019999995</v>
      </c>
      <c r="EZ40" s="11">
        <f t="shared" si="60"/>
        <v>24.999998499999968</v>
      </c>
      <c r="FA40" s="11">
        <f t="shared" si="60"/>
        <v>7224.9999743300014</v>
      </c>
      <c r="FB40" s="11">
        <f t="shared" si="60"/>
        <v>624.99999240000011</v>
      </c>
      <c r="FC40" s="11">
        <f t="shared" si="60"/>
        <v>24.999998470000005</v>
      </c>
      <c r="FD40" s="11">
        <f t="shared" si="60"/>
        <v>2499.9999846000001</v>
      </c>
      <c r="FE40" s="11">
        <f t="shared" si="60"/>
        <v>4899.9999783000003</v>
      </c>
      <c r="FF40" s="11">
        <f t="shared" si="60"/>
        <v>783.99999126400007</v>
      </c>
      <c r="FG40" s="11">
        <f t="shared" si="60"/>
        <v>2.464900073227853E-14</v>
      </c>
      <c r="FH40" s="11">
        <f t="shared" si="60"/>
        <v>9999.9999683999995</v>
      </c>
      <c r="FI40" s="11">
        <f t="shared" si="60"/>
        <v>624.99999205000029</v>
      </c>
      <c r="FJ40" s="11">
        <f t="shared" si="60"/>
        <v>168.99999584000005</v>
      </c>
      <c r="FK40" s="11">
        <f t="shared" ref="FK40" si="61">IF(FK8="","",IF(FK102&lt;&gt;"",0,(100-FK8)^2))</f>
        <v>1599.9999871199998</v>
      </c>
    </row>
    <row r="41" spans="1:167" x14ac:dyDescent="0.25">
      <c r="A41" s="11">
        <f t="shared" si="0"/>
        <v>10.000000001</v>
      </c>
      <c r="C41" s="11">
        <v>6</v>
      </c>
      <c r="D41" s="11">
        <f t="shared" si="1"/>
        <v>2500</v>
      </c>
      <c r="E41" s="11">
        <f t="shared" si="1"/>
        <v>24.999999995000053</v>
      </c>
      <c r="F41" s="11">
        <f t="shared" si="2"/>
        <v>4224.9999999350002</v>
      </c>
      <c r="G41" s="11">
        <f t="shared" si="2"/>
        <v>8099.9999998199992</v>
      </c>
      <c r="H41" s="11">
        <f t="shared" si="3"/>
        <v>9999.9999996000006</v>
      </c>
      <c r="I41" s="11">
        <f t="shared" ref="I41:BT44" si="62">IF(I9="","",IF(I103&lt;&gt;"",0,(100-I9)^2))</f>
        <v>9999.9999994000009</v>
      </c>
      <c r="J41" s="11">
        <f t="shared" si="62"/>
        <v>2499.9999996000001</v>
      </c>
      <c r="K41" s="11">
        <f t="shared" si="62"/>
        <v>399.99999979999984</v>
      </c>
      <c r="L41" s="11">
        <f t="shared" si="62"/>
        <v>6399.9999990400011</v>
      </c>
      <c r="M41" s="11">
        <f t="shared" si="62"/>
        <v>899.99999958000024</v>
      </c>
      <c r="N41" s="11">
        <f t="shared" si="62"/>
        <v>899.99999951999996</v>
      </c>
      <c r="O41" s="11">
        <f t="shared" si="62"/>
        <v>24.999999909999957</v>
      </c>
      <c r="P41" s="11">
        <f t="shared" si="62"/>
        <v>399.99999960000025</v>
      </c>
      <c r="Q41" s="11">
        <f t="shared" si="62"/>
        <v>224.99999967000008</v>
      </c>
      <c r="R41" s="11">
        <f t="shared" si="62"/>
        <v>8099.9999978400001</v>
      </c>
      <c r="S41" s="11">
        <f t="shared" si="62"/>
        <v>24.999999869999954</v>
      </c>
      <c r="T41" s="11">
        <f t="shared" si="62"/>
        <v>899.99999916000036</v>
      </c>
      <c r="U41" s="11">
        <f t="shared" si="62"/>
        <v>6399.9999976000008</v>
      </c>
      <c r="V41" s="11">
        <f t="shared" si="62"/>
        <v>399.99999935999995</v>
      </c>
      <c r="W41" s="11">
        <f t="shared" si="62"/>
        <v>6399.9999972799997</v>
      </c>
      <c r="X41" s="11">
        <f t="shared" si="62"/>
        <v>3.2399979782040707E-16</v>
      </c>
      <c r="Y41" s="11">
        <f t="shared" si="62"/>
        <v>99.99999962000004</v>
      </c>
      <c r="Z41" s="11">
        <f t="shared" si="62"/>
        <v>1224.9999985999998</v>
      </c>
      <c r="AA41" s="11">
        <f t="shared" si="62"/>
        <v>0.99999995799998986</v>
      </c>
      <c r="AB41" s="11">
        <f t="shared" si="62"/>
        <v>99.999999560000106</v>
      </c>
      <c r="AC41" s="11">
        <f t="shared" si="62"/>
        <v>3968.9999971020002</v>
      </c>
      <c r="AD41" s="11">
        <f t="shared" si="62"/>
        <v>4355.9999968319999</v>
      </c>
      <c r="AE41" s="11">
        <f t="shared" si="62"/>
        <v>624.99999874999969</v>
      </c>
      <c r="AF41" s="11">
        <f t="shared" si="62"/>
        <v>6.7599974238278354E-16</v>
      </c>
      <c r="AG41" s="11">
        <f t="shared" si="62"/>
        <v>7224.9999954100003</v>
      </c>
      <c r="AH41" s="11">
        <f t="shared" si="62"/>
        <v>63.999999551999963</v>
      </c>
      <c r="AI41" s="11">
        <f t="shared" si="62"/>
        <v>99.999999419999881</v>
      </c>
      <c r="AJ41" s="11">
        <f t="shared" si="62"/>
        <v>1295.9999978400003</v>
      </c>
      <c r="AK41" s="11">
        <f t="shared" si="62"/>
        <v>399.99999876000004</v>
      </c>
      <c r="AL41" s="11">
        <f t="shared" si="62"/>
        <v>1.0240001694522868E-15</v>
      </c>
      <c r="AM41" s="11">
        <f t="shared" si="62"/>
        <v>99.999999339999874</v>
      </c>
      <c r="AN41" s="11">
        <f t="shared" si="62"/>
        <v>99.999999320000086</v>
      </c>
      <c r="AO41" s="11">
        <f t="shared" si="62"/>
        <v>624.99999825000009</v>
      </c>
      <c r="AP41" s="11">
        <f t="shared" si="62"/>
        <v>4899.9999949599996</v>
      </c>
      <c r="AQ41" s="11">
        <f t="shared" si="62"/>
        <v>624.99999814999967</v>
      </c>
      <c r="AR41" s="11">
        <f t="shared" si="62"/>
        <v>1.443999698941728E-15</v>
      </c>
      <c r="AS41" s="11">
        <f t="shared" si="62"/>
        <v>675.99999797200007</v>
      </c>
      <c r="AT41" s="11">
        <f t="shared" si="62"/>
        <v>624.99999799999989</v>
      </c>
      <c r="AU41" s="11">
        <f t="shared" si="62"/>
        <v>99.999999179999861</v>
      </c>
      <c r="AV41" s="11">
        <f t="shared" si="62"/>
        <v>99.999999160000073</v>
      </c>
      <c r="AW41" s="11">
        <f t="shared" si="62"/>
        <v>1.8490000004405156E-15</v>
      </c>
      <c r="AX41" s="11">
        <f t="shared" si="62"/>
        <v>3.9999998239999872</v>
      </c>
      <c r="AY41" s="11">
        <f t="shared" si="62"/>
        <v>7224.999992349999</v>
      </c>
      <c r="AZ41" s="11">
        <f t="shared" si="62"/>
        <v>99.999999080000066</v>
      </c>
      <c r="BA41" s="11">
        <f t="shared" si="62"/>
        <v>899.99999718000004</v>
      </c>
      <c r="BB41" s="11">
        <f t="shared" si="62"/>
        <v>9999.9999903999997</v>
      </c>
      <c r="BC41" s="11">
        <f t="shared" si="62"/>
        <v>9999.9999902000018</v>
      </c>
      <c r="BD41" s="11">
        <f t="shared" si="62"/>
        <v>9999.9999900000003</v>
      </c>
      <c r="BE41" s="11">
        <f t="shared" si="62"/>
        <v>9999.9999898000005</v>
      </c>
      <c r="BF41" s="11">
        <f t="shared" si="62"/>
        <v>2.7040004474599449E-15</v>
      </c>
      <c r="BG41" s="11">
        <f t="shared" si="62"/>
        <v>9999.9999894000011</v>
      </c>
      <c r="BH41" s="11">
        <f t="shared" si="62"/>
        <v>9999.9999892000014</v>
      </c>
      <c r="BI41" s="11">
        <f t="shared" si="62"/>
        <v>8099.9999901000001</v>
      </c>
      <c r="BJ41" s="11">
        <f t="shared" si="62"/>
        <v>8099.9999899199993</v>
      </c>
      <c r="BK41" s="11">
        <f t="shared" si="62"/>
        <v>9800.999988714002</v>
      </c>
      <c r="BL41" s="11">
        <f t="shared" si="62"/>
        <v>9999.9999884000008</v>
      </c>
      <c r="BM41" s="11">
        <f t="shared" si="62"/>
        <v>224.99999822999996</v>
      </c>
      <c r="BN41" s="11">
        <f t="shared" si="62"/>
        <v>9999.9999879999996</v>
      </c>
      <c r="BO41" s="11">
        <f t="shared" si="62"/>
        <v>24.99999939000006</v>
      </c>
      <c r="BP41" s="11">
        <f t="shared" si="62"/>
        <v>9999.9999876000002</v>
      </c>
      <c r="BQ41" s="11">
        <f t="shared" si="62"/>
        <v>9999.9999874000005</v>
      </c>
      <c r="BR41" s="11">
        <f t="shared" si="62"/>
        <v>9999.9999871999989</v>
      </c>
      <c r="BS41" s="11">
        <f t="shared" si="62"/>
        <v>224.99999805000016</v>
      </c>
      <c r="BT41" s="11">
        <f t="shared" si="62"/>
        <v>9999.9999867999995</v>
      </c>
      <c r="BU41" s="11">
        <f t="shared" si="50"/>
        <v>8099.9999879399993</v>
      </c>
      <c r="BV41" s="11">
        <f t="shared" ref="BV41:CI41" si="63">IF(BV9="","",IF(BV103&lt;&gt;"",0,(100-BV9)^2))</f>
        <v>3968.9999914320001</v>
      </c>
      <c r="BW41" s="11">
        <f t="shared" si="63"/>
        <v>9999.9999862000004</v>
      </c>
      <c r="BX41" s="11">
        <f t="shared" si="63"/>
        <v>9999.9999860000007</v>
      </c>
      <c r="BY41" s="11">
        <f t="shared" si="63"/>
        <v>6560.9999884979998</v>
      </c>
      <c r="BZ41" s="11">
        <f t="shared" si="63"/>
        <v>9999.9999855999995</v>
      </c>
      <c r="CA41" s="11">
        <f t="shared" si="63"/>
        <v>224.99999781000014</v>
      </c>
      <c r="CB41" s="11">
        <f t="shared" si="63"/>
        <v>9999.9999852000001</v>
      </c>
      <c r="CC41" s="11">
        <f t="shared" si="63"/>
        <v>8099.9999865</v>
      </c>
      <c r="CD41" s="11">
        <f t="shared" si="63"/>
        <v>8099.9999863200019</v>
      </c>
      <c r="CE41" s="11">
        <f t="shared" si="63"/>
        <v>99.999998460000086</v>
      </c>
      <c r="CF41" s="11">
        <f t="shared" si="63"/>
        <v>9024.9999851800003</v>
      </c>
      <c r="CG41" s="11">
        <f t="shared" si="63"/>
        <v>9999.9999841999997</v>
      </c>
      <c r="CH41" s="11">
        <f t="shared" si="63"/>
        <v>9999.9999839999982</v>
      </c>
      <c r="CI41" s="11">
        <f t="shared" si="63"/>
        <v>9999.9999838000003</v>
      </c>
      <c r="CJ41" s="11">
        <f t="shared" ref="CJ41:CK41" si="64">IF(CJ9="","",IF(CJ103&lt;&gt;"",0,(100-CJ9)^2))</f>
        <v>255.99999737600001</v>
      </c>
      <c r="CK41" s="11">
        <f t="shared" si="64"/>
        <v>9999.9999833999991</v>
      </c>
      <c r="CL41" s="11">
        <f t="shared" ref="CL41:CQ41" si="65">IF(CL9="","",IF(CL103&lt;&gt;"",0,(100-CL9)^2))</f>
        <v>8099.9999848800016</v>
      </c>
      <c r="CM41" s="11">
        <f t="shared" si="65"/>
        <v>9999.9999830000015</v>
      </c>
      <c r="CN41" s="11">
        <f t="shared" si="65"/>
        <v>9999.9999828</v>
      </c>
      <c r="CO41" s="11">
        <f t="shared" si="65"/>
        <v>9999.9999825999985</v>
      </c>
      <c r="CP41" s="11">
        <f t="shared" si="65"/>
        <v>399.99999648000028</v>
      </c>
      <c r="CQ41" s="11">
        <f t="shared" si="65"/>
        <v>9999.9999822000009</v>
      </c>
      <c r="CR41" s="11">
        <f t="shared" ref="CR41:CS41" si="66">IF(CR9="","",IF(CR103&lt;&gt;"",0,(100-CR9)^2))</f>
        <v>5624.9999865</v>
      </c>
      <c r="CS41" s="11">
        <f t="shared" si="66"/>
        <v>9999.9999817999997</v>
      </c>
      <c r="CT41" s="11">
        <f t="shared" ref="CT41:DB41" si="67">IF(CT9="","",IF(CT103&lt;&gt;"",0,(100-CT9)^2))</f>
        <v>9999.9999816000018</v>
      </c>
      <c r="CU41" s="11">
        <f t="shared" si="67"/>
        <v>15.999999256000033</v>
      </c>
      <c r="CV41" s="11">
        <f t="shared" si="67"/>
        <v>9999.9999812000005</v>
      </c>
      <c r="CW41" s="11">
        <f t="shared" si="67"/>
        <v>9024.999981949999</v>
      </c>
      <c r="CX41" s="11">
        <f t="shared" si="67"/>
        <v>9024.9999817600019</v>
      </c>
      <c r="CY41" s="11">
        <f t="shared" si="67"/>
        <v>624.99999515000013</v>
      </c>
      <c r="CZ41" s="11">
        <f t="shared" si="67"/>
        <v>9024.9999813800005</v>
      </c>
      <c r="DA41" s="11">
        <f t="shared" si="67"/>
        <v>99.999998019999921</v>
      </c>
      <c r="DB41" s="11">
        <f t="shared" si="67"/>
        <v>9024.9999810000008</v>
      </c>
      <c r="DC41" s="11">
        <f t="shared" ref="DC41:EE41" si="68">IF(DC9="","",IF(DC103&lt;&gt;"",0,(100-DC9)^2))</f>
        <v>9603.9999802040002</v>
      </c>
      <c r="DD41" s="11">
        <f t="shared" si="68"/>
        <v>9603.9999800080004</v>
      </c>
      <c r="DE41" s="11">
        <f t="shared" si="68"/>
        <v>9999.9999793999996</v>
      </c>
      <c r="DF41" s="11">
        <f t="shared" si="68"/>
        <v>9024.9999802400016</v>
      </c>
      <c r="DG41" s="11">
        <f t="shared" si="68"/>
        <v>9999.9999790000002</v>
      </c>
      <c r="DH41" s="11">
        <f t="shared" si="68"/>
        <v>9024.9999798600002</v>
      </c>
      <c r="DI41" s="11">
        <f t="shared" si="68"/>
        <v>9999.9999785999989</v>
      </c>
      <c r="DJ41" s="11">
        <f t="shared" si="68"/>
        <v>9999.9999784000011</v>
      </c>
      <c r="DK41" s="11">
        <f t="shared" si="68"/>
        <v>6399.9999825600007</v>
      </c>
      <c r="DL41" s="11">
        <f t="shared" si="68"/>
        <v>9999.9999779999998</v>
      </c>
      <c r="DM41" s="11">
        <f t="shared" si="68"/>
        <v>9999.9999777999983</v>
      </c>
      <c r="DN41" s="11">
        <f t="shared" si="68"/>
        <v>9999.9999776000004</v>
      </c>
      <c r="DO41" s="11">
        <f t="shared" si="68"/>
        <v>1.2768999704283722E-14</v>
      </c>
      <c r="DP41" s="11">
        <f t="shared" si="68"/>
        <v>9999.9999771999992</v>
      </c>
      <c r="DQ41" s="11">
        <f t="shared" si="68"/>
        <v>9024.9999781499992</v>
      </c>
      <c r="DR41" s="11">
        <f t="shared" si="68"/>
        <v>9024.9999779600003</v>
      </c>
      <c r="DS41" s="11">
        <f t="shared" si="68"/>
        <v>9999.9999766000001</v>
      </c>
      <c r="DT41" s="11">
        <f t="shared" si="68"/>
        <v>9999.9999764000004</v>
      </c>
      <c r="DU41" s="11">
        <f t="shared" si="68"/>
        <v>9999.9999761999989</v>
      </c>
      <c r="DV41" s="11">
        <f t="shared" si="68"/>
        <v>9800.9999762400003</v>
      </c>
      <c r="DW41" s="11">
        <f t="shared" si="68"/>
        <v>1224.99999153</v>
      </c>
      <c r="DX41" s="11">
        <f t="shared" si="68"/>
        <v>9999.9999755999997</v>
      </c>
      <c r="DY41" s="11">
        <f t="shared" si="68"/>
        <v>899.9999926199996</v>
      </c>
      <c r="DZ41" s="11">
        <f t="shared" si="68"/>
        <v>9024.99997644</v>
      </c>
      <c r="EA41" s="11">
        <f t="shared" si="68"/>
        <v>9024.9999762499992</v>
      </c>
      <c r="EB41" s="11">
        <f t="shared" si="68"/>
        <v>440.99999470799986</v>
      </c>
      <c r="EC41" s="11">
        <f t="shared" si="68"/>
        <v>9024.9999758700014</v>
      </c>
      <c r="ED41" s="11">
        <f t="shared" si="68"/>
        <v>9999.9999744000015</v>
      </c>
      <c r="EE41" s="11">
        <f t="shared" si="68"/>
        <v>1599.99998968</v>
      </c>
      <c r="EF41" s="11">
        <f t="shared" ref="EF41:EI41" si="69">IF(EF9="","",IF(EF103&lt;&gt;"",0,(100-EF9)^2))</f>
        <v>9999.9999739999985</v>
      </c>
      <c r="EG41" s="11">
        <f t="shared" si="69"/>
        <v>9999.9999738000006</v>
      </c>
      <c r="EH41" s="11">
        <f t="shared" si="69"/>
        <v>399.99999472000013</v>
      </c>
      <c r="EI41" s="11">
        <f t="shared" si="69"/>
        <v>9408.9999741979991</v>
      </c>
      <c r="EJ41" s="11">
        <f t="shared" ref="EJ41:ES41" si="70">IF(EJ9="","",IF(EJ103&lt;&gt;"",0,(100-EJ9)^2))</f>
        <v>0.99999973200001002</v>
      </c>
      <c r="EK41" s="11">
        <f t="shared" si="70"/>
        <v>9999.9999730000018</v>
      </c>
      <c r="EL41" s="11">
        <f t="shared" si="70"/>
        <v>224.99999592000012</v>
      </c>
      <c r="EM41" s="11">
        <f t="shared" si="70"/>
        <v>3599.9999835600001</v>
      </c>
      <c r="EN41" s="11">
        <f t="shared" si="70"/>
        <v>399.99999447999983</v>
      </c>
      <c r="EO41" s="11">
        <f t="shared" si="70"/>
        <v>9024.9999735900019</v>
      </c>
      <c r="EP41" s="11">
        <f t="shared" si="70"/>
        <v>1224.9999902000002</v>
      </c>
      <c r="EQ41" s="11">
        <f t="shared" si="70"/>
        <v>9999.9999717999999</v>
      </c>
      <c r="ER41" s="11">
        <f t="shared" si="70"/>
        <v>8099.9999744399993</v>
      </c>
      <c r="ES41" s="11">
        <f t="shared" si="70"/>
        <v>899.99999142000036</v>
      </c>
      <c r="ET41" s="11">
        <f t="shared" ref="ET41:EV41" si="71">IF(ET9="","",IF(ET103&lt;&gt;"",0,(100-ET9)^2))</f>
        <v>9999.9999712000008</v>
      </c>
      <c r="EU41" s="11">
        <f t="shared" si="71"/>
        <v>7568.9999747699994</v>
      </c>
      <c r="EV41" s="11">
        <f t="shared" si="71"/>
        <v>9999.9999707999996</v>
      </c>
      <c r="EW41" s="11">
        <f t="shared" ref="EW41:FJ41" si="72">IF(EW9="","",IF(EW103&lt;&gt;"",0,(100-EW9)^2))</f>
        <v>4355.9999805959987</v>
      </c>
      <c r="EX41" s="11">
        <f t="shared" si="72"/>
        <v>9999.9999704000002</v>
      </c>
      <c r="EY41" s="11">
        <f t="shared" si="72"/>
        <v>9999.9999702000005</v>
      </c>
      <c r="EZ41" s="11">
        <f t="shared" si="72"/>
        <v>9024.9999714999994</v>
      </c>
      <c r="FA41" s="11">
        <f t="shared" si="72"/>
        <v>99.999996980000134</v>
      </c>
      <c r="FB41" s="11">
        <f t="shared" si="72"/>
        <v>624.99999240000011</v>
      </c>
      <c r="FC41" s="11">
        <f t="shared" si="72"/>
        <v>9024.9999709299991</v>
      </c>
      <c r="FD41" s="11">
        <f t="shared" si="72"/>
        <v>5624.9999769000015</v>
      </c>
      <c r="FE41" s="11">
        <f t="shared" si="72"/>
        <v>4224.9999798499985</v>
      </c>
      <c r="FF41" s="11">
        <f t="shared" si="72"/>
        <v>9999.9999688000007</v>
      </c>
      <c r="FG41" s="11">
        <f t="shared" si="72"/>
        <v>9999.9999685999992</v>
      </c>
      <c r="FH41" s="11">
        <f t="shared" si="72"/>
        <v>9999.9999683999995</v>
      </c>
      <c r="FI41" s="11">
        <f t="shared" si="72"/>
        <v>9999.9999682000016</v>
      </c>
      <c r="FJ41" s="11">
        <f t="shared" si="72"/>
        <v>99.999996800000048</v>
      </c>
      <c r="FK41" s="11">
        <f t="shared" ref="FK41" si="73">IF(FK9="","",IF(FK103&lt;&gt;"",0,(100-FK9)^2))</f>
        <v>9999.9999678000004</v>
      </c>
    </row>
    <row r="42" spans="1:167" x14ac:dyDescent="0.25">
      <c r="A42" s="11">
        <f t="shared" si="0"/>
        <v>25.000000001</v>
      </c>
      <c r="C42" s="11">
        <v>7</v>
      </c>
      <c r="D42" s="11">
        <f t="shared" si="1"/>
        <v>2500</v>
      </c>
      <c r="E42" s="11">
        <f t="shared" si="1"/>
        <v>3599.9999999399997</v>
      </c>
      <c r="F42" s="11">
        <f t="shared" si="2"/>
        <v>4224.9999999350002</v>
      </c>
      <c r="G42" s="11">
        <f t="shared" si="2"/>
        <v>5624.9999998499998</v>
      </c>
      <c r="H42" s="11">
        <f t="shared" si="3"/>
        <v>6399.9999996799988</v>
      </c>
      <c r="I42" s="11">
        <f t="shared" si="62"/>
        <v>6399.9999995200005</v>
      </c>
      <c r="J42" s="11">
        <f t="shared" si="62"/>
        <v>1599.99999968</v>
      </c>
      <c r="K42" s="11">
        <f t="shared" si="62"/>
        <v>2499.9999995000003</v>
      </c>
      <c r="L42" s="11">
        <f t="shared" si="62"/>
        <v>8099.9999989200014</v>
      </c>
      <c r="M42" s="11">
        <f t="shared" si="62"/>
        <v>6399.9999988800009</v>
      </c>
      <c r="N42" s="11">
        <f t="shared" si="62"/>
        <v>3599.9999990400001</v>
      </c>
      <c r="O42" s="11">
        <f t="shared" si="62"/>
        <v>5624.9999986499997</v>
      </c>
      <c r="P42" s="11">
        <f t="shared" si="62"/>
        <v>224.99999970000019</v>
      </c>
      <c r="Q42" s="11">
        <f t="shared" si="62"/>
        <v>5624.9999983500002</v>
      </c>
      <c r="R42" s="11">
        <f t="shared" si="62"/>
        <v>624.99999939999998</v>
      </c>
      <c r="S42" s="11">
        <f t="shared" si="62"/>
        <v>3599.9999984400001</v>
      </c>
      <c r="T42" s="11">
        <f t="shared" si="62"/>
        <v>4224.9999981800011</v>
      </c>
      <c r="U42" s="11">
        <f t="shared" si="62"/>
        <v>8099.9999973000004</v>
      </c>
      <c r="V42" s="11">
        <f t="shared" si="62"/>
        <v>3599.9999980799998</v>
      </c>
      <c r="W42" s="11">
        <f t="shared" si="62"/>
        <v>7224.9999971099987</v>
      </c>
      <c r="X42" s="11">
        <f t="shared" si="62"/>
        <v>5624.9999972999985</v>
      </c>
      <c r="Y42" s="11">
        <f t="shared" si="62"/>
        <v>8099.9999965800007</v>
      </c>
      <c r="Z42" s="11">
        <f t="shared" si="62"/>
        <v>4899.9999971999996</v>
      </c>
      <c r="AA42" s="11">
        <f t="shared" si="62"/>
        <v>1224.9999985299996</v>
      </c>
      <c r="AB42" s="11">
        <f t="shared" si="62"/>
        <v>399.99999912000021</v>
      </c>
      <c r="AC42" s="11">
        <f t="shared" si="62"/>
        <v>440.9999990340001</v>
      </c>
      <c r="AD42" s="11">
        <f t="shared" si="62"/>
        <v>5.7600009531691133E-16</v>
      </c>
      <c r="AE42" s="11">
        <f t="shared" si="62"/>
        <v>6399.9999960000014</v>
      </c>
      <c r="AF42" s="11">
        <f t="shared" si="62"/>
        <v>9999.9999948000004</v>
      </c>
      <c r="AG42" s="11">
        <f t="shared" si="62"/>
        <v>8099.9999951400005</v>
      </c>
      <c r="AH42" s="11">
        <f t="shared" si="62"/>
        <v>783.99999843199987</v>
      </c>
      <c r="AI42" s="11">
        <f t="shared" si="62"/>
        <v>6399.999995359999</v>
      </c>
      <c r="AJ42" s="11">
        <f t="shared" si="62"/>
        <v>2600.9999969399996</v>
      </c>
      <c r="AK42" s="11">
        <f t="shared" si="62"/>
        <v>899.99999814000012</v>
      </c>
      <c r="AL42" s="11">
        <f t="shared" si="62"/>
        <v>1.0240001694522868E-15</v>
      </c>
      <c r="AM42" s="11">
        <f t="shared" si="62"/>
        <v>624.99999834999971</v>
      </c>
      <c r="AN42" s="11">
        <f t="shared" si="62"/>
        <v>7224.9999942200011</v>
      </c>
      <c r="AO42" s="11">
        <f t="shared" si="62"/>
        <v>224.99999895000002</v>
      </c>
      <c r="AP42" s="11">
        <f t="shared" si="62"/>
        <v>4899.9999949599996</v>
      </c>
      <c r="AQ42" s="11">
        <f t="shared" si="62"/>
        <v>624.99999814999967</v>
      </c>
      <c r="AR42" s="11">
        <f t="shared" si="62"/>
        <v>9999.9999924000003</v>
      </c>
      <c r="AS42" s="11">
        <f t="shared" si="62"/>
        <v>63.999999376000005</v>
      </c>
      <c r="AT42" s="11">
        <f t="shared" si="62"/>
        <v>99.999999199999934</v>
      </c>
      <c r="AU42" s="11">
        <f t="shared" si="62"/>
        <v>6399.9999934400012</v>
      </c>
      <c r="AV42" s="11">
        <f t="shared" si="62"/>
        <v>2499.9999957999999</v>
      </c>
      <c r="AW42" s="11">
        <f t="shared" si="62"/>
        <v>9999.9999914</v>
      </c>
      <c r="AX42" s="11">
        <f t="shared" si="62"/>
        <v>8648.9999918159992</v>
      </c>
      <c r="AY42" s="11">
        <f t="shared" si="62"/>
        <v>9999.9999910000006</v>
      </c>
      <c r="AZ42" s="11">
        <f t="shared" si="62"/>
        <v>8099.9999917200003</v>
      </c>
      <c r="BA42" s="11">
        <f t="shared" si="62"/>
        <v>1224.99999671</v>
      </c>
      <c r="BB42" s="11">
        <f t="shared" si="62"/>
        <v>5624.9999927999997</v>
      </c>
      <c r="BC42" s="11">
        <f t="shared" si="62"/>
        <v>9024.9999906900011</v>
      </c>
      <c r="BD42" s="11">
        <f t="shared" si="62"/>
        <v>3599.9999940000002</v>
      </c>
      <c r="BE42" s="11">
        <f t="shared" si="62"/>
        <v>9999.9999898000005</v>
      </c>
      <c r="BF42" s="11">
        <f t="shared" si="62"/>
        <v>5624.9999921999997</v>
      </c>
      <c r="BG42" s="11">
        <f t="shared" si="62"/>
        <v>9999.9999894000011</v>
      </c>
      <c r="BH42" s="11">
        <f t="shared" si="62"/>
        <v>624.99999730000013</v>
      </c>
      <c r="BI42" s="11">
        <f t="shared" si="62"/>
        <v>624.99999724999998</v>
      </c>
      <c r="BJ42" s="11">
        <f t="shared" si="62"/>
        <v>224.99999831999986</v>
      </c>
      <c r="BK42" s="11">
        <f t="shared" si="62"/>
        <v>5624.9999914500013</v>
      </c>
      <c r="BL42" s="11">
        <f t="shared" si="62"/>
        <v>6399.9999907200008</v>
      </c>
      <c r="BM42" s="11">
        <f t="shared" si="62"/>
        <v>1599.9999952799999</v>
      </c>
      <c r="BN42" s="11">
        <f t="shared" si="62"/>
        <v>224.99999819999985</v>
      </c>
      <c r="BO42" s="11">
        <f t="shared" si="62"/>
        <v>4899.9999914599985</v>
      </c>
      <c r="BP42" s="11">
        <f t="shared" si="62"/>
        <v>9999.9999876000002</v>
      </c>
      <c r="BQ42" s="11">
        <f t="shared" si="62"/>
        <v>9999.9999874000005</v>
      </c>
      <c r="BR42" s="11">
        <f t="shared" si="62"/>
        <v>4899.9999910399993</v>
      </c>
      <c r="BS42" s="11">
        <f t="shared" si="62"/>
        <v>8463.999988040001</v>
      </c>
      <c r="BT42" s="11">
        <f t="shared" si="62"/>
        <v>6399.9999894400007</v>
      </c>
      <c r="BU42" s="11">
        <f t="shared" si="50"/>
        <v>2499.9999932999999</v>
      </c>
      <c r="BV42" s="11">
        <f t="shared" ref="BV42:CI42" si="74">IF(BV10="","",IF(BV104&lt;&gt;"",0,(100-BV10)^2))</f>
        <v>483.99999700799975</v>
      </c>
      <c r="BW42" s="11">
        <f t="shared" si="74"/>
        <v>6399.9999889600012</v>
      </c>
      <c r="BX42" s="11">
        <f t="shared" si="74"/>
        <v>7224.9999881000003</v>
      </c>
      <c r="BY42" s="11">
        <f t="shared" si="74"/>
        <v>120.99999843799995</v>
      </c>
      <c r="BZ42" s="11">
        <f t="shared" si="74"/>
        <v>8099.9999870399988</v>
      </c>
      <c r="CA42" s="11">
        <f t="shared" si="74"/>
        <v>624.99999635000029</v>
      </c>
      <c r="CB42" s="11">
        <f t="shared" si="74"/>
        <v>4899.9999896400004</v>
      </c>
      <c r="CC42" s="11">
        <f t="shared" si="74"/>
        <v>2303.9999927999997</v>
      </c>
      <c r="CD42" s="11">
        <f t="shared" si="74"/>
        <v>3480.9999910320003</v>
      </c>
      <c r="CE42" s="11">
        <f t="shared" si="74"/>
        <v>6399.9999876800011</v>
      </c>
      <c r="CF42" s="11">
        <f t="shared" si="74"/>
        <v>8099.9999859600002</v>
      </c>
      <c r="CG42" s="11">
        <f t="shared" si="74"/>
        <v>8099.9999857799994</v>
      </c>
      <c r="CH42" s="11">
        <f t="shared" si="74"/>
        <v>624.99999599999967</v>
      </c>
      <c r="CI42" s="11">
        <f t="shared" si="74"/>
        <v>2499.9999918999997</v>
      </c>
      <c r="CJ42" s="11">
        <f t="shared" ref="CJ42:CK42" si="75">IF(CJ10="","",IF(CJ104&lt;&gt;"",0,(100-CJ10)^2))</f>
        <v>4623.9999888479997</v>
      </c>
      <c r="CK42" s="11">
        <f t="shared" si="75"/>
        <v>9603.9999837319992</v>
      </c>
      <c r="CL42" s="11">
        <f t="shared" ref="CL42:CQ42" si="76">IF(CL10="","",IF(CL104&lt;&gt;"",0,(100-CL10)^2))</f>
        <v>2499.9999916000002</v>
      </c>
      <c r="CM42" s="11">
        <f t="shared" si="76"/>
        <v>6083.9999867400002</v>
      </c>
      <c r="CN42" s="11">
        <f t="shared" si="76"/>
        <v>8099.99998452</v>
      </c>
      <c r="CO42" s="11">
        <f t="shared" si="76"/>
        <v>4899.9999878199997</v>
      </c>
      <c r="CP42" s="11">
        <f t="shared" si="76"/>
        <v>7224.999985039999</v>
      </c>
      <c r="CQ42" s="11">
        <f t="shared" si="76"/>
        <v>4899.9999875400008</v>
      </c>
      <c r="CR42" s="11">
        <f t="shared" ref="CR42:CS42" si="77">IF(CR10="","",IF(CR104&lt;&gt;"",0,(100-CR10)^2))</f>
        <v>4899.9999873999996</v>
      </c>
      <c r="CS42" s="11">
        <f t="shared" si="77"/>
        <v>5624.9999863499997</v>
      </c>
      <c r="CT42" s="11">
        <f t="shared" ref="CT42:DB42" si="78">IF(CT10="","",IF(CT104&lt;&gt;"",0,(100-CT10)^2))</f>
        <v>9603.9999819680015</v>
      </c>
      <c r="CU42" s="11">
        <f t="shared" si="78"/>
        <v>7395.9999840040009</v>
      </c>
      <c r="CV42" s="11">
        <f t="shared" si="78"/>
        <v>4899.99998684</v>
      </c>
      <c r="CW42" s="11">
        <f t="shared" si="78"/>
        <v>2303.9999908800005</v>
      </c>
      <c r="CX42" s="11">
        <f t="shared" si="78"/>
        <v>1599.99999232</v>
      </c>
      <c r="CY42" s="11">
        <f t="shared" si="78"/>
        <v>4623.9999868080004</v>
      </c>
      <c r="CZ42" s="11">
        <f t="shared" si="78"/>
        <v>4224.9999872600001</v>
      </c>
      <c r="DA42" s="11">
        <f t="shared" si="78"/>
        <v>4899.9999861399992</v>
      </c>
      <c r="DB42" s="11">
        <f t="shared" si="78"/>
        <v>8099.9999820000012</v>
      </c>
      <c r="DC42" s="11">
        <f t="shared" ref="DC42:EE42" si="79">IF(DC10="","",IF(DC104&lt;&gt;"",0,(100-DC10)^2))</f>
        <v>6399.9999838400008</v>
      </c>
      <c r="DD42" s="11">
        <f t="shared" si="79"/>
        <v>6888.9999830679999</v>
      </c>
      <c r="DE42" s="11">
        <f t="shared" si="79"/>
        <v>6399.9999835199997</v>
      </c>
      <c r="DF42" s="11">
        <f t="shared" si="79"/>
        <v>24.999998960000067</v>
      </c>
      <c r="DG42" s="11">
        <f t="shared" si="79"/>
        <v>8099.9999811000007</v>
      </c>
      <c r="DH42" s="11">
        <f t="shared" si="79"/>
        <v>224.99999681999995</v>
      </c>
      <c r="DI42" s="11">
        <f t="shared" si="79"/>
        <v>3599.9999871600003</v>
      </c>
      <c r="DJ42" s="11">
        <f t="shared" si="79"/>
        <v>1599.99999136</v>
      </c>
      <c r="DK42" s="11">
        <f t="shared" si="79"/>
        <v>6399.9999825600007</v>
      </c>
      <c r="DL42" s="11">
        <f t="shared" si="79"/>
        <v>7920.9999804199997</v>
      </c>
      <c r="DM42" s="11">
        <f t="shared" si="79"/>
        <v>9999.9999777999983</v>
      </c>
      <c r="DN42" s="11">
        <f t="shared" si="79"/>
        <v>9999.9999776000004</v>
      </c>
      <c r="DO42" s="11">
        <f t="shared" si="79"/>
        <v>9999.9999774000007</v>
      </c>
      <c r="DP42" s="11">
        <f t="shared" si="79"/>
        <v>4224.9999851799994</v>
      </c>
      <c r="DQ42" s="11">
        <f t="shared" si="79"/>
        <v>7743.9999797599994</v>
      </c>
      <c r="DR42" s="11">
        <f t="shared" si="79"/>
        <v>5328.9999830640008</v>
      </c>
      <c r="DS42" s="11">
        <f t="shared" si="79"/>
        <v>9999.9999766000001</v>
      </c>
      <c r="DT42" s="11">
        <f t="shared" si="79"/>
        <v>1.3924000627273002E-14</v>
      </c>
      <c r="DU42" s="11">
        <f t="shared" si="79"/>
        <v>7224.9999797700011</v>
      </c>
      <c r="DV42" s="11">
        <f t="shared" si="79"/>
        <v>224.99999640000016</v>
      </c>
      <c r="DW42" s="11">
        <f t="shared" si="79"/>
        <v>5624.99998185</v>
      </c>
      <c r="DX42" s="11">
        <f t="shared" si="79"/>
        <v>3599.9999853599998</v>
      </c>
      <c r="DY42" s="11">
        <f t="shared" si="79"/>
        <v>1599.9999901600002</v>
      </c>
      <c r="DZ42" s="11">
        <f t="shared" si="79"/>
        <v>6399.9999801600006</v>
      </c>
      <c r="EA42" s="11">
        <f t="shared" si="79"/>
        <v>1155.9999915000001</v>
      </c>
      <c r="EB42" s="11">
        <f t="shared" si="79"/>
        <v>8463.9999768159996</v>
      </c>
      <c r="EC42" s="11">
        <f t="shared" si="79"/>
        <v>4899.9999822200007</v>
      </c>
      <c r="ED42" s="11">
        <f t="shared" si="79"/>
        <v>8099.9999769600008</v>
      </c>
      <c r="EE42" s="11">
        <f t="shared" si="79"/>
        <v>8099.99997678</v>
      </c>
      <c r="EF42" s="11">
        <f t="shared" ref="EF42:EI42" si="80">IF(EF10="","",IF(EF104&lt;&gt;"",0,(100-EF10)^2))</f>
        <v>6399.9999791999999</v>
      </c>
      <c r="EG42" s="11">
        <f t="shared" si="80"/>
        <v>6723.9999785159989</v>
      </c>
      <c r="EH42" s="11">
        <f t="shared" si="80"/>
        <v>399.99999472000013</v>
      </c>
      <c r="EI42" s="11">
        <f t="shared" si="80"/>
        <v>6083.9999792520002</v>
      </c>
      <c r="EJ42" s="11">
        <f t="shared" ref="EJ42:ES42" si="81">IF(EJ10="","",IF(EJ104&lt;&gt;"",0,(100-EJ10)^2))</f>
        <v>6240.9999788279993</v>
      </c>
      <c r="EK42" s="11">
        <f t="shared" si="81"/>
        <v>8280.9999754300006</v>
      </c>
      <c r="EL42" s="11">
        <f t="shared" si="81"/>
        <v>1224.9999904800002</v>
      </c>
      <c r="EM42" s="11">
        <f t="shared" si="81"/>
        <v>2499.9999862999998</v>
      </c>
      <c r="EN42" s="11">
        <f t="shared" si="81"/>
        <v>224.9999958599999</v>
      </c>
      <c r="EO42" s="11">
        <f t="shared" si="81"/>
        <v>6399.9999777599987</v>
      </c>
      <c r="EP42" s="11">
        <f t="shared" si="81"/>
        <v>4224.9999818000006</v>
      </c>
      <c r="EQ42" s="11">
        <f t="shared" si="81"/>
        <v>8099.9999746200001</v>
      </c>
      <c r="ER42" s="11">
        <f t="shared" si="81"/>
        <v>1224.9999900599996</v>
      </c>
      <c r="ES42" s="11">
        <f t="shared" si="81"/>
        <v>9999.9999714000005</v>
      </c>
      <c r="ET42" s="11">
        <f t="shared" ref="ET42:EV42" si="82">IF(ET10="","",IF(ET104&lt;&gt;"",0,(100-ET10)^2))</f>
        <v>7224.9999755200006</v>
      </c>
      <c r="EU42" s="11">
        <f t="shared" si="82"/>
        <v>8099.9999738999995</v>
      </c>
      <c r="EV42" s="11">
        <f t="shared" si="82"/>
        <v>6399.9999766399997</v>
      </c>
      <c r="EW42" s="11">
        <f t="shared" ref="EW42:FJ42" si="83">IF(EW10="","",IF(EW104&lt;&gt;"",0,(100-EW10)^2))</f>
        <v>575.99999294400027</v>
      </c>
      <c r="EX42" s="11">
        <f t="shared" si="83"/>
        <v>9999.9999704000002</v>
      </c>
      <c r="EY42" s="11">
        <f t="shared" si="83"/>
        <v>6399.9999761600002</v>
      </c>
      <c r="EZ42" s="11">
        <f t="shared" si="83"/>
        <v>8099.999972999999</v>
      </c>
      <c r="FA42" s="11">
        <f t="shared" si="83"/>
        <v>8099.9999728200009</v>
      </c>
      <c r="FB42" s="11">
        <f t="shared" si="83"/>
        <v>5624.9999772000001</v>
      </c>
      <c r="FC42" s="11">
        <f t="shared" si="83"/>
        <v>4899.9999785800001</v>
      </c>
      <c r="FD42" s="11">
        <f t="shared" si="83"/>
        <v>4899.9999784400015</v>
      </c>
      <c r="FE42" s="11">
        <f t="shared" si="83"/>
        <v>4224.9999798499985</v>
      </c>
      <c r="FF42" s="11">
        <f t="shared" si="83"/>
        <v>99.999996880000054</v>
      </c>
      <c r="FG42" s="11">
        <f t="shared" si="83"/>
        <v>483.9999930919999</v>
      </c>
      <c r="FH42" s="11">
        <f t="shared" si="83"/>
        <v>9999.9999683999995</v>
      </c>
      <c r="FI42" s="11">
        <f t="shared" si="83"/>
        <v>9999.9999682000016</v>
      </c>
      <c r="FJ42" s="11">
        <f t="shared" si="83"/>
        <v>399.99999360000004</v>
      </c>
      <c r="FK42" s="11">
        <f t="shared" ref="FK42" si="84">IF(FK10="","",IF(FK104&lt;&gt;"",0,(100-FK10)^2))</f>
        <v>3599.9999806799997</v>
      </c>
    </row>
    <row r="43" spans="1:167" x14ac:dyDescent="0.25">
      <c r="A43" s="11">
        <f t="shared" si="0"/>
        <v>21.000000001</v>
      </c>
      <c r="C43" s="11">
        <v>8</v>
      </c>
      <c r="D43" s="11">
        <f t="shared" si="1"/>
        <v>2500</v>
      </c>
      <c r="E43" s="11">
        <f t="shared" si="1"/>
        <v>9024.9999999050015</v>
      </c>
      <c r="F43" s="11">
        <f t="shared" si="2"/>
        <v>5040.9999999290012</v>
      </c>
      <c r="G43" s="11">
        <f t="shared" si="2"/>
        <v>6240.9999998419999</v>
      </c>
      <c r="H43" s="11">
        <f t="shared" si="3"/>
        <v>5183.9999997119994</v>
      </c>
      <c r="I43" s="11">
        <f t="shared" si="62"/>
        <v>6083.9999995320004</v>
      </c>
      <c r="J43" s="11">
        <f t="shared" si="62"/>
        <v>9024.9999992400008</v>
      </c>
      <c r="K43" s="11">
        <f t="shared" si="62"/>
        <v>2499.9999995000003</v>
      </c>
      <c r="L43" s="11">
        <f t="shared" si="62"/>
        <v>6399.9999990400011</v>
      </c>
      <c r="M43" s="11">
        <f t="shared" si="62"/>
        <v>8099.9999987400006</v>
      </c>
      <c r="N43" s="11">
        <f t="shared" si="62"/>
        <v>6399.9999987199999</v>
      </c>
      <c r="O43" s="11">
        <f t="shared" si="62"/>
        <v>4224.9999988300015</v>
      </c>
      <c r="P43" s="11">
        <f t="shared" si="62"/>
        <v>8099.999998199999</v>
      </c>
      <c r="Q43" s="11">
        <f t="shared" si="62"/>
        <v>6399.9999982400004</v>
      </c>
      <c r="R43" s="11">
        <f t="shared" si="62"/>
        <v>9999.9999975999999</v>
      </c>
      <c r="S43" s="11">
        <f t="shared" si="62"/>
        <v>8099.9999976599993</v>
      </c>
      <c r="T43" s="11">
        <f t="shared" si="62"/>
        <v>9024.9999973400008</v>
      </c>
      <c r="U43" s="11">
        <f t="shared" si="62"/>
        <v>6399.9999976000008</v>
      </c>
      <c r="V43" s="11">
        <f t="shared" si="62"/>
        <v>6399.9999974399998</v>
      </c>
      <c r="W43" s="11">
        <f t="shared" si="62"/>
        <v>9999.9999965999996</v>
      </c>
      <c r="X43" s="11">
        <f t="shared" si="62"/>
        <v>99.999999640000112</v>
      </c>
      <c r="Y43" s="11">
        <f t="shared" si="62"/>
        <v>8099.9999965800007</v>
      </c>
      <c r="Z43" s="11">
        <f t="shared" si="62"/>
        <v>624.99999899999989</v>
      </c>
      <c r="AA43" s="11">
        <f t="shared" si="62"/>
        <v>7224.9999964299996</v>
      </c>
      <c r="AB43" s="11">
        <f t="shared" si="62"/>
        <v>7224.9999962600014</v>
      </c>
      <c r="AC43" s="11">
        <f t="shared" si="62"/>
        <v>5624.9999965500001</v>
      </c>
      <c r="AD43" s="11">
        <f t="shared" si="62"/>
        <v>3024.9999973599997</v>
      </c>
      <c r="AE43" s="11">
        <f t="shared" si="62"/>
        <v>6399.9999960000014</v>
      </c>
      <c r="AF43" s="11">
        <f t="shared" si="62"/>
        <v>9999.9999948000004</v>
      </c>
      <c r="AG43" s="11">
        <f t="shared" si="62"/>
        <v>5624.9999959500001</v>
      </c>
      <c r="AH43" s="11">
        <f t="shared" si="62"/>
        <v>255.99999910399993</v>
      </c>
      <c r="AI43" s="11">
        <f t="shared" si="62"/>
        <v>5624.9999956499987</v>
      </c>
      <c r="AJ43" s="11">
        <f t="shared" si="62"/>
        <v>5775.9999954400009</v>
      </c>
      <c r="AK43" s="11">
        <f t="shared" si="62"/>
        <v>7224.9999947300003</v>
      </c>
      <c r="AL43" s="11">
        <f t="shared" si="62"/>
        <v>8099.99999424</v>
      </c>
      <c r="AM43" s="11">
        <f t="shared" si="62"/>
        <v>899.99999801999968</v>
      </c>
      <c r="AN43" s="11">
        <f t="shared" si="62"/>
        <v>4488.9999954439991</v>
      </c>
      <c r="AO43" s="11">
        <f t="shared" si="62"/>
        <v>3599.9999958000003</v>
      </c>
      <c r="AP43" s="11">
        <f t="shared" si="62"/>
        <v>2499.9999963999999</v>
      </c>
      <c r="AQ43" s="11">
        <f t="shared" si="62"/>
        <v>5624.9999944499987</v>
      </c>
      <c r="AR43" s="11">
        <f t="shared" si="62"/>
        <v>4899.9999946800008</v>
      </c>
      <c r="AS43" s="11">
        <f t="shared" si="62"/>
        <v>4488.9999947739998</v>
      </c>
      <c r="AT43" s="11">
        <f t="shared" si="62"/>
        <v>8099.9999927999997</v>
      </c>
      <c r="AU43" s="11">
        <f t="shared" si="62"/>
        <v>4224.9999946700009</v>
      </c>
      <c r="AV43" s="11">
        <f t="shared" si="62"/>
        <v>8099.9999924400008</v>
      </c>
      <c r="AW43" s="11">
        <f t="shared" si="62"/>
        <v>9999.9999914</v>
      </c>
      <c r="AX43" s="11">
        <f t="shared" si="62"/>
        <v>7743.9999922559991</v>
      </c>
      <c r="AY43" s="11">
        <f t="shared" si="62"/>
        <v>8099.9999918999983</v>
      </c>
      <c r="AZ43" s="11">
        <f t="shared" si="62"/>
        <v>99.999999080000066</v>
      </c>
      <c r="BA43" s="11">
        <f t="shared" si="62"/>
        <v>4899.9999934199996</v>
      </c>
      <c r="BB43" s="11">
        <f t="shared" si="62"/>
        <v>8099.9999913599995</v>
      </c>
      <c r="BC43" s="11">
        <f t="shared" si="62"/>
        <v>4899.9999931400007</v>
      </c>
      <c r="BD43" s="11">
        <f t="shared" si="62"/>
        <v>7395.9999914000009</v>
      </c>
      <c r="BE43" s="11">
        <f t="shared" si="62"/>
        <v>7224.9999913299998</v>
      </c>
      <c r="BF43" s="11">
        <f t="shared" si="62"/>
        <v>9999.999989599999</v>
      </c>
      <c r="BG43" s="11">
        <f t="shared" si="62"/>
        <v>9999.9999894000011</v>
      </c>
      <c r="BH43" s="11">
        <f t="shared" si="62"/>
        <v>7224.9999908200007</v>
      </c>
      <c r="BI43" s="11">
        <f t="shared" si="62"/>
        <v>7224.9999906499997</v>
      </c>
      <c r="BJ43" s="11">
        <f t="shared" si="62"/>
        <v>6399.9999910399993</v>
      </c>
      <c r="BK43" s="11">
        <f t="shared" si="62"/>
        <v>9024.9999891700008</v>
      </c>
      <c r="BL43" s="11">
        <f t="shared" si="62"/>
        <v>3.3639997324476479E-15</v>
      </c>
      <c r="BM43" s="11">
        <f t="shared" si="62"/>
        <v>7224.9999899699997</v>
      </c>
      <c r="BN43" s="11">
        <f t="shared" si="62"/>
        <v>4899.9999915999997</v>
      </c>
      <c r="BO43" s="11">
        <f t="shared" si="62"/>
        <v>624.99999695000031</v>
      </c>
      <c r="BP43" s="11">
        <f t="shared" si="62"/>
        <v>9999.9999876000002</v>
      </c>
      <c r="BQ43" s="11">
        <f t="shared" si="62"/>
        <v>3.9690002091511442E-15</v>
      </c>
      <c r="BR43" s="11">
        <f t="shared" si="62"/>
        <v>4899.9999910399993</v>
      </c>
      <c r="BS43" s="11">
        <f t="shared" si="62"/>
        <v>6888.9999892100013</v>
      </c>
      <c r="BT43" s="11">
        <f t="shared" si="62"/>
        <v>5624.9999901000001</v>
      </c>
      <c r="BU43" s="11">
        <f t="shared" si="50"/>
        <v>1599.9999946399998</v>
      </c>
      <c r="BV43" s="11">
        <f t="shared" ref="BV43:CI43" si="85">IF(BV11="","",IF(BV105&lt;&gt;"",0,(100-BV11)^2))</f>
        <v>5775.9999896640011</v>
      </c>
      <c r="BW43" s="11">
        <f t="shared" si="85"/>
        <v>7743.9999878560011</v>
      </c>
      <c r="BX43" s="11">
        <f t="shared" si="85"/>
        <v>6399.9999888000002</v>
      </c>
      <c r="BY43" s="11">
        <f t="shared" si="85"/>
        <v>4623.9999903439993</v>
      </c>
      <c r="BZ43" s="11">
        <f t="shared" si="85"/>
        <v>99.999998559999881</v>
      </c>
      <c r="CA43" s="11">
        <f t="shared" si="85"/>
        <v>99.999998540000092</v>
      </c>
      <c r="CB43" s="11">
        <f t="shared" si="85"/>
        <v>1224.99999482</v>
      </c>
      <c r="CC43" s="11">
        <f t="shared" si="85"/>
        <v>5775.9999885999996</v>
      </c>
      <c r="CD43" s="11">
        <f t="shared" si="85"/>
        <v>4095.9999902720001</v>
      </c>
      <c r="CE43" s="11">
        <f t="shared" si="85"/>
        <v>3599.9999907599995</v>
      </c>
      <c r="CF43" s="11">
        <f t="shared" si="85"/>
        <v>1599.9999937600001</v>
      </c>
      <c r="CG43" s="11">
        <f t="shared" si="85"/>
        <v>8099.9999857799994</v>
      </c>
      <c r="CH43" s="11">
        <f t="shared" si="85"/>
        <v>6399.9999871999989</v>
      </c>
      <c r="CI43" s="11">
        <f t="shared" si="85"/>
        <v>8099.9999854200005</v>
      </c>
      <c r="CJ43" s="11">
        <f t="shared" ref="CJ43:CK43" si="86">IF(CJ11="","",IF(CJ105&lt;&gt;"",0,(100-CJ11)^2))</f>
        <v>5775.9999875359999</v>
      </c>
      <c r="CK43" s="11">
        <f t="shared" si="86"/>
        <v>9024.9999842299985</v>
      </c>
      <c r="CL43" s="11">
        <f t="shared" ref="CL43:CQ43" si="87">IF(CL11="","",IF(CL105&lt;&gt;"",0,(100-CL11)^2))</f>
        <v>9999.9999831999994</v>
      </c>
      <c r="CM43" s="11">
        <f t="shared" si="87"/>
        <v>9999.9999830000015</v>
      </c>
      <c r="CN43" s="11">
        <f t="shared" si="87"/>
        <v>4899.99998796</v>
      </c>
      <c r="CO43" s="11">
        <f t="shared" si="87"/>
        <v>4899.9999878199997</v>
      </c>
      <c r="CP43" s="11">
        <f t="shared" si="87"/>
        <v>8099.9999841599983</v>
      </c>
      <c r="CQ43" s="11">
        <f t="shared" si="87"/>
        <v>5328.9999870060001</v>
      </c>
      <c r="CR43" s="11">
        <f t="shared" ref="CR43:CS43" si="88">IF(CR11="","",IF(CR105&lt;&gt;"",0,(100-CR11)^2))</f>
        <v>1599.9999928</v>
      </c>
      <c r="CS43" s="11">
        <f t="shared" si="88"/>
        <v>4899.9999872599992</v>
      </c>
      <c r="CT43" s="11">
        <f t="shared" ref="CT43:DB43" si="89">IF(CT11="","",IF(CT105&lt;&gt;"",0,(100-CT11)^2))</f>
        <v>4899.9999871200007</v>
      </c>
      <c r="CU43" s="11">
        <f t="shared" si="89"/>
        <v>5475.999986236</v>
      </c>
      <c r="CV43" s="11">
        <f t="shared" si="89"/>
        <v>7568.9999836440002</v>
      </c>
      <c r="CW43" s="11">
        <f t="shared" si="89"/>
        <v>8099.9999828999989</v>
      </c>
      <c r="CX43" s="11">
        <f t="shared" si="89"/>
        <v>4899.9999865599993</v>
      </c>
      <c r="CY43" s="11">
        <f t="shared" si="89"/>
        <v>9999.9999806000014</v>
      </c>
      <c r="CZ43" s="11">
        <f t="shared" si="89"/>
        <v>783.99999451199994</v>
      </c>
      <c r="DA43" s="11">
        <f t="shared" si="89"/>
        <v>7224.9999831699988</v>
      </c>
      <c r="DB43" s="11">
        <f t="shared" si="89"/>
        <v>2499.9999899999998</v>
      </c>
      <c r="DC43" s="11">
        <f t="shared" ref="DC43:EE43" si="90">IF(DC11="","",IF(DC105&lt;&gt;"",0,(100-DC11)^2))</f>
        <v>624.99999495000009</v>
      </c>
      <c r="DD43" s="11">
        <f t="shared" si="90"/>
        <v>3024.99998878</v>
      </c>
      <c r="DE43" s="11">
        <f t="shared" si="90"/>
        <v>9024.9999804299987</v>
      </c>
      <c r="DF43" s="11">
        <f t="shared" si="90"/>
        <v>2400.999989808</v>
      </c>
      <c r="DG43" s="11">
        <f t="shared" si="90"/>
        <v>9024.9999800500009</v>
      </c>
      <c r="DH43" s="11">
        <f t="shared" si="90"/>
        <v>9999.9999788000005</v>
      </c>
      <c r="DI43" s="11">
        <f t="shared" si="90"/>
        <v>6399.9999828799992</v>
      </c>
      <c r="DJ43" s="11">
        <f t="shared" si="90"/>
        <v>4899.9999848800007</v>
      </c>
      <c r="DK43" s="11">
        <f t="shared" si="90"/>
        <v>8099.9999803800001</v>
      </c>
      <c r="DL43" s="11">
        <f t="shared" si="90"/>
        <v>195.99999691999994</v>
      </c>
      <c r="DM43" s="11">
        <f t="shared" si="90"/>
        <v>9999.9999777999983</v>
      </c>
      <c r="DN43" s="11">
        <f t="shared" si="90"/>
        <v>1.2543998892558996E-14</v>
      </c>
      <c r="DO43" s="11">
        <f t="shared" si="90"/>
        <v>9999.9999774000007</v>
      </c>
      <c r="DP43" s="11">
        <f t="shared" si="90"/>
        <v>6399.9999817600001</v>
      </c>
      <c r="DQ43" s="11">
        <f t="shared" si="90"/>
        <v>99.999997699999895</v>
      </c>
      <c r="DR43" s="11">
        <f t="shared" si="90"/>
        <v>4095.9999851519997</v>
      </c>
      <c r="DS43" s="11">
        <f t="shared" si="90"/>
        <v>4224.9999847899999</v>
      </c>
      <c r="DT43" s="11">
        <f t="shared" si="90"/>
        <v>4488.9999841879999</v>
      </c>
      <c r="DU43" s="11">
        <f t="shared" si="90"/>
        <v>5328.9999826260009</v>
      </c>
      <c r="DV43" s="11">
        <f t="shared" si="90"/>
        <v>3599.9999855999995</v>
      </c>
      <c r="DW43" s="11">
        <f t="shared" si="90"/>
        <v>6399.9999806400001</v>
      </c>
      <c r="DX43" s="11">
        <f t="shared" si="90"/>
        <v>6399.99998048</v>
      </c>
      <c r="DY43" s="11">
        <f t="shared" si="90"/>
        <v>6399.9999803199989</v>
      </c>
      <c r="DZ43" s="11">
        <f t="shared" si="90"/>
        <v>624.9999938000002</v>
      </c>
      <c r="EA43" s="11">
        <f t="shared" si="90"/>
        <v>2499.9999874999999</v>
      </c>
      <c r="EB43" s="11">
        <f t="shared" si="90"/>
        <v>5928.9999805959997</v>
      </c>
      <c r="EC43" s="11">
        <f t="shared" si="90"/>
        <v>7224.9999784100009</v>
      </c>
      <c r="ED43" s="11">
        <f t="shared" si="90"/>
        <v>6888.999978752001</v>
      </c>
      <c r="EE43" s="11">
        <f t="shared" si="90"/>
        <v>9999.9999742</v>
      </c>
      <c r="EF43" s="11">
        <f t="shared" ref="EF43:EI43" si="91">IF(EF11="","",IF(EF105&lt;&gt;"",0,(100-EF11)^2))</f>
        <v>6399.9999791999999</v>
      </c>
      <c r="EG43" s="11">
        <f t="shared" si="91"/>
        <v>4623.9999821839992</v>
      </c>
      <c r="EH43" s="11">
        <f t="shared" si="91"/>
        <v>8099.9999762400003</v>
      </c>
      <c r="EI43" s="11">
        <f t="shared" si="91"/>
        <v>6083.9999792520002</v>
      </c>
      <c r="EJ43" s="11">
        <f t="shared" ref="EJ43:ES43" si="92">IF(EJ11="","",IF(EJ105&lt;&gt;"",0,(100-EJ11)^2))</f>
        <v>9024.99997454</v>
      </c>
      <c r="EK43" s="11">
        <f t="shared" si="92"/>
        <v>2024.99998785</v>
      </c>
      <c r="EL43" s="11">
        <f t="shared" si="92"/>
        <v>9999.9999728000003</v>
      </c>
      <c r="EM43" s="11">
        <f t="shared" si="92"/>
        <v>8099.9999753399998</v>
      </c>
      <c r="EN43" s="11">
        <f t="shared" si="92"/>
        <v>6399.9999779199998</v>
      </c>
      <c r="EO43" s="11">
        <f t="shared" si="92"/>
        <v>5624.9999791499986</v>
      </c>
      <c r="EP43" s="11">
        <f t="shared" si="92"/>
        <v>4224.9999818000006</v>
      </c>
      <c r="EQ43" s="11">
        <f t="shared" si="92"/>
        <v>7224.9999760299997</v>
      </c>
      <c r="ER43" s="11">
        <f t="shared" si="92"/>
        <v>24.999998579999975</v>
      </c>
      <c r="ES43" s="11">
        <f t="shared" si="92"/>
        <v>5624.9999785500013</v>
      </c>
      <c r="ET43" s="11">
        <f t="shared" ref="ET43:EV43" si="93">IF(ET11="","",IF(ET105&lt;&gt;"",0,(100-ET11)^2))</f>
        <v>8099.9999740800004</v>
      </c>
      <c r="EU43" s="11">
        <f t="shared" si="93"/>
        <v>1088.99999043</v>
      </c>
      <c r="EV43" s="11">
        <f t="shared" si="93"/>
        <v>6399.9999766399997</v>
      </c>
      <c r="EW43" s="11">
        <f t="shared" ref="EW43:FJ43" si="94">IF(EW11="","",IF(EW105&lt;&gt;"",0,(100-EW11)^2))</f>
        <v>4095.9999811839998</v>
      </c>
      <c r="EX43" s="11">
        <f t="shared" si="94"/>
        <v>6399.9999763200003</v>
      </c>
      <c r="EY43" s="11">
        <f t="shared" si="94"/>
        <v>2499.9999850999998</v>
      </c>
      <c r="EZ43" s="11">
        <f t="shared" si="94"/>
        <v>5624.9999774999997</v>
      </c>
      <c r="FA43" s="11">
        <f t="shared" si="94"/>
        <v>6399.9999758400008</v>
      </c>
      <c r="FB43" s="11">
        <f t="shared" si="94"/>
        <v>5624.9999772000001</v>
      </c>
      <c r="FC43" s="11">
        <f t="shared" si="94"/>
        <v>6399.9999755199997</v>
      </c>
      <c r="FD43" s="11">
        <f t="shared" si="94"/>
        <v>2499.9999846000001</v>
      </c>
      <c r="FE43" s="11">
        <f t="shared" si="94"/>
        <v>624.99999225000022</v>
      </c>
      <c r="FF43" s="11">
        <f t="shared" si="94"/>
        <v>624.99999220000007</v>
      </c>
      <c r="FG43" s="11">
        <f t="shared" si="94"/>
        <v>9999.9999685999992</v>
      </c>
      <c r="FH43" s="11">
        <f t="shared" si="94"/>
        <v>9999.9999683999995</v>
      </c>
      <c r="FI43" s="11">
        <f t="shared" si="94"/>
        <v>9999.9999682000016</v>
      </c>
      <c r="FJ43" s="11">
        <f t="shared" si="94"/>
        <v>9999.9999680000001</v>
      </c>
      <c r="FK43" s="11">
        <f t="shared" ref="FK43" si="95">IF(FK11="","",IF(FK105&lt;&gt;"",0,(100-FK11)^2))</f>
        <v>8099.99997102</v>
      </c>
    </row>
    <row r="44" spans="1:167" x14ac:dyDescent="0.25">
      <c r="A44" s="11">
        <f t="shared" si="0"/>
        <v>70.000000001000004</v>
      </c>
      <c r="C44" s="11">
        <v>9</v>
      </c>
      <c r="D44" s="11">
        <f t="shared" si="1"/>
        <v>2500</v>
      </c>
      <c r="E44" s="11">
        <f t="shared" si="1"/>
        <v>8099.999999910001</v>
      </c>
      <c r="F44" s="11">
        <f t="shared" si="2"/>
        <v>1368.9999999629999</v>
      </c>
      <c r="G44" s="11">
        <f t="shared" si="2"/>
        <v>899.99999993999973</v>
      </c>
      <c r="H44" s="11">
        <f t="shared" si="3"/>
        <v>5183.9999997119994</v>
      </c>
      <c r="I44" s="11">
        <f t="shared" si="62"/>
        <v>4760.9999995860007</v>
      </c>
      <c r="J44" s="11">
        <f t="shared" si="62"/>
        <v>899.99999976000004</v>
      </c>
      <c r="K44" s="11">
        <f t="shared" si="62"/>
        <v>9999.9999989999997</v>
      </c>
      <c r="L44" s="11">
        <f t="shared" si="62"/>
        <v>224.9999998200002</v>
      </c>
      <c r="M44" s="11">
        <f t="shared" si="62"/>
        <v>5624.9999989500002</v>
      </c>
      <c r="N44" s="11">
        <f t="shared" si="62"/>
        <v>1599.9999993599999</v>
      </c>
      <c r="O44" s="11">
        <f t="shared" si="62"/>
        <v>399.99999963999983</v>
      </c>
      <c r="P44" s="11">
        <f t="shared" si="62"/>
        <v>399.99999960000025</v>
      </c>
      <c r="Q44" s="11">
        <f t="shared" si="62"/>
        <v>7224.9999981300007</v>
      </c>
      <c r="R44" s="11">
        <f t="shared" si="62"/>
        <v>1.4400002382922783E-16</v>
      </c>
      <c r="S44" s="11">
        <f t="shared" si="62"/>
        <v>1599.9999989600003</v>
      </c>
      <c r="T44" s="11">
        <f t="shared" si="62"/>
        <v>1023.9999991040004</v>
      </c>
      <c r="U44" s="11">
        <f t="shared" si="62"/>
        <v>6399.9999976000008</v>
      </c>
      <c r="V44" s="11">
        <f t="shared" si="62"/>
        <v>3599.9999980799998</v>
      </c>
      <c r="W44" s="11">
        <f t="shared" si="62"/>
        <v>2499.9999983000002</v>
      </c>
      <c r="X44" s="11">
        <f t="shared" si="62"/>
        <v>9024.9999965800016</v>
      </c>
      <c r="Y44" s="11">
        <f t="shared" si="62"/>
        <v>8099.9999965800007</v>
      </c>
      <c r="Z44" s="11">
        <f t="shared" si="62"/>
        <v>1224.9999985999998</v>
      </c>
      <c r="AA44" s="11">
        <f t="shared" si="62"/>
        <v>2499.9999979000004</v>
      </c>
      <c r="AB44" s="11">
        <f t="shared" si="62"/>
        <v>4899.9999969200007</v>
      </c>
      <c r="AC44" s="11">
        <f t="shared" si="62"/>
        <v>3363.999997332</v>
      </c>
      <c r="AD44" s="11">
        <f t="shared" si="62"/>
        <v>1935.9999978879998</v>
      </c>
      <c r="AE44" s="11">
        <f t="shared" si="62"/>
        <v>5624.9999962500015</v>
      </c>
      <c r="AF44" s="11">
        <f t="shared" si="62"/>
        <v>5624.9999961000003</v>
      </c>
      <c r="AG44" s="11">
        <f t="shared" si="62"/>
        <v>399.99999892000005</v>
      </c>
      <c r="AH44" s="11">
        <f t="shared" si="62"/>
        <v>120.99999938399995</v>
      </c>
      <c r="AI44" s="11">
        <f t="shared" si="62"/>
        <v>2499.9999971000002</v>
      </c>
      <c r="AJ44" s="11">
        <f t="shared" si="62"/>
        <v>7224.9999949000012</v>
      </c>
      <c r="AK44" s="11">
        <f t="shared" si="62"/>
        <v>4899.9999956600004</v>
      </c>
      <c r="AL44" s="11">
        <f t="shared" si="62"/>
        <v>1.0240001694522868E-15</v>
      </c>
      <c r="AM44" s="11">
        <f t="shared" si="62"/>
        <v>2499.9999966999999</v>
      </c>
      <c r="AN44" s="11">
        <f t="shared" si="62"/>
        <v>3599.9999959199995</v>
      </c>
      <c r="AO44" s="11">
        <f t="shared" si="62"/>
        <v>1599.9999972000001</v>
      </c>
      <c r="AP44" s="11">
        <f t="shared" si="62"/>
        <v>2499.9999963999999</v>
      </c>
      <c r="AQ44" s="11">
        <f t="shared" si="62"/>
        <v>624.99999814999967</v>
      </c>
      <c r="AR44" s="11">
        <f t="shared" si="62"/>
        <v>99.999999240000079</v>
      </c>
      <c r="AS44" s="11">
        <f t="shared" si="62"/>
        <v>783.99999781600002</v>
      </c>
      <c r="AT44" s="11">
        <f t="shared" si="62"/>
        <v>3599.9999951999998</v>
      </c>
      <c r="AU44" s="11">
        <f t="shared" si="62"/>
        <v>6399.9999934400012</v>
      </c>
      <c r="AV44" s="11">
        <f t="shared" si="62"/>
        <v>1599.9999966399998</v>
      </c>
      <c r="AW44" s="11">
        <f t="shared" si="62"/>
        <v>9999.9999914</v>
      </c>
      <c r="AX44" s="11">
        <f t="shared" si="62"/>
        <v>3.9999998239999872</v>
      </c>
      <c r="AY44" s="11">
        <f t="shared" si="62"/>
        <v>1520.9999964900001</v>
      </c>
      <c r="AZ44" s="11">
        <f t="shared" si="62"/>
        <v>99.999999080000066</v>
      </c>
      <c r="BA44" s="11">
        <f t="shared" si="62"/>
        <v>399.99999811999999</v>
      </c>
      <c r="BB44" s="11">
        <f t="shared" si="62"/>
        <v>624.9999975999998</v>
      </c>
      <c r="BC44" s="11">
        <f t="shared" si="62"/>
        <v>224.9999985300002</v>
      </c>
      <c r="BD44" s="11">
        <f t="shared" si="62"/>
        <v>2499.9999950000001</v>
      </c>
      <c r="BE44" s="11">
        <f t="shared" si="62"/>
        <v>899.99999693999996</v>
      </c>
      <c r="BF44" s="11">
        <f t="shared" si="62"/>
        <v>2.7040004474599449E-15</v>
      </c>
      <c r="BG44" s="11">
        <f t="shared" si="62"/>
        <v>224.99999841000019</v>
      </c>
      <c r="BH44" s="11">
        <f t="shared" si="62"/>
        <v>2.915999715155696E-15</v>
      </c>
      <c r="BI44" s="11">
        <f t="shared" si="62"/>
        <v>99.99999889999998</v>
      </c>
      <c r="BJ44" s="11">
        <f t="shared" si="62"/>
        <v>624.99999719999983</v>
      </c>
      <c r="BK44" s="11">
        <f t="shared" si="62"/>
        <v>224.99999829000018</v>
      </c>
      <c r="BL44" s="11">
        <f t="shared" si="62"/>
        <v>3.3639997324476479E-15</v>
      </c>
      <c r="BM44" s="11">
        <f t="shared" si="62"/>
        <v>3599.9999929199998</v>
      </c>
      <c r="BN44" s="11">
        <f t="shared" si="62"/>
        <v>4224.9999922000015</v>
      </c>
      <c r="BO44" s="11">
        <f t="shared" si="62"/>
        <v>1224.9999957300004</v>
      </c>
      <c r="BP44" s="11">
        <f t="shared" si="62"/>
        <v>3.8439997550349838E-15</v>
      </c>
      <c r="BQ44" s="11">
        <f t="shared" si="62"/>
        <v>3.9690002091511442E-15</v>
      </c>
      <c r="BR44" s="11">
        <f t="shared" si="62"/>
        <v>4.0960006778091473E-15</v>
      </c>
      <c r="BS44" s="11">
        <f t="shared" si="62"/>
        <v>624.99999675000026</v>
      </c>
      <c r="BT44" s="11">
        <f t="shared" ref="BT44:BU47" si="96">IF(BT12="","",IF(BT106&lt;&gt;"",0,(100-BT12)^2))</f>
        <v>99.999998680000033</v>
      </c>
      <c r="BU44" s="11">
        <f t="shared" si="96"/>
        <v>99.99999865999996</v>
      </c>
      <c r="BV44" s="11">
        <f t="shared" ref="BV44:CI44" si="97">IF(BV12="","",IF(BV106&lt;&gt;"",0,(100-BV12)^2))</f>
        <v>1935.9999940160001</v>
      </c>
      <c r="BW44" s="11">
        <f t="shared" si="97"/>
        <v>3599.9999917199998</v>
      </c>
      <c r="BX44" s="11">
        <f t="shared" si="97"/>
        <v>1155.9999952400001</v>
      </c>
      <c r="BY44" s="11">
        <f t="shared" si="97"/>
        <v>440.99999701799993</v>
      </c>
      <c r="BZ44" s="11">
        <f t="shared" si="97"/>
        <v>624.99999639999976</v>
      </c>
      <c r="CA44" s="11">
        <f t="shared" si="97"/>
        <v>2024.9999934299997</v>
      </c>
      <c r="CB44" s="11">
        <f t="shared" si="97"/>
        <v>24.999999260000017</v>
      </c>
      <c r="CC44" s="11">
        <f t="shared" si="97"/>
        <v>2499.9999924999997</v>
      </c>
      <c r="CD44" s="11">
        <f t="shared" si="97"/>
        <v>1848.999993464</v>
      </c>
      <c r="CE44" s="11">
        <f t="shared" si="97"/>
        <v>399.99999692000017</v>
      </c>
      <c r="CF44" s="11">
        <f t="shared" si="97"/>
        <v>3024.9999914200002</v>
      </c>
      <c r="CG44" s="11">
        <f t="shared" si="97"/>
        <v>24.999999209999977</v>
      </c>
      <c r="CH44" s="11">
        <f t="shared" si="97"/>
        <v>399.99999679999974</v>
      </c>
      <c r="CI44" s="11">
        <f t="shared" si="97"/>
        <v>899.99999514000024</v>
      </c>
      <c r="CJ44" s="11">
        <f t="shared" ref="CJ44:CK44" si="98">IF(CJ12="","",IF(CJ106&lt;&gt;"",0,(100-CJ12)^2))</f>
        <v>960.99999491599999</v>
      </c>
      <c r="CK44" s="11">
        <f t="shared" si="98"/>
        <v>624.99999584999989</v>
      </c>
      <c r="CL44" s="11">
        <f t="shared" ref="CL44:CQ44" si="99">IF(CL12="","",IF(CL106&lt;&gt;"",0,(100-CL12)^2))</f>
        <v>1599.9999932800001</v>
      </c>
      <c r="CM44" s="11">
        <f t="shared" si="99"/>
        <v>1155.9999942200002</v>
      </c>
      <c r="CN44" s="11">
        <f t="shared" si="99"/>
        <v>4899.99998796</v>
      </c>
      <c r="CO44" s="11">
        <f t="shared" si="99"/>
        <v>99.999998259999941</v>
      </c>
      <c r="CP44" s="11">
        <f t="shared" si="99"/>
        <v>6399.9999859199988</v>
      </c>
      <c r="CQ44" s="11">
        <f t="shared" si="99"/>
        <v>143.99999786400008</v>
      </c>
      <c r="CR44" s="11">
        <f t="shared" ref="CR44:CS44" si="100">IF(CR12="","",IF(CR106&lt;&gt;"",0,(100-CR12)^2))</f>
        <v>4899.9999873999996</v>
      </c>
      <c r="CS44" s="11">
        <f t="shared" si="100"/>
        <v>399.99999635999984</v>
      </c>
      <c r="CT44" s="11">
        <f t="shared" ref="CT44:DB44" si="101">IF(CT12="","",IF(CT106&lt;&gt;"",0,(100-CT12)^2))</f>
        <v>255.99999705600021</v>
      </c>
      <c r="CU44" s="11">
        <f t="shared" si="101"/>
        <v>483.99999590800013</v>
      </c>
      <c r="CV44" s="11">
        <f t="shared" si="101"/>
        <v>99.999998120000001</v>
      </c>
      <c r="CW44" s="11">
        <f t="shared" si="101"/>
        <v>899.9999942999998</v>
      </c>
      <c r="CX44" s="11">
        <f t="shared" si="101"/>
        <v>899.99999424000043</v>
      </c>
      <c r="CY44" s="11">
        <f t="shared" si="101"/>
        <v>5328.9999858380006</v>
      </c>
      <c r="CZ44" s="11">
        <f t="shared" si="101"/>
        <v>24.999999020000001</v>
      </c>
      <c r="DA44" s="11">
        <f t="shared" si="101"/>
        <v>9024.9999811899997</v>
      </c>
      <c r="DB44" s="11">
        <f t="shared" si="101"/>
        <v>6399.9999840000009</v>
      </c>
      <c r="DC44" s="11">
        <f t="shared" ref="DC44:EE44" si="102">IF(DC12="","",IF(DC106&lt;&gt;"",0,(100-DC12)^2))</f>
        <v>99.99999798000006</v>
      </c>
      <c r="DD44" s="11">
        <f t="shared" si="102"/>
        <v>80.99999816399999</v>
      </c>
      <c r="DE44" s="11">
        <f t="shared" si="102"/>
        <v>528.99999526199974</v>
      </c>
      <c r="DF44" s="11">
        <f t="shared" si="102"/>
        <v>24.999998960000067</v>
      </c>
      <c r="DG44" s="11">
        <f t="shared" si="102"/>
        <v>528.99999517000015</v>
      </c>
      <c r="DH44" s="11">
        <f t="shared" si="102"/>
        <v>5624.9999840999999</v>
      </c>
      <c r="DI44" s="11">
        <f t="shared" si="102"/>
        <v>5624.9999839499997</v>
      </c>
      <c r="DJ44" s="11">
        <f t="shared" si="102"/>
        <v>899.99999352000032</v>
      </c>
      <c r="DK44" s="11">
        <f t="shared" si="102"/>
        <v>483.99999520400007</v>
      </c>
      <c r="DL44" s="11">
        <f t="shared" si="102"/>
        <v>8.9999993400000005</v>
      </c>
      <c r="DM44" s="11">
        <f t="shared" si="102"/>
        <v>399.99999555999977</v>
      </c>
      <c r="DN44" s="11">
        <f t="shared" si="102"/>
        <v>899.99999328000035</v>
      </c>
      <c r="DO44" s="11">
        <f t="shared" si="102"/>
        <v>2499.9999887000004</v>
      </c>
      <c r="DP44" s="11">
        <f t="shared" si="102"/>
        <v>99.999997719999968</v>
      </c>
      <c r="DQ44" s="11">
        <f t="shared" si="102"/>
        <v>624.99999424999976</v>
      </c>
      <c r="DR44" s="11">
        <f t="shared" si="102"/>
        <v>399.99999536000018</v>
      </c>
      <c r="DS44" s="11">
        <f t="shared" si="102"/>
        <v>399.99999532000004</v>
      </c>
      <c r="DT44" s="11">
        <f t="shared" si="102"/>
        <v>624.99999409999987</v>
      </c>
      <c r="DU44" s="11">
        <f t="shared" si="102"/>
        <v>35.999998571999939</v>
      </c>
      <c r="DV44" s="11">
        <f t="shared" si="102"/>
        <v>99.9999976000001</v>
      </c>
      <c r="DW44" s="11">
        <f t="shared" si="102"/>
        <v>48.999998306000023</v>
      </c>
      <c r="DX44" s="11">
        <f t="shared" si="102"/>
        <v>2499.9999877999999</v>
      </c>
      <c r="DY44" s="11">
        <f t="shared" si="102"/>
        <v>1599.9999901600002</v>
      </c>
      <c r="DZ44" s="11">
        <f t="shared" si="102"/>
        <v>24.999998760000054</v>
      </c>
      <c r="EA44" s="11">
        <f t="shared" si="102"/>
        <v>168.99999675000004</v>
      </c>
      <c r="EB44" s="11">
        <f t="shared" si="102"/>
        <v>3968.9999841239996</v>
      </c>
      <c r="EC44" s="11">
        <f t="shared" si="102"/>
        <v>99.999997459999875</v>
      </c>
      <c r="ED44" s="11">
        <f t="shared" si="102"/>
        <v>4224.9999833599986</v>
      </c>
      <c r="EE44" s="11">
        <f t="shared" si="102"/>
        <v>899.99999226</v>
      </c>
      <c r="EF44" s="11">
        <f t="shared" ref="EF44:EI44" si="103">IF(EF12="","",IF(EF106&lt;&gt;"",0,(100-EF12)^2))</f>
        <v>2499.9999870000001</v>
      </c>
      <c r="EG44" s="11">
        <f t="shared" si="103"/>
        <v>168.99999659400021</v>
      </c>
      <c r="EH44" s="11">
        <f t="shared" si="103"/>
        <v>99.99999736000008</v>
      </c>
      <c r="EI44" s="11">
        <f t="shared" si="103"/>
        <v>63.999997872000009</v>
      </c>
      <c r="EJ44" s="11">
        <f t="shared" ref="EJ44:ES44" si="104">IF(EJ12="","",IF(EJ106&lt;&gt;"",0,(100-EJ12)^2))</f>
        <v>63.999997855999958</v>
      </c>
      <c r="EK44" s="11">
        <f t="shared" si="104"/>
        <v>99.999997300000146</v>
      </c>
      <c r="EL44" s="11">
        <f t="shared" si="104"/>
        <v>4224.9999823200005</v>
      </c>
      <c r="EM44" s="11">
        <f t="shared" si="104"/>
        <v>1599.9999890399999</v>
      </c>
      <c r="EN44" s="11">
        <f t="shared" si="104"/>
        <v>4899.9999806799997</v>
      </c>
      <c r="EO44" s="11">
        <f t="shared" si="104"/>
        <v>399.99999444000025</v>
      </c>
      <c r="EP44" s="11">
        <f t="shared" si="104"/>
        <v>1224.9999902000002</v>
      </c>
      <c r="EQ44" s="11">
        <f t="shared" si="104"/>
        <v>1599.9999887199999</v>
      </c>
      <c r="ER44" s="11">
        <f t="shared" si="104"/>
        <v>3024.9999843800001</v>
      </c>
      <c r="ES44" s="11">
        <f t="shared" si="104"/>
        <v>2499.9999856999998</v>
      </c>
      <c r="ET44" s="11">
        <f t="shared" ref="ET44:EV44" si="105">IF(ET12="","",IF(ET106&lt;&gt;"",0,(100-ET12)^2))</f>
        <v>99.99999712000006</v>
      </c>
      <c r="EU44" s="11">
        <f t="shared" si="105"/>
        <v>899.99999129999992</v>
      </c>
      <c r="EV44" s="11">
        <f t="shared" si="105"/>
        <v>399.9999941599998</v>
      </c>
      <c r="EW44" s="11">
        <f t="shared" ref="EW44:FJ44" si="106">IF(EW12="","",IF(EW106&lt;&gt;"",0,(100-EW12)^2))</f>
        <v>483.99999353200025</v>
      </c>
      <c r="EX44" s="11">
        <f t="shared" si="106"/>
        <v>899.99999112000012</v>
      </c>
      <c r="EY44" s="11">
        <f t="shared" si="106"/>
        <v>3599.9999821199999</v>
      </c>
      <c r="EZ44" s="11">
        <f t="shared" si="106"/>
        <v>360.9999942999998</v>
      </c>
      <c r="FA44" s="11">
        <f t="shared" si="106"/>
        <v>5624.9999773500012</v>
      </c>
      <c r="FB44" s="11">
        <f t="shared" si="106"/>
        <v>5624.9999772000001</v>
      </c>
      <c r="FC44" s="11">
        <f t="shared" si="106"/>
        <v>399.99999387999992</v>
      </c>
      <c r="FD44" s="11">
        <f t="shared" si="106"/>
        <v>4899.9999784400015</v>
      </c>
      <c r="FE44" s="11">
        <f t="shared" si="106"/>
        <v>5624.9999767500003</v>
      </c>
      <c r="FF44" s="11">
        <f t="shared" si="106"/>
        <v>1224.9999890800002</v>
      </c>
      <c r="FG44" s="11">
        <f t="shared" si="106"/>
        <v>440.99999340599993</v>
      </c>
      <c r="FH44" s="11">
        <f t="shared" si="106"/>
        <v>2499.9999842000002</v>
      </c>
      <c r="FI44" s="11">
        <f t="shared" si="106"/>
        <v>399.99999364000018</v>
      </c>
      <c r="FJ44" s="11">
        <f t="shared" si="106"/>
        <v>5624.9999760000001</v>
      </c>
      <c r="FK44" s="11">
        <f t="shared" ref="FK44" si="107">IF(FK12="","",IF(FK106&lt;&gt;"",0,(100-FK12)^2))</f>
        <v>8099.99997102</v>
      </c>
    </row>
    <row r="45" spans="1:167" x14ac:dyDescent="0.25">
      <c r="A45" s="11">
        <f t="shared" si="0"/>
        <v>14.000000001</v>
      </c>
      <c r="C45" s="11">
        <v>10</v>
      </c>
      <c r="D45" s="11">
        <f t="shared" si="1"/>
        <v>2500</v>
      </c>
      <c r="E45" s="11">
        <f t="shared" si="1"/>
        <v>7224.9999999150004</v>
      </c>
      <c r="F45" s="11">
        <f t="shared" si="2"/>
        <v>5928.9999999230004</v>
      </c>
      <c r="G45" s="11">
        <f t="shared" si="2"/>
        <v>7395.9999998279991</v>
      </c>
      <c r="H45" s="11">
        <f t="shared" si="3"/>
        <v>9999.9999996000006</v>
      </c>
      <c r="I45" s="11">
        <f t="shared" ref="I45:BT48" si="108">IF(I13="","",IF(I107&lt;&gt;"",0,(100-I13)^2))</f>
        <v>9603.9999994120008</v>
      </c>
      <c r="J45" s="11">
        <f t="shared" si="108"/>
        <v>1599.99999968</v>
      </c>
      <c r="K45" s="11">
        <f t="shared" si="108"/>
        <v>9999.9999989999997</v>
      </c>
      <c r="L45" s="11">
        <f t="shared" si="108"/>
        <v>2499.9999994</v>
      </c>
      <c r="M45" s="11">
        <f t="shared" si="108"/>
        <v>6399.9999988800009</v>
      </c>
      <c r="N45" s="11">
        <f t="shared" si="108"/>
        <v>3599.9999990400001</v>
      </c>
      <c r="O45" s="11">
        <f t="shared" si="108"/>
        <v>7224.9999984699989</v>
      </c>
      <c r="P45" s="11">
        <f t="shared" si="108"/>
        <v>9999.9999980000011</v>
      </c>
      <c r="Q45" s="11">
        <f t="shared" si="108"/>
        <v>8099.9999980200009</v>
      </c>
      <c r="R45" s="11">
        <f t="shared" si="108"/>
        <v>4899.9999983199996</v>
      </c>
      <c r="S45" s="11">
        <f t="shared" si="108"/>
        <v>9024.9999975299997</v>
      </c>
      <c r="T45" s="11">
        <f t="shared" si="108"/>
        <v>9024.9999973400008</v>
      </c>
      <c r="U45" s="11">
        <f t="shared" si="108"/>
        <v>9024.9999971500001</v>
      </c>
      <c r="V45" s="11">
        <f t="shared" si="108"/>
        <v>8099.9999971199995</v>
      </c>
      <c r="W45" s="11">
        <f t="shared" si="108"/>
        <v>2499.9999983000002</v>
      </c>
      <c r="X45" s="11">
        <f t="shared" si="108"/>
        <v>9024.9999965800016</v>
      </c>
      <c r="Y45" s="11">
        <f t="shared" si="108"/>
        <v>99.99999962000004</v>
      </c>
      <c r="Z45" s="11">
        <f t="shared" si="108"/>
        <v>7224.9999965999996</v>
      </c>
      <c r="AA45" s="11">
        <f t="shared" si="108"/>
        <v>4899.9999970599993</v>
      </c>
      <c r="AB45" s="11">
        <f t="shared" si="108"/>
        <v>624.99999890000026</v>
      </c>
      <c r="AC45" s="11">
        <f t="shared" si="108"/>
        <v>1224.9999983900002</v>
      </c>
      <c r="AD45" s="11">
        <f t="shared" si="108"/>
        <v>483.99999894399991</v>
      </c>
      <c r="AE45" s="11">
        <f t="shared" si="108"/>
        <v>7395.9999956999991</v>
      </c>
      <c r="AF45" s="11">
        <f t="shared" si="108"/>
        <v>9999.9999948000004</v>
      </c>
      <c r="AG45" s="11">
        <f t="shared" si="108"/>
        <v>8099.9999951400005</v>
      </c>
      <c r="AH45" s="11">
        <f t="shared" si="108"/>
        <v>728.99999848799985</v>
      </c>
      <c r="AI45" s="11">
        <f t="shared" si="108"/>
        <v>5624.9999956499987</v>
      </c>
      <c r="AJ45" s="11">
        <f t="shared" si="108"/>
        <v>9999.9999940000016</v>
      </c>
      <c r="AK45" s="11">
        <f t="shared" si="108"/>
        <v>3599.9999962800002</v>
      </c>
      <c r="AL45" s="11">
        <f t="shared" si="108"/>
        <v>6399.9999948799996</v>
      </c>
      <c r="AM45" s="11">
        <f t="shared" si="108"/>
        <v>483.99999854799972</v>
      </c>
      <c r="AN45" s="11">
        <f t="shared" si="108"/>
        <v>8099.9999938800011</v>
      </c>
      <c r="AO45" s="11">
        <f t="shared" si="108"/>
        <v>3599.9999958000003</v>
      </c>
      <c r="AP45" s="11">
        <f t="shared" si="108"/>
        <v>1599.9999971199998</v>
      </c>
      <c r="AQ45" s="11">
        <f t="shared" si="108"/>
        <v>624.99999814999967</v>
      </c>
      <c r="AR45" s="11">
        <f t="shared" si="108"/>
        <v>624.9999981000002</v>
      </c>
      <c r="AS45" s="11">
        <f t="shared" si="108"/>
        <v>5624.99999415</v>
      </c>
      <c r="AT45" s="11">
        <f t="shared" si="108"/>
        <v>3599.9999951999998</v>
      </c>
      <c r="AU45" s="11">
        <f t="shared" si="108"/>
        <v>2024.9999963099999</v>
      </c>
      <c r="AV45" s="11">
        <f t="shared" si="108"/>
        <v>1599.9999966399998</v>
      </c>
      <c r="AW45" s="11">
        <f t="shared" si="108"/>
        <v>9999.9999914</v>
      </c>
      <c r="AX45" s="11">
        <f t="shared" si="108"/>
        <v>9215.9999915520002</v>
      </c>
      <c r="AY45" s="11">
        <f t="shared" si="108"/>
        <v>5624.9999932499986</v>
      </c>
      <c r="AZ45" s="11">
        <f t="shared" si="108"/>
        <v>99.999999080000066</v>
      </c>
      <c r="BA45" s="11">
        <f t="shared" si="108"/>
        <v>8099.9999915400003</v>
      </c>
      <c r="BB45" s="11">
        <f t="shared" si="108"/>
        <v>4899.9999932799992</v>
      </c>
      <c r="BC45" s="11">
        <f t="shared" si="108"/>
        <v>9999.9999902000018</v>
      </c>
      <c r="BD45" s="11">
        <f t="shared" si="108"/>
        <v>2499.9999950000001</v>
      </c>
      <c r="BE45" s="11">
        <f t="shared" si="108"/>
        <v>2.6010000680386151E-15</v>
      </c>
      <c r="BF45" s="11">
        <f t="shared" si="108"/>
        <v>2.7040004474599449E-15</v>
      </c>
      <c r="BG45" s="11">
        <f t="shared" si="108"/>
        <v>7224.9999909899989</v>
      </c>
      <c r="BH45" s="11">
        <f t="shared" si="108"/>
        <v>8099.9999902800009</v>
      </c>
      <c r="BI45" s="11">
        <f t="shared" si="108"/>
        <v>4224.9999928500001</v>
      </c>
      <c r="BJ45" s="11">
        <f t="shared" si="108"/>
        <v>6399.9999910399993</v>
      </c>
      <c r="BK45" s="11">
        <f t="shared" si="108"/>
        <v>2499.9999942999998</v>
      </c>
      <c r="BL45" s="11">
        <f t="shared" si="108"/>
        <v>9999.9999884000008</v>
      </c>
      <c r="BM45" s="11">
        <f t="shared" si="108"/>
        <v>8099.9999893799995</v>
      </c>
      <c r="BN45" s="11">
        <f t="shared" si="108"/>
        <v>9024.9999885999987</v>
      </c>
      <c r="BO45" s="11">
        <f t="shared" si="108"/>
        <v>624.99999695000031</v>
      </c>
      <c r="BP45" s="11">
        <f t="shared" si="108"/>
        <v>8099.9999888400007</v>
      </c>
      <c r="BQ45" s="11">
        <f t="shared" si="108"/>
        <v>9999.9999874000005</v>
      </c>
      <c r="BR45" s="11">
        <f t="shared" si="108"/>
        <v>9999.9999871999989</v>
      </c>
      <c r="BS45" s="11">
        <f t="shared" si="108"/>
        <v>7568.9999886900014</v>
      </c>
      <c r="BT45" s="11">
        <f t="shared" si="108"/>
        <v>4899.9999907600004</v>
      </c>
      <c r="BU45" s="11">
        <f t="shared" si="96"/>
        <v>6399.9999892799997</v>
      </c>
      <c r="BV45" s="11">
        <f t="shared" ref="BV45:CI45" si="109">IF(BV13="","",IF(BV107&lt;&gt;"",0,(100-BV13)^2))</f>
        <v>4355.9999910240012</v>
      </c>
      <c r="BW45" s="11">
        <f t="shared" si="109"/>
        <v>9999.9999862000004</v>
      </c>
      <c r="BX45" s="11">
        <f t="shared" si="109"/>
        <v>9999.9999860000007</v>
      </c>
      <c r="BY45" s="11">
        <f t="shared" si="109"/>
        <v>323.99999744399992</v>
      </c>
      <c r="BZ45" s="11">
        <f t="shared" si="109"/>
        <v>9024.9999863199992</v>
      </c>
      <c r="CA45" s="11">
        <f t="shared" si="109"/>
        <v>4623.9999900720004</v>
      </c>
      <c r="CB45" s="11">
        <f t="shared" si="109"/>
        <v>8099.9999866799999</v>
      </c>
      <c r="CC45" s="11">
        <f t="shared" si="109"/>
        <v>9024.9999857499988</v>
      </c>
      <c r="CD45" s="11">
        <f t="shared" si="109"/>
        <v>7224.9999870800011</v>
      </c>
      <c r="CE45" s="11">
        <f t="shared" si="109"/>
        <v>7224.9999869100011</v>
      </c>
      <c r="CF45" s="11">
        <f t="shared" si="109"/>
        <v>9024.9999851800003</v>
      </c>
      <c r="CG45" s="11">
        <f t="shared" si="109"/>
        <v>7224.9999865699992</v>
      </c>
      <c r="CH45" s="11">
        <f t="shared" si="109"/>
        <v>9024.9999847999989</v>
      </c>
      <c r="CI45" s="11">
        <f t="shared" si="109"/>
        <v>9999.9999838000003</v>
      </c>
      <c r="CJ45" s="11">
        <f t="shared" ref="CJ45:CK45" si="110">IF(CJ13="","",IF(CJ107&lt;&gt;"",0,(100-CJ13)^2))</f>
        <v>3135.9999908160003</v>
      </c>
      <c r="CK45" s="11">
        <f t="shared" si="110"/>
        <v>9603.9999837319992</v>
      </c>
      <c r="CL45" s="11">
        <f t="shared" ref="CL45:CQ45" si="111">IF(CL13="","",IF(CL107&lt;&gt;"",0,(100-CL13)^2))</f>
        <v>6399.9999865600012</v>
      </c>
      <c r="CM45" s="11">
        <f t="shared" si="111"/>
        <v>9999.9999830000015</v>
      </c>
      <c r="CN45" s="11">
        <f t="shared" si="111"/>
        <v>9024.99998366</v>
      </c>
      <c r="CO45" s="11">
        <f t="shared" si="111"/>
        <v>8099.9999843399992</v>
      </c>
      <c r="CP45" s="11">
        <f t="shared" si="111"/>
        <v>99.999998240000153</v>
      </c>
      <c r="CQ45" s="11">
        <f t="shared" si="111"/>
        <v>9215.9999829120006</v>
      </c>
      <c r="CR45" s="11">
        <f t="shared" ref="CR45:CS45" si="112">IF(CR13="","",IF(CR107&lt;&gt;"",0,(100-CR13)^2))</f>
        <v>4224.9999883</v>
      </c>
      <c r="CS45" s="11">
        <f t="shared" si="112"/>
        <v>9024.99998271</v>
      </c>
      <c r="CT45" s="11">
        <f t="shared" ref="CT45:DB45" si="113">IF(CT13="","",IF(CT107&lt;&gt;"",0,(100-CT13)^2))</f>
        <v>9999.9999816000018</v>
      </c>
      <c r="CU45" s="11">
        <f t="shared" si="113"/>
        <v>9800.999981586001</v>
      </c>
      <c r="CV45" s="11">
        <f t="shared" si="113"/>
        <v>7224.9999840199998</v>
      </c>
      <c r="CW45" s="11">
        <f t="shared" si="113"/>
        <v>7224.9999838499989</v>
      </c>
      <c r="CX45" s="11">
        <f t="shared" si="113"/>
        <v>7224.9999836799989</v>
      </c>
      <c r="CY45" s="11">
        <f t="shared" si="113"/>
        <v>5928.9999850620006</v>
      </c>
      <c r="CZ45" s="11">
        <f t="shared" si="113"/>
        <v>8280.9999821639994</v>
      </c>
      <c r="DA45" s="11">
        <f t="shared" si="113"/>
        <v>9408.9999807939985</v>
      </c>
      <c r="DB45" s="11">
        <f t="shared" si="113"/>
        <v>8099.9999820000012</v>
      </c>
      <c r="DC45" s="11">
        <f t="shared" ref="DC45:EE45" si="114">IF(DC13="","",IF(DC107&lt;&gt;"",0,(100-DC13)^2))</f>
        <v>8463.9999814160001</v>
      </c>
      <c r="DD45" s="11">
        <f t="shared" si="114"/>
        <v>8648.9999810280005</v>
      </c>
      <c r="DE45" s="11">
        <f t="shared" si="114"/>
        <v>4488.9999861980014</v>
      </c>
      <c r="DF45" s="11">
        <f t="shared" si="114"/>
        <v>9024.9999802400016</v>
      </c>
      <c r="DG45" s="11">
        <f t="shared" si="114"/>
        <v>9999.9999790000002</v>
      </c>
      <c r="DH45" s="11">
        <f t="shared" si="114"/>
        <v>7224.9999819799996</v>
      </c>
      <c r="DI45" s="11">
        <f t="shared" si="114"/>
        <v>9800.9999788139994</v>
      </c>
      <c r="DJ45" s="11">
        <f t="shared" si="114"/>
        <v>8099.9999805600009</v>
      </c>
      <c r="DK45" s="11">
        <f t="shared" si="114"/>
        <v>9024.9999792899998</v>
      </c>
      <c r="DL45" s="11">
        <f t="shared" si="114"/>
        <v>9999.9999779999998</v>
      </c>
      <c r="DM45" s="11">
        <f t="shared" si="114"/>
        <v>9999.9999777999983</v>
      </c>
      <c r="DN45" s="11">
        <f t="shared" si="114"/>
        <v>9999.9999776000004</v>
      </c>
      <c r="DO45" s="11">
        <f t="shared" si="114"/>
        <v>9999.9999774000007</v>
      </c>
      <c r="DP45" s="11">
        <f t="shared" si="114"/>
        <v>9999.9999771999992</v>
      </c>
      <c r="DQ45" s="11">
        <f t="shared" si="114"/>
        <v>5328.9999832099993</v>
      </c>
      <c r="DR45" s="11">
        <f t="shared" si="114"/>
        <v>6723.9999809760011</v>
      </c>
      <c r="DS45" s="11">
        <f t="shared" si="114"/>
        <v>9024.9999777699995</v>
      </c>
      <c r="DT45" s="11">
        <f t="shared" si="114"/>
        <v>5624.9999822999998</v>
      </c>
      <c r="DU45" s="11">
        <f t="shared" si="114"/>
        <v>9603.9999766759993</v>
      </c>
      <c r="DV45" s="11">
        <f t="shared" si="114"/>
        <v>6399.9999808000011</v>
      </c>
      <c r="DW45" s="11">
        <f t="shared" si="114"/>
        <v>5624.99998185</v>
      </c>
      <c r="DX45" s="11">
        <f t="shared" si="114"/>
        <v>9024.9999768199996</v>
      </c>
      <c r="DY45" s="11">
        <f t="shared" si="114"/>
        <v>899.9999926199996</v>
      </c>
      <c r="DZ45" s="11">
        <f t="shared" si="114"/>
        <v>9024.99997644</v>
      </c>
      <c r="EA45" s="11">
        <f t="shared" si="114"/>
        <v>2499.9999874999999</v>
      </c>
      <c r="EB45" s="11">
        <f t="shared" si="114"/>
        <v>6560.9999795879994</v>
      </c>
      <c r="EC45" s="11">
        <f t="shared" si="114"/>
        <v>9215.9999756160014</v>
      </c>
      <c r="ED45" s="11">
        <f t="shared" si="114"/>
        <v>9215.9999754240016</v>
      </c>
      <c r="EE45" s="11">
        <f t="shared" si="114"/>
        <v>4899.99998194</v>
      </c>
      <c r="EF45" s="11">
        <f t="shared" ref="EF45:EI45" si="115">IF(EF13="","",IF(EF107&lt;&gt;"",0,(100-EF13)^2))</f>
        <v>9215.9999750400002</v>
      </c>
      <c r="EG45" s="11">
        <f t="shared" si="115"/>
        <v>7395.9999774679991</v>
      </c>
      <c r="EH45" s="11">
        <f t="shared" si="115"/>
        <v>8099.9999762400003</v>
      </c>
      <c r="EI45" s="11">
        <f t="shared" si="115"/>
        <v>8648.9999752620006</v>
      </c>
      <c r="EJ45" s="11">
        <f t="shared" ref="EJ45:ES45" si="116">IF(EJ13="","",IF(EJ107&lt;&gt;"",0,(100-EJ13)^2))</f>
        <v>9999.9999731999997</v>
      </c>
      <c r="EK45" s="11">
        <f t="shared" si="116"/>
        <v>9408.9999738100014</v>
      </c>
      <c r="EL45" s="11">
        <f t="shared" si="116"/>
        <v>6399.9999782400009</v>
      </c>
      <c r="EM45" s="11">
        <f t="shared" si="116"/>
        <v>1599.9999890399999</v>
      </c>
      <c r="EN45" s="11">
        <f t="shared" si="116"/>
        <v>3024.9999848200005</v>
      </c>
      <c r="EO45" s="11">
        <f t="shared" si="116"/>
        <v>8099.999974979999</v>
      </c>
      <c r="EP45" s="11">
        <f t="shared" si="116"/>
        <v>1224.9999902000002</v>
      </c>
      <c r="EQ45" s="11">
        <f t="shared" si="116"/>
        <v>6399.9999774400003</v>
      </c>
      <c r="ER45" s="11">
        <f t="shared" si="116"/>
        <v>624.99999289999982</v>
      </c>
      <c r="ES45" s="11">
        <f t="shared" si="116"/>
        <v>9999.9999714000005</v>
      </c>
      <c r="ET45" s="11">
        <f t="shared" ref="ET45:EV45" si="117">IF(ET13="","",IF(ET107&lt;&gt;"",0,(100-ET13)^2))</f>
        <v>4899.9999798400004</v>
      </c>
      <c r="EU45" s="11">
        <f t="shared" si="117"/>
        <v>4623.9999802800003</v>
      </c>
      <c r="EV45" s="11">
        <f t="shared" si="117"/>
        <v>8099.9999737199987</v>
      </c>
      <c r="EW45" s="11">
        <f t="shared" ref="EW45:FJ45" si="118">IF(EW13="","",IF(EW107&lt;&gt;"",0,(100-EW13)^2))</f>
        <v>528.99999323800023</v>
      </c>
      <c r="EX45" s="11">
        <f t="shared" si="118"/>
        <v>8099.9999733600007</v>
      </c>
      <c r="EY45" s="11">
        <f t="shared" si="118"/>
        <v>9999.9999702000005</v>
      </c>
      <c r="EZ45" s="11">
        <f t="shared" si="118"/>
        <v>8648.9999720999986</v>
      </c>
      <c r="FA45" s="11">
        <f t="shared" si="118"/>
        <v>8099.9999728200009</v>
      </c>
      <c r="FB45" s="11">
        <f t="shared" si="118"/>
        <v>5624.9999772000001</v>
      </c>
      <c r="FC45" s="11">
        <f t="shared" si="118"/>
        <v>6399.9999755199997</v>
      </c>
      <c r="FD45" s="11">
        <f t="shared" si="118"/>
        <v>2499.9999846000001</v>
      </c>
      <c r="FE45" s="11">
        <f t="shared" si="118"/>
        <v>5624.9999767500003</v>
      </c>
      <c r="FF45" s="11">
        <f t="shared" si="118"/>
        <v>399.99999376000005</v>
      </c>
      <c r="FG45" s="11">
        <f t="shared" si="118"/>
        <v>9999.9999685999992</v>
      </c>
      <c r="FH45" s="11">
        <f t="shared" si="118"/>
        <v>9999.9999683999995</v>
      </c>
      <c r="FI45" s="11">
        <f t="shared" si="118"/>
        <v>9999.9999682000016</v>
      </c>
      <c r="FJ45" s="11">
        <f t="shared" si="118"/>
        <v>9999.9999680000001</v>
      </c>
      <c r="FK45" s="11">
        <f t="shared" ref="FK45" si="119">IF(FK13="","",IF(FK107&lt;&gt;"",0,(100-FK13)^2))</f>
        <v>9024.9999694099988</v>
      </c>
    </row>
    <row r="46" spans="1:167" x14ac:dyDescent="0.25">
      <c r="A46" s="11">
        <f t="shared" si="0"/>
        <v>40.000000000999997</v>
      </c>
      <c r="C46" s="11">
        <v>11</v>
      </c>
      <c r="D46" s="11">
        <f t="shared" si="1"/>
        <v>2500</v>
      </c>
      <c r="E46" s="11">
        <f t="shared" si="1"/>
        <v>9800.9999999010015</v>
      </c>
      <c r="F46" s="11">
        <f t="shared" si="2"/>
        <v>3024.9999999449997</v>
      </c>
      <c r="G46" s="11">
        <f t="shared" si="2"/>
        <v>3599.9999998800004</v>
      </c>
      <c r="H46" s="11">
        <f t="shared" si="3"/>
        <v>4899.9999997199993</v>
      </c>
      <c r="I46" s="11">
        <f t="shared" si="108"/>
        <v>3599.9999996400002</v>
      </c>
      <c r="J46" s="11">
        <f t="shared" si="108"/>
        <v>624.99999979999996</v>
      </c>
      <c r="K46" s="11">
        <f t="shared" si="108"/>
        <v>2499.9999995000003</v>
      </c>
      <c r="L46" s="11">
        <f t="shared" si="108"/>
        <v>4899.9999991600007</v>
      </c>
      <c r="M46" s="11">
        <f t="shared" si="108"/>
        <v>624.99999965000018</v>
      </c>
      <c r="N46" s="11">
        <f t="shared" si="108"/>
        <v>4899.99999888</v>
      </c>
      <c r="O46" s="11">
        <f t="shared" si="108"/>
        <v>99.999999819999914</v>
      </c>
      <c r="P46" s="11">
        <f t="shared" si="108"/>
        <v>8099.999998199999</v>
      </c>
      <c r="Q46" s="11">
        <f t="shared" si="108"/>
        <v>5624.9999983500002</v>
      </c>
      <c r="R46" s="11">
        <f t="shared" si="108"/>
        <v>6399.9999980800003</v>
      </c>
      <c r="S46" s="11">
        <f t="shared" si="108"/>
        <v>8099.9999976599993</v>
      </c>
      <c r="T46" s="11">
        <f t="shared" si="108"/>
        <v>1224.9999990200004</v>
      </c>
      <c r="U46" s="11">
        <f t="shared" si="108"/>
        <v>399.99999940000009</v>
      </c>
      <c r="V46" s="11">
        <f t="shared" si="108"/>
        <v>99.999999679999974</v>
      </c>
      <c r="W46" s="11">
        <f t="shared" si="108"/>
        <v>2499.9999983000002</v>
      </c>
      <c r="X46" s="11">
        <f t="shared" si="108"/>
        <v>24.999999820000056</v>
      </c>
      <c r="Y46" s="11">
        <f t="shared" si="108"/>
        <v>99.99999962000004</v>
      </c>
      <c r="Z46" s="11">
        <f t="shared" si="108"/>
        <v>3599.9999975999999</v>
      </c>
      <c r="AA46" s="11">
        <f t="shared" si="108"/>
        <v>399.99999915999979</v>
      </c>
      <c r="AB46" s="11">
        <f t="shared" si="108"/>
        <v>6399.9999964800008</v>
      </c>
      <c r="AC46" s="11">
        <f t="shared" si="108"/>
        <v>4623.9999968720003</v>
      </c>
      <c r="AD46" s="11">
        <f t="shared" si="108"/>
        <v>143.99999942399995</v>
      </c>
      <c r="AE46" s="11">
        <f t="shared" si="108"/>
        <v>6723.9999959000015</v>
      </c>
      <c r="AF46" s="11">
        <f t="shared" si="108"/>
        <v>9999.9999948000004</v>
      </c>
      <c r="AG46" s="11">
        <f t="shared" si="108"/>
        <v>9603.9999947079996</v>
      </c>
      <c r="AH46" s="11">
        <f t="shared" si="108"/>
        <v>143.99999932799994</v>
      </c>
      <c r="AI46" s="11">
        <f t="shared" si="108"/>
        <v>99.999999419999881</v>
      </c>
      <c r="AJ46" s="11">
        <f t="shared" si="108"/>
        <v>624.99999850000029</v>
      </c>
      <c r="AK46" s="11">
        <f t="shared" si="108"/>
        <v>8099.9999944199999</v>
      </c>
      <c r="AL46" s="11">
        <f t="shared" si="108"/>
        <v>99.999999359999947</v>
      </c>
      <c r="AM46" s="11">
        <f t="shared" si="108"/>
        <v>624.99999834999971</v>
      </c>
      <c r="AN46" s="11">
        <f t="shared" si="108"/>
        <v>2499.9999965999996</v>
      </c>
      <c r="AO46" s="11">
        <f t="shared" si="108"/>
        <v>9024.9999933500003</v>
      </c>
      <c r="AP46" s="11">
        <f t="shared" si="108"/>
        <v>399.99999855999988</v>
      </c>
      <c r="AQ46" s="11">
        <f t="shared" si="108"/>
        <v>2499.9999963</v>
      </c>
      <c r="AR46" s="11">
        <f t="shared" si="108"/>
        <v>9999.9999924000003</v>
      </c>
      <c r="AS46" s="11">
        <f t="shared" si="108"/>
        <v>1443.999997036</v>
      </c>
      <c r="AT46" s="11">
        <f t="shared" si="108"/>
        <v>1224.9999971999998</v>
      </c>
      <c r="AU46" s="11">
        <f t="shared" si="108"/>
        <v>899.99999753999964</v>
      </c>
      <c r="AV46" s="11">
        <f t="shared" si="108"/>
        <v>224.99999874000011</v>
      </c>
      <c r="AW46" s="11">
        <f t="shared" si="108"/>
        <v>1.8490000004405156E-15</v>
      </c>
      <c r="AX46" s="11">
        <f t="shared" si="108"/>
        <v>8.9999997359999799</v>
      </c>
      <c r="AY46" s="11">
        <f t="shared" si="108"/>
        <v>99.999999100000139</v>
      </c>
      <c r="AZ46" s="11">
        <f t="shared" si="108"/>
        <v>99.999999080000066</v>
      </c>
      <c r="BA46" s="11">
        <f t="shared" si="108"/>
        <v>6399.9999924800004</v>
      </c>
      <c r="BB46" s="11">
        <f t="shared" si="108"/>
        <v>1224.9999966399998</v>
      </c>
      <c r="BC46" s="11">
        <f t="shared" si="108"/>
        <v>624.99999755000033</v>
      </c>
      <c r="BD46" s="11">
        <f t="shared" si="108"/>
        <v>224.99999850000009</v>
      </c>
      <c r="BE46" s="11">
        <f t="shared" si="108"/>
        <v>2.6010000680386151E-15</v>
      </c>
      <c r="BF46" s="11">
        <f t="shared" si="108"/>
        <v>9999.999989599999</v>
      </c>
      <c r="BG46" s="11">
        <f t="shared" si="108"/>
        <v>9999.9999894000011</v>
      </c>
      <c r="BH46" s="11">
        <f t="shared" si="108"/>
        <v>6399.9999913600004</v>
      </c>
      <c r="BI46" s="11">
        <f t="shared" si="108"/>
        <v>7224.9999906499997</v>
      </c>
      <c r="BJ46" s="11">
        <f t="shared" si="108"/>
        <v>7224.9999904799988</v>
      </c>
      <c r="BK46" s="11">
        <f t="shared" si="108"/>
        <v>624.99999715000035</v>
      </c>
      <c r="BL46" s="11">
        <f t="shared" si="108"/>
        <v>3.3639997324476479E-15</v>
      </c>
      <c r="BM46" s="11">
        <f t="shared" si="108"/>
        <v>4224.9999923300002</v>
      </c>
      <c r="BN46" s="11">
        <f t="shared" si="108"/>
        <v>5624.9999909999997</v>
      </c>
      <c r="BO46" s="11">
        <f t="shared" si="108"/>
        <v>3.999999756000026</v>
      </c>
      <c r="BP46" s="11">
        <f t="shared" si="108"/>
        <v>8099.9999888400007</v>
      </c>
      <c r="BQ46" s="11">
        <f t="shared" si="108"/>
        <v>3.9690002091511442E-15</v>
      </c>
      <c r="BR46" s="11">
        <f t="shared" si="108"/>
        <v>2499.9999936000004</v>
      </c>
      <c r="BS46" s="11">
        <f t="shared" si="108"/>
        <v>960.99999597000033</v>
      </c>
      <c r="BT46" s="11">
        <f t="shared" si="108"/>
        <v>8099.9999881200001</v>
      </c>
      <c r="BU46" s="11">
        <f t="shared" si="96"/>
        <v>3599.99999196</v>
      </c>
      <c r="BV46" s="11">
        <f t="shared" ref="BV46:CI46" si="120">IF(BV14="","",IF(BV108&lt;&gt;"",0,(100-BV14)^2))</f>
        <v>8280.9999876239981</v>
      </c>
      <c r="BW46" s="11">
        <f t="shared" si="120"/>
        <v>1599.9999944799999</v>
      </c>
      <c r="BX46" s="11">
        <f t="shared" si="120"/>
        <v>5624.9999895000001</v>
      </c>
      <c r="BY46" s="11">
        <f t="shared" si="120"/>
        <v>7920.999987362</v>
      </c>
      <c r="BZ46" s="11">
        <f t="shared" si="120"/>
        <v>3599.99999136</v>
      </c>
      <c r="CA46" s="11">
        <f t="shared" si="120"/>
        <v>120.9999983940001</v>
      </c>
      <c r="CB46" s="11">
        <f t="shared" si="120"/>
        <v>4899.9999896400004</v>
      </c>
      <c r="CC46" s="11">
        <f t="shared" si="120"/>
        <v>2499.9999924999997</v>
      </c>
      <c r="CD46" s="11">
        <f t="shared" si="120"/>
        <v>3135.999991488</v>
      </c>
      <c r="CE46" s="11">
        <f t="shared" si="120"/>
        <v>7224.9999869100011</v>
      </c>
      <c r="CF46" s="11">
        <f t="shared" si="120"/>
        <v>3599.9999906400003</v>
      </c>
      <c r="CG46" s="11">
        <f t="shared" si="120"/>
        <v>99.99999841999994</v>
      </c>
      <c r="CH46" s="11">
        <f t="shared" si="120"/>
        <v>6399.9999871999989</v>
      </c>
      <c r="CI46" s="11">
        <f t="shared" si="120"/>
        <v>899.99999514000024</v>
      </c>
      <c r="CJ46" s="11">
        <f t="shared" ref="CJ46:CK46" si="121">IF(CJ14="","",IF(CJ108&lt;&gt;"",0,(100-CJ14)^2))</f>
        <v>6888.9999863880003</v>
      </c>
      <c r="CK46" s="11">
        <f t="shared" si="121"/>
        <v>6399.9999867199995</v>
      </c>
      <c r="CL46" s="11">
        <f t="shared" ref="CL46:CQ46" si="122">IF(CL14="","",IF(CL108&lt;&gt;"",0,(100-CL14)^2))</f>
        <v>3599.9999899200002</v>
      </c>
      <c r="CM46" s="11">
        <f t="shared" si="122"/>
        <v>9999.9999830000015</v>
      </c>
      <c r="CN46" s="11">
        <f t="shared" si="122"/>
        <v>7224.99998538</v>
      </c>
      <c r="CO46" s="11">
        <f t="shared" si="122"/>
        <v>7224.9999852099991</v>
      </c>
      <c r="CP46" s="11">
        <f t="shared" si="122"/>
        <v>8099.9999841599983</v>
      </c>
      <c r="CQ46" s="11">
        <f t="shared" si="122"/>
        <v>4488.9999880740006</v>
      </c>
      <c r="CR46" s="11">
        <f t="shared" ref="CR46:CS46" si="123">IF(CR14="","",IF(CR108&lt;&gt;"",0,(100-CR14)^2))</f>
        <v>3599.9999892000001</v>
      </c>
      <c r="CS46" s="11">
        <f t="shared" si="123"/>
        <v>6399.9999854399994</v>
      </c>
      <c r="CT46" s="11">
        <f t="shared" ref="CT46:DB46" si="124">IF(CT14="","",IF(CT108&lt;&gt;"",0,(100-CT14)^2))</f>
        <v>9408.9999821520014</v>
      </c>
      <c r="CU46" s="11">
        <f t="shared" si="124"/>
        <v>7743.9999836320003</v>
      </c>
      <c r="CV46" s="11">
        <f t="shared" si="124"/>
        <v>4899.99998684</v>
      </c>
      <c r="CW46" s="11">
        <f t="shared" si="124"/>
        <v>1599.9999924000003</v>
      </c>
      <c r="CX46" s="11">
        <f t="shared" si="124"/>
        <v>24.999999040000073</v>
      </c>
      <c r="CY46" s="11">
        <f t="shared" si="124"/>
        <v>2115.9999910760002</v>
      </c>
      <c r="CZ46" s="11">
        <f t="shared" si="124"/>
        <v>2024.9999911799998</v>
      </c>
      <c r="DA46" s="11">
        <f t="shared" si="124"/>
        <v>9024.9999811899997</v>
      </c>
      <c r="DB46" s="11">
        <f t="shared" si="124"/>
        <v>7224.9999830000006</v>
      </c>
      <c r="DC46" s="11">
        <f t="shared" ref="DC46:EE46" si="125">IF(DC14="","",IF(DC108&lt;&gt;"",0,(100-DC14)^2))</f>
        <v>3599.9999878800004</v>
      </c>
      <c r="DD46" s="11">
        <f t="shared" si="125"/>
        <v>3720.9999875559997</v>
      </c>
      <c r="DE46" s="11">
        <f t="shared" si="125"/>
        <v>8099.9999814599987</v>
      </c>
      <c r="DF46" s="11">
        <f t="shared" si="125"/>
        <v>6399.9999833599986</v>
      </c>
      <c r="DG46" s="11">
        <f t="shared" si="125"/>
        <v>5624.9999842500001</v>
      </c>
      <c r="DH46" s="11">
        <f t="shared" si="125"/>
        <v>7224.9999819799996</v>
      </c>
      <c r="DI46" s="11">
        <f t="shared" si="125"/>
        <v>5624.9999839499997</v>
      </c>
      <c r="DJ46" s="11">
        <f t="shared" si="125"/>
        <v>8099.9999805600009</v>
      </c>
      <c r="DK46" s="11">
        <f t="shared" si="125"/>
        <v>8099.9999803800001</v>
      </c>
      <c r="DL46" s="11">
        <f t="shared" si="125"/>
        <v>7743.9999806400001</v>
      </c>
      <c r="DM46" s="11">
        <f t="shared" si="125"/>
        <v>8099.9999800199994</v>
      </c>
      <c r="DN46" s="11">
        <f t="shared" si="125"/>
        <v>99.999997760000113</v>
      </c>
      <c r="DO46" s="11">
        <f t="shared" si="125"/>
        <v>1.2768999704283722E-14</v>
      </c>
      <c r="DP46" s="11">
        <f t="shared" si="125"/>
        <v>3599.9999863199996</v>
      </c>
      <c r="DQ46" s="11">
        <f t="shared" si="125"/>
        <v>399.99999539999976</v>
      </c>
      <c r="DR46" s="11">
        <f t="shared" si="125"/>
        <v>528.99999466400027</v>
      </c>
      <c r="DS46" s="11">
        <f t="shared" si="125"/>
        <v>6399.9999812800006</v>
      </c>
      <c r="DT46" s="11">
        <f t="shared" si="125"/>
        <v>399.99999527999989</v>
      </c>
      <c r="DU46" s="11">
        <f t="shared" si="125"/>
        <v>4899.9999833400016</v>
      </c>
      <c r="DV46" s="11">
        <f t="shared" si="125"/>
        <v>6399.9999808000011</v>
      </c>
      <c r="DW46" s="11">
        <f t="shared" si="125"/>
        <v>3599.9999854800003</v>
      </c>
      <c r="DX46" s="11">
        <f t="shared" si="125"/>
        <v>7224.9999792599992</v>
      </c>
      <c r="DY46" s="11">
        <f t="shared" si="125"/>
        <v>4899.9999827799993</v>
      </c>
      <c r="DZ46" s="11">
        <f t="shared" si="125"/>
        <v>24.999998760000054</v>
      </c>
      <c r="EA46" s="11">
        <f t="shared" si="125"/>
        <v>2499.9999874999999</v>
      </c>
      <c r="EB46" s="11">
        <f t="shared" si="125"/>
        <v>7920.9999775719998</v>
      </c>
      <c r="EC46" s="11">
        <f t="shared" si="125"/>
        <v>899.99999237999964</v>
      </c>
      <c r="ED46" s="11">
        <f t="shared" si="125"/>
        <v>2499.9999871999999</v>
      </c>
      <c r="EE46" s="11">
        <f t="shared" si="125"/>
        <v>99.999997420000014</v>
      </c>
      <c r="EF46" s="11">
        <f t="shared" ref="EF46:EI46" si="126">IF(EF14="","",IF(EF108&lt;&gt;"",0,(100-EF14)^2))</f>
        <v>3599.9999844000004</v>
      </c>
      <c r="EG46" s="11">
        <f t="shared" si="126"/>
        <v>6083.9999795639987</v>
      </c>
      <c r="EH46" s="11">
        <f t="shared" si="126"/>
        <v>7224.9999775600008</v>
      </c>
      <c r="EI46" s="11">
        <f t="shared" si="126"/>
        <v>7568.9999768580001</v>
      </c>
      <c r="EJ46" s="11">
        <f t="shared" ref="EJ46:ES46" si="127">IF(EJ14="","",IF(EJ108&lt;&gt;"",0,(100-EJ14)^2))</f>
        <v>9800.9999734679986</v>
      </c>
      <c r="EK46" s="11">
        <f t="shared" si="127"/>
        <v>2024.99998785</v>
      </c>
      <c r="EL46" s="11">
        <f t="shared" si="127"/>
        <v>224.99999592000012</v>
      </c>
      <c r="EM46" s="11">
        <f t="shared" si="127"/>
        <v>399.99999451999997</v>
      </c>
      <c r="EN46" s="11">
        <f t="shared" si="127"/>
        <v>6399.9999779199998</v>
      </c>
      <c r="EO46" s="11">
        <f t="shared" si="127"/>
        <v>4899.9999805399993</v>
      </c>
      <c r="EP46" s="11">
        <f t="shared" si="127"/>
        <v>4224.9999818000006</v>
      </c>
      <c r="EQ46" s="11">
        <f t="shared" si="127"/>
        <v>899.99999154</v>
      </c>
      <c r="ER46" s="11">
        <f t="shared" si="127"/>
        <v>99.999997159999921</v>
      </c>
      <c r="ES46" s="11">
        <f t="shared" si="127"/>
        <v>2.0448998303535168E-14</v>
      </c>
      <c r="ET46" s="11">
        <f t="shared" ref="ET46:EV46" si="128">IF(ET14="","",IF(ET108&lt;&gt;"",0,(100-ET14)^2))</f>
        <v>2499.9999856000004</v>
      </c>
      <c r="EU46" s="11">
        <f t="shared" si="128"/>
        <v>4224.9999811500002</v>
      </c>
      <c r="EV46" s="11">
        <f t="shared" si="128"/>
        <v>8099.9999737199987</v>
      </c>
      <c r="EW46" s="11">
        <f t="shared" ref="EW46:FJ46" si="129">IF(EW14="","",IF(EW108&lt;&gt;"",0,(100-EW14)^2))</f>
        <v>399.99999412000022</v>
      </c>
      <c r="EX46" s="11">
        <f t="shared" si="129"/>
        <v>4899.9999792799999</v>
      </c>
      <c r="EY46" s="11">
        <f t="shared" si="129"/>
        <v>6399.9999761600002</v>
      </c>
      <c r="EZ46" s="11">
        <f t="shared" si="129"/>
        <v>3968.9999811000002</v>
      </c>
      <c r="FA46" s="11">
        <f t="shared" si="129"/>
        <v>99.999996980000134</v>
      </c>
      <c r="FB46" s="11">
        <f t="shared" si="129"/>
        <v>624.99999240000011</v>
      </c>
      <c r="FC46" s="11">
        <f t="shared" si="129"/>
        <v>9024.9999709299991</v>
      </c>
      <c r="FD46" s="11">
        <f t="shared" si="129"/>
        <v>624.99999229999969</v>
      </c>
      <c r="FE46" s="11">
        <f t="shared" si="129"/>
        <v>7224.9999736500013</v>
      </c>
      <c r="FF46" s="11">
        <f t="shared" si="129"/>
        <v>4224.9999797199998</v>
      </c>
      <c r="FG46" s="11">
        <f t="shared" si="129"/>
        <v>7224.9999733099994</v>
      </c>
      <c r="FH46" s="11">
        <f t="shared" si="129"/>
        <v>9999.9999683999995</v>
      </c>
      <c r="FI46" s="11">
        <f t="shared" si="129"/>
        <v>2499.9999840999999</v>
      </c>
      <c r="FJ46" s="11">
        <f t="shared" si="129"/>
        <v>9999.9999680000001</v>
      </c>
      <c r="FK46" s="11">
        <f t="shared" ref="FK46" si="130">IF(FK14="","",IF(FK108&lt;&gt;"",0,(100-FK14)^2))</f>
        <v>9024.9999694099988</v>
      </c>
    </row>
    <row r="47" spans="1:167" x14ac:dyDescent="0.25">
      <c r="A47" s="11">
        <f t="shared" si="0"/>
        <v>70.000000001000004</v>
      </c>
      <c r="C47" s="11">
        <v>12</v>
      </c>
      <c r="D47" s="11">
        <f t="shared" si="1"/>
        <v>2500</v>
      </c>
      <c r="E47" s="11">
        <f t="shared" si="1"/>
        <v>99.999999990000106</v>
      </c>
      <c r="F47" s="11">
        <f t="shared" si="2"/>
        <v>1295.9999999640004</v>
      </c>
      <c r="G47" s="11">
        <f t="shared" si="2"/>
        <v>899.99999993999973</v>
      </c>
      <c r="H47" s="11">
        <f t="shared" si="3"/>
        <v>4224.9999997399991</v>
      </c>
      <c r="I47" s="11">
        <f t="shared" si="108"/>
        <v>4224.9999996100005</v>
      </c>
      <c r="J47" s="11">
        <f t="shared" si="108"/>
        <v>3599.9999995200001</v>
      </c>
      <c r="K47" s="11">
        <f t="shared" si="108"/>
        <v>2.500003966417107E-17</v>
      </c>
      <c r="L47" s="11">
        <f t="shared" si="108"/>
        <v>24.999999940000066</v>
      </c>
      <c r="M47" s="11">
        <f t="shared" si="108"/>
        <v>99.999999860000059</v>
      </c>
      <c r="N47" s="11">
        <f t="shared" si="108"/>
        <v>399.99999967999997</v>
      </c>
      <c r="O47" s="11">
        <f t="shared" si="108"/>
        <v>4899.9999987399997</v>
      </c>
      <c r="P47" s="11">
        <f t="shared" si="108"/>
        <v>399.99999960000025</v>
      </c>
      <c r="Q47" s="11">
        <f t="shared" si="108"/>
        <v>899.99999934000016</v>
      </c>
      <c r="R47" s="11">
        <f t="shared" si="108"/>
        <v>1.4400002382922783E-16</v>
      </c>
      <c r="S47" s="11">
        <f t="shared" si="108"/>
        <v>224.99999960999986</v>
      </c>
      <c r="T47" s="11">
        <f t="shared" si="108"/>
        <v>1224.9999990200004</v>
      </c>
      <c r="U47" s="11">
        <f t="shared" si="108"/>
        <v>399.99999940000009</v>
      </c>
      <c r="V47" s="11">
        <f t="shared" si="108"/>
        <v>899.99999903999992</v>
      </c>
      <c r="W47" s="11">
        <f t="shared" si="108"/>
        <v>2499.9999983000002</v>
      </c>
      <c r="X47" s="11">
        <f t="shared" si="108"/>
        <v>2499.9999981999999</v>
      </c>
      <c r="Y47" s="11">
        <f t="shared" si="108"/>
        <v>899.99999886000012</v>
      </c>
      <c r="Z47" s="11">
        <f t="shared" si="108"/>
        <v>399.99999919999993</v>
      </c>
      <c r="AA47" s="11">
        <f t="shared" si="108"/>
        <v>1599.9999983200003</v>
      </c>
      <c r="AB47" s="11">
        <f t="shared" si="108"/>
        <v>195.99999938400015</v>
      </c>
      <c r="AC47" s="11">
        <f t="shared" si="108"/>
        <v>1088.9999984820001</v>
      </c>
      <c r="AD47" s="11">
        <f t="shared" si="108"/>
        <v>440.99999899199992</v>
      </c>
      <c r="AE47" s="11">
        <f t="shared" si="108"/>
        <v>5183.9999964000017</v>
      </c>
      <c r="AF47" s="11">
        <f t="shared" si="108"/>
        <v>6.7599974238278354E-16</v>
      </c>
      <c r="AG47" s="11">
        <f t="shared" si="108"/>
        <v>9999.9999946000007</v>
      </c>
      <c r="AH47" s="11">
        <f t="shared" si="108"/>
        <v>440.99999882399993</v>
      </c>
      <c r="AI47" s="11">
        <f t="shared" si="108"/>
        <v>399.99999883999976</v>
      </c>
      <c r="AJ47" s="11">
        <f t="shared" si="108"/>
        <v>2499.9999969999999</v>
      </c>
      <c r="AK47" s="11">
        <f t="shared" si="108"/>
        <v>2499.9999969</v>
      </c>
      <c r="AL47" s="11">
        <f t="shared" si="108"/>
        <v>24.999999679999974</v>
      </c>
      <c r="AM47" s="11">
        <f t="shared" si="108"/>
        <v>99.999999339999874</v>
      </c>
      <c r="AN47" s="11">
        <f t="shared" si="108"/>
        <v>1224.9999976200004</v>
      </c>
      <c r="AO47" s="11">
        <f t="shared" si="108"/>
        <v>899.99999790000004</v>
      </c>
      <c r="AP47" s="11">
        <f t="shared" si="108"/>
        <v>1599.9999971199998</v>
      </c>
      <c r="AQ47" s="11">
        <f t="shared" si="108"/>
        <v>2499.9999963</v>
      </c>
      <c r="AR47" s="11">
        <f t="shared" si="108"/>
        <v>224.99999886000012</v>
      </c>
      <c r="AS47" s="11">
        <f t="shared" si="108"/>
        <v>224.99999883000001</v>
      </c>
      <c r="AT47" s="11">
        <f t="shared" si="108"/>
        <v>288.99999863999989</v>
      </c>
      <c r="AU47" s="11">
        <f t="shared" si="108"/>
        <v>1599.9999967200001</v>
      </c>
      <c r="AV47" s="11">
        <f t="shared" si="108"/>
        <v>99.999999160000073</v>
      </c>
      <c r="AW47" s="11">
        <f t="shared" si="108"/>
        <v>9999.9999914</v>
      </c>
      <c r="AX47" s="11">
        <f t="shared" si="108"/>
        <v>15.999999647999973</v>
      </c>
      <c r="AY47" s="11">
        <f t="shared" si="108"/>
        <v>99.999999100000139</v>
      </c>
      <c r="AZ47" s="11">
        <f t="shared" si="108"/>
        <v>99.999999080000066</v>
      </c>
      <c r="BA47" s="11">
        <f t="shared" si="108"/>
        <v>4899.9999934199996</v>
      </c>
      <c r="BB47" s="11">
        <f t="shared" si="108"/>
        <v>399.99999807999984</v>
      </c>
      <c r="BC47" s="11">
        <f t="shared" si="108"/>
        <v>399.99999804000026</v>
      </c>
      <c r="BD47" s="11">
        <f t="shared" si="108"/>
        <v>2499.9999950000001</v>
      </c>
      <c r="BE47" s="11">
        <f t="shared" si="108"/>
        <v>2499.9999948999998</v>
      </c>
      <c r="BF47" s="11">
        <f t="shared" si="108"/>
        <v>5624.9999921999997</v>
      </c>
      <c r="BG47" s="11">
        <f t="shared" si="108"/>
        <v>224.99999841000019</v>
      </c>
      <c r="BH47" s="11">
        <f t="shared" si="108"/>
        <v>399.99999784000011</v>
      </c>
      <c r="BI47" s="11">
        <f t="shared" si="108"/>
        <v>360.99999790999999</v>
      </c>
      <c r="BJ47" s="11">
        <f t="shared" si="108"/>
        <v>624.99999719999983</v>
      </c>
      <c r="BK47" s="11">
        <f t="shared" si="108"/>
        <v>0.9999998860000151</v>
      </c>
      <c r="BL47" s="11">
        <f t="shared" si="108"/>
        <v>3.3639997324476479E-15</v>
      </c>
      <c r="BM47" s="11">
        <f t="shared" si="108"/>
        <v>3599.9999929199998</v>
      </c>
      <c r="BN47" s="11">
        <f t="shared" si="108"/>
        <v>24.999999399999954</v>
      </c>
      <c r="BO47" s="11">
        <f t="shared" si="108"/>
        <v>399.99999756000022</v>
      </c>
      <c r="BP47" s="11">
        <f t="shared" si="108"/>
        <v>399.99999752000008</v>
      </c>
      <c r="BQ47" s="11">
        <f t="shared" si="108"/>
        <v>3.9690002091511442E-15</v>
      </c>
      <c r="BR47" s="11">
        <f t="shared" si="108"/>
        <v>3599.9999923200003</v>
      </c>
      <c r="BS47" s="11">
        <f t="shared" si="108"/>
        <v>6399.9999896000008</v>
      </c>
      <c r="BT47" s="11">
        <f t="shared" si="108"/>
        <v>99.999998680000033</v>
      </c>
      <c r="BU47" s="11">
        <f t="shared" si="96"/>
        <v>624.99999664999996</v>
      </c>
      <c r="BV47" s="11">
        <f t="shared" ref="BV47:CI47" si="131">IF(BV15="","",IF(BV109&lt;&gt;"",0,(100-BV15)^2))</f>
        <v>2915.9999926560004</v>
      </c>
      <c r="BW47" s="11">
        <f t="shared" si="131"/>
        <v>143.99999834400012</v>
      </c>
      <c r="BX47" s="11">
        <f t="shared" si="131"/>
        <v>1763.9999941200001</v>
      </c>
      <c r="BY47" s="11">
        <f t="shared" si="131"/>
        <v>624.99999644999991</v>
      </c>
      <c r="BZ47" s="11">
        <f t="shared" si="131"/>
        <v>99.999998559999881</v>
      </c>
      <c r="CA47" s="11">
        <f t="shared" si="131"/>
        <v>399.99999708000018</v>
      </c>
      <c r="CB47" s="11">
        <f t="shared" si="131"/>
        <v>4899.9999896400004</v>
      </c>
      <c r="CC47" s="11">
        <f t="shared" si="131"/>
        <v>2024.9999932499998</v>
      </c>
      <c r="CD47" s="11">
        <f t="shared" si="131"/>
        <v>4224.9999901200008</v>
      </c>
      <c r="CE47" s="11">
        <f t="shared" si="131"/>
        <v>3024.9999915299995</v>
      </c>
      <c r="CF47" s="11">
        <f t="shared" si="131"/>
        <v>99.999998440000013</v>
      </c>
      <c r="CG47" s="11">
        <f t="shared" si="131"/>
        <v>399.99999683999988</v>
      </c>
      <c r="CH47" s="11">
        <f t="shared" si="131"/>
        <v>99.999998399999868</v>
      </c>
      <c r="CI47" s="11">
        <f t="shared" si="131"/>
        <v>99.999998380000079</v>
      </c>
      <c r="CJ47" s="11">
        <f t="shared" ref="CJ47:CK47" si="132">IF(CJ15="","",IF(CJ109&lt;&gt;"",0,(100-CJ15)^2))</f>
        <v>3843.9999898320002</v>
      </c>
      <c r="CK47" s="11">
        <f t="shared" si="132"/>
        <v>7224.9999858899992</v>
      </c>
      <c r="CL47" s="11">
        <f t="shared" ref="CL47:CQ47" si="133">IF(CL15="","",IF(CL109&lt;&gt;"",0,(100-CL15)^2))</f>
        <v>624.99999579999962</v>
      </c>
      <c r="CM47" s="11">
        <f t="shared" si="133"/>
        <v>528.9999960900002</v>
      </c>
      <c r="CN47" s="11">
        <f t="shared" si="133"/>
        <v>224.99999742</v>
      </c>
      <c r="CO47" s="11">
        <f t="shared" si="133"/>
        <v>4899.9999878199997</v>
      </c>
      <c r="CP47" s="11">
        <f t="shared" si="133"/>
        <v>24.999999120000076</v>
      </c>
      <c r="CQ47" s="11">
        <f t="shared" si="133"/>
        <v>224.9999973300001</v>
      </c>
      <c r="CR47" s="11">
        <f t="shared" ref="CR47:CS47" si="134">IF(CR15="","",IF(CR109&lt;&gt;"",0,(100-CR15)^2))</f>
        <v>3599.9999892000001</v>
      </c>
      <c r="CS47" s="11">
        <f t="shared" si="134"/>
        <v>6399.9999854399994</v>
      </c>
      <c r="CT47" s="11">
        <f t="shared" ref="CT47:DB47" si="135">IF(CT15="","",IF(CT109&lt;&gt;"",0,(100-CT15)^2))</f>
        <v>7224.9999843600008</v>
      </c>
      <c r="CU47" s="11">
        <f t="shared" si="135"/>
        <v>960.99999423400016</v>
      </c>
      <c r="CV47" s="11">
        <f t="shared" si="135"/>
        <v>399.99999623999997</v>
      </c>
      <c r="CW47" s="11">
        <f t="shared" si="135"/>
        <v>1599.9999924000003</v>
      </c>
      <c r="CX47" s="11">
        <f t="shared" si="135"/>
        <v>899.99999424000043</v>
      </c>
      <c r="CY47" s="11">
        <f t="shared" si="135"/>
        <v>483.99999573200012</v>
      </c>
      <c r="CZ47" s="11">
        <f t="shared" si="135"/>
        <v>4095.9999874559999</v>
      </c>
      <c r="DA47" s="11">
        <f t="shared" si="135"/>
        <v>2499.9999901000001</v>
      </c>
      <c r="DB47" s="11">
        <f t="shared" si="135"/>
        <v>224.99999700000018</v>
      </c>
      <c r="DC47" s="11">
        <f t="shared" ref="DC47:EE47" si="136">IF(DC15="","",IF(DC109&lt;&gt;"",0,(100-DC15)^2))</f>
        <v>5624.9999848500001</v>
      </c>
      <c r="DD47" s="11">
        <f t="shared" si="136"/>
        <v>5928.9999842919997</v>
      </c>
      <c r="DE47" s="11">
        <f t="shared" si="136"/>
        <v>1443.9999921720002</v>
      </c>
      <c r="DF47" s="11">
        <f t="shared" si="136"/>
        <v>399.99999584000022</v>
      </c>
      <c r="DG47" s="11">
        <f t="shared" si="136"/>
        <v>4899.9999852999999</v>
      </c>
      <c r="DH47" s="11">
        <f t="shared" si="136"/>
        <v>624.99999469999989</v>
      </c>
      <c r="DI47" s="11">
        <f t="shared" si="136"/>
        <v>1680.9999912260002</v>
      </c>
      <c r="DJ47" s="11">
        <f t="shared" si="136"/>
        <v>1599.99999136</v>
      </c>
      <c r="DK47" s="11">
        <f t="shared" si="136"/>
        <v>63.99999825600004</v>
      </c>
      <c r="DL47" s="11">
        <f t="shared" si="136"/>
        <v>5624.9999834999999</v>
      </c>
      <c r="DM47" s="11">
        <f t="shared" si="136"/>
        <v>899.99999333999972</v>
      </c>
      <c r="DN47" s="11">
        <f t="shared" si="136"/>
        <v>840.99999350400026</v>
      </c>
      <c r="DO47" s="11">
        <f t="shared" si="136"/>
        <v>1.2768999704283722E-14</v>
      </c>
      <c r="DP47" s="11">
        <f t="shared" si="136"/>
        <v>9999.9999771999992</v>
      </c>
      <c r="DQ47" s="11">
        <f t="shared" si="136"/>
        <v>3599.9999862</v>
      </c>
      <c r="DR47" s="11">
        <f t="shared" si="136"/>
        <v>99.999997680000106</v>
      </c>
      <c r="DS47" s="11">
        <f t="shared" si="136"/>
        <v>4899.9999836200004</v>
      </c>
      <c r="DT47" s="11">
        <f t="shared" si="136"/>
        <v>6399.9999811199996</v>
      </c>
      <c r="DU47" s="11">
        <f t="shared" si="136"/>
        <v>224.99999642999981</v>
      </c>
      <c r="DV47" s="11">
        <f t="shared" si="136"/>
        <v>399.99999520000017</v>
      </c>
      <c r="DW47" s="11">
        <f t="shared" si="136"/>
        <v>4224.9999842699999</v>
      </c>
      <c r="DX47" s="11">
        <f t="shared" si="136"/>
        <v>6888.9999797479995</v>
      </c>
      <c r="DY47" s="11">
        <f t="shared" si="136"/>
        <v>399.99999507999974</v>
      </c>
      <c r="DZ47" s="11">
        <f t="shared" si="136"/>
        <v>24.999998760000054</v>
      </c>
      <c r="EA47" s="11">
        <f t="shared" si="136"/>
        <v>399.99999500000001</v>
      </c>
      <c r="EB47" s="11">
        <f t="shared" si="136"/>
        <v>960.99999218799985</v>
      </c>
      <c r="EC47" s="11">
        <f t="shared" si="136"/>
        <v>7224.9999784100009</v>
      </c>
      <c r="ED47" s="11">
        <f t="shared" si="136"/>
        <v>2600.9999869439998</v>
      </c>
      <c r="EE47" s="11">
        <f t="shared" si="136"/>
        <v>399.99999484</v>
      </c>
      <c r="EF47" s="11">
        <f t="shared" ref="EF47:EI47" si="137">IF(EF15="","",IF(EF109&lt;&gt;"",0,(100-EF15)^2))</f>
        <v>6399.9999791999999</v>
      </c>
      <c r="EG47" s="11">
        <f t="shared" si="137"/>
        <v>483.9999942360003</v>
      </c>
      <c r="EH47" s="11">
        <f t="shared" si="137"/>
        <v>99.99999736000008</v>
      </c>
      <c r="EI47" s="11">
        <f t="shared" si="137"/>
        <v>4224.99998271</v>
      </c>
      <c r="EJ47" s="11">
        <f t="shared" ref="EJ47:ES47" si="138">IF(EJ15="","",IF(EJ109&lt;&gt;"",0,(100-EJ15)^2))</f>
        <v>1520.9999895480003</v>
      </c>
      <c r="EK47" s="11">
        <f t="shared" si="138"/>
        <v>399.99999460000026</v>
      </c>
      <c r="EL47" s="11">
        <f t="shared" si="138"/>
        <v>2499.9999864000001</v>
      </c>
      <c r="EM47" s="11">
        <f t="shared" si="138"/>
        <v>899.99999177999996</v>
      </c>
      <c r="EN47" s="11">
        <f t="shared" si="138"/>
        <v>899.9999917199998</v>
      </c>
      <c r="EO47" s="11">
        <f t="shared" si="138"/>
        <v>899.99999166000043</v>
      </c>
      <c r="EP47" s="11">
        <f t="shared" si="138"/>
        <v>624.99999300000013</v>
      </c>
      <c r="EQ47" s="11">
        <f t="shared" si="138"/>
        <v>1224.99999013</v>
      </c>
      <c r="ER47" s="11">
        <f t="shared" si="138"/>
        <v>3024.9999843800001</v>
      </c>
      <c r="ES47" s="11">
        <f t="shared" si="138"/>
        <v>9024.9999728300008</v>
      </c>
      <c r="ET47" s="11">
        <f t="shared" ref="ET47:EV47" si="139">IF(ET15="","",IF(ET109&lt;&gt;"",0,(100-ET15)^2))</f>
        <v>224.9999956800001</v>
      </c>
      <c r="EU47" s="11">
        <f t="shared" si="139"/>
        <v>4899.9999797</v>
      </c>
      <c r="EV47" s="11">
        <f t="shared" si="139"/>
        <v>1599.9999883200003</v>
      </c>
      <c r="EW47" s="11">
        <f t="shared" ref="EW47:FJ47" si="140">IF(EW15="","",IF(EW109&lt;&gt;"",0,(100-EW15)^2))</f>
        <v>624.99999265000031</v>
      </c>
      <c r="EX47" s="11">
        <f t="shared" si="140"/>
        <v>2.1903999418277181E-14</v>
      </c>
      <c r="EY47" s="11">
        <f t="shared" si="140"/>
        <v>399.99999403999993</v>
      </c>
      <c r="EZ47" s="11">
        <f t="shared" si="140"/>
        <v>1599.9999880000003</v>
      </c>
      <c r="FA47" s="11">
        <f t="shared" si="140"/>
        <v>624.99999245000026</v>
      </c>
      <c r="FB47" s="11">
        <f t="shared" si="140"/>
        <v>624.99999240000011</v>
      </c>
      <c r="FC47" s="11">
        <f t="shared" si="140"/>
        <v>2499.9999846999999</v>
      </c>
      <c r="FD47" s="11">
        <f t="shared" si="140"/>
        <v>2499.9999846000001</v>
      </c>
      <c r="FE47" s="11">
        <f t="shared" si="140"/>
        <v>624.99999225000022</v>
      </c>
      <c r="FF47" s="11">
        <f t="shared" si="140"/>
        <v>224.99999532000007</v>
      </c>
      <c r="FG47" s="11">
        <f t="shared" si="140"/>
        <v>5928.9999758219992</v>
      </c>
      <c r="FH47" s="11">
        <f t="shared" si="140"/>
        <v>2.4964001885746234E-14</v>
      </c>
      <c r="FI47" s="11">
        <f t="shared" si="140"/>
        <v>99.999996820000121</v>
      </c>
      <c r="FJ47" s="11">
        <f t="shared" si="140"/>
        <v>1155.99998912</v>
      </c>
      <c r="FK47" s="11">
        <f t="shared" ref="FK47" si="141">IF(FK15="","",IF(FK109&lt;&gt;"",0,(100-FK15)^2))</f>
        <v>899.99999033999984</v>
      </c>
    </row>
    <row r="48" spans="1:167" x14ac:dyDescent="0.25">
      <c r="A48" s="11">
        <f t="shared" si="0"/>
        <v>38.000000000999997</v>
      </c>
      <c r="C48" s="11">
        <v>13</v>
      </c>
      <c r="D48" s="11">
        <f t="shared" si="1"/>
        <v>2500</v>
      </c>
      <c r="E48" s="11">
        <f t="shared" si="1"/>
        <v>624.99999997500026</v>
      </c>
      <c r="F48" s="11">
        <f t="shared" si="2"/>
        <v>3024.9999999449997</v>
      </c>
      <c r="G48" s="11">
        <f t="shared" si="2"/>
        <v>3843.9999998760004</v>
      </c>
      <c r="H48" s="11">
        <f t="shared" si="3"/>
        <v>4899.9999997199993</v>
      </c>
      <c r="I48" s="11">
        <f t="shared" si="108"/>
        <v>7920.9999994660002</v>
      </c>
      <c r="J48" s="11">
        <f t="shared" si="108"/>
        <v>6399.9999993599995</v>
      </c>
      <c r="K48" s="11">
        <f t="shared" si="108"/>
        <v>2.500003966417107E-17</v>
      </c>
      <c r="L48" s="11">
        <f t="shared" si="108"/>
        <v>2499.9999994</v>
      </c>
      <c r="M48" s="11">
        <f t="shared" si="108"/>
        <v>224.99999979000009</v>
      </c>
      <c r="N48" s="11">
        <f t="shared" si="108"/>
        <v>6399.9999987199999</v>
      </c>
      <c r="O48" s="11">
        <f t="shared" si="108"/>
        <v>24.999999909999957</v>
      </c>
      <c r="P48" s="11">
        <f t="shared" si="108"/>
        <v>899.99999940000043</v>
      </c>
      <c r="Q48" s="11">
        <f t="shared" si="108"/>
        <v>6399.9999982400004</v>
      </c>
      <c r="R48" s="11">
        <f t="shared" si="108"/>
        <v>1224.99999916</v>
      </c>
      <c r="S48" s="11">
        <f t="shared" si="108"/>
        <v>9024.9999975299997</v>
      </c>
      <c r="T48" s="11">
        <f t="shared" si="108"/>
        <v>8463.9999974240018</v>
      </c>
      <c r="U48" s="11">
        <f t="shared" si="108"/>
        <v>2.2499993065176193E-16</v>
      </c>
      <c r="V48" s="11">
        <f t="shared" si="108"/>
        <v>2499.9999984000001</v>
      </c>
      <c r="W48" s="11">
        <f t="shared" si="108"/>
        <v>2499.9999983000002</v>
      </c>
      <c r="X48" s="11">
        <f t="shared" si="108"/>
        <v>399.99999928000022</v>
      </c>
      <c r="Y48" s="11">
        <f t="shared" si="108"/>
        <v>8099.9999965800007</v>
      </c>
      <c r="Z48" s="11">
        <f t="shared" si="108"/>
        <v>224.99999939999995</v>
      </c>
      <c r="AA48" s="11">
        <f t="shared" si="108"/>
        <v>1599.9999983200003</v>
      </c>
      <c r="AB48" s="11">
        <f t="shared" si="108"/>
        <v>399.99999912000021</v>
      </c>
      <c r="AC48" s="11">
        <f t="shared" si="108"/>
        <v>6240.9999963660002</v>
      </c>
      <c r="AD48" s="11">
        <f t="shared" si="108"/>
        <v>120.99999947199996</v>
      </c>
      <c r="AE48" s="11">
        <f t="shared" si="108"/>
        <v>7055.9999958000017</v>
      </c>
      <c r="AF48" s="11">
        <f t="shared" si="108"/>
        <v>9999.9999948000004</v>
      </c>
      <c r="AG48" s="11">
        <f t="shared" si="108"/>
        <v>2499.9999973000004</v>
      </c>
      <c r="AH48" s="11">
        <f t="shared" si="108"/>
        <v>2208.9999973679996</v>
      </c>
      <c r="AI48" s="11">
        <f t="shared" si="108"/>
        <v>4899.9999959399993</v>
      </c>
      <c r="AJ48" s="11">
        <f t="shared" si="108"/>
        <v>899.99999820000028</v>
      </c>
      <c r="AK48" s="11">
        <f t="shared" si="108"/>
        <v>399.99999876000004</v>
      </c>
      <c r="AL48" s="11">
        <f t="shared" si="108"/>
        <v>8099.99999424</v>
      </c>
      <c r="AM48" s="11">
        <f t="shared" si="108"/>
        <v>3024.9999963700002</v>
      </c>
      <c r="AN48" s="11">
        <f t="shared" si="108"/>
        <v>4224.9999955799985</v>
      </c>
      <c r="AO48" s="11">
        <f t="shared" si="108"/>
        <v>224.99999895000002</v>
      </c>
      <c r="AP48" s="11">
        <f t="shared" si="108"/>
        <v>3599.9999956799998</v>
      </c>
      <c r="AQ48" s="11">
        <f t="shared" si="108"/>
        <v>5624.9999944499987</v>
      </c>
      <c r="AR48" s="11">
        <f t="shared" si="108"/>
        <v>99.999999240000079</v>
      </c>
      <c r="AS48" s="11">
        <f t="shared" si="108"/>
        <v>1295.9999971920001</v>
      </c>
      <c r="AT48" s="11">
        <f t="shared" si="108"/>
        <v>6399.9999935999995</v>
      </c>
      <c r="AU48" s="11">
        <f t="shared" si="108"/>
        <v>399.99999835999972</v>
      </c>
      <c r="AV48" s="11">
        <f t="shared" si="108"/>
        <v>99.999999160000073</v>
      </c>
      <c r="AW48" s="11">
        <f t="shared" si="108"/>
        <v>9999.9999914</v>
      </c>
      <c r="AX48" s="11">
        <f t="shared" si="108"/>
        <v>575.99999788799983</v>
      </c>
      <c r="AY48" s="11">
        <f t="shared" si="108"/>
        <v>2.0249993758658574E-15</v>
      </c>
      <c r="AZ48" s="11">
        <f t="shared" si="108"/>
        <v>99.999999080000066</v>
      </c>
      <c r="BA48" s="11">
        <f t="shared" si="108"/>
        <v>4224.99999389</v>
      </c>
      <c r="BB48" s="11">
        <f t="shared" si="108"/>
        <v>4224.9999937599996</v>
      </c>
      <c r="BC48" s="11">
        <f t="shared" si="108"/>
        <v>1224.9999965700006</v>
      </c>
      <c r="BD48" s="11">
        <f t="shared" si="108"/>
        <v>5624.9999925000002</v>
      </c>
      <c r="BE48" s="11">
        <f t="shared" si="108"/>
        <v>2.6010000680386151E-15</v>
      </c>
      <c r="BF48" s="11">
        <f t="shared" si="108"/>
        <v>2.7040004474599449E-15</v>
      </c>
      <c r="BG48" s="11">
        <f t="shared" si="108"/>
        <v>224.99999841000019</v>
      </c>
      <c r="BH48" s="11">
        <f t="shared" si="108"/>
        <v>399.99999784000011</v>
      </c>
      <c r="BI48" s="11">
        <f t="shared" si="108"/>
        <v>624.99999724999998</v>
      </c>
      <c r="BJ48" s="11">
        <f t="shared" si="108"/>
        <v>624.99999719999983</v>
      </c>
      <c r="BK48" s="11">
        <f t="shared" si="108"/>
        <v>24.999999430000063</v>
      </c>
      <c r="BL48" s="11">
        <f t="shared" si="108"/>
        <v>3.3639997324476479E-15</v>
      </c>
      <c r="BM48" s="11">
        <f t="shared" si="108"/>
        <v>6399.9999905599998</v>
      </c>
      <c r="BN48" s="11">
        <f t="shared" si="108"/>
        <v>624.99999699999978</v>
      </c>
      <c r="BO48" s="11">
        <f t="shared" si="108"/>
        <v>6399.9999902399986</v>
      </c>
      <c r="BP48" s="11">
        <f t="shared" si="108"/>
        <v>899.99999628000012</v>
      </c>
      <c r="BQ48" s="11">
        <f t="shared" si="108"/>
        <v>9999.9999874000005</v>
      </c>
      <c r="BR48" s="11">
        <f t="shared" si="108"/>
        <v>224.99999807999984</v>
      </c>
      <c r="BS48" s="11">
        <f t="shared" si="108"/>
        <v>1224.9999954500004</v>
      </c>
      <c r="BT48" s="11">
        <f t="shared" ref="BT48:BU51" si="142">IF(BT16="","",IF(BT110&lt;&gt;"",0,(100-BT16)^2))</f>
        <v>8099.9999881200001</v>
      </c>
      <c r="BU48" s="11">
        <f t="shared" si="142"/>
        <v>6399.9999892799997</v>
      </c>
      <c r="BV48" s="11">
        <f t="shared" ref="BV48:CI48" si="143">IF(BV16="","",IF(BV110&lt;&gt;"",0,(100-BV16)^2))</f>
        <v>483.99999700799975</v>
      </c>
      <c r="BW48" s="11">
        <f t="shared" si="143"/>
        <v>4355.999990891999</v>
      </c>
      <c r="BX48" s="11">
        <f t="shared" si="143"/>
        <v>4899.9999902</v>
      </c>
      <c r="BY48" s="11">
        <f t="shared" si="143"/>
        <v>6083.9999889239998</v>
      </c>
      <c r="BZ48" s="11">
        <f t="shared" si="143"/>
        <v>9999.9999855999995</v>
      </c>
      <c r="CA48" s="11">
        <f t="shared" si="143"/>
        <v>1295.9999947440003</v>
      </c>
      <c r="CB48" s="11">
        <f t="shared" si="143"/>
        <v>9999.9999852000001</v>
      </c>
      <c r="CC48" s="11">
        <f t="shared" si="143"/>
        <v>1680.9999938499998</v>
      </c>
      <c r="CD48" s="11">
        <f t="shared" si="143"/>
        <v>899.99999543999968</v>
      </c>
      <c r="CE48" s="11">
        <f t="shared" si="143"/>
        <v>1599.9999938399999</v>
      </c>
      <c r="CF48" s="11">
        <f t="shared" si="143"/>
        <v>3599.9999906400003</v>
      </c>
      <c r="CG48" s="11">
        <f t="shared" si="143"/>
        <v>99.99999841999994</v>
      </c>
      <c r="CH48" s="11">
        <f t="shared" si="143"/>
        <v>1088.9999947199997</v>
      </c>
      <c r="CI48" s="11">
        <f t="shared" si="143"/>
        <v>6399.9999870400006</v>
      </c>
      <c r="CJ48" s="11">
        <f t="shared" ref="CJ48:CK48" si="144">IF(CJ16="","",IF(CJ110&lt;&gt;"",0,(100-CJ16)^2))</f>
        <v>5328.9999880280002</v>
      </c>
      <c r="CK48" s="11">
        <f t="shared" si="144"/>
        <v>399.99999667999987</v>
      </c>
      <c r="CL48" s="11">
        <f t="shared" ref="CL48:CQ48" si="145">IF(CL16="","",IF(CL110&lt;&gt;"",0,(100-CL16)^2))</f>
        <v>3599.9999899200002</v>
      </c>
      <c r="CM48" s="11">
        <f t="shared" si="145"/>
        <v>9999.9999830000015</v>
      </c>
      <c r="CN48" s="11">
        <f t="shared" si="145"/>
        <v>9024.99998366</v>
      </c>
      <c r="CO48" s="11">
        <f t="shared" si="145"/>
        <v>4899.9999878199997</v>
      </c>
      <c r="CP48" s="11">
        <f t="shared" si="145"/>
        <v>899.99999472000047</v>
      </c>
      <c r="CQ48" s="11">
        <f t="shared" si="145"/>
        <v>8099.9999839800003</v>
      </c>
      <c r="CR48" s="11">
        <f t="shared" ref="CR48:CS48" si="146">IF(CR16="","",IF(CR110&lt;&gt;"",0,(100-CR16)^2))</f>
        <v>2024.9999918999999</v>
      </c>
      <c r="CS48" s="11">
        <f t="shared" si="146"/>
        <v>6399.9999854399994</v>
      </c>
      <c r="CT48" s="11">
        <f t="shared" ref="CT48:DB48" si="147">IF(CT16="","",IF(CT110&lt;&gt;"",0,(100-CT16)^2))</f>
        <v>9999.9999816000018</v>
      </c>
      <c r="CU48" s="11">
        <f t="shared" si="147"/>
        <v>7224.9999841900008</v>
      </c>
      <c r="CV48" s="11">
        <f t="shared" si="147"/>
        <v>7224.9999840199998</v>
      </c>
      <c r="CW48" s="11">
        <f t="shared" si="147"/>
        <v>783.99999467999976</v>
      </c>
      <c r="CX48" s="11">
        <f t="shared" si="147"/>
        <v>399.99999616000025</v>
      </c>
      <c r="CY48" s="11">
        <f t="shared" si="147"/>
        <v>1224.9999932100002</v>
      </c>
      <c r="CZ48" s="11">
        <f t="shared" si="147"/>
        <v>6723.9999839279999</v>
      </c>
      <c r="DA48" s="11">
        <f t="shared" si="147"/>
        <v>7224.9999831699988</v>
      </c>
      <c r="DB48" s="11">
        <f t="shared" si="147"/>
        <v>5624.9999850000013</v>
      </c>
      <c r="DC48" s="11">
        <f t="shared" ref="DC48:EE48" si="148">IF(DC16="","",IF(DC110&lt;&gt;"",0,(100-DC16)^2))</f>
        <v>6399.9999838400008</v>
      </c>
      <c r="DD48" s="11">
        <f t="shared" si="148"/>
        <v>7055.9999828640002</v>
      </c>
      <c r="DE48" s="11">
        <f t="shared" si="148"/>
        <v>783.99999423199972</v>
      </c>
      <c r="DF48" s="11">
        <f t="shared" si="148"/>
        <v>3024.99998856</v>
      </c>
      <c r="DG48" s="11">
        <f t="shared" si="148"/>
        <v>9999.9999790000002</v>
      </c>
      <c r="DH48" s="11">
        <f t="shared" si="148"/>
        <v>4224.9999862200002</v>
      </c>
      <c r="DI48" s="11">
        <f t="shared" si="148"/>
        <v>9024.9999796699994</v>
      </c>
      <c r="DJ48" s="11">
        <f t="shared" si="148"/>
        <v>8099.9999805600009</v>
      </c>
      <c r="DK48" s="11">
        <f t="shared" si="148"/>
        <v>483.99999520400007</v>
      </c>
      <c r="DL48" s="11">
        <f t="shared" si="148"/>
        <v>5183.9999841600002</v>
      </c>
      <c r="DM48" s="11">
        <f t="shared" si="148"/>
        <v>9999.9999777999983</v>
      </c>
      <c r="DN48" s="11">
        <f t="shared" si="148"/>
        <v>9999.9999776000004</v>
      </c>
      <c r="DO48" s="11">
        <f t="shared" si="148"/>
        <v>1.2768999704283722E-14</v>
      </c>
      <c r="DP48" s="11">
        <f t="shared" si="148"/>
        <v>9999.9999771999992</v>
      </c>
      <c r="DQ48" s="11">
        <f t="shared" si="148"/>
        <v>8099.9999792999988</v>
      </c>
      <c r="DR48" s="11">
        <f t="shared" si="148"/>
        <v>323.99999582400017</v>
      </c>
      <c r="DS48" s="11">
        <f t="shared" si="148"/>
        <v>8099.9999789399999</v>
      </c>
      <c r="DT48" s="11">
        <f t="shared" si="148"/>
        <v>224.99999645999992</v>
      </c>
      <c r="DU48" s="11">
        <f t="shared" si="148"/>
        <v>5624.9999821500014</v>
      </c>
      <c r="DV48" s="11">
        <f t="shared" si="148"/>
        <v>6399.9999808000011</v>
      </c>
      <c r="DW48" s="11">
        <f t="shared" si="148"/>
        <v>4224.9999842699999</v>
      </c>
      <c r="DX48" s="11">
        <f t="shared" si="148"/>
        <v>8099.9999780399994</v>
      </c>
      <c r="DY48" s="11">
        <f t="shared" si="148"/>
        <v>4899.9999827799993</v>
      </c>
      <c r="DZ48" s="11">
        <f t="shared" si="148"/>
        <v>9603.9999756960005</v>
      </c>
      <c r="EA48" s="11">
        <f t="shared" si="148"/>
        <v>2499.9999874999999</v>
      </c>
      <c r="EB48" s="11">
        <f t="shared" si="148"/>
        <v>6240.9999800919995</v>
      </c>
      <c r="EC48" s="11">
        <f t="shared" si="148"/>
        <v>7224.9999784100009</v>
      </c>
      <c r="ED48" s="11">
        <f t="shared" si="148"/>
        <v>3024.9999859199997</v>
      </c>
      <c r="EE48" s="11">
        <f t="shared" si="148"/>
        <v>99.999997420000014</v>
      </c>
      <c r="EF48" s="11">
        <f t="shared" ref="EF48:EI48" si="149">IF(EF16="","",IF(EF110&lt;&gt;"",0,(100-EF16)^2))</f>
        <v>2499.9999870000001</v>
      </c>
      <c r="EG48" s="11">
        <f t="shared" si="149"/>
        <v>24.999998690000087</v>
      </c>
      <c r="EH48" s="11">
        <f t="shared" si="149"/>
        <v>99.99999736000008</v>
      </c>
      <c r="EI48" s="11">
        <f t="shared" si="149"/>
        <v>8463.9999755280005</v>
      </c>
      <c r="EJ48" s="11">
        <f t="shared" ref="EJ48:ES48" si="150">IF(EJ16="","",IF(EJ110&lt;&gt;"",0,(100-EJ16)^2))</f>
        <v>24.999998659999978</v>
      </c>
      <c r="EK48" s="11">
        <f t="shared" si="150"/>
        <v>7920.9999759700013</v>
      </c>
      <c r="EL48" s="11">
        <f t="shared" si="150"/>
        <v>624.99999320000018</v>
      </c>
      <c r="EM48" s="11">
        <f t="shared" si="150"/>
        <v>2499.9999862999998</v>
      </c>
      <c r="EN48" s="11">
        <f t="shared" si="150"/>
        <v>6399.9999779199998</v>
      </c>
      <c r="EO48" s="11">
        <f t="shared" si="150"/>
        <v>2499.9999861000001</v>
      </c>
      <c r="EP48" s="11">
        <f t="shared" si="150"/>
        <v>1224.9999902000002</v>
      </c>
      <c r="EQ48" s="11">
        <f t="shared" si="150"/>
        <v>6399.9999774400003</v>
      </c>
      <c r="ER48" s="11">
        <f t="shared" si="150"/>
        <v>4899.9999801199992</v>
      </c>
      <c r="ES48" s="11">
        <f t="shared" si="150"/>
        <v>2.0448998303535168E-14</v>
      </c>
      <c r="ET48" s="11">
        <f t="shared" ref="ET48:EV48" si="151">IF(ET16="","",IF(ET110&lt;&gt;"",0,(100-ET16)^2))</f>
        <v>783.99999193600013</v>
      </c>
      <c r="EU48" s="11">
        <f t="shared" si="151"/>
        <v>624.99999274999993</v>
      </c>
      <c r="EV48" s="11">
        <f t="shared" si="151"/>
        <v>6399.9999766399997</v>
      </c>
      <c r="EW48" s="11">
        <f t="shared" ref="EW48:FJ48" si="152">IF(EW16="","",IF(EW110&lt;&gt;"",0,(100-EW16)^2))</f>
        <v>4095.9999811839998</v>
      </c>
      <c r="EX48" s="11">
        <f t="shared" si="152"/>
        <v>3599.9999822400005</v>
      </c>
      <c r="EY48" s="11">
        <f t="shared" si="152"/>
        <v>9999.9999702000005</v>
      </c>
      <c r="EZ48" s="11">
        <f t="shared" si="152"/>
        <v>5328.9999780999997</v>
      </c>
      <c r="FA48" s="11">
        <f t="shared" si="152"/>
        <v>6399.9999758400008</v>
      </c>
      <c r="FB48" s="11">
        <f t="shared" si="152"/>
        <v>624.99999240000011</v>
      </c>
      <c r="FC48" s="11">
        <f t="shared" si="152"/>
        <v>4224.9999801099993</v>
      </c>
      <c r="FD48" s="11">
        <f t="shared" si="152"/>
        <v>5624.9999769000015</v>
      </c>
      <c r="FE48" s="11">
        <f t="shared" si="152"/>
        <v>399.9999938000002</v>
      </c>
      <c r="FF48" s="11">
        <f t="shared" si="152"/>
        <v>5624.9999766000001</v>
      </c>
      <c r="FG48" s="11">
        <f t="shared" si="152"/>
        <v>8835.9999704839993</v>
      </c>
      <c r="FH48" s="11">
        <f t="shared" si="152"/>
        <v>9999.9999683999995</v>
      </c>
      <c r="FI48" s="11">
        <f t="shared" si="152"/>
        <v>624.99999205000029</v>
      </c>
      <c r="FJ48" s="11">
        <f t="shared" si="152"/>
        <v>6399.9999744000006</v>
      </c>
      <c r="FK48" s="11">
        <f t="shared" ref="FK48" si="153">IF(FK16="","",IF(FK110&lt;&gt;"",0,(100-FK16)^2))</f>
        <v>6399.9999742399996</v>
      </c>
    </row>
    <row r="49" spans="1:167" x14ac:dyDescent="0.25">
      <c r="A49" s="11">
        <f t="shared" si="0"/>
        <v>74.000000001000004</v>
      </c>
      <c r="C49" s="11">
        <v>14</v>
      </c>
      <c r="D49" s="11">
        <f t="shared" si="1"/>
        <v>2500</v>
      </c>
      <c r="E49" s="11">
        <f t="shared" si="1"/>
        <v>1599.99999996</v>
      </c>
      <c r="F49" s="11">
        <f t="shared" si="2"/>
        <v>960.99999996900033</v>
      </c>
      <c r="G49" s="11">
        <f t="shared" si="2"/>
        <v>675.99999994799987</v>
      </c>
      <c r="H49" s="11">
        <f t="shared" si="3"/>
        <v>624.99999990000038</v>
      </c>
      <c r="I49" s="11">
        <f t="shared" ref="I49:BT52" si="154">IF(I17="","",IF(I111&lt;&gt;"",0,(100-I17)^2))</f>
        <v>1443.9999997720001</v>
      </c>
      <c r="J49" s="11">
        <f t="shared" si="154"/>
        <v>399.99999983999999</v>
      </c>
      <c r="K49" s="11">
        <f t="shared" si="154"/>
        <v>399.99999979999984</v>
      </c>
      <c r="L49" s="11">
        <f t="shared" si="154"/>
        <v>2499.9999994</v>
      </c>
      <c r="M49" s="11">
        <f t="shared" si="154"/>
        <v>224.99999979000009</v>
      </c>
      <c r="N49" s="11">
        <f t="shared" si="154"/>
        <v>899.99999951999996</v>
      </c>
      <c r="O49" s="11">
        <f t="shared" si="154"/>
        <v>899.9999994599998</v>
      </c>
      <c r="P49" s="11">
        <f t="shared" si="154"/>
        <v>224.99999970000019</v>
      </c>
      <c r="Q49" s="11">
        <f t="shared" si="154"/>
        <v>2024.9999990100002</v>
      </c>
      <c r="R49" s="11">
        <f t="shared" si="154"/>
        <v>1.4400002382922783E-16</v>
      </c>
      <c r="S49" s="11">
        <f t="shared" si="154"/>
        <v>4488.9999982579993</v>
      </c>
      <c r="T49" s="11">
        <f t="shared" si="154"/>
        <v>2024.9999987399999</v>
      </c>
      <c r="U49" s="11">
        <f t="shared" si="154"/>
        <v>728.99999919000015</v>
      </c>
      <c r="V49" s="11">
        <f t="shared" si="154"/>
        <v>2499.9999984000001</v>
      </c>
      <c r="W49" s="11">
        <f t="shared" si="154"/>
        <v>2499.9999983000002</v>
      </c>
      <c r="X49" s="11">
        <f t="shared" si="154"/>
        <v>9800.9999964360013</v>
      </c>
      <c r="Y49" s="11">
        <f t="shared" si="154"/>
        <v>99.99999962000004</v>
      </c>
      <c r="Z49" s="11">
        <f t="shared" si="154"/>
        <v>624.99999899999989</v>
      </c>
      <c r="AA49" s="11">
        <f t="shared" si="154"/>
        <v>399.99999915999979</v>
      </c>
      <c r="AB49" s="11">
        <f t="shared" si="154"/>
        <v>399.99999912000021</v>
      </c>
      <c r="AC49" s="11">
        <f t="shared" si="154"/>
        <v>1224.9999983900002</v>
      </c>
      <c r="AD49" s="11">
        <f t="shared" si="154"/>
        <v>143.99999942399995</v>
      </c>
      <c r="AE49" s="11">
        <f t="shared" si="154"/>
        <v>288.99999914999984</v>
      </c>
      <c r="AF49" s="11">
        <f t="shared" si="154"/>
        <v>6.7599974238278354E-16</v>
      </c>
      <c r="AG49" s="11">
        <f t="shared" si="154"/>
        <v>224.99999919000004</v>
      </c>
      <c r="AH49" s="11">
        <f t="shared" si="154"/>
        <v>80.999999495999958</v>
      </c>
      <c r="AI49" s="11">
        <f t="shared" si="154"/>
        <v>2499.9999971000002</v>
      </c>
      <c r="AJ49" s="11">
        <f t="shared" si="154"/>
        <v>399.99999880000018</v>
      </c>
      <c r="AK49" s="11">
        <f t="shared" si="154"/>
        <v>99.99999938000002</v>
      </c>
      <c r="AL49" s="11">
        <f t="shared" si="154"/>
        <v>1.0240001694522868E-15</v>
      </c>
      <c r="AM49" s="11">
        <f t="shared" si="154"/>
        <v>1599.9999973600002</v>
      </c>
      <c r="AN49" s="11">
        <f t="shared" si="154"/>
        <v>399.99999864000017</v>
      </c>
      <c r="AO49" s="11">
        <f t="shared" si="154"/>
        <v>399.99999860000003</v>
      </c>
      <c r="AP49" s="11">
        <f t="shared" si="154"/>
        <v>624.99999819999982</v>
      </c>
      <c r="AQ49" s="11">
        <f t="shared" si="154"/>
        <v>99.999999259999868</v>
      </c>
      <c r="AR49" s="11">
        <f t="shared" si="154"/>
        <v>1.443999698941728E-15</v>
      </c>
      <c r="AS49" s="11">
        <f t="shared" si="154"/>
        <v>24.999999610000003</v>
      </c>
      <c r="AT49" s="11">
        <f t="shared" si="154"/>
        <v>99.999999199999934</v>
      </c>
      <c r="AU49" s="11">
        <f t="shared" si="154"/>
        <v>99.999999179999861</v>
      </c>
      <c r="AV49" s="11">
        <f t="shared" si="154"/>
        <v>899.99999748000027</v>
      </c>
      <c r="AW49" s="11">
        <f t="shared" si="154"/>
        <v>9999.9999914</v>
      </c>
      <c r="AX49" s="11">
        <f t="shared" si="154"/>
        <v>624.99999779999985</v>
      </c>
      <c r="AY49" s="11">
        <f t="shared" si="154"/>
        <v>4899.9999936999993</v>
      </c>
      <c r="AZ49" s="11">
        <f t="shared" si="154"/>
        <v>99.999999080000066</v>
      </c>
      <c r="BA49" s="11">
        <f t="shared" si="154"/>
        <v>624.99999764999995</v>
      </c>
      <c r="BB49" s="11">
        <f t="shared" si="154"/>
        <v>899.99999711999976</v>
      </c>
      <c r="BC49" s="11">
        <f t="shared" si="154"/>
        <v>224.9999985300002</v>
      </c>
      <c r="BD49" s="11">
        <f t="shared" si="154"/>
        <v>6399.9999920000009</v>
      </c>
      <c r="BE49" s="11">
        <f t="shared" si="154"/>
        <v>2.6010000680386151E-15</v>
      </c>
      <c r="BF49" s="11">
        <f t="shared" si="154"/>
        <v>2.7040004474599449E-15</v>
      </c>
      <c r="BG49" s="11">
        <f t="shared" si="154"/>
        <v>224.99999841000019</v>
      </c>
      <c r="BH49" s="11">
        <f t="shared" si="154"/>
        <v>624.99999730000013</v>
      </c>
      <c r="BI49" s="11">
        <f t="shared" si="154"/>
        <v>399.99999779999996</v>
      </c>
      <c r="BJ49" s="11">
        <f t="shared" si="154"/>
        <v>7224.9999904799988</v>
      </c>
      <c r="BK49" s="11">
        <f t="shared" si="154"/>
        <v>99.999998860000119</v>
      </c>
      <c r="BL49" s="11">
        <f t="shared" si="154"/>
        <v>399.99999768000009</v>
      </c>
      <c r="BM49" s="11">
        <f t="shared" si="154"/>
        <v>2499.9999941000001</v>
      </c>
      <c r="BN49" s="11">
        <f t="shared" si="154"/>
        <v>399.9999975999998</v>
      </c>
      <c r="BO49" s="11">
        <f t="shared" si="154"/>
        <v>1599.99999512</v>
      </c>
      <c r="BP49" s="11">
        <f t="shared" si="154"/>
        <v>399.99999752000008</v>
      </c>
      <c r="BQ49" s="11">
        <f t="shared" si="154"/>
        <v>3.9690002091511442E-15</v>
      </c>
      <c r="BR49" s="11">
        <f t="shared" si="154"/>
        <v>899.99999615999968</v>
      </c>
      <c r="BS49" s="11">
        <f t="shared" si="154"/>
        <v>2024.9999941499998</v>
      </c>
      <c r="BT49" s="11">
        <f t="shared" si="154"/>
        <v>1599.9999947200001</v>
      </c>
      <c r="BU49" s="11">
        <f t="shared" si="142"/>
        <v>1224.9999953099998</v>
      </c>
      <c r="BV49" s="11">
        <f t="shared" ref="BV49:CI49" si="155">IF(BV17="","",IF(BV111&lt;&gt;"",0,(100-BV17)^2))</f>
        <v>7395.9999883039991</v>
      </c>
      <c r="BW49" s="11">
        <f t="shared" si="155"/>
        <v>575.99999668800024</v>
      </c>
      <c r="BX49" s="11">
        <f t="shared" si="155"/>
        <v>99.999998600000026</v>
      </c>
      <c r="BY49" s="11">
        <f t="shared" si="155"/>
        <v>143.99999829599994</v>
      </c>
      <c r="BZ49" s="11">
        <f t="shared" si="155"/>
        <v>624.99999639999976</v>
      </c>
      <c r="CA49" s="11">
        <f t="shared" si="155"/>
        <v>0.99999985400001457</v>
      </c>
      <c r="CB49" s="11">
        <f t="shared" si="155"/>
        <v>224.99999778000003</v>
      </c>
      <c r="CC49" s="11">
        <f t="shared" si="155"/>
        <v>3843.9999906999997</v>
      </c>
      <c r="CD49" s="11">
        <f t="shared" si="155"/>
        <v>1763.999993616</v>
      </c>
      <c r="CE49" s="11">
        <f t="shared" si="155"/>
        <v>899.99999538000031</v>
      </c>
      <c r="CF49" s="11">
        <f t="shared" si="155"/>
        <v>3024.9999914200002</v>
      </c>
      <c r="CG49" s="11">
        <f t="shared" si="155"/>
        <v>399.99999683999988</v>
      </c>
      <c r="CH49" s="11">
        <f t="shared" si="155"/>
        <v>399.99999679999974</v>
      </c>
      <c r="CI49" s="11">
        <f t="shared" si="155"/>
        <v>1224.9999943300004</v>
      </c>
      <c r="CJ49" s="11">
        <f t="shared" ref="CJ49:CK49" si="156">IF(CJ17="","",IF(CJ111&lt;&gt;"",0,(100-CJ17)^2))</f>
        <v>783.99999540800002</v>
      </c>
      <c r="CK49" s="11">
        <f t="shared" si="156"/>
        <v>1224.9999941899998</v>
      </c>
      <c r="CL49" s="11">
        <f t="shared" ref="CL49:CQ49" si="157">IF(CL17="","",IF(CL111&lt;&gt;"",0,(100-CL17)^2))</f>
        <v>1224.9999941199994</v>
      </c>
      <c r="CM49" s="11">
        <f t="shared" si="157"/>
        <v>1155.9999942200002</v>
      </c>
      <c r="CN49" s="11">
        <f t="shared" si="157"/>
        <v>899.99999484</v>
      </c>
      <c r="CO49" s="11">
        <f t="shared" si="157"/>
        <v>899.99999477999984</v>
      </c>
      <c r="CP49" s="11">
        <f t="shared" si="157"/>
        <v>0.99999982400002163</v>
      </c>
      <c r="CQ49" s="11">
        <f t="shared" si="157"/>
        <v>1599.9999928800003</v>
      </c>
      <c r="CR49" s="11">
        <f t="shared" ref="CR49:CS49" si="158">IF(CR17="","",IF(CR111&lt;&gt;"",0,(100-CR17)^2))</f>
        <v>1224.9999937</v>
      </c>
      <c r="CS49" s="11">
        <f t="shared" si="158"/>
        <v>1224.9999936299998</v>
      </c>
      <c r="CT49" s="11">
        <f t="shared" ref="CT49:DB49" si="159">IF(CT17="","",IF(CT111&lt;&gt;"",0,(100-CT17)^2))</f>
        <v>2499.9999908</v>
      </c>
      <c r="CU49" s="11">
        <f t="shared" si="159"/>
        <v>1295.9999933040003</v>
      </c>
      <c r="CV49" s="11">
        <f t="shared" si="159"/>
        <v>224.99999717999998</v>
      </c>
      <c r="CW49" s="11">
        <f t="shared" si="159"/>
        <v>1599.9999924000003</v>
      </c>
      <c r="CX49" s="11">
        <f t="shared" si="159"/>
        <v>1599.99999232</v>
      </c>
      <c r="CY49" s="11">
        <f t="shared" si="159"/>
        <v>6083.9999848680009</v>
      </c>
      <c r="CZ49" s="11">
        <f t="shared" si="159"/>
        <v>1224.99999314</v>
      </c>
      <c r="DA49" s="11">
        <f t="shared" si="159"/>
        <v>1224.9999930699996</v>
      </c>
      <c r="DB49" s="11">
        <f t="shared" si="159"/>
        <v>399.99999600000024</v>
      </c>
      <c r="DC49" s="11">
        <f t="shared" ref="DC49:EE49" si="160">IF(DC17="","",IF(DC111&lt;&gt;"",0,(100-DC17)^2))</f>
        <v>1599.9999919200002</v>
      </c>
      <c r="DD49" s="11">
        <f t="shared" si="160"/>
        <v>3135.9999885759999</v>
      </c>
      <c r="DE49" s="11">
        <f t="shared" si="160"/>
        <v>728.9999944379997</v>
      </c>
      <c r="DF49" s="11">
        <f t="shared" si="160"/>
        <v>624.99999480000031</v>
      </c>
      <c r="DG49" s="11">
        <f t="shared" si="160"/>
        <v>2499.9999895000001</v>
      </c>
      <c r="DH49" s="11">
        <f t="shared" si="160"/>
        <v>224.99999681999995</v>
      </c>
      <c r="DI49" s="11">
        <f t="shared" si="160"/>
        <v>99.999997859999908</v>
      </c>
      <c r="DJ49" s="11">
        <f t="shared" si="160"/>
        <v>399.99999568000021</v>
      </c>
      <c r="DK49" s="11">
        <f t="shared" si="160"/>
        <v>2499.9999891000002</v>
      </c>
      <c r="DL49" s="11">
        <f t="shared" si="160"/>
        <v>624.99999449999996</v>
      </c>
      <c r="DM49" s="11">
        <f t="shared" si="160"/>
        <v>899.99999333999972</v>
      </c>
      <c r="DN49" s="11">
        <f t="shared" si="160"/>
        <v>99.999997760000113</v>
      </c>
      <c r="DO49" s="11">
        <f t="shared" si="160"/>
        <v>9999.9999774000007</v>
      </c>
      <c r="DP49" s="11">
        <f t="shared" si="160"/>
        <v>1599.9999908799998</v>
      </c>
      <c r="DQ49" s="11">
        <f t="shared" si="160"/>
        <v>2499.9999885000002</v>
      </c>
      <c r="DR49" s="11">
        <f t="shared" si="160"/>
        <v>168.99999698400012</v>
      </c>
      <c r="DS49" s="11">
        <f t="shared" si="160"/>
        <v>1599.9999906400001</v>
      </c>
      <c r="DT49" s="11">
        <f t="shared" si="160"/>
        <v>399.99999527999989</v>
      </c>
      <c r="DU49" s="11">
        <f t="shared" si="160"/>
        <v>960.99999262199958</v>
      </c>
      <c r="DV49" s="11">
        <f t="shared" si="160"/>
        <v>899.99999280000031</v>
      </c>
      <c r="DW49" s="11">
        <f t="shared" si="160"/>
        <v>3599.9999854800003</v>
      </c>
      <c r="DX49" s="11">
        <f t="shared" si="160"/>
        <v>624.99999389999982</v>
      </c>
      <c r="DY49" s="11">
        <f t="shared" si="160"/>
        <v>899.9999926199996</v>
      </c>
      <c r="DZ49" s="11">
        <f t="shared" si="160"/>
        <v>624.9999938000002</v>
      </c>
      <c r="EA49" s="11">
        <f t="shared" si="160"/>
        <v>2024.9999887500001</v>
      </c>
      <c r="EB49" s="11">
        <f t="shared" si="160"/>
        <v>528.9999942039999</v>
      </c>
      <c r="EC49" s="11">
        <f t="shared" si="160"/>
        <v>1224.9999911099994</v>
      </c>
      <c r="ED49" s="11">
        <f t="shared" si="160"/>
        <v>1848.9999889919998</v>
      </c>
      <c r="EE49" s="11">
        <f t="shared" si="160"/>
        <v>899.99999226</v>
      </c>
      <c r="EF49" s="11">
        <f t="shared" ref="EF49:EI49" si="161">IF(EF17="","",IF(EF111&lt;&gt;"",0,(100-EF17)^2))</f>
        <v>2400.9999872600006</v>
      </c>
      <c r="EG49" s="11">
        <f t="shared" si="161"/>
        <v>255.99999580800025</v>
      </c>
      <c r="EH49" s="11">
        <f t="shared" si="161"/>
        <v>99.99999736000008</v>
      </c>
      <c r="EI49" s="11">
        <f t="shared" si="161"/>
        <v>1763.9999888279999</v>
      </c>
      <c r="EJ49" s="11">
        <f t="shared" ref="EJ49:ES49" si="162">IF(EJ17="","",IF(EJ111&lt;&gt;"",0,(100-EJ17)^2))</f>
        <v>224.99999597999991</v>
      </c>
      <c r="EK49" s="11">
        <f t="shared" si="162"/>
        <v>5624.9999797500013</v>
      </c>
      <c r="EL49" s="11">
        <f t="shared" si="162"/>
        <v>24.999998640000047</v>
      </c>
      <c r="EM49" s="11">
        <f t="shared" si="162"/>
        <v>1.8769000185577403E-14</v>
      </c>
      <c r="EN49" s="11">
        <f t="shared" si="162"/>
        <v>4899.9999806799997</v>
      </c>
      <c r="EO49" s="11">
        <f t="shared" si="162"/>
        <v>624.99999305000028</v>
      </c>
      <c r="EP49" s="11">
        <f t="shared" si="162"/>
        <v>624.99999300000013</v>
      </c>
      <c r="EQ49" s="11">
        <f t="shared" si="162"/>
        <v>399.99999435999996</v>
      </c>
      <c r="ER49" s="11">
        <f t="shared" si="162"/>
        <v>323.99999488799983</v>
      </c>
      <c r="ES49" s="11">
        <f t="shared" si="162"/>
        <v>624.99999285000035</v>
      </c>
      <c r="ET49" s="11">
        <f t="shared" ref="ET49:EV49" si="163">IF(ET17="","",IF(ET111&lt;&gt;"",0,(100-ET17)^2))</f>
        <v>1368.9999893440001</v>
      </c>
      <c r="EU49" s="11">
        <f t="shared" si="163"/>
        <v>399.99999419999995</v>
      </c>
      <c r="EV49" s="11">
        <f t="shared" si="163"/>
        <v>624.99999269999978</v>
      </c>
      <c r="EW49" s="11">
        <f t="shared" ref="EW49:FJ49" si="164">IF(EW17="","",IF(EW111&lt;&gt;"",0,(100-EW17)^2))</f>
        <v>3599.9999823599996</v>
      </c>
      <c r="EX49" s="11">
        <f t="shared" si="164"/>
        <v>1599.9999881600002</v>
      </c>
      <c r="EY49" s="11">
        <f t="shared" si="164"/>
        <v>399.99999403999993</v>
      </c>
      <c r="EZ49" s="11">
        <f t="shared" si="164"/>
        <v>1224.9999894999996</v>
      </c>
      <c r="FA49" s="11">
        <f t="shared" si="164"/>
        <v>99.999996980000134</v>
      </c>
      <c r="FB49" s="11">
        <f t="shared" si="164"/>
        <v>624.99999240000011</v>
      </c>
      <c r="FC49" s="11">
        <f t="shared" si="164"/>
        <v>2499.9999846999999</v>
      </c>
      <c r="FD49" s="11">
        <f t="shared" si="164"/>
        <v>624.99999229999969</v>
      </c>
      <c r="FE49" s="11">
        <f t="shared" si="164"/>
        <v>899.99999070000035</v>
      </c>
      <c r="FF49" s="11">
        <f t="shared" si="164"/>
        <v>7055.9999737920007</v>
      </c>
      <c r="FG49" s="11">
        <f t="shared" si="164"/>
        <v>7743.9999723679994</v>
      </c>
      <c r="FH49" s="11">
        <f t="shared" si="164"/>
        <v>2.4964001885746234E-14</v>
      </c>
      <c r="FI49" s="11">
        <f t="shared" si="164"/>
        <v>2499.9999840999999</v>
      </c>
      <c r="FJ49" s="11">
        <f t="shared" si="164"/>
        <v>624.99999200000002</v>
      </c>
      <c r="FK49" s="11">
        <f t="shared" ref="FK49" si="165">IF(FK17="","",IF(FK111&lt;&gt;"",0,(100-FK17)^2))</f>
        <v>1599.9999871199998</v>
      </c>
    </row>
    <row r="50" spans="1:167" x14ac:dyDescent="0.25">
      <c r="A50" s="11">
        <f t="shared" si="0"/>
        <v>75.000000001000004</v>
      </c>
      <c r="C50" s="11">
        <v>15</v>
      </c>
      <c r="D50" s="11">
        <f t="shared" si="1"/>
        <v>2500</v>
      </c>
      <c r="E50" s="11">
        <f t="shared" si="1"/>
        <v>899.99999997000032</v>
      </c>
      <c r="F50" s="11">
        <f t="shared" si="2"/>
        <v>840.99999997100031</v>
      </c>
      <c r="G50" s="11">
        <f t="shared" si="2"/>
        <v>624.99999994999985</v>
      </c>
      <c r="H50" s="11">
        <f t="shared" si="3"/>
        <v>2303.9999998080002</v>
      </c>
      <c r="I50" s="11">
        <f t="shared" si="154"/>
        <v>1224.9999997900002</v>
      </c>
      <c r="J50" s="11">
        <f t="shared" si="154"/>
        <v>624.99999979999996</v>
      </c>
      <c r="K50" s="11">
        <f t="shared" si="154"/>
        <v>2.500003966417107E-17</v>
      </c>
      <c r="L50" s="11">
        <f t="shared" si="154"/>
        <v>624.99999970000033</v>
      </c>
      <c r="M50" s="11">
        <f t="shared" si="154"/>
        <v>99.999999860000059</v>
      </c>
      <c r="N50" s="11">
        <f t="shared" si="154"/>
        <v>2499.9999991999998</v>
      </c>
      <c r="O50" s="11">
        <f t="shared" si="154"/>
        <v>1599.9999992800003</v>
      </c>
      <c r="P50" s="11">
        <f t="shared" si="154"/>
        <v>1599.9999992</v>
      </c>
      <c r="Q50" s="11">
        <f t="shared" si="154"/>
        <v>224.99999967000008</v>
      </c>
      <c r="R50" s="11">
        <f t="shared" si="154"/>
        <v>1.4400002382922783E-16</v>
      </c>
      <c r="S50" s="11">
        <f t="shared" si="154"/>
        <v>399.99999947999981</v>
      </c>
      <c r="T50" s="11">
        <f t="shared" si="154"/>
        <v>1023.9999991040004</v>
      </c>
      <c r="U50" s="11">
        <f t="shared" si="154"/>
        <v>8099.9999973000004</v>
      </c>
      <c r="V50" s="11">
        <f t="shared" si="154"/>
        <v>899.99999903999992</v>
      </c>
      <c r="W50" s="11">
        <f t="shared" si="154"/>
        <v>2499.9999983000002</v>
      </c>
      <c r="X50" s="11">
        <f t="shared" si="154"/>
        <v>99.999999640000112</v>
      </c>
      <c r="Y50" s="11">
        <f t="shared" si="154"/>
        <v>6399.9999969600003</v>
      </c>
      <c r="Z50" s="11">
        <f t="shared" si="154"/>
        <v>399.99999919999993</v>
      </c>
      <c r="AA50" s="11">
        <f t="shared" si="154"/>
        <v>2024.9999981100002</v>
      </c>
      <c r="AB50" s="11">
        <f t="shared" si="154"/>
        <v>99.999999560000106</v>
      </c>
      <c r="AC50" s="11">
        <f t="shared" si="154"/>
        <v>3248.999997378</v>
      </c>
      <c r="AD50" s="11">
        <f t="shared" si="154"/>
        <v>4355.9999968319999</v>
      </c>
      <c r="AE50" s="11">
        <f t="shared" si="154"/>
        <v>8.9999998499999663</v>
      </c>
      <c r="AF50" s="11">
        <f t="shared" si="154"/>
        <v>2499.9999973999998</v>
      </c>
      <c r="AG50" s="11">
        <f t="shared" si="154"/>
        <v>99.999999460000026</v>
      </c>
      <c r="AH50" s="11">
        <f t="shared" si="154"/>
        <v>195.99999921599994</v>
      </c>
      <c r="AI50" s="11">
        <f t="shared" si="154"/>
        <v>899.99999825999964</v>
      </c>
      <c r="AJ50" s="11">
        <f t="shared" si="154"/>
        <v>99.999999400000092</v>
      </c>
      <c r="AK50" s="11">
        <f t="shared" si="154"/>
        <v>1599.9999975200001</v>
      </c>
      <c r="AL50" s="11">
        <f t="shared" si="154"/>
        <v>1.0240001694522868E-15</v>
      </c>
      <c r="AM50" s="11">
        <f t="shared" si="154"/>
        <v>5624.9999950500014</v>
      </c>
      <c r="AN50" s="11">
        <f t="shared" si="154"/>
        <v>15.999999728000036</v>
      </c>
      <c r="AO50" s="11">
        <f t="shared" si="154"/>
        <v>1224.99999755</v>
      </c>
      <c r="AP50" s="11">
        <f t="shared" si="154"/>
        <v>2499.9999963999999</v>
      </c>
      <c r="AQ50" s="11">
        <f t="shared" si="154"/>
        <v>624.99999814999967</v>
      </c>
      <c r="AR50" s="11">
        <f t="shared" si="154"/>
        <v>99.999999240000079</v>
      </c>
      <c r="AS50" s="11">
        <f t="shared" si="154"/>
        <v>8.9999997660000037</v>
      </c>
      <c r="AT50" s="11">
        <f t="shared" si="154"/>
        <v>399.99999839999987</v>
      </c>
      <c r="AU50" s="11">
        <f t="shared" si="154"/>
        <v>1599.9999967200001</v>
      </c>
      <c r="AV50" s="11">
        <f t="shared" si="154"/>
        <v>2499.9999957999999</v>
      </c>
      <c r="AW50" s="11">
        <f t="shared" si="154"/>
        <v>1.8490000004405156E-15</v>
      </c>
      <c r="AX50" s="11">
        <f t="shared" si="154"/>
        <v>1023.9999971839998</v>
      </c>
      <c r="AY50" s="11">
        <f t="shared" si="154"/>
        <v>323.99999838000025</v>
      </c>
      <c r="AZ50" s="11">
        <f t="shared" si="154"/>
        <v>8099.9999917200003</v>
      </c>
      <c r="BA50" s="11">
        <f t="shared" si="154"/>
        <v>1224.99999671</v>
      </c>
      <c r="BB50" s="11">
        <f t="shared" si="154"/>
        <v>99.999999039999921</v>
      </c>
      <c r="BC50" s="11">
        <f t="shared" si="154"/>
        <v>899.9999970600004</v>
      </c>
      <c r="BD50" s="11">
        <f t="shared" si="154"/>
        <v>1599.9999960000002</v>
      </c>
      <c r="BE50" s="11">
        <f t="shared" si="154"/>
        <v>2.6010000680386151E-15</v>
      </c>
      <c r="BF50" s="11">
        <f t="shared" si="154"/>
        <v>2.7040004474599449E-15</v>
      </c>
      <c r="BG50" s="11">
        <f t="shared" si="154"/>
        <v>224.99999841000019</v>
      </c>
      <c r="BH50" s="11">
        <f t="shared" si="154"/>
        <v>2.915999715155696E-15</v>
      </c>
      <c r="BI50" s="11">
        <f t="shared" si="154"/>
        <v>3.0250001097807409E-15</v>
      </c>
      <c r="BJ50" s="11">
        <f t="shared" si="154"/>
        <v>224.99999831999986</v>
      </c>
      <c r="BK50" s="11">
        <f t="shared" si="154"/>
        <v>224.99999829000018</v>
      </c>
      <c r="BL50" s="11">
        <f t="shared" si="154"/>
        <v>6399.9999907200008</v>
      </c>
      <c r="BM50" s="11">
        <f t="shared" si="154"/>
        <v>399.99999763999995</v>
      </c>
      <c r="BN50" s="11">
        <f t="shared" si="154"/>
        <v>224.99999819999985</v>
      </c>
      <c r="BO50" s="11">
        <f t="shared" si="154"/>
        <v>8.9999996340000372</v>
      </c>
      <c r="BP50" s="11">
        <f t="shared" si="154"/>
        <v>99.99999876000004</v>
      </c>
      <c r="BQ50" s="11">
        <f t="shared" si="154"/>
        <v>3.9690002091511442E-15</v>
      </c>
      <c r="BR50" s="11">
        <f t="shared" si="154"/>
        <v>399.99999743999979</v>
      </c>
      <c r="BS50" s="11">
        <f t="shared" si="154"/>
        <v>624.99999675000026</v>
      </c>
      <c r="BT50" s="11">
        <f t="shared" si="154"/>
        <v>99.999998680000033</v>
      </c>
      <c r="BU50" s="11">
        <f t="shared" si="142"/>
        <v>1224.9999953099998</v>
      </c>
      <c r="BV50" s="11">
        <f t="shared" ref="BV50:CI50" si="166">IF(BV18="","",IF(BV112&lt;&gt;"",0,(100-BV18)^2))</f>
        <v>575.99999673599973</v>
      </c>
      <c r="BW50" s="11">
        <f t="shared" si="166"/>
        <v>143.99999834400012</v>
      </c>
      <c r="BX50" s="11">
        <f t="shared" si="166"/>
        <v>224.99999790000004</v>
      </c>
      <c r="BY50" s="11">
        <f t="shared" si="166"/>
        <v>4623.9999903439993</v>
      </c>
      <c r="BZ50" s="11">
        <f t="shared" si="166"/>
        <v>4488.9999903519993</v>
      </c>
      <c r="CA50" s="11">
        <f t="shared" si="166"/>
        <v>960.99999547400034</v>
      </c>
      <c r="CB50" s="11">
        <f t="shared" si="166"/>
        <v>99.99999852000002</v>
      </c>
      <c r="CC50" s="11">
        <f t="shared" si="166"/>
        <v>2499.9999924999997</v>
      </c>
      <c r="CD50" s="11">
        <f t="shared" si="166"/>
        <v>2024.99999316</v>
      </c>
      <c r="CE50" s="11">
        <f t="shared" si="166"/>
        <v>1599.9999938399999</v>
      </c>
      <c r="CF50" s="11">
        <f t="shared" si="166"/>
        <v>1224.99999454</v>
      </c>
      <c r="CG50" s="11">
        <f t="shared" si="166"/>
        <v>6.2410004714365585E-15</v>
      </c>
      <c r="CH50" s="11">
        <f t="shared" si="166"/>
        <v>899.9999951999996</v>
      </c>
      <c r="CI50" s="11">
        <f t="shared" si="166"/>
        <v>399.99999676000016</v>
      </c>
      <c r="CJ50" s="11">
        <f t="shared" ref="CJ50:CK50" si="167">IF(CJ18="","",IF(CJ112&lt;&gt;"",0,(100-CJ18)^2))</f>
        <v>255.99999737600001</v>
      </c>
      <c r="CK50" s="11">
        <f t="shared" si="167"/>
        <v>2499.9999916999996</v>
      </c>
      <c r="CL50" s="11">
        <f t="shared" ref="CL50:CQ50" si="168">IF(CL18="","",IF(CL112&lt;&gt;"",0,(100-CL18)^2))</f>
        <v>399.99999663999972</v>
      </c>
      <c r="CM50" s="11">
        <f t="shared" si="168"/>
        <v>1155.9999942200002</v>
      </c>
      <c r="CN50" s="11">
        <f t="shared" si="168"/>
        <v>1224.99999398</v>
      </c>
      <c r="CO50" s="11">
        <f t="shared" si="168"/>
        <v>3599.9999895600004</v>
      </c>
      <c r="CP50" s="11">
        <f t="shared" si="168"/>
        <v>24.999999120000076</v>
      </c>
      <c r="CQ50" s="11">
        <f t="shared" si="168"/>
        <v>1848.9999923460002</v>
      </c>
      <c r="CR50" s="11">
        <f t="shared" ref="CR50:CS50" si="169">IF(CR18="","",IF(CR112&lt;&gt;"",0,(100-CR18)^2))</f>
        <v>3599.9999892000001</v>
      </c>
      <c r="CS50" s="11">
        <f t="shared" si="169"/>
        <v>99.999998179999935</v>
      </c>
      <c r="CT50" s="11">
        <f t="shared" ref="CT50:DB50" si="170">IF(CT18="","",IF(CT112&lt;&gt;"",0,(100-CT18)^2))</f>
        <v>1848.999992088</v>
      </c>
      <c r="CU50" s="11">
        <f t="shared" si="170"/>
        <v>24.999999070000037</v>
      </c>
      <c r="CV50" s="11">
        <f t="shared" si="170"/>
        <v>224.99999717999998</v>
      </c>
      <c r="CW50" s="11">
        <f t="shared" si="170"/>
        <v>899.9999942999998</v>
      </c>
      <c r="CX50" s="11">
        <f t="shared" si="170"/>
        <v>99.99999808000014</v>
      </c>
      <c r="CY50" s="11">
        <f t="shared" si="170"/>
        <v>195.99999728400007</v>
      </c>
      <c r="CZ50" s="11">
        <f t="shared" si="170"/>
        <v>899.99999412</v>
      </c>
      <c r="DA50" s="11">
        <f t="shared" si="170"/>
        <v>899.99999405999972</v>
      </c>
      <c r="DB50" s="11">
        <f t="shared" si="170"/>
        <v>24.99999900000007</v>
      </c>
      <c r="DC50" s="11">
        <f t="shared" ref="DC50:EE50" si="171">IF(DC18="","",IF(DC112&lt;&gt;"",0,(100-DC18)^2))</f>
        <v>1155.9999931320001</v>
      </c>
      <c r="DD50" s="11">
        <f t="shared" si="171"/>
        <v>4355.9999865359996</v>
      </c>
      <c r="DE50" s="11">
        <f t="shared" si="171"/>
        <v>1599.9999917600003</v>
      </c>
      <c r="DF50" s="11">
        <f t="shared" si="171"/>
        <v>624.99999480000031</v>
      </c>
      <c r="DG50" s="11">
        <f t="shared" si="171"/>
        <v>624.99999475000016</v>
      </c>
      <c r="DH50" s="11">
        <f t="shared" si="171"/>
        <v>4899.9999851599996</v>
      </c>
      <c r="DI50" s="11">
        <f t="shared" si="171"/>
        <v>1.1449001134308316E-14</v>
      </c>
      <c r="DJ50" s="11">
        <f t="shared" si="171"/>
        <v>1599.99999136</v>
      </c>
      <c r="DK50" s="11">
        <f t="shared" si="171"/>
        <v>143.99999738400004</v>
      </c>
      <c r="DL50" s="11">
        <f t="shared" si="171"/>
        <v>48.999998459999986</v>
      </c>
      <c r="DM50" s="11">
        <f t="shared" si="171"/>
        <v>399.99999555999977</v>
      </c>
      <c r="DN50" s="11">
        <f t="shared" si="171"/>
        <v>9999.9999776000004</v>
      </c>
      <c r="DO50" s="11">
        <f t="shared" si="171"/>
        <v>1.2768999704283722E-14</v>
      </c>
      <c r="DP50" s="11">
        <f t="shared" si="171"/>
        <v>624.99999429999991</v>
      </c>
      <c r="DQ50" s="11">
        <f t="shared" si="171"/>
        <v>960.99999286999969</v>
      </c>
      <c r="DR50" s="11">
        <f t="shared" si="171"/>
        <v>1224.9999918800004</v>
      </c>
      <c r="DS50" s="11">
        <f t="shared" si="171"/>
        <v>224.99999649000003</v>
      </c>
      <c r="DT50" s="11">
        <f t="shared" si="171"/>
        <v>1599.9999905599998</v>
      </c>
      <c r="DU50" s="11">
        <f t="shared" si="171"/>
        <v>2024.99998929</v>
      </c>
      <c r="DV50" s="11">
        <f t="shared" si="171"/>
        <v>399.99999520000017</v>
      </c>
      <c r="DW50" s="11">
        <f t="shared" si="171"/>
        <v>255.99999612800005</v>
      </c>
      <c r="DX50" s="11">
        <f t="shared" si="171"/>
        <v>224.99999633999994</v>
      </c>
      <c r="DY50" s="11">
        <f t="shared" si="171"/>
        <v>399.99999507999974</v>
      </c>
      <c r="DZ50" s="11">
        <f t="shared" si="171"/>
        <v>624.9999938000002</v>
      </c>
      <c r="EA50" s="11">
        <f t="shared" si="171"/>
        <v>624.99999375000004</v>
      </c>
      <c r="EB50" s="11">
        <f t="shared" si="171"/>
        <v>48.999998235999968</v>
      </c>
      <c r="EC50" s="11">
        <f t="shared" si="171"/>
        <v>1224.9999911099994</v>
      </c>
      <c r="ED50" s="11">
        <f t="shared" si="171"/>
        <v>399.99999488000014</v>
      </c>
      <c r="EE50" s="11">
        <f t="shared" si="171"/>
        <v>1.664100000396464E-14</v>
      </c>
      <c r="EF50" s="11">
        <f t="shared" ref="EF50:EI50" si="172">IF(EF18="","",IF(EF112&lt;&gt;"",0,(100-EF18)^2))</f>
        <v>899.99999219999984</v>
      </c>
      <c r="EG50" s="11">
        <f t="shared" si="172"/>
        <v>323.99999528400025</v>
      </c>
      <c r="EH50" s="11">
        <f t="shared" si="172"/>
        <v>2499.9999868000004</v>
      </c>
      <c r="EI50" s="11">
        <f t="shared" si="172"/>
        <v>1520.9999896259999</v>
      </c>
      <c r="EJ50" s="11">
        <f t="shared" ref="EJ50:ES50" si="173">IF(EJ18="","",IF(EJ112&lt;&gt;"",0,(100-EJ18)^2))</f>
        <v>624.9999932999998</v>
      </c>
      <c r="EK50" s="11">
        <f t="shared" si="173"/>
        <v>120.99999703000016</v>
      </c>
      <c r="EL50" s="11">
        <f t="shared" si="173"/>
        <v>7224.9999768800008</v>
      </c>
      <c r="EM50" s="11">
        <f t="shared" si="173"/>
        <v>899.99999177999996</v>
      </c>
      <c r="EN50" s="11">
        <f t="shared" si="173"/>
        <v>899.9999917199998</v>
      </c>
      <c r="EO50" s="11">
        <f t="shared" si="173"/>
        <v>899.99999166000043</v>
      </c>
      <c r="EP50" s="11">
        <f t="shared" si="173"/>
        <v>624.99999300000013</v>
      </c>
      <c r="EQ50" s="11">
        <f t="shared" si="173"/>
        <v>1224.99999013</v>
      </c>
      <c r="ER50" s="11">
        <f t="shared" si="173"/>
        <v>8099.9999744399993</v>
      </c>
      <c r="ES50" s="11">
        <f t="shared" si="173"/>
        <v>2.0448998303535168E-14</v>
      </c>
      <c r="ET50" s="11">
        <f t="shared" ref="ET50:EV50" si="174">IF(ET18="","",IF(ET112&lt;&gt;"",0,(100-ET18)^2))</f>
        <v>224.9999956800001</v>
      </c>
      <c r="EU50" s="11">
        <f t="shared" si="174"/>
        <v>99.999997099999987</v>
      </c>
      <c r="EV50" s="11">
        <f t="shared" si="174"/>
        <v>899.99999123999976</v>
      </c>
      <c r="EW50" s="11">
        <f t="shared" ref="EW50:FJ50" si="175">IF(EW18="","",IF(EW112&lt;&gt;"",0,(100-EW18)^2))</f>
        <v>899.99999118000039</v>
      </c>
      <c r="EX50" s="11">
        <f t="shared" si="175"/>
        <v>899.99999112000012</v>
      </c>
      <c r="EY50" s="11">
        <f t="shared" si="175"/>
        <v>624.99999254999989</v>
      </c>
      <c r="EZ50" s="11">
        <f t="shared" si="175"/>
        <v>15.999998799999981</v>
      </c>
      <c r="FA50" s="11">
        <f t="shared" si="175"/>
        <v>899.99999094000032</v>
      </c>
      <c r="FB50" s="11">
        <f t="shared" si="175"/>
        <v>5624.9999772000001</v>
      </c>
      <c r="FC50" s="11">
        <f t="shared" si="175"/>
        <v>399.99999387999992</v>
      </c>
      <c r="FD50" s="11">
        <f t="shared" si="175"/>
        <v>2499.9999846000001</v>
      </c>
      <c r="FE50" s="11">
        <f t="shared" si="175"/>
        <v>399.9999938000002</v>
      </c>
      <c r="FF50" s="11">
        <f t="shared" si="175"/>
        <v>143.99999625600006</v>
      </c>
      <c r="FG50" s="11">
        <f t="shared" si="175"/>
        <v>6240.9999751939995</v>
      </c>
      <c r="FH50" s="11">
        <f t="shared" si="175"/>
        <v>9999.9999683999995</v>
      </c>
      <c r="FI50" s="11">
        <f t="shared" si="175"/>
        <v>1599.9999872799999</v>
      </c>
      <c r="FJ50" s="11">
        <f t="shared" si="175"/>
        <v>224.99999520000006</v>
      </c>
      <c r="FK50" s="11">
        <f t="shared" ref="FK50" si="176">IF(FK18="","",IF(FK112&lt;&gt;"",0,(100-FK18)^2))</f>
        <v>899.99999033999984</v>
      </c>
    </row>
    <row r="51" spans="1:167" x14ac:dyDescent="0.25">
      <c r="A51" s="11">
        <f t="shared" si="0"/>
        <v>25.000000001</v>
      </c>
      <c r="C51" s="11">
        <v>16</v>
      </c>
      <c r="D51" s="11">
        <f t="shared" si="1"/>
        <v>2500</v>
      </c>
      <c r="E51" s="11">
        <f t="shared" si="1"/>
        <v>6399.9999999200008</v>
      </c>
      <c r="F51" s="11">
        <f t="shared" si="2"/>
        <v>4760.9999999310003</v>
      </c>
      <c r="G51" s="11">
        <f t="shared" si="2"/>
        <v>5624.9999998499998</v>
      </c>
      <c r="H51" s="11">
        <f t="shared" si="3"/>
        <v>3843.9999997519999</v>
      </c>
      <c r="I51" s="11">
        <f t="shared" si="154"/>
        <v>4355.9999996040005</v>
      </c>
      <c r="J51" s="11">
        <f t="shared" si="154"/>
        <v>99.999999919999993</v>
      </c>
      <c r="K51" s="11">
        <f t="shared" si="154"/>
        <v>9999.9999989999997</v>
      </c>
      <c r="L51" s="11">
        <f t="shared" si="154"/>
        <v>1224.9999995800003</v>
      </c>
      <c r="M51" s="11">
        <f t="shared" si="154"/>
        <v>899.99999958000024</v>
      </c>
      <c r="N51" s="11">
        <f t="shared" si="154"/>
        <v>4899.99999888</v>
      </c>
      <c r="O51" s="11">
        <f t="shared" si="154"/>
        <v>5624.9999986499997</v>
      </c>
      <c r="P51" s="11">
        <f t="shared" si="154"/>
        <v>8099.999998199999</v>
      </c>
      <c r="Q51" s="11">
        <f t="shared" si="154"/>
        <v>6399.9999982400004</v>
      </c>
      <c r="R51" s="11">
        <f t="shared" si="154"/>
        <v>9999.9999975999999</v>
      </c>
      <c r="S51" s="11">
        <f t="shared" si="154"/>
        <v>9024.9999975299997</v>
      </c>
      <c r="T51" s="11">
        <f t="shared" si="154"/>
        <v>9603.9999972560017</v>
      </c>
      <c r="U51" s="11">
        <f t="shared" si="154"/>
        <v>8099.9999973000004</v>
      </c>
      <c r="V51" s="11">
        <f t="shared" si="154"/>
        <v>4899.99999776</v>
      </c>
      <c r="W51" s="11">
        <f t="shared" si="154"/>
        <v>2499.9999983000002</v>
      </c>
      <c r="X51" s="11">
        <f t="shared" si="154"/>
        <v>24.999999820000056</v>
      </c>
      <c r="Y51" s="11">
        <f t="shared" si="154"/>
        <v>3.6099992473543199E-16</v>
      </c>
      <c r="Z51" s="11">
        <f t="shared" si="154"/>
        <v>8099.9999963999999</v>
      </c>
      <c r="AA51" s="11">
        <f t="shared" si="154"/>
        <v>24.999999789999947</v>
      </c>
      <c r="AB51" s="11">
        <f t="shared" si="154"/>
        <v>6399.9999964800008</v>
      </c>
      <c r="AC51" s="11">
        <f t="shared" si="154"/>
        <v>2024.9999979300001</v>
      </c>
      <c r="AD51" s="11">
        <f t="shared" si="154"/>
        <v>4488.9999967839994</v>
      </c>
      <c r="AE51" s="11">
        <f t="shared" si="154"/>
        <v>8099.9999954999994</v>
      </c>
      <c r="AF51" s="11">
        <f t="shared" si="154"/>
        <v>9999.9999948000004</v>
      </c>
      <c r="AG51" s="11">
        <f t="shared" si="154"/>
        <v>4488.9999963820001</v>
      </c>
      <c r="AH51" s="11">
        <f t="shared" si="154"/>
        <v>143.99999932799994</v>
      </c>
      <c r="AI51" s="11">
        <f t="shared" si="154"/>
        <v>1224.9999979699996</v>
      </c>
      <c r="AJ51" s="11">
        <f t="shared" si="154"/>
        <v>7224.9999949000012</v>
      </c>
      <c r="AK51" s="11">
        <f t="shared" si="154"/>
        <v>899.99999814000012</v>
      </c>
      <c r="AL51" s="11">
        <f t="shared" si="154"/>
        <v>8099.99999424</v>
      </c>
      <c r="AM51" s="11">
        <f t="shared" si="154"/>
        <v>4224.9999957100008</v>
      </c>
      <c r="AN51" s="11">
        <f t="shared" si="154"/>
        <v>6399.9999945600011</v>
      </c>
      <c r="AO51" s="11">
        <f t="shared" si="154"/>
        <v>7224.9999940500002</v>
      </c>
      <c r="AP51" s="11">
        <f t="shared" si="154"/>
        <v>5624.9999945999998</v>
      </c>
      <c r="AQ51" s="11">
        <f t="shared" si="154"/>
        <v>624.99999814999967</v>
      </c>
      <c r="AR51" s="11">
        <f t="shared" si="154"/>
        <v>9999.9999924000003</v>
      </c>
      <c r="AS51" s="11">
        <f t="shared" si="154"/>
        <v>323.99999859600001</v>
      </c>
      <c r="AT51" s="11">
        <f t="shared" si="154"/>
        <v>9024.9999923999985</v>
      </c>
      <c r="AU51" s="11">
        <f t="shared" si="154"/>
        <v>624.99999794999962</v>
      </c>
      <c r="AV51" s="11">
        <f t="shared" si="154"/>
        <v>2499.9999957999999</v>
      </c>
      <c r="AW51" s="11">
        <f t="shared" si="154"/>
        <v>9999.9999914</v>
      </c>
      <c r="AX51" s="11">
        <f t="shared" si="154"/>
        <v>9603.9999913759984</v>
      </c>
      <c r="AY51" s="11">
        <f t="shared" si="154"/>
        <v>99.999999100000139</v>
      </c>
      <c r="AZ51" s="11">
        <f t="shared" si="154"/>
        <v>99.999999080000066</v>
      </c>
      <c r="BA51" s="11">
        <f t="shared" si="154"/>
        <v>2024.9999957699999</v>
      </c>
      <c r="BB51" s="11">
        <f t="shared" si="154"/>
        <v>8099.9999913599995</v>
      </c>
      <c r="BC51" s="11">
        <f t="shared" si="154"/>
        <v>9999.9999902000018</v>
      </c>
      <c r="BD51" s="11">
        <f t="shared" si="154"/>
        <v>5624.9999925000002</v>
      </c>
      <c r="BE51" s="11">
        <f t="shared" si="154"/>
        <v>2499.9999948999998</v>
      </c>
      <c r="BF51" s="11">
        <f t="shared" si="154"/>
        <v>9999.999989599999</v>
      </c>
      <c r="BG51" s="11">
        <f t="shared" si="154"/>
        <v>7224.9999909899989</v>
      </c>
      <c r="BH51" s="11">
        <f t="shared" si="154"/>
        <v>6399.9999913600004</v>
      </c>
      <c r="BI51" s="11">
        <f t="shared" si="154"/>
        <v>8099.9999901000001</v>
      </c>
      <c r="BJ51" s="11">
        <f t="shared" si="154"/>
        <v>224.99999831999986</v>
      </c>
      <c r="BK51" s="11">
        <f t="shared" si="154"/>
        <v>2400.999994414</v>
      </c>
      <c r="BL51" s="11">
        <f t="shared" si="154"/>
        <v>9999.9999884000008</v>
      </c>
      <c r="BM51" s="11">
        <f t="shared" si="154"/>
        <v>8099.9999893799995</v>
      </c>
      <c r="BN51" s="11">
        <f t="shared" si="154"/>
        <v>3599.9999928000002</v>
      </c>
      <c r="BO51" s="11">
        <f t="shared" si="154"/>
        <v>8099.9999890200006</v>
      </c>
      <c r="BP51" s="11">
        <f t="shared" si="154"/>
        <v>9999.9999876000002</v>
      </c>
      <c r="BQ51" s="11">
        <f t="shared" si="154"/>
        <v>9999.9999874000005</v>
      </c>
      <c r="BR51" s="11">
        <f t="shared" si="154"/>
        <v>8099.999988479999</v>
      </c>
      <c r="BS51" s="11">
        <f t="shared" si="154"/>
        <v>3599.9999921999997</v>
      </c>
      <c r="BT51" s="11">
        <f t="shared" si="154"/>
        <v>99.999998680000033</v>
      </c>
      <c r="BU51" s="11">
        <f t="shared" si="142"/>
        <v>6399.9999892799997</v>
      </c>
      <c r="BV51" s="11">
        <f t="shared" ref="BV51:CI51" si="177">IF(BV19="","",IF(BV113&lt;&gt;"",0,(100-BV19)^2))</f>
        <v>5624.9999898000015</v>
      </c>
      <c r="BW51" s="11">
        <f t="shared" si="177"/>
        <v>899.99999586000035</v>
      </c>
      <c r="BX51" s="11">
        <f t="shared" si="177"/>
        <v>1155.9999952400001</v>
      </c>
      <c r="BY51" s="11">
        <f t="shared" si="177"/>
        <v>483.9999968759999</v>
      </c>
      <c r="BZ51" s="11">
        <f t="shared" si="177"/>
        <v>8099.9999870399988</v>
      </c>
      <c r="CA51" s="11">
        <f t="shared" si="177"/>
        <v>5624.9999890500003</v>
      </c>
      <c r="CB51" s="11">
        <f t="shared" si="177"/>
        <v>1599.9999940800001</v>
      </c>
      <c r="CC51" s="11">
        <f t="shared" si="177"/>
        <v>2808.9999920499999</v>
      </c>
      <c r="CD51" s="11">
        <f t="shared" si="177"/>
        <v>4760.9999895120009</v>
      </c>
      <c r="CE51" s="11">
        <f t="shared" si="177"/>
        <v>624.99999615000024</v>
      </c>
      <c r="CF51" s="11">
        <f t="shared" si="177"/>
        <v>4224.9999898599999</v>
      </c>
      <c r="CG51" s="11">
        <f t="shared" si="177"/>
        <v>8099.9999857799994</v>
      </c>
      <c r="CH51" s="11">
        <f t="shared" si="177"/>
        <v>4488.9999892799988</v>
      </c>
      <c r="CI51" s="11">
        <f t="shared" si="177"/>
        <v>2499.9999918999997</v>
      </c>
      <c r="CJ51" s="11">
        <f t="shared" ref="CJ51:CK51" si="178">IF(CJ19="","",IF(CJ113&lt;&gt;"",0,(100-CJ19)^2))</f>
        <v>4355.9999891759999</v>
      </c>
      <c r="CK51" s="11">
        <f t="shared" si="178"/>
        <v>899.9999950199998</v>
      </c>
      <c r="CL51" s="11">
        <f t="shared" ref="CL51:CQ51" si="179">IF(CL19="","",IF(CL113&lt;&gt;"",0,(100-CL19)^2))</f>
        <v>4224.9999890800009</v>
      </c>
      <c r="CM51" s="11">
        <f t="shared" si="179"/>
        <v>9999.9999830000015</v>
      </c>
      <c r="CN51" s="11">
        <f t="shared" si="179"/>
        <v>4224.99998882</v>
      </c>
      <c r="CO51" s="11">
        <f t="shared" si="179"/>
        <v>4899.9999878199997</v>
      </c>
      <c r="CP51" s="11">
        <f t="shared" si="179"/>
        <v>8099.9999841599983</v>
      </c>
      <c r="CQ51" s="11">
        <f t="shared" si="179"/>
        <v>6399.9999857600005</v>
      </c>
      <c r="CR51" s="11">
        <f t="shared" ref="CR51:CS51" si="180">IF(CR19="","",IF(CR113&lt;&gt;"",0,(100-CR19)^2))</f>
        <v>899.99999460000004</v>
      </c>
      <c r="CS51" s="11">
        <f t="shared" si="180"/>
        <v>6399.9999854399994</v>
      </c>
      <c r="CT51" s="11">
        <f t="shared" ref="CT51:DB51" si="181">IF(CT19="","",IF(CT113&lt;&gt;"",0,(100-CT19)^2))</f>
        <v>9024.9999825200011</v>
      </c>
      <c r="CU51" s="11">
        <f t="shared" si="181"/>
        <v>6399.9999851200009</v>
      </c>
      <c r="CV51" s="11">
        <f t="shared" si="181"/>
        <v>7224.9999840199998</v>
      </c>
      <c r="CW51" s="11">
        <f t="shared" si="181"/>
        <v>4899.9999866999997</v>
      </c>
      <c r="CX51" s="11">
        <f t="shared" si="181"/>
        <v>9024.9999817600019</v>
      </c>
      <c r="CY51" s="11">
        <f t="shared" si="181"/>
        <v>9603.999980988001</v>
      </c>
      <c r="CZ51" s="11">
        <f t="shared" si="181"/>
        <v>5624.9999852999999</v>
      </c>
      <c r="DA51" s="11">
        <f t="shared" si="181"/>
        <v>7224.9999831699988</v>
      </c>
      <c r="DB51" s="11">
        <f t="shared" si="181"/>
        <v>8099.9999820000012</v>
      </c>
      <c r="DC51" s="11">
        <f t="shared" ref="DC51:EE51" si="182">IF(DC19="","",IF(DC113&lt;&gt;"",0,(100-DC19)^2))</f>
        <v>4899.9999858600004</v>
      </c>
      <c r="DD51" s="11">
        <f t="shared" si="182"/>
        <v>9999.9999795999993</v>
      </c>
      <c r="DE51" s="11">
        <f t="shared" si="182"/>
        <v>7224.9999824899987</v>
      </c>
      <c r="DF51" s="11">
        <f t="shared" si="182"/>
        <v>8099.9999812800006</v>
      </c>
      <c r="DG51" s="11">
        <f t="shared" si="182"/>
        <v>9999.9999790000002</v>
      </c>
      <c r="DH51" s="11">
        <f t="shared" si="182"/>
        <v>3599.9999872799999</v>
      </c>
      <c r="DI51" s="11">
        <f t="shared" si="182"/>
        <v>5624.9999839499997</v>
      </c>
      <c r="DJ51" s="11">
        <f t="shared" si="182"/>
        <v>8099.9999805600009</v>
      </c>
      <c r="DK51" s="11">
        <f t="shared" si="182"/>
        <v>1224.9999923700002</v>
      </c>
      <c r="DL51" s="11">
        <f t="shared" si="182"/>
        <v>5328.9999839399998</v>
      </c>
      <c r="DM51" s="11">
        <f t="shared" si="182"/>
        <v>9999.9999777999983</v>
      </c>
      <c r="DN51" s="11">
        <f t="shared" si="182"/>
        <v>9999.9999776000004</v>
      </c>
      <c r="DO51" s="11">
        <f t="shared" si="182"/>
        <v>9999.9999774000007</v>
      </c>
      <c r="DP51" s="11">
        <f t="shared" si="182"/>
        <v>4899.9999840399996</v>
      </c>
      <c r="DQ51" s="11">
        <f t="shared" si="182"/>
        <v>8099.9999792999988</v>
      </c>
      <c r="DR51" s="11">
        <f t="shared" si="182"/>
        <v>5040.9999835280005</v>
      </c>
      <c r="DS51" s="11">
        <f t="shared" si="182"/>
        <v>7224.9999801100003</v>
      </c>
      <c r="DT51" s="11">
        <f t="shared" si="182"/>
        <v>8099.99997876</v>
      </c>
      <c r="DU51" s="11">
        <f t="shared" si="182"/>
        <v>8463.9999781040024</v>
      </c>
      <c r="DV51" s="11">
        <f t="shared" si="182"/>
        <v>3024.9999867999995</v>
      </c>
      <c r="DW51" s="11">
        <f t="shared" si="182"/>
        <v>5624.99998185</v>
      </c>
      <c r="DX51" s="11">
        <f t="shared" si="182"/>
        <v>8099.9999780399994</v>
      </c>
      <c r="DY51" s="11">
        <f t="shared" si="182"/>
        <v>1599.9999901600002</v>
      </c>
      <c r="DZ51" s="11">
        <f t="shared" si="182"/>
        <v>6399.9999801600006</v>
      </c>
      <c r="EA51" s="11">
        <f t="shared" si="182"/>
        <v>7224.9999787500001</v>
      </c>
      <c r="EB51" s="11">
        <f t="shared" si="182"/>
        <v>8280.9999770679988</v>
      </c>
      <c r="EC51" s="11">
        <f t="shared" si="182"/>
        <v>4899.9999822200007</v>
      </c>
      <c r="ED51" s="11">
        <f t="shared" si="182"/>
        <v>3968.9999838719996</v>
      </c>
      <c r="EE51" s="11">
        <f t="shared" si="182"/>
        <v>9999.9999742</v>
      </c>
      <c r="EF51" s="11">
        <f t="shared" ref="EF51:EI51" si="183">IF(EF19="","",IF(EF113&lt;&gt;"",0,(100-EF19)^2))</f>
        <v>9800.9999742599994</v>
      </c>
      <c r="EG51" s="11">
        <f t="shared" si="183"/>
        <v>8280.9999761579984</v>
      </c>
      <c r="EH51" s="11">
        <f t="shared" si="183"/>
        <v>8099.9999762400003</v>
      </c>
      <c r="EI51" s="11">
        <f t="shared" si="183"/>
        <v>8463.9999755280005</v>
      </c>
      <c r="EJ51" s="11">
        <f t="shared" ref="EJ51:ES51" si="184">IF(EJ19="","",IF(EJ113&lt;&gt;"",0,(100-EJ19)^2))</f>
        <v>9603.9999737359994</v>
      </c>
      <c r="EK51" s="11">
        <f t="shared" si="184"/>
        <v>8099.9999757000014</v>
      </c>
      <c r="EL51" s="11">
        <f t="shared" si="184"/>
        <v>1224.9999904800002</v>
      </c>
      <c r="EM51" s="11">
        <f t="shared" si="184"/>
        <v>4899.99998082</v>
      </c>
      <c r="EN51" s="11">
        <f t="shared" si="184"/>
        <v>6399.9999779199998</v>
      </c>
      <c r="EO51" s="11">
        <f t="shared" si="184"/>
        <v>5624.9999791499986</v>
      </c>
      <c r="EP51" s="11">
        <f t="shared" si="184"/>
        <v>1224.9999902000002</v>
      </c>
      <c r="EQ51" s="11">
        <f t="shared" si="184"/>
        <v>5328.9999794139994</v>
      </c>
      <c r="ER51" s="11">
        <f t="shared" si="184"/>
        <v>99.999997159999921</v>
      </c>
      <c r="ES51" s="11">
        <f t="shared" si="184"/>
        <v>1599.99998856</v>
      </c>
      <c r="ET51" s="11">
        <f t="shared" ref="ET51:EV51" si="185">IF(ET19="","",IF(ET113&lt;&gt;"",0,(100-ET19)^2))</f>
        <v>2499.9999856000004</v>
      </c>
      <c r="EU51" s="11">
        <f t="shared" si="185"/>
        <v>6399.9999767999998</v>
      </c>
      <c r="EV51" s="11">
        <f t="shared" si="185"/>
        <v>624.99999269999978</v>
      </c>
      <c r="EW51" s="11">
        <f t="shared" ref="EW51:FJ51" si="186">IF(EW19="","",IF(EW113&lt;&gt;"",0,(100-EW19)^2))</f>
        <v>1155.9999900040004</v>
      </c>
      <c r="EX51" s="11">
        <f t="shared" si="186"/>
        <v>399.99999408000008</v>
      </c>
      <c r="EY51" s="11">
        <f t="shared" si="186"/>
        <v>8099.9999731799999</v>
      </c>
      <c r="EZ51" s="11">
        <f t="shared" si="186"/>
        <v>5928.9999768999996</v>
      </c>
      <c r="FA51" s="11">
        <f t="shared" si="186"/>
        <v>9999.9999698000011</v>
      </c>
      <c r="FB51" s="11">
        <f t="shared" si="186"/>
        <v>5624.9999772000001</v>
      </c>
      <c r="FC51" s="11">
        <f t="shared" si="186"/>
        <v>24.999998470000005</v>
      </c>
      <c r="FD51" s="11">
        <f t="shared" si="186"/>
        <v>2499.9999846000001</v>
      </c>
      <c r="FE51" s="11">
        <f t="shared" si="186"/>
        <v>1599.9999875999999</v>
      </c>
      <c r="FF51" s="11">
        <f t="shared" si="186"/>
        <v>99.999996880000054</v>
      </c>
      <c r="FG51" s="11">
        <f t="shared" si="186"/>
        <v>9999.9999685999992</v>
      </c>
      <c r="FH51" s="11">
        <f t="shared" si="186"/>
        <v>9999.9999683999995</v>
      </c>
      <c r="FI51" s="11">
        <f t="shared" si="186"/>
        <v>9999.9999682000016</v>
      </c>
      <c r="FJ51" s="11">
        <f t="shared" si="186"/>
        <v>9999.9999680000001</v>
      </c>
      <c r="FK51" s="11">
        <f t="shared" ref="FK51" si="187">IF(FK19="","",IF(FK113&lt;&gt;"",0,(100-FK19)^2))</f>
        <v>6399.9999742399996</v>
      </c>
    </row>
    <row r="52" spans="1:167" x14ac:dyDescent="0.25">
      <c r="A52" s="11">
        <f t="shared" si="0"/>
        <v>75.000000001000004</v>
      </c>
      <c r="C52" s="11">
        <v>17</v>
      </c>
      <c r="D52" s="11">
        <f t="shared" si="1"/>
        <v>2500</v>
      </c>
      <c r="E52" s="11">
        <f t="shared" si="1"/>
        <v>4899.9999999300007</v>
      </c>
      <c r="F52" s="11">
        <f t="shared" si="2"/>
        <v>1224.9999999650004</v>
      </c>
      <c r="G52" s="11">
        <f t="shared" si="2"/>
        <v>624.99999994999985</v>
      </c>
      <c r="H52" s="11">
        <f t="shared" si="3"/>
        <v>5624.9999996999986</v>
      </c>
      <c r="I52" s="11">
        <f t="shared" si="154"/>
        <v>4095.9999996160004</v>
      </c>
      <c r="J52" s="11">
        <f t="shared" si="154"/>
        <v>99.999999919999993</v>
      </c>
      <c r="K52" s="11">
        <f t="shared" si="154"/>
        <v>2.500003966417107E-17</v>
      </c>
      <c r="L52" s="11">
        <f t="shared" si="154"/>
        <v>399.99999976000026</v>
      </c>
      <c r="M52" s="11">
        <f t="shared" si="154"/>
        <v>899.99999958000024</v>
      </c>
      <c r="N52" s="11">
        <f t="shared" si="154"/>
        <v>899.99999951999996</v>
      </c>
      <c r="O52" s="11">
        <f t="shared" si="154"/>
        <v>4899.9999987399997</v>
      </c>
      <c r="P52" s="11">
        <f t="shared" si="154"/>
        <v>399.99999960000025</v>
      </c>
      <c r="Q52" s="11">
        <f t="shared" si="154"/>
        <v>99.999999780000053</v>
      </c>
      <c r="R52" s="11">
        <f t="shared" si="154"/>
        <v>399.99999951999996</v>
      </c>
      <c r="S52" s="11">
        <f t="shared" si="154"/>
        <v>24.999999869999954</v>
      </c>
      <c r="T52" s="11">
        <f t="shared" si="154"/>
        <v>4224.9999981800011</v>
      </c>
      <c r="U52" s="11">
        <f t="shared" si="154"/>
        <v>2.2499993065176193E-16</v>
      </c>
      <c r="V52" s="11">
        <f t="shared" si="154"/>
        <v>2499.9999984000001</v>
      </c>
      <c r="W52" s="11">
        <f t="shared" si="154"/>
        <v>2499.9999983000002</v>
      </c>
      <c r="X52" s="11">
        <f t="shared" si="154"/>
        <v>24.999999820000056</v>
      </c>
      <c r="Y52" s="11">
        <f t="shared" si="154"/>
        <v>3.6099992473543199E-16</v>
      </c>
      <c r="Z52" s="11">
        <f t="shared" si="154"/>
        <v>99.999999599999967</v>
      </c>
      <c r="AA52" s="11">
        <f t="shared" si="154"/>
        <v>4.4100022219100972E-16</v>
      </c>
      <c r="AB52" s="11">
        <f t="shared" si="154"/>
        <v>24.999999780000053</v>
      </c>
      <c r="AC52" s="11">
        <f t="shared" si="154"/>
        <v>168.99999940200004</v>
      </c>
      <c r="AD52" s="11">
        <f t="shared" si="154"/>
        <v>5.7600009531691133E-16</v>
      </c>
      <c r="AE52" s="11">
        <f t="shared" si="154"/>
        <v>899.99999849999972</v>
      </c>
      <c r="AF52" s="11">
        <f t="shared" si="154"/>
        <v>6.7599974238278354E-16</v>
      </c>
      <c r="AG52" s="11">
        <f t="shared" si="154"/>
        <v>3599.9999967600002</v>
      </c>
      <c r="AH52" s="11">
        <f t="shared" si="154"/>
        <v>8.9999998319999861</v>
      </c>
      <c r="AI52" s="11">
        <f t="shared" si="154"/>
        <v>99.999999419999881</v>
      </c>
      <c r="AJ52" s="11">
        <f t="shared" si="154"/>
        <v>24.999999700000046</v>
      </c>
      <c r="AK52" s="11">
        <f t="shared" si="154"/>
        <v>99.99999938000002</v>
      </c>
      <c r="AL52" s="11">
        <f t="shared" si="154"/>
        <v>1.0240001694522868E-15</v>
      </c>
      <c r="AM52" s="11">
        <f t="shared" si="154"/>
        <v>24.999999669999937</v>
      </c>
      <c r="AN52" s="11">
        <f t="shared" si="154"/>
        <v>6399.9999945600011</v>
      </c>
      <c r="AO52" s="11">
        <f t="shared" si="154"/>
        <v>8099.9999937000002</v>
      </c>
      <c r="AP52" s="11">
        <f t="shared" si="154"/>
        <v>624.99999819999982</v>
      </c>
      <c r="AQ52" s="11">
        <f t="shared" si="154"/>
        <v>99.999999259999868</v>
      </c>
      <c r="AR52" s="11">
        <f t="shared" si="154"/>
        <v>1599.9999969599999</v>
      </c>
      <c r="AS52" s="11">
        <f t="shared" si="154"/>
        <v>399.99999844000001</v>
      </c>
      <c r="AT52" s="11">
        <f t="shared" si="154"/>
        <v>8099.9999927999997</v>
      </c>
      <c r="AU52" s="11">
        <f t="shared" si="154"/>
        <v>24.999999589999931</v>
      </c>
      <c r="AV52" s="11">
        <f t="shared" si="154"/>
        <v>99.999999160000073</v>
      </c>
      <c r="AW52" s="11">
        <f t="shared" si="154"/>
        <v>1.8490000004405156E-15</v>
      </c>
      <c r="AX52" s="11">
        <f t="shared" si="154"/>
        <v>9024.9999916399993</v>
      </c>
      <c r="AY52" s="11">
        <f t="shared" si="154"/>
        <v>2.0249993758658574E-15</v>
      </c>
      <c r="AZ52" s="11">
        <f t="shared" si="154"/>
        <v>99.999999080000066</v>
      </c>
      <c r="BA52" s="11">
        <f t="shared" si="154"/>
        <v>224.99999858999999</v>
      </c>
      <c r="BB52" s="11">
        <f t="shared" si="154"/>
        <v>399.99999807999984</v>
      </c>
      <c r="BC52" s="11">
        <f t="shared" si="154"/>
        <v>2.4009993528214836E-15</v>
      </c>
      <c r="BD52" s="11">
        <f t="shared" si="154"/>
        <v>399.99999800000012</v>
      </c>
      <c r="BE52" s="11">
        <f t="shared" si="154"/>
        <v>2.6010000680386151E-15</v>
      </c>
      <c r="BF52" s="11">
        <f t="shared" si="154"/>
        <v>2.7040004474599449E-15</v>
      </c>
      <c r="BG52" s="11">
        <f t="shared" si="154"/>
        <v>6399.9999915199987</v>
      </c>
      <c r="BH52" s="11">
        <f t="shared" si="154"/>
        <v>24.99999946000003</v>
      </c>
      <c r="BI52" s="11">
        <f t="shared" si="154"/>
        <v>24.999999449999994</v>
      </c>
      <c r="BJ52" s="11">
        <f t="shared" si="154"/>
        <v>3.1360005189476284E-15</v>
      </c>
      <c r="BK52" s="11">
        <f t="shared" si="154"/>
        <v>224.99999829000018</v>
      </c>
      <c r="BL52" s="11">
        <f t="shared" si="154"/>
        <v>3.3639997324476479E-15</v>
      </c>
      <c r="BM52" s="11">
        <f t="shared" si="154"/>
        <v>3599.9999929199998</v>
      </c>
      <c r="BN52" s="11">
        <f t="shared" si="154"/>
        <v>1599.9999952000003</v>
      </c>
      <c r="BO52" s="11">
        <f t="shared" si="154"/>
        <v>15.999999512000048</v>
      </c>
      <c r="BP52" s="11">
        <f t="shared" si="154"/>
        <v>3.8439997550349838E-15</v>
      </c>
      <c r="BQ52" s="11">
        <f t="shared" si="154"/>
        <v>9999.9999874000005</v>
      </c>
      <c r="BR52" s="11">
        <f t="shared" si="154"/>
        <v>4224.9999916799998</v>
      </c>
      <c r="BS52" s="11">
        <f t="shared" si="154"/>
        <v>6399.9999896000008</v>
      </c>
      <c r="BT52" s="11">
        <f t="shared" ref="BT52:BU55" si="188">IF(BT20="","",IF(BT114&lt;&gt;"",0,(100-BT20)^2))</f>
        <v>399.99999736000007</v>
      </c>
      <c r="BU52" s="11">
        <f t="shared" si="188"/>
        <v>2499.9999932999999</v>
      </c>
      <c r="BV52" s="11">
        <f t="shared" ref="BV52:CI52" si="189">IF(BV20="","",IF(BV114&lt;&gt;"",0,(100-BV20)^2))</f>
        <v>1023.9999956479996</v>
      </c>
      <c r="BW52" s="11">
        <f t="shared" si="189"/>
        <v>3.9999997240000247</v>
      </c>
      <c r="BX52" s="11">
        <f t="shared" si="189"/>
        <v>5624.9999895000001</v>
      </c>
      <c r="BY52" s="11">
        <f t="shared" si="189"/>
        <v>195.99999801199993</v>
      </c>
      <c r="BZ52" s="11">
        <f t="shared" si="189"/>
        <v>9024.9999863199992</v>
      </c>
      <c r="CA52" s="11">
        <f t="shared" si="189"/>
        <v>624.99999635000029</v>
      </c>
      <c r="CB52" s="11">
        <f t="shared" si="189"/>
        <v>624.99999630000002</v>
      </c>
      <c r="CC52" s="11">
        <f t="shared" si="189"/>
        <v>2499.9999924999997</v>
      </c>
      <c r="CD52" s="11">
        <f t="shared" si="189"/>
        <v>3024.9999916400002</v>
      </c>
      <c r="CE52" s="11">
        <f t="shared" si="189"/>
        <v>899.99999538000031</v>
      </c>
      <c r="CF52" s="11">
        <f t="shared" si="189"/>
        <v>224.99999766000002</v>
      </c>
      <c r="CG52" s="11">
        <f t="shared" si="189"/>
        <v>5624.9999881499998</v>
      </c>
      <c r="CH52" s="11">
        <f t="shared" si="189"/>
        <v>2499.999992</v>
      </c>
      <c r="CI52" s="11">
        <f t="shared" si="189"/>
        <v>1224.9999943300004</v>
      </c>
      <c r="CJ52" s="11">
        <f t="shared" ref="CJ52:CK52" si="190">IF(CJ20="","",IF(CJ114&lt;&gt;"",0,(100-CJ20)^2))</f>
        <v>143.99999803200001</v>
      </c>
      <c r="CK52" s="11">
        <f t="shared" si="190"/>
        <v>8099.9999850599997</v>
      </c>
      <c r="CL52" s="11">
        <f t="shared" ref="CL52:CQ52" si="191">IF(CL20="","",IF(CL114&lt;&gt;"",0,(100-CL20)^2))</f>
        <v>1599.9999932800001</v>
      </c>
      <c r="CM52" s="11">
        <f t="shared" si="191"/>
        <v>4488.9999886099986</v>
      </c>
      <c r="CN52" s="11">
        <f t="shared" si="191"/>
        <v>9024.99998366</v>
      </c>
      <c r="CO52" s="11">
        <f t="shared" si="191"/>
        <v>899.99999477999984</v>
      </c>
      <c r="CP52" s="11">
        <f t="shared" si="191"/>
        <v>3.9999996480000353</v>
      </c>
      <c r="CQ52" s="11">
        <f t="shared" si="191"/>
        <v>7224.9999848700008</v>
      </c>
      <c r="CR52" s="11">
        <f t="shared" ref="CR52:CS52" si="192">IF(CR20="","",IF(CR114&lt;&gt;"",0,(100-CR20)^2))</f>
        <v>4899.9999873999996</v>
      </c>
      <c r="CS52" s="11">
        <f t="shared" si="192"/>
        <v>399.99999635999984</v>
      </c>
      <c r="CT52" s="11">
        <f t="shared" ref="CT52:DB52" si="193">IF(CT20="","",IF(CT114&lt;&gt;"",0,(100-CT20)^2))</f>
        <v>8099.9999834400014</v>
      </c>
      <c r="CU52" s="11">
        <f t="shared" si="193"/>
        <v>288.99999683800013</v>
      </c>
      <c r="CV52" s="11">
        <f t="shared" si="193"/>
        <v>4899.99998684</v>
      </c>
      <c r="CW52" s="11">
        <f t="shared" si="193"/>
        <v>399.99999619999983</v>
      </c>
      <c r="CX52" s="11">
        <f t="shared" si="193"/>
        <v>399.99999616000025</v>
      </c>
      <c r="CY52" s="11">
        <f t="shared" si="193"/>
        <v>3248.9999889420005</v>
      </c>
      <c r="CZ52" s="11">
        <f t="shared" si="193"/>
        <v>3363.9999886319997</v>
      </c>
      <c r="DA52" s="11">
        <f t="shared" si="193"/>
        <v>3599.9999881200001</v>
      </c>
      <c r="DB52" s="11">
        <f t="shared" si="193"/>
        <v>1599.999992</v>
      </c>
      <c r="DC52" s="11">
        <f t="shared" ref="DC52:EE52" si="194">IF(DC20="","",IF(DC114&lt;&gt;"",0,(100-DC20)^2))</f>
        <v>624.99999495000009</v>
      </c>
      <c r="DD52" s="11">
        <f t="shared" si="194"/>
        <v>5928.9999842919997</v>
      </c>
      <c r="DE52" s="11">
        <f t="shared" si="194"/>
        <v>143.99999752799988</v>
      </c>
      <c r="DF52" s="11">
        <f t="shared" si="194"/>
        <v>624.99999480000031</v>
      </c>
      <c r="DG52" s="11">
        <f t="shared" si="194"/>
        <v>1224.9999926500002</v>
      </c>
      <c r="DH52" s="11">
        <f t="shared" si="194"/>
        <v>1.123600035299102E-14</v>
      </c>
      <c r="DI52" s="11">
        <f t="shared" si="194"/>
        <v>2499.9999893000004</v>
      </c>
      <c r="DJ52" s="11">
        <f t="shared" si="194"/>
        <v>4899.9999848800007</v>
      </c>
      <c r="DK52" s="11">
        <f t="shared" si="194"/>
        <v>99.999997820000047</v>
      </c>
      <c r="DL52" s="11">
        <f t="shared" si="194"/>
        <v>624.99999449999996</v>
      </c>
      <c r="DM52" s="11">
        <f t="shared" si="194"/>
        <v>1599.9999911200002</v>
      </c>
      <c r="DN52" s="11">
        <f t="shared" si="194"/>
        <v>1.2543998892558996E-14</v>
      </c>
      <c r="DO52" s="11">
        <f t="shared" si="194"/>
        <v>1.2768999704283722E-14</v>
      </c>
      <c r="DP52" s="11">
        <f t="shared" si="194"/>
        <v>2499.9999885999996</v>
      </c>
      <c r="DQ52" s="11">
        <f t="shared" si="194"/>
        <v>624.99999424999976</v>
      </c>
      <c r="DR52" s="11">
        <f t="shared" si="194"/>
        <v>4224.9999849200003</v>
      </c>
      <c r="DS52" s="11">
        <f t="shared" si="194"/>
        <v>3599.9999859600002</v>
      </c>
      <c r="DT52" s="11">
        <f t="shared" si="194"/>
        <v>399.99999527999989</v>
      </c>
      <c r="DU52" s="11">
        <f t="shared" si="194"/>
        <v>1295.9999914319997</v>
      </c>
      <c r="DV52" s="11">
        <f t="shared" si="194"/>
        <v>8099.9999784000011</v>
      </c>
      <c r="DW52" s="11">
        <f t="shared" si="194"/>
        <v>4224.9999842699999</v>
      </c>
      <c r="DX52" s="11">
        <f t="shared" si="194"/>
        <v>6399.99998048</v>
      </c>
      <c r="DY52" s="11">
        <f t="shared" si="194"/>
        <v>224.99999630999983</v>
      </c>
      <c r="DZ52" s="11">
        <f t="shared" si="194"/>
        <v>624.9999938000002</v>
      </c>
      <c r="EA52" s="11">
        <f t="shared" si="194"/>
        <v>2024.9999887500001</v>
      </c>
      <c r="EB52" s="11">
        <f t="shared" si="194"/>
        <v>6240.9999800919995</v>
      </c>
      <c r="EC52" s="11">
        <f t="shared" si="194"/>
        <v>6399.9999796800012</v>
      </c>
      <c r="ED52" s="11">
        <f t="shared" si="194"/>
        <v>2303.9999877119999</v>
      </c>
      <c r="EE52" s="11">
        <f t="shared" si="194"/>
        <v>99.999997420000014</v>
      </c>
      <c r="EF52" s="11">
        <f t="shared" ref="EF52:EI52" si="195">IF(EF20="","",IF(EF114&lt;&gt;"",0,(100-EF20)^2))</f>
        <v>1599.9999896000004</v>
      </c>
      <c r="EG52" s="11">
        <f t="shared" si="195"/>
        <v>1023.9999916160004</v>
      </c>
      <c r="EH52" s="11">
        <f t="shared" si="195"/>
        <v>624.99999340000022</v>
      </c>
      <c r="EI52" s="11">
        <f t="shared" si="195"/>
        <v>6240.9999789860003</v>
      </c>
      <c r="EJ52" s="11">
        <f t="shared" ref="EJ52:ES52" si="196">IF(EJ20="","",IF(EJ114&lt;&gt;"",0,(100-EJ20)^2))</f>
        <v>624.9999932999998</v>
      </c>
      <c r="EK52" s="11">
        <f t="shared" si="196"/>
        <v>5775.9999794800015</v>
      </c>
      <c r="EL52" s="11">
        <f t="shared" si="196"/>
        <v>0.99999972800002446</v>
      </c>
      <c r="EM52" s="11">
        <f t="shared" si="196"/>
        <v>224.99999589000001</v>
      </c>
      <c r="EN52" s="11">
        <f t="shared" si="196"/>
        <v>1224.9999903399996</v>
      </c>
      <c r="EO52" s="11">
        <f t="shared" si="196"/>
        <v>4899.9999805399993</v>
      </c>
      <c r="EP52" s="11">
        <f t="shared" si="196"/>
        <v>1224.9999902000002</v>
      </c>
      <c r="EQ52" s="11">
        <f t="shared" si="196"/>
        <v>1599.9999887199999</v>
      </c>
      <c r="ER52" s="11">
        <f t="shared" si="196"/>
        <v>899.99999147999972</v>
      </c>
      <c r="ES52" s="11">
        <f t="shared" si="196"/>
        <v>6399.9999771200009</v>
      </c>
      <c r="ET52" s="11">
        <f t="shared" ref="ET52:EV52" si="197">IF(ET20="","",IF(ET114&lt;&gt;"",0,(100-ET20)^2))</f>
        <v>624.99999280000009</v>
      </c>
      <c r="EU52" s="11">
        <f t="shared" si="197"/>
        <v>899.99999129999992</v>
      </c>
      <c r="EV52" s="11">
        <f t="shared" si="197"/>
        <v>4899.9999795599997</v>
      </c>
      <c r="EW52" s="11">
        <f t="shared" ref="EW52:FJ52" si="198">IF(EW20="","",IF(EW114&lt;&gt;"",0,(100-EW20)^2))</f>
        <v>168.99999617800017</v>
      </c>
      <c r="EX52" s="11">
        <f t="shared" si="198"/>
        <v>899.99999112000012</v>
      </c>
      <c r="EY52" s="11">
        <f t="shared" si="198"/>
        <v>4224.9999806300002</v>
      </c>
      <c r="EZ52" s="11">
        <f t="shared" si="198"/>
        <v>3363.9999826000003</v>
      </c>
      <c r="FA52" s="11">
        <f t="shared" si="198"/>
        <v>99.999996980000134</v>
      </c>
      <c r="FB52" s="11">
        <f t="shared" si="198"/>
        <v>624.99999240000011</v>
      </c>
      <c r="FC52" s="11">
        <f t="shared" si="198"/>
        <v>6399.9999755199997</v>
      </c>
      <c r="FD52" s="11">
        <f t="shared" si="198"/>
        <v>1224.9999892199996</v>
      </c>
      <c r="FE52" s="11">
        <f t="shared" si="198"/>
        <v>99.999996900000127</v>
      </c>
      <c r="FF52" s="11">
        <f t="shared" si="198"/>
        <v>0.99999968800002692</v>
      </c>
      <c r="FG52" s="11">
        <f t="shared" si="198"/>
        <v>99.999996859999982</v>
      </c>
      <c r="FH52" s="11">
        <f t="shared" si="198"/>
        <v>2.4964001885746234E-14</v>
      </c>
      <c r="FI52" s="11">
        <f t="shared" si="198"/>
        <v>9999.9999682000016</v>
      </c>
      <c r="FJ52" s="11">
        <f t="shared" si="198"/>
        <v>0.99999968000002759</v>
      </c>
      <c r="FK52" s="11">
        <f t="shared" ref="FK52" si="199">IF(FK20="","",IF(FK114&lt;&gt;"",0,(100-FK20)^2))</f>
        <v>3599.9999806799997</v>
      </c>
    </row>
    <row r="53" spans="1:167" x14ac:dyDescent="0.25">
      <c r="A53" s="11">
        <f t="shared" si="0"/>
        <v>20.000000001</v>
      </c>
      <c r="C53" s="11">
        <v>18</v>
      </c>
      <c r="D53" s="11">
        <f t="shared" si="1"/>
        <v>2500</v>
      </c>
      <c r="E53" s="11">
        <f t="shared" si="1"/>
        <v>8099.999999910001</v>
      </c>
      <c r="F53" s="11">
        <f t="shared" si="2"/>
        <v>4623.9999999320007</v>
      </c>
      <c r="G53" s="11">
        <f t="shared" si="2"/>
        <v>6399.9999998399999</v>
      </c>
      <c r="H53" s="11">
        <f t="shared" si="3"/>
        <v>7743.9999996479983</v>
      </c>
      <c r="I53" s="11">
        <f t="shared" ref="I53:BT56" si="200">IF(I21="","",IF(I115&lt;&gt;"",0,(100-I21)^2))</f>
        <v>5624.9999995500002</v>
      </c>
      <c r="J53" s="11">
        <f t="shared" si="200"/>
        <v>2600.9999995919998</v>
      </c>
      <c r="K53" s="11">
        <f t="shared" si="200"/>
        <v>2499.9999995000003</v>
      </c>
      <c r="L53" s="11">
        <f t="shared" si="200"/>
        <v>2499.9999994</v>
      </c>
      <c r="M53" s="11">
        <f t="shared" si="200"/>
        <v>1224.9999995100002</v>
      </c>
      <c r="N53" s="11">
        <f t="shared" si="200"/>
        <v>2499.9999991999998</v>
      </c>
      <c r="O53" s="11">
        <f t="shared" si="200"/>
        <v>4488.9999987940009</v>
      </c>
      <c r="P53" s="11">
        <f t="shared" si="200"/>
        <v>1599.9999992</v>
      </c>
      <c r="Q53" s="11">
        <f t="shared" si="200"/>
        <v>8099.9999980200009</v>
      </c>
      <c r="R53" s="11">
        <f t="shared" si="200"/>
        <v>9999.9999975999999</v>
      </c>
      <c r="S53" s="11">
        <f t="shared" si="200"/>
        <v>1599.9999989600003</v>
      </c>
      <c r="T53" s="11">
        <f t="shared" si="200"/>
        <v>323.99999949600021</v>
      </c>
      <c r="U53" s="11">
        <f t="shared" si="200"/>
        <v>9024.9999971500001</v>
      </c>
      <c r="V53" s="11">
        <f t="shared" si="200"/>
        <v>1599.9999987199999</v>
      </c>
      <c r="W53" s="11">
        <f t="shared" si="200"/>
        <v>2499.9999983000002</v>
      </c>
      <c r="X53" s="11">
        <f t="shared" si="200"/>
        <v>5624.9999972999985</v>
      </c>
      <c r="Y53" s="11">
        <f t="shared" si="200"/>
        <v>3.6099992473543199E-16</v>
      </c>
      <c r="Z53" s="11">
        <f t="shared" si="200"/>
        <v>6399.9999968000002</v>
      </c>
      <c r="AA53" s="11">
        <f t="shared" si="200"/>
        <v>2499.9999979000004</v>
      </c>
      <c r="AB53" s="11">
        <f t="shared" si="200"/>
        <v>399.99999912000021</v>
      </c>
      <c r="AC53" s="11">
        <f t="shared" si="200"/>
        <v>7743.9999959520001</v>
      </c>
      <c r="AD53" s="11">
        <f t="shared" si="200"/>
        <v>120.99999947199996</v>
      </c>
      <c r="AE53" s="11">
        <f t="shared" si="200"/>
        <v>7743.9999955999992</v>
      </c>
      <c r="AF53" s="11">
        <f t="shared" si="200"/>
        <v>624.99999870000022</v>
      </c>
      <c r="AG53" s="11">
        <f t="shared" si="200"/>
        <v>2499.9999973000004</v>
      </c>
      <c r="AH53" s="11">
        <f t="shared" si="200"/>
        <v>3599.9999966399996</v>
      </c>
      <c r="AI53" s="11">
        <f t="shared" si="200"/>
        <v>5624.9999956499987</v>
      </c>
      <c r="AJ53" s="11">
        <f t="shared" si="200"/>
        <v>4899.9999958000008</v>
      </c>
      <c r="AK53" s="11">
        <f t="shared" si="200"/>
        <v>8099.9999944199999</v>
      </c>
      <c r="AL53" s="11">
        <f t="shared" si="200"/>
        <v>1.0240001694522868E-15</v>
      </c>
      <c r="AM53" s="11">
        <f t="shared" si="200"/>
        <v>960.99999795399958</v>
      </c>
      <c r="AN53" s="11">
        <f t="shared" si="200"/>
        <v>7224.9999942200011</v>
      </c>
      <c r="AO53" s="11">
        <f t="shared" si="200"/>
        <v>3024.9999961500002</v>
      </c>
      <c r="AP53" s="11">
        <f t="shared" si="200"/>
        <v>1599.9999971199998</v>
      </c>
      <c r="AQ53" s="11">
        <f t="shared" si="200"/>
        <v>5624.9999944499987</v>
      </c>
      <c r="AR53" s="11">
        <f t="shared" si="200"/>
        <v>2499.9999961999997</v>
      </c>
      <c r="AS53" s="11">
        <f t="shared" si="200"/>
        <v>1088.9999974259999</v>
      </c>
      <c r="AT53" s="11">
        <f t="shared" si="200"/>
        <v>3599.9999951999998</v>
      </c>
      <c r="AU53" s="11">
        <f t="shared" si="200"/>
        <v>899.99999753999964</v>
      </c>
      <c r="AV53" s="11">
        <f t="shared" si="200"/>
        <v>899.99999748000027</v>
      </c>
      <c r="AW53" s="11">
        <f t="shared" si="200"/>
        <v>9999.9999914</v>
      </c>
      <c r="AX53" s="11">
        <f t="shared" si="200"/>
        <v>9800.9999912879994</v>
      </c>
      <c r="AY53" s="11">
        <f t="shared" si="200"/>
        <v>7568.9999921699991</v>
      </c>
      <c r="AZ53" s="11">
        <f t="shared" si="200"/>
        <v>99.999999080000066</v>
      </c>
      <c r="BA53" s="11">
        <f t="shared" si="200"/>
        <v>8099.9999915400003</v>
      </c>
      <c r="BB53" s="11">
        <f t="shared" si="200"/>
        <v>6399.9999923199994</v>
      </c>
      <c r="BC53" s="11">
        <f t="shared" si="200"/>
        <v>4899.9999931400007</v>
      </c>
      <c r="BD53" s="11">
        <f t="shared" si="200"/>
        <v>2499.9999950000001</v>
      </c>
      <c r="BE53" s="11">
        <f t="shared" si="200"/>
        <v>9999.9999898000005</v>
      </c>
      <c r="BF53" s="11">
        <f t="shared" si="200"/>
        <v>1155.9999964639997</v>
      </c>
      <c r="BG53" s="11">
        <f t="shared" si="200"/>
        <v>8099.999990459999</v>
      </c>
      <c r="BH53" s="11">
        <f t="shared" si="200"/>
        <v>2499.9999946000003</v>
      </c>
      <c r="BI53" s="11">
        <f t="shared" si="200"/>
        <v>2499.9999945</v>
      </c>
      <c r="BJ53" s="11">
        <f t="shared" si="200"/>
        <v>4899.9999921599992</v>
      </c>
      <c r="BK53" s="11">
        <f t="shared" si="200"/>
        <v>9800.999988714002</v>
      </c>
      <c r="BL53" s="11">
        <f t="shared" si="200"/>
        <v>9999.9999884000008</v>
      </c>
      <c r="BM53" s="11">
        <f t="shared" si="200"/>
        <v>5183.9999915039998</v>
      </c>
      <c r="BN53" s="11">
        <f t="shared" si="200"/>
        <v>3599.9999928000002</v>
      </c>
      <c r="BO53" s="11">
        <f t="shared" si="200"/>
        <v>120.99999865800012</v>
      </c>
      <c r="BP53" s="11">
        <f t="shared" si="200"/>
        <v>9999.9999876000002</v>
      </c>
      <c r="BQ53" s="11">
        <f t="shared" si="200"/>
        <v>3.9690002091511442E-15</v>
      </c>
      <c r="BR53" s="11">
        <f t="shared" si="200"/>
        <v>8099.999988479999</v>
      </c>
      <c r="BS53" s="11">
        <f t="shared" si="200"/>
        <v>4760.9999910300012</v>
      </c>
      <c r="BT53" s="11">
        <f t="shared" si="200"/>
        <v>5624.9999901000001</v>
      </c>
      <c r="BU53" s="11">
        <f t="shared" si="188"/>
        <v>6399.9999892799997</v>
      </c>
      <c r="BV53" s="11">
        <f t="shared" ref="BV53:CI53" si="201">IF(BV21="","",IF(BV115&lt;&gt;"",0,(100-BV21)^2))</f>
        <v>6083.9999893920012</v>
      </c>
      <c r="BW53" s="11">
        <f t="shared" si="201"/>
        <v>8835.9999870280008</v>
      </c>
      <c r="BX53" s="11">
        <f t="shared" si="201"/>
        <v>9024.9999867000006</v>
      </c>
      <c r="BY53" s="11">
        <f t="shared" si="201"/>
        <v>483.9999968759999</v>
      </c>
      <c r="BZ53" s="11">
        <f t="shared" si="201"/>
        <v>9024.9999863199992</v>
      </c>
      <c r="CA53" s="11">
        <f t="shared" si="201"/>
        <v>8.999999562000033</v>
      </c>
      <c r="CB53" s="11">
        <f t="shared" si="201"/>
        <v>8099.9999866799999</v>
      </c>
      <c r="CC53" s="11">
        <f t="shared" si="201"/>
        <v>3720.9999908499999</v>
      </c>
      <c r="CD53" s="11">
        <f t="shared" si="201"/>
        <v>5624.9999886000014</v>
      </c>
      <c r="CE53" s="11">
        <f t="shared" si="201"/>
        <v>8099.9999861400011</v>
      </c>
      <c r="CF53" s="11">
        <f t="shared" si="201"/>
        <v>6399.9999875200001</v>
      </c>
      <c r="CG53" s="11">
        <f t="shared" si="201"/>
        <v>99.99999841999994</v>
      </c>
      <c r="CH53" s="11">
        <f t="shared" si="201"/>
        <v>7224.9999863999992</v>
      </c>
      <c r="CI53" s="11">
        <f t="shared" si="201"/>
        <v>5624.9999878500003</v>
      </c>
      <c r="CJ53" s="11">
        <f t="shared" ref="CJ53:CK53" si="202">IF(CJ21="","",IF(CJ115&lt;&gt;"",0,(100-CJ21)^2))</f>
        <v>5183.9999881920003</v>
      </c>
      <c r="CK53" s="11">
        <f t="shared" si="202"/>
        <v>8099.9999850599997</v>
      </c>
      <c r="CL53" s="11">
        <f t="shared" ref="CL53:CQ53" si="203">IF(CL21="","",IF(CL115&lt;&gt;"",0,(100-CL21)^2))</f>
        <v>8099.9999848800016</v>
      </c>
      <c r="CM53" s="11">
        <f t="shared" si="203"/>
        <v>9999.9999830000015</v>
      </c>
      <c r="CN53" s="11">
        <f t="shared" si="203"/>
        <v>9024.99998366</v>
      </c>
      <c r="CO53" s="11">
        <f t="shared" si="203"/>
        <v>6399.9999860799999</v>
      </c>
      <c r="CP53" s="11">
        <f t="shared" si="203"/>
        <v>9603.9999827519987</v>
      </c>
      <c r="CQ53" s="11">
        <f t="shared" si="203"/>
        <v>7920.9999841580002</v>
      </c>
      <c r="CR53" s="11">
        <f t="shared" ref="CR53:CS53" si="204">IF(CR21="","",IF(CR115&lt;&gt;"",0,(100-CR21)^2))</f>
        <v>1599.9999928</v>
      </c>
      <c r="CS53" s="11">
        <f t="shared" si="204"/>
        <v>8099.9999836199995</v>
      </c>
      <c r="CT53" s="11">
        <f t="shared" ref="CT53:DB53" si="205">IF(CT21="","",IF(CT115&lt;&gt;"",0,(100-CT21)^2))</f>
        <v>5624.9999862000013</v>
      </c>
      <c r="CU53" s="11">
        <f t="shared" si="205"/>
        <v>5775.9999858640003</v>
      </c>
      <c r="CV53" s="11">
        <f t="shared" si="205"/>
        <v>7224.9999840199998</v>
      </c>
      <c r="CW53" s="11">
        <f t="shared" si="205"/>
        <v>9408.9999815699994</v>
      </c>
      <c r="CX53" s="11">
        <f t="shared" si="205"/>
        <v>4899.9999865599993</v>
      </c>
      <c r="CY53" s="11">
        <f t="shared" si="205"/>
        <v>9024.9999815700012</v>
      </c>
      <c r="CZ53" s="11">
        <f t="shared" si="205"/>
        <v>5624.9999852999999</v>
      </c>
      <c r="DA53" s="11">
        <f t="shared" si="205"/>
        <v>4899.9999861399992</v>
      </c>
      <c r="DB53" s="11">
        <f t="shared" si="205"/>
        <v>6399.9999840000009</v>
      </c>
      <c r="DC53" s="11">
        <f t="shared" ref="DC53:EE53" si="206">IF(DC21="","",IF(DC115&lt;&gt;"",0,(100-DC21)^2))</f>
        <v>5624.9999848500001</v>
      </c>
      <c r="DD53" s="11">
        <f t="shared" si="206"/>
        <v>7568.9999822519994</v>
      </c>
      <c r="DE53" s="11">
        <f t="shared" si="206"/>
        <v>7224.9999824899987</v>
      </c>
      <c r="DF53" s="11">
        <f t="shared" si="206"/>
        <v>624.99999480000031</v>
      </c>
      <c r="DG53" s="11">
        <f t="shared" si="206"/>
        <v>9024.9999800500009</v>
      </c>
      <c r="DH53" s="11">
        <f t="shared" si="206"/>
        <v>9603.9999792239996</v>
      </c>
      <c r="DI53" s="11">
        <f t="shared" si="206"/>
        <v>120.9999976459999</v>
      </c>
      <c r="DJ53" s="11">
        <f t="shared" si="206"/>
        <v>8099.9999805600009</v>
      </c>
      <c r="DK53" s="11">
        <f t="shared" si="206"/>
        <v>6723.9999821239999</v>
      </c>
      <c r="DL53" s="11">
        <f t="shared" si="206"/>
        <v>7055.9999815199999</v>
      </c>
      <c r="DM53" s="11">
        <f t="shared" si="206"/>
        <v>9999.9999777999983</v>
      </c>
      <c r="DN53" s="11">
        <f t="shared" si="206"/>
        <v>9999.9999776000004</v>
      </c>
      <c r="DO53" s="11">
        <f t="shared" si="206"/>
        <v>1.2768999704283722E-14</v>
      </c>
      <c r="DP53" s="11">
        <f t="shared" si="206"/>
        <v>6399.9999817600001</v>
      </c>
      <c r="DQ53" s="11">
        <f t="shared" si="206"/>
        <v>9999.9999769999995</v>
      </c>
      <c r="DR53" s="11">
        <f t="shared" si="206"/>
        <v>6723.9999809760011</v>
      </c>
      <c r="DS53" s="11">
        <f t="shared" si="206"/>
        <v>6399.9999812800006</v>
      </c>
      <c r="DT53" s="11">
        <f t="shared" si="206"/>
        <v>624.99999409999987</v>
      </c>
      <c r="DU53" s="11">
        <f t="shared" si="206"/>
        <v>8835.9999776279983</v>
      </c>
      <c r="DV53" s="11">
        <f t="shared" si="206"/>
        <v>6399.9999808000011</v>
      </c>
      <c r="DW53" s="11">
        <f t="shared" si="206"/>
        <v>7224.9999794300002</v>
      </c>
      <c r="DX53" s="11">
        <f t="shared" si="206"/>
        <v>7224.9999792599992</v>
      </c>
      <c r="DY53" s="11">
        <f t="shared" si="206"/>
        <v>399.99999507999974</v>
      </c>
      <c r="DZ53" s="11">
        <f t="shared" si="206"/>
        <v>9024.99997644</v>
      </c>
      <c r="EA53" s="11">
        <f t="shared" si="206"/>
        <v>2400.9999877499999</v>
      </c>
      <c r="EB53" s="11">
        <f t="shared" si="206"/>
        <v>8648.9999765639986</v>
      </c>
      <c r="EC53" s="11">
        <f t="shared" si="206"/>
        <v>6399.9999796800012</v>
      </c>
      <c r="ED53" s="11">
        <f t="shared" si="206"/>
        <v>4224.9999833599986</v>
      </c>
      <c r="EE53" s="11">
        <f t="shared" si="206"/>
        <v>8099.99997678</v>
      </c>
      <c r="EF53" s="11">
        <f t="shared" ref="EF53:EI53" si="207">IF(EF21="","",IF(EF115&lt;&gt;"",0,(100-EF21)^2))</f>
        <v>8099.9999765999992</v>
      </c>
      <c r="EG53" s="11">
        <f t="shared" si="207"/>
        <v>9024.9999751099986</v>
      </c>
      <c r="EH53" s="11">
        <f t="shared" si="207"/>
        <v>2499.9999868000004</v>
      </c>
      <c r="EI53" s="11">
        <f t="shared" si="207"/>
        <v>8648.9999752620006</v>
      </c>
      <c r="EJ53" s="11">
        <f t="shared" ref="EJ53:ES53" si="208">IF(EJ21="","",IF(EJ115&lt;&gt;"",0,(100-EJ21)^2))</f>
        <v>7224.999977219999</v>
      </c>
      <c r="EK53" s="11">
        <f t="shared" si="208"/>
        <v>7743.9999762400012</v>
      </c>
      <c r="EL53" s="11">
        <f t="shared" si="208"/>
        <v>9800.999973072001</v>
      </c>
      <c r="EM53" s="11">
        <f t="shared" si="208"/>
        <v>8099.9999753399998</v>
      </c>
      <c r="EN53" s="11">
        <f t="shared" si="208"/>
        <v>8099.9999751599989</v>
      </c>
      <c r="EO53" s="11">
        <f t="shared" si="208"/>
        <v>6399.9999777599987</v>
      </c>
      <c r="EP53" s="11">
        <f t="shared" si="208"/>
        <v>1224.9999902000002</v>
      </c>
      <c r="EQ53" s="11">
        <f t="shared" si="208"/>
        <v>7224.9999760299997</v>
      </c>
      <c r="ER53" s="11">
        <f t="shared" si="208"/>
        <v>4899.9999801199992</v>
      </c>
      <c r="ES53" s="11">
        <f t="shared" si="208"/>
        <v>899.99999142000036</v>
      </c>
      <c r="ET53" s="11">
        <f t="shared" ref="ET53:EV53" si="209">IF(ET21="","",IF(ET115&lt;&gt;"",0,(100-ET21)^2))</f>
        <v>6399.9999769600008</v>
      </c>
      <c r="EU53" s="11">
        <f t="shared" si="209"/>
        <v>399.99999419999995</v>
      </c>
      <c r="EV53" s="11">
        <f t="shared" si="209"/>
        <v>6399.9999766399997</v>
      </c>
      <c r="EW53" s="11">
        <f t="shared" ref="EW53:FJ53" si="210">IF(EW21="","",IF(EW115&lt;&gt;"",0,(100-EW21)^2))</f>
        <v>4355.9999805959987</v>
      </c>
      <c r="EX53" s="11">
        <f t="shared" si="210"/>
        <v>899.99999112000012</v>
      </c>
      <c r="EY53" s="11">
        <f t="shared" si="210"/>
        <v>9999.9999702000005</v>
      </c>
      <c r="EZ53" s="11">
        <f t="shared" si="210"/>
        <v>6888.9999750999996</v>
      </c>
      <c r="FA53" s="11">
        <f t="shared" si="210"/>
        <v>8099.9999728200009</v>
      </c>
      <c r="FB53" s="11">
        <f t="shared" si="210"/>
        <v>5624.9999772000001</v>
      </c>
      <c r="FC53" s="11">
        <f t="shared" si="210"/>
        <v>8099.9999724599993</v>
      </c>
      <c r="FD53" s="11">
        <f t="shared" si="210"/>
        <v>7224.9999738199995</v>
      </c>
      <c r="FE53" s="11">
        <f t="shared" si="210"/>
        <v>1599.9999875999999</v>
      </c>
      <c r="FF53" s="11">
        <f t="shared" si="210"/>
        <v>6240.9999753520005</v>
      </c>
      <c r="FG53" s="11">
        <f t="shared" si="210"/>
        <v>9999.9999685999992</v>
      </c>
      <c r="FH53" s="11">
        <f t="shared" si="210"/>
        <v>2.4964001885746234E-14</v>
      </c>
      <c r="FI53" s="11">
        <f t="shared" si="210"/>
        <v>8099.9999713800007</v>
      </c>
      <c r="FJ53" s="11">
        <f t="shared" si="210"/>
        <v>2499.999984</v>
      </c>
      <c r="FK53" s="11">
        <f t="shared" ref="FK53" si="211">IF(FK21="","",IF(FK115&lt;&gt;"",0,(100-FK21)^2))</f>
        <v>8099.99997102</v>
      </c>
    </row>
    <row r="54" spans="1:167" x14ac:dyDescent="0.25">
      <c r="A54" s="11">
        <f t="shared" si="0"/>
        <v>60.000000000999997</v>
      </c>
      <c r="C54" s="11">
        <v>19</v>
      </c>
      <c r="D54" s="11">
        <f t="shared" si="1"/>
        <v>2500</v>
      </c>
      <c r="E54" s="11">
        <f t="shared" si="1"/>
        <v>2024.9999999549998</v>
      </c>
      <c r="F54" s="11">
        <f t="shared" si="2"/>
        <v>1848.9999999569998</v>
      </c>
      <c r="G54" s="11">
        <f t="shared" si="2"/>
        <v>1599.9999999200004</v>
      </c>
      <c r="H54" s="11">
        <f t="shared" si="3"/>
        <v>3024.9999997800001</v>
      </c>
      <c r="I54" s="11">
        <f t="shared" si="200"/>
        <v>1155.9999997960003</v>
      </c>
      <c r="J54" s="11">
        <f t="shared" si="200"/>
        <v>399.99999983999999</v>
      </c>
      <c r="K54" s="11">
        <f t="shared" si="200"/>
        <v>2499.9999995000003</v>
      </c>
      <c r="L54" s="11">
        <f t="shared" si="200"/>
        <v>5624.9999991000013</v>
      </c>
      <c r="M54" s="11">
        <f t="shared" si="200"/>
        <v>2024.9999993700003</v>
      </c>
      <c r="N54" s="11">
        <f t="shared" si="200"/>
        <v>6399.9999987199999</v>
      </c>
      <c r="O54" s="11">
        <f t="shared" si="200"/>
        <v>6399.9999985599989</v>
      </c>
      <c r="P54" s="11">
        <f t="shared" si="200"/>
        <v>2024.9999991</v>
      </c>
      <c r="Q54" s="11">
        <f t="shared" si="200"/>
        <v>2024.9999990100002</v>
      </c>
      <c r="R54" s="11">
        <f t="shared" si="200"/>
        <v>624.99999939999998</v>
      </c>
      <c r="S54" s="11">
        <f t="shared" si="200"/>
        <v>224.99999960999986</v>
      </c>
      <c r="T54" s="11">
        <f t="shared" si="200"/>
        <v>2499.9999985999998</v>
      </c>
      <c r="U54" s="11">
        <f t="shared" si="200"/>
        <v>4224.9999980500006</v>
      </c>
      <c r="V54" s="11">
        <f t="shared" si="200"/>
        <v>3599.9999980799998</v>
      </c>
      <c r="W54" s="11">
        <f t="shared" si="200"/>
        <v>2499.9999983000002</v>
      </c>
      <c r="X54" s="11">
        <f t="shared" si="200"/>
        <v>9800.9999964360013</v>
      </c>
      <c r="Y54" s="11">
        <f t="shared" si="200"/>
        <v>9999.9999962000002</v>
      </c>
      <c r="Z54" s="11">
        <f t="shared" si="200"/>
        <v>624.99999899999989</v>
      </c>
      <c r="AA54" s="11">
        <f t="shared" si="200"/>
        <v>2499.9999979000004</v>
      </c>
      <c r="AB54" s="11">
        <f t="shared" si="200"/>
        <v>4899.9999969200007</v>
      </c>
      <c r="AC54" s="11">
        <f t="shared" si="200"/>
        <v>3720.9999971940001</v>
      </c>
      <c r="AD54" s="11">
        <f t="shared" si="200"/>
        <v>1088.9999984159999</v>
      </c>
      <c r="AE54" s="11">
        <f t="shared" si="200"/>
        <v>8463.9999953999995</v>
      </c>
      <c r="AF54" s="11">
        <f t="shared" si="200"/>
        <v>1155.9999982320003</v>
      </c>
      <c r="AG54" s="11">
        <f t="shared" si="200"/>
        <v>2499.9999973000004</v>
      </c>
      <c r="AH54" s="11">
        <f t="shared" si="200"/>
        <v>3599.9999966399996</v>
      </c>
      <c r="AI54" s="11">
        <f t="shared" si="200"/>
        <v>440.99999878199975</v>
      </c>
      <c r="AJ54" s="11">
        <f t="shared" si="200"/>
        <v>3024.9999966999999</v>
      </c>
      <c r="AK54" s="11">
        <f t="shared" si="200"/>
        <v>4899.9999956600004</v>
      </c>
      <c r="AL54" s="11">
        <f t="shared" si="200"/>
        <v>1.0240001694522868E-15</v>
      </c>
      <c r="AM54" s="11">
        <f t="shared" si="200"/>
        <v>5928.999994918001</v>
      </c>
      <c r="AN54" s="11">
        <f t="shared" si="200"/>
        <v>5624.9999949000003</v>
      </c>
      <c r="AO54" s="11">
        <f t="shared" si="200"/>
        <v>1224.99999755</v>
      </c>
      <c r="AP54" s="11">
        <f t="shared" si="200"/>
        <v>2499.9999963999999</v>
      </c>
      <c r="AQ54" s="11">
        <f t="shared" si="200"/>
        <v>624.99999814999967</v>
      </c>
      <c r="AR54" s="11">
        <f t="shared" si="200"/>
        <v>9999.9999924000003</v>
      </c>
      <c r="AS54" s="11">
        <f t="shared" si="200"/>
        <v>323.99999859600001</v>
      </c>
      <c r="AT54" s="11">
        <f t="shared" si="200"/>
        <v>1599.9999967999997</v>
      </c>
      <c r="AU54" s="11">
        <f t="shared" si="200"/>
        <v>2499.9999959000002</v>
      </c>
      <c r="AV54" s="11">
        <f t="shared" si="200"/>
        <v>399.99999832000015</v>
      </c>
      <c r="AW54" s="11">
        <f t="shared" si="200"/>
        <v>9999.9999914</v>
      </c>
      <c r="AX54" s="11">
        <f t="shared" si="200"/>
        <v>15.999999647999973</v>
      </c>
      <c r="AY54" s="11">
        <f t="shared" si="200"/>
        <v>4760.9999937899993</v>
      </c>
      <c r="AZ54" s="11">
        <f t="shared" si="200"/>
        <v>99.999999080000066</v>
      </c>
      <c r="BA54" s="11">
        <f t="shared" si="200"/>
        <v>5624.99999295</v>
      </c>
      <c r="BB54" s="11">
        <f t="shared" si="200"/>
        <v>1224.9999966399998</v>
      </c>
      <c r="BC54" s="11">
        <f t="shared" si="200"/>
        <v>1224.9999965700006</v>
      </c>
      <c r="BD54" s="11">
        <f t="shared" si="200"/>
        <v>2499.9999950000001</v>
      </c>
      <c r="BE54" s="11">
        <f t="shared" si="200"/>
        <v>2499.9999948999998</v>
      </c>
      <c r="BF54" s="11">
        <f t="shared" si="200"/>
        <v>9999.999989599999</v>
      </c>
      <c r="BG54" s="11">
        <f t="shared" si="200"/>
        <v>1224.9999962900004</v>
      </c>
      <c r="BH54" s="11">
        <f t="shared" si="200"/>
        <v>624.99999730000013</v>
      </c>
      <c r="BI54" s="11">
        <f t="shared" si="200"/>
        <v>1599.9999955999999</v>
      </c>
      <c r="BJ54" s="11">
        <f t="shared" si="200"/>
        <v>3599.9999932800001</v>
      </c>
      <c r="BK54" s="11">
        <f t="shared" si="200"/>
        <v>9800.999988714002</v>
      </c>
      <c r="BL54" s="11">
        <f t="shared" si="200"/>
        <v>624.99999710000009</v>
      </c>
      <c r="BM54" s="11">
        <f t="shared" si="200"/>
        <v>1224.99999587</v>
      </c>
      <c r="BN54" s="11">
        <f t="shared" si="200"/>
        <v>1224.9999957999996</v>
      </c>
      <c r="BO54" s="11">
        <f t="shared" si="200"/>
        <v>1224.9999957300004</v>
      </c>
      <c r="BP54" s="11">
        <f t="shared" si="200"/>
        <v>3.8439997550349838E-15</v>
      </c>
      <c r="BQ54" s="11">
        <f t="shared" si="200"/>
        <v>3.9690002091511442E-15</v>
      </c>
      <c r="BR54" s="11">
        <f t="shared" si="200"/>
        <v>2499.9999936000004</v>
      </c>
      <c r="BS54" s="11">
        <f t="shared" si="200"/>
        <v>2499.9999934999996</v>
      </c>
      <c r="BT54" s="11">
        <f t="shared" si="200"/>
        <v>1224.9999953800002</v>
      </c>
      <c r="BU54" s="11">
        <f t="shared" si="188"/>
        <v>1224.9999953099998</v>
      </c>
      <c r="BV54" s="11">
        <f t="shared" ref="BV54:CI54" si="212">IF(BV22="","",IF(BV116&lt;&gt;"",0,(100-BV22)^2))</f>
        <v>2499.9999932000001</v>
      </c>
      <c r="BW54" s="11">
        <f t="shared" si="212"/>
        <v>4623.9999906159992</v>
      </c>
      <c r="BX54" s="11">
        <f t="shared" si="212"/>
        <v>6399.9999888000002</v>
      </c>
      <c r="BY54" s="11">
        <f t="shared" si="212"/>
        <v>6240.9999887819995</v>
      </c>
      <c r="BZ54" s="11">
        <f t="shared" si="212"/>
        <v>224.99999783999982</v>
      </c>
      <c r="CA54" s="11">
        <f t="shared" si="212"/>
        <v>4899.9999897800008</v>
      </c>
      <c r="CB54" s="11">
        <f t="shared" si="212"/>
        <v>3599.9999911200002</v>
      </c>
      <c r="CC54" s="11">
        <f t="shared" si="212"/>
        <v>2024.9999932499998</v>
      </c>
      <c r="CD54" s="11">
        <f t="shared" si="212"/>
        <v>1368.9999943760001</v>
      </c>
      <c r="CE54" s="11">
        <f t="shared" si="212"/>
        <v>6399.9999876800011</v>
      </c>
      <c r="CF54" s="11">
        <f t="shared" si="212"/>
        <v>8099.9999859600002</v>
      </c>
      <c r="CG54" s="11">
        <f t="shared" si="212"/>
        <v>99.99999841999994</v>
      </c>
      <c r="CH54" s="11">
        <f t="shared" si="212"/>
        <v>399.99999679999974</v>
      </c>
      <c r="CI54" s="11">
        <f t="shared" si="212"/>
        <v>1599.9999935199999</v>
      </c>
      <c r="CJ54" s="11">
        <f t="shared" ref="CJ54:CK54" si="213">IF(CJ22="","",IF(CJ116&lt;&gt;"",0,(100-CJ22)^2))</f>
        <v>1295.9999940960001</v>
      </c>
      <c r="CK54" s="11">
        <f t="shared" si="213"/>
        <v>99.999998339999934</v>
      </c>
      <c r="CL54" s="11">
        <f t="shared" ref="CL54:CQ54" si="214">IF(CL22="","",IF(CL116&lt;&gt;"",0,(100-CL22)^2))</f>
        <v>2499.9999916000002</v>
      </c>
      <c r="CM54" s="11">
        <f t="shared" si="214"/>
        <v>1155.9999942200002</v>
      </c>
      <c r="CN54" s="11">
        <f t="shared" si="214"/>
        <v>399.99999656</v>
      </c>
      <c r="CO54" s="11">
        <f t="shared" si="214"/>
        <v>399.99999651999985</v>
      </c>
      <c r="CP54" s="11">
        <f t="shared" si="214"/>
        <v>224.99999736000021</v>
      </c>
      <c r="CQ54" s="11">
        <f t="shared" si="214"/>
        <v>2024.9999919900004</v>
      </c>
      <c r="CR54" s="11">
        <f t="shared" ref="CR54:CS54" si="215">IF(CR22="","",IF(CR116&lt;&gt;"",0,(100-CR22)^2))</f>
        <v>2499.9999910000001</v>
      </c>
      <c r="CS54" s="11">
        <f t="shared" si="215"/>
        <v>899.99999453999976</v>
      </c>
      <c r="CT54" s="11">
        <f t="shared" ref="CT54:DB54" si="216">IF(CT22="","",IF(CT116&lt;&gt;"",0,(100-CT22)^2))</f>
        <v>1599.9999926400001</v>
      </c>
      <c r="CU54" s="11">
        <f t="shared" si="216"/>
        <v>575.99999553600014</v>
      </c>
      <c r="CV54" s="11">
        <f t="shared" si="216"/>
        <v>6399.9999849599999</v>
      </c>
      <c r="CW54" s="11">
        <f t="shared" si="216"/>
        <v>4899.9999866999997</v>
      </c>
      <c r="CX54" s="11">
        <f t="shared" si="216"/>
        <v>399.99999616000025</v>
      </c>
      <c r="CY54" s="11">
        <f t="shared" si="216"/>
        <v>1224.9999932100002</v>
      </c>
      <c r="CZ54" s="11">
        <f t="shared" si="216"/>
        <v>2024.9999911799998</v>
      </c>
      <c r="DA54" s="11">
        <f t="shared" si="216"/>
        <v>2499.9999901000001</v>
      </c>
      <c r="DB54" s="11">
        <f t="shared" si="216"/>
        <v>2024.9999909999999</v>
      </c>
      <c r="DC54" s="11">
        <f t="shared" ref="DC54:EE54" si="217">IF(DC22="","",IF(DC116&lt;&gt;"",0,(100-DC22)^2))</f>
        <v>1368.9999925260001</v>
      </c>
      <c r="DD54" s="11">
        <f t="shared" si="217"/>
        <v>1599.9999918399999</v>
      </c>
      <c r="DE54" s="11">
        <f t="shared" si="217"/>
        <v>2024.9999907300003</v>
      </c>
      <c r="DF54" s="11">
        <f t="shared" si="217"/>
        <v>624.99999480000031</v>
      </c>
      <c r="DG54" s="11">
        <f t="shared" si="217"/>
        <v>1224.9999926500002</v>
      </c>
      <c r="DH54" s="11">
        <f t="shared" si="217"/>
        <v>624.99999469999989</v>
      </c>
      <c r="DI54" s="11">
        <f t="shared" si="217"/>
        <v>2499.9999893000004</v>
      </c>
      <c r="DJ54" s="11">
        <f t="shared" si="217"/>
        <v>2499.9999891999996</v>
      </c>
      <c r="DK54" s="11">
        <f t="shared" si="217"/>
        <v>399.99999564000007</v>
      </c>
      <c r="DL54" s="11">
        <f t="shared" si="217"/>
        <v>143.99999735999995</v>
      </c>
      <c r="DM54" s="11">
        <f t="shared" si="217"/>
        <v>1599.9999911200002</v>
      </c>
      <c r="DN54" s="11">
        <f t="shared" si="217"/>
        <v>1.2543998892558996E-14</v>
      </c>
      <c r="DO54" s="11">
        <f t="shared" si="217"/>
        <v>2499.9999887000004</v>
      </c>
      <c r="DP54" s="11">
        <f t="shared" si="217"/>
        <v>2024.9999897399998</v>
      </c>
      <c r="DQ54" s="11">
        <f t="shared" si="217"/>
        <v>1599.9999908000002</v>
      </c>
      <c r="DR54" s="11">
        <f t="shared" si="217"/>
        <v>783.99999350400026</v>
      </c>
      <c r="DS54" s="11">
        <f t="shared" si="217"/>
        <v>4224.9999847899999</v>
      </c>
      <c r="DT54" s="11">
        <f t="shared" si="217"/>
        <v>624.99999409999987</v>
      </c>
      <c r="DU54" s="11">
        <f t="shared" si="217"/>
        <v>728.99999357399963</v>
      </c>
      <c r="DV54" s="11">
        <f t="shared" si="217"/>
        <v>3599.9999855999995</v>
      </c>
      <c r="DW54" s="11">
        <f t="shared" si="217"/>
        <v>1224.99999153</v>
      </c>
      <c r="DX54" s="11">
        <f t="shared" si="217"/>
        <v>624.99999389999982</v>
      </c>
      <c r="DY54" s="11">
        <f t="shared" si="217"/>
        <v>1224.9999913899996</v>
      </c>
      <c r="DZ54" s="11">
        <f t="shared" si="217"/>
        <v>24.999998760000054</v>
      </c>
      <c r="EA54" s="11">
        <f t="shared" si="217"/>
        <v>2499.9999874999999</v>
      </c>
      <c r="EB54" s="11">
        <f t="shared" si="217"/>
        <v>7743.9999778239999</v>
      </c>
      <c r="EC54" s="11">
        <f t="shared" si="217"/>
        <v>2499.9999873000002</v>
      </c>
      <c r="ED54" s="11">
        <f t="shared" si="217"/>
        <v>399.99999488000014</v>
      </c>
      <c r="EE54" s="11">
        <f t="shared" si="217"/>
        <v>6399.99997936</v>
      </c>
      <c r="EF54" s="11">
        <f t="shared" ref="EF54:EI54" si="218">IF(EF22="","",IF(EF116&lt;&gt;"",0,(100-EF22)^2))</f>
        <v>399.99999479999985</v>
      </c>
      <c r="EG54" s="11">
        <f t="shared" si="218"/>
        <v>3363.9999848040002</v>
      </c>
      <c r="EH54" s="11">
        <f t="shared" si="218"/>
        <v>99.99999736000008</v>
      </c>
      <c r="EI54" s="11">
        <f t="shared" si="218"/>
        <v>4355.9999824440001</v>
      </c>
      <c r="EJ54" s="11">
        <f t="shared" ref="EJ54:ES54" si="219">IF(EJ22="","",IF(EJ116&lt;&gt;"",0,(100-EJ22)^2))</f>
        <v>288.99999544399986</v>
      </c>
      <c r="EK54" s="11">
        <f t="shared" si="219"/>
        <v>440.99999433000028</v>
      </c>
      <c r="EL54" s="11">
        <f t="shared" si="219"/>
        <v>5624.9999796000002</v>
      </c>
      <c r="EM54" s="11">
        <f t="shared" si="219"/>
        <v>3599.9999835600001</v>
      </c>
      <c r="EN54" s="11">
        <f t="shared" si="219"/>
        <v>4899.9999806799997</v>
      </c>
      <c r="EO54" s="11">
        <f t="shared" si="219"/>
        <v>2024.99998749</v>
      </c>
      <c r="EP54" s="11">
        <f t="shared" si="219"/>
        <v>1224.9999902000002</v>
      </c>
      <c r="EQ54" s="11">
        <f t="shared" si="219"/>
        <v>1224.99999013</v>
      </c>
      <c r="ER54" s="11">
        <f t="shared" si="219"/>
        <v>24.999998579999975</v>
      </c>
      <c r="ES54" s="11">
        <f t="shared" si="219"/>
        <v>2.0448998303535168E-14</v>
      </c>
      <c r="ET54" s="11">
        <f t="shared" ref="ET54:EV54" si="220">IF(ET22="","",IF(ET116&lt;&gt;"",0,(100-ET22)^2))</f>
        <v>783.99999193600013</v>
      </c>
      <c r="EU54" s="11">
        <f t="shared" si="220"/>
        <v>5624.9999782499999</v>
      </c>
      <c r="EV54" s="11">
        <f t="shared" si="220"/>
        <v>4899.9999795599997</v>
      </c>
      <c r="EW54" s="11">
        <f t="shared" ref="EW54:FJ54" si="221">IF(EW22="","",IF(EW116&lt;&gt;"",0,(100-EW22)^2))</f>
        <v>323.9999947080002</v>
      </c>
      <c r="EX54" s="11">
        <f t="shared" si="221"/>
        <v>1599.9999881600002</v>
      </c>
      <c r="EY54" s="11">
        <f t="shared" si="221"/>
        <v>399.99999403999993</v>
      </c>
      <c r="EZ54" s="11">
        <f t="shared" si="221"/>
        <v>899.99999099999968</v>
      </c>
      <c r="FA54" s="11">
        <f t="shared" si="221"/>
        <v>624.99999245000026</v>
      </c>
      <c r="FB54" s="11">
        <f t="shared" si="221"/>
        <v>5624.9999772000001</v>
      </c>
      <c r="FC54" s="11">
        <f t="shared" si="221"/>
        <v>2499.9999846999999</v>
      </c>
      <c r="FD54" s="11">
        <f t="shared" si="221"/>
        <v>2499.9999846000001</v>
      </c>
      <c r="FE54" s="11">
        <f t="shared" si="221"/>
        <v>624.99999225000022</v>
      </c>
      <c r="FF54" s="11">
        <f t="shared" si="221"/>
        <v>399.99999376000005</v>
      </c>
      <c r="FG54" s="11">
        <f t="shared" si="221"/>
        <v>120.99999654599998</v>
      </c>
      <c r="FH54" s="11">
        <f t="shared" si="221"/>
        <v>2.4964001885746234E-14</v>
      </c>
      <c r="FI54" s="11">
        <f t="shared" si="221"/>
        <v>6399.9999745600007</v>
      </c>
      <c r="FJ54" s="11">
        <f t="shared" si="221"/>
        <v>143.99999616000005</v>
      </c>
      <c r="FK54" s="11">
        <f t="shared" ref="FK54" si="222">IF(FK22="","",IF(FK116&lt;&gt;"",0,(100-FK22)^2))</f>
        <v>2024.9999855099998</v>
      </c>
    </row>
    <row r="55" spans="1:167" x14ac:dyDescent="0.25">
      <c r="A55" s="11">
        <f t="shared" si="0"/>
        <v>38.000000000999997</v>
      </c>
      <c r="C55" s="11">
        <v>20</v>
      </c>
      <c r="D55" s="11">
        <f t="shared" si="1"/>
        <v>2500</v>
      </c>
      <c r="E55" s="11">
        <f t="shared" si="1"/>
        <v>4224.9999999350002</v>
      </c>
      <c r="F55" s="11">
        <f t="shared" si="2"/>
        <v>3480.9999999409997</v>
      </c>
      <c r="G55" s="11">
        <f t="shared" si="2"/>
        <v>3843.9999998760004</v>
      </c>
      <c r="H55" s="11">
        <f t="shared" si="3"/>
        <v>3599.9999997599998</v>
      </c>
      <c r="I55" s="11">
        <f t="shared" si="200"/>
        <v>6240.9999995260005</v>
      </c>
      <c r="J55" s="11">
        <f t="shared" si="200"/>
        <v>3599.9999995200001</v>
      </c>
      <c r="K55" s="11">
        <f t="shared" si="200"/>
        <v>399.99999979999984</v>
      </c>
      <c r="L55" s="11">
        <f t="shared" si="200"/>
        <v>2499.9999994</v>
      </c>
      <c r="M55" s="11">
        <f t="shared" si="200"/>
        <v>7224.9999988100008</v>
      </c>
      <c r="N55" s="11">
        <f t="shared" si="200"/>
        <v>1599.9999993599999</v>
      </c>
      <c r="O55" s="11">
        <f t="shared" si="200"/>
        <v>4224.9999988300015</v>
      </c>
      <c r="P55" s="11">
        <f t="shared" si="200"/>
        <v>899.99999940000043</v>
      </c>
      <c r="Q55" s="11">
        <f t="shared" si="200"/>
        <v>4224.9999985700006</v>
      </c>
      <c r="R55" s="11">
        <f t="shared" si="200"/>
        <v>1599.9999990399999</v>
      </c>
      <c r="S55" s="11">
        <f t="shared" si="200"/>
        <v>1599.9999989600003</v>
      </c>
      <c r="T55" s="11">
        <f t="shared" si="200"/>
        <v>4224.9999981800011</v>
      </c>
      <c r="U55" s="11">
        <f t="shared" si="200"/>
        <v>4224.9999980500006</v>
      </c>
      <c r="V55" s="11">
        <f t="shared" si="200"/>
        <v>2499.9999984000001</v>
      </c>
      <c r="W55" s="11">
        <f t="shared" si="200"/>
        <v>2499.9999983000002</v>
      </c>
      <c r="X55" s="11">
        <f t="shared" si="200"/>
        <v>2499.9999981999999</v>
      </c>
      <c r="Y55" s="11">
        <f t="shared" si="200"/>
        <v>6399.9999969600003</v>
      </c>
      <c r="Z55" s="11">
        <f t="shared" si="200"/>
        <v>899.99999879999996</v>
      </c>
      <c r="AA55" s="11">
        <f t="shared" si="200"/>
        <v>399.99999915999979</v>
      </c>
      <c r="AB55" s="11">
        <f t="shared" si="200"/>
        <v>5624.9999967000012</v>
      </c>
      <c r="AC55" s="11">
        <f t="shared" si="200"/>
        <v>2499.9999977000002</v>
      </c>
      <c r="AD55" s="11">
        <f t="shared" si="200"/>
        <v>2115.9999977919997</v>
      </c>
      <c r="AE55" s="11">
        <f t="shared" si="200"/>
        <v>8280.9999954499981</v>
      </c>
      <c r="AF55" s="11">
        <f t="shared" si="200"/>
        <v>5624.9999961000003</v>
      </c>
      <c r="AG55" s="11">
        <f t="shared" si="200"/>
        <v>5624.9999959500001</v>
      </c>
      <c r="AH55" s="11">
        <f t="shared" si="200"/>
        <v>2600.9999971439997</v>
      </c>
      <c r="AI55" s="11">
        <f t="shared" si="200"/>
        <v>399.99999883999976</v>
      </c>
      <c r="AJ55" s="11">
        <f t="shared" si="200"/>
        <v>1599.9999975999999</v>
      </c>
      <c r="AK55" s="11">
        <f t="shared" si="200"/>
        <v>9024.9999941099995</v>
      </c>
      <c r="AL55" s="11">
        <f t="shared" si="200"/>
        <v>8099.99999424</v>
      </c>
      <c r="AM55" s="11">
        <f t="shared" si="200"/>
        <v>5183.9999952480011</v>
      </c>
      <c r="AN55" s="11">
        <f t="shared" si="200"/>
        <v>1224.9999976200004</v>
      </c>
      <c r="AO55" s="11">
        <f t="shared" si="200"/>
        <v>4899.9999951</v>
      </c>
      <c r="AP55" s="11">
        <f t="shared" si="200"/>
        <v>1599.9999971199998</v>
      </c>
      <c r="AQ55" s="11">
        <f t="shared" si="200"/>
        <v>624.99999814999967</v>
      </c>
      <c r="AR55" s="11">
        <f t="shared" si="200"/>
        <v>8099.9999931600005</v>
      </c>
      <c r="AS55" s="11">
        <f t="shared" si="200"/>
        <v>1935.9999965680001</v>
      </c>
      <c r="AT55" s="11">
        <f t="shared" si="200"/>
        <v>4224.9999947999995</v>
      </c>
      <c r="AU55" s="11">
        <f t="shared" si="200"/>
        <v>4899.9999942600007</v>
      </c>
      <c r="AV55" s="11">
        <f t="shared" si="200"/>
        <v>1599.9999966399998</v>
      </c>
      <c r="AW55" s="11">
        <f t="shared" si="200"/>
        <v>9999.9999914</v>
      </c>
      <c r="AX55" s="11">
        <f t="shared" si="200"/>
        <v>6888.999992695999</v>
      </c>
      <c r="AY55" s="11">
        <f t="shared" si="200"/>
        <v>440.99999811000032</v>
      </c>
      <c r="AZ55" s="11">
        <f t="shared" si="200"/>
        <v>99.999999080000066</v>
      </c>
      <c r="BA55" s="11">
        <f t="shared" si="200"/>
        <v>7224.9999920099999</v>
      </c>
      <c r="BB55" s="11">
        <f t="shared" si="200"/>
        <v>4899.9999932799992</v>
      </c>
      <c r="BC55" s="11">
        <f t="shared" si="200"/>
        <v>6399.9999921600011</v>
      </c>
      <c r="BD55" s="11">
        <f t="shared" si="200"/>
        <v>2499.9999950000001</v>
      </c>
      <c r="BE55" s="11">
        <f t="shared" si="200"/>
        <v>9999.9999898000005</v>
      </c>
      <c r="BF55" s="11">
        <f t="shared" si="200"/>
        <v>9999.999989599999</v>
      </c>
      <c r="BG55" s="11">
        <f t="shared" si="200"/>
        <v>7224.9999909899989</v>
      </c>
      <c r="BH55" s="11">
        <f t="shared" si="200"/>
        <v>899.99999676000016</v>
      </c>
      <c r="BI55" s="11">
        <f t="shared" si="200"/>
        <v>399.99999779999996</v>
      </c>
      <c r="BJ55" s="11">
        <f t="shared" si="200"/>
        <v>6399.9999910399993</v>
      </c>
      <c r="BK55" s="11">
        <f t="shared" si="200"/>
        <v>6399.999990880001</v>
      </c>
      <c r="BL55" s="11">
        <f t="shared" si="200"/>
        <v>399.99999768000009</v>
      </c>
      <c r="BM55" s="11">
        <f t="shared" si="200"/>
        <v>3599.9999929199998</v>
      </c>
      <c r="BN55" s="11">
        <f t="shared" si="200"/>
        <v>899.99999639999976</v>
      </c>
      <c r="BO55" s="11">
        <f t="shared" si="200"/>
        <v>6399.9999902399986</v>
      </c>
      <c r="BP55" s="11">
        <f t="shared" si="200"/>
        <v>2499.9999938000001</v>
      </c>
      <c r="BQ55" s="11">
        <f t="shared" si="200"/>
        <v>3.9690002091511442E-15</v>
      </c>
      <c r="BR55" s="11">
        <f t="shared" si="200"/>
        <v>2499.9999936000004</v>
      </c>
      <c r="BS55" s="11">
        <f t="shared" si="200"/>
        <v>2499.9999934999996</v>
      </c>
      <c r="BT55" s="11">
        <f t="shared" si="200"/>
        <v>5624.9999901000001</v>
      </c>
      <c r="BU55" s="11">
        <f t="shared" si="188"/>
        <v>3843.9999916919996</v>
      </c>
      <c r="BV55" s="11">
        <f t="shared" ref="BV55:CI55" si="223">IF(BV23="","",IF(BV117&lt;&gt;"",0,(100-BV23)^2))</f>
        <v>9215.9999869439998</v>
      </c>
      <c r="BW55" s="11">
        <f t="shared" si="223"/>
        <v>3480.9999918579997</v>
      </c>
      <c r="BX55" s="11">
        <f t="shared" si="223"/>
        <v>3024.9999923</v>
      </c>
      <c r="BY55" s="11">
        <f t="shared" si="223"/>
        <v>4760.9999902019999</v>
      </c>
      <c r="BZ55" s="11">
        <f t="shared" si="223"/>
        <v>899.99999567999964</v>
      </c>
      <c r="CA55" s="11">
        <f t="shared" si="223"/>
        <v>3024.9999919699999</v>
      </c>
      <c r="CB55" s="11">
        <f t="shared" si="223"/>
        <v>3599.9999911200002</v>
      </c>
      <c r="CC55" s="11">
        <f t="shared" si="223"/>
        <v>3135.9999915999997</v>
      </c>
      <c r="CD55" s="11">
        <f t="shared" si="223"/>
        <v>1763.999993616</v>
      </c>
      <c r="CE55" s="11">
        <f t="shared" si="223"/>
        <v>7224.9999869100011</v>
      </c>
      <c r="CF55" s="11">
        <f t="shared" si="223"/>
        <v>4224.9999898599999</v>
      </c>
      <c r="CG55" s="11">
        <f t="shared" si="223"/>
        <v>7224.9999865699992</v>
      </c>
      <c r="CH55" s="11">
        <f t="shared" si="223"/>
        <v>5624.9999879999987</v>
      </c>
      <c r="CI55" s="11">
        <f t="shared" si="223"/>
        <v>2024.9999927099998</v>
      </c>
      <c r="CJ55" s="11">
        <f t="shared" ref="CJ55:CK55" si="224">IF(CJ23="","",IF(CJ117&lt;&gt;"",0,(100-CJ23)^2))</f>
        <v>3480.999990324</v>
      </c>
      <c r="CK55" s="11">
        <f t="shared" si="224"/>
        <v>624.99999584999989</v>
      </c>
      <c r="CL55" s="11">
        <f t="shared" ref="CL55:CQ55" si="225">IF(CL23="","",IF(CL117&lt;&gt;"",0,(100-CL23)^2))</f>
        <v>3599.9999899200002</v>
      </c>
      <c r="CM55" s="11">
        <f t="shared" si="225"/>
        <v>1155.9999942200002</v>
      </c>
      <c r="CN55" s="11">
        <f t="shared" si="225"/>
        <v>2024.99999226</v>
      </c>
      <c r="CO55" s="11">
        <f t="shared" si="225"/>
        <v>4899.9999878199997</v>
      </c>
      <c r="CP55" s="11">
        <f t="shared" si="225"/>
        <v>8099.9999841599983</v>
      </c>
      <c r="CQ55" s="11">
        <f t="shared" si="225"/>
        <v>3843.9999889640003</v>
      </c>
      <c r="CR55" s="11">
        <f t="shared" ref="CR55:CS55" si="226">IF(CR23="","",IF(CR117&lt;&gt;"",0,(100-CR23)^2))</f>
        <v>4899.9999873999996</v>
      </c>
      <c r="CS55" s="11">
        <f t="shared" si="226"/>
        <v>4224.9999881699996</v>
      </c>
      <c r="CT55" s="11">
        <f t="shared" ref="CT55:DB55" si="227">IF(CT23="","",IF(CT117&lt;&gt;"",0,(100-CT23)^2))</f>
        <v>3024.9999898800002</v>
      </c>
      <c r="CU55" s="11">
        <f t="shared" si="227"/>
        <v>4760.9999871660002</v>
      </c>
      <c r="CV55" s="11">
        <f t="shared" si="227"/>
        <v>899.99999435999996</v>
      </c>
      <c r="CW55" s="11">
        <f t="shared" si="227"/>
        <v>4899.9999866999997</v>
      </c>
      <c r="CX55" s="11">
        <f t="shared" si="227"/>
        <v>3599.99998848</v>
      </c>
      <c r="CY55" s="11">
        <f t="shared" si="227"/>
        <v>4760.9999866140006</v>
      </c>
      <c r="CZ55" s="11">
        <f t="shared" si="227"/>
        <v>4899.9999862799996</v>
      </c>
      <c r="DA55" s="11">
        <f t="shared" si="227"/>
        <v>5624.9999851499997</v>
      </c>
      <c r="DB55" s="11">
        <f t="shared" si="227"/>
        <v>3843.9999875999997</v>
      </c>
      <c r="DC55" s="11">
        <f t="shared" ref="DC55:EE55" si="228">IF(DC23="","",IF(DC117&lt;&gt;"",0,(100-DC23)^2))</f>
        <v>4899.9999858600004</v>
      </c>
      <c r="DD55" s="11">
        <f t="shared" si="228"/>
        <v>5624.9999846999999</v>
      </c>
      <c r="DE55" s="11">
        <f t="shared" si="228"/>
        <v>899.99999381999976</v>
      </c>
      <c r="DF55" s="11">
        <f t="shared" si="228"/>
        <v>1224.9999927200004</v>
      </c>
      <c r="DG55" s="11">
        <f t="shared" si="228"/>
        <v>4224.9999863500007</v>
      </c>
      <c r="DH55" s="11">
        <f t="shared" si="228"/>
        <v>624.99999469999989</v>
      </c>
      <c r="DI55" s="11">
        <f t="shared" si="228"/>
        <v>7743.9999811679991</v>
      </c>
      <c r="DJ55" s="11">
        <f t="shared" si="228"/>
        <v>899.99999352000032</v>
      </c>
      <c r="DK55" s="11">
        <f t="shared" si="228"/>
        <v>899.99999346000016</v>
      </c>
      <c r="DL55" s="11">
        <f t="shared" si="228"/>
        <v>840.99999361999994</v>
      </c>
      <c r="DM55" s="11">
        <f t="shared" si="228"/>
        <v>899.99999333999972</v>
      </c>
      <c r="DN55" s="11">
        <f t="shared" si="228"/>
        <v>8099.9999798400013</v>
      </c>
      <c r="DO55" s="11">
        <f t="shared" si="228"/>
        <v>2499.9999887000004</v>
      </c>
      <c r="DP55" s="11">
        <f t="shared" si="228"/>
        <v>4224.9999851799994</v>
      </c>
      <c r="DQ55" s="11">
        <f t="shared" si="228"/>
        <v>5475.999982979999</v>
      </c>
      <c r="DR55" s="11">
        <f t="shared" si="228"/>
        <v>2499.9999883999999</v>
      </c>
      <c r="DS55" s="11">
        <f t="shared" si="228"/>
        <v>4488.9999843220003</v>
      </c>
      <c r="DT55" s="11">
        <f t="shared" si="228"/>
        <v>2499.9999881999997</v>
      </c>
      <c r="DU55" s="11">
        <f t="shared" si="228"/>
        <v>3599.99998572</v>
      </c>
      <c r="DV55" s="11">
        <f t="shared" si="228"/>
        <v>3599.9999855999995</v>
      </c>
      <c r="DW55" s="11">
        <f t="shared" si="228"/>
        <v>3599.9999854800003</v>
      </c>
      <c r="DX55" s="11">
        <f t="shared" si="228"/>
        <v>3968.9999846279998</v>
      </c>
      <c r="DY55" s="11">
        <f t="shared" si="228"/>
        <v>4899.9999827799993</v>
      </c>
      <c r="DZ55" s="11">
        <f t="shared" si="228"/>
        <v>2499.9999875999997</v>
      </c>
      <c r="EA55" s="11">
        <f t="shared" si="228"/>
        <v>2499.9999874999999</v>
      </c>
      <c r="EB55" s="11">
        <f t="shared" si="228"/>
        <v>5624.9999810999998</v>
      </c>
      <c r="EC55" s="11">
        <f t="shared" si="228"/>
        <v>3599.9999847600002</v>
      </c>
      <c r="ED55" s="11">
        <f t="shared" si="228"/>
        <v>3843.9999841279996</v>
      </c>
      <c r="EE55" s="11">
        <f t="shared" si="228"/>
        <v>4899.99998194</v>
      </c>
      <c r="EF55" s="11">
        <f t="shared" ref="EF55:EI55" si="229">IF(EF23="","",IF(EF117&lt;&gt;"",0,(100-EF23)^2))</f>
        <v>3599.9999844000004</v>
      </c>
      <c r="EG55" s="11">
        <f t="shared" si="229"/>
        <v>6083.9999795639987</v>
      </c>
      <c r="EH55" s="11">
        <f t="shared" si="229"/>
        <v>7224.9999775600008</v>
      </c>
      <c r="EI55" s="11">
        <f t="shared" si="229"/>
        <v>5328.9999805819998</v>
      </c>
      <c r="EJ55" s="11">
        <f t="shared" ref="EJ55:ES55" si="230">IF(EJ23="","",IF(EJ117&lt;&gt;"",0,(100-EJ23)^2))</f>
        <v>5928.999979363999</v>
      </c>
      <c r="EK55" s="11">
        <f t="shared" si="230"/>
        <v>3599.9999837999999</v>
      </c>
      <c r="EL55" s="11">
        <f t="shared" si="230"/>
        <v>1224.9999904800002</v>
      </c>
      <c r="EM55" s="11">
        <f t="shared" si="230"/>
        <v>5624.99997945</v>
      </c>
      <c r="EN55" s="11">
        <f t="shared" si="230"/>
        <v>5624.9999792999997</v>
      </c>
      <c r="EO55" s="11">
        <f t="shared" si="230"/>
        <v>1599.99998888</v>
      </c>
      <c r="EP55" s="11">
        <f t="shared" si="230"/>
        <v>1224.9999902000002</v>
      </c>
      <c r="EQ55" s="11">
        <f t="shared" si="230"/>
        <v>5624.9999788499999</v>
      </c>
      <c r="ER55" s="11">
        <f t="shared" si="230"/>
        <v>624.99999289999982</v>
      </c>
      <c r="ES55" s="11">
        <f t="shared" si="230"/>
        <v>6399.9999771200009</v>
      </c>
      <c r="ET55" s="11">
        <f t="shared" ref="ET55:EV55" si="231">IF(ET23="","",IF(ET117&lt;&gt;"",0,(100-ET23)^2))</f>
        <v>8099.9999740800004</v>
      </c>
      <c r="EU55" s="11">
        <f t="shared" si="231"/>
        <v>4899.9999797</v>
      </c>
      <c r="EV55" s="11">
        <f t="shared" si="231"/>
        <v>1599.9999883200003</v>
      </c>
      <c r="EW55" s="11">
        <f t="shared" ref="EW55:FJ55" si="232">IF(EW23="","",IF(EW117&lt;&gt;"",0,(100-EW23)^2))</f>
        <v>4623.9999800079986</v>
      </c>
      <c r="EX55" s="11">
        <f t="shared" si="232"/>
        <v>5624.9999778000001</v>
      </c>
      <c r="EY55" s="11">
        <f t="shared" si="232"/>
        <v>6399.9999761600002</v>
      </c>
      <c r="EZ55" s="11">
        <f t="shared" si="232"/>
        <v>2499.9999850000004</v>
      </c>
      <c r="FA55" s="11">
        <f t="shared" si="232"/>
        <v>1599.99998792</v>
      </c>
      <c r="FB55" s="11">
        <f t="shared" si="232"/>
        <v>5624.9999772000001</v>
      </c>
      <c r="FC55" s="11">
        <f t="shared" si="232"/>
        <v>5624.9999770499999</v>
      </c>
      <c r="FD55" s="11">
        <f t="shared" si="232"/>
        <v>5624.9999769000015</v>
      </c>
      <c r="FE55" s="11">
        <f t="shared" si="232"/>
        <v>4224.9999798499985</v>
      </c>
      <c r="FF55" s="11">
        <f t="shared" si="232"/>
        <v>9024.9999703600006</v>
      </c>
      <c r="FG55" s="11">
        <f t="shared" si="232"/>
        <v>8280.9999714259993</v>
      </c>
      <c r="FH55" s="11">
        <f t="shared" si="232"/>
        <v>2499.9999842000002</v>
      </c>
      <c r="FI55" s="11">
        <f t="shared" si="232"/>
        <v>1599.9999872799999</v>
      </c>
      <c r="FJ55" s="11">
        <f t="shared" si="232"/>
        <v>99.999996800000048</v>
      </c>
      <c r="FK55" s="11">
        <f t="shared" ref="FK55" si="233">IF(FK23="","",IF(FK117&lt;&gt;"",0,(100-FK23)^2))</f>
        <v>4899.9999774600001</v>
      </c>
    </row>
    <row r="56" spans="1:167" x14ac:dyDescent="0.25">
      <c r="A56" s="11">
        <f t="shared" si="0"/>
        <v>40.000000000999997</v>
      </c>
      <c r="C56" s="11">
        <v>21</v>
      </c>
      <c r="D56" s="11">
        <f t="shared" si="1"/>
        <v>2500</v>
      </c>
      <c r="E56" s="11">
        <f t="shared" si="1"/>
        <v>1599.99999996</v>
      </c>
      <c r="F56" s="11">
        <f t="shared" si="2"/>
        <v>3024.9999999449997</v>
      </c>
      <c r="G56" s="11">
        <f t="shared" si="2"/>
        <v>3599.9999998800004</v>
      </c>
      <c r="H56" s="11">
        <f t="shared" si="3"/>
        <v>1599.9999998399999</v>
      </c>
      <c r="I56" s="11">
        <f t="shared" si="200"/>
        <v>5475.9999995560001</v>
      </c>
      <c r="J56" s="11">
        <f t="shared" si="200"/>
        <v>624.99999979999996</v>
      </c>
      <c r="K56" s="11">
        <f t="shared" si="200"/>
        <v>9999.9999989999997</v>
      </c>
      <c r="L56" s="11">
        <f t="shared" si="200"/>
        <v>2499.9999994</v>
      </c>
      <c r="M56" s="11">
        <f t="shared" si="200"/>
        <v>6399.9999988800009</v>
      </c>
      <c r="N56" s="11">
        <f t="shared" si="200"/>
        <v>899.99999951999996</v>
      </c>
      <c r="O56" s="11">
        <f t="shared" si="200"/>
        <v>3599.9999989200005</v>
      </c>
      <c r="P56" s="11">
        <f t="shared" si="200"/>
        <v>399.99999960000025</v>
      </c>
      <c r="Q56" s="11">
        <f t="shared" si="200"/>
        <v>1224.9999992300002</v>
      </c>
      <c r="R56" s="11">
        <f t="shared" si="200"/>
        <v>899.99999928</v>
      </c>
      <c r="S56" s="11">
        <f t="shared" si="200"/>
        <v>899.99999921999972</v>
      </c>
      <c r="T56" s="11">
        <f t="shared" si="200"/>
        <v>783.99999921600033</v>
      </c>
      <c r="U56" s="11">
        <f t="shared" si="200"/>
        <v>9024.9999971500001</v>
      </c>
      <c r="V56" s="11">
        <f t="shared" si="200"/>
        <v>4899.99999776</v>
      </c>
      <c r="W56" s="11">
        <f t="shared" si="200"/>
        <v>7743.9999970079989</v>
      </c>
      <c r="X56" s="11">
        <f t="shared" si="200"/>
        <v>9800.9999964360013</v>
      </c>
      <c r="Y56" s="11">
        <f t="shared" si="200"/>
        <v>99.99999962000004</v>
      </c>
      <c r="Z56" s="11">
        <f t="shared" si="200"/>
        <v>2024.9999981999999</v>
      </c>
      <c r="AA56" s="11">
        <f t="shared" si="200"/>
        <v>24.999999789999947</v>
      </c>
      <c r="AB56" s="11">
        <f t="shared" si="200"/>
        <v>899.99999868000032</v>
      </c>
      <c r="AC56" s="11">
        <f t="shared" si="200"/>
        <v>783.99999871200009</v>
      </c>
      <c r="AD56" s="11">
        <f t="shared" si="200"/>
        <v>1155.999998368</v>
      </c>
      <c r="AE56" s="11">
        <f t="shared" si="200"/>
        <v>1599.9999980000002</v>
      </c>
      <c r="AF56" s="11">
        <f t="shared" si="200"/>
        <v>9999.9999948000004</v>
      </c>
      <c r="AG56" s="11">
        <f t="shared" si="200"/>
        <v>3599.9999967600002</v>
      </c>
      <c r="AH56" s="11">
        <f t="shared" si="200"/>
        <v>960.99999826399983</v>
      </c>
      <c r="AI56" s="11">
        <f t="shared" si="200"/>
        <v>3599.99999652</v>
      </c>
      <c r="AJ56" s="11">
        <f t="shared" si="200"/>
        <v>1848.9999974199998</v>
      </c>
      <c r="AK56" s="11">
        <f t="shared" si="200"/>
        <v>224.99999907000003</v>
      </c>
      <c r="AL56" s="11">
        <f t="shared" si="200"/>
        <v>2024.9999971199998</v>
      </c>
      <c r="AM56" s="11">
        <f t="shared" si="200"/>
        <v>483.99999854799972</v>
      </c>
      <c r="AN56" s="11">
        <f t="shared" si="200"/>
        <v>4899.9999952400003</v>
      </c>
      <c r="AO56" s="11">
        <f t="shared" si="200"/>
        <v>7743.9999938400006</v>
      </c>
      <c r="AP56" s="11">
        <f t="shared" si="200"/>
        <v>4899.9999949599996</v>
      </c>
      <c r="AQ56" s="11">
        <f t="shared" si="200"/>
        <v>2499.9999963</v>
      </c>
      <c r="AR56" s="11">
        <f t="shared" si="200"/>
        <v>4095.9999951359996</v>
      </c>
      <c r="AS56" s="11">
        <f t="shared" si="200"/>
        <v>4355.9999948519999</v>
      </c>
      <c r="AT56" s="11">
        <f t="shared" si="200"/>
        <v>5624.9999939999998</v>
      </c>
      <c r="AU56" s="11">
        <f t="shared" si="200"/>
        <v>1599.9999967200001</v>
      </c>
      <c r="AV56" s="11">
        <f t="shared" si="200"/>
        <v>399.99999832000015</v>
      </c>
      <c r="AW56" s="11">
        <f t="shared" si="200"/>
        <v>9999.9999914</v>
      </c>
      <c r="AX56" s="11">
        <f t="shared" si="200"/>
        <v>8648.9999918159992</v>
      </c>
      <c r="AY56" s="11">
        <f t="shared" si="200"/>
        <v>7743.9999920799992</v>
      </c>
      <c r="AZ56" s="11">
        <f t="shared" si="200"/>
        <v>99.999999080000066</v>
      </c>
      <c r="BA56" s="11">
        <f t="shared" si="200"/>
        <v>3599.9999943600001</v>
      </c>
      <c r="BB56" s="11">
        <f t="shared" si="200"/>
        <v>5624.9999927999997</v>
      </c>
      <c r="BC56" s="11">
        <f t="shared" si="200"/>
        <v>99.999999020000132</v>
      </c>
      <c r="BD56" s="11">
        <f t="shared" si="200"/>
        <v>624.99999750000018</v>
      </c>
      <c r="BE56" s="11">
        <f t="shared" si="200"/>
        <v>2499.9999948999998</v>
      </c>
      <c r="BF56" s="11">
        <f t="shared" si="200"/>
        <v>624.99999739999976</v>
      </c>
      <c r="BG56" s="11">
        <f t="shared" si="200"/>
        <v>3024.9999941699998</v>
      </c>
      <c r="BH56" s="11">
        <f t="shared" si="200"/>
        <v>399.99999784000011</v>
      </c>
      <c r="BI56" s="11">
        <f t="shared" si="200"/>
        <v>1224.99999615</v>
      </c>
      <c r="BJ56" s="11">
        <f t="shared" si="200"/>
        <v>899.99999663999972</v>
      </c>
      <c r="BK56" s="11">
        <f t="shared" si="200"/>
        <v>4899.9999920200007</v>
      </c>
      <c r="BL56" s="11">
        <f t="shared" si="200"/>
        <v>9999.9999884000008</v>
      </c>
      <c r="BM56" s="11">
        <f t="shared" si="200"/>
        <v>4488.9999920939999</v>
      </c>
      <c r="BN56" s="11">
        <f t="shared" si="200"/>
        <v>2024.9999946000003</v>
      </c>
      <c r="BO56" s="11">
        <f t="shared" si="200"/>
        <v>7224.9999896300005</v>
      </c>
      <c r="BP56" s="11">
        <f t="shared" si="200"/>
        <v>9999.9999876000002</v>
      </c>
      <c r="BQ56" s="11">
        <f t="shared" si="200"/>
        <v>9999.9999874000005</v>
      </c>
      <c r="BR56" s="11">
        <f t="shared" si="200"/>
        <v>624.99999679999974</v>
      </c>
      <c r="BS56" s="11">
        <f t="shared" si="200"/>
        <v>2499.9999934999996</v>
      </c>
      <c r="BT56" s="11">
        <f t="shared" ref="BT56:BU59" si="234">IF(BT24="","",IF(BT118&lt;&gt;"",0,(100-BT24)^2))</f>
        <v>899.99999604000016</v>
      </c>
      <c r="BU56" s="11">
        <f t="shared" si="234"/>
        <v>1224.9999953099998</v>
      </c>
      <c r="BV56" s="11">
        <f t="shared" ref="BV56:CI56" si="235">IF(BV24="","",IF(BV118&lt;&gt;"",0,(100-BV24)^2))</f>
        <v>624.99999659999969</v>
      </c>
      <c r="BW56" s="11">
        <f t="shared" si="235"/>
        <v>3843.9999914439995</v>
      </c>
      <c r="BX56" s="11">
        <f t="shared" si="235"/>
        <v>624.99999650000007</v>
      </c>
      <c r="BY56" s="11">
        <f t="shared" si="235"/>
        <v>120.99999843799995</v>
      </c>
      <c r="BZ56" s="11">
        <f t="shared" si="235"/>
        <v>224.99999783999982</v>
      </c>
      <c r="CA56" s="11">
        <f t="shared" si="235"/>
        <v>3599.9999912399999</v>
      </c>
      <c r="CB56" s="11">
        <f t="shared" si="235"/>
        <v>9999.9999852000001</v>
      </c>
      <c r="CC56" s="11">
        <f t="shared" si="235"/>
        <v>2499.9999924999997</v>
      </c>
      <c r="CD56" s="11">
        <f t="shared" si="235"/>
        <v>3599.99999088</v>
      </c>
      <c r="CE56" s="11">
        <f t="shared" si="235"/>
        <v>3599.9999907599995</v>
      </c>
      <c r="CF56" s="11">
        <f t="shared" si="235"/>
        <v>3599.9999906400003</v>
      </c>
      <c r="CG56" s="11">
        <f t="shared" si="235"/>
        <v>5624.9999881499998</v>
      </c>
      <c r="CH56" s="11">
        <f t="shared" si="235"/>
        <v>4488.9999892799988</v>
      </c>
      <c r="CI56" s="11">
        <f t="shared" si="235"/>
        <v>2024.9999927099998</v>
      </c>
      <c r="CJ56" s="11">
        <f t="shared" ref="CJ56:CK56" si="236">IF(CJ24="","",IF(CJ118&lt;&gt;"",0,(100-CJ24)^2))</f>
        <v>6083.9999872079998</v>
      </c>
      <c r="CK56" s="11">
        <f t="shared" si="236"/>
        <v>399.99999667999987</v>
      </c>
      <c r="CL56" s="11">
        <f t="shared" ref="CL56:CQ56" si="237">IF(CL24="","",IF(CL118&lt;&gt;"",0,(100-CL24)^2))</f>
        <v>3968.9999894160001</v>
      </c>
      <c r="CM56" s="11">
        <f t="shared" si="237"/>
        <v>6083.9999867400002</v>
      </c>
      <c r="CN56" s="11">
        <f t="shared" si="237"/>
        <v>5624.9999871</v>
      </c>
      <c r="CO56" s="11">
        <f t="shared" si="237"/>
        <v>2499.9999913000001</v>
      </c>
      <c r="CP56" s="11">
        <f t="shared" si="237"/>
        <v>8099.9999841599983</v>
      </c>
      <c r="CQ56" s="11">
        <f t="shared" si="237"/>
        <v>8099.9999839800003</v>
      </c>
      <c r="CR56" s="11">
        <f t="shared" ref="CR56:CS56" si="238">IF(CR24="","",IF(CR118&lt;&gt;"",0,(100-CR24)^2))</f>
        <v>5624.9999865</v>
      </c>
      <c r="CS56" s="11">
        <f t="shared" si="238"/>
        <v>2499.9999909000003</v>
      </c>
      <c r="CT56" s="11">
        <f t="shared" ref="CT56:DB56" si="239">IF(CT24="","",IF(CT118&lt;&gt;"",0,(100-CT24)^2))</f>
        <v>9024.9999825200011</v>
      </c>
      <c r="CU56" s="11">
        <f t="shared" si="239"/>
        <v>6083.9999854920006</v>
      </c>
      <c r="CV56" s="11">
        <f t="shared" si="239"/>
        <v>899.99999435999996</v>
      </c>
      <c r="CW56" s="11">
        <f t="shared" si="239"/>
        <v>4899.9999866999997</v>
      </c>
      <c r="CX56" s="11">
        <f t="shared" si="239"/>
        <v>4224.9999875199992</v>
      </c>
      <c r="CY56" s="11">
        <f t="shared" si="239"/>
        <v>1088.9999935980002</v>
      </c>
      <c r="CZ56" s="11">
        <f t="shared" si="239"/>
        <v>4355.9999870639995</v>
      </c>
      <c r="DA56" s="11">
        <f t="shared" si="239"/>
        <v>3599.9999881200001</v>
      </c>
      <c r="DB56" s="11">
        <f t="shared" si="239"/>
        <v>1599.999992</v>
      </c>
      <c r="DC56" s="11">
        <f t="shared" ref="DC56:EE56" si="240">IF(DC24="","",IF(DC118&lt;&gt;"",0,(100-DC24)^2))</f>
        <v>4355.999986668</v>
      </c>
      <c r="DD56" s="11">
        <f t="shared" si="240"/>
        <v>4488.9999863319999</v>
      </c>
      <c r="DE56" s="11">
        <f t="shared" si="240"/>
        <v>6083.9999839319989</v>
      </c>
      <c r="DF56" s="11">
        <f t="shared" si="240"/>
        <v>7224.9999823200005</v>
      </c>
      <c r="DG56" s="11">
        <f t="shared" si="240"/>
        <v>7224.9999821500005</v>
      </c>
      <c r="DH56" s="11">
        <f t="shared" si="240"/>
        <v>224.99999681999995</v>
      </c>
      <c r="DI56" s="11">
        <f t="shared" si="240"/>
        <v>9999.9999785999989</v>
      </c>
      <c r="DJ56" s="11">
        <f t="shared" si="240"/>
        <v>4899.9999848800007</v>
      </c>
      <c r="DK56" s="11">
        <f t="shared" si="240"/>
        <v>5624.9999836500001</v>
      </c>
      <c r="DL56" s="11">
        <f t="shared" si="240"/>
        <v>6083.9999828399996</v>
      </c>
      <c r="DM56" s="11">
        <f t="shared" si="240"/>
        <v>6399.9999822400014</v>
      </c>
      <c r="DN56" s="11">
        <f t="shared" si="240"/>
        <v>99.999997760000113</v>
      </c>
      <c r="DO56" s="11">
        <f t="shared" si="240"/>
        <v>1.2768999704283722E-14</v>
      </c>
      <c r="DP56" s="11">
        <f t="shared" si="240"/>
        <v>9999.9999771999992</v>
      </c>
      <c r="DQ56" s="11">
        <f t="shared" si="240"/>
        <v>9024.9999781499992</v>
      </c>
      <c r="DR56" s="11">
        <f t="shared" si="240"/>
        <v>6399.9999814400007</v>
      </c>
      <c r="DS56" s="11">
        <f t="shared" si="240"/>
        <v>4224.9999847899999</v>
      </c>
      <c r="DT56" s="11">
        <f t="shared" si="240"/>
        <v>2499.9999881999997</v>
      </c>
      <c r="DU56" s="11">
        <f t="shared" si="240"/>
        <v>4224.9999845300008</v>
      </c>
      <c r="DV56" s="11">
        <f t="shared" si="240"/>
        <v>3599.9999855999995</v>
      </c>
      <c r="DW56" s="11">
        <f t="shared" si="240"/>
        <v>1599.9999903200001</v>
      </c>
      <c r="DX56" s="11">
        <f t="shared" si="240"/>
        <v>4899.9999829199996</v>
      </c>
      <c r="DY56" s="11">
        <f t="shared" si="240"/>
        <v>1599.9999901600002</v>
      </c>
      <c r="DZ56" s="11">
        <f t="shared" si="240"/>
        <v>6399.9999801600006</v>
      </c>
      <c r="EA56" s="11">
        <f t="shared" si="240"/>
        <v>1599.99999</v>
      </c>
      <c r="EB56" s="11">
        <f t="shared" si="240"/>
        <v>6560.9999795879994</v>
      </c>
      <c r="EC56" s="11">
        <f t="shared" si="240"/>
        <v>5624.9999809500014</v>
      </c>
      <c r="ED56" s="11">
        <f t="shared" si="240"/>
        <v>3024.9999859199997</v>
      </c>
      <c r="EE56" s="11">
        <f t="shared" si="240"/>
        <v>399.99999484</v>
      </c>
      <c r="EF56" s="11">
        <f t="shared" ref="EF56:EI56" si="241">IF(EF24="","",IF(EF118&lt;&gt;"",0,(100-EF24)^2))</f>
        <v>3599.9999844000004</v>
      </c>
      <c r="EG56" s="11">
        <f t="shared" si="241"/>
        <v>483.9999942360003</v>
      </c>
      <c r="EH56" s="11">
        <f t="shared" si="241"/>
        <v>1599.9999894400003</v>
      </c>
      <c r="EI56" s="11">
        <f t="shared" si="241"/>
        <v>4488.9999821780002</v>
      </c>
      <c r="EJ56" s="11">
        <f t="shared" ref="EJ56:ES56" si="242">IF(EJ24="","",IF(EJ118&lt;&gt;"",0,(100-EJ24)^2))</f>
        <v>6240.9999788279993</v>
      </c>
      <c r="EK56" s="11">
        <f t="shared" si="242"/>
        <v>3720.99998353</v>
      </c>
      <c r="EL56" s="11">
        <f t="shared" si="242"/>
        <v>2499.9999864000001</v>
      </c>
      <c r="EM56" s="11">
        <f t="shared" si="242"/>
        <v>624.99999315000002</v>
      </c>
      <c r="EN56" s="11">
        <f t="shared" si="242"/>
        <v>7224.9999765399989</v>
      </c>
      <c r="EO56" s="11">
        <f t="shared" si="242"/>
        <v>4224.9999819299992</v>
      </c>
      <c r="EP56" s="11">
        <f t="shared" si="242"/>
        <v>624.99999300000013</v>
      </c>
      <c r="EQ56" s="11">
        <f t="shared" si="242"/>
        <v>3968.9999822340001</v>
      </c>
      <c r="ER56" s="11">
        <f t="shared" si="242"/>
        <v>399.99999431999981</v>
      </c>
      <c r="ES56" s="11">
        <f t="shared" si="242"/>
        <v>4899.9999799800007</v>
      </c>
      <c r="ET56" s="11">
        <f t="shared" ref="ET56:EV56" si="243">IF(ET24="","",IF(ET118&lt;&gt;"",0,(100-ET24)^2))</f>
        <v>6399.9999769600008</v>
      </c>
      <c r="EU56" s="11">
        <f t="shared" si="243"/>
        <v>399.99999419999995</v>
      </c>
      <c r="EV56" s="11">
        <f t="shared" si="243"/>
        <v>4224.9999810200015</v>
      </c>
      <c r="EW56" s="11">
        <f t="shared" ref="EW56:FJ56" si="244">IF(EW24="","",IF(EW118&lt;&gt;"",0,(100-EW24)^2))</f>
        <v>728.99999206200027</v>
      </c>
      <c r="EX56" s="11">
        <f t="shared" si="244"/>
        <v>1599.9999881600002</v>
      </c>
      <c r="EY56" s="11">
        <f t="shared" si="244"/>
        <v>9024.9999716900002</v>
      </c>
      <c r="EZ56" s="11">
        <f t="shared" si="244"/>
        <v>1224.9999894999996</v>
      </c>
      <c r="FA56" s="11">
        <f t="shared" si="244"/>
        <v>4899.9999788600007</v>
      </c>
      <c r="FB56" s="11">
        <f t="shared" si="244"/>
        <v>5624.9999772000001</v>
      </c>
      <c r="FC56" s="11">
        <f t="shared" si="244"/>
        <v>224.99999540999997</v>
      </c>
      <c r="FD56" s="11">
        <f t="shared" si="244"/>
        <v>4224.9999799800007</v>
      </c>
      <c r="FE56" s="11">
        <f t="shared" si="244"/>
        <v>624.99999225000022</v>
      </c>
      <c r="FF56" s="11">
        <f t="shared" si="244"/>
        <v>1224.9999890800002</v>
      </c>
      <c r="FG56" s="11">
        <f t="shared" si="244"/>
        <v>9408.9999695419992</v>
      </c>
      <c r="FH56" s="11">
        <f t="shared" si="244"/>
        <v>2499.9999842000002</v>
      </c>
      <c r="FI56" s="11">
        <f t="shared" si="244"/>
        <v>899.99999046000028</v>
      </c>
      <c r="FJ56" s="11">
        <f t="shared" si="244"/>
        <v>99.999996800000048</v>
      </c>
      <c r="FK56" s="11">
        <f t="shared" ref="FK56" si="245">IF(FK24="","",IF(FK118&lt;&gt;"",0,(100-FK24)^2))</f>
        <v>2024.9999855099998</v>
      </c>
    </row>
    <row r="57" spans="1:167" x14ac:dyDescent="0.25">
      <c r="A57" s="11">
        <f t="shared" si="0"/>
        <v>70.000000001000004</v>
      </c>
      <c r="C57" s="11">
        <v>22</v>
      </c>
      <c r="D57" s="11">
        <f t="shared" si="1"/>
        <v>2500</v>
      </c>
      <c r="E57" s="11">
        <f t="shared" si="1"/>
        <v>3599.9999999399997</v>
      </c>
      <c r="F57" s="11">
        <f t="shared" si="2"/>
        <v>1520.999999961</v>
      </c>
      <c r="G57" s="11">
        <f t="shared" si="2"/>
        <v>899.99999993999973</v>
      </c>
      <c r="H57" s="11">
        <f t="shared" si="3"/>
        <v>1443.999999848</v>
      </c>
      <c r="I57" s="11">
        <f t="shared" ref="I57:BT60" si="246">IF(I25="","",IF(I119&lt;&gt;"",0,(100-I25)^2))</f>
        <v>3480.9999996460006</v>
      </c>
      <c r="J57" s="11">
        <f t="shared" si="246"/>
        <v>1599.99999968</v>
      </c>
      <c r="K57" s="11">
        <f t="shared" si="246"/>
        <v>9999.9999989999997</v>
      </c>
      <c r="L57" s="11">
        <f t="shared" si="246"/>
        <v>1599.9999995200001</v>
      </c>
      <c r="M57" s="11">
        <f t="shared" si="246"/>
        <v>99.999999860000059</v>
      </c>
      <c r="N57" s="11">
        <f t="shared" si="246"/>
        <v>4899.99999888</v>
      </c>
      <c r="O57" s="11">
        <f t="shared" si="246"/>
        <v>399.99999963999983</v>
      </c>
      <c r="P57" s="11">
        <f t="shared" si="246"/>
        <v>99.999999800000126</v>
      </c>
      <c r="Q57" s="11">
        <f t="shared" si="246"/>
        <v>1599.9999991200002</v>
      </c>
      <c r="R57" s="11">
        <f t="shared" si="246"/>
        <v>1.4400002382922783E-16</v>
      </c>
      <c r="S57" s="11">
        <f t="shared" si="246"/>
        <v>224.99999960999986</v>
      </c>
      <c r="T57" s="11">
        <f t="shared" si="246"/>
        <v>5328.9999979560007</v>
      </c>
      <c r="U57" s="11">
        <f t="shared" si="246"/>
        <v>5928.9999976900008</v>
      </c>
      <c r="V57" s="11">
        <f t="shared" si="246"/>
        <v>399.99999935999995</v>
      </c>
      <c r="W57" s="11">
        <f t="shared" si="246"/>
        <v>2499.9999983000002</v>
      </c>
      <c r="X57" s="11">
        <f t="shared" si="246"/>
        <v>5624.9999972999985</v>
      </c>
      <c r="Y57" s="11">
        <f t="shared" si="246"/>
        <v>3.6099992473543199E-16</v>
      </c>
      <c r="Z57" s="11">
        <f t="shared" si="246"/>
        <v>99.999999599999967</v>
      </c>
      <c r="AA57" s="11">
        <f t="shared" si="246"/>
        <v>224.99999936999984</v>
      </c>
      <c r="AB57" s="11">
        <f t="shared" si="246"/>
        <v>5624.9999967000012</v>
      </c>
      <c r="AC57" s="11">
        <f t="shared" si="246"/>
        <v>440.9999990340001</v>
      </c>
      <c r="AD57" s="11">
        <f t="shared" si="246"/>
        <v>120.99999947199996</v>
      </c>
      <c r="AE57" s="11">
        <f t="shared" si="246"/>
        <v>7743.9999955999992</v>
      </c>
      <c r="AF57" s="11">
        <f t="shared" si="246"/>
        <v>24.99999974000005</v>
      </c>
      <c r="AG57" s="11">
        <f t="shared" si="246"/>
        <v>9024.9999948700006</v>
      </c>
      <c r="AH57" s="11">
        <f t="shared" si="246"/>
        <v>528.99999871199987</v>
      </c>
      <c r="AI57" s="11">
        <f t="shared" si="246"/>
        <v>4488.9999961139993</v>
      </c>
      <c r="AJ57" s="11">
        <f t="shared" si="246"/>
        <v>575.99999856000022</v>
      </c>
      <c r="AK57" s="11">
        <f t="shared" si="246"/>
        <v>1224.99999783</v>
      </c>
      <c r="AL57" s="11">
        <f t="shared" si="246"/>
        <v>9999.9999936000004</v>
      </c>
      <c r="AM57" s="11">
        <f t="shared" si="246"/>
        <v>1224.9999976899996</v>
      </c>
      <c r="AN57" s="11">
        <f t="shared" si="246"/>
        <v>3024.9999962599995</v>
      </c>
      <c r="AO57" s="11">
        <f t="shared" si="246"/>
        <v>35.999999580000008</v>
      </c>
      <c r="AP57" s="11">
        <f t="shared" si="246"/>
        <v>624.99999819999982</v>
      </c>
      <c r="AQ57" s="11">
        <f t="shared" si="246"/>
        <v>399.99999851999974</v>
      </c>
      <c r="AR57" s="11">
        <f t="shared" si="246"/>
        <v>1.443999698941728E-15</v>
      </c>
      <c r="AS57" s="11">
        <f t="shared" si="246"/>
        <v>3480.999995398</v>
      </c>
      <c r="AT57" s="11">
        <f t="shared" si="246"/>
        <v>9024.9999923999985</v>
      </c>
      <c r="AU57" s="11">
        <f t="shared" si="246"/>
        <v>624.99999794999962</v>
      </c>
      <c r="AV57" s="11">
        <f t="shared" si="246"/>
        <v>99.999999160000073</v>
      </c>
      <c r="AW57" s="11">
        <f t="shared" si="246"/>
        <v>1.8490000004405156E-15</v>
      </c>
      <c r="AX57" s="11">
        <f t="shared" si="246"/>
        <v>35.999999471999956</v>
      </c>
      <c r="AY57" s="11">
        <f t="shared" si="246"/>
        <v>2.0249993758658574E-15</v>
      </c>
      <c r="AZ57" s="11">
        <f t="shared" si="246"/>
        <v>99.999999080000066</v>
      </c>
      <c r="BA57" s="11">
        <f t="shared" si="246"/>
        <v>1224.99999671</v>
      </c>
      <c r="BB57" s="11">
        <f t="shared" si="246"/>
        <v>224.99999855999988</v>
      </c>
      <c r="BC57" s="11">
        <f t="shared" si="246"/>
        <v>399.99999804000026</v>
      </c>
      <c r="BD57" s="11">
        <f t="shared" si="246"/>
        <v>9999.9999900000003</v>
      </c>
      <c r="BE57" s="11">
        <f t="shared" si="246"/>
        <v>2.6010000680386151E-15</v>
      </c>
      <c r="BF57" s="11">
        <f t="shared" si="246"/>
        <v>2.7040004474599449E-15</v>
      </c>
      <c r="BG57" s="11">
        <f t="shared" si="246"/>
        <v>624.99999735000029</v>
      </c>
      <c r="BH57" s="11">
        <f t="shared" si="246"/>
        <v>99.999998920000053</v>
      </c>
      <c r="BI57" s="11">
        <f t="shared" si="246"/>
        <v>99.99999889999998</v>
      </c>
      <c r="BJ57" s="11">
        <f t="shared" si="246"/>
        <v>7224.9999904799988</v>
      </c>
      <c r="BK57" s="11">
        <f t="shared" si="246"/>
        <v>3.9999997720000269</v>
      </c>
      <c r="BL57" s="11">
        <f t="shared" si="246"/>
        <v>3.3639997324476479E-15</v>
      </c>
      <c r="BM57" s="11">
        <f t="shared" si="246"/>
        <v>5475.9999912679996</v>
      </c>
      <c r="BN57" s="11">
        <f t="shared" si="246"/>
        <v>1599.9999952000003</v>
      </c>
      <c r="BO57" s="11">
        <f t="shared" si="246"/>
        <v>7224.9999896300005</v>
      </c>
      <c r="BP57" s="11">
        <f t="shared" si="246"/>
        <v>399.99999752000008</v>
      </c>
      <c r="BQ57" s="11">
        <f t="shared" si="246"/>
        <v>3.9690002091511442E-15</v>
      </c>
      <c r="BR57" s="11">
        <f t="shared" si="246"/>
        <v>3024.9999929600003</v>
      </c>
      <c r="BS57" s="11">
        <f t="shared" si="246"/>
        <v>728.99999649000029</v>
      </c>
      <c r="BT57" s="11">
        <f t="shared" si="246"/>
        <v>4224.9999914199998</v>
      </c>
      <c r="BU57" s="11">
        <f t="shared" si="234"/>
        <v>399.99999731999992</v>
      </c>
      <c r="BV57" s="11">
        <f t="shared" ref="BV57:CI57" si="247">IF(BV25="","",IF(BV119&lt;&gt;"",0,(100-BV25)^2))</f>
        <v>440.99999714399979</v>
      </c>
      <c r="BW57" s="11">
        <f t="shared" si="247"/>
        <v>624.99999655000022</v>
      </c>
      <c r="BX57" s="11">
        <f t="shared" si="247"/>
        <v>1224.9999951000002</v>
      </c>
      <c r="BY57" s="11">
        <f t="shared" si="247"/>
        <v>120.99999843799995</v>
      </c>
      <c r="BZ57" s="11">
        <f t="shared" si="247"/>
        <v>399.99999711999976</v>
      </c>
      <c r="CA57" s="11">
        <f t="shared" si="247"/>
        <v>2499.9999926999999</v>
      </c>
      <c r="CB57" s="11">
        <f t="shared" si="247"/>
        <v>624.99999630000002</v>
      </c>
      <c r="CC57" s="11">
        <f t="shared" si="247"/>
        <v>2208.99999295</v>
      </c>
      <c r="CD57" s="11">
        <f t="shared" si="247"/>
        <v>960.99999528799958</v>
      </c>
      <c r="CE57" s="11">
        <f t="shared" si="247"/>
        <v>1088.9999949180003</v>
      </c>
      <c r="CF57" s="11">
        <f t="shared" si="247"/>
        <v>2499.9999922000002</v>
      </c>
      <c r="CG57" s="11">
        <f t="shared" si="247"/>
        <v>8099.9999857799994</v>
      </c>
      <c r="CH57" s="11">
        <f t="shared" si="247"/>
        <v>4488.9999892799988</v>
      </c>
      <c r="CI57" s="11">
        <f t="shared" si="247"/>
        <v>1599.9999935199999</v>
      </c>
      <c r="CJ57" s="11">
        <f t="shared" ref="CJ57:CK57" si="248">IF(CJ25="","",IF(CJ119&lt;&gt;"",0,(100-CJ25)^2))</f>
        <v>575.99999606400002</v>
      </c>
      <c r="CK57" s="11">
        <f t="shared" si="248"/>
        <v>399.99999667999987</v>
      </c>
      <c r="CL57" s="11">
        <f t="shared" ref="CL57:CQ57" si="249">IF(CL25="","",IF(CL119&lt;&gt;"",0,(100-CL25)^2))</f>
        <v>899.99999495999964</v>
      </c>
      <c r="CM57" s="11">
        <f t="shared" si="249"/>
        <v>3135.9999904799997</v>
      </c>
      <c r="CN57" s="11">
        <f t="shared" si="249"/>
        <v>6399.99998624</v>
      </c>
      <c r="CO57" s="11">
        <f t="shared" si="249"/>
        <v>624.99999564999985</v>
      </c>
      <c r="CP57" s="11">
        <f t="shared" si="249"/>
        <v>99.999998240000153</v>
      </c>
      <c r="CQ57" s="11">
        <f t="shared" si="249"/>
        <v>5928.9999862940003</v>
      </c>
      <c r="CR57" s="11">
        <f t="shared" ref="CR57:CS57" si="250">IF(CR25="","",IF(CR119&lt;&gt;"",0,(100-CR25)^2))</f>
        <v>6399.9999856000004</v>
      </c>
      <c r="CS57" s="11">
        <f t="shared" si="250"/>
        <v>4899.9999872599992</v>
      </c>
      <c r="CT57" s="11">
        <f t="shared" ref="CT57:DB57" si="251">IF(CT25="","",IF(CT119&lt;&gt;"",0,(100-CT25)^2))</f>
        <v>8099.9999834400014</v>
      </c>
      <c r="CU57" s="11">
        <f t="shared" si="251"/>
        <v>6083.9999854920006</v>
      </c>
      <c r="CV57" s="11">
        <f t="shared" si="251"/>
        <v>624.99999530000002</v>
      </c>
      <c r="CW57" s="11">
        <f t="shared" si="251"/>
        <v>399.99999619999983</v>
      </c>
      <c r="CX57" s="11">
        <f t="shared" si="251"/>
        <v>24.999999040000073</v>
      </c>
      <c r="CY57" s="11">
        <f t="shared" si="251"/>
        <v>440.99999592600011</v>
      </c>
      <c r="CZ57" s="11">
        <f t="shared" si="251"/>
        <v>4224.9999872600001</v>
      </c>
      <c r="DA57" s="11">
        <f t="shared" si="251"/>
        <v>7224.9999831699988</v>
      </c>
      <c r="DB57" s="11">
        <f t="shared" si="251"/>
        <v>624.99999500000035</v>
      </c>
      <c r="DC57" s="11">
        <f t="shared" ref="DC57:EE57" si="252">IF(DC25="","",IF(DC119&lt;&gt;"",0,(100-DC25)^2))</f>
        <v>3024.9999888900002</v>
      </c>
      <c r="DD57" s="11">
        <f t="shared" si="252"/>
        <v>7743.9999820479998</v>
      </c>
      <c r="DE57" s="11">
        <f t="shared" si="252"/>
        <v>1224.9999927899996</v>
      </c>
      <c r="DF57" s="11">
        <f t="shared" si="252"/>
        <v>7224.9999823200005</v>
      </c>
      <c r="DG57" s="11">
        <f t="shared" si="252"/>
        <v>3024.9999884500003</v>
      </c>
      <c r="DH57" s="11">
        <f t="shared" si="252"/>
        <v>399.99999575999993</v>
      </c>
      <c r="DI57" s="11">
        <f t="shared" si="252"/>
        <v>24.999998929999958</v>
      </c>
      <c r="DJ57" s="11">
        <f t="shared" si="252"/>
        <v>8099.9999805600009</v>
      </c>
      <c r="DK57" s="11">
        <f t="shared" si="252"/>
        <v>0.99999978200001516</v>
      </c>
      <c r="DL57" s="11">
        <f t="shared" si="252"/>
        <v>840.99999361999994</v>
      </c>
      <c r="DM57" s="11">
        <f t="shared" si="252"/>
        <v>399.99999555999977</v>
      </c>
      <c r="DN57" s="11">
        <f t="shared" si="252"/>
        <v>1.2543998892558996E-14</v>
      </c>
      <c r="DO57" s="11">
        <f t="shared" si="252"/>
        <v>1.2768999704283722E-14</v>
      </c>
      <c r="DP57" s="11">
        <f t="shared" si="252"/>
        <v>3024.9999874599998</v>
      </c>
      <c r="DQ57" s="11">
        <f t="shared" si="252"/>
        <v>9999.9999769999995</v>
      </c>
      <c r="DR57" s="11">
        <f t="shared" si="252"/>
        <v>624.99999420000029</v>
      </c>
      <c r="DS57" s="11">
        <f t="shared" si="252"/>
        <v>9024.9999777699995</v>
      </c>
      <c r="DT57" s="11">
        <f t="shared" si="252"/>
        <v>224.99999645999992</v>
      </c>
      <c r="DU57" s="11">
        <f t="shared" si="252"/>
        <v>4623.9999838160011</v>
      </c>
      <c r="DV57" s="11">
        <f t="shared" si="252"/>
        <v>5624.9999820000003</v>
      </c>
      <c r="DW57" s="11">
        <f t="shared" si="252"/>
        <v>1599.9999903200001</v>
      </c>
      <c r="DX57" s="11">
        <f t="shared" si="252"/>
        <v>624.99999389999982</v>
      </c>
      <c r="DY57" s="11">
        <f t="shared" si="252"/>
        <v>99.999997539999882</v>
      </c>
      <c r="DZ57" s="11">
        <f t="shared" si="252"/>
        <v>6399.9999801600006</v>
      </c>
      <c r="EA57" s="11">
        <f t="shared" si="252"/>
        <v>99.999997500000021</v>
      </c>
      <c r="EB57" s="11">
        <f t="shared" si="252"/>
        <v>195.99999647199994</v>
      </c>
      <c r="EC57" s="11">
        <f t="shared" si="252"/>
        <v>6723.9999791720011</v>
      </c>
      <c r="ED57" s="11">
        <f t="shared" si="252"/>
        <v>2208.9999879679999</v>
      </c>
      <c r="EE57" s="11">
        <f t="shared" si="252"/>
        <v>8099.99997678</v>
      </c>
      <c r="EF57" s="11">
        <f t="shared" ref="EF57:EI57" si="253">IF(EF25="","",IF(EF119&lt;&gt;"",0,(100-EF25)^2))</f>
        <v>624.99999349999985</v>
      </c>
      <c r="EG57" s="11">
        <f t="shared" si="253"/>
        <v>15.999998952000073</v>
      </c>
      <c r="EH57" s="11">
        <f t="shared" si="253"/>
        <v>99.99999736000008</v>
      </c>
      <c r="EI57" s="11">
        <f t="shared" si="253"/>
        <v>3968.9999832419999</v>
      </c>
      <c r="EJ57" s="11">
        <f t="shared" ref="EJ57:ES57" si="254">IF(EJ25="","",IF(EJ119&lt;&gt;"",0,(100-EJ25)^2))</f>
        <v>7920.9999761479994</v>
      </c>
      <c r="EK57" s="11">
        <f t="shared" si="254"/>
        <v>6399.9999784000011</v>
      </c>
      <c r="EL57" s="11">
        <f t="shared" si="254"/>
        <v>224.99999592000012</v>
      </c>
      <c r="EM57" s="11">
        <f t="shared" si="254"/>
        <v>1599.9999890399999</v>
      </c>
      <c r="EN57" s="11">
        <f t="shared" si="254"/>
        <v>899.9999917199998</v>
      </c>
      <c r="EO57" s="11">
        <f t="shared" si="254"/>
        <v>899.99999166000043</v>
      </c>
      <c r="EP57" s="11">
        <f t="shared" si="254"/>
        <v>2499.9999860000003</v>
      </c>
      <c r="EQ57" s="11">
        <f t="shared" si="254"/>
        <v>224.99999577</v>
      </c>
      <c r="ER57" s="11">
        <f t="shared" si="254"/>
        <v>99.999997159999921</v>
      </c>
      <c r="ES57" s="11">
        <f t="shared" si="254"/>
        <v>399.99999428000024</v>
      </c>
      <c r="ET57" s="11">
        <f t="shared" ref="ET57:EV57" si="255">IF(ET25="","",IF(ET119&lt;&gt;"",0,(100-ET25)^2))</f>
        <v>323.99999481600008</v>
      </c>
      <c r="EU57" s="11">
        <f t="shared" si="255"/>
        <v>624.99999274999993</v>
      </c>
      <c r="EV57" s="11">
        <f t="shared" si="255"/>
        <v>6399.9999766399997</v>
      </c>
      <c r="EW57" s="11">
        <f t="shared" ref="EW57:FJ57" si="256">IF(EW25="","",IF(EW119&lt;&gt;"",0,(100-EW25)^2))</f>
        <v>575.99999294400027</v>
      </c>
      <c r="EX57" s="11">
        <f t="shared" si="256"/>
        <v>899.99999112000012</v>
      </c>
      <c r="EY57" s="11">
        <f t="shared" si="256"/>
        <v>1599.9999880799999</v>
      </c>
      <c r="EZ57" s="11">
        <f t="shared" si="256"/>
        <v>4224.9999804999998</v>
      </c>
      <c r="FA57" s="11">
        <f t="shared" si="256"/>
        <v>1599.99998792</v>
      </c>
      <c r="FB57" s="11">
        <f t="shared" si="256"/>
        <v>5624.9999772000001</v>
      </c>
      <c r="FC57" s="11">
        <f t="shared" si="256"/>
        <v>24.999998470000005</v>
      </c>
      <c r="FD57" s="11">
        <f t="shared" si="256"/>
        <v>2499.9999846000001</v>
      </c>
      <c r="FE57" s="11">
        <f t="shared" si="256"/>
        <v>2024.9999860499997</v>
      </c>
      <c r="FF57" s="11">
        <f t="shared" si="256"/>
        <v>2.4335999593352668E-14</v>
      </c>
      <c r="FG57" s="11">
        <f t="shared" si="256"/>
        <v>2.464900073227853E-14</v>
      </c>
      <c r="FH57" s="11">
        <f t="shared" si="256"/>
        <v>2499.9999842000002</v>
      </c>
      <c r="FI57" s="11">
        <f t="shared" si="256"/>
        <v>6399.9999745600007</v>
      </c>
      <c r="FJ57" s="11">
        <f t="shared" si="256"/>
        <v>3.9999993600000296</v>
      </c>
      <c r="FK57" s="11">
        <f t="shared" ref="FK57" si="257">IF(FK25="","",IF(FK119&lt;&gt;"",0,(100-FK25)^2))</f>
        <v>3024.9999822899999</v>
      </c>
    </row>
    <row r="58" spans="1:167" x14ac:dyDescent="0.25">
      <c r="A58" s="11">
        <f t="shared" si="0"/>
        <v>65.000000001000004</v>
      </c>
      <c r="C58" s="11">
        <v>23</v>
      </c>
      <c r="D58" s="11">
        <f t="shared" si="1"/>
        <v>2500</v>
      </c>
      <c r="E58" s="11">
        <f t="shared" si="1"/>
        <v>1224.9999999650004</v>
      </c>
      <c r="F58" s="11">
        <f t="shared" si="2"/>
        <v>1935.9999999559998</v>
      </c>
      <c r="G58" s="11">
        <f t="shared" si="2"/>
        <v>1224.9999999299998</v>
      </c>
      <c r="H58" s="11">
        <f t="shared" si="3"/>
        <v>5624.9999996999986</v>
      </c>
      <c r="I58" s="11">
        <f t="shared" si="246"/>
        <v>8463.9999994480004</v>
      </c>
      <c r="J58" s="11">
        <f t="shared" si="246"/>
        <v>5624.9999994</v>
      </c>
      <c r="K58" s="11">
        <f t="shared" si="246"/>
        <v>2.500003966417107E-17</v>
      </c>
      <c r="L58" s="11">
        <f t="shared" si="246"/>
        <v>224.9999998200002</v>
      </c>
      <c r="M58" s="11">
        <f t="shared" si="246"/>
        <v>24.99999993000003</v>
      </c>
      <c r="N58" s="11">
        <f t="shared" si="246"/>
        <v>1224.99999944</v>
      </c>
      <c r="O58" s="11">
        <f t="shared" si="246"/>
        <v>899.9999994599998</v>
      </c>
      <c r="P58" s="11">
        <f t="shared" si="246"/>
        <v>9.9999874439566461E-17</v>
      </c>
      <c r="Q58" s="11">
        <f t="shared" si="246"/>
        <v>6399.9999982400004</v>
      </c>
      <c r="R58" s="11">
        <f t="shared" si="246"/>
        <v>1.4400002382922783E-16</v>
      </c>
      <c r="S58" s="11">
        <f t="shared" si="246"/>
        <v>99.999999739999907</v>
      </c>
      <c r="T58" s="11">
        <f t="shared" si="246"/>
        <v>2808.9999985159998</v>
      </c>
      <c r="U58" s="11">
        <f t="shared" si="246"/>
        <v>224.99999955000007</v>
      </c>
      <c r="V58" s="11">
        <f t="shared" si="246"/>
        <v>899.99999903999992</v>
      </c>
      <c r="W58" s="11">
        <f t="shared" si="246"/>
        <v>2499.9999983000002</v>
      </c>
      <c r="X58" s="11">
        <f t="shared" si="246"/>
        <v>624.99999910000031</v>
      </c>
      <c r="Y58" s="11">
        <f t="shared" si="246"/>
        <v>9999.9999962000002</v>
      </c>
      <c r="Z58" s="11">
        <f t="shared" si="246"/>
        <v>399.99999919999993</v>
      </c>
      <c r="AA58" s="11">
        <f t="shared" si="246"/>
        <v>224.99999936999984</v>
      </c>
      <c r="AB58" s="11">
        <f t="shared" si="246"/>
        <v>99.999999560000106</v>
      </c>
      <c r="AC58" s="11">
        <f t="shared" si="246"/>
        <v>3480.9999972860001</v>
      </c>
      <c r="AD58" s="11">
        <f t="shared" si="246"/>
        <v>1224.9999983199998</v>
      </c>
      <c r="AE58" s="11">
        <f t="shared" si="246"/>
        <v>7743.9999955999992</v>
      </c>
      <c r="AF58" s="11">
        <f t="shared" si="246"/>
        <v>9999.9999948000004</v>
      </c>
      <c r="AG58" s="11">
        <f t="shared" si="246"/>
        <v>8099.9999951400005</v>
      </c>
      <c r="AH58" s="11">
        <f t="shared" si="246"/>
        <v>440.99999882399993</v>
      </c>
      <c r="AI58" s="11">
        <f t="shared" si="246"/>
        <v>3599.99999652</v>
      </c>
      <c r="AJ58" s="11">
        <f t="shared" si="246"/>
        <v>3599.9999963999999</v>
      </c>
      <c r="AK58" s="11">
        <f t="shared" si="246"/>
        <v>3599.9999962800002</v>
      </c>
      <c r="AL58" s="11">
        <f t="shared" si="246"/>
        <v>8099.99999424</v>
      </c>
      <c r="AM58" s="11">
        <f t="shared" si="246"/>
        <v>63.999999471999899</v>
      </c>
      <c r="AN58" s="11">
        <f t="shared" si="246"/>
        <v>4899.9999952400003</v>
      </c>
      <c r="AO58" s="11">
        <f t="shared" si="246"/>
        <v>5624.99999475</v>
      </c>
      <c r="AP58" s="11">
        <f t="shared" si="246"/>
        <v>1599.9999971199998</v>
      </c>
      <c r="AQ58" s="11">
        <f t="shared" si="246"/>
        <v>5624.9999944499987</v>
      </c>
      <c r="AR58" s="11">
        <f t="shared" si="246"/>
        <v>899.99999772000024</v>
      </c>
      <c r="AS58" s="11">
        <f t="shared" si="246"/>
        <v>899.99999766000008</v>
      </c>
      <c r="AT58" s="11">
        <f t="shared" si="246"/>
        <v>8099.9999927999997</v>
      </c>
      <c r="AU58" s="11">
        <f t="shared" si="246"/>
        <v>399.99999835999972</v>
      </c>
      <c r="AV58" s="11">
        <f t="shared" si="246"/>
        <v>2499.9999957999999</v>
      </c>
      <c r="AW58" s="11">
        <f t="shared" si="246"/>
        <v>1.8490000004405156E-15</v>
      </c>
      <c r="AX58" s="11">
        <f t="shared" si="246"/>
        <v>63.999999295999942</v>
      </c>
      <c r="AY58" s="11">
        <f t="shared" si="246"/>
        <v>4224.9999941499991</v>
      </c>
      <c r="AZ58" s="11">
        <f t="shared" si="246"/>
        <v>99.999999080000066</v>
      </c>
      <c r="BA58" s="11">
        <f t="shared" si="246"/>
        <v>399.99999811999999</v>
      </c>
      <c r="BB58" s="11">
        <f t="shared" si="246"/>
        <v>7224.999991839999</v>
      </c>
      <c r="BC58" s="11">
        <f t="shared" si="246"/>
        <v>99.999999020000132</v>
      </c>
      <c r="BD58" s="11">
        <f t="shared" si="246"/>
        <v>399.99999800000012</v>
      </c>
      <c r="BE58" s="11">
        <f t="shared" si="246"/>
        <v>2.6010000680386151E-15</v>
      </c>
      <c r="BF58" s="11">
        <f t="shared" si="246"/>
        <v>2.7040004474599449E-15</v>
      </c>
      <c r="BG58" s="11">
        <f t="shared" si="246"/>
        <v>224.99999841000019</v>
      </c>
      <c r="BH58" s="11">
        <f t="shared" si="246"/>
        <v>399.99999784000011</v>
      </c>
      <c r="BI58" s="11">
        <f t="shared" si="246"/>
        <v>899.9999967</v>
      </c>
      <c r="BJ58" s="11">
        <f t="shared" si="246"/>
        <v>624.99999719999983</v>
      </c>
      <c r="BK58" s="11">
        <f t="shared" si="246"/>
        <v>2600.9999941860001</v>
      </c>
      <c r="BL58" s="11">
        <f t="shared" si="246"/>
        <v>3.3639997324476479E-15</v>
      </c>
      <c r="BM58" s="11">
        <f t="shared" si="246"/>
        <v>5928.9999909139997</v>
      </c>
      <c r="BN58" s="11">
        <f t="shared" si="246"/>
        <v>1599.9999952000003</v>
      </c>
      <c r="BO58" s="11">
        <f t="shared" si="246"/>
        <v>624.99999695000031</v>
      </c>
      <c r="BP58" s="11">
        <f t="shared" si="246"/>
        <v>399.99999752000008</v>
      </c>
      <c r="BQ58" s="11">
        <f t="shared" si="246"/>
        <v>3.9690002091511442E-15</v>
      </c>
      <c r="BR58" s="11">
        <f t="shared" si="246"/>
        <v>1224.9999955199996</v>
      </c>
      <c r="BS58" s="11">
        <f t="shared" si="246"/>
        <v>440.99999727000022</v>
      </c>
      <c r="BT58" s="11">
        <f t="shared" si="246"/>
        <v>4899.9999907600004</v>
      </c>
      <c r="BU58" s="11">
        <f t="shared" si="234"/>
        <v>399.99999731999992</v>
      </c>
      <c r="BV58" s="11">
        <f t="shared" ref="BV58:CI58" si="258">IF(BV26="","",IF(BV120&lt;&gt;"",0,(100-BV26)^2))</f>
        <v>4224.9999911600007</v>
      </c>
      <c r="BW58" s="11">
        <f t="shared" si="258"/>
        <v>24.999999310000053</v>
      </c>
      <c r="BX58" s="11">
        <f t="shared" si="258"/>
        <v>4899.9999902</v>
      </c>
      <c r="BY58" s="11">
        <f t="shared" si="258"/>
        <v>8463.9999869359999</v>
      </c>
      <c r="BZ58" s="11">
        <f t="shared" si="258"/>
        <v>224.99999783999982</v>
      </c>
      <c r="CA58" s="11">
        <f t="shared" si="258"/>
        <v>5.3289993257583041E-15</v>
      </c>
      <c r="CB58" s="11">
        <f t="shared" si="258"/>
        <v>8099.9999866799999</v>
      </c>
      <c r="CC58" s="11">
        <f t="shared" si="258"/>
        <v>3599.9999909999997</v>
      </c>
      <c r="CD58" s="11">
        <f t="shared" si="258"/>
        <v>4095.9999902720001</v>
      </c>
      <c r="CE58" s="11">
        <f t="shared" si="258"/>
        <v>7224.9999869100011</v>
      </c>
      <c r="CF58" s="11">
        <f t="shared" si="258"/>
        <v>24.999999220000014</v>
      </c>
      <c r="CG58" s="11">
        <f t="shared" si="258"/>
        <v>99.99999841999994</v>
      </c>
      <c r="CH58" s="11">
        <f t="shared" si="258"/>
        <v>624.99999599999967</v>
      </c>
      <c r="CI58" s="11">
        <f t="shared" si="258"/>
        <v>7224.999986230001</v>
      </c>
      <c r="CJ58" s="11">
        <f t="shared" ref="CJ58:CK58" si="259">IF(CJ26="","",IF(CJ120&lt;&gt;"",0,(100-CJ26)^2))</f>
        <v>360.99999688400004</v>
      </c>
      <c r="CK58" s="11">
        <f t="shared" si="259"/>
        <v>24.999999169999974</v>
      </c>
      <c r="CL58" s="11">
        <f t="shared" ref="CL58:CQ58" si="260">IF(CL26="","",IF(CL120&lt;&gt;"",0,(100-CL26)^2))</f>
        <v>4899.9999882400007</v>
      </c>
      <c r="CM58" s="11">
        <f t="shared" si="260"/>
        <v>1155.9999942200002</v>
      </c>
      <c r="CN58" s="11">
        <f t="shared" si="260"/>
        <v>5624.9999871</v>
      </c>
      <c r="CO58" s="11">
        <f t="shared" si="260"/>
        <v>24.999999129999971</v>
      </c>
      <c r="CP58" s="11">
        <f t="shared" si="260"/>
        <v>5624.9999867999986</v>
      </c>
      <c r="CQ58" s="11">
        <f t="shared" si="260"/>
        <v>5624.9999866500002</v>
      </c>
      <c r="CR58" s="11">
        <f t="shared" ref="CR58:CS58" si="261">IF(CR26="","",IF(CR120&lt;&gt;"",0,(100-CR26)^2))</f>
        <v>3024.9999901000001</v>
      </c>
      <c r="CS58" s="11">
        <f t="shared" si="261"/>
        <v>7224.999984529999</v>
      </c>
      <c r="CT58" s="11">
        <f t="shared" ref="CT58:DB58" si="262">IF(CT26="","",IF(CT120&lt;&gt;"",0,(100-CT26)^2))</f>
        <v>9603.9999819680015</v>
      </c>
      <c r="CU58" s="11">
        <f t="shared" si="262"/>
        <v>7743.9999836320003</v>
      </c>
      <c r="CV58" s="11">
        <f t="shared" si="262"/>
        <v>99.999998120000001</v>
      </c>
      <c r="CW58" s="11">
        <f t="shared" si="262"/>
        <v>2024.9999914500002</v>
      </c>
      <c r="CX58" s="11">
        <f t="shared" si="262"/>
        <v>4899.9999865599993</v>
      </c>
      <c r="CY58" s="11">
        <f t="shared" si="262"/>
        <v>3843.9999879720003</v>
      </c>
      <c r="CZ58" s="11">
        <f t="shared" si="262"/>
        <v>3599.9999882399998</v>
      </c>
      <c r="DA58" s="11">
        <f t="shared" si="262"/>
        <v>6083.9999845559996</v>
      </c>
      <c r="DB58" s="11">
        <f t="shared" si="262"/>
        <v>399.99999600000024</v>
      </c>
      <c r="DC58" s="11">
        <f t="shared" ref="DC58:EE58" si="263">IF(DC26="","",IF(DC120&lt;&gt;"",0,(100-DC26)^2))</f>
        <v>4224.9999868700006</v>
      </c>
      <c r="DD58" s="11">
        <f t="shared" si="263"/>
        <v>9999.9999795999993</v>
      </c>
      <c r="DE58" s="11">
        <f t="shared" si="263"/>
        <v>783.99999423199972</v>
      </c>
      <c r="DF58" s="11">
        <f t="shared" si="263"/>
        <v>624.99999480000031</v>
      </c>
      <c r="DG58" s="11">
        <f t="shared" si="263"/>
        <v>6399.9999832000003</v>
      </c>
      <c r="DH58" s="11">
        <f t="shared" si="263"/>
        <v>7224.9999819799996</v>
      </c>
      <c r="DI58" s="11">
        <f t="shared" si="263"/>
        <v>624.99999464999973</v>
      </c>
      <c r="DJ58" s="11">
        <f t="shared" si="263"/>
        <v>1599.99999136</v>
      </c>
      <c r="DK58" s="11">
        <f t="shared" si="263"/>
        <v>224.99999673000005</v>
      </c>
      <c r="DL58" s="11">
        <f t="shared" si="263"/>
        <v>6083.9999828399996</v>
      </c>
      <c r="DM58" s="11">
        <f t="shared" si="263"/>
        <v>9999.9999777999983</v>
      </c>
      <c r="DN58" s="11">
        <f t="shared" si="263"/>
        <v>99.999997760000113</v>
      </c>
      <c r="DO58" s="11">
        <f t="shared" si="263"/>
        <v>9999.9999774000007</v>
      </c>
      <c r="DP58" s="11">
        <f t="shared" si="263"/>
        <v>7224.9999806199994</v>
      </c>
      <c r="DQ58" s="11">
        <f t="shared" si="263"/>
        <v>5475.999982979999</v>
      </c>
      <c r="DR58" s="11">
        <f t="shared" si="263"/>
        <v>63.999998144000088</v>
      </c>
      <c r="DS58" s="11">
        <f t="shared" si="263"/>
        <v>399.99999532000004</v>
      </c>
      <c r="DT58" s="11">
        <f t="shared" si="263"/>
        <v>3599.9999858399997</v>
      </c>
      <c r="DU58" s="11">
        <f t="shared" si="263"/>
        <v>8835.9999776279983</v>
      </c>
      <c r="DV58" s="11">
        <f t="shared" si="263"/>
        <v>624.99999400000024</v>
      </c>
      <c r="DW58" s="11">
        <f t="shared" si="263"/>
        <v>4899.99998306</v>
      </c>
      <c r="DX58" s="11">
        <f t="shared" si="263"/>
        <v>899.99999267999988</v>
      </c>
      <c r="DY58" s="11">
        <f t="shared" si="263"/>
        <v>3599.9999852400001</v>
      </c>
      <c r="DZ58" s="11">
        <f t="shared" si="263"/>
        <v>6399.9999801600006</v>
      </c>
      <c r="EA58" s="11">
        <f t="shared" si="263"/>
        <v>624.99999375000004</v>
      </c>
      <c r="EB58" s="11">
        <f t="shared" si="263"/>
        <v>143.99999697599995</v>
      </c>
      <c r="EC58" s="11">
        <f t="shared" si="263"/>
        <v>8099.9999771400016</v>
      </c>
      <c r="ED58" s="11">
        <f t="shared" si="263"/>
        <v>6723.999979008001</v>
      </c>
      <c r="EE58" s="11">
        <f t="shared" si="263"/>
        <v>399.99999484</v>
      </c>
      <c r="EF58" s="11">
        <f t="shared" ref="EF58:EI58" si="264">IF(EF26="","",IF(EF120&lt;&gt;"",0,(100-EF26)^2))</f>
        <v>8099.9999765999992</v>
      </c>
      <c r="EG58" s="11">
        <f t="shared" si="264"/>
        <v>168.99999659400021</v>
      </c>
      <c r="EH58" s="11">
        <f t="shared" si="264"/>
        <v>99.99999736000008</v>
      </c>
      <c r="EI58" s="11">
        <f t="shared" si="264"/>
        <v>3843.9999835079998</v>
      </c>
      <c r="EJ58" s="11">
        <f t="shared" ref="EJ58:ES58" si="265">IF(EJ26="","",IF(EJ120&lt;&gt;"",0,(100-EJ26)^2))</f>
        <v>6560.9999782919995</v>
      </c>
      <c r="EK58" s="11">
        <f t="shared" si="265"/>
        <v>4899.9999811000007</v>
      </c>
      <c r="EL58" s="11">
        <f t="shared" si="265"/>
        <v>224.99999592000012</v>
      </c>
      <c r="EM58" s="11">
        <f t="shared" si="265"/>
        <v>2499.9999862999998</v>
      </c>
      <c r="EN58" s="11">
        <f t="shared" si="265"/>
        <v>1599.9999889600003</v>
      </c>
      <c r="EO58" s="11">
        <f t="shared" si="265"/>
        <v>399.99999444000025</v>
      </c>
      <c r="EP58" s="11">
        <f t="shared" si="265"/>
        <v>624.99999300000013</v>
      </c>
      <c r="EQ58" s="11">
        <f t="shared" si="265"/>
        <v>99.999997179999994</v>
      </c>
      <c r="ER58" s="11">
        <f t="shared" si="265"/>
        <v>3599.9999829600001</v>
      </c>
      <c r="ES58" s="11">
        <f t="shared" si="265"/>
        <v>4899.9999799800007</v>
      </c>
      <c r="ET58" s="11">
        <f t="shared" ref="ET58:EV58" si="266">IF(ET26="","",IF(ET120&lt;&gt;"",0,(100-ET26)^2))</f>
        <v>783.99999193600013</v>
      </c>
      <c r="EU58" s="11">
        <f t="shared" si="266"/>
        <v>1599.9999883999999</v>
      </c>
      <c r="EV58" s="11">
        <f t="shared" si="266"/>
        <v>899.99999123999976</v>
      </c>
      <c r="EW58" s="11">
        <f t="shared" ref="EW58:FJ58" si="267">IF(EW26="","",IF(EW120&lt;&gt;"",0,(100-EW26)^2))</f>
        <v>195.99999588400019</v>
      </c>
      <c r="EX58" s="11">
        <f t="shared" si="267"/>
        <v>3599.9999822400005</v>
      </c>
      <c r="EY58" s="11">
        <f t="shared" si="267"/>
        <v>2499.9999850999998</v>
      </c>
      <c r="EZ58" s="11">
        <f t="shared" si="267"/>
        <v>224.99999549999987</v>
      </c>
      <c r="FA58" s="11">
        <f t="shared" si="267"/>
        <v>399.99999396000021</v>
      </c>
      <c r="FB58" s="11">
        <f t="shared" si="267"/>
        <v>624.99999240000011</v>
      </c>
      <c r="FC58" s="11">
        <f t="shared" si="267"/>
        <v>4899.9999785800001</v>
      </c>
      <c r="FD58" s="11">
        <f t="shared" si="267"/>
        <v>3024.99998306</v>
      </c>
      <c r="FE58" s="11">
        <f t="shared" si="267"/>
        <v>899.99999070000035</v>
      </c>
      <c r="FF58" s="11">
        <f t="shared" si="267"/>
        <v>1224.9999890800002</v>
      </c>
      <c r="FG58" s="11">
        <f t="shared" si="267"/>
        <v>9024.9999701699999</v>
      </c>
      <c r="FH58" s="11">
        <f t="shared" si="267"/>
        <v>2.4964001885746234E-14</v>
      </c>
      <c r="FI58" s="11">
        <f t="shared" si="267"/>
        <v>2.528099853470391E-14</v>
      </c>
      <c r="FJ58" s="11">
        <f t="shared" si="267"/>
        <v>99.999996800000048</v>
      </c>
      <c r="FK58" s="11">
        <f t="shared" ref="FK58" si="268">IF(FK26="","",IF(FK120&lt;&gt;"",0,(100-FK26)^2))</f>
        <v>899.99999033999984</v>
      </c>
    </row>
    <row r="59" spans="1:167" x14ac:dyDescent="0.25">
      <c r="A59" s="11">
        <f t="shared" si="0"/>
        <v>40.000000000999997</v>
      </c>
      <c r="C59" s="11">
        <v>24</v>
      </c>
      <c r="D59" s="11">
        <f t="shared" si="1"/>
        <v>2500</v>
      </c>
      <c r="E59" s="11">
        <f t="shared" si="1"/>
        <v>224.99999998500016</v>
      </c>
      <c r="F59" s="11">
        <f t="shared" si="2"/>
        <v>2915.9999999459997</v>
      </c>
      <c r="G59" s="11">
        <f t="shared" si="2"/>
        <v>3599.9999998800004</v>
      </c>
      <c r="H59" s="11">
        <f t="shared" si="3"/>
        <v>4899.9999997199993</v>
      </c>
      <c r="I59" s="11">
        <f t="shared" si="246"/>
        <v>6723.9999995080007</v>
      </c>
      <c r="J59" s="11">
        <f t="shared" si="246"/>
        <v>4899.9999994399996</v>
      </c>
      <c r="K59" s="11">
        <f t="shared" si="246"/>
        <v>2.500003966417107E-17</v>
      </c>
      <c r="L59" s="11">
        <f t="shared" si="246"/>
        <v>9800.9999988120016</v>
      </c>
      <c r="M59" s="11">
        <f t="shared" si="246"/>
        <v>4899.9999990200004</v>
      </c>
      <c r="N59" s="11">
        <f t="shared" si="246"/>
        <v>3599.9999990400001</v>
      </c>
      <c r="O59" s="11">
        <f t="shared" si="246"/>
        <v>1224.9999993699996</v>
      </c>
      <c r="P59" s="11">
        <f t="shared" si="246"/>
        <v>8099.999998199999</v>
      </c>
      <c r="Q59" s="11">
        <f t="shared" si="246"/>
        <v>4899.9999984599999</v>
      </c>
      <c r="R59" s="11">
        <f t="shared" si="246"/>
        <v>9999.9999975999999</v>
      </c>
      <c r="S59" s="11">
        <f t="shared" si="246"/>
        <v>8099.9999976599993</v>
      </c>
      <c r="T59" s="11">
        <f t="shared" si="246"/>
        <v>1599.99999888</v>
      </c>
      <c r="U59" s="11">
        <f t="shared" si="246"/>
        <v>8099.9999973000004</v>
      </c>
      <c r="V59" s="11">
        <f t="shared" si="246"/>
        <v>399.99999935999995</v>
      </c>
      <c r="W59" s="11">
        <f t="shared" si="246"/>
        <v>2499.9999983000002</v>
      </c>
      <c r="X59" s="11">
        <f t="shared" si="246"/>
        <v>224.99999946000017</v>
      </c>
      <c r="Y59" s="11">
        <f t="shared" si="246"/>
        <v>3.6099992473543199E-16</v>
      </c>
      <c r="Z59" s="11">
        <f t="shared" si="246"/>
        <v>4224.9999974000002</v>
      </c>
      <c r="AA59" s="11">
        <f t="shared" si="246"/>
        <v>9999.9999957999989</v>
      </c>
      <c r="AB59" s="11">
        <f t="shared" si="246"/>
        <v>224.99999934000016</v>
      </c>
      <c r="AC59" s="11">
        <f t="shared" si="246"/>
        <v>3720.9999971940001</v>
      </c>
      <c r="AD59" s="11">
        <f t="shared" si="246"/>
        <v>5.7600009531691133E-16</v>
      </c>
      <c r="AE59" s="11">
        <f t="shared" si="246"/>
        <v>7395.9999956999991</v>
      </c>
      <c r="AF59" s="11">
        <f t="shared" si="246"/>
        <v>9999.9999948000004</v>
      </c>
      <c r="AG59" s="11">
        <f t="shared" si="246"/>
        <v>6399.9999956800002</v>
      </c>
      <c r="AH59" s="11">
        <f t="shared" si="246"/>
        <v>528.99999871199987</v>
      </c>
      <c r="AI59" s="11">
        <f t="shared" si="246"/>
        <v>1599.9999976800002</v>
      </c>
      <c r="AJ59" s="11">
        <f t="shared" si="246"/>
        <v>224.99999910000014</v>
      </c>
      <c r="AK59" s="11">
        <f t="shared" si="246"/>
        <v>399.99999876000004</v>
      </c>
      <c r="AL59" s="11">
        <f t="shared" si="246"/>
        <v>9999.9999936000004</v>
      </c>
      <c r="AM59" s="11">
        <f t="shared" si="246"/>
        <v>440.99999861399976</v>
      </c>
      <c r="AN59" s="11">
        <f t="shared" si="246"/>
        <v>1599.9999972799999</v>
      </c>
      <c r="AO59" s="11">
        <f t="shared" si="246"/>
        <v>24.999999650000007</v>
      </c>
      <c r="AP59" s="11">
        <f t="shared" si="246"/>
        <v>99.99999927999994</v>
      </c>
      <c r="AQ59" s="11">
        <f t="shared" si="246"/>
        <v>624.99999814999967</v>
      </c>
      <c r="AR59" s="11">
        <f t="shared" si="246"/>
        <v>1.443999698941728E-15</v>
      </c>
      <c r="AS59" s="11">
        <f t="shared" si="246"/>
        <v>1.5209999745845417E-15</v>
      </c>
      <c r="AT59" s="11">
        <f t="shared" si="246"/>
        <v>9024.9999923999985</v>
      </c>
      <c r="AU59" s="11">
        <f t="shared" si="246"/>
        <v>1224.9999971299994</v>
      </c>
      <c r="AV59" s="11">
        <f t="shared" si="246"/>
        <v>624.99999790000015</v>
      </c>
      <c r="AW59" s="11">
        <f t="shared" si="246"/>
        <v>1.8490000004405156E-15</v>
      </c>
      <c r="AX59" s="11">
        <f t="shared" si="246"/>
        <v>9408.9999914639993</v>
      </c>
      <c r="AY59" s="11">
        <f t="shared" si="246"/>
        <v>6399.9999927999988</v>
      </c>
      <c r="AZ59" s="11">
        <f t="shared" si="246"/>
        <v>99.999999080000066</v>
      </c>
      <c r="BA59" s="11">
        <f t="shared" si="246"/>
        <v>899.99999718000004</v>
      </c>
      <c r="BB59" s="11">
        <f t="shared" si="246"/>
        <v>5624.9999927999997</v>
      </c>
      <c r="BC59" s="11">
        <f t="shared" si="246"/>
        <v>7224.9999916700008</v>
      </c>
      <c r="BD59" s="11">
        <f t="shared" si="246"/>
        <v>1599.9999960000002</v>
      </c>
      <c r="BE59" s="11">
        <f t="shared" si="246"/>
        <v>2499.9999948999998</v>
      </c>
      <c r="BF59" s="11">
        <f t="shared" si="246"/>
        <v>2.7040004474599449E-15</v>
      </c>
      <c r="BG59" s="11">
        <f t="shared" si="246"/>
        <v>1224.9999962900004</v>
      </c>
      <c r="BH59" s="11">
        <f t="shared" si="246"/>
        <v>6399.9999913600004</v>
      </c>
      <c r="BI59" s="11">
        <f t="shared" si="246"/>
        <v>5624.9999917499999</v>
      </c>
      <c r="BJ59" s="11">
        <f t="shared" si="246"/>
        <v>399.99999775999981</v>
      </c>
      <c r="BK59" s="11">
        <f t="shared" si="246"/>
        <v>5624.9999914500013</v>
      </c>
      <c r="BL59" s="11">
        <f t="shared" si="246"/>
        <v>3.3639997324476479E-15</v>
      </c>
      <c r="BM59" s="11">
        <f t="shared" si="246"/>
        <v>5040.9999916219995</v>
      </c>
      <c r="BN59" s="11">
        <f t="shared" si="246"/>
        <v>5624.9999909999997</v>
      </c>
      <c r="BO59" s="11">
        <f t="shared" si="246"/>
        <v>6888.9999898739989</v>
      </c>
      <c r="BP59" s="11">
        <f t="shared" si="246"/>
        <v>3.8439997550349838E-15</v>
      </c>
      <c r="BQ59" s="11">
        <f t="shared" si="246"/>
        <v>3.9690002091511442E-15</v>
      </c>
      <c r="BR59" s="11">
        <f t="shared" si="246"/>
        <v>9024.9999878399994</v>
      </c>
      <c r="BS59" s="11">
        <f t="shared" si="246"/>
        <v>288.99999779000018</v>
      </c>
      <c r="BT59" s="11">
        <f t="shared" si="246"/>
        <v>1599.9999947200001</v>
      </c>
      <c r="BU59" s="11">
        <f t="shared" si="234"/>
        <v>899.99999597999988</v>
      </c>
      <c r="BV59" s="11">
        <f t="shared" ref="BV59:CI59" si="269">IF(BV27="","",IF(BV121&lt;&gt;"",0,(100-BV27)^2))</f>
        <v>255.99999782399982</v>
      </c>
      <c r="BW59" s="11">
        <f t="shared" si="269"/>
        <v>2024.9999937899997</v>
      </c>
      <c r="BX59" s="11">
        <f t="shared" si="269"/>
        <v>5624.9999895000001</v>
      </c>
      <c r="BY59" s="11">
        <f t="shared" si="269"/>
        <v>63.99999886399997</v>
      </c>
      <c r="BZ59" s="11">
        <f t="shared" si="269"/>
        <v>5624.9999891999987</v>
      </c>
      <c r="CA59" s="11">
        <f t="shared" si="269"/>
        <v>7224.9999875900012</v>
      </c>
      <c r="CB59" s="11">
        <f t="shared" si="269"/>
        <v>4224.9999903799999</v>
      </c>
      <c r="CC59" s="11">
        <f t="shared" si="269"/>
        <v>2808.9999920499999</v>
      </c>
      <c r="CD59" s="11">
        <f t="shared" si="269"/>
        <v>899.99999543999968</v>
      </c>
      <c r="CE59" s="11">
        <f t="shared" si="269"/>
        <v>4899.9999892200003</v>
      </c>
      <c r="CF59" s="11">
        <f t="shared" si="269"/>
        <v>899.99999532000004</v>
      </c>
      <c r="CG59" s="11">
        <f t="shared" si="269"/>
        <v>7224.9999865699992</v>
      </c>
      <c r="CH59" s="11">
        <f t="shared" si="269"/>
        <v>3599.9999904000001</v>
      </c>
      <c r="CI59" s="11">
        <f t="shared" si="269"/>
        <v>5624.9999878500003</v>
      </c>
      <c r="CJ59" s="11">
        <f t="shared" ref="CJ59:CK59" si="270">IF(CJ27="","",IF(CJ121&lt;&gt;"",0,(100-CJ27)^2))</f>
        <v>1088.9999945879999</v>
      </c>
      <c r="CK59" s="11">
        <f t="shared" si="270"/>
        <v>5624.9999875499998</v>
      </c>
      <c r="CL59" s="11">
        <f t="shared" ref="CL59:CQ59" si="271">IF(CL27="","",IF(CL121&lt;&gt;"",0,(100-CL27)^2))</f>
        <v>3599.9999899200002</v>
      </c>
      <c r="CM59" s="11">
        <f t="shared" si="271"/>
        <v>9999.9999830000015</v>
      </c>
      <c r="CN59" s="11">
        <f t="shared" si="271"/>
        <v>6399.99998624</v>
      </c>
      <c r="CO59" s="11">
        <f t="shared" si="271"/>
        <v>4899.9999878199997</v>
      </c>
      <c r="CP59" s="11">
        <f t="shared" si="271"/>
        <v>224.99999736000021</v>
      </c>
      <c r="CQ59" s="11">
        <f t="shared" si="271"/>
        <v>5624.9999866500002</v>
      </c>
      <c r="CR59" s="11">
        <f t="shared" ref="CR59:CS59" si="272">IF(CR27="","",IF(CR121&lt;&gt;"",0,(100-CR27)^2))</f>
        <v>6399.9999856000004</v>
      </c>
      <c r="CS59" s="11">
        <f t="shared" si="272"/>
        <v>4224.9999881699996</v>
      </c>
      <c r="CT59" s="11">
        <f t="shared" ref="CT59:DB59" si="273">IF(CT27="","",IF(CT121&lt;&gt;"",0,(100-CT27)^2))</f>
        <v>9024.9999825200011</v>
      </c>
      <c r="CU59" s="11">
        <f t="shared" si="273"/>
        <v>8099.9999832600006</v>
      </c>
      <c r="CV59" s="11">
        <f t="shared" si="273"/>
        <v>7224.9999840199998</v>
      </c>
      <c r="CW59" s="11">
        <f t="shared" si="273"/>
        <v>2499.9999905000004</v>
      </c>
      <c r="CX59" s="11">
        <f t="shared" si="273"/>
        <v>6399.9999846399987</v>
      </c>
      <c r="CY59" s="11">
        <f t="shared" si="273"/>
        <v>3363.9999887480003</v>
      </c>
      <c r="CZ59" s="11">
        <f t="shared" si="273"/>
        <v>1599.9999921599999</v>
      </c>
      <c r="DA59" s="11">
        <f t="shared" si="273"/>
        <v>3843.9999877240002</v>
      </c>
      <c r="DB59" s="11">
        <f t="shared" si="273"/>
        <v>1224.9999930000004</v>
      </c>
      <c r="DC59" s="11">
        <f t="shared" ref="DC59:EE59" si="274">IF(DC27="","",IF(DC121&lt;&gt;"",0,(100-DC27)^2))</f>
        <v>528.99999535400013</v>
      </c>
      <c r="DD59" s="11">
        <f t="shared" si="274"/>
        <v>5183.9999853119998</v>
      </c>
      <c r="DE59" s="11">
        <f t="shared" si="274"/>
        <v>5775.9999843439991</v>
      </c>
      <c r="DF59" s="11">
        <f t="shared" si="274"/>
        <v>3024.99998856</v>
      </c>
      <c r="DG59" s="11">
        <f t="shared" si="274"/>
        <v>6399.9999832000003</v>
      </c>
      <c r="DH59" s="11">
        <f t="shared" si="274"/>
        <v>6399.9999830400002</v>
      </c>
      <c r="DI59" s="11">
        <f t="shared" si="274"/>
        <v>2499.9999893000004</v>
      </c>
      <c r="DJ59" s="11">
        <f t="shared" si="274"/>
        <v>4899.9999848800007</v>
      </c>
      <c r="DK59" s="11">
        <f t="shared" si="274"/>
        <v>6399.9999825600007</v>
      </c>
      <c r="DL59" s="11">
        <f t="shared" si="274"/>
        <v>1023.9999929599999</v>
      </c>
      <c r="DM59" s="11">
        <f t="shared" si="274"/>
        <v>3599.9999866800003</v>
      </c>
      <c r="DN59" s="11">
        <f t="shared" si="274"/>
        <v>24.999998880000064</v>
      </c>
      <c r="DO59" s="11">
        <f t="shared" si="274"/>
        <v>9999.9999774000007</v>
      </c>
      <c r="DP59" s="11">
        <f t="shared" si="274"/>
        <v>899.99999315999992</v>
      </c>
      <c r="DQ59" s="11">
        <f t="shared" si="274"/>
        <v>4899.9999838999993</v>
      </c>
      <c r="DR59" s="11">
        <f t="shared" si="274"/>
        <v>4899.9999837600008</v>
      </c>
      <c r="DS59" s="11">
        <f t="shared" si="274"/>
        <v>9999.9999766000001</v>
      </c>
      <c r="DT59" s="11">
        <f t="shared" si="274"/>
        <v>2499.9999881999997</v>
      </c>
      <c r="DU59" s="11">
        <f t="shared" si="274"/>
        <v>6399.9999809600013</v>
      </c>
      <c r="DV59" s="11">
        <f t="shared" si="274"/>
        <v>6399.9999808000011</v>
      </c>
      <c r="DW59" s="11">
        <f t="shared" si="274"/>
        <v>1599.9999903200001</v>
      </c>
      <c r="DX59" s="11">
        <f t="shared" si="274"/>
        <v>6399.99998048</v>
      </c>
      <c r="DY59" s="11">
        <f t="shared" si="274"/>
        <v>624.99999384999967</v>
      </c>
      <c r="DZ59" s="11">
        <f t="shared" si="274"/>
        <v>6399.9999801600006</v>
      </c>
      <c r="EA59" s="11">
        <f t="shared" si="274"/>
        <v>3599.9999849999999</v>
      </c>
      <c r="EB59" s="11">
        <f t="shared" si="274"/>
        <v>675.99999344799983</v>
      </c>
      <c r="EC59" s="11">
        <f t="shared" si="274"/>
        <v>3599.9999847600002</v>
      </c>
      <c r="ED59" s="11">
        <f t="shared" si="274"/>
        <v>7920.9999772160008</v>
      </c>
      <c r="EE59" s="11">
        <f t="shared" si="274"/>
        <v>899.99999226</v>
      </c>
      <c r="EF59" s="11">
        <f t="shared" ref="EF59:EI59" si="275">IF(EF27="","",IF(EF121&lt;&gt;"",0,(100-EF27)^2))</f>
        <v>4899.9999817999997</v>
      </c>
      <c r="EG59" s="11">
        <f t="shared" si="275"/>
        <v>6083.9999795639987</v>
      </c>
      <c r="EH59" s="11">
        <f t="shared" si="275"/>
        <v>8099.9999762400003</v>
      </c>
      <c r="EI59" s="11">
        <f t="shared" si="275"/>
        <v>5775.9999797840001</v>
      </c>
      <c r="EJ59" s="11">
        <f t="shared" ref="EJ59:ES59" si="276">IF(EJ27="","",IF(EJ121&lt;&gt;"",0,(100-EJ27)^2))</f>
        <v>9603.9999737359994</v>
      </c>
      <c r="EK59" s="11">
        <f t="shared" si="276"/>
        <v>2024.99998785</v>
      </c>
      <c r="EL59" s="11">
        <f t="shared" si="276"/>
        <v>5624.9999796000002</v>
      </c>
      <c r="EM59" s="11">
        <f t="shared" si="276"/>
        <v>1599.9999890399999</v>
      </c>
      <c r="EN59" s="11">
        <f t="shared" si="276"/>
        <v>399.99999447999983</v>
      </c>
      <c r="EO59" s="11">
        <f t="shared" si="276"/>
        <v>3599.99998332</v>
      </c>
      <c r="EP59" s="11">
        <f t="shared" si="276"/>
        <v>624.99999300000013</v>
      </c>
      <c r="EQ59" s="11">
        <f t="shared" si="276"/>
        <v>899.99999154</v>
      </c>
      <c r="ER59" s="11">
        <f t="shared" si="276"/>
        <v>399.99999431999981</v>
      </c>
      <c r="ES59" s="11">
        <f t="shared" si="276"/>
        <v>224.99999571000021</v>
      </c>
      <c r="ET59" s="11">
        <f t="shared" ref="ET59:EV59" si="277">IF(ET27="","",IF(ET121&lt;&gt;"",0,(100-ET27)^2))</f>
        <v>1224.9999899200002</v>
      </c>
      <c r="EU59" s="11">
        <f t="shared" si="277"/>
        <v>4899.9999797</v>
      </c>
      <c r="EV59" s="11">
        <f t="shared" si="277"/>
        <v>7224.9999751799987</v>
      </c>
      <c r="EW59" s="11">
        <f t="shared" ref="EW59:FJ59" si="278">IF(EW27="","",IF(EW121&lt;&gt;"",0,(100-EW27)^2))</f>
        <v>440.99999382600026</v>
      </c>
      <c r="EX59" s="11">
        <f t="shared" si="278"/>
        <v>624.99999260000016</v>
      </c>
      <c r="EY59" s="11">
        <f t="shared" si="278"/>
        <v>6399.9999761600002</v>
      </c>
      <c r="EZ59" s="11">
        <f t="shared" si="278"/>
        <v>2499.9999850000004</v>
      </c>
      <c r="FA59" s="11">
        <f t="shared" si="278"/>
        <v>5624.9999773500012</v>
      </c>
      <c r="FB59" s="11">
        <f t="shared" si="278"/>
        <v>5624.9999772000001</v>
      </c>
      <c r="FC59" s="11">
        <f t="shared" si="278"/>
        <v>99.999996939999988</v>
      </c>
      <c r="FD59" s="11">
        <f t="shared" si="278"/>
        <v>5624.9999769000015</v>
      </c>
      <c r="FE59" s="11">
        <f t="shared" si="278"/>
        <v>399.9999938000002</v>
      </c>
      <c r="FF59" s="11">
        <f t="shared" si="278"/>
        <v>783.99999126400007</v>
      </c>
      <c r="FG59" s="11">
        <f t="shared" si="278"/>
        <v>7055.9999736239997</v>
      </c>
      <c r="FH59" s="11">
        <f t="shared" si="278"/>
        <v>2.4964001885746234E-14</v>
      </c>
      <c r="FI59" s="11">
        <f t="shared" si="278"/>
        <v>8099.9999713800007</v>
      </c>
      <c r="FJ59" s="11">
        <f t="shared" si="278"/>
        <v>0.99999968000002759</v>
      </c>
      <c r="FK59" s="11">
        <f t="shared" ref="FK59" si="279">IF(FK27="","",IF(FK121&lt;&gt;"",0,(100-FK27)^2))</f>
        <v>4224.9999790699994</v>
      </c>
    </row>
    <row r="60" spans="1:167" x14ac:dyDescent="0.25">
      <c r="A60" s="11">
        <f t="shared" si="0"/>
        <v>59.000000000999997</v>
      </c>
      <c r="C60" s="11">
        <v>25</v>
      </c>
      <c r="D60" s="11">
        <f t="shared" si="1"/>
        <v>2500</v>
      </c>
      <c r="E60" s="11">
        <f t="shared" si="1"/>
        <v>3599.9999999399997</v>
      </c>
      <c r="F60" s="11">
        <f t="shared" si="2"/>
        <v>2024.9999999549998</v>
      </c>
      <c r="G60" s="11">
        <f t="shared" si="2"/>
        <v>1680.9999999180002</v>
      </c>
      <c r="H60" s="11">
        <f t="shared" si="3"/>
        <v>2024.9999998200001</v>
      </c>
      <c r="I60" s="11">
        <f t="shared" si="246"/>
        <v>1520.9999997660002</v>
      </c>
      <c r="J60" s="11">
        <f t="shared" si="246"/>
        <v>4899.9999994399996</v>
      </c>
      <c r="K60" s="11">
        <f t="shared" si="246"/>
        <v>399.99999979999984</v>
      </c>
      <c r="L60" s="11">
        <f t="shared" si="246"/>
        <v>2499.9999994</v>
      </c>
      <c r="M60" s="11">
        <f t="shared" si="246"/>
        <v>399.99999972000012</v>
      </c>
      <c r="N60" s="11">
        <f t="shared" si="246"/>
        <v>1224.99999944</v>
      </c>
      <c r="O60" s="11">
        <f t="shared" si="246"/>
        <v>3599.9999989200005</v>
      </c>
      <c r="P60" s="11">
        <f t="shared" si="246"/>
        <v>3599.9999988</v>
      </c>
      <c r="Q60" s="11">
        <f t="shared" si="246"/>
        <v>5624.9999983500002</v>
      </c>
      <c r="R60" s="11">
        <f t="shared" si="246"/>
        <v>4488.9999983919997</v>
      </c>
      <c r="S60" s="11">
        <f t="shared" si="246"/>
        <v>3599.9999984400001</v>
      </c>
      <c r="T60" s="11">
        <f t="shared" si="246"/>
        <v>783.99999921600033</v>
      </c>
      <c r="U60" s="11">
        <f t="shared" si="246"/>
        <v>6399.9999976000008</v>
      </c>
      <c r="V60" s="11">
        <f t="shared" si="246"/>
        <v>2499.9999984000001</v>
      </c>
      <c r="W60" s="11">
        <f t="shared" si="246"/>
        <v>2499.9999983000002</v>
      </c>
      <c r="X60" s="11">
        <f t="shared" si="246"/>
        <v>99.999999640000112</v>
      </c>
      <c r="Y60" s="11">
        <f t="shared" si="246"/>
        <v>3.6099992473543199E-16</v>
      </c>
      <c r="Z60" s="11">
        <f t="shared" si="246"/>
        <v>3599.9999975999999</v>
      </c>
      <c r="AA60" s="11">
        <f t="shared" si="246"/>
        <v>624.99999894999974</v>
      </c>
      <c r="AB60" s="11">
        <f t="shared" si="246"/>
        <v>99.999999560000106</v>
      </c>
      <c r="AC60" s="11">
        <f t="shared" si="246"/>
        <v>2703.9999976080003</v>
      </c>
      <c r="AD60" s="11">
        <f t="shared" si="246"/>
        <v>1088.9999984159999</v>
      </c>
      <c r="AE60" s="11">
        <f t="shared" si="246"/>
        <v>2703.9999974000002</v>
      </c>
      <c r="AF60" s="11">
        <f t="shared" si="246"/>
        <v>624.99999870000022</v>
      </c>
      <c r="AG60" s="11">
        <f t="shared" si="246"/>
        <v>624.99999865000007</v>
      </c>
      <c r="AH60" s="11">
        <f t="shared" si="246"/>
        <v>440.99999882399993</v>
      </c>
      <c r="AI60" s="11">
        <f t="shared" si="246"/>
        <v>6399.999995359999</v>
      </c>
      <c r="AJ60" s="11">
        <f t="shared" si="246"/>
        <v>5775.9999954400009</v>
      </c>
      <c r="AK60" s="11">
        <f t="shared" si="246"/>
        <v>5624.9999953500001</v>
      </c>
      <c r="AL60" s="11">
        <f t="shared" si="246"/>
        <v>9999.9999936000004</v>
      </c>
      <c r="AM60" s="11">
        <f t="shared" si="246"/>
        <v>1023.9999978879996</v>
      </c>
      <c r="AN60" s="11">
        <f t="shared" si="246"/>
        <v>7224.9999942200011</v>
      </c>
      <c r="AO60" s="11">
        <f t="shared" si="246"/>
        <v>224.99999895000002</v>
      </c>
      <c r="AP60" s="11">
        <f t="shared" si="246"/>
        <v>399.99999855999988</v>
      </c>
      <c r="AQ60" s="11">
        <f t="shared" si="246"/>
        <v>624.99999814999967</v>
      </c>
      <c r="AR60" s="11">
        <f t="shared" si="246"/>
        <v>399.99999848000016</v>
      </c>
      <c r="AS60" s="11">
        <f t="shared" si="246"/>
        <v>3363.9999954760001</v>
      </c>
      <c r="AT60" s="11">
        <f t="shared" si="246"/>
        <v>9024.9999923999985</v>
      </c>
      <c r="AU60" s="11">
        <f t="shared" si="246"/>
        <v>3599.9999950800002</v>
      </c>
      <c r="AV60" s="11">
        <f t="shared" si="246"/>
        <v>399.99999832000015</v>
      </c>
      <c r="AW60" s="11">
        <f t="shared" si="246"/>
        <v>9999.9999914</v>
      </c>
      <c r="AX60" s="11">
        <f t="shared" si="246"/>
        <v>6888.999992695999</v>
      </c>
      <c r="AY60" s="11">
        <f t="shared" si="246"/>
        <v>9999.9999910000006</v>
      </c>
      <c r="AZ60" s="11">
        <f t="shared" si="246"/>
        <v>99.999999080000066</v>
      </c>
      <c r="BA60" s="11">
        <f t="shared" si="246"/>
        <v>6399.9999924800004</v>
      </c>
      <c r="BB60" s="11">
        <f t="shared" si="246"/>
        <v>5624.9999927999997</v>
      </c>
      <c r="BC60" s="11">
        <f t="shared" si="246"/>
        <v>399.99999804000026</v>
      </c>
      <c r="BD60" s="11">
        <f t="shared" si="246"/>
        <v>399.99999800000012</v>
      </c>
      <c r="BE60" s="11">
        <f t="shared" si="246"/>
        <v>2.6010000680386151E-15</v>
      </c>
      <c r="BF60" s="11">
        <f t="shared" si="246"/>
        <v>9999.999989599999</v>
      </c>
      <c r="BG60" s="11">
        <f t="shared" si="246"/>
        <v>6399.9999915199987</v>
      </c>
      <c r="BH60" s="11">
        <f t="shared" si="246"/>
        <v>399.99999784000011</v>
      </c>
      <c r="BI60" s="11">
        <f t="shared" si="246"/>
        <v>399.99999779999996</v>
      </c>
      <c r="BJ60" s="11">
        <f t="shared" si="246"/>
        <v>624.99999719999983</v>
      </c>
      <c r="BK60" s="11">
        <f t="shared" si="246"/>
        <v>3599.99999316</v>
      </c>
      <c r="BL60" s="11">
        <f t="shared" si="246"/>
        <v>99.999998840000046</v>
      </c>
      <c r="BM60" s="11">
        <f t="shared" si="246"/>
        <v>3480.999993038</v>
      </c>
      <c r="BN60" s="11">
        <f t="shared" si="246"/>
        <v>399.9999975999998</v>
      </c>
      <c r="BO60" s="11">
        <f t="shared" si="246"/>
        <v>6399.9999902399986</v>
      </c>
      <c r="BP60" s="11">
        <f t="shared" si="246"/>
        <v>3.8439997550349838E-15</v>
      </c>
      <c r="BQ60" s="11">
        <f t="shared" si="246"/>
        <v>3.9690002091511442E-15</v>
      </c>
      <c r="BR60" s="11">
        <f t="shared" si="246"/>
        <v>1599.9999948800003</v>
      </c>
      <c r="BS60" s="11">
        <f t="shared" si="246"/>
        <v>5475.9999903800008</v>
      </c>
      <c r="BT60" s="11">
        <f t="shared" ref="BT60:BU63" si="280">IF(BT28="","",IF(BT122&lt;&gt;"",0,(100-BT28)^2))</f>
        <v>4224.9999914199998</v>
      </c>
      <c r="BU60" s="11">
        <f t="shared" si="280"/>
        <v>1088.9999955779999</v>
      </c>
      <c r="BV60" s="11">
        <f t="shared" ref="BV60:CI60" si="281">IF(BV28="","",IF(BV122&lt;&gt;"",0,(100-BV28)^2))</f>
        <v>624.99999659999969</v>
      </c>
      <c r="BW60" s="11">
        <f t="shared" si="281"/>
        <v>4355.999990891999</v>
      </c>
      <c r="BX60" s="11">
        <f t="shared" si="281"/>
        <v>1155.9999952400001</v>
      </c>
      <c r="BY60" s="11">
        <f t="shared" si="281"/>
        <v>5775.9999892079995</v>
      </c>
      <c r="BZ60" s="11">
        <f t="shared" si="281"/>
        <v>899.99999567999964</v>
      </c>
      <c r="CA60" s="11">
        <f t="shared" si="281"/>
        <v>2024.9999934299997</v>
      </c>
      <c r="CB60" s="11">
        <f t="shared" si="281"/>
        <v>624.99999630000002</v>
      </c>
      <c r="CC60" s="11">
        <f t="shared" si="281"/>
        <v>2115.9999930999998</v>
      </c>
      <c r="CD60" s="11">
        <f t="shared" si="281"/>
        <v>1763.999993616</v>
      </c>
      <c r="CE60" s="11">
        <f t="shared" si="281"/>
        <v>4899.9999892200003</v>
      </c>
      <c r="CF60" s="11">
        <f t="shared" si="281"/>
        <v>2024.9999929800001</v>
      </c>
      <c r="CG60" s="11">
        <f t="shared" si="281"/>
        <v>7224.9999865699992</v>
      </c>
      <c r="CH60" s="11">
        <f t="shared" si="281"/>
        <v>5624.9999879999987</v>
      </c>
      <c r="CI60" s="11">
        <f t="shared" si="281"/>
        <v>1224.9999943300004</v>
      </c>
      <c r="CJ60" s="11">
        <f t="shared" ref="CJ60:CK60" si="282">IF(CJ28="","",IF(CJ122&lt;&gt;"",0,(100-CJ28)^2))</f>
        <v>1848.999992948</v>
      </c>
      <c r="CK60" s="11">
        <f t="shared" si="282"/>
        <v>4899.9999883799992</v>
      </c>
      <c r="CL60" s="11">
        <f t="shared" ref="CL60:CQ60" si="283">IF(CL28="","",IF(CL122&lt;&gt;"",0,(100-CL28)^2))</f>
        <v>5624.9999874000014</v>
      </c>
      <c r="CM60" s="11">
        <f t="shared" si="283"/>
        <v>1155.9999942200002</v>
      </c>
      <c r="CN60" s="11">
        <f t="shared" si="283"/>
        <v>1224.99999398</v>
      </c>
      <c r="CO60" s="11">
        <f t="shared" si="283"/>
        <v>6399.9999860799999</v>
      </c>
      <c r="CP60" s="11">
        <f t="shared" si="283"/>
        <v>224.99999736000021</v>
      </c>
      <c r="CQ60" s="11">
        <f t="shared" si="283"/>
        <v>1599.9999928800003</v>
      </c>
      <c r="CR60" s="11">
        <f t="shared" ref="CR60:CS60" si="284">IF(CR28="","",IF(CR122&lt;&gt;"",0,(100-CR28)^2))</f>
        <v>4899.9999873999996</v>
      </c>
      <c r="CS60" s="11">
        <f t="shared" si="284"/>
        <v>899.99999453999976</v>
      </c>
      <c r="CT60" s="11">
        <f t="shared" ref="CT60:DB60" si="285">IF(CT28="","",IF(CT122&lt;&gt;"",0,(100-CT28)^2))</f>
        <v>168.99999760800017</v>
      </c>
      <c r="CU60" s="11">
        <f t="shared" si="285"/>
        <v>323.99999665200011</v>
      </c>
      <c r="CV60" s="11">
        <f t="shared" si="285"/>
        <v>6399.9999849599999</v>
      </c>
      <c r="CW60" s="11">
        <f t="shared" si="285"/>
        <v>3024.9999895500005</v>
      </c>
      <c r="CX60" s="11">
        <f t="shared" si="285"/>
        <v>6399.9999846399987</v>
      </c>
      <c r="CY60" s="11">
        <f t="shared" si="285"/>
        <v>575.99999534400013</v>
      </c>
      <c r="CZ60" s="11">
        <f t="shared" si="285"/>
        <v>3248.9999888279999</v>
      </c>
      <c r="DA60" s="11">
        <f t="shared" si="285"/>
        <v>1224.9999930699996</v>
      </c>
      <c r="DB60" s="11">
        <f t="shared" si="285"/>
        <v>99.999998000000133</v>
      </c>
      <c r="DC60" s="11">
        <f t="shared" ref="DC60:EE60" si="286">IF(DC28="","",IF(DC122&lt;&gt;"",0,(100-DC28)^2))</f>
        <v>1599.9999919200002</v>
      </c>
      <c r="DD60" s="11">
        <f t="shared" si="286"/>
        <v>1224.99999286</v>
      </c>
      <c r="DE60" s="11">
        <f t="shared" si="286"/>
        <v>143.99999752799988</v>
      </c>
      <c r="DF60" s="11">
        <f t="shared" si="286"/>
        <v>3024.99998856</v>
      </c>
      <c r="DG60" s="11">
        <f t="shared" si="286"/>
        <v>5928.99998383</v>
      </c>
      <c r="DH60" s="11">
        <f t="shared" si="286"/>
        <v>7224.9999819799996</v>
      </c>
      <c r="DI60" s="11">
        <f t="shared" si="286"/>
        <v>8099.999980739999</v>
      </c>
      <c r="DJ60" s="11">
        <f t="shared" si="286"/>
        <v>1599.99999136</v>
      </c>
      <c r="DK60" s="11">
        <f t="shared" si="286"/>
        <v>899.99999346000016</v>
      </c>
      <c r="DL60" s="11">
        <f t="shared" si="286"/>
        <v>99.999997799999974</v>
      </c>
      <c r="DM60" s="11">
        <f t="shared" si="286"/>
        <v>1599.9999911200002</v>
      </c>
      <c r="DN60" s="11">
        <f t="shared" si="286"/>
        <v>99.999997760000113</v>
      </c>
      <c r="DO60" s="11">
        <f t="shared" si="286"/>
        <v>1.2768999704283722E-14</v>
      </c>
      <c r="DP60" s="11">
        <f t="shared" si="286"/>
        <v>3599.9999863199996</v>
      </c>
      <c r="DQ60" s="11">
        <f t="shared" si="286"/>
        <v>1599.9999908000002</v>
      </c>
      <c r="DR60" s="11">
        <f t="shared" si="286"/>
        <v>899.99999304000028</v>
      </c>
      <c r="DS60" s="11">
        <f t="shared" si="286"/>
        <v>399.99999532000004</v>
      </c>
      <c r="DT60" s="11">
        <f t="shared" si="286"/>
        <v>5624.9999822999998</v>
      </c>
      <c r="DU60" s="11">
        <f t="shared" si="286"/>
        <v>3480.9999859580003</v>
      </c>
      <c r="DV60" s="11">
        <f t="shared" si="286"/>
        <v>624.99999400000024</v>
      </c>
      <c r="DW60" s="11">
        <f t="shared" si="286"/>
        <v>1224.99999153</v>
      </c>
      <c r="DX60" s="11">
        <f t="shared" si="286"/>
        <v>399.99999511999988</v>
      </c>
      <c r="DY60" s="11">
        <f t="shared" si="286"/>
        <v>4899.9999827799993</v>
      </c>
      <c r="DZ60" s="11">
        <f t="shared" si="286"/>
        <v>624.9999938000002</v>
      </c>
      <c r="EA60" s="11">
        <f t="shared" si="286"/>
        <v>2499.9999874999999</v>
      </c>
      <c r="EB60" s="11">
        <f t="shared" si="286"/>
        <v>4760.9999826119993</v>
      </c>
      <c r="EC60" s="11">
        <f t="shared" si="286"/>
        <v>2024.9999885700001</v>
      </c>
      <c r="ED60" s="11">
        <f t="shared" si="286"/>
        <v>2600.9999869439998</v>
      </c>
      <c r="EE60" s="11">
        <f t="shared" si="286"/>
        <v>99.999997420000014</v>
      </c>
      <c r="EF60" s="11">
        <f t="shared" ref="EF60:EI60" si="287">IF(EF28="","",IF(EF122&lt;&gt;"",0,(100-EF28)^2))</f>
        <v>899.99999219999984</v>
      </c>
      <c r="EG60" s="11">
        <f t="shared" si="287"/>
        <v>783.99999266400039</v>
      </c>
      <c r="EH60" s="11">
        <f t="shared" si="287"/>
        <v>2024.9999881200004</v>
      </c>
      <c r="EI60" s="11">
        <f t="shared" si="287"/>
        <v>5328.9999805819998</v>
      </c>
      <c r="EJ60" s="11">
        <f t="shared" ref="EJ60:ES60" si="288">IF(EJ28="","",IF(EJ122&lt;&gt;"",0,(100-EJ28)^2))</f>
        <v>6560.9999782919995</v>
      </c>
      <c r="EK60" s="11">
        <f t="shared" si="288"/>
        <v>2024.99998785</v>
      </c>
      <c r="EL60" s="11">
        <f t="shared" si="288"/>
        <v>2499.9999864000001</v>
      </c>
      <c r="EM60" s="11">
        <f t="shared" si="288"/>
        <v>2499.9999862999998</v>
      </c>
      <c r="EN60" s="11">
        <f t="shared" si="288"/>
        <v>5624.9999792999997</v>
      </c>
      <c r="EO60" s="11">
        <f t="shared" si="288"/>
        <v>1224.9999902700004</v>
      </c>
      <c r="EP60" s="11">
        <f t="shared" si="288"/>
        <v>2499.9999860000003</v>
      </c>
      <c r="EQ60" s="11">
        <f t="shared" si="288"/>
        <v>624.99999294999998</v>
      </c>
      <c r="ER60" s="11">
        <f t="shared" si="288"/>
        <v>99.999997159999921</v>
      </c>
      <c r="ES60" s="11">
        <f t="shared" si="288"/>
        <v>4224.9999814100011</v>
      </c>
      <c r="ET60" s="11">
        <f t="shared" ref="ET60:EV60" si="289">IF(ET28="","",IF(ET122&lt;&gt;"",0,(100-ET28)^2))</f>
        <v>323.99999481600008</v>
      </c>
      <c r="EU60" s="11">
        <f t="shared" si="289"/>
        <v>1224.99998985</v>
      </c>
      <c r="EV60" s="11">
        <f t="shared" si="289"/>
        <v>2499.9999854000002</v>
      </c>
      <c r="EW60" s="11">
        <f t="shared" ref="EW60:FJ60" si="290">IF(EW28="","",IF(EW122&lt;&gt;"",0,(100-EW28)^2))</f>
        <v>399.99999412000022</v>
      </c>
      <c r="EX60" s="11">
        <f t="shared" si="290"/>
        <v>528.99999319200015</v>
      </c>
      <c r="EY60" s="11">
        <f t="shared" si="290"/>
        <v>5624.9999776499999</v>
      </c>
      <c r="EZ60" s="11">
        <f t="shared" si="290"/>
        <v>4224.9999804999998</v>
      </c>
      <c r="FA60" s="11">
        <f t="shared" si="290"/>
        <v>899.99999094000032</v>
      </c>
      <c r="FB60" s="11">
        <f t="shared" si="290"/>
        <v>624.99999240000011</v>
      </c>
      <c r="FC60" s="11">
        <f t="shared" si="290"/>
        <v>24.999998470000005</v>
      </c>
      <c r="FD60" s="11">
        <f t="shared" si="290"/>
        <v>5624.9999769000015</v>
      </c>
      <c r="FE60" s="11">
        <f t="shared" si="290"/>
        <v>399.9999938000002</v>
      </c>
      <c r="FF60" s="11">
        <f t="shared" si="290"/>
        <v>9408.9999697359999</v>
      </c>
      <c r="FG60" s="11">
        <f t="shared" si="290"/>
        <v>168.99999591799997</v>
      </c>
      <c r="FH60" s="11">
        <f t="shared" si="290"/>
        <v>9999.9999683999995</v>
      </c>
      <c r="FI60" s="11">
        <f t="shared" si="290"/>
        <v>6399.9999745600007</v>
      </c>
      <c r="FJ60" s="11">
        <f t="shared" si="290"/>
        <v>0.99999968000002759</v>
      </c>
      <c r="FK60" s="11">
        <f t="shared" ref="FK60" si="291">IF(FK28="","",IF(FK122&lt;&gt;"",0,(100-FK28)^2))</f>
        <v>1224.9999887299998</v>
      </c>
    </row>
    <row r="61" spans="1:167" x14ac:dyDescent="0.25">
      <c r="A61" s="11">
        <f t="shared" si="0"/>
        <v>29.000000001</v>
      </c>
      <c r="C61" s="11">
        <v>26</v>
      </c>
      <c r="D61" s="11">
        <f t="shared" si="1"/>
        <v>2500</v>
      </c>
      <c r="E61" s="11">
        <f t="shared" si="1"/>
        <v>224.99999998500016</v>
      </c>
      <c r="F61" s="11">
        <f t="shared" si="2"/>
        <v>3968.9999999369998</v>
      </c>
      <c r="G61" s="11">
        <f t="shared" si="2"/>
        <v>5040.9999998579997</v>
      </c>
      <c r="H61" s="11">
        <f t="shared" si="3"/>
        <v>7055.999999663999</v>
      </c>
      <c r="I61" s="11">
        <f t="shared" ref="I61:BT64" si="292">IF(I29="","",IF(I123&lt;&gt;"",0,(100-I29)^2))</f>
        <v>5775.9999995440003</v>
      </c>
      <c r="J61" s="11">
        <f t="shared" si="292"/>
        <v>8099.9999992800003</v>
      </c>
      <c r="K61" s="11">
        <f t="shared" si="292"/>
        <v>2.500003966417107E-17</v>
      </c>
      <c r="L61" s="11">
        <f t="shared" si="292"/>
        <v>99.999999880000132</v>
      </c>
      <c r="M61" s="11">
        <f t="shared" si="292"/>
        <v>899.99999958000024</v>
      </c>
      <c r="N61" s="11">
        <f t="shared" si="292"/>
        <v>399.99999967999997</v>
      </c>
      <c r="O61" s="11">
        <f t="shared" si="292"/>
        <v>6399.9999985599989</v>
      </c>
      <c r="P61" s="11">
        <f t="shared" si="292"/>
        <v>4899.9999985999984</v>
      </c>
      <c r="Q61" s="11">
        <f t="shared" si="292"/>
        <v>6399.9999982400004</v>
      </c>
      <c r="R61" s="11">
        <f t="shared" si="292"/>
        <v>899.99999928</v>
      </c>
      <c r="S61" s="11">
        <f t="shared" si="292"/>
        <v>1599.9999989600003</v>
      </c>
      <c r="T61" s="11">
        <f t="shared" si="292"/>
        <v>6399.999997760001</v>
      </c>
      <c r="U61" s="11">
        <f t="shared" si="292"/>
        <v>143.99999964000006</v>
      </c>
      <c r="V61" s="11">
        <f t="shared" si="292"/>
        <v>2499.9999984000001</v>
      </c>
      <c r="W61" s="11">
        <f t="shared" si="292"/>
        <v>2499.9999983000002</v>
      </c>
      <c r="X61" s="11">
        <f t="shared" si="292"/>
        <v>9800.9999964360013</v>
      </c>
      <c r="Y61" s="11">
        <f t="shared" si="292"/>
        <v>5040.9999973020003</v>
      </c>
      <c r="Z61" s="11">
        <f t="shared" si="292"/>
        <v>624.99999899999989</v>
      </c>
      <c r="AA61" s="11">
        <f t="shared" si="292"/>
        <v>24.999999789999947</v>
      </c>
      <c r="AB61" s="11">
        <f t="shared" si="292"/>
        <v>624.99999890000026</v>
      </c>
      <c r="AC61" s="11">
        <f t="shared" si="292"/>
        <v>360.99999912600009</v>
      </c>
      <c r="AD61" s="11">
        <f t="shared" si="292"/>
        <v>1088.9999984159999</v>
      </c>
      <c r="AE61" s="11">
        <f t="shared" si="292"/>
        <v>7224.9999957499995</v>
      </c>
      <c r="AF61" s="11">
        <f t="shared" si="292"/>
        <v>6.7599974238278354E-16</v>
      </c>
      <c r="AG61" s="11">
        <f t="shared" si="292"/>
        <v>9024.9999948700006</v>
      </c>
      <c r="AH61" s="11">
        <f t="shared" si="292"/>
        <v>99.999999439999954</v>
      </c>
      <c r="AI61" s="11">
        <f t="shared" si="292"/>
        <v>4488.9999961139993</v>
      </c>
      <c r="AJ61" s="11">
        <f t="shared" si="292"/>
        <v>1088.9999980200002</v>
      </c>
      <c r="AK61" s="11">
        <f t="shared" si="292"/>
        <v>224.99999907000003</v>
      </c>
      <c r="AL61" s="11">
        <f t="shared" si="292"/>
        <v>899.99999807999984</v>
      </c>
      <c r="AM61" s="11">
        <f t="shared" si="292"/>
        <v>899.99999801999968</v>
      </c>
      <c r="AN61" s="11">
        <f t="shared" si="292"/>
        <v>8280.999993812</v>
      </c>
      <c r="AO61" s="11">
        <f t="shared" si="292"/>
        <v>3599.9999958000003</v>
      </c>
      <c r="AP61" s="11">
        <f t="shared" si="292"/>
        <v>1599.9999971199998</v>
      </c>
      <c r="AQ61" s="11">
        <f t="shared" si="292"/>
        <v>5624.9999944499987</v>
      </c>
      <c r="AR61" s="11">
        <f t="shared" si="292"/>
        <v>399.99999848000016</v>
      </c>
      <c r="AS61" s="11">
        <f t="shared" si="292"/>
        <v>3363.9999954760001</v>
      </c>
      <c r="AT61" s="11">
        <f t="shared" si="292"/>
        <v>9024.9999923999985</v>
      </c>
      <c r="AU61" s="11">
        <f t="shared" si="292"/>
        <v>1599.9999967200001</v>
      </c>
      <c r="AV61" s="11">
        <f t="shared" si="292"/>
        <v>2499.9999957999999</v>
      </c>
      <c r="AW61" s="11">
        <f t="shared" si="292"/>
        <v>9999.9999914</v>
      </c>
      <c r="AX61" s="11">
        <f t="shared" si="292"/>
        <v>3.9999998239999872</v>
      </c>
      <c r="AY61" s="11">
        <f t="shared" si="292"/>
        <v>528.99999793000029</v>
      </c>
      <c r="AZ61" s="11">
        <f t="shared" si="292"/>
        <v>99.999999080000066</v>
      </c>
      <c r="BA61" s="11">
        <f t="shared" si="292"/>
        <v>5624.99999295</v>
      </c>
      <c r="BB61" s="11">
        <f t="shared" si="292"/>
        <v>224.99999855999988</v>
      </c>
      <c r="BC61" s="11">
        <f t="shared" si="292"/>
        <v>6399.9999921600011</v>
      </c>
      <c r="BD61" s="11">
        <f t="shared" si="292"/>
        <v>899.99999700000023</v>
      </c>
      <c r="BE61" s="11">
        <f t="shared" si="292"/>
        <v>5624.99999235</v>
      </c>
      <c r="BF61" s="11">
        <f t="shared" si="292"/>
        <v>9999.999989599999</v>
      </c>
      <c r="BG61" s="11">
        <f t="shared" si="292"/>
        <v>7224.9999909899989</v>
      </c>
      <c r="BH61" s="11">
        <f t="shared" si="292"/>
        <v>4899.9999924400008</v>
      </c>
      <c r="BI61" s="11">
        <f t="shared" si="292"/>
        <v>4899.9999922999996</v>
      </c>
      <c r="BJ61" s="11">
        <f t="shared" si="292"/>
        <v>99.999998879999907</v>
      </c>
      <c r="BK61" s="11">
        <f t="shared" si="292"/>
        <v>3599.99999316</v>
      </c>
      <c r="BL61" s="11">
        <f t="shared" si="292"/>
        <v>9999.9999884000008</v>
      </c>
      <c r="BM61" s="11">
        <f t="shared" si="292"/>
        <v>1763.9999950439999</v>
      </c>
      <c r="BN61" s="11">
        <f t="shared" si="292"/>
        <v>6399.9999903999997</v>
      </c>
      <c r="BO61" s="11">
        <f t="shared" si="292"/>
        <v>5624.9999908499985</v>
      </c>
      <c r="BP61" s="11">
        <f t="shared" si="292"/>
        <v>9999.9999876000002</v>
      </c>
      <c r="BQ61" s="11">
        <f t="shared" si="292"/>
        <v>9999.9999874000005</v>
      </c>
      <c r="BR61" s="11">
        <f t="shared" si="292"/>
        <v>9024.9999878399994</v>
      </c>
      <c r="BS61" s="11">
        <f t="shared" si="292"/>
        <v>899.99999610000032</v>
      </c>
      <c r="BT61" s="11">
        <f t="shared" si="292"/>
        <v>5624.9999901000001</v>
      </c>
      <c r="BU61" s="11">
        <f t="shared" si="280"/>
        <v>899.99999597999988</v>
      </c>
      <c r="BV61" s="11">
        <f t="shared" ref="BV61:CI61" si="293">IF(BV29="","",IF(BV123&lt;&gt;"",0,(100-BV29)^2))</f>
        <v>1088.9999955119997</v>
      </c>
      <c r="BW61" s="11">
        <f t="shared" si="293"/>
        <v>5624.9999896500003</v>
      </c>
      <c r="BX61" s="11">
        <f t="shared" si="293"/>
        <v>4488.9999906200001</v>
      </c>
      <c r="BY61" s="11">
        <f t="shared" si="293"/>
        <v>4355.999990628</v>
      </c>
      <c r="BZ61" s="11">
        <f t="shared" si="293"/>
        <v>9999.9999855999995</v>
      </c>
      <c r="CA61" s="11">
        <f t="shared" si="293"/>
        <v>1224.9999948900004</v>
      </c>
      <c r="CB61" s="11">
        <f t="shared" si="293"/>
        <v>9999.9999852000001</v>
      </c>
      <c r="CC61" s="11">
        <f t="shared" si="293"/>
        <v>5328.9999890499994</v>
      </c>
      <c r="CD61" s="11">
        <f t="shared" si="293"/>
        <v>4623.9999896640011</v>
      </c>
      <c r="CE61" s="11">
        <f t="shared" si="293"/>
        <v>8099.9999861400011</v>
      </c>
      <c r="CF61" s="11">
        <f t="shared" si="293"/>
        <v>1224.99999454</v>
      </c>
      <c r="CG61" s="11">
        <f t="shared" si="293"/>
        <v>7224.9999865699992</v>
      </c>
      <c r="CH61" s="11">
        <f t="shared" si="293"/>
        <v>8099.9999855999986</v>
      </c>
      <c r="CI61" s="11">
        <f t="shared" si="293"/>
        <v>1848.9999930339998</v>
      </c>
      <c r="CJ61" s="11">
        <f t="shared" ref="CJ61:CK61" si="294">IF(CJ29="","",IF(CJ123&lt;&gt;"",0,(100-CJ29)^2))</f>
        <v>3248.9999906520002</v>
      </c>
      <c r="CK61" s="11">
        <f t="shared" si="294"/>
        <v>24.999999169999974</v>
      </c>
      <c r="CL61" s="11">
        <f t="shared" ref="CL61:CQ61" si="295">IF(CL29="","",IF(CL123&lt;&gt;"",0,(100-CL29)^2))</f>
        <v>6399.9999865600012</v>
      </c>
      <c r="CM61" s="11">
        <f t="shared" si="295"/>
        <v>9999.9999830000015</v>
      </c>
      <c r="CN61" s="11">
        <f t="shared" si="295"/>
        <v>2499.9999914</v>
      </c>
      <c r="CO61" s="11">
        <f t="shared" si="295"/>
        <v>8099.9999843399992</v>
      </c>
      <c r="CP61" s="11">
        <f t="shared" si="295"/>
        <v>99.999998240000153</v>
      </c>
      <c r="CQ61" s="11">
        <f t="shared" si="295"/>
        <v>7224.9999848700008</v>
      </c>
      <c r="CR61" s="11">
        <f t="shared" ref="CR61:CS61" si="296">IF(CR29="","",IF(CR123&lt;&gt;"",0,(100-CR29)^2))</f>
        <v>899.99999460000004</v>
      </c>
      <c r="CS61" s="11">
        <f t="shared" si="296"/>
        <v>5624.9999863499997</v>
      </c>
      <c r="CT61" s="11">
        <f t="shared" ref="CT61:DB61" si="297">IF(CT29="","",IF(CT123&lt;&gt;"",0,(100-CT29)^2))</f>
        <v>9603.9999819680015</v>
      </c>
      <c r="CU61" s="11">
        <f t="shared" si="297"/>
        <v>1224.9999934900002</v>
      </c>
      <c r="CV61" s="11">
        <f t="shared" si="297"/>
        <v>7224.9999840199998</v>
      </c>
      <c r="CW61" s="11">
        <f t="shared" si="297"/>
        <v>6399.9999847999998</v>
      </c>
      <c r="CX61" s="11">
        <f t="shared" si="297"/>
        <v>7224.9999836799989</v>
      </c>
      <c r="CY61" s="11">
        <f t="shared" si="297"/>
        <v>6083.9999848680009</v>
      </c>
      <c r="CZ61" s="11">
        <f t="shared" si="297"/>
        <v>6399.9999843200003</v>
      </c>
      <c r="DA61" s="11">
        <f t="shared" si="297"/>
        <v>399.99999603999981</v>
      </c>
      <c r="DB61" s="11">
        <f t="shared" si="297"/>
        <v>5624.9999850000013</v>
      </c>
      <c r="DC61" s="11">
        <f t="shared" ref="DC61:EE61" si="298">IF(DC29="","",IF(DC123&lt;&gt;"",0,(100-DC29)^2))</f>
        <v>3024.9999888900002</v>
      </c>
      <c r="DD61" s="11">
        <f t="shared" si="298"/>
        <v>3024.99998878</v>
      </c>
      <c r="DE61" s="11">
        <f t="shared" si="298"/>
        <v>399.9999958799998</v>
      </c>
      <c r="DF61" s="11">
        <f t="shared" si="298"/>
        <v>4224.9999864799993</v>
      </c>
      <c r="DG61" s="11">
        <f t="shared" si="298"/>
        <v>9999.9999790000002</v>
      </c>
      <c r="DH61" s="11">
        <f t="shared" si="298"/>
        <v>9603.9999792239996</v>
      </c>
      <c r="DI61" s="11">
        <f t="shared" si="298"/>
        <v>9999.9999785999989</v>
      </c>
      <c r="DJ61" s="11">
        <f t="shared" si="298"/>
        <v>4899.9999848800007</v>
      </c>
      <c r="DK61" s="11">
        <f t="shared" si="298"/>
        <v>99.999997820000047</v>
      </c>
      <c r="DL61" s="11">
        <f t="shared" si="298"/>
        <v>9999.9999779999998</v>
      </c>
      <c r="DM61" s="11">
        <f t="shared" si="298"/>
        <v>1.2321001250185817E-14</v>
      </c>
      <c r="DN61" s="11">
        <f t="shared" si="298"/>
        <v>9999.9999776000004</v>
      </c>
      <c r="DO61" s="11">
        <f t="shared" si="298"/>
        <v>1.2768999704283722E-14</v>
      </c>
      <c r="DP61" s="11">
        <f t="shared" si="298"/>
        <v>4899.9999840399996</v>
      </c>
      <c r="DQ61" s="11">
        <f t="shared" si="298"/>
        <v>5624.9999827499987</v>
      </c>
      <c r="DR61" s="11">
        <f t="shared" si="298"/>
        <v>6240.999981672001</v>
      </c>
      <c r="DS61" s="11">
        <f t="shared" si="298"/>
        <v>8099.9999789399999</v>
      </c>
      <c r="DT61" s="11">
        <f t="shared" si="298"/>
        <v>4899.9999834800001</v>
      </c>
      <c r="DU61" s="11">
        <f t="shared" si="298"/>
        <v>8648.9999778659985</v>
      </c>
      <c r="DV61" s="11">
        <f t="shared" si="298"/>
        <v>9024.999977200001</v>
      </c>
      <c r="DW61" s="11">
        <f t="shared" si="298"/>
        <v>4224.9999842699999</v>
      </c>
      <c r="DX61" s="11">
        <f t="shared" si="298"/>
        <v>7224.9999792599992</v>
      </c>
      <c r="DY61" s="11">
        <f t="shared" si="298"/>
        <v>1599.9999901600002</v>
      </c>
      <c r="DZ61" s="11">
        <f t="shared" si="298"/>
        <v>8099.9999776800005</v>
      </c>
      <c r="EA61" s="11">
        <f t="shared" si="298"/>
        <v>9024.9999762499992</v>
      </c>
      <c r="EB61" s="11">
        <f t="shared" si="298"/>
        <v>9024.9999760599985</v>
      </c>
      <c r="EC61" s="11">
        <f t="shared" si="298"/>
        <v>4899.9999822200007</v>
      </c>
      <c r="ED61" s="11">
        <f t="shared" si="298"/>
        <v>8280.9999767040008</v>
      </c>
      <c r="EE61" s="11">
        <f t="shared" si="298"/>
        <v>9999.9999742</v>
      </c>
      <c r="EF61" s="11">
        <f t="shared" ref="EF61:EI61" si="299">IF(EF29="","",IF(EF123&lt;&gt;"",0,(100-EF29)^2))</f>
        <v>4899.9999817999997</v>
      </c>
      <c r="EG61" s="11">
        <f t="shared" si="299"/>
        <v>5040.9999813979994</v>
      </c>
      <c r="EH61" s="11">
        <f t="shared" si="299"/>
        <v>7743.999976768001</v>
      </c>
      <c r="EI61" s="11">
        <f t="shared" si="299"/>
        <v>3843.9999835079998</v>
      </c>
      <c r="EJ61" s="11">
        <f t="shared" ref="EJ61:ES61" si="300">IF(EJ29="","",IF(EJ123&lt;&gt;"",0,(100-EJ29)^2))</f>
        <v>6723.9999780239996</v>
      </c>
      <c r="EK61" s="11">
        <f t="shared" si="300"/>
        <v>9999.9999730000018</v>
      </c>
      <c r="EL61" s="11">
        <f t="shared" si="300"/>
        <v>7224.9999768800008</v>
      </c>
      <c r="EM61" s="11">
        <f t="shared" si="300"/>
        <v>4899.99998082</v>
      </c>
      <c r="EN61" s="11">
        <f t="shared" si="300"/>
        <v>7224.9999765399989</v>
      </c>
      <c r="EO61" s="11">
        <f t="shared" si="300"/>
        <v>3968.9999824860001</v>
      </c>
      <c r="EP61" s="11">
        <f t="shared" si="300"/>
        <v>1224.9999902000002</v>
      </c>
      <c r="EQ61" s="11">
        <f t="shared" si="300"/>
        <v>7224.9999760299997</v>
      </c>
      <c r="ER61" s="11">
        <f t="shared" si="300"/>
        <v>8099.9999744399993</v>
      </c>
      <c r="ES61" s="11">
        <f t="shared" si="300"/>
        <v>9999.9999714000005</v>
      </c>
      <c r="ET61" s="11">
        <f t="shared" ref="ET61:EV61" si="301">IF(ET29="","",IF(ET123&lt;&gt;"",0,(100-ET29)^2))</f>
        <v>9024.9999726400001</v>
      </c>
      <c r="EU61" s="11">
        <f t="shared" si="301"/>
        <v>1599.9999883999999</v>
      </c>
      <c r="EV61" s="11">
        <f t="shared" si="301"/>
        <v>6399.9999766399997</v>
      </c>
      <c r="EW61" s="11">
        <f t="shared" ref="EW61:FJ61" si="302">IF(EW29="","",IF(EW123&lt;&gt;"",0,(100-EW29)^2))</f>
        <v>4095.9999811839998</v>
      </c>
      <c r="EX61" s="11">
        <f t="shared" si="302"/>
        <v>399.99999408000008</v>
      </c>
      <c r="EY61" s="11">
        <f t="shared" si="302"/>
        <v>9999.9999702000005</v>
      </c>
      <c r="EZ61" s="11">
        <f t="shared" si="302"/>
        <v>8463.999972399999</v>
      </c>
      <c r="FA61" s="11">
        <f t="shared" si="302"/>
        <v>7224.9999743300014</v>
      </c>
      <c r="FB61" s="11">
        <f t="shared" si="302"/>
        <v>5624.9999772000001</v>
      </c>
      <c r="FC61" s="11">
        <f t="shared" si="302"/>
        <v>9024.9999709299991</v>
      </c>
      <c r="FD61" s="11">
        <f t="shared" si="302"/>
        <v>7224.9999738199995</v>
      </c>
      <c r="FE61" s="11">
        <f t="shared" si="302"/>
        <v>3599.9999813999998</v>
      </c>
      <c r="FF61" s="11">
        <f t="shared" si="302"/>
        <v>9024.9999703600006</v>
      </c>
      <c r="FG61" s="11">
        <f t="shared" si="302"/>
        <v>9999.9999685999992</v>
      </c>
      <c r="FH61" s="11">
        <f t="shared" si="302"/>
        <v>2.4964001885746234E-14</v>
      </c>
      <c r="FI61" s="11">
        <f t="shared" si="302"/>
        <v>8099.9999713800007</v>
      </c>
      <c r="FJ61" s="11">
        <f t="shared" si="302"/>
        <v>0.99999968000002759</v>
      </c>
      <c r="FK61" s="11">
        <f t="shared" ref="FK61" si="303">IF(FK29="","",IF(FK123&lt;&gt;"",0,(100-FK29)^2))</f>
        <v>2024.9999855099998</v>
      </c>
    </row>
    <row r="62" spans="1:167" x14ac:dyDescent="0.25">
      <c r="A62" s="11">
        <f t="shared" si="0"/>
        <v>63.000000000999997</v>
      </c>
      <c r="C62" s="11">
        <v>27</v>
      </c>
      <c r="D62" s="11">
        <f t="shared" si="1"/>
        <v>2500</v>
      </c>
      <c r="E62" s="11">
        <f t="shared" si="1"/>
        <v>2499.9999999499996</v>
      </c>
      <c r="F62" s="11">
        <f t="shared" si="2"/>
        <v>1599.99999996</v>
      </c>
      <c r="G62" s="11">
        <f t="shared" si="2"/>
        <v>1368.9999999260003</v>
      </c>
      <c r="H62" s="11">
        <f t="shared" si="3"/>
        <v>1443.999999848</v>
      </c>
      <c r="I62" s="11">
        <f t="shared" si="292"/>
        <v>728.99999983800012</v>
      </c>
      <c r="J62" s="11">
        <f t="shared" si="292"/>
        <v>399.99999983999999</v>
      </c>
      <c r="K62" s="11">
        <f t="shared" si="292"/>
        <v>2499.9999995000003</v>
      </c>
      <c r="L62" s="11">
        <f t="shared" si="292"/>
        <v>24.999999940000066</v>
      </c>
      <c r="M62" s="11">
        <f t="shared" si="292"/>
        <v>99.999999860000059</v>
      </c>
      <c r="N62" s="11">
        <f t="shared" si="292"/>
        <v>899.99999951999996</v>
      </c>
      <c r="O62" s="11">
        <f t="shared" si="292"/>
        <v>9024.999998289999</v>
      </c>
      <c r="P62" s="11">
        <f t="shared" si="292"/>
        <v>399.99999960000025</v>
      </c>
      <c r="Q62" s="11">
        <f t="shared" si="292"/>
        <v>99.999999780000053</v>
      </c>
      <c r="R62" s="11">
        <f t="shared" si="292"/>
        <v>1.4400002382922783E-16</v>
      </c>
      <c r="S62" s="11">
        <f t="shared" si="292"/>
        <v>4899.9999981799992</v>
      </c>
      <c r="T62" s="11">
        <f t="shared" si="292"/>
        <v>99.999999720000119</v>
      </c>
      <c r="U62" s="11">
        <f t="shared" si="292"/>
        <v>1224.9999989500002</v>
      </c>
      <c r="V62" s="11">
        <f t="shared" si="292"/>
        <v>3599.9999980799998</v>
      </c>
      <c r="W62" s="11">
        <f t="shared" si="292"/>
        <v>2499.9999983000002</v>
      </c>
      <c r="X62" s="11">
        <f t="shared" si="292"/>
        <v>5624.9999972999985</v>
      </c>
      <c r="Y62" s="11">
        <f t="shared" si="292"/>
        <v>8099.9999965800007</v>
      </c>
      <c r="Z62" s="11">
        <f t="shared" si="292"/>
        <v>2499.9999979999998</v>
      </c>
      <c r="AA62" s="11">
        <f t="shared" si="292"/>
        <v>2499.9999979000004</v>
      </c>
      <c r="AB62" s="11">
        <f t="shared" si="292"/>
        <v>399.99999912000021</v>
      </c>
      <c r="AC62" s="11">
        <f t="shared" si="292"/>
        <v>2499.9999977000002</v>
      </c>
      <c r="AD62" s="11">
        <f t="shared" si="292"/>
        <v>1088.9999984159999</v>
      </c>
      <c r="AE62" s="11">
        <f t="shared" si="292"/>
        <v>399.99999899999978</v>
      </c>
      <c r="AF62" s="11">
        <f t="shared" si="292"/>
        <v>624.99999870000022</v>
      </c>
      <c r="AG62" s="11">
        <f t="shared" si="292"/>
        <v>2024.9999975700002</v>
      </c>
      <c r="AH62" s="11">
        <f t="shared" si="292"/>
        <v>168.99999927199994</v>
      </c>
      <c r="AI62" s="11">
        <f t="shared" si="292"/>
        <v>1599.9999976800002</v>
      </c>
      <c r="AJ62" s="11">
        <f t="shared" si="292"/>
        <v>3024.9999966999999</v>
      </c>
      <c r="AK62" s="11">
        <f t="shared" si="292"/>
        <v>99.99999938000002</v>
      </c>
      <c r="AL62" s="11">
        <f t="shared" si="292"/>
        <v>624.99999839999987</v>
      </c>
      <c r="AM62" s="11">
        <f t="shared" si="292"/>
        <v>99.999999339999874</v>
      </c>
      <c r="AN62" s="11">
        <f t="shared" si="292"/>
        <v>2499.9999965999996</v>
      </c>
      <c r="AO62" s="11">
        <f t="shared" si="292"/>
        <v>8280.999993630001</v>
      </c>
      <c r="AP62" s="11">
        <f t="shared" si="292"/>
        <v>4224.9999953199995</v>
      </c>
      <c r="AQ62" s="11">
        <f t="shared" si="292"/>
        <v>99.999999259999868</v>
      </c>
      <c r="AR62" s="11">
        <f t="shared" si="292"/>
        <v>9999.9999924000003</v>
      </c>
      <c r="AS62" s="11">
        <f t="shared" si="292"/>
        <v>483.99999828400001</v>
      </c>
      <c r="AT62" s="11">
        <f t="shared" si="292"/>
        <v>9024.9999923999985</v>
      </c>
      <c r="AU62" s="11">
        <f t="shared" si="292"/>
        <v>99.999999179999861</v>
      </c>
      <c r="AV62" s="11">
        <f t="shared" si="292"/>
        <v>624.99999790000015</v>
      </c>
      <c r="AW62" s="11">
        <f t="shared" si="292"/>
        <v>4224.99999441</v>
      </c>
      <c r="AX62" s="11">
        <f t="shared" si="292"/>
        <v>1599.9999964800004</v>
      </c>
      <c r="AY62" s="11">
        <f t="shared" si="292"/>
        <v>4899.9999936999993</v>
      </c>
      <c r="AZ62" s="11">
        <f t="shared" si="292"/>
        <v>99.999999080000066</v>
      </c>
      <c r="BA62" s="11">
        <f t="shared" si="292"/>
        <v>624.99999764999995</v>
      </c>
      <c r="BB62" s="11">
        <f t="shared" si="292"/>
        <v>4224.9999937599996</v>
      </c>
      <c r="BC62" s="11">
        <f t="shared" si="292"/>
        <v>24.99999951000007</v>
      </c>
      <c r="BD62" s="11">
        <f t="shared" si="292"/>
        <v>2499.9999950000001</v>
      </c>
      <c r="BE62" s="11">
        <f t="shared" si="292"/>
        <v>9999.9999898000005</v>
      </c>
      <c r="BF62" s="11">
        <f t="shared" si="292"/>
        <v>2.7040004474599449E-15</v>
      </c>
      <c r="BG62" s="11">
        <f t="shared" si="292"/>
        <v>4899.9999925799993</v>
      </c>
      <c r="BH62" s="11">
        <f t="shared" si="292"/>
        <v>4899.9999924400008</v>
      </c>
      <c r="BI62" s="11">
        <f t="shared" si="292"/>
        <v>4224.9999928500001</v>
      </c>
      <c r="BJ62" s="11">
        <f t="shared" si="292"/>
        <v>224.99999831999986</v>
      </c>
      <c r="BK62" s="11">
        <f t="shared" si="292"/>
        <v>1599.99999544</v>
      </c>
      <c r="BL62" s="11">
        <f t="shared" si="292"/>
        <v>3.3639997324476479E-15</v>
      </c>
      <c r="BM62" s="11">
        <f t="shared" si="292"/>
        <v>1520.999995398</v>
      </c>
      <c r="BN62" s="11">
        <f t="shared" si="292"/>
        <v>3599.9999928000002</v>
      </c>
      <c r="BO62" s="11">
        <f t="shared" si="292"/>
        <v>1599.99999512</v>
      </c>
      <c r="BP62" s="11">
        <f t="shared" si="292"/>
        <v>1599.9999950400002</v>
      </c>
      <c r="BQ62" s="11">
        <f t="shared" si="292"/>
        <v>9999.9999874000005</v>
      </c>
      <c r="BR62" s="11">
        <f t="shared" si="292"/>
        <v>624.99999679999974</v>
      </c>
      <c r="BS62" s="11">
        <f t="shared" si="292"/>
        <v>2303.9999937600001</v>
      </c>
      <c r="BT62" s="11">
        <f t="shared" si="292"/>
        <v>399.99999736000007</v>
      </c>
      <c r="BU62" s="11">
        <f t="shared" si="280"/>
        <v>899.99999597999988</v>
      </c>
      <c r="BV62" s="11">
        <f t="shared" ref="BV62:CI62" si="304">IF(BV30="","",IF(BV124&lt;&gt;"",0,(100-BV30)^2))</f>
        <v>24.999999319999947</v>
      </c>
      <c r="BW62" s="11">
        <f t="shared" si="304"/>
        <v>99.999998620000099</v>
      </c>
      <c r="BX62" s="11">
        <f t="shared" si="304"/>
        <v>399.99999720000005</v>
      </c>
      <c r="BY62" s="11">
        <f t="shared" si="304"/>
        <v>3248.9999919059997</v>
      </c>
      <c r="BZ62" s="11">
        <f t="shared" si="304"/>
        <v>899.99999567999964</v>
      </c>
      <c r="CA62" s="11">
        <f t="shared" si="304"/>
        <v>3024.9999919699999</v>
      </c>
      <c r="CB62" s="11">
        <f t="shared" si="304"/>
        <v>399.99999704000004</v>
      </c>
      <c r="CC62" s="11">
        <f t="shared" si="304"/>
        <v>840.99999564999985</v>
      </c>
      <c r="CD62" s="11">
        <f t="shared" si="304"/>
        <v>1023.9999951359996</v>
      </c>
      <c r="CE62" s="11">
        <f t="shared" si="304"/>
        <v>399.99999692000017</v>
      </c>
      <c r="CF62" s="11">
        <f t="shared" si="304"/>
        <v>3024.9999914200002</v>
      </c>
      <c r="CG62" s="11">
        <f t="shared" si="304"/>
        <v>99.99999841999994</v>
      </c>
      <c r="CH62" s="11">
        <f t="shared" si="304"/>
        <v>399.99999679999974</v>
      </c>
      <c r="CI62" s="11">
        <f t="shared" si="304"/>
        <v>1599.9999935199999</v>
      </c>
      <c r="CJ62" s="11">
        <f t="shared" ref="CJ62:CK62" si="305">IF(CJ30="","",IF(CJ124&lt;&gt;"",0,(100-CJ30)^2))</f>
        <v>5928.9999873719999</v>
      </c>
      <c r="CK62" s="11">
        <f t="shared" si="305"/>
        <v>6.8890005502463719E-15</v>
      </c>
      <c r="CL62" s="11">
        <f t="shared" ref="CL62:CQ62" si="306">IF(CL30="","",IF(CL124&lt;&gt;"",0,(100-CL30)^2))</f>
        <v>2499.9999916000002</v>
      </c>
      <c r="CM62" s="11">
        <f t="shared" si="306"/>
        <v>1155.9999942200002</v>
      </c>
      <c r="CN62" s="11">
        <f t="shared" si="306"/>
        <v>2024.99999226</v>
      </c>
      <c r="CO62" s="11">
        <f t="shared" si="306"/>
        <v>624.99999564999985</v>
      </c>
      <c r="CP62" s="11">
        <f t="shared" si="306"/>
        <v>7224.999985039999</v>
      </c>
      <c r="CQ62" s="11">
        <f t="shared" si="306"/>
        <v>728.99999519400023</v>
      </c>
      <c r="CR62" s="11">
        <f t="shared" ref="CR62:CS62" si="307">IF(CR30="","",IF(CR124&lt;&gt;"",0,(100-CR30)^2))</f>
        <v>2499.9999910000001</v>
      </c>
      <c r="CS62" s="11">
        <f t="shared" si="307"/>
        <v>899.99999453999976</v>
      </c>
      <c r="CT62" s="11">
        <f t="shared" ref="CT62:DB62" si="308">IF(CT30="","",IF(CT124&lt;&gt;"",0,(100-CT30)^2))</f>
        <v>2499.9999908</v>
      </c>
      <c r="CU62" s="11">
        <f t="shared" si="308"/>
        <v>899.99999442000023</v>
      </c>
      <c r="CV62" s="11">
        <f t="shared" si="308"/>
        <v>399.99999623999997</v>
      </c>
      <c r="CW62" s="11">
        <f t="shared" si="308"/>
        <v>1443.9999927800002</v>
      </c>
      <c r="CX62" s="11">
        <f t="shared" si="308"/>
        <v>728.99999481600037</v>
      </c>
      <c r="CY62" s="11">
        <f t="shared" si="308"/>
        <v>7224.9999835100007</v>
      </c>
      <c r="CZ62" s="11">
        <f t="shared" si="308"/>
        <v>4355.9999870639995</v>
      </c>
      <c r="DA62" s="11">
        <f t="shared" si="308"/>
        <v>2499.9999901000001</v>
      </c>
      <c r="DB62" s="11">
        <f t="shared" si="308"/>
        <v>4899.9999860000007</v>
      </c>
      <c r="DC62" s="11">
        <f t="shared" ref="DC62:EE62" si="309">IF(DC30="","",IF(DC124&lt;&gt;"",0,(100-DC30)^2))</f>
        <v>4355.999986668</v>
      </c>
      <c r="DD62" s="11">
        <f t="shared" si="309"/>
        <v>6083.999984088</v>
      </c>
      <c r="DE62" s="11">
        <f t="shared" si="309"/>
        <v>99.999997939999915</v>
      </c>
      <c r="DF62" s="11">
        <f t="shared" si="309"/>
        <v>624.99999480000031</v>
      </c>
      <c r="DG62" s="11">
        <f t="shared" si="309"/>
        <v>1224.9999926500002</v>
      </c>
      <c r="DH62" s="11">
        <f t="shared" si="309"/>
        <v>224.99999681999995</v>
      </c>
      <c r="DI62" s="11">
        <f t="shared" si="309"/>
        <v>1.1449001134308316E-14</v>
      </c>
      <c r="DJ62" s="11">
        <f t="shared" si="309"/>
        <v>1599.99999136</v>
      </c>
      <c r="DK62" s="11">
        <f t="shared" si="309"/>
        <v>7224.9999814700004</v>
      </c>
      <c r="DL62" s="11">
        <f t="shared" si="309"/>
        <v>4623.99998504</v>
      </c>
      <c r="DM62" s="11">
        <f t="shared" si="309"/>
        <v>399.99999555999977</v>
      </c>
      <c r="DN62" s="11">
        <f t="shared" si="309"/>
        <v>8099.9999798400013</v>
      </c>
      <c r="DO62" s="11">
        <f t="shared" si="309"/>
        <v>1.2768999704283722E-14</v>
      </c>
      <c r="DP62" s="11">
        <f t="shared" si="309"/>
        <v>4899.9999840399996</v>
      </c>
      <c r="DQ62" s="11">
        <f t="shared" si="309"/>
        <v>4899.9999838999993</v>
      </c>
      <c r="DR62" s="11">
        <f t="shared" si="309"/>
        <v>2499.9999883999999</v>
      </c>
      <c r="DS62" s="11">
        <f t="shared" si="309"/>
        <v>2024.9999894700002</v>
      </c>
      <c r="DT62" s="11">
        <f t="shared" si="309"/>
        <v>224.99999645999992</v>
      </c>
      <c r="DU62" s="11">
        <f t="shared" si="309"/>
        <v>2400.9999883380001</v>
      </c>
      <c r="DV62" s="11">
        <f t="shared" si="309"/>
        <v>224.99999640000016</v>
      </c>
      <c r="DW62" s="11">
        <f t="shared" si="309"/>
        <v>1599.9999903200001</v>
      </c>
      <c r="DX62" s="11">
        <f t="shared" si="309"/>
        <v>899.99999267999988</v>
      </c>
      <c r="DY62" s="11">
        <f t="shared" si="309"/>
        <v>224.99999630999983</v>
      </c>
      <c r="DZ62" s="11">
        <f t="shared" si="309"/>
        <v>1599.9999900799999</v>
      </c>
      <c r="EA62" s="11">
        <f t="shared" si="309"/>
        <v>1599.99999</v>
      </c>
      <c r="EB62" s="11">
        <f t="shared" si="309"/>
        <v>15.999998991999989</v>
      </c>
      <c r="EC62" s="11">
        <f t="shared" si="309"/>
        <v>224.99999618999982</v>
      </c>
      <c r="ED62" s="11">
        <f t="shared" si="309"/>
        <v>1088.9999915520002</v>
      </c>
      <c r="EE62" s="11">
        <f t="shared" si="309"/>
        <v>899.99999226</v>
      </c>
      <c r="EF62" s="11">
        <f t="shared" ref="EF62:EI62" si="310">IF(EF30="","",IF(EF124&lt;&gt;"",0,(100-EF30)^2))</f>
        <v>1599.9999896000004</v>
      </c>
      <c r="EG62" s="11">
        <f t="shared" si="310"/>
        <v>3480.9999845420002</v>
      </c>
      <c r="EH62" s="11">
        <f t="shared" si="310"/>
        <v>99.99999736000008</v>
      </c>
      <c r="EI62" s="11">
        <f t="shared" si="310"/>
        <v>2208.9999874979999</v>
      </c>
      <c r="EJ62" s="11">
        <f t="shared" ref="EJ62:ES62" si="311">IF(EJ30="","",IF(EJ124&lt;&gt;"",0,(100-EJ30)^2))</f>
        <v>483.99999410399982</v>
      </c>
      <c r="EK62" s="11">
        <f t="shared" si="311"/>
        <v>1295.9999902800005</v>
      </c>
      <c r="EL62" s="11">
        <f t="shared" si="311"/>
        <v>624.99999320000018</v>
      </c>
      <c r="EM62" s="11">
        <f t="shared" si="311"/>
        <v>6399.9999780799999</v>
      </c>
      <c r="EN62" s="11">
        <f t="shared" si="311"/>
        <v>1599.9999889600003</v>
      </c>
      <c r="EO62" s="11">
        <f t="shared" si="311"/>
        <v>1599.99998888</v>
      </c>
      <c r="EP62" s="11">
        <f t="shared" si="311"/>
        <v>4224.9999818000006</v>
      </c>
      <c r="EQ62" s="11">
        <f t="shared" si="311"/>
        <v>99.999997179999994</v>
      </c>
      <c r="ER62" s="11">
        <f t="shared" si="311"/>
        <v>399.99999431999981</v>
      </c>
      <c r="ES62" s="11">
        <f t="shared" si="311"/>
        <v>6399.9999771200009</v>
      </c>
      <c r="ET62" s="11">
        <f t="shared" ref="ET62:EV62" si="312">IF(ET30="","",IF(ET124&lt;&gt;"",0,(100-ET30)^2))</f>
        <v>1295.9999896320003</v>
      </c>
      <c r="EU62" s="11">
        <f t="shared" si="312"/>
        <v>483.99999361999994</v>
      </c>
      <c r="EV62" s="11">
        <f t="shared" si="312"/>
        <v>624.99999269999978</v>
      </c>
      <c r="EW62" s="11">
        <f t="shared" ref="EW62:FJ62" si="313">IF(EW30="","",IF(EW124&lt;&gt;"",0,(100-EW30)^2))</f>
        <v>63.999997648000111</v>
      </c>
      <c r="EX62" s="11">
        <f t="shared" si="313"/>
        <v>899.99999112000012</v>
      </c>
      <c r="EY62" s="11">
        <f t="shared" si="313"/>
        <v>1224.9999895699998</v>
      </c>
      <c r="EZ62" s="11">
        <f t="shared" si="313"/>
        <v>1224.9999894999996</v>
      </c>
      <c r="FA62" s="11">
        <f t="shared" si="313"/>
        <v>5624.9999773500012</v>
      </c>
      <c r="FB62" s="11">
        <f t="shared" si="313"/>
        <v>5624.9999772000001</v>
      </c>
      <c r="FC62" s="11">
        <f t="shared" si="313"/>
        <v>9024.9999709299991</v>
      </c>
      <c r="FD62" s="11">
        <f t="shared" si="313"/>
        <v>2499.9999846000001</v>
      </c>
      <c r="FE62" s="11">
        <f t="shared" si="313"/>
        <v>1599.9999875999999</v>
      </c>
      <c r="FF62" s="11">
        <f t="shared" si="313"/>
        <v>2499.9999844000004</v>
      </c>
      <c r="FG62" s="11">
        <f t="shared" si="313"/>
        <v>4899.9999780199996</v>
      </c>
      <c r="FH62" s="11">
        <f t="shared" si="313"/>
        <v>2.4964001885746234E-14</v>
      </c>
      <c r="FI62" s="11">
        <f t="shared" si="313"/>
        <v>624.99999205000029</v>
      </c>
      <c r="FJ62" s="11">
        <f t="shared" si="313"/>
        <v>99.999996800000048</v>
      </c>
      <c r="FK62" s="11">
        <f t="shared" ref="FK62" si="314">IF(FK30="","",IF(FK124&lt;&gt;"",0,(100-FK30)^2))</f>
        <v>2024.9999855099998</v>
      </c>
    </row>
    <row r="63" spans="1:167" x14ac:dyDescent="0.25">
      <c r="A63" s="11">
        <f t="shared" si="0"/>
        <v>17.000000001</v>
      </c>
      <c r="C63" s="11">
        <v>28</v>
      </c>
      <c r="D63" s="11">
        <f t="shared" si="1"/>
        <v>2500</v>
      </c>
      <c r="E63" s="11">
        <f t="shared" si="1"/>
        <v>9024.9999999050015</v>
      </c>
      <c r="F63" s="11">
        <f t="shared" si="2"/>
        <v>5328.9999999270003</v>
      </c>
      <c r="G63" s="11">
        <f t="shared" si="2"/>
        <v>6888.999999833999</v>
      </c>
      <c r="H63" s="11">
        <f t="shared" si="3"/>
        <v>4899.9999997199993</v>
      </c>
      <c r="I63" s="11">
        <f t="shared" si="292"/>
        <v>3843.9999996280003</v>
      </c>
      <c r="J63" s="11">
        <f t="shared" si="292"/>
        <v>9999.9999991999994</v>
      </c>
      <c r="K63" s="11">
        <f t="shared" si="292"/>
        <v>9999.9999989999997</v>
      </c>
      <c r="L63" s="11">
        <f t="shared" si="292"/>
        <v>2499.9999994</v>
      </c>
      <c r="M63" s="11">
        <f t="shared" si="292"/>
        <v>8099.9999987400006</v>
      </c>
      <c r="N63" s="11">
        <f t="shared" si="292"/>
        <v>6399.9999987199999</v>
      </c>
      <c r="O63" s="11">
        <f t="shared" si="292"/>
        <v>5624.9999986499997</v>
      </c>
      <c r="P63" s="11">
        <f t="shared" si="292"/>
        <v>8099.999998199999</v>
      </c>
      <c r="Q63" s="11">
        <f t="shared" si="292"/>
        <v>4899.9999984599999</v>
      </c>
      <c r="R63" s="11">
        <f t="shared" si="292"/>
        <v>5775.9999981760002</v>
      </c>
      <c r="S63" s="11">
        <f t="shared" si="292"/>
        <v>7224.9999977899988</v>
      </c>
      <c r="T63" s="11">
        <f t="shared" si="292"/>
        <v>6723.9999977040006</v>
      </c>
      <c r="U63" s="11">
        <f t="shared" si="292"/>
        <v>8099.9999973000004</v>
      </c>
      <c r="V63" s="11">
        <f t="shared" si="292"/>
        <v>4899.99999776</v>
      </c>
      <c r="W63" s="11">
        <f t="shared" si="292"/>
        <v>2499.9999983000002</v>
      </c>
      <c r="X63" s="11">
        <f t="shared" si="292"/>
        <v>3.2399979782040707E-16</v>
      </c>
      <c r="Y63" s="11">
        <f t="shared" si="292"/>
        <v>6399.9999969600003</v>
      </c>
      <c r="Z63" s="11">
        <f t="shared" si="292"/>
        <v>5624.9999969999999</v>
      </c>
      <c r="AA63" s="11">
        <f t="shared" si="292"/>
        <v>7224.9999964299996</v>
      </c>
      <c r="AB63" s="11">
        <f t="shared" si="292"/>
        <v>6399.9999964800008</v>
      </c>
      <c r="AC63" s="11">
        <f t="shared" si="292"/>
        <v>6240.9999963660002</v>
      </c>
      <c r="AD63" s="11">
        <f t="shared" si="292"/>
        <v>9215.9999953919996</v>
      </c>
      <c r="AE63" s="11">
        <f t="shared" si="292"/>
        <v>7055.9999958000017</v>
      </c>
      <c r="AF63" s="11">
        <f t="shared" si="292"/>
        <v>9999.9999948000004</v>
      </c>
      <c r="AG63" s="11">
        <f t="shared" si="292"/>
        <v>7224.9999954100003</v>
      </c>
      <c r="AH63" s="11">
        <f t="shared" si="292"/>
        <v>9215.9999946240005</v>
      </c>
      <c r="AI63" s="11">
        <f t="shared" si="292"/>
        <v>4899.9999959399993</v>
      </c>
      <c r="AJ63" s="11">
        <f t="shared" si="292"/>
        <v>2115.9999972399996</v>
      </c>
      <c r="AK63" s="11">
        <f t="shared" si="292"/>
        <v>7224.9999947300003</v>
      </c>
      <c r="AL63" s="11">
        <f t="shared" si="292"/>
        <v>8099.99999424</v>
      </c>
      <c r="AM63" s="11">
        <f t="shared" si="292"/>
        <v>7224.9999943900011</v>
      </c>
      <c r="AN63" s="11">
        <f t="shared" si="292"/>
        <v>7224.9999942200011</v>
      </c>
      <c r="AO63" s="11">
        <f t="shared" si="292"/>
        <v>8463.9999935600008</v>
      </c>
      <c r="AP63" s="11">
        <f t="shared" si="292"/>
        <v>1599.9999971199998</v>
      </c>
      <c r="AQ63" s="11">
        <f t="shared" si="292"/>
        <v>624.99999814999967</v>
      </c>
      <c r="AR63" s="11">
        <f t="shared" si="292"/>
        <v>8099.9999931600005</v>
      </c>
      <c r="AS63" s="11">
        <f t="shared" si="292"/>
        <v>6083.9999939159998</v>
      </c>
      <c r="AT63" s="11">
        <f t="shared" si="292"/>
        <v>6399.9999935999995</v>
      </c>
      <c r="AU63" s="11">
        <f t="shared" si="292"/>
        <v>2499.9999959000002</v>
      </c>
      <c r="AV63" s="11">
        <f t="shared" si="292"/>
        <v>3024.9999953799997</v>
      </c>
      <c r="AW63" s="11">
        <f t="shared" si="292"/>
        <v>9999.9999914</v>
      </c>
      <c r="AX63" s="11">
        <f t="shared" si="292"/>
        <v>9408.9999914639993</v>
      </c>
      <c r="AY63" s="11">
        <f t="shared" si="292"/>
        <v>960.9999972100004</v>
      </c>
      <c r="AZ63" s="11">
        <f t="shared" si="292"/>
        <v>8099.9999917200003</v>
      </c>
      <c r="BA63" s="11">
        <f t="shared" si="292"/>
        <v>6399.9999924800004</v>
      </c>
      <c r="BB63" s="11">
        <f t="shared" si="292"/>
        <v>8099.9999913599995</v>
      </c>
      <c r="BC63" s="11">
        <f t="shared" si="292"/>
        <v>899.9999970600004</v>
      </c>
      <c r="BD63" s="11">
        <f t="shared" si="292"/>
        <v>1599.9999960000002</v>
      </c>
      <c r="BE63" s="11">
        <f t="shared" si="292"/>
        <v>8099.9999908199998</v>
      </c>
      <c r="BF63" s="11">
        <f t="shared" si="292"/>
        <v>2499.9999948000004</v>
      </c>
      <c r="BG63" s="11">
        <f t="shared" si="292"/>
        <v>3599.99999364</v>
      </c>
      <c r="BH63" s="11">
        <f t="shared" si="292"/>
        <v>9999.9999892000014</v>
      </c>
      <c r="BI63" s="11">
        <f t="shared" si="292"/>
        <v>9024.9999895500005</v>
      </c>
      <c r="BJ63" s="11">
        <f t="shared" si="292"/>
        <v>8099.9999899199993</v>
      </c>
      <c r="BK63" s="11">
        <f t="shared" si="292"/>
        <v>7224.9999903100006</v>
      </c>
      <c r="BL63" s="11">
        <f t="shared" si="292"/>
        <v>3.3639997324476479E-15</v>
      </c>
      <c r="BM63" s="11">
        <f t="shared" si="292"/>
        <v>3968.9999925659999</v>
      </c>
      <c r="BN63" s="11">
        <f t="shared" si="292"/>
        <v>4224.9999922000015</v>
      </c>
      <c r="BO63" s="11">
        <f t="shared" si="292"/>
        <v>8099.9999890200006</v>
      </c>
      <c r="BP63" s="11">
        <f t="shared" si="292"/>
        <v>3.8439997550349838E-15</v>
      </c>
      <c r="BQ63" s="11">
        <f t="shared" si="292"/>
        <v>3.9690002091511442E-15</v>
      </c>
      <c r="BR63" s="11">
        <f t="shared" si="292"/>
        <v>899.99999615999968</v>
      </c>
      <c r="BS63" s="11">
        <f t="shared" si="292"/>
        <v>8648.9999879100014</v>
      </c>
      <c r="BT63" s="11">
        <f t="shared" si="292"/>
        <v>6399.9999894400007</v>
      </c>
      <c r="BU63" s="11">
        <f t="shared" si="280"/>
        <v>4899.9999906200001</v>
      </c>
      <c r="BV63" s="11">
        <f t="shared" ref="BV63:CI63" si="315">IF(BV31="","",IF(BV125&lt;&gt;"",0,(100-BV31)^2))</f>
        <v>1023.9999956479996</v>
      </c>
      <c r="BW63" s="11">
        <f t="shared" si="315"/>
        <v>5624.9999896500003</v>
      </c>
      <c r="BX63" s="11">
        <f t="shared" si="315"/>
        <v>6399.9999888000002</v>
      </c>
      <c r="BY63" s="11">
        <f t="shared" si="315"/>
        <v>483.9999968759999</v>
      </c>
      <c r="BZ63" s="11">
        <f t="shared" si="315"/>
        <v>7224.9999877599994</v>
      </c>
      <c r="CA63" s="11">
        <f t="shared" si="315"/>
        <v>143.99999824800011</v>
      </c>
      <c r="CB63" s="11">
        <f t="shared" si="315"/>
        <v>7224.9999874200003</v>
      </c>
      <c r="CC63" s="11">
        <f t="shared" si="315"/>
        <v>3024.9999917499999</v>
      </c>
      <c r="CD63" s="11">
        <f t="shared" si="315"/>
        <v>3248.9999913360002</v>
      </c>
      <c r="CE63" s="11">
        <f t="shared" si="315"/>
        <v>8099.9999861400011</v>
      </c>
      <c r="CF63" s="11">
        <f t="shared" si="315"/>
        <v>1599.9999937600001</v>
      </c>
      <c r="CG63" s="11">
        <f t="shared" si="315"/>
        <v>8099.9999857799994</v>
      </c>
      <c r="CH63" s="11">
        <f t="shared" si="315"/>
        <v>9024.9999847999989</v>
      </c>
      <c r="CI63" s="11">
        <f t="shared" si="315"/>
        <v>8099.9999854200005</v>
      </c>
      <c r="CJ63" s="11">
        <f t="shared" ref="CJ63:CK63" si="316">IF(CJ31="","",IF(CJ125&lt;&gt;"",0,(100-CJ31)^2))</f>
        <v>7743.9999855679998</v>
      </c>
      <c r="CK63" s="11">
        <f t="shared" si="316"/>
        <v>9603.9999837319992</v>
      </c>
      <c r="CL63" s="11">
        <f t="shared" ref="CL63:CQ63" si="317">IF(CL31="","",IF(CL125&lt;&gt;"",0,(100-CL31)^2))</f>
        <v>3599.9999899200002</v>
      </c>
      <c r="CM63" s="11">
        <f t="shared" si="317"/>
        <v>9999.9999830000015</v>
      </c>
      <c r="CN63" s="11">
        <f t="shared" si="317"/>
        <v>9024.99998366</v>
      </c>
      <c r="CO63" s="11">
        <f t="shared" si="317"/>
        <v>6399.9999860799999</v>
      </c>
      <c r="CP63" s="11">
        <f t="shared" si="317"/>
        <v>9024.9999832799986</v>
      </c>
      <c r="CQ63" s="11">
        <f t="shared" si="317"/>
        <v>9024.9999830900015</v>
      </c>
      <c r="CR63" s="11">
        <f t="shared" ref="CR63:CS63" si="318">IF(CR31="","",IF(CR125&lt;&gt;"",0,(100-CR31)^2))</f>
        <v>6399.9999856000004</v>
      </c>
      <c r="CS63" s="11">
        <f t="shared" si="318"/>
        <v>8099.9999836199995</v>
      </c>
      <c r="CT63" s="11">
        <f t="shared" ref="CT63:DB63" si="319">IF(CT31="","",IF(CT125&lt;&gt;"",0,(100-CT31)^2))</f>
        <v>9215.9999823360013</v>
      </c>
      <c r="CU63" s="11">
        <f t="shared" si="319"/>
        <v>8648.9999827020001</v>
      </c>
      <c r="CV63" s="11">
        <f t="shared" si="319"/>
        <v>7224.9999840199998</v>
      </c>
      <c r="CW63" s="11">
        <f t="shared" si="319"/>
        <v>5328.9999861299993</v>
      </c>
      <c r="CX63" s="11">
        <f t="shared" si="319"/>
        <v>8099.999982719999</v>
      </c>
      <c r="CY63" s="11">
        <f t="shared" si="319"/>
        <v>7224.9999835100007</v>
      </c>
      <c r="CZ63" s="11">
        <f t="shared" si="319"/>
        <v>9024.9999813800005</v>
      </c>
      <c r="DA63" s="11">
        <f t="shared" si="319"/>
        <v>8099.9999821799993</v>
      </c>
      <c r="DB63" s="11">
        <f t="shared" si="319"/>
        <v>8099.9999820000012</v>
      </c>
      <c r="DC63" s="11">
        <f t="shared" ref="DC63:EE63" si="320">IF(DC31="","",IF(DC125&lt;&gt;"",0,(100-DC31)^2))</f>
        <v>8648.9999812140013</v>
      </c>
      <c r="DD63" s="11">
        <f t="shared" si="320"/>
        <v>8835.9999808239991</v>
      </c>
      <c r="DE63" s="11">
        <f t="shared" si="320"/>
        <v>7224.9999824899987</v>
      </c>
      <c r="DF63" s="11">
        <f t="shared" si="320"/>
        <v>7224.9999823200005</v>
      </c>
      <c r="DG63" s="11">
        <f t="shared" si="320"/>
        <v>9024.9999800500009</v>
      </c>
      <c r="DH63" s="11">
        <f t="shared" si="320"/>
        <v>7224.9999819799996</v>
      </c>
      <c r="DI63" s="11">
        <f t="shared" si="320"/>
        <v>2499.9999893000004</v>
      </c>
      <c r="DJ63" s="11">
        <f t="shared" si="320"/>
        <v>6399.9999827200008</v>
      </c>
      <c r="DK63" s="11">
        <f t="shared" si="320"/>
        <v>9024.9999792899998</v>
      </c>
      <c r="DL63" s="11">
        <f t="shared" si="320"/>
        <v>8280.9999799799989</v>
      </c>
      <c r="DM63" s="11">
        <f t="shared" si="320"/>
        <v>6399.9999822400014</v>
      </c>
      <c r="DN63" s="11">
        <f t="shared" si="320"/>
        <v>9999.9999776000004</v>
      </c>
      <c r="DO63" s="11">
        <f t="shared" si="320"/>
        <v>1.2768999704283722E-14</v>
      </c>
      <c r="DP63" s="11">
        <f t="shared" si="320"/>
        <v>9999.9999771999992</v>
      </c>
      <c r="DQ63" s="11">
        <f t="shared" si="320"/>
        <v>7743.9999797599994</v>
      </c>
      <c r="DR63" s="11">
        <f t="shared" si="320"/>
        <v>5775.9999823680009</v>
      </c>
      <c r="DS63" s="11">
        <f t="shared" si="320"/>
        <v>7224.9999801100003</v>
      </c>
      <c r="DT63" s="11">
        <f t="shared" si="320"/>
        <v>2499.9999881999997</v>
      </c>
      <c r="DU63" s="11">
        <f t="shared" si="320"/>
        <v>9024.9999773899981</v>
      </c>
      <c r="DV63" s="11">
        <f t="shared" si="320"/>
        <v>4899.9999832000003</v>
      </c>
      <c r="DW63" s="11">
        <f t="shared" si="320"/>
        <v>5624.99998185</v>
      </c>
      <c r="DX63" s="11">
        <f t="shared" si="320"/>
        <v>7224.9999792599992</v>
      </c>
      <c r="DY63" s="11">
        <f t="shared" si="320"/>
        <v>3599.9999852400001</v>
      </c>
      <c r="DZ63" s="11">
        <f t="shared" si="320"/>
        <v>9024.99997644</v>
      </c>
      <c r="EA63" s="11">
        <f t="shared" si="320"/>
        <v>4488.9999832499998</v>
      </c>
      <c r="EB63" s="11">
        <f t="shared" si="320"/>
        <v>7920.9999775719998</v>
      </c>
      <c r="EC63" s="11">
        <f t="shared" si="320"/>
        <v>6399.9999796800012</v>
      </c>
      <c r="ED63" s="11">
        <f t="shared" si="320"/>
        <v>6723.999979008001</v>
      </c>
      <c r="EE63" s="11">
        <f t="shared" si="320"/>
        <v>399.99999484</v>
      </c>
      <c r="EF63" s="11">
        <f t="shared" ref="EF63:EI63" si="321">IF(EF31="","",IF(EF125&lt;&gt;"",0,(100-EF31)^2))</f>
        <v>1599.9999896000004</v>
      </c>
      <c r="EG63" s="11">
        <f t="shared" si="321"/>
        <v>7055.999977991999</v>
      </c>
      <c r="EH63" s="11">
        <f t="shared" si="321"/>
        <v>9024.9999749200015</v>
      </c>
      <c r="EI63" s="11">
        <f t="shared" si="321"/>
        <v>7395.999977124</v>
      </c>
      <c r="EJ63" s="11">
        <f t="shared" ref="EJ63:ES63" si="322">IF(EJ31="","",IF(EJ125&lt;&gt;"",0,(100-EJ31)^2))</f>
        <v>9999.9999731999997</v>
      </c>
      <c r="EK63" s="11">
        <f t="shared" si="322"/>
        <v>9024.9999743500011</v>
      </c>
      <c r="EL63" s="11">
        <f t="shared" si="322"/>
        <v>5624.9999796000002</v>
      </c>
      <c r="EM63" s="11">
        <f t="shared" si="322"/>
        <v>8099.9999753399998</v>
      </c>
      <c r="EN63" s="11">
        <f t="shared" si="322"/>
        <v>7224.9999765399989</v>
      </c>
      <c r="EO63" s="11">
        <f t="shared" si="322"/>
        <v>6399.9999777599987</v>
      </c>
      <c r="EP63" s="11">
        <f t="shared" si="322"/>
        <v>4224.9999818000006</v>
      </c>
      <c r="EQ63" s="11">
        <f t="shared" si="322"/>
        <v>7224.9999760299997</v>
      </c>
      <c r="ER63" s="11">
        <f t="shared" si="322"/>
        <v>899.99999147999972</v>
      </c>
      <c r="ES63" s="11">
        <f t="shared" si="322"/>
        <v>399.99999428000024</v>
      </c>
      <c r="ET63" s="11">
        <f t="shared" ref="ET63:EV63" si="323">IF(ET31="","",IF(ET125&lt;&gt;"",0,(100-ET31)^2))</f>
        <v>575.99999308800011</v>
      </c>
      <c r="EU63" s="11">
        <f t="shared" si="323"/>
        <v>4899.9999797</v>
      </c>
      <c r="EV63" s="11">
        <f t="shared" si="323"/>
        <v>6399.9999766399997</v>
      </c>
      <c r="EW63" s="11">
        <f t="shared" ref="EW63:FJ63" si="324">IF(EW31="","",IF(EW125&lt;&gt;"",0,(100-EW31)^2))</f>
        <v>6399.9999764799986</v>
      </c>
      <c r="EX63" s="11">
        <f t="shared" si="324"/>
        <v>2499.9999852000001</v>
      </c>
      <c r="EY63" s="11">
        <f t="shared" si="324"/>
        <v>9999.9999702000005</v>
      </c>
      <c r="EZ63" s="11">
        <f t="shared" si="324"/>
        <v>4899.9999789999993</v>
      </c>
      <c r="FA63" s="11">
        <f t="shared" si="324"/>
        <v>8099.9999728200009</v>
      </c>
      <c r="FB63" s="11">
        <f t="shared" si="324"/>
        <v>5624.9999772000001</v>
      </c>
      <c r="FC63" s="11">
        <f t="shared" si="324"/>
        <v>24.999998470000005</v>
      </c>
      <c r="FD63" s="11">
        <f t="shared" si="324"/>
        <v>3024.99998306</v>
      </c>
      <c r="FE63" s="11">
        <f t="shared" si="324"/>
        <v>1599.9999875999999</v>
      </c>
      <c r="FF63" s="11">
        <f t="shared" si="324"/>
        <v>168.99999594400006</v>
      </c>
      <c r="FG63" s="11">
        <f t="shared" si="324"/>
        <v>7224.9999733099994</v>
      </c>
      <c r="FH63" s="11">
        <f t="shared" si="324"/>
        <v>9999.9999683999995</v>
      </c>
      <c r="FI63" s="11">
        <f t="shared" si="324"/>
        <v>9999.9999682000016</v>
      </c>
      <c r="FJ63" s="11">
        <f t="shared" si="324"/>
        <v>2499.999984</v>
      </c>
      <c r="FK63" s="11">
        <f t="shared" ref="FK63" si="325">IF(FK31="","",IF(FK125&lt;&gt;"",0,(100-FK31)^2))</f>
        <v>9024.9999694099988</v>
      </c>
    </row>
    <row r="64" spans="1:167" x14ac:dyDescent="0.25">
      <c r="A64" s="11">
        <f t="shared" si="0"/>
        <v>70.000000001000004</v>
      </c>
      <c r="C64" s="11">
        <v>29</v>
      </c>
      <c r="D64" s="11">
        <f t="shared" si="1"/>
        <v>2500</v>
      </c>
      <c r="E64" s="11">
        <f t="shared" si="1"/>
        <v>899.99999997000032</v>
      </c>
      <c r="F64" s="11">
        <f t="shared" si="2"/>
        <v>1443.9999999619999</v>
      </c>
      <c r="G64" s="11">
        <f t="shared" si="2"/>
        <v>899.99999993999973</v>
      </c>
      <c r="H64" s="11">
        <f t="shared" si="3"/>
        <v>1599.9999998399999</v>
      </c>
      <c r="I64" s="11">
        <f t="shared" si="292"/>
        <v>1599.9999997600003</v>
      </c>
      <c r="J64" s="11">
        <f t="shared" si="292"/>
        <v>1599.99999968</v>
      </c>
      <c r="K64" s="11">
        <f t="shared" si="292"/>
        <v>399.99999979999984</v>
      </c>
      <c r="L64" s="11">
        <f t="shared" si="292"/>
        <v>399.99999976000026</v>
      </c>
      <c r="M64" s="11">
        <f t="shared" si="292"/>
        <v>8099.9999987400006</v>
      </c>
      <c r="N64" s="11">
        <f t="shared" si="292"/>
        <v>624.99999960000002</v>
      </c>
      <c r="O64" s="11">
        <f t="shared" si="292"/>
        <v>1224.9999993699996</v>
      </c>
      <c r="P64" s="11">
        <f t="shared" si="292"/>
        <v>399.99999960000025</v>
      </c>
      <c r="Q64" s="11">
        <f t="shared" si="292"/>
        <v>6399.9999982400004</v>
      </c>
      <c r="R64" s="11">
        <f t="shared" si="292"/>
        <v>3599.9999985599998</v>
      </c>
      <c r="S64" s="11">
        <f t="shared" si="292"/>
        <v>899.99999921999972</v>
      </c>
      <c r="T64" s="11">
        <f t="shared" si="292"/>
        <v>3.9999999440000238</v>
      </c>
      <c r="U64" s="11">
        <f t="shared" si="292"/>
        <v>4488.9999979900003</v>
      </c>
      <c r="V64" s="11">
        <f t="shared" si="292"/>
        <v>99.999999679999974</v>
      </c>
      <c r="W64" s="11">
        <f t="shared" si="292"/>
        <v>2499.9999983000002</v>
      </c>
      <c r="X64" s="11">
        <f t="shared" si="292"/>
        <v>0.99999996400001157</v>
      </c>
      <c r="Y64" s="11">
        <f t="shared" si="292"/>
        <v>8099.9999965800007</v>
      </c>
      <c r="Z64" s="11">
        <f t="shared" si="292"/>
        <v>624.99999899999989</v>
      </c>
      <c r="AA64" s="11">
        <f t="shared" si="292"/>
        <v>24.999999789999947</v>
      </c>
      <c r="AB64" s="11">
        <f t="shared" si="292"/>
        <v>99.999999560000106</v>
      </c>
      <c r="AC64" s="11">
        <f t="shared" si="292"/>
        <v>99.999999540000033</v>
      </c>
      <c r="AD64" s="11">
        <f t="shared" si="292"/>
        <v>5.7600009531691133E-16</v>
      </c>
      <c r="AE64" s="11">
        <f t="shared" si="292"/>
        <v>3248.9999971500001</v>
      </c>
      <c r="AF64" s="11">
        <f t="shared" si="292"/>
        <v>9999.9999948000004</v>
      </c>
      <c r="AG64" s="11">
        <f t="shared" si="292"/>
        <v>224.99999919000004</v>
      </c>
      <c r="AH64" s="11">
        <f t="shared" si="292"/>
        <v>3135.999996864</v>
      </c>
      <c r="AI64" s="11">
        <f t="shared" si="292"/>
        <v>783.99999837599967</v>
      </c>
      <c r="AJ64" s="11">
        <f t="shared" si="292"/>
        <v>399.99999880000018</v>
      </c>
      <c r="AK64" s="11">
        <f t="shared" si="292"/>
        <v>9.6099993875874595E-16</v>
      </c>
      <c r="AL64" s="11">
        <f t="shared" si="292"/>
        <v>9999.9999936000004</v>
      </c>
      <c r="AM64" s="11">
        <f t="shared" si="292"/>
        <v>528.99999848199968</v>
      </c>
      <c r="AN64" s="11">
        <f t="shared" si="292"/>
        <v>224.99999898000013</v>
      </c>
      <c r="AO64" s="11">
        <f t="shared" si="292"/>
        <v>6399.9999944000001</v>
      </c>
      <c r="AP64" s="11">
        <f t="shared" si="292"/>
        <v>2499.9999963999999</v>
      </c>
      <c r="AQ64" s="11">
        <f t="shared" si="292"/>
        <v>5624.9999944499987</v>
      </c>
      <c r="AR64" s="11">
        <f t="shared" si="292"/>
        <v>624.9999981000002</v>
      </c>
      <c r="AS64" s="11">
        <f t="shared" si="292"/>
        <v>1443.999997036</v>
      </c>
      <c r="AT64" s="11">
        <f t="shared" si="292"/>
        <v>6399.9999935999995</v>
      </c>
      <c r="AU64" s="11">
        <f t="shared" si="292"/>
        <v>1224.9999971299994</v>
      </c>
      <c r="AV64" s="11">
        <f t="shared" si="292"/>
        <v>899.99999748000027</v>
      </c>
      <c r="AW64" s="11">
        <f t="shared" si="292"/>
        <v>9999.9999914</v>
      </c>
      <c r="AX64" s="11">
        <f t="shared" si="292"/>
        <v>7055.999992607999</v>
      </c>
      <c r="AY64" s="11">
        <f t="shared" si="292"/>
        <v>899.99999730000047</v>
      </c>
      <c r="AZ64" s="11">
        <f t="shared" si="292"/>
        <v>99.999999080000066</v>
      </c>
      <c r="BA64" s="11">
        <f t="shared" si="292"/>
        <v>1599.99999624</v>
      </c>
      <c r="BB64" s="11">
        <f t="shared" si="292"/>
        <v>5624.9999927999997</v>
      </c>
      <c r="BC64" s="11">
        <f t="shared" si="292"/>
        <v>24.99999951000007</v>
      </c>
      <c r="BD64" s="11">
        <f t="shared" si="292"/>
        <v>2499.9999950000001</v>
      </c>
      <c r="BE64" s="11">
        <f t="shared" si="292"/>
        <v>2.6010000680386151E-15</v>
      </c>
      <c r="BF64" s="11">
        <f t="shared" si="292"/>
        <v>9999.999989599999</v>
      </c>
      <c r="BG64" s="11">
        <f t="shared" si="292"/>
        <v>224.99999841000019</v>
      </c>
      <c r="BH64" s="11">
        <f t="shared" si="292"/>
        <v>399.99999784000011</v>
      </c>
      <c r="BI64" s="11">
        <f t="shared" si="292"/>
        <v>899.9999967</v>
      </c>
      <c r="BJ64" s="11">
        <f t="shared" si="292"/>
        <v>224.99999831999986</v>
      </c>
      <c r="BK64" s="11">
        <f t="shared" si="292"/>
        <v>99.999998860000119</v>
      </c>
      <c r="BL64" s="11">
        <f t="shared" si="292"/>
        <v>3.3639997324476479E-15</v>
      </c>
      <c r="BM64" s="11">
        <f t="shared" si="292"/>
        <v>4095.9999924479998</v>
      </c>
      <c r="BN64" s="11">
        <f t="shared" si="292"/>
        <v>2499.9999940000002</v>
      </c>
      <c r="BO64" s="11">
        <f t="shared" si="292"/>
        <v>6888.9999898739989</v>
      </c>
      <c r="BP64" s="11">
        <f t="shared" si="292"/>
        <v>9999.9999876000002</v>
      </c>
      <c r="BQ64" s="11">
        <f t="shared" si="292"/>
        <v>3.9690002091511442E-15</v>
      </c>
      <c r="BR64" s="11">
        <f t="shared" si="292"/>
        <v>399.99999743999979</v>
      </c>
      <c r="BS64" s="11">
        <f t="shared" si="292"/>
        <v>399.99999740000021</v>
      </c>
      <c r="BT64" s="11">
        <f t="shared" ref="BT64:BU65" si="326">IF(BT32="","",IF(BT126&lt;&gt;"",0,(100-BT32)^2))</f>
        <v>4899.9999907600004</v>
      </c>
      <c r="BU64" s="11">
        <f t="shared" si="326"/>
        <v>1224.9999953099998</v>
      </c>
      <c r="BV64" s="11">
        <f t="shared" ref="BV64:CI64" si="327">IF(BV32="","",IF(BV126&lt;&gt;"",0,(100-BV32)^2))</f>
        <v>35.99999918399994</v>
      </c>
      <c r="BW64" s="11">
        <f t="shared" si="327"/>
        <v>528.99999682600026</v>
      </c>
      <c r="BX64" s="11">
        <f t="shared" si="327"/>
        <v>399.99999720000005</v>
      </c>
      <c r="BY64" s="11">
        <f t="shared" si="327"/>
        <v>5928.9999890659992</v>
      </c>
      <c r="BZ64" s="11">
        <f t="shared" si="327"/>
        <v>224.99999783999982</v>
      </c>
      <c r="CA64" s="11">
        <f t="shared" si="327"/>
        <v>3024.9999919699999</v>
      </c>
      <c r="CB64" s="11">
        <f t="shared" si="327"/>
        <v>224.99999778000003</v>
      </c>
      <c r="CC64" s="11">
        <f t="shared" si="327"/>
        <v>2499.9999924999997</v>
      </c>
      <c r="CD64" s="11">
        <f t="shared" si="327"/>
        <v>1680.999993768</v>
      </c>
      <c r="CE64" s="11">
        <f t="shared" si="327"/>
        <v>1224.9999946100004</v>
      </c>
      <c r="CF64" s="11">
        <f t="shared" si="327"/>
        <v>99.999998440000013</v>
      </c>
      <c r="CG64" s="11">
        <f t="shared" si="327"/>
        <v>224.99999762999991</v>
      </c>
      <c r="CH64" s="11">
        <f t="shared" si="327"/>
        <v>2499.999992</v>
      </c>
      <c r="CI64" s="11">
        <f t="shared" si="327"/>
        <v>1443.9999938439998</v>
      </c>
      <c r="CJ64" s="11">
        <f t="shared" ref="CJ64:CK64" si="328">IF(CJ32="","",IF(CJ126&lt;&gt;"",0,(100-CJ32)^2))</f>
        <v>440.99999655600004</v>
      </c>
      <c r="CK64" s="11">
        <f t="shared" si="328"/>
        <v>3024.9999908699997</v>
      </c>
      <c r="CL64" s="11">
        <f t="shared" ref="CL64:CQ64" si="329">IF(CL32="","",IF(CL126&lt;&gt;"",0,(100-CL32)^2))</f>
        <v>1599.9999932800001</v>
      </c>
      <c r="CM64" s="11">
        <f t="shared" si="329"/>
        <v>528.9999960900002</v>
      </c>
      <c r="CN64" s="11">
        <f t="shared" si="329"/>
        <v>399.99999656</v>
      </c>
      <c r="CO64" s="11">
        <f t="shared" si="329"/>
        <v>4899.9999878199997</v>
      </c>
      <c r="CP64" s="11">
        <f t="shared" si="329"/>
        <v>224.99999736000021</v>
      </c>
      <c r="CQ64" s="11">
        <f t="shared" si="329"/>
        <v>1023.9999943040002</v>
      </c>
      <c r="CR64" s="11">
        <f t="shared" ref="CR64:CS64" si="330">IF(CR32="","",IF(CR126&lt;&gt;"",0,(100-CR32)^2))</f>
        <v>1599.9999928</v>
      </c>
      <c r="CS64" s="11">
        <f t="shared" si="330"/>
        <v>899.99999453999976</v>
      </c>
      <c r="CT64" s="11">
        <f t="shared" ref="CT64:DB64" si="331">IF(CT32="","",IF(CT126&lt;&gt;"",0,(100-CT32)^2))</f>
        <v>899.9999944800004</v>
      </c>
      <c r="CU64" s="11">
        <f t="shared" si="331"/>
        <v>5624.9999860500002</v>
      </c>
      <c r="CV64" s="11">
        <f t="shared" si="331"/>
        <v>624.99999530000002</v>
      </c>
      <c r="CW64" s="11">
        <f t="shared" si="331"/>
        <v>3135.9999893600002</v>
      </c>
      <c r="CX64" s="11">
        <f t="shared" si="331"/>
        <v>960.99999404800042</v>
      </c>
      <c r="CY64" s="11">
        <f t="shared" si="331"/>
        <v>360.9999963140001</v>
      </c>
      <c r="CZ64" s="11">
        <f t="shared" si="331"/>
        <v>728.99999470799992</v>
      </c>
      <c r="DA64" s="11">
        <f t="shared" si="331"/>
        <v>1599.9999920800003</v>
      </c>
      <c r="DB64" s="11">
        <f t="shared" si="331"/>
        <v>899.99999400000036</v>
      </c>
      <c r="DC64" s="11">
        <f t="shared" ref="DC64:EE64" si="332">IF(DC32="","",IF(DC126&lt;&gt;"",0,(100-DC32)^2))</f>
        <v>1224.9999929300002</v>
      </c>
      <c r="DD64" s="11">
        <f t="shared" si="332"/>
        <v>168.99999734799997</v>
      </c>
      <c r="DE64" s="11">
        <f t="shared" si="332"/>
        <v>483.99999546799978</v>
      </c>
      <c r="DF64" s="11">
        <f t="shared" si="332"/>
        <v>3024.99998856</v>
      </c>
      <c r="DG64" s="11">
        <f t="shared" si="332"/>
        <v>7224.9999821500005</v>
      </c>
      <c r="DH64" s="11">
        <f t="shared" si="332"/>
        <v>99.999997879999981</v>
      </c>
      <c r="DI64" s="11">
        <f t="shared" si="332"/>
        <v>3.9999995719999903</v>
      </c>
      <c r="DJ64" s="11">
        <f t="shared" si="332"/>
        <v>1599.99999136</v>
      </c>
      <c r="DK64" s="11">
        <f t="shared" si="332"/>
        <v>143.99999738400004</v>
      </c>
      <c r="DL64" s="11">
        <f t="shared" si="332"/>
        <v>120.99999757999997</v>
      </c>
      <c r="DM64" s="11">
        <f t="shared" si="332"/>
        <v>899.99999333999972</v>
      </c>
      <c r="DN64" s="11">
        <f t="shared" si="332"/>
        <v>6399.9999820800012</v>
      </c>
      <c r="DO64" s="11">
        <f t="shared" si="332"/>
        <v>9999.9999774000007</v>
      </c>
      <c r="DP64" s="11">
        <f t="shared" si="332"/>
        <v>899.99999315999992</v>
      </c>
      <c r="DQ64" s="11">
        <f t="shared" si="332"/>
        <v>195.99999677999983</v>
      </c>
      <c r="DR64" s="11">
        <f t="shared" si="332"/>
        <v>399.99999536000018</v>
      </c>
      <c r="DS64" s="11">
        <f t="shared" si="332"/>
        <v>4224.9999847899999</v>
      </c>
      <c r="DT64" s="11">
        <f t="shared" si="332"/>
        <v>4899.9999834800001</v>
      </c>
      <c r="DU64" s="11">
        <f t="shared" si="332"/>
        <v>195.99999666799982</v>
      </c>
      <c r="DV64" s="11">
        <f t="shared" si="332"/>
        <v>399.99999520000017</v>
      </c>
      <c r="DW64" s="11">
        <f t="shared" si="332"/>
        <v>624.99999395000009</v>
      </c>
      <c r="DX64" s="11">
        <f t="shared" si="332"/>
        <v>624.99999389999982</v>
      </c>
      <c r="DY64" s="11">
        <f t="shared" si="332"/>
        <v>528.9999943419997</v>
      </c>
      <c r="DZ64" s="11">
        <f t="shared" si="332"/>
        <v>624.9999938000002</v>
      </c>
      <c r="EA64" s="11">
        <f t="shared" si="332"/>
        <v>3599.9999849999999</v>
      </c>
      <c r="EB64" s="11">
        <f t="shared" si="332"/>
        <v>528.9999942039999</v>
      </c>
      <c r="EC64" s="11">
        <f t="shared" si="332"/>
        <v>1599.9999898400001</v>
      </c>
      <c r="ED64" s="11">
        <f t="shared" si="332"/>
        <v>1155.9999912960002</v>
      </c>
      <c r="EE64" s="11">
        <f t="shared" si="332"/>
        <v>399.99999484</v>
      </c>
      <c r="EF64" s="11">
        <f t="shared" ref="EF64:EI64" si="333">IF(EF32="","",IF(EF126&lt;&gt;"",0,(100-EF32)^2))</f>
        <v>624.99999349999985</v>
      </c>
      <c r="EG64" s="11">
        <f t="shared" si="333"/>
        <v>728.99999292600035</v>
      </c>
      <c r="EH64" s="11">
        <f t="shared" si="333"/>
        <v>168.99999656800011</v>
      </c>
      <c r="EI64" s="11">
        <f t="shared" si="333"/>
        <v>5475.9999803159999</v>
      </c>
      <c r="EJ64" s="11">
        <f t="shared" ref="EJ64:ES64" si="334">IF(EJ32="","",IF(EJ126&lt;&gt;"",0,(100-EJ32)^2))</f>
        <v>1848.9999884760002</v>
      </c>
      <c r="EK64" s="11">
        <f t="shared" si="334"/>
        <v>99.999997300000146</v>
      </c>
      <c r="EL64" s="11">
        <f t="shared" si="334"/>
        <v>224.99999592000012</v>
      </c>
      <c r="EM64" s="11">
        <f t="shared" si="334"/>
        <v>9603.9999731480002</v>
      </c>
      <c r="EN64" s="11">
        <f t="shared" si="334"/>
        <v>1599.9999889600003</v>
      </c>
      <c r="EO64" s="11">
        <f t="shared" si="334"/>
        <v>624.99999305000028</v>
      </c>
      <c r="EP64" s="11">
        <f t="shared" si="334"/>
        <v>2499.9999860000003</v>
      </c>
      <c r="EQ64" s="11">
        <f t="shared" si="334"/>
        <v>399.99999435999996</v>
      </c>
      <c r="ER64" s="11">
        <f t="shared" si="334"/>
        <v>143.99999659199992</v>
      </c>
      <c r="ES64" s="11">
        <f t="shared" si="334"/>
        <v>3599.99998284</v>
      </c>
      <c r="ET64" s="11">
        <f t="shared" ref="ET64:EV64" si="335">IF(ET32="","",IF(ET126&lt;&gt;"",0,(100-ET32)^2))</f>
        <v>528.99999337600013</v>
      </c>
      <c r="EU64" s="11">
        <f t="shared" si="335"/>
        <v>3599.9999825999998</v>
      </c>
      <c r="EV64" s="11">
        <f t="shared" si="335"/>
        <v>899.99999123999976</v>
      </c>
      <c r="EW64" s="11">
        <f t="shared" ref="EW64:FJ64" si="336">IF(EW32="","",IF(EW126&lt;&gt;"",0,(100-EW32)^2))</f>
        <v>168.99999617800017</v>
      </c>
      <c r="EX64" s="11">
        <f t="shared" si="336"/>
        <v>1155.9999899360002</v>
      </c>
      <c r="EY64" s="11">
        <f t="shared" si="336"/>
        <v>399.99999403999993</v>
      </c>
      <c r="EZ64" s="11">
        <f t="shared" si="336"/>
        <v>624.99999249999973</v>
      </c>
      <c r="FA64" s="11">
        <f t="shared" si="336"/>
        <v>8099.9999728200009</v>
      </c>
      <c r="FB64" s="11">
        <f t="shared" si="336"/>
        <v>624.99999240000011</v>
      </c>
      <c r="FC64" s="11">
        <f t="shared" si="336"/>
        <v>2499.9999846999999</v>
      </c>
      <c r="FD64" s="11">
        <f t="shared" si="336"/>
        <v>9024.9999707399984</v>
      </c>
      <c r="FE64" s="11">
        <f t="shared" si="336"/>
        <v>4899.9999783000003</v>
      </c>
      <c r="FF64" s="11">
        <f t="shared" si="336"/>
        <v>99.999996880000054</v>
      </c>
      <c r="FG64" s="11">
        <f t="shared" si="336"/>
        <v>224.99999528999996</v>
      </c>
      <c r="FH64" s="11">
        <f t="shared" si="336"/>
        <v>9999.9999683999995</v>
      </c>
      <c r="FI64" s="11">
        <f t="shared" si="336"/>
        <v>624.99999205000029</v>
      </c>
      <c r="FJ64" s="11">
        <f t="shared" si="336"/>
        <v>3599.9999808000002</v>
      </c>
      <c r="FK64" s="11">
        <f t="shared" ref="FK64" si="337">IF(FK32="","",IF(FK126&lt;&gt;"",0,(100-FK32)^2))</f>
        <v>899.99999033999984</v>
      </c>
    </row>
    <row r="65" spans="1:167" x14ac:dyDescent="0.25">
      <c r="A65" s="11">
        <f t="shared" si="0"/>
        <v>70.000000001000004</v>
      </c>
      <c r="C65" s="11">
        <v>30</v>
      </c>
      <c r="D65" s="11">
        <f t="shared" si="1"/>
        <v>2500</v>
      </c>
      <c r="E65" s="11">
        <f t="shared" si="1"/>
        <v>5624.9999999250012</v>
      </c>
      <c r="F65" s="11">
        <f t="shared" si="2"/>
        <v>1443.9999999619999</v>
      </c>
      <c r="G65" s="11">
        <f t="shared" si="2"/>
        <v>899.99999993999973</v>
      </c>
      <c r="H65" s="11">
        <f t="shared" si="3"/>
        <v>224.99999994000021</v>
      </c>
      <c r="I65" s="11">
        <f t="shared" ref="I65:BT65" si="338">IF(I33="","",IF(I127&lt;&gt;"",0,(100-I33)^2))</f>
        <v>323.99999989200012</v>
      </c>
      <c r="J65" s="11">
        <f t="shared" si="338"/>
        <v>1.6000002647691982E-17</v>
      </c>
      <c r="K65" s="11">
        <f t="shared" si="338"/>
        <v>2.500003966417107E-17</v>
      </c>
      <c r="L65" s="11">
        <f t="shared" si="338"/>
        <v>7224.9999989800008</v>
      </c>
      <c r="M65" s="11">
        <f t="shared" si="338"/>
        <v>8099.9999987400006</v>
      </c>
      <c r="N65" s="11">
        <f t="shared" si="338"/>
        <v>99.999999839999987</v>
      </c>
      <c r="O65" s="11">
        <f t="shared" si="338"/>
        <v>99.999999819999914</v>
      </c>
      <c r="P65" s="11">
        <f t="shared" si="338"/>
        <v>399.99999960000025</v>
      </c>
      <c r="Q65" s="11">
        <f t="shared" si="338"/>
        <v>3599.9999986800003</v>
      </c>
      <c r="R65" s="11">
        <f t="shared" si="338"/>
        <v>5624.9999981999999</v>
      </c>
      <c r="S65" s="11">
        <f t="shared" si="338"/>
        <v>899.99999921999972</v>
      </c>
      <c r="T65" s="11">
        <f t="shared" si="338"/>
        <v>9408.9999972840014</v>
      </c>
      <c r="U65" s="11">
        <f t="shared" si="338"/>
        <v>9999.9999970000008</v>
      </c>
      <c r="V65" s="11">
        <f t="shared" si="338"/>
        <v>3599.9999980799998</v>
      </c>
      <c r="W65" s="11">
        <f t="shared" si="338"/>
        <v>2499.9999983000002</v>
      </c>
      <c r="X65" s="11">
        <f t="shared" si="338"/>
        <v>3968.9999977319999</v>
      </c>
      <c r="Y65" s="11">
        <f t="shared" si="338"/>
        <v>99.99999962000004</v>
      </c>
      <c r="Z65" s="11">
        <f t="shared" si="338"/>
        <v>1224.9999985999998</v>
      </c>
      <c r="AA65" s="11">
        <f t="shared" si="338"/>
        <v>4.4100022219100972E-16</v>
      </c>
      <c r="AB65" s="11">
        <f t="shared" si="338"/>
        <v>399.99999912000021</v>
      </c>
      <c r="AC65" s="11">
        <f t="shared" si="338"/>
        <v>168.99999940200004</v>
      </c>
      <c r="AD65" s="11">
        <f t="shared" si="338"/>
        <v>2499.9999975999999</v>
      </c>
      <c r="AE65" s="11">
        <f t="shared" si="338"/>
        <v>360.99999904999981</v>
      </c>
      <c r="AF65" s="11">
        <f t="shared" si="338"/>
        <v>6.7599974238278354E-16</v>
      </c>
      <c r="AG65" s="11">
        <f t="shared" si="338"/>
        <v>624.99999865000007</v>
      </c>
      <c r="AH65" s="11">
        <f t="shared" si="338"/>
        <v>2499.9999971999996</v>
      </c>
      <c r="AI65" s="11">
        <f t="shared" si="338"/>
        <v>399.99999883999976</v>
      </c>
      <c r="AJ65" s="11">
        <f t="shared" si="338"/>
        <v>7920.999994660001</v>
      </c>
      <c r="AK65" s="11">
        <f t="shared" si="338"/>
        <v>6399.9999950400006</v>
      </c>
      <c r="AL65" s="11">
        <f t="shared" si="338"/>
        <v>4899.9999955200001</v>
      </c>
      <c r="AM65" s="11">
        <f t="shared" si="338"/>
        <v>9024.9999937299981</v>
      </c>
      <c r="AN65" s="11">
        <f t="shared" si="338"/>
        <v>399.99999864000017</v>
      </c>
      <c r="AO65" s="11">
        <f t="shared" si="338"/>
        <v>7224.9999940500002</v>
      </c>
      <c r="AP65" s="11">
        <f t="shared" si="338"/>
        <v>1599.9999971199998</v>
      </c>
      <c r="AQ65" s="11">
        <f t="shared" si="338"/>
        <v>624.99999814999967</v>
      </c>
      <c r="AR65" s="11">
        <f t="shared" si="338"/>
        <v>399.99999848000016</v>
      </c>
      <c r="AS65" s="11">
        <f t="shared" si="338"/>
        <v>2303.999996256</v>
      </c>
      <c r="AT65" s="11">
        <f t="shared" si="338"/>
        <v>1599.9999967999997</v>
      </c>
      <c r="AU65" s="11">
        <f t="shared" si="338"/>
        <v>2024.9999963099999</v>
      </c>
      <c r="AV65" s="11">
        <f t="shared" si="338"/>
        <v>2499.9999957999999</v>
      </c>
      <c r="AW65" s="11">
        <f t="shared" si="338"/>
        <v>3599.99999484</v>
      </c>
      <c r="AX65" s="11">
        <f t="shared" si="338"/>
        <v>8463.9999919040001</v>
      </c>
      <c r="AY65" s="11">
        <f t="shared" si="338"/>
        <v>2.0249993758658574E-15</v>
      </c>
      <c r="AZ65" s="11">
        <f t="shared" si="338"/>
        <v>99.999999080000066</v>
      </c>
      <c r="BA65" s="11">
        <f t="shared" si="338"/>
        <v>5624.99999295</v>
      </c>
      <c r="BB65" s="11">
        <f t="shared" si="338"/>
        <v>1224.9999966399998</v>
      </c>
      <c r="BC65" s="11">
        <f t="shared" si="338"/>
        <v>6399.9999921600011</v>
      </c>
      <c r="BD65" s="11">
        <f t="shared" si="338"/>
        <v>2.499999703159128E-15</v>
      </c>
      <c r="BE65" s="11">
        <f t="shared" si="338"/>
        <v>2.6010000680386151E-15</v>
      </c>
      <c r="BF65" s="11">
        <f t="shared" si="338"/>
        <v>2.7040004474599449E-15</v>
      </c>
      <c r="BG65" s="11">
        <f t="shared" si="338"/>
        <v>224.99999841000019</v>
      </c>
      <c r="BH65" s="11">
        <f t="shared" si="338"/>
        <v>2.915999715155696E-15</v>
      </c>
      <c r="BI65" s="11">
        <f t="shared" si="338"/>
        <v>1599.9999955999999</v>
      </c>
      <c r="BJ65" s="11">
        <f t="shared" si="338"/>
        <v>399.99999775999981</v>
      </c>
      <c r="BK65" s="11">
        <f t="shared" si="338"/>
        <v>6399.999990880001</v>
      </c>
      <c r="BL65" s="11">
        <f t="shared" si="338"/>
        <v>3.3639997324476479E-15</v>
      </c>
      <c r="BM65" s="11">
        <f t="shared" si="338"/>
        <v>6399.9999905599998</v>
      </c>
      <c r="BN65" s="11">
        <f t="shared" si="338"/>
        <v>2024.9999946000003</v>
      </c>
      <c r="BO65" s="11">
        <f t="shared" si="338"/>
        <v>3968.9999923139999</v>
      </c>
      <c r="BP65" s="11">
        <f t="shared" si="338"/>
        <v>9999.9999876000002</v>
      </c>
      <c r="BQ65" s="11">
        <f t="shared" si="338"/>
        <v>3.9690002091511442E-15</v>
      </c>
      <c r="BR65" s="11">
        <f t="shared" si="338"/>
        <v>224.99999807999984</v>
      </c>
      <c r="BS65" s="11">
        <f t="shared" si="338"/>
        <v>528.99999701000024</v>
      </c>
      <c r="BT65" s="11">
        <f t="shared" si="338"/>
        <v>224.99999802000005</v>
      </c>
      <c r="BU65" s="11">
        <f t="shared" si="326"/>
        <v>2499.9999932999999</v>
      </c>
      <c r="BV65" s="11">
        <f t="shared" ref="BV65:CI65" si="339">IF(BV33="","",IF(BV127&lt;&gt;"",0,(100-BV33)^2))</f>
        <v>960.99999578399968</v>
      </c>
      <c r="BW65" s="11">
        <f t="shared" si="339"/>
        <v>4760.9999904780007</v>
      </c>
      <c r="BX65" s="11">
        <f t="shared" si="339"/>
        <v>399.99999720000005</v>
      </c>
      <c r="BY65" s="11">
        <f t="shared" si="339"/>
        <v>440.99999701799993</v>
      </c>
      <c r="BZ65" s="11">
        <f t="shared" si="339"/>
        <v>6399.999988479999</v>
      </c>
      <c r="CA65" s="11">
        <f t="shared" si="339"/>
        <v>2499.9999926999999</v>
      </c>
      <c r="CB65" s="11">
        <f t="shared" si="339"/>
        <v>99.99999852000002</v>
      </c>
      <c r="CC65" s="11">
        <f t="shared" si="339"/>
        <v>168.99999804999993</v>
      </c>
      <c r="CD65" s="11">
        <f t="shared" si="339"/>
        <v>224.99999771999981</v>
      </c>
      <c r="CE65" s="11">
        <f t="shared" si="339"/>
        <v>224.99999769000013</v>
      </c>
      <c r="CF65" s="11">
        <f t="shared" si="339"/>
        <v>624.99999610000009</v>
      </c>
      <c r="CG65" s="11">
        <f t="shared" si="339"/>
        <v>224.99999762999991</v>
      </c>
      <c r="CH65" s="11">
        <f t="shared" si="339"/>
        <v>624.99999599999967</v>
      </c>
      <c r="CI65" s="11">
        <f t="shared" si="339"/>
        <v>6399.9999870400006</v>
      </c>
      <c r="CJ65" s="11">
        <f t="shared" ref="CJ65:CK65" si="340">IF(CJ33="","",IF(CJ127&lt;&gt;"",0,(100-CJ33)^2))</f>
        <v>80.999998524000006</v>
      </c>
      <c r="CK65" s="11">
        <f t="shared" si="340"/>
        <v>399.99999667999987</v>
      </c>
      <c r="CL65" s="11">
        <f t="shared" ref="CL65:CQ65" si="341">IF(CL33="","",IF(CL127&lt;&gt;"",0,(100-CL33)^2))</f>
        <v>899.99999495999964</v>
      </c>
      <c r="CM65" s="11">
        <f t="shared" si="341"/>
        <v>528.9999960900002</v>
      </c>
      <c r="CN65" s="11">
        <f t="shared" si="341"/>
        <v>1599.99999312</v>
      </c>
      <c r="CO65" s="11">
        <f t="shared" si="341"/>
        <v>624.99999564999985</v>
      </c>
      <c r="CP65" s="11">
        <f t="shared" si="341"/>
        <v>5624.9999867999986</v>
      </c>
      <c r="CQ65" s="11">
        <f t="shared" si="341"/>
        <v>624.99999555000022</v>
      </c>
      <c r="CR65" s="11">
        <f t="shared" ref="CR65:CS65" si="342">IF(CR33="","",IF(CR127&lt;&gt;"",0,(100-CR33)^2))</f>
        <v>7224.9999846999999</v>
      </c>
      <c r="CS65" s="11">
        <f t="shared" si="342"/>
        <v>99.999998179999935</v>
      </c>
      <c r="CT65" s="11">
        <f t="shared" ref="CT65:DB65" si="343">IF(CT33="","",IF(CT127&lt;&gt;"",0,(100-CT33)^2))</f>
        <v>24.999999080000073</v>
      </c>
      <c r="CU65" s="11">
        <f t="shared" si="343"/>
        <v>6399.9999851200009</v>
      </c>
      <c r="CV65" s="11">
        <f t="shared" si="343"/>
        <v>624.99999530000002</v>
      </c>
      <c r="CW65" s="11">
        <f t="shared" si="343"/>
        <v>224.99999714999987</v>
      </c>
      <c r="CX65" s="11">
        <f t="shared" si="343"/>
        <v>8099.999982719999</v>
      </c>
      <c r="CY65" s="11">
        <f t="shared" si="343"/>
        <v>8648.9999819580007</v>
      </c>
      <c r="CZ65" s="11">
        <f t="shared" si="343"/>
        <v>1155.999993336</v>
      </c>
      <c r="DA65" s="11">
        <f t="shared" si="343"/>
        <v>6399.9999841599993</v>
      </c>
      <c r="DB65" s="11">
        <f t="shared" si="343"/>
        <v>99.999998000000133</v>
      </c>
      <c r="DC65" s="11">
        <f t="shared" ref="DC65:EE65" si="344">IF(DC33="","",IF(DC127&lt;&gt;"",0,(100-DC33)^2))</f>
        <v>1155.9999931320001</v>
      </c>
      <c r="DD65" s="11">
        <f t="shared" si="344"/>
        <v>1224.99999286</v>
      </c>
      <c r="DE65" s="11">
        <f t="shared" si="344"/>
        <v>899.99999381999976</v>
      </c>
      <c r="DF65" s="11">
        <f t="shared" si="344"/>
        <v>3024.99998856</v>
      </c>
      <c r="DG65" s="11">
        <f t="shared" si="344"/>
        <v>1224.9999926500002</v>
      </c>
      <c r="DH65" s="11">
        <f t="shared" si="344"/>
        <v>624.99999469999989</v>
      </c>
      <c r="DI65" s="11">
        <f t="shared" si="344"/>
        <v>2499.9999893000004</v>
      </c>
      <c r="DJ65" s="11">
        <f t="shared" si="344"/>
        <v>899.99999352000032</v>
      </c>
      <c r="DK65" s="11">
        <f t="shared" si="344"/>
        <v>7743.9999808160001</v>
      </c>
      <c r="DL65" s="11">
        <f t="shared" si="344"/>
        <v>528.99999493999997</v>
      </c>
      <c r="DM65" s="11">
        <f t="shared" si="344"/>
        <v>6399.9999822400014</v>
      </c>
      <c r="DN65" s="11">
        <f t="shared" si="344"/>
        <v>9999.9999776000004</v>
      </c>
      <c r="DO65" s="11">
        <f t="shared" si="344"/>
        <v>1.2768999704283722E-14</v>
      </c>
      <c r="DP65" s="11">
        <f t="shared" si="344"/>
        <v>1599.9999908799998</v>
      </c>
      <c r="DQ65" s="11">
        <f t="shared" si="344"/>
        <v>1224.9999919499996</v>
      </c>
      <c r="DR65" s="11">
        <f t="shared" si="344"/>
        <v>3843.9999856159998</v>
      </c>
      <c r="DS65" s="11">
        <f t="shared" si="344"/>
        <v>624.99999415000002</v>
      </c>
      <c r="DT65" s="11">
        <f t="shared" si="344"/>
        <v>624.99999409999987</v>
      </c>
      <c r="DU65" s="11">
        <f t="shared" si="344"/>
        <v>1599.9999904800002</v>
      </c>
      <c r="DV65" s="11">
        <f t="shared" si="344"/>
        <v>624.99999400000024</v>
      </c>
      <c r="DW65" s="11">
        <f t="shared" si="344"/>
        <v>2024.9999891100001</v>
      </c>
      <c r="DX65" s="11">
        <f t="shared" si="344"/>
        <v>624.99999389999982</v>
      </c>
      <c r="DY65" s="11">
        <f t="shared" si="344"/>
        <v>899.9999926199996</v>
      </c>
      <c r="DZ65" s="11">
        <f t="shared" si="344"/>
        <v>624.9999938000002</v>
      </c>
      <c r="EA65" s="11">
        <f t="shared" si="344"/>
        <v>1224.99999125</v>
      </c>
      <c r="EB65" s="11">
        <f t="shared" si="344"/>
        <v>1023.9999919359998</v>
      </c>
      <c r="EC65" s="11">
        <f t="shared" si="344"/>
        <v>399.99999491999972</v>
      </c>
      <c r="ED65" s="11">
        <f t="shared" si="344"/>
        <v>440.99999462400018</v>
      </c>
      <c r="EE65" s="11">
        <f t="shared" si="344"/>
        <v>899.99999226</v>
      </c>
      <c r="EF65" s="11">
        <f t="shared" ref="EF65:EI65" si="345">IF(EF33="","",IF(EF127&lt;&gt;"",0,(100-EF33)^2))</f>
        <v>1599.9999896000004</v>
      </c>
      <c r="EG65" s="11">
        <f t="shared" si="345"/>
        <v>323.99999528400025</v>
      </c>
      <c r="EH65" s="11">
        <f t="shared" si="345"/>
        <v>99.99999736000008</v>
      </c>
      <c r="EI65" s="11">
        <f t="shared" si="345"/>
        <v>3968.9999832419999</v>
      </c>
      <c r="EJ65" s="11">
        <f t="shared" ref="EJ65:ES65" si="346">IF(EJ33="","",IF(EJ127&lt;&gt;"",0,(100-EJ33)^2))</f>
        <v>323.99999517599986</v>
      </c>
      <c r="EK65" s="11">
        <f t="shared" si="346"/>
        <v>1295.9999902800005</v>
      </c>
      <c r="EL65" s="11">
        <f t="shared" si="346"/>
        <v>24.999998640000047</v>
      </c>
      <c r="EM65" s="11">
        <f t="shared" si="346"/>
        <v>899.99999177999996</v>
      </c>
      <c r="EN65" s="11">
        <f t="shared" si="346"/>
        <v>899.9999917199998</v>
      </c>
      <c r="EO65" s="11">
        <f t="shared" si="346"/>
        <v>899.99999166000043</v>
      </c>
      <c r="EP65" s="11">
        <f t="shared" si="346"/>
        <v>5624.9999790000002</v>
      </c>
      <c r="EQ65" s="11">
        <f t="shared" si="346"/>
        <v>224.99999577</v>
      </c>
      <c r="ER65" s="11">
        <f t="shared" si="346"/>
        <v>24.999998579999975</v>
      </c>
      <c r="ES65" s="11">
        <f t="shared" si="346"/>
        <v>6399.9999771200009</v>
      </c>
      <c r="ET65" s="11">
        <f t="shared" ref="ET65:EV65" si="347">IF(ET33="","",IF(ET127&lt;&gt;"",0,(100-ET33)^2))</f>
        <v>24.999998560000044</v>
      </c>
      <c r="EU65" s="11">
        <f t="shared" si="347"/>
        <v>4224.9999811500002</v>
      </c>
      <c r="EV65" s="11">
        <f t="shared" si="347"/>
        <v>1599.9999883200003</v>
      </c>
      <c r="EW65" s="11">
        <f t="shared" ref="EW65:FJ65" si="348">IF(EW33="","",IF(EW127&lt;&gt;"",0,(100-EW33)^2))</f>
        <v>483.99999353200025</v>
      </c>
      <c r="EX65" s="11">
        <f t="shared" si="348"/>
        <v>624.99999260000016</v>
      </c>
      <c r="EY65" s="11">
        <f t="shared" si="348"/>
        <v>399.99999403999993</v>
      </c>
      <c r="EZ65" s="11">
        <f t="shared" si="348"/>
        <v>1023.9999903999997</v>
      </c>
      <c r="FA65" s="11">
        <f t="shared" si="348"/>
        <v>99.999996980000134</v>
      </c>
      <c r="FB65" s="11">
        <f t="shared" si="348"/>
        <v>5624.9999772000001</v>
      </c>
      <c r="FC65" s="11">
        <f t="shared" si="348"/>
        <v>24.999998470000005</v>
      </c>
      <c r="FD65" s="11">
        <f t="shared" si="348"/>
        <v>5624.9999769000015</v>
      </c>
      <c r="FE65" s="11">
        <f t="shared" si="348"/>
        <v>1224.9999891500004</v>
      </c>
      <c r="FF65" s="11">
        <f t="shared" si="348"/>
        <v>960.99999032800008</v>
      </c>
      <c r="FG65" s="11">
        <f t="shared" si="348"/>
        <v>2.464900073227853E-14</v>
      </c>
      <c r="FH65" s="11">
        <f t="shared" si="348"/>
        <v>2.4964001885746234E-14</v>
      </c>
      <c r="FI65" s="11">
        <f t="shared" si="348"/>
        <v>224.99999523000017</v>
      </c>
      <c r="FJ65" s="11">
        <f t="shared" si="348"/>
        <v>9999.9999680000001</v>
      </c>
      <c r="FK65" s="11">
        <f t="shared" ref="FK65" si="349">IF(FK33="","",IF(FK127&lt;&gt;"",0,(100-FK33)^2))</f>
        <v>4224.9999790699994</v>
      </c>
    </row>
    <row r="66" spans="1:167" x14ac:dyDescent="0.25">
      <c r="C66" s="11" t="s">
        <v>15</v>
      </c>
    </row>
    <row r="67" spans="1:167" x14ac:dyDescent="0.25">
      <c r="A67" s="11">
        <f>100-A36</f>
        <v>74.999999998999996</v>
      </c>
      <c r="C67" s="11">
        <v>1</v>
      </c>
      <c r="D67" s="11">
        <f t="shared" ref="D67:G96" si="350">IF(D4="","",IF(D98&lt;&gt;"",0,(D4)^2))</f>
        <v>2500</v>
      </c>
      <c r="E67" s="11">
        <f t="shared" ref="E67:F96" si="351">IF(E4="","",IF(E98&lt;&gt;"",0,(E4)^2))</f>
        <v>1024.0000000320001</v>
      </c>
      <c r="F67" s="11">
        <f t="shared" si="351"/>
        <v>900.00000002999991</v>
      </c>
      <c r="G67" s="11">
        <f t="shared" si="350"/>
        <v>625.00000005000004</v>
      </c>
      <c r="H67" s="11">
        <f t="shared" ref="H67:W96" si="352">IF(H4="","",IF(H98&lt;&gt;"",0,(H4)^2))</f>
        <v>529.00000009200005</v>
      </c>
      <c r="I67" s="11">
        <f t="shared" si="352"/>
        <v>900.00000018000003</v>
      </c>
      <c r="J67" s="11">
        <f t="shared" si="352"/>
        <v>1.6000000000000001E-17</v>
      </c>
      <c r="K67" s="11">
        <f t="shared" si="352"/>
        <v>625.00000024999997</v>
      </c>
      <c r="L67" s="11">
        <f t="shared" si="352"/>
        <v>100.00000012000001</v>
      </c>
      <c r="M67" s="11">
        <f t="shared" si="352"/>
        <v>225.00000021000002</v>
      </c>
      <c r="N67" s="11">
        <f t="shared" si="352"/>
        <v>225.00000024000002</v>
      </c>
      <c r="O67" s="11">
        <f t="shared" si="352"/>
        <v>625.00000045000002</v>
      </c>
      <c r="P67" s="11">
        <f t="shared" si="352"/>
        <v>225.00000030000004</v>
      </c>
      <c r="Q67" s="11">
        <f t="shared" si="352"/>
        <v>100.00000021999999</v>
      </c>
      <c r="R67" s="11">
        <f t="shared" si="352"/>
        <v>625.00000060000002</v>
      </c>
      <c r="S67" s="11">
        <f t="shared" si="352"/>
        <v>1369.0000009619998</v>
      </c>
      <c r="T67" s="11">
        <f t="shared" si="352"/>
        <v>225.00000041999999</v>
      </c>
      <c r="U67" s="11">
        <f t="shared" si="352"/>
        <v>784.0000008400001</v>
      </c>
      <c r="V67" s="11">
        <f t="shared" si="352"/>
        <v>1225.0000011200002</v>
      </c>
      <c r="W67" s="11">
        <f t="shared" si="352"/>
        <v>3844.0000021079995</v>
      </c>
      <c r="X67" s="11">
        <f t="shared" ref="X67:BU70" si="353">IF(X4="","",IF(X98&lt;&gt;"",0,(X4)^2))</f>
        <v>625.00000090000003</v>
      </c>
      <c r="Y67" s="11">
        <f t="shared" si="353"/>
        <v>100.00000038</v>
      </c>
      <c r="Z67" s="11">
        <f t="shared" si="353"/>
        <v>4225.0000025999998</v>
      </c>
      <c r="AA67" s="11">
        <f t="shared" si="353"/>
        <v>2500.0000020999996</v>
      </c>
      <c r="AB67" s="11">
        <f t="shared" si="353"/>
        <v>625.00000109999996</v>
      </c>
      <c r="AC67" s="11">
        <f t="shared" si="353"/>
        <v>4900.0000032199996</v>
      </c>
      <c r="AD67" s="11">
        <f t="shared" si="353"/>
        <v>7396.000004128</v>
      </c>
      <c r="AE67" s="11">
        <f t="shared" si="353"/>
        <v>2209.0000023499997</v>
      </c>
      <c r="AF67" s="11">
        <f t="shared" si="353"/>
        <v>4225.0000033799997</v>
      </c>
      <c r="AG67" s="11">
        <f t="shared" si="353"/>
        <v>900.00000161999992</v>
      </c>
      <c r="AH67" s="11">
        <f t="shared" si="353"/>
        <v>1521.0000021840001</v>
      </c>
      <c r="AI67" s="11">
        <f t="shared" si="353"/>
        <v>1764.0000024359999</v>
      </c>
      <c r="AJ67" s="11">
        <f t="shared" si="353"/>
        <v>900.00000179999995</v>
      </c>
      <c r="AK67" s="11">
        <f t="shared" si="353"/>
        <v>400.00000123999996</v>
      </c>
      <c r="AL67" s="11">
        <f t="shared" si="353"/>
        <v>400.00000127999999</v>
      </c>
      <c r="AM67" s="11">
        <f t="shared" si="353"/>
        <v>3600.00000396</v>
      </c>
      <c r="AN67" s="11">
        <f t="shared" si="353"/>
        <v>1225.0000023800003</v>
      </c>
      <c r="AO67" s="11">
        <f t="shared" si="353"/>
        <v>400.00000139999997</v>
      </c>
      <c r="AP67" s="11">
        <f t="shared" si="353"/>
        <v>625.00000179999995</v>
      </c>
      <c r="AQ67" s="11">
        <f t="shared" si="353"/>
        <v>324.00000133200001</v>
      </c>
      <c r="AR67" s="11">
        <f t="shared" si="353"/>
        <v>8100.0000068399995</v>
      </c>
      <c r="AS67" s="11">
        <f t="shared" si="353"/>
        <v>1849.000003354</v>
      </c>
      <c r="AT67" s="11">
        <f t="shared" si="353"/>
        <v>1600.0000032000003</v>
      </c>
      <c r="AU67" s="11">
        <f t="shared" si="353"/>
        <v>6400.0000065600016</v>
      </c>
      <c r="AV67" s="11">
        <f t="shared" si="353"/>
        <v>7225.0000071399991</v>
      </c>
      <c r="AW67" s="11">
        <f t="shared" si="353"/>
        <v>1.8490000000000003E-15</v>
      </c>
      <c r="AX67" s="11">
        <f t="shared" si="353"/>
        <v>1225.0000030799997</v>
      </c>
      <c r="AY67" s="11">
        <f t="shared" si="353"/>
        <v>4225.0000058499991</v>
      </c>
      <c r="AZ67" s="11">
        <f t="shared" si="353"/>
        <v>100.00000092000001</v>
      </c>
      <c r="BA67" s="11">
        <f t="shared" si="353"/>
        <v>900.00000282000008</v>
      </c>
      <c r="BB67" s="11">
        <f t="shared" si="353"/>
        <v>400.00000192000005</v>
      </c>
      <c r="BC67" s="11">
        <f t="shared" si="353"/>
        <v>529.00000225400004</v>
      </c>
      <c r="BD67" s="11">
        <f t="shared" si="353"/>
        <v>5625.0000074999998</v>
      </c>
      <c r="BE67" s="11">
        <f t="shared" si="353"/>
        <v>625.00000255000009</v>
      </c>
      <c r="BF67" s="11">
        <f t="shared" si="353"/>
        <v>2.7040000000000002E-15</v>
      </c>
      <c r="BG67" s="11">
        <f t="shared" si="353"/>
        <v>625.00000265000006</v>
      </c>
      <c r="BH67" s="11">
        <f t="shared" si="353"/>
        <v>400.00000216000007</v>
      </c>
      <c r="BI67" s="11">
        <f t="shared" si="353"/>
        <v>625.00000275000002</v>
      </c>
      <c r="BJ67" s="11">
        <f t="shared" si="353"/>
        <v>3.1359999999999997E-15</v>
      </c>
      <c r="BK67" s="11">
        <f t="shared" si="353"/>
        <v>100.00000113999999</v>
      </c>
      <c r="BL67" s="11">
        <f t="shared" si="353"/>
        <v>3.3640000000000002E-15</v>
      </c>
      <c r="BM67" s="11">
        <f t="shared" si="353"/>
        <v>400.00000236000005</v>
      </c>
      <c r="BN67" s="11">
        <f t="shared" si="353"/>
        <v>400.00000240000008</v>
      </c>
      <c r="BO67" s="11">
        <f t="shared" si="353"/>
        <v>625.00000305000003</v>
      </c>
      <c r="BP67" s="11">
        <f t="shared" si="353"/>
        <v>8100.0000111599993</v>
      </c>
      <c r="BQ67" s="11">
        <f t="shared" si="353"/>
        <v>3.9689999999999996E-15</v>
      </c>
      <c r="BR67" s="11">
        <f t="shared" si="353"/>
        <v>225.00000192000002</v>
      </c>
      <c r="BS67" s="11">
        <f t="shared" si="353"/>
        <v>1225.0000045500001</v>
      </c>
      <c r="BT67" s="11">
        <f t="shared" si="353"/>
        <v>625.00000329999989</v>
      </c>
      <c r="BU67" s="11">
        <f t="shared" si="353"/>
        <v>1600.0000053600002</v>
      </c>
      <c r="BV67" s="11">
        <f t="shared" ref="BV67:CI67" si="354">IF(BV4="","",IF(BV98&lt;&gt;"",0,(BV4)^2))</f>
        <v>1024.0000043519999</v>
      </c>
      <c r="BW67" s="11">
        <f t="shared" si="354"/>
        <v>4.7609999999999991E-15</v>
      </c>
      <c r="BX67" s="11">
        <f t="shared" si="354"/>
        <v>6400.0000111999998</v>
      </c>
      <c r="BY67" s="11">
        <f t="shared" si="354"/>
        <v>1156.0000048280001</v>
      </c>
      <c r="BZ67" s="11">
        <f t="shared" si="354"/>
        <v>100.00000144000002</v>
      </c>
      <c r="CA67" s="11">
        <f t="shared" si="354"/>
        <v>49.000001022000006</v>
      </c>
      <c r="CB67" s="11">
        <f t="shared" si="354"/>
        <v>225.00000222000003</v>
      </c>
      <c r="CC67" s="11">
        <f t="shared" si="354"/>
        <v>4096.0000096000003</v>
      </c>
      <c r="CD67" s="11">
        <f t="shared" si="354"/>
        <v>2809.0000080559998</v>
      </c>
      <c r="CE67" s="11">
        <f t="shared" si="354"/>
        <v>625.00000384999998</v>
      </c>
      <c r="CF67" s="11">
        <f t="shared" si="354"/>
        <v>225.00000233999998</v>
      </c>
      <c r="CG67" s="11">
        <f t="shared" si="354"/>
        <v>400.00000316000001</v>
      </c>
      <c r="CH67" s="11">
        <f t="shared" si="354"/>
        <v>625.00000399999999</v>
      </c>
      <c r="CI67" s="11">
        <f t="shared" si="354"/>
        <v>625.00000405000003</v>
      </c>
      <c r="CJ67" s="11">
        <f t="shared" ref="CJ67:CK67" si="355">IF(CJ4="","",IF(CJ98&lt;&gt;"",0,(CJ4)^2))</f>
        <v>4096.000010496</v>
      </c>
      <c r="CK67" s="11">
        <f t="shared" si="355"/>
        <v>100.00000166</v>
      </c>
      <c r="CL67" s="11">
        <f t="shared" ref="CL67:CQ67" si="356">IF(CL4="","",IF(CL98&lt;&gt;"",0,(CL4)^2))</f>
        <v>400.00000335999999</v>
      </c>
      <c r="CM67" s="11">
        <f t="shared" si="356"/>
        <v>1089.0000056100002</v>
      </c>
      <c r="CN67" s="11">
        <f t="shared" si="356"/>
        <v>400.00000344</v>
      </c>
      <c r="CO67" s="11">
        <f t="shared" si="356"/>
        <v>4900.0000121800003</v>
      </c>
      <c r="CP67" s="11">
        <f t="shared" si="356"/>
        <v>9025.0000167199978</v>
      </c>
      <c r="CQ67" s="11">
        <f t="shared" si="356"/>
        <v>1225.0000062299998</v>
      </c>
      <c r="CR67" s="11">
        <f t="shared" ref="CR67:CS67" si="357">IF(CR4="","",IF(CR98&lt;&gt;"",0,(CR4)^2))</f>
        <v>625.00000450000005</v>
      </c>
      <c r="CS67" s="11">
        <f t="shared" si="357"/>
        <v>100.00000182000002</v>
      </c>
      <c r="CT67" s="11">
        <f t="shared" ref="CT67:DB67" si="358">IF(CT4="","",IF(CT98&lt;&gt;"",0,(CT4)^2))</f>
        <v>121.00000202400003</v>
      </c>
      <c r="CU67" s="11">
        <f t="shared" si="358"/>
        <v>576.00000446400009</v>
      </c>
      <c r="CV67" s="11">
        <f t="shared" si="358"/>
        <v>625.00000470000009</v>
      </c>
      <c r="CW67" s="11">
        <f t="shared" si="358"/>
        <v>400.00000380000006</v>
      </c>
      <c r="CX67" s="11">
        <f t="shared" si="358"/>
        <v>900.00000576000002</v>
      </c>
      <c r="CY67" s="11">
        <f t="shared" si="358"/>
        <v>144.00000232799999</v>
      </c>
      <c r="CZ67" s="11">
        <f t="shared" si="358"/>
        <v>729.00000529200008</v>
      </c>
      <c r="DA67" s="11">
        <f t="shared" si="358"/>
        <v>400.00000396000007</v>
      </c>
      <c r="DB67" s="11">
        <f t="shared" si="358"/>
        <v>529.00000460000001</v>
      </c>
      <c r="DC67" s="11">
        <f t="shared" ref="DC67:EE67" si="359">IF(DC4="","",IF(DC98&lt;&gt;"",0,(DC4)^2))</f>
        <v>1089.0000066659998</v>
      </c>
      <c r="DD67" s="11">
        <f t="shared" si="359"/>
        <v>1024.0000065280001</v>
      </c>
      <c r="DE67" s="11">
        <f t="shared" si="359"/>
        <v>1764.0000086519999</v>
      </c>
      <c r="DF67" s="11">
        <f t="shared" si="359"/>
        <v>2401.000010192</v>
      </c>
      <c r="DG67" s="11">
        <f t="shared" si="359"/>
        <v>400.00000420000009</v>
      </c>
      <c r="DH67" s="11">
        <f t="shared" si="359"/>
        <v>1225.0000074200002</v>
      </c>
      <c r="DI67" s="11">
        <f t="shared" si="359"/>
        <v>625.00000535000015</v>
      </c>
      <c r="DJ67" s="11">
        <f t="shared" si="359"/>
        <v>900.00000647999991</v>
      </c>
      <c r="DK67" s="11">
        <f t="shared" si="359"/>
        <v>100.00000218000001</v>
      </c>
      <c r="DL67" s="11">
        <f t="shared" si="359"/>
        <v>64.000001760000018</v>
      </c>
      <c r="DM67" s="11">
        <f t="shared" si="359"/>
        <v>900.00000665999994</v>
      </c>
      <c r="DN67" s="11">
        <f t="shared" si="359"/>
        <v>1.2543999999999999E-14</v>
      </c>
      <c r="DO67" s="11">
        <f t="shared" si="359"/>
        <v>1.2769000000000001E-14</v>
      </c>
      <c r="DP67" s="11">
        <f t="shared" si="359"/>
        <v>3600.0000136800004</v>
      </c>
      <c r="DQ67" s="11">
        <f t="shared" si="359"/>
        <v>900.0000068999999</v>
      </c>
      <c r="DR67" s="11">
        <f t="shared" si="359"/>
        <v>625.00000579999994</v>
      </c>
      <c r="DS67" s="11">
        <f t="shared" si="359"/>
        <v>225.00000351000003</v>
      </c>
      <c r="DT67" s="11">
        <f t="shared" si="359"/>
        <v>49.000001652000016</v>
      </c>
      <c r="DU67" s="11">
        <f t="shared" si="359"/>
        <v>1225.0000083299999</v>
      </c>
      <c r="DV67" s="11">
        <f t="shared" si="359"/>
        <v>400.0000048</v>
      </c>
      <c r="DW67" s="11">
        <f t="shared" si="359"/>
        <v>529.00000556600003</v>
      </c>
      <c r="DX67" s="11">
        <f t="shared" si="359"/>
        <v>484.00000536800002</v>
      </c>
      <c r="DY67" s="11">
        <f t="shared" si="359"/>
        <v>225.00000369</v>
      </c>
      <c r="DZ67" s="11">
        <f t="shared" si="359"/>
        <v>25.00000124000001</v>
      </c>
      <c r="EA67" s="11">
        <f t="shared" si="359"/>
        <v>2500.0000125000001</v>
      </c>
      <c r="EB67" s="11">
        <f t="shared" si="359"/>
        <v>576.00000604800005</v>
      </c>
      <c r="EC67" s="11">
        <f t="shared" si="359"/>
        <v>1600.0000101600001</v>
      </c>
      <c r="ED67" s="11">
        <f t="shared" si="359"/>
        <v>2500.0000128000001</v>
      </c>
      <c r="EE67" s="11">
        <f t="shared" si="359"/>
        <v>1.6641000000000002E-14</v>
      </c>
      <c r="EF67" s="11">
        <f t="shared" ref="EF67:EI67" si="360">IF(EF4="","",IF(EF98&lt;&gt;"",0,(EF4)^2))</f>
        <v>625.00000650000004</v>
      </c>
      <c r="EG67" s="11">
        <f t="shared" si="360"/>
        <v>289.00000445400002</v>
      </c>
      <c r="EH67" s="11">
        <f t="shared" si="360"/>
        <v>100.00000264000002</v>
      </c>
      <c r="EI67" s="11">
        <f t="shared" si="360"/>
        <v>529.00000611799999</v>
      </c>
      <c r="EJ67" s="11">
        <f t="shared" ref="EJ67:ES67" si="361">IF(EJ4="","",IF(EJ98&lt;&gt;"",0,(EJ4)^2))</f>
        <v>625.00000670000009</v>
      </c>
      <c r="EK67" s="11">
        <f t="shared" si="361"/>
        <v>400.00000540000002</v>
      </c>
      <c r="EL67" s="11">
        <f t="shared" si="361"/>
        <v>225.00000408000002</v>
      </c>
      <c r="EM67" s="11">
        <f t="shared" si="361"/>
        <v>900.00000822000004</v>
      </c>
      <c r="EN67" s="11">
        <f t="shared" si="361"/>
        <v>3600.0000165599995</v>
      </c>
      <c r="EO67" s="11">
        <f t="shared" si="361"/>
        <v>1600.0000111200002</v>
      </c>
      <c r="EP67" s="11">
        <f t="shared" si="361"/>
        <v>400.00000560000007</v>
      </c>
      <c r="EQ67" s="11">
        <f t="shared" si="361"/>
        <v>400.00000564000004</v>
      </c>
      <c r="ER67" s="11">
        <f t="shared" si="361"/>
        <v>100.00000284000001</v>
      </c>
      <c r="ES67" s="11">
        <f t="shared" si="361"/>
        <v>1225.0000100100001</v>
      </c>
      <c r="ET67" s="11">
        <f t="shared" ref="ET67:EV67" si="362">IF(ET4="","",IF(ET98&lt;&gt;"",0,(ET4)^2))</f>
        <v>484.00000633600007</v>
      </c>
      <c r="EU67" s="11">
        <f t="shared" si="362"/>
        <v>676.00000754000007</v>
      </c>
      <c r="EV67" s="11">
        <f t="shared" si="362"/>
        <v>625.00000730000011</v>
      </c>
      <c r="EW67" s="11">
        <f t="shared" ref="EW67:FJ67" si="363">IF(EW4="","",IF(EW98&lt;&gt;"",0,(EW4)^2))</f>
        <v>841.0000085260001</v>
      </c>
      <c r="EX67" s="11">
        <f t="shared" si="363"/>
        <v>3600.00001776</v>
      </c>
      <c r="EY67" s="11">
        <f t="shared" si="363"/>
        <v>5625.0000223500001</v>
      </c>
      <c r="EZ67" s="11">
        <f t="shared" si="363"/>
        <v>625.00000750000015</v>
      </c>
      <c r="FA67" s="11">
        <f t="shared" si="363"/>
        <v>400.00000603999996</v>
      </c>
      <c r="FB67" s="11">
        <f t="shared" si="363"/>
        <v>625.00000759999989</v>
      </c>
      <c r="FC67" s="11">
        <f t="shared" si="363"/>
        <v>400.00000611999997</v>
      </c>
      <c r="FD67" s="11">
        <f t="shared" si="363"/>
        <v>225.00000462000003</v>
      </c>
      <c r="FE67" s="11">
        <f t="shared" si="363"/>
        <v>900.00000929999999</v>
      </c>
      <c r="FF67" s="11">
        <f t="shared" si="363"/>
        <v>4900.00002184</v>
      </c>
      <c r="FG67" s="11">
        <f t="shared" si="363"/>
        <v>144.00000376800003</v>
      </c>
      <c r="FH67" s="11">
        <f t="shared" si="363"/>
        <v>1225.0000110599999</v>
      </c>
      <c r="FI67" s="11">
        <f t="shared" si="363"/>
        <v>400.00000635999999</v>
      </c>
      <c r="FJ67" s="11">
        <f t="shared" si="363"/>
        <v>2500.000016</v>
      </c>
      <c r="FK67" s="11">
        <f t="shared" ref="FK67" si="364">IF(FK4="","",IF(FK98&lt;&gt;"",0,(FK4)^2))</f>
        <v>225.00000483000005</v>
      </c>
    </row>
    <row r="68" spans="1:167" x14ac:dyDescent="0.25">
      <c r="A68" s="11">
        <f t="shared" ref="A68:A96" si="365">100-A37</f>
        <v>83.999999998999996</v>
      </c>
      <c r="C68" s="11">
        <v>2</v>
      </c>
      <c r="D68" s="11">
        <f t="shared" si="350"/>
        <v>2500</v>
      </c>
      <c r="E68" s="11">
        <f t="shared" si="351"/>
        <v>100.00000001000001</v>
      </c>
      <c r="F68" s="11">
        <f t="shared" si="351"/>
        <v>676.00000002599995</v>
      </c>
      <c r="G68" s="11">
        <f t="shared" si="350"/>
        <v>256.000000032</v>
      </c>
      <c r="H68" s="11">
        <f t="shared" si="352"/>
        <v>196.000000056</v>
      </c>
      <c r="I68" s="11">
        <f t="shared" ref="I68:BT71" si="366">IF(I5="","",IF(I99&lt;&gt;"",0,(I5)^2))</f>
        <v>169.000000078</v>
      </c>
      <c r="J68" s="11">
        <f t="shared" si="366"/>
        <v>400.00000016000001</v>
      </c>
      <c r="K68" s="11">
        <f t="shared" si="366"/>
        <v>2.5000000000000003E-17</v>
      </c>
      <c r="L68" s="11">
        <f t="shared" si="366"/>
        <v>225.00000018000003</v>
      </c>
      <c r="M68" s="11">
        <f t="shared" si="366"/>
        <v>100.00000014000001</v>
      </c>
      <c r="N68" s="11">
        <f t="shared" si="366"/>
        <v>225.00000024000002</v>
      </c>
      <c r="O68" s="11">
        <f t="shared" si="366"/>
        <v>25.00000009</v>
      </c>
      <c r="P68" s="11">
        <f t="shared" si="366"/>
        <v>5625.0000014999987</v>
      </c>
      <c r="Q68" s="11">
        <f t="shared" si="366"/>
        <v>3025.0000012099999</v>
      </c>
      <c r="R68" s="11">
        <f t="shared" si="366"/>
        <v>1.44E-16</v>
      </c>
      <c r="S68" s="11">
        <f t="shared" si="366"/>
        <v>100.00000025999999</v>
      </c>
      <c r="T68" s="11">
        <f t="shared" si="366"/>
        <v>784.00000078400012</v>
      </c>
      <c r="U68" s="11">
        <f t="shared" si="366"/>
        <v>6561.0000024299998</v>
      </c>
      <c r="V68" s="11">
        <f t="shared" si="366"/>
        <v>2500.0000016000004</v>
      </c>
      <c r="W68" s="11">
        <f t="shared" si="366"/>
        <v>9.0000001020000013</v>
      </c>
      <c r="X68" s="11">
        <f t="shared" si="366"/>
        <v>25.000000179999997</v>
      </c>
      <c r="Y68" s="11">
        <f t="shared" si="366"/>
        <v>6400.0000030399997</v>
      </c>
      <c r="Z68" s="11">
        <f t="shared" si="366"/>
        <v>1225.0000014000002</v>
      </c>
      <c r="AA68" s="11">
        <f t="shared" si="366"/>
        <v>9025.0000039900006</v>
      </c>
      <c r="AB68" s="11">
        <f t="shared" si="366"/>
        <v>1600.0000017600003</v>
      </c>
      <c r="AC68" s="11">
        <f t="shared" si="366"/>
        <v>7225.0000039099996</v>
      </c>
      <c r="AD68" s="11">
        <f t="shared" si="366"/>
        <v>7744.0000042240008</v>
      </c>
      <c r="AE68" s="11">
        <f t="shared" si="366"/>
        <v>64.000000400000005</v>
      </c>
      <c r="AF68" s="11">
        <f t="shared" si="366"/>
        <v>6.7600000000000004E-16</v>
      </c>
      <c r="AG68" s="11">
        <f t="shared" si="366"/>
        <v>100.00000054000002</v>
      </c>
      <c r="AH68" s="11">
        <f t="shared" si="366"/>
        <v>1521.0000021840001</v>
      </c>
      <c r="AI68" s="11">
        <f t="shared" si="366"/>
        <v>400.00000115999995</v>
      </c>
      <c r="AJ68" s="11">
        <f t="shared" si="366"/>
        <v>3600.0000036000001</v>
      </c>
      <c r="AK68" s="11">
        <f t="shared" si="366"/>
        <v>100.00000062000002</v>
      </c>
      <c r="AL68" s="11">
        <f t="shared" si="366"/>
        <v>5184.0000046080004</v>
      </c>
      <c r="AM68" s="11">
        <f t="shared" si="366"/>
        <v>400.00000131999997</v>
      </c>
      <c r="AN68" s="11">
        <f t="shared" si="366"/>
        <v>36.000000408000005</v>
      </c>
      <c r="AO68" s="11">
        <f t="shared" si="366"/>
        <v>100.00000069999999</v>
      </c>
      <c r="AP68" s="11">
        <f t="shared" si="366"/>
        <v>2500.0000036000001</v>
      </c>
      <c r="AQ68" s="11">
        <f t="shared" si="366"/>
        <v>64.000000591999992</v>
      </c>
      <c r="AR68" s="11">
        <f t="shared" si="366"/>
        <v>1.4440000000000002E-15</v>
      </c>
      <c r="AS68" s="11">
        <f t="shared" si="366"/>
        <v>2916.000004212</v>
      </c>
      <c r="AT68" s="11">
        <f t="shared" si="366"/>
        <v>9.0000002400000021</v>
      </c>
      <c r="AU68" s="11">
        <f t="shared" si="366"/>
        <v>3600.0000049199998</v>
      </c>
      <c r="AV68" s="11">
        <f t="shared" si="366"/>
        <v>6400.0000067199999</v>
      </c>
      <c r="AW68" s="11">
        <f t="shared" si="366"/>
        <v>1.8490000000000003E-15</v>
      </c>
      <c r="AX68" s="11">
        <f t="shared" si="366"/>
        <v>36.000000528000001</v>
      </c>
      <c r="AY68" s="11">
        <f t="shared" si="366"/>
        <v>4900.0000062999989</v>
      </c>
      <c r="AZ68" s="11">
        <f t="shared" si="366"/>
        <v>100.00000092000001</v>
      </c>
      <c r="BA68" s="11">
        <f t="shared" si="366"/>
        <v>225.00000141000001</v>
      </c>
      <c r="BB68" s="11">
        <f t="shared" si="366"/>
        <v>100.00000096000001</v>
      </c>
      <c r="BC68" s="11">
        <f t="shared" si="366"/>
        <v>25.000000489999998</v>
      </c>
      <c r="BD68" s="11">
        <f t="shared" si="366"/>
        <v>1225.0000034999998</v>
      </c>
      <c r="BE68" s="11">
        <f t="shared" si="366"/>
        <v>2.6009999999999999E-15</v>
      </c>
      <c r="BF68" s="11">
        <f t="shared" si="366"/>
        <v>2.7040000000000002E-15</v>
      </c>
      <c r="BG68" s="11">
        <f t="shared" si="366"/>
        <v>400.00000212000003</v>
      </c>
      <c r="BH68" s="11">
        <f t="shared" si="366"/>
        <v>100.00000107999999</v>
      </c>
      <c r="BI68" s="11">
        <f t="shared" si="366"/>
        <v>225.00000164999997</v>
      </c>
      <c r="BJ68" s="11">
        <f t="shared" si="366"/>
        <v>400.00000224000007</v>
      </c>
      <c r="BK68" s="11">
        <f t="shared" si="366"/>
        <v>25.000000570000005</v>
      </c>
      <c r="BL68" s="11">
        <f t="shared" si="366"/>
        <v>3.3640000000000002E-15</v>
      </c>
      <c r="BM68" s="11">
        <f t="shared" si="366"/>
        <v>2500.0000059000004</v>
      </c>
      <c r="BN68" s="11">
        <f t="shared" si="366"/>
        <v>1.0000001200000037</v>
      </c>
      <c r="BO68" s="11">
        <f t="shared" si="366"/>
        <v>3600.0000073200003</v>
      </c>
      <c r="BP68" s="11">
        <f t="shared" si="366"/>
        <v>3.8440000000000001E-15</v>
      </c>
      <c r="BQ68" s="11">
        <f t="shared" si="366"/>
        <v>3.9689999999999996E-15</v>
      </c>
      <c r="BR68" s="11">
        <f t="shared" si="366"/>
        <v>225.00000192000002</v>
      </c>
      <c r="BS68" s="11">
        <f t="shared" si="366"/>
        <v>169.00000169</v>
      </c>
      <c r="BT68" s="11">
        <f t="shared" si="366"/>
        <v>100.00000132000001</v>
      </c>
      <c r="BU68" s="11">
        <f t="shared" si="353"/>
        <v>400.00000267999997</v>
      </c>
      <c r="BV68" s="11">
        <f t="shared" ref="BV68:CI68" si="367">IF(BV5="","",IF(BV99&lt;&gt;"",0,(BV5)^2))</f>
        <v>484.00000299199996</v>
      </c>
      <c r="BW68" s="11">
        <f t="shared" si="367"/>
        <v>4225.0000089699997</v>
      </c>
      <c r="BX68" s="11">
        <f t="shared" si="367"/>
        <v>25.000000700000001</v>
      </c>
      <c r="BY68" s="11">
        <f t="shared" si="367"/>
        <v>4624.0000096560007</v>
      </c>
      <c r="BZ68" s="11">
        <f t="shared" si="367"/>
        <v>225.00000216000004</v>
      </c>
      <c r="CA68" s="11">
        <f t="shared" si="367"/>
        <v>625.00000364999994</v>
      </c>
      <c r="CB68" s="11">
        <f t="shared" si="367"/>
        <v>625.00000369999998</v>
      </c>
      <c r="CC68" s="11">
        <f t="shared" si="367"/>
        <v>784.00000419999992</v>
      </c>
      <c r="CD68" s="11">
        <f t="shared" si="367"/>
        <v>1296.0000054719999</v>
      </c>
      <c r="CE68" s="11">
        <f t="shared" si="367"/>
        <v>225.00000230999999</v>
      </c>
      <c r="CF68" s="11">
        <f t="shared" si="367"/>
        <v>1600.0000062399999</v>
      </c>
      <c r="CG68" s="11">
        <f t="shared" si="367"/>
        <v>100.00000157999999</v>
      </c>
      <c r="CH68" s="11">
        <f t="shared" si="367"/>
        <v>4489.0000107200012</v>
      </c>
      <c r="CI68" s="11">
        <f t="shared" si="367"/>
        <v>100.00000161999999</v>
      </c>
      <c r="CJ68" s="11">
        <f t="shared" ref="CJ68:CK68" si="368">IF(CJ5="","",IF(CJ99&lt;&gt;"",0,(CJ5)^2))</f>
        <v>529.00000377200001</v>
      </c>
      <c r="CK68" s="11">
        <f t="shared" si="368"/>
        <v>900.00000497999997</v>
      </c>
      <c r="CL68" s="11">
        <f t="shared" ref="CL68:CQ68" si="369">IF(CL5="","",IF(CL99&lt;&gt;"",0,(CL5)^2))</f>
        <v>7.0559999999999995E-15</v>
      </c>
      <c r="CM68" s="11">
        <f t="shared" si="369"/>
        <v>7.2249999999999989E-15</v>
      </c>
      <c r="CN68" s="11">
        <f t="shared" si="369"/>
        <v>100.00000172000001</v>
      </c>
      <c r="CO68" s="11">
        <f t="shared" si="369"/>
        <v>25.000000870000008</v>
      </c>
      <c r="CP68" s="11">
        <f t="shared" si="369"/>
        <v>4.0000003520000087</v>
      </c>
      <c r="CQ68" s="11">
        <f t="shared" si="369"/>
        <v>289.000003026</v>
      </c>
      <c r="CR68" s="11">
        <f t="shared" ref="CR68:CS68" si="370">IF(CR5="","",IF(CR99&lt;&gt;"",0,(CR5)^2))</f>
        <v>4225.0000117</v>
      </c>
      <c r="CS68" s="11">
        <f t="shared" si="370"/>
        <v>8.2809999999999987E-15</v>
      </c>
      <c r="CT68" s="11">
        <f t="shared" ref="CT68:DB68" si="371">IF(CT5="","",IF(CT99&lt;&gt;"",0,(CT5)^2))</f>
        <v>25.000000920000005</v>
      </c>
      <c r="CU68" s="11">
        <f t="shared" si="371"/>
        <v>64.000001488000024</v>
      </c>
      <c r="CV68" s="11">
        <f t="shared" si="371"/>
        <v>400.00000376000003</v>
      </c>
      <c r="CW68" s="11">
        <f t="shared" si="371"/>
        <v>225.00000285000004</v>
      </c>
      <c r="CX68" s="11">
        <f t="shared" si="371"/>
        <v>100.00000192000003</v>
      </c>
      <c r="CY68" s="11">
        <f t="shared" si="371"/>
        <v>81.000001745999995</v>
      </c>
      <c r="CZ68" s="11">
        <f t="shared" si="371"/>
        <v>324.00000352800004</v>
      </c>
      <c r="DA68" s="11">
        <f t="shared" si="371"/>
        <v>25.000000990000011</v>
      </c>
      <c r="DB68" s="11">
        <f t="shared" si="371"/>
        <v>100.00000199999999</v>
      </c>
      <c r="DC68" s="11">
        <f t="shared" ref="DC68:EE68" si="372">IF(DC5="","",IF(DC99&lt;&gt;"",0,(DC5)^2))</f>
        <v>529.00000464600009</v>
      </c>
      <c r="DD68" s="11">
        <f t="shared" si="372"/>
        <v>225.00000305999998</v>
      </c>
      <c r="DE68" s="11">
        <f t="shared" si="372"/>
        <v>900.00000618000013</v>
      </c>
      <c r="DF68" s="11">
        <f t="shared" si="372"/>
        <v>4225.0000135199989</v>
      </c>
      <c r="DG68" s="11">
        <f t="shared" si="372"/>
        <v>25.000001050000009</v>
      </c>
      <c r="DH68" s="11">
        <f t="shared" si="372"/>
        <v>7225.0000180200004</v>
      </c>
      <c r="DI68" s="11">
        <f t="shared" si="372"/>
        <v>2025.0000096299998</v>
      </c>
      <c r="DJ68" s="11">
        <f t="shared" si="372"/>
        <v>100.00000216000001</v>
      </c>
      <c r="DK68" s="11">
        <f t="shared" si="372"/>
        <v>225.00000327000001</v>
      </c>
      <c r="DL68" s="11">
        <f t="shared" si="372"/>
        <v>1.2100000000000002E-14</v>
      </c>
      <c r="DM68" s="11">
        <f t="shared" si="372"/>
        <v>1.2321E-14</v>
      </c>
      <c r="DN68" s="11">
        <f t="shared" si="372"/>
        <v>1.2543999999999999E-14</v>
      </c>
      <c r="DO68" s="11">
        <f t="shared" si="372"/>
        <v>1.2769000000000001E-14</v>
      </c>
      <c r="DP68" s="11">
        <f t="shared" si="372"/>
        <v>1.2996000000000001E-14</v>
      </c>
      <c r="DQ68" s="11">
        <f t="shared" si="372"/>
        <v>25.00000115000001</v>
      </c>
      <c r="DR68" s="11">
        <f t="shared" si="372"/>
        <v>25.000001160000011</v>
      </c>
      <c r="DS68" s="11">
        <f t="shared" si="372"/>
        <v>625.00000584999998</v>
      </c>
      <c r="DT68" s="11">
        <f t="shared" si="372"/>
        <v>1600.0000094400002</v>
      </c>
      <c r="DU68" s="11">
        <f t="shared" si="372"/>
        <v>4.0000004760000145</v>
      </c>
      <c r="DV68" s="11">
        <f t="shared" si="372"/>
        <v>225.00000359999999</v>
      </c>
      <c r="DW68" s="11">
        <f t="shared" si="372"/>
        <v>400.00000483999997</v>
      </c>
      <c r="DX68" s="11">
        <f t="shared" si="372"/>
        <v>1296.0000087840003</v>
      </c>
      <c r="DY68" s="11">
        <f t="shared" si="372"/>
        <v>900.00000737999994</v>
      </c>
      <c r="DZ68" s="11">
        <f t="shared" si="372"/>
        <v>400.00000496000001</v>
      </c>
      <c r="EA68" s="11">
        <f t="shared" si="372"/>
        <v>3025.0000137500001</v>
      </c>
      <c r="EB68" s="11">
        <f t="shared" si="372"/>
        <v>144.00000302400002</v>
      </c>
      <c r="EC68" s="11">
        <f t="shared" si="372"/>
        <v>225.00000381000001</v>
      </c>
      <c r="ED68" s="11">
        <f t="shared" si="372"/>
        <v>625.00000639999996</v>
      </c>
      <c r="EE68" s="11">
        <f t="shared" si="372"/>
        <v>1.6641000000000002E-14</v>
      </c>
      <c r="EF68" s="11">
        <f t="shared" ref="EF68:EI68" si="373">IF(EF5="","",IF(EF99&lt;&gt;"",0,(EF5)^2))</f>
        <v>25.000001300000019</v>
      </c>
      <c r="EG68" s="11">
        <f t="shared" si="373"/>
        <v>64.000002096000017</v>
      </c>
      <c r="EH68" s="11">
        <f t="shared" si="373"/>
        <v>7225.0000224399992</v>
      </c>
      <c r="EI68" s="11">
        <f t="shared" si="373"/>
        <v>256.00000425600001</v>
      </c>
      <c r="EJ68" s="11">
        <f t="shared" ref="EJ68:ES68" si="374">IF(EJ5="","",IF(EJ99&lt;&gt;"",0,(EJ5)^2))</f>
        <v>4900.0000187600008</v>
      </c>
      <c r="EK68" s="11">
        <f t="shared" si="374"/>
        <v>400.00000540000002</v>
      </c>
      <c r="EL68" s="11">
        <f t="shared" si="374"/>
        <v>9025.0000258399996</v>
      </c>
      <c r="EM68" s="11">
        <f t="shared" si="374"/>
        <v>100.00000274000003</v>
      </c>
      <c r="EN68" s="11">
        <f t="shared" si="374"/>
        <v>625.00000690000002</v>
      </c>
      <c r="EO68" s="11">
        <f t="shared" si="374"/>
        <v>400.00000556000003</v>
      </c>
      <c r="EP68" s="11">
        <f t="shared" si="374"/>
        <v>1225.0000097999998</v>
      </c>
      <c r="EQ68" s="11">
        <f t="shared" si="374"/>
        <v>100.00000282000001</v>
      </c>
      <c r="ER68" s="11">
        <f t="shared" si="374"/>
        <v>7225.0000241400012</v>
      </c>
      <c r="ES68" s="11">
        <f t="shared" si="374"/>
        <v>3025.0000157300001</v>
      </c>
      <c r="ET68" s="11">
        <f t="shared" ref="ET68:EV68" si="375">IF(ET5="","",IF(ET99&lt;&gt;"",0,(ET5)^2))</f>
        <v>144.000003456</v>
      </c>
      <c r="EU68" s="11">
        <f t="shared" si="375"/>
        <v>6400.0000232000002</v>
      </c>
      <c r="EV68" s="11">
        <f t="shared" si="375"/>
        <v>400.00000584000009</v>
      </c>
      <c r="EW68" s="11">
        <f t="shared" ref="EW68:FJ68" si="376">IF(EW5="","",IF(EW99&lt;&gt;"",0,(EW5)^2))</f>
        <v>5625.0000220499987</v>
      </c>
      <c r="EX68" s="11">
        <f t="shared" si="376"/>
        <v>400.00000592000009</v>
      </c>
      <c r="EY68" s="11">
        <f t="shared" si="376"/>
        <v>100.00000298000002</v>
      </c>
      <c r="EZ68" s="11">
        <f t="shared" si="376"/>
        <v>400.0000060000001</v>
      </c>
      <c r="FA68" s="11">
        <f t="shared" si="376"/>
        <v>5625.0000226499997</v>
      </c>
      <c r="FB68" s="11">
        <f t="shared" si="376"/>
        <v>5625.0000227999999</v>
      </c>
      <c r="FC68" s="11">
        <f t="shared" si="376"/>
        <v>400.00000611999997</v>
      </c>
      <c r="FD68" s="11">
        <f t="shared" si="376"/>
        <v>25.000001540000028</v>
      </c>
      <c r="FE68" s="11">
        <f t="shared" si="376"/>
        <v>625.00000775000001</v>
      </c>
      <c r="FF68" s="11">
        <f t="shared" si="376"/>
        <v>400.00000623999995</v>
      </c>
      <c r="FG68" s="11">
        <f t="shared" si="376"/>
        <v>4761.0000216660001</v>
      </c>
      <c r="FH68" s="11">
        <f t="shared" si="376"/>
        <v>2.4964000000000004E-14</v>
      </c>
      <c r="FI68" s="11">
        <f t="shared" si="376"/>
        <v>400.00000635999999</v>
      </c>
      <c r="FJ68" s="11">
        <f t="shared" si="376"/>
        <v>400.00000639999996</v>
      </c>
      <c r="FK68" s="11">
        <f t="shared" ref="FK68" si="377">IF(FK5="","",IF(FK99&lt;&gt;"",0,(FK5)^2))</f>
        <v>400.00000643999999</v>
      </c>
    </row>
    <row r="69" spans="1:167" x14ac:dyDescent="0.25">
      <c r="A69" s="11">
        <f t="shared" si="365"/>
        <v>59.999999999000003</v>
      </c>
      <c r="C69" s="11">
        <v>3</v>
      </c>
      <c r="D69" s="11">
        <f t="shared" si="350"/>
        <v>2500</v>
      </c>
      <c r="E69" s="11">
        <f t="shared" si="351"/>
        <v>400.0000000199999</v>
      </c>
      <c r="F69" s="11">
        <f t="shared" si="351"/>
        <v>2209.000000047</v>
      </c>
      <c r="G69" s="11">
        <f t="shared" si="350"/>
        <v>1600.0000000799996</v>
      </c>
      <c r="H69" s="11">
        <f t="shared" si="352"/>
        <v>1764.000000168</v>
      </c>
      <c r="I69" s="11">
        <f t="shared" si="366"/>
        <v>841.00000017399998</v>
      </c>
      <c r="J69" s="11">
        <f t="shared" si="366"/>
        <v>1089.0000002639999</v>
      </c>
      <c r="K69" s="11">
        <f t="shared" si="366"/>
        <v>400.00000020000004</v>
      </c>
      <c r="L69" s="11">
        <f t="shared" si="366"/>
        <v>900.00000036000006</v>
      </c>
      <c r="M69" s="11">
        <f t="shared" si="366"/>
        <v>6400.0000011199991</v>
      </c>
      <c r="N69" s="11">
        <f t="shared" si="366"/>
        <v>1600.0000006400001</v>
      </c>
      <c r="O69" s="11">
        <f t="shared" si="366"/>
        <v>8100.0000016200011</v>
      </c>
      <c r="P69" s="11">
        <f t="shared" si="366"/>
        <v>400.00000040000003</v>
      </c>
      <c r="Q69" s="11">
        <f t="shared" si="366"/>
        <v>2025.0000009899998</v>
      </c>
      <c r="R69" s="11">
        <f t="shared" si="366"/>
        <v>3600.0000014400002</v>
      </c>
      <c r="S69" s="11">
        <f t="shared" si="366"/>
        <v>900.00000078000005</v>
      </c>
      <c r="T69" s="11">
        <f t="shared" si="366"/>
        <v>9025.0000026599992</v>
      </c>
      <c r="U69" s="11">
        <f t="shared" si="366"/>
        <v>576.00000072000012</v>
      </c>
      <c r="V69" s="11">
        <f t="shared" si="366"/>
        <v>4900.00000224</v>
      </c>
      <c r="W69" s="11">
        <f t="shared" si="366"/>
        <v>2500.0000016999998</v>
      </c>
      <c r="X69" s="11">
        <f t="shared" si="366"/>
        <v>2500.0000018000001</v>
      </c>
      <c r="Y69" s="11">
        <f t="shared" si="366"/>
        <v>10000.0000038</v>
      </c>
      <c r="Z69" s="11">
        <f t="shared" si="366"/>
        <v>4.0000000000000004E-16</v>
      </c>
      <c r="AA69" s="11">
        <f t="shared" si="366"/>
        <v>400.0000008400001</v>
      </c>
      <c r="AB69" s="11">
        <f t="shared" si="366"/>
        <v>1600.0000017600003</v>
      </c>
      <c r="AC69" s="11">
        <f t="shared" si="366"/>
        <v>3364.000002668</v>
      </c>
      <c r="AD69" s="11">
        <f t="shared" si="366"/>
        <v>5625.0000036000001</v>
      </c>
      <c r="AE69" s="11">
        <f t="shared" si="366"/>
        <v>3600.0000029999997</v>
      </c>
      <c r="AF69" s="11">
        <f t="shared" si="366"/>
        <v>225.00000078000002</v>
      </c>
      <c r="AG69" s="11">
        <f t="shared" si="366"/>
        <v>2500.0000027000001</v>
      </c>
      <c r="AH69" s="11">
        <f t="shared" si="366"/>
        <v>6241.0000044240005</v>
      </c>
      <c r="AI69" s="11">
        <f t="shared" si="366"/>
        <v>3249.0000033060001</v>
      </c>
      <c r="AJ69" s="11">
        <f t="shared" si="366"/>
        <v>4900.0000041999992</v>
      </c>
      <c r="AK69" s="11">
        <f t="shared" si="366"/>
        <v>225.00000093000003</v>
      </c>
      <c r="AL69" s="11">
        <f t="shared" si="366"/>
        <v>100.00000064000002</v>
      </c>
      <c r="AM69" s="11">
        <f t="shared" si="366"/>
        <v>1225.0000023099999</v>
      </c>
      <c r="AN69" s="11">
        <f t="shared" si="366"/>
        <v>1600.0000027200003</v>
      </c>
      <c r="AO69" s="11">
        <f t="shared" si="366"/>
        <v>225.00000104999998</v>
      </c>
      <c r="AP69" s="11">
        <f t="shared" si="366"/>
        <v>6400.0000057600009</v>
      </c>
      <c r="AQ69" s="11">
        <f t="shared" si="366"/>
        <v>5625.0000055500013</v>
      </c>
      <c r="AR69" s="11">
        <f t="shared" si="366"/>
        <v>1.4440000000000002E-15</v>
      </c>
      <c r="AS69" s="11">
        <f t="shared" si="366"/>
        <v>8649.0000072540006</v>
      </c>
      <c r="AT69" s="11">
        <f t="shared" si="366"/>
        <v>225.00000119999999</v>
      </c>
      <c r="AU69" s="11">
        <f t="shared" si="366"/>
        <v>5625.0000061500014</v>
      </c>
      <c r="AV69" s="11">
        <f t="shared" si="366"/>
        <v>7225.0000071399991</v>
      </c>
      <c r="AW69" s="11">
        <f t="shared" si="366"/>
        <v>1.8490000000000003E-15</v>
      </c>
      <c r="AX69" s="11">
        <f t="shared" si="366"/>
        <v>1296.0000031679997</v>
      </c>
      <c r="AY69" s="11">
        <f t="shared" si="366"/>
        <v>1600.0000036000001</v>
      </c>
      <c r="AZ69" s="11">
        <f t="shared" si="366"/>
        <v>8100.0000082799997</v>
      </c>
      <c r="BA69" s="11">
        <f t="shared" si="366"/>
        <v>1600.00000376</v>
      </c>
      <c r="BB69" s="11">
        <f t="shared" si="366"/>
        <v>100.00000096000001</v>
      </c>
      <c r="BC69" s="11">
        <f t="shared" si="366"/>
        <v>625.00000245000001</v>
      </c>
      <c r="BD69" s="11">
        <f t="shared" si="366"/>
        <v>6400.000008</v>
      </c>
      <c r="BE69" s="11">
        <f t="shared" si="366"/>
        <v>10000.000010199999</v>
      </c>
      <c r="BF69" s="11">
        <f t="shared" si="366"/>
        <v>10000.000010400001</v>
      </c>
      <c r="BG69" s="11">
        <f t="shared" si="366"/>
        <v>1600.0000042400002</v>
      </c>
      <c r="BH69" s="11">
        <f t="shared" si="366"/>
        <v>10000.0000108</v>
      </c>
      <c r="BI69" s="11">
        <f t="shared" si="366"/>
        <v>7225.0000093500003</v>
      </c>
      <c r="BJ69" s="11">
        <f t="shared" si="366"/>
        <v>400.00000224000007</v>
      </c>
      <c r="BK69" s="11">
        <f t="shared" si="366"/>
        <v>81.000001025999993</v>
      </c>
      <c r="BL69" s="11">
        <f t="shared" si="366"/>
        <v>10000.000011599999</v>
      </c>
      <c r="BM69" s="11">
        <f t="shared" si="366"/>
        <v>6400.0000094400002</v>
      </c>
      <c r="BN69" s="11">
        <f t="shared" si="366"/>
        <v>900.00000360000013</v>
      </c>
      <c r="BO69" s="11">
        <f t="shared" si="366"/>
        <v>5625.0000091499987</v>
      </c>
      <c r="BP69" s="11">
        <f t="shared" si="366"/>
        <v>6400.0000099199997</v>
      </c>
      <c r="BQ69" s="11">
        <f t="shared" si="366"/>
        <v>10000.0000126</v>
      </c>
      <c r="BR69" s="11">
        <f t="shared" si="366"/>
        <v>4225.0000083200011</v>
      </c>
      <c r="BS69" s="11">
        <f t="shared" si="366"/>
        <v>784.00000363999993</v>
      </c>
      <c r="BT69" s="11">
        <f t="shared" si="366"/>
        <v>25.000000660000005</v>
      </c>
      <c r="BU69" s="11">
        <f t="shared" si="353"/>
        <v>4900.0000093799999</v>
      </c>
      <c r="BV69" s="11">
        <f t="shared" ref="BV69:CI69" si="378">IF(BV6="","",IF(BV100&lt;&gt;"",0,(BV6)^2))</f>
        <v>1296.0000048959998</v>
      </c>
      <c r="BW69" s="11">
        <f t="shared" si="378"/>
        <v>6084.0000107639989</v>
      </c>
      <c r="BX69" s="11">
        <f t="shared" si="378"/>
        <v>9025.0000132999994</v>
      </c>
      <c r="BY69" s="11">
        <f t="shared" si="378"/>
        <v>841.00000411799988</v>
      </c>
      <c r="BZ69" s="11">
        <f t="shared" si="378"/>
        <v>400.00000287999995</v>
      </c>
      <c r="CA69" s="11">
        <f t="shared" si="378"/>
        <v>900.00000437999995</v>
      </c>
      <c r="CB69" s="11">
        <f t="shared" si="378"/>
        <v>625.00000369999998</v>
      </c>
      <c r="CC69" s="11">
        <f t="shared" si="378"/>
        <v>6400.0000120000004</v>
      </c>
      <c r="CD69" s="11">
        <f t="shared" si="378"/>
        <v>3844.0000094239999</v>
      </c>
      <c r="CE69" s="11">
        <f t="shared" si="378"/>
        <v>1600.0000061600003</v>
      </c>
      <c r="CF69" s="11">
        <f t="shared" si="378"/>
        <v>225.00000233999998</v>
      </c>
      <c r="CG69" s="11">
        <f t="shared" si="378"/>
        <v>6.241000000000001E-15</v>
      </c>
      <c r="CH69" s="11">
        <f t="shared" si="378"/>
        <v>5625.0000120000013</v>
      </c>
      <c r="CI69" s="11">
        <f t="shared" si="378"/>
        <v>400.00000324000001</v>
      </c>
      <c r="CJ69" s="11">
        <f t="shared" ref="CJ69:CK69" si="379">IF(CJ6="","",IF(CJ100&lt;&gt;"",0,(CJ6)^2))</f>
        <v>6084.0000127920002</v>
      </c>
      <c r="CK69" s="11">
        <f t="shared" si="379"/>
        <v>1600.0000066400003</v>
      </c>
      <c r="CL69" s="11">
        <f t="shared" ref="CL69:CQ69" si="380">IF(CL6="","",IF(CL100&lt;&gt;"",0,(CL6)^2))</f>
        <v>2500.0000083999998</v>
      </c>
      <c r="CM69" s="11">
        <f t="shared" si="380"/>
        <v>7.2249999999999989E-15</v>
      </c>
      <c r="CN69" s="11">
        <f t="shared" si="380"/>
        <v>900.00000516</v>
      </c>
      <c r="CO69" s="11">
        <f t="shared" si="380"/>
        <v>900.00000522000005</v>
      </c>
      <c r="CP69" s="11">
        <f t="shared" si="380"/>
        <v>7225.0000149599991</v>
      </c>
      <c r="CQ69" s="11">
        <f t="shared" si="380"/>
        <v>576.00000427200007</v>
      </c>
      <c r="CR69" s="11">
        <f t="shared" ref="CR69:CS69" si="381">IF(CR6="","",IF(CR100&lt;&gt;"",0,(CR6)^2))</f>
        <v>3025.0000098999999</v>
      </c>
      <c r="CS69" s="11">
        <f t="shared" si="381"/>
        <v>1225.0000063699997</v>
      </c>
      <c r="CT69" s="11">
        <f t="shared" ref="CT69:DB69" si="382">IF(CT6="","",IF(CT100&lt;&gt;"",0,(CT6)^2))</f>
        <v>961.00000570400005</v>
      </c>
      <c r="CU69" s="11">
        <f t="shared" si="382"/>
        <v>64.000001488000024</v>
      </c>
      <c r="CV69" s="11">
        <f t="shared" si="382"/>
        <v>400.00000376000003</v>
      </c>
      <c r="CW69" s="11">
        <f t="shared" si="382"/>
        <v>900.00000570000009</v>
      </c>
      <c r="CX69" s="11">
        <f t="shared" si="382"/>
        <v>2500.0000095999999</v>
      </c>
      <c r="CY69" s="11">
        <f t="shared" si="382"/>
        <v>4489.0000129979999</v>
      </c>
      <c r="CZ69" s="11">
        <f t="shared" si="382"/>
        <v>729.00000529200008</v>
      </c>
      <c r="DA69" s="11">
        <f t="shared" si="382"/>
        <v>100.00000197999999</v>
      </c>
      <c r="DB69" s="11">
        <f t="shared" si="382"/>
        <v>3600.000012</v>
      </c>
      <c r="DC69" s="11">
        <f t="shared" ref="DC69:EE69" si="383">IF(DC6="","",IF(DC100&lt;&gt;"",0,(DC6)^2))</f>
        <v>6400.0000161600001</v>
      </c>
      <c r="DD69" s="11">
        <f t="shared" si="383"/>
        <v>9801.0000201960011</v>
      </c>
      <c r="DE69" s="11">
        <f t="shared" si="383"/>
        <v>529.00000473800003</v>
      </c>
      <c r="DF69" s="11">
        <f t="shared" si="383"/>
        <v>1225.0000072800001</v>
      </c>
      <c r="DG69" s="11">
        <f t="shared" si="383"/>
        <v>36.000001260000012</v>
      </c>
      <c r="DH69" s="11">
        <f t="shared" si="383"/>
        <v>225.00000318000002</v>
      </c>
      <c r="DI69" s="11">
        <f t="shared" si="383"/>
        <v>100.00000214000001</v>
      </c>
      <c r="DJ69" s="11">
        <f t="shared" si="383"/>
        <v>900.00000647999991</v>
      </c>
      <c r="DK69" s="11">
        <f t="shared" si="383"/>
        <v>225.00000327000001</v>
      </c>
      <c r="DL69" s="11">
        <f t="shared" si="383"/>
        <v>441.00000461999997</v>
      </c>
      <c r="DM69" s="11">
        <f t="shared" si="383"/>
        <v>3600.0000133199997</v>
      </c>
      <c r="DN69" s="11">
        <f t="shared" si="383"/>
        <v>400.00000447999997</v>
      </c>
      <c r="DO69" s="11">
        <f t="shared" si="383"/>
        <v>10000.000022599999</v>
      </c>
      <c r="DP69" s="11">
        <f t="shared" si="383"/>
        <v>3600.0000136800004</v>
      </c>
      <c r="DQ69" s="11">
        <f t="shared" si="383"/>
        <v>9801.000022770002</v>
      </c>
      <c r="DR69" s="11">
        <f t="shared" si="383"/>
        <v>4225.0000150799997</v>
      </c>
      <c r="DS69" s="11">
        <f t="shared" si="383"/>
        <v>1225.00000819</v>
      </c>
      <c r="DT69" s="11">
        <f t="shared" si="383"/>
        <v>4225.0000153400006</v>
      </c>
      <c r="DU69" s="11">
        <f t="shared" si="383"/>
        <v>64.000001904000001</v>
      </c>
      <c r="DV69" s="11">
        <f t="shared" si="383"/>
        <v>4900.0000167999997</v>
      </c>
      <c r="DW69" s="11">
        <f t="shared" si="383"/>
        <v>1600.0000096799999</v>
      </c>
      <c r="DX69" s="11">
        <f t="shared" si="383"/>
        <v>100.00000244</v>
      </c>
      <c r="DY69" s="11">
        <f t="shared" si="383"/>
        <v>6400.0000196800011</v>
      </c>
      <c r="DZ69" s="11">
        <f t="shared" si="383"/>
        <v>9025.00002356</v>
      </c>
      <c r="EA69" s="11">
        <f t="shared" si="383"/>
        <v>3025.0000137500001</v>
      </c>
      <c r="EB69" s="11">
        <f t="shared" si="383"/>
        <v>7744.000022176001</v>
      </c>
      <c r="EC69" s="11">
        <f t="shared" si="383"/>
        <v>100.00000254000001</v>
      </c>
      <c r="ED69" s="11">
        <f t="shared" si="383"/>
        <v>1521.0000099840004</v>
      </c>
      <c r="EE69" s="11">
        <f t="shared" si="383"/>
        <v>900.00000774</v>
      </c>
      <c r="EF69" s="11">
        <f t="shared" ref="EF69:EI69" si="384">IF(EF6="","",IF(EF100&lt;&gt;"",0,(EF6)^2))</f>
        <v>1600.0000103999998</v>
      </c>
      <c r="EG69" s="11">
        <f t="shared" si="384"/>
        <v>81.000002358000017</v>
      </c>
      <c r="EH69" s="11">
        <f t="shared" si="384"/>
        <v>7225.0000224399992</v>
      </c>
      <c r="EI69" s="11">
        <f t="shared" si="384"/>
        <v>1024.000008512</v>
      </c>
      <c r="EJ69" s="11">
        <f t="shared" ref="EJ69:ES69" si="385">IF(EJ6="","",IF(EJ100&lt;&gt;"",0,(EJ6)^2))</f>
        <v>625.00000670000009</v>
      </c>
      <c r="EK69" s="11">
        <f t="shared" si="385"/>
        <v>81.000002430000023</v>
      </c>
      <c r="EL69" s="11">
        <f t="shared" si="385"/>
        <v>5625.0000203999998</v>
      </c>
      <c r="EM69" s="11">
        <f t="shared" si="385"/>
        <v>3600.0000164400003</v>
      </c>
      <c r="EN69" s="11">
        <f t="shared" si="385"/>
        <v>400.00000552000006</v>
      </c>
      <c r="EO69" s="11">
        <f t="shared" si="385"/>
        <v>100.00000278000003</v>
      </c>
      <c r="EP69" s="11">
        <f t="shared" si="385"/>
        <v>4225.0000181999994</v>
      </c>
      <c r="EQ69" s="11">
        <f t="shared" si="385"/>
        <v>1.9881000000000003E-14</v>
      </c>
      <c r="ER69" s="11">
        <f t="shared" si="385"/>
        <v>9025.0000269800003</v>
      </c>
      <c r="ES69" s="11">
        <f t="shared" si="385"/>
        <v>225.00000428999999</v>
      </c>
      <c r="ET69" s="11">
        <f t="shared" ref="ET69:EV69" si="386">IF(ET6="","",IF(ET100&lt;&gt;"",0,(ET6)^2))</f>
        <v>5329.0000210239996</v>
      </c>
      <c r="EU69" s="11">
        <f t="shared" si="386"/>
        <v>5776.0000220400007</v>
      </c>
      <c r="EV69" s="11">
        <f t="shared" si="386"/>
        <v>900.00000876000013</v>
      </c>
      <c r="EW69" s="11">
        <f t="shared" ref="EW69:FJ69" si="387">IF(EW6="","",IF(EW100&lt;&gt;"",0,(EW6)^2))</f>
        <v>7569.0000255779987</v>
      </c>
      <c r="EX69" s="11">
        <f t="shared" si="387"/>
        <v>900.00000888000011</v>
      </c>
      <c r="EY69" s="11">
        <f t="shared" si="387"/>
        <v>900.00000894000016</v>
      </c>
      <c r="EZ69" s="11">
        <f t="shared" si="387"/>
        <v>1089.0000098999999</v>
      </c>
      <c r="FA69" s="11">
        <f t="shared" si="387"/>
        <v>5625.0000226499997</v>
      </c>
      <c r="FB69" s="11">
        <f t="shared" si="387"/>
        <v>2500.0000151999998</v>
      </c>
      <c r="FC69" s="11">
        <f t="shared" si="387"/>
        <v>3600.0000183600005</v>
      </c>
      <c r="FD69" s="11">
        <f t="shared" si="387"/>
        <v>1225.0000107799999</v>
      </c>
      <c r="FE69" s="11">
        <f t="shared" si="387"/>
        <v>5625.0000232499997</v>
      </c>
      <c r="FF69" s="11">
        <f t="shared" si="387"/>
        <v>6400.0000249599998</v>
      </c>
      <c r="FG69" s="11">
        <f t="shared" si="387"/>
        <v>25.00000157000002</v>
      </c>
      <c r="FH69" s="11">
        <f t="shared" si="387"/>
        <v>10000.000031600001</v>
      </c>
      <c r="FI69" s="11">
        <f t="shared" si="387"/>
        <v>3600.0000190800001</v>
      </c>
      <c r="FJ69" s="11">
        <f t="shared" si="387"/>
        <v>1600.0000127999999</v>
      </c>
      <c r="FK69" s="11">
        <f t="shared" ref="FK69" si="388">IF(FK6="","",IF(FK100&lt;&gt;"",0,(FK6)^2))</f>
        <v>100.00000322000004</v>
      </c>
    </row>
    <row r="70" spans="1:167" x14ac:dyDescent="0.25">
      <c r="A70" s="11">
        <f t="shared" si="365"/>
        <v>79.999999998999996</v>
      </c>
      <c r="C70" s="11">
        <v>4</v>
      </c>
      <c r="D70" s="11">
        <f t="shared" si="350"/>
        <v>2500</v>
      </c>
      <c r="E70" s="11">
        <f t="shared" si="351"/>
        <v>3025.0000000550003</v>
      </c>
      <c r="F70" s="11">
        <f t="shared" si="351"/>
        <v>729.00000002699994</v>
      </c>
      <c r="G70" s="11">
        <f t="shared" si="350"/>
        <v>400.00000004000003</v>
      </c>
      <c r="H70" s="11">
        <f t="shared" si="352"/>
        <v>484.00000008799998</v>
      </c>
      <c r="I70" s="11">
        <f t="shared" si="366"/>
        <v>144.00000007200001</v>
      </c>
      <c r="J70" s="11">
        <f t="shared" si="366"/>
        <v>400.00000016000001</v>
      </c>
      <c r="K70" s="11">
        <f t="shared" si="366"/>
        <v>100.00000010000001</v>
      </c>
      <c r="L70" s="11">
        <f t="shared" si="366"/>
        <v>625.00000030000001</v>
      </c>
      <c r="M70" s="11">
        <f t="shared" si="366"/>
        <v>25.000000069999999</v>
      </c>
      <c r="N70" s="11">
        <f t="shared" si="366"/>
        <v>2500.0000008000002</v>
      </c>
      <c r="O70" s="11">
        <f t="shared" si="366"/>
        <v>225.00000027000002</v>
      </c>
      <c r="P70" s="11">
        <f t="shared" si="366"/>
        <v>225.00000030000004</v>
      </c>
      <c r="Q70" s="11">
        <f t="shared" si="366"/>
        <v>900.00000066000007</v>
      </c>
      <c r="R70" s="11">
        <f t="shared" si="366"/>
        <v>4225.0000015599999</v>
      </c>
      <c r="S70" s="11">
        <f t="shared" si="366"/>
        <v>25.000000130000004</v>
      </c>
      <c r="T70" s="11">
        <f t="shared" si="366"/>
        <v>1600.0000011200002</v>
      </c>
      <c r="U70" s="11">
        <f t="shared" si="366"/>
        <v>729.00000081000007</v>
      </c>
      <c r="V70" s="11">
        <f t="shared" si="366"/>
        <v>3600.0000019200002</v>
      </c>
      <c r="W70" s="11">
        <f t="shared" si="366"/>
        <v>2.8900000000000001E-16</v>
      </c>
      <c r="X70" s="11">
        <f t="shared" si="366"/>
        <v>25.000000179999997</v>
      </c>
      <c r="Y70" s="11">
        <f t="shared" si="366"/>
        <v>400.00000076000009</v>
      </c>
      <c r="Z70" s="11">
        <f t="shared" si="366"/>
        <v>400.00000080000007</v>
      </c>
      <c r="AA70" s="11">
        <f t="shared" si="366"/>
        <v>2025.0000018899998</v>
      </c>
      <c r="AB70" s="11">
        <f t="shared" si="366"/>
        <v>3600.0000026400003</v>
      </c>
      <c r="AC70" s="11">
        <f t="shared" si="366"/>
        <v>2025.0000020699999</v>
      </c>
      <c r="AD70" s="11">
        <f t="shared" si="366"/>
        <v>7744.0000042240008</v>
      </c>
      <c r="AE70" s="11">
        <f t="shared" si="366"/>
        <v>64.000000400000005</v>
      </c>
      <c r="AF70" s="11">
        <f t="shared" si="366"/>
        <v>5625.0000038999997</v>
      </c>
      <c r="AG70" s="11">
        <f t="shared" si="366"/>
        <v>100.00000054000002</v>
      </c>
      <c r="AH70" s="11">
        <f t="shared" si="366"/>
        <v>3136.0000031360005</v>
      </c>
      <c r="AI70" s="11">
        <f t="shared" si="366"/>
        <v>784.00000162399999</v>
      </c>
      <c r="AJ70" s="11">
        <f t="shared" si="366"/>
        <v>400.00000119999999</v>
      </c>
      <c r="AK70" s="11">
        <f t="shared" si="366"/>
        <v>1089.000002046</v>
      </c>
      <c r="AL70" s="11">
        <f t="shared" si="366"/>
        <v>3600.0000038400003</v>
      </c>
      <c r="AM70" s="11">
        <f t="shared" si="366"/>
        <v>1600.00000264</v>
      </c>
      <c r="AN70" s="11">
        <f t="shared" si="366"/>
        <v>625.00000169999998</v>
      </c>
      <c r="AO70" s="11">
        <f t="shared" si="366"/>
        <v>225.00000104999998</v>
      </c>
      <c r="AP70" s="11">
        <f t="shared" si="366"/>
        <v>2500.0000036000001</v>
      </c>
      <c r="AQ70" s="11">
        <f t="shared" si="366"/>
        <v>1936.0000032559999</v>
      </c>
      <c r="AR70" s="11">
        <f t="shared" si="366"/>
        <v>1.4440000000000002E-15</v>
      </c>
      <c r="AS70" s="11">
        <f t="shared" si="366"/>
        <v>2500.0000039000001</v>
      </c>
      <c r="AT70" s="11">
        <f t="shared" si="366"/>
        <v>400.00000160000002</v>
      </c>
      <c r="AU70" s="11">
        <f t="shared" si="366"/>
        <v>2500.0000040999998</v>
      </c>
      <c r="AV70" s="11">
        <f t="shared" si="366"/>
        <v>400.00000168000003</v>
      </c>
      <c r="AW70" s="11">
        <f t="shared" si="366"/>
        <v>1.8490000000000003E-15</v>
      </c>
      <c r="AX70" s="11">
        <f t="shared" si="366"/>
        <v>64.000000704000001</v>
      </c>
      <c r="AY70" s="11">
        <f t="shared" si="366"/>
        <v>7744.000007919999</v>
      </c>
      <c r="AZ70" s="11">
        <f t="shared" si="366"/>
        <v>8100.0000082799997</v>
      </c>
      <c r="BA70" s="11">
        <f t="shared" si="366"/>
        <v>2025.0000042300001</v>
      </c>
      <c r="BB70" s="11">
        <f t="shared" si="366"/>
        <v>900.00000288000001</v>
      </c>
      <c r="BC70" s="11">
        <f t="shared" si="366"/>
        <v>625.00000245000001</v>
      </c>
      <c r="BD70" s="11">
        <f t="shared" si="366"/>
        <v>3025.0000054999996</v>
      </c>
      <c r="BE70" s="11">
        <f t="shared" si="366"/>
        <v>2500.0000051000002</v>
      </c>
      <c r="BF70" s="11">
        <f t="shared" si="366"/>
        <v>5625.0000078000003</v>
      </c>
      <c r="BG70" s="11">
        <f t="shared" si="366"/>
        <v>400.00000212000003</v>
      </c>
      <c r="BH70" s="11">
        <f t="shared" si="366"/>
        <v>1521.0000042119998</v>
      </c>
      <c r="BI70" s="11">
        <f t="shared" si="366"/>
        <v>1600.0000044000001</v>
      </c>
      <c r="BJ70" s="11">
        <f t="shared" si="366"/>
        <v>400.00000224000007</v>
      </c>
      <c r="BK70" s="11">
        <f t="shared" si="366"/>
        <v>100.00000113999999</v>
      </c>
      <c r="BL70" s="11">
        <f t="shared" si="366"/>
        <v>3.3640000000000002E-15</v>
      </c>
      <c r="BM70" s="11">
        <f t="shared" si="366"/>
        <v>900.00000354000008</v>
      </c>
      <c r="BN70" s="11">
        <f t="shared" si="366"/>
        <v>2500.0000059999998</v>
      </c>
      <c r="BO70" s="11">
        <f t="shared" si="366"/>
        <v>5625.0000091499987</v>
      </c>
      <c r="BP70" s="11">
        <f t="shared" si="366"/>
        <v>2500.0000061999999</v>
      </c>
      <c r="BQ70" s="11">
        <f t="shared" si="366"/>
        <v>3.9689999999999996E-15</v>
      </c>
      <c r="BR70" s="11">
        <f t="shared" si="366"/>
        <v>100.00000128000001</v>
      </c>
      <c r="BS70" s="11">
        <f t="shared" si="366"/>
        <v>225.00000195000001</v>
      </c>
      <c r="BT70" s="11">
        <f t="shared" si="366"/>
        <v>400.00000263999993</v>
      </c>
      <c r="BU70" s="11">
        <f t="shared" si="353"/>
        <v>900.00000401999989</v>
      </c>
      <c r="BV70" s="11">
        <f t="shared" ref="BV70:CI70" si="389">IF(BV7="","",IF(BV101&lt;&gt;"",0,(BV7)^2))</f>
        <v>169.000001768</v>
      </c>
      <c r="BW70" s="11">
        <f t="shared" si="389"/>
        <v>4.7609999999999991E-15</v>
      </c>
      <c r="BX70" s="11">
        <f t="shared" si="389"/>
        <v>900.00000419999992</v>
      </c>
      <c r="BY70" s="11">
        <f t="shared" si="389"/>
        <v>1764.0000059640001</v>
      </c>
      <c r="BZ70" s="11">
        <f t="shared" si="389"/>
        <v>100.00000144000002</v>
      </c>
      <c r="CA70" s="11">
        <f t="shared" si="389"/>
        <v>676.00000379599999</v>
      </c>
      <c r="CB70" s="11">
        <f t="shared" si="389"/>
        <v>100.00000148000002</v>
      </c>
      <c r="CC70" s="11">
        <f t="shared" si="389"/>
        <v>529.00000345000001</v>
      </c>
      <c r="CD70" s="11">
        <f t="shared" si="389"/>
        <v>1156.0000051679999</v>
      </c>
      <c r="CE70" s="11">
        <f t="shared" si="389"/>
        <v>400.00000308</v>
      </c>
      <c r="CF70" s="11">
        <f t="shared" si="389"/>
        <v>3025.0000085799998</v>
      </c>
      <c r="CG70" s="11">
        <f t="shared" si="389"/>
        <v>25.000000790000009</v>
      </c>
      <c r="CH70" s="11">
        <f t="shared" si="389"/>
        <v>225.0000024</v>
      </c>
      <c r="CI70" s="11">
        <f t="shared" si="389"/>
        <v>400.00000324000001</v>
      </c>
      <c r="CJ70" s="11">
        <f t="shared" ref="CJ70:CK70" si="390">IF(CJ7="","",IF(CJ101&lt;&gt;"",0,(CJ7)^2))</f>
        <v>1089.0000054120001</v>
      </c>
      <c r="CK70" s="11">
        <f t="shared" si="390"/>
        <v>900.00000497999997</v>
      </c>
      <c r="CL70" s="11">
        <f t="shared" ref="CL70:CQ70" si="391">IF(CL7="","",IF(CL101&lt;&gt;"",0,(CL7)^2))</f>
        <v>625.00000420000003</v>
      </c>
      <c r="CM70" s="11">
        <f t="shared" si="391"/>
        <v>7.2249999999999989E-15</v>
      </c>
      <c r="CN70" s="11">
        <f t="shared" si="391"/>
        <v>25.000000860000007</v>
      </c>
      <c r="CO70" s="11">
        <f t="shared" si="391"/>
        <v>100.00000174000002</v>
      </c>
      <c r="CP70" s="11">
        <f t="shared" si="391"/>
        <v>5625.0000131999986</v>
      </c>
      <c r="CQ70" s="11">
        <f t="shared" si="391"/>
        <v>25.00000089000001</v>
      </c>
      <c r="CR70" s="11">
        <f t="shared" ref="CR70:CS70" si="392">IF(CR7="","",IF(CR101&lt;&gt;"",0,(CR7)^2))</f>
        <v>1225.0000063</v>
      </c>
      <c r="CS70" s="11">
        <f t="shared" si="392"/>
        <v>400.00000364000005</v>
      </c>
      <c r="CT70" s="11">
        <f t="shared" ref="CT70:DB70" si="393">IF(CT7="","",IF(CT101&lt;&gt;"",0,(CT7)^2))</f>
        <v>25.000000920000005</v>
      </c>
      <c r="CU70" s="11">
        <f t="shared" si="393"/>
        <v>4.0000003720000095</v>
      </c>
      <c r="CV70" s="11">
        <f t="shared" si="393"/>
        <v>225.00000282000002</v>
      </c>
      <c r="CW70" s="11">
        <f t="shared" si="393"/>
        <v>1600.0000075999999</v>
      </c>
      <c r="CX70" s="11">
        <f t="shared" si="393"/>
        <v>3025.0000105600002</v>
      </c>
      <c r="CY70" s="11">
        <f t="shared" si="393"/>
        <v>100.00000193999999</v>
      </c>
      <c r="CZ70" s="11">
        <f t="shared" si="393"/>
        <v>289.00000333200006</v>
      </c>
      <c r="DA70" s="11">
        <f t="shared" si="393"/>
        <v>25.000000990000011</v>
      </c>
      <c r="DB70" s="11">
        <f t="shared" si="393"/>
        <v>100.00000199999999</v>
      </c>
      <c r="DC70" s="11">
        <f t="shared" ref="DC70:EE70" si="394">IF(DC7="","",IF(DC101&lt;&gt;"",0,(DC7)^2))</f>
        <v>484.00000444400007</v>
      </c>
      <c r="DD70" s="11">
        <f t="shared" si="394"/>
        <v>441.00000428400006</v>
      </c>
      <c r="DE70" s="11">
        <f t="shared" si="394"/>
        <v>225.00000309000001</v>
      </c>
      <c r="DF70" s="11">
        <f t="shared" si="394"/>
        <v>2401.000010192</v>
      </c>
      <c r="DG70" s="11">
        <f t="shared" si="394"/>
        <v>100.0000021</v>
      </c>
      <c r="DH70" s="11">
        <f t="shared" si="394"/>
        <v>625.00000530000011</v>
      </c>
      <c r="DI70" s="11">
        <f t="shared" si="394"/>
        <v>49.00000149800001</v>
      </c>
      <c r="DJ70" s="11">
        <f t="shared" si="394"/>
        <v>900.00000647999991</v>
      </c>
      <c r="DK70" s="11">
        <f t="shared" si="394"/>
        <v>2500.0000108999998</v>
      </c>
      <c r="DL70" s="11">
        <f t="shared" si="394"/>
        <v>144.00000264000002</v>
      </c>
      <c r="DM70" s="11">
        <f t="shared" si="394"/>
        <v>400.00000443999994</v>
      </c>
      <c r="DN70" s="11">
        <f t="shared" si="394"/>
        <v>196.00000313600003</v>
      </c>
      <c r="DO70" s="11">
        <f t="shared" si="394"/>
        <v>2500.0000113000001</v>
      </c>
      <c r="DP70" s="11">
        <f t="shared" si="394"/>
        <v>225.00000342000004</v>
      </c>
      <c r="DQ70" s="11">
        <f t="shared" si="394"/>
        <v>625.0000057499999</v>
      </c>
      <c r="DR70" s="11">
        <f t="shared" si="394"/>
        <v>225.00000348000003</v>
      </c>
      <c r="DS70" s="11">
        <f t="shared" si="394"/>
        <v>400.00000467999996</v>
      </c>
      <c r="DT70" s="11">
        <f t="shared" si="394"/>
        <v>1.3924E-14</v>
      </c>
      <c r="DU70" s="11">
        <f t="shared" si="394"/>
        <v>25.000001190000013</v>
      </c>
      <c r="DV70" s="11">
        <f t="shared" si="394"/>
        <v>225.00000359999999</v>
      </c>
      <c r="DW70" s="11">
        <f t="shared" si="394"/>
        <v>625.00000605000002</v>
      </c>
      <c r="DX70" s="11">
        <f t="shared" si="394"/>
        <v>100.00000244</v>
      </c>
      <c r="DY70" s="11">
        <f t="shared" si="394"/>
        <v>400.00000491999998</v>
      </c>
      <c r="DZ70" s="11">
        <f t="shared" si="394"/>
        <v>25.00000124000001</v>
      </c>
      <c r="EA70" s="11">
        <f t="shared" si="394"/>
        <v>400.00000499999999</v>
      </c>
      <c r="EB70" s="11">
        <f t="shared" si="394"/>
        <v>64.00000201600001</v>
      </c>
      <c r="EC70" s="11">
        <f t="shared" si="394"/>
        <v>625.00000635000004</v>
      </c>
      <c r="ED70" s="11">
        <f t="shared" si="394"/>
        <v>625.00000639999996</v>
      </c>
      <c r="EE70" s="11">
        <f t="shared" si="394"/>
        <v>4900.00001806</v>
      </c>
      <c r="EF70" s="11">
        <f t="shared" ref="EF70:EI70" si="395">IF(EF7="","",IF(EF101&lt;&gt;"",0,(EF7)^2))</f>
        <v>400.00000520000003</v>
      </c>
      <c r="EG70" s="11">
        <f t="shared" si="395"/>
        <v>16.000001048000019</v>
      </c>
      <c r="EH70" s="11">
        <f t="shared" si="395"/>
        <v>100.00000264000002</v>
      </c>
      <c r="EI70" s="11">
        <f t="shared" si="395"/>
        <v>4.0000005320000174</v>
      </c>
      <c r="EJ70" s="11">
        <f t="shared" ref="EJ70:ES70" si="396">IF(EJ7="","",IF(EJ101&lt;&gt;"",0,(EJ7)^2))</f>
        <v>144.00000321600004</v>
      </c>
      <c r="EK70" s="11">
        <f t="shared" si="396"/>
        <v>64.000002160000022</v>
      </c>
      <c r="EL70" s="11">
        <f t="shared" si="396"/>
        <v>2500.0000135999999</v>
      </c>
      <c r="EM70" s="11">
        <f t="shared" si="396"/>
        <v>900.00000822000004</v>
      </c>
      <c r="EN70" s="11">
        <f t="shared" si="396"/>
        <v>900.00000828000009</v>
      </c>
      <c r="EO70" s="11">
        <f t="shared" si="396"/>
        <v>100.00000278000003</v>
      </c>
      <c r="EP70" s="11">
        <f t="shared" si="396"/>
        <v>400.00000560000007</v>
      </c>
      <c r="EQ70" s="11">
        <f t="shared" si="396"/>
        <v>225.00000423</v>
      </c>
      <c r="ER70" s="11">
        <f t="shared" si="396"/>
        <v>2500.0000141999999</v>
      </c>
      <c r="ES70" s="11">
        <f t="shared" si="396"/>
        <v>2500.0000143000002</v>
      </c>
      <c r="ET70" s="11">
        <f t="shared" ref="ET70:EV70" si="397">IF(ET7="","",IF(ET101&lt;&gt;"",0,(ET7)^2))</f>
        <v>225.00000432000002</v>
      </c>
      <c r="EU70" s="11">
        <f t="shared" si="397"/>
        <v>1225.0000101500002</v>
      </c>
      <c r="EV70" s="11">
        <f t="shared" si="397"/>
        <v>400.00000584000009</v>
      </c>
      <c r="EW70" s="11">
        <f t="shared" ref="EW70:FJ70" si="398">IF(EW7="","",IF(EW101&lt;&gt;"",0,(EW7)^2))</f>
        <v>4761.0000202859992</v>
      </c>
      <c r="EX70" s="11">
        <f t="shared" si="398"/>
        <v>25.000001480000019</v>
      </c>
      <c r="EY70" s="11">
        <f t="shared" si="398"/>
        <v>2.2200999999999999E-14</v>
      </c>
      <c r="EZ70" s="11">
        <f t="shared" si="398"/>
        <v>441.00000630000011</v>
      </c>
      <c r="FA70" s="11">
        <f t="shared" si="398"/>
        <v>1225.0000105700001</v>
      </c>
      <c r="FB70" s="11">
        <f t="shared" si="398"/>
        <v>625.00000759999989</v>
      </c>
      <c r="FC70" s="11">
        <f t="shared" si="398"/>
        <v>2500.0000153000001</v>
      </c>
      <c r="FD70" s="11">
        <f t="shared" si="398"/>
        <v>2500.0000153999999</v>
      </c>
      <c r="FE70" s="11">
        <f t="shared" si="398"/>
        <v>3600.0000186000002</v>
      </c>
      <c r="FF70" s="11">
        <f t="shared" si="398"/>
        <v>900.00000935999992</v>
      </c>
      <c r="FG70" s="11">
        <f t="shared" si="398"/>
        <v>25.00000157000002</v>
      </c>
      <c r="FH70" s="11">
        <f t="shared" si="398"/>
        <v>2500.0000157999998</v>
      </c>
      <c r="FI70" s="11">
        <f t="shared" si="398"/>
        <v>2.5281000000000004E-14</v>
      </c>
      <c r="FJ70" s="11">
        <f t="shared" si="398"/>
        <v>2500.000016</v>
      </c>
      <c r="FK70" s="11">
        <f t="shared" ref="FK70" si="399">IF(FK7="","",IF(FK101&lt;&gt;"",0,(FK7)^2))</f>
        <v>100.00000322000004</v>
      </c>
    </row>
    <row r="71" spans="1:167" x14ac:dyDescent="0.25">
      <c r="A71" s="11">
        <f t="shared" si="365"/>
        <v>14.999999998999996</v>
      </c>
      <c r="C71" s="11">
        <v>5</v>
      </c>
      <c r="D71" s="11">
        <f t="shared" si="350"/>
        <v>2500</v>
      </c>
      <c r="E71" s="11">
        <f t="shared" si="351"/>
        <v>6400.0000000799992</v>
      </c>
      <c r="F71" s="11">
        <f t="shared" si="351"/>
        <v>5929.0000000769996</v>
      </c>
      <c r="G71" s="11">
        <f t="shared" si="350"/>
        <v>7225.0000001700009</v>
      </c>
      <c r="H71" s="11">
        <f t="shared" si="352"/>
        <v>7225.0000003399991</v>
      </c>
      <c r="I71" s="11">
        <f t="shared" si="366"/>
        <v>7056.0000005039992</v>
      </c>
      <c r="J71" s="11">
        <f t="shared" si="366"/>
        <v>10000.000000800001</v>
      </c>
      <c r="K71" s="11">
        <f t="shared" si="366"/>
        <v>10000.000001</v>
      </c>
      <c r="L71" s="11">
        <f t="shared" si="366"/>
        <v>9025.0000011399989</v>
      </c>
      <c r="M71" s="11">
        <f t="shared" si="366"/>
        <v>8100.0000012599994</v>
      </c>
      <c r="N71" s="11">
        <f t="shared" si="366"/>
        <v>8100.0000014400002</v>
      </c>
      <c r="O71" s="11">
        <f t="shared" si="366"/>
        <v>9801.0000017820003</v>
      </c>
      <c r="P71" s="11">
        <f t="shared" si="366"/>
        <v>10000.000001999999</v>
      </c>
      <c r="Q71" s="11">
        <f t="shared" si="366"/>
        <v>5625.0000016499998</v>
      </c>
      <c r="R71" s="11">
        <f t="shared" si="366"/>
        <v>6400.0000019199997</v>
      </c>
      <c r="S71" s="11">
        <f t="shared" si="366"/>
        <v>9025.0000024700003</v>
      </c>
      <c r="T71" s="11">
        <f t="shared" si="366"/>
        <v>9025.0000026599992</v>
      </c>
      <c r="U71" s="11">
        <f t="shared" si="366"/>
        <v>10000.000002999999</v>
      </c>
      <c r="V71" s="11">
        <f t="shared" si="366"/>
        <v>2500.0000016000004</v>
      </c>
      <c r="W71" s="11">
        <f t="shared" si="366"/>
        <v>5625.0000025500003</v>
      </c>
      <c r="X71" s="11">
        <f t="shared" si="366"/>
        <v>6400.0000028799996</v>
      </c>
      <c r="Y71" s="11">
        <f t="shared" si="366"/>
        <v>8100.0000034199993</v>
      </c>
      <c r="Z71" s="11">
        <f t="shared" si="366"/>
        <v>6400.0000032000007</v>
      </c>
      <c r="AA71" s="11">
        <f t="shared" si="366"/>
        <v>5625.0000031500012</v>
      </c>
      <c r="AB71" s="11">
        <f t="shared" si="366"/>
        <v>5625.0000032999997</v>
      </c>
      <c r="AC71" s="11">
        <f t="shared" si="366"/>
        <v>2304.0000022079998</v>
      </c>
      <c r="AD71" s="11">
        <f t="shared" si="366"/>
        <v>3025.0000026400003</v>
      </c>
      <c r="AE71" s="11">
        <f t="shared" si="366"/>
        <v>9409.0000048500006</v>
      </c>
      <c r="AF71" s="11">
        <f t="shared" si="366"/>
        <v>10000.0000052</v>
      </c>
      <c r="AG71" s="11">
        <f t="shared" si="366"/>
        <v>9025.0000051299994</v>
      </c>
      <c r="AH71" s="11">
        <f t="shared" si="366"/>
        <v>6241.0000044240005</v>
      </c>
      <c r="AI71" s="11">
        <f t="shared" si="366"/>
        <v>4900.0000040600007</v>
      </c>
      <c r="AJ71" s="11">
        <f t="shared" si="366"/>
        <v>7921.000005339999</v>
      </c>
      <c r="AK71" s="11">
        <f t="shared" si="366"/>
        <v>5625.0000046499999</v>
      </c>
      <c r="AL71" s="11">
        <f t="shared" si="366"/>
        <v>8100.0000057600009</v>
      </c>
      <c r="AM71" s="11">
        <f t="shared" si="366"/>
        <v>6400.0000052800015</v>
      </c>
      <c r="AN71" s="11">
        <f t="shared" si="366"/>
        <v>9025.000006459999</v>
      </c>
      <c r="AO71" s="11">
        <f t="shared" si="366"/>
        <v>9025.0000066499997</v>
      </c>
      <c r="AP71" s="11">
        <f t="shared" si="366"/>
        <v>6400.0000057600009</v>
      </c>
      <c r="AQ71" s="11">
        <f t="shared" si="366"/>
        <v>2500.0000037</v>
      </c>
      <c r="AR71" s="11">
        <f t="shared" si="366"/>
        <v>8100.0000068399995</v>
      </c>
      <c r="AS71" s="11">
        <f t="shared" si="366"/>
        <v>10000.000007799999</v>
      </c>
      <c r="AT71" s="11">
        <f t="shared" si="366"/>
        <v>9025.0000076000015</v>
      </c>
      <c r="AU71" s="11">
        <f t="shared" si="366"/>
        <v>3600.0000049199998</v>
      </c>
      <c r="AV71" s="11">
        <f t="shared" si="366"/>
        <v>8100.0000075599992</v>
      </c>
      <c r="AW71" s="11">
        <f t="shared" si="366"/>
        <v>10000.0000086</v>
      </c>
      <c r="AX71" s="11">
        <f t="shared" si="366"/>
        <v>9216.0000084480016</v>
      </c>
      <c r="AY71" s="11">
        <f t="shared" si="366"/>
        <v>10000.000008999999</v>
      </c>
      <c r="AZ71" s="11">
        <f t="shared" si="366"/>
        <v>8100.0000082799997</v>
      </c>
      <c r="BA71" s="11">
        <f t="shared" si="366"/>
        <v>7225.0000079900001</v>
      </c>
      <c r="BB71" s="11">
        <f t="shared" si="366"/>
        <v>4225.0000062400004</v>
      </c>
      <c r="BC71" s="11">
        <f t="shared" si="366"/>
        <v>4900.0000068599993</v>
      </c>
      <c r="BD71" s="11">
        <f t="shared" si="366"/>
        <v>5625.0000074999998</v>
      </c>
      <c r="BE71" s="11">
        <f t="shared" si="366"/>
        <v>10000.000010199999</v>
      </c>
      <c r="BF71" s="11">
        <f t="shared" si="366"/>
        <v>10000.000010400001</v>
      </c>
      <c r="BG71" s="11">
        <f t="shared" si="366"/>
        <v>7225.0000090099993</v>
      </c>
      <c r="BH71" s="11">
        <f t="shared" si="366"/>
        <v>10000.0000108</v>
      </c>
      <c r="BI71" s="11">
        <f t="shared" si="366"/>
        <v>9025.0000104499995</v>
      </c>
      <c r="BJ71" s="11">
        <f t="shared" si="366"/>
        <v>3.1359999999999997E-15</v>
      </c>
      <c r="BK71" s="11">
        <f t="shared" si="366"/>
        <v>8100.0000102599988</v>
      </c>
      <c r="BL71" s="11">
        <f t="shared" si="366"/>
        <v>10000.000011599999</v>
      </c>
      <c r="BM71" s="11">
        <f t="shared" si="366"/>
        <v>4900.00000826</v>
      </c>
      <c r="BN71" s="11">
        <f t="shared" si="366"/>
        <v>9025.0000114000013</v>
      </c>
      <c r="BO71" s="11">
        <f t="shared" si="366"/>
        <v>9025.0000115899984</v>
      </c>
      <c r="BP71" s="11">
        <f t="shared" si="366"/>
        <v>8100.0000111599993</v>
      </c>
      <c r="BQ71" s="11">
        <f t="shared" si="366"/>
        <v>10000.0000126</v>
      </c>
      <c r="BR71" s="11">
        <f t="shared" si="366"/>
        <v>7225.0000108800014</v>
      </c>
      <c r="BS71" s="11">
        <f t="shared" si="366"/>
        <v>6400.0000103999992</v>
      </c>
      <c r="BT71" s="11">
        <f t="shared" ref="BT71:BU74" si="400">IF(BT8="","",IF(BT102&lt;&gt;"",0,(BT8)^2))</f>
        <v>5625.0000098999999</v>
      </c>
      <c r="BU71" s="11">
        <f t="shared" si="400"/>
        <v>6400.0000107200003</v>
      </c>
      <c r="BV71" s="11">
        <f t="shared" ref="BV71:CI71" si="401">IF(BV8="","",IF(BV102&lt;&gt;"",0,(BV8)^2))</f>
        <v>7056.0000114240011</v>
      </c>
      <c r="BW71" s="11">
        <f t="shared" si="401"/>
        <v>784.00000386399995</v>
      </c>
      <c r="BX71" s="11">
        <f t="shared" si="401"/>
        <v>8100.0000125999995</v>
      </c>
      <c r="BY71" s="11">
        <f t="shared" si="401"/>
        <v>7569.0000123540003</v>
      </c>
      <c r="BZ71" s="11">
        <f t="shared" si="401"/>
        <v>8100.0000129600012</v>
      </c>
      <c r="CA71" s="11">
        <f t="shared" si="401"/>
        <v>4225.0000094899997</v>
      </c>
      <c r="CB71" s="11">
        <f t="shared" si="401"/>
        <v>9025.0000140600005</v>
      </c>
      <c r="CC71" s="11">
        <f t="shared" si="401"/>
        <v>5476.0000111000008</v>
      </c>
      <c r="CD71" s="11">
        <f t="shared" si="401"/>
        <v>4489.0000101840005</v>
      </c>
      <c r="CE71" s="11">
        <f t="shared" si="401"/>
        <v>100.00000153999999</v>
      </c>
      <c r="CF71" s="11">
        <f t="shared" si="401"/>
        <v>625.00000390000002</v>
      </c>
      <c r="CG71" s="11">
        <f t="shared" si="401"/>
        <v>7225.0000134300008</v>
      </c>
      <c r="CH71" s="11">
        <f t="shared" si="401"/>
        <v>6400.0000128000011</v>
      </c>
      <c r="CI71" s="11">
        <f t="shared" si="401"/>
        <v>4900.0000113399992</v>
      </c>
      <c r="CJ71" s="11">
        <f t="shared" ref="CJ71:CK71" si="402">IF(CJ8="","",IF(CJ102&lt;&gt;"",0,(CJ8)^2))</f>
        <v>6084.0000127920002</v>
      </c>
      <c r="CK71" s="11">
        <f t="shared" si="402"/>
        <v>5625.0000124500002</v>
      </c>
      <c r="CL71" s="11">
        <f t="shared" ref="CL71:CQ71" si="403">IF(CL8="","",IF(CL102&lt;&gt;"",0,(CL8)^2))</f>
        <v>1600.0000067200001</v>
      </c>
      <c r="CM71" s="11">
        <f t="shared" si="403"/>
        <v>5929.0000130899998</v>
      </c>
      <c r="CN71" s="11">
        <f t="shared" si="403"/>
        <v>4900.00001204</v>
      </c>
      <c r="CO71" s="11">
        <f t="shared" si="403"/>
        <v>3600.0000104399996</v>
      </c>
      <c r="CP71" s="11">
        <f t="shared" si="403"/>
        <v>9025.0000167199978</v>
      </c>
      <c r="CQ71" s="11">
        <f t="shared" si="403"/>
        <v>7744.0000156639999</v>
      </c>
      <c r="CR71" s="11">
        <f t="shared" ref="CR71:CS71" si="404">IF(CR8="","",IF(CR102&lt;&gt;"",0,(CR8)^2))</f>
        <v>2025.0000081000001</v>
      </c>
      <c r="CS71" s="11">
        <f t="shared" si="404"/>
        <v>10000.0000182</v>
      </c>
      <c r="CT71" s="11">
        <f t="shared" ref="CT71:DB71" si="405">IF(CT8="","",IF(CT102&lt;&gt;"",0,(CT8)^2))</f>
        <v>8100.0000165599986</v>
      </c>
      <c r="CU71" s="11">
        <f t="shared" si="405"/>
        <v>4900.0000130199996</v>
      </c>
      <c r="CV71" s="11">
        <f t="shared" si="405"/>
        <v>6400.0000150400001</v>
      </c>
      <c r="CW71" s="11">
        <f t="shared" si="405"/>
        <v>1225.0000066499997</v>
      </c>
      <c r="CX71" s="11">
        <f t="shared" si="405"/>
        <v>9025.0000182399981</v>
      </c>
      <c r="CY71" s="11">
        <f t="shared" si="405"/>
        <v>7921.0000172659993</v>
      </c>
      <c r="CZ71" s="11">
        <f t="shared" si="405"/>
        <v>8100.0000176399999</v>
      </c>
      <c r="DA71" s="11">
        <f t="shared" si="405"/>
        <v>6400.0000158400007</v>
      </c>
      <c r="DB71" s="11">
        <f t="shared" si="405"/>
        <v>5625.0000149999987</v>
      </c>
      <c r="DC71" s="11">
        <f t="shared" ref="DC71:EE71" si="406">IF(DC8="","",IF(DC102&lt;&gt;"",0,(DC8)^2))</f>
        <v>8281.0000183819993</v>
      </c>
      <c r="DD71" s="11">
        <f t="shared" si="406"/>
        <v>8464.0000187679998</v>
      </c>
      <c r="DE71" s="11">
        <f t="shared" si="406"/>
        <v>7225.0000175100013</v>
      </c>
      <c r="DF71" s="11">
        <f t="shared" si="406"/>
        <v>5625.0000155999987</v>
      </c>
      <c r="DG71" s="11">
        <f t="shared" si="406"/>
        <v>10000.000021</v>
      </c>
      <c r="DH71" s="11">
        <f t="shared" si="406"/>
        <v>400.00000424000007</v>
      </c>
      <c r="DI71" s="11">
        <f t="shared" si="406"/>
        <v>2500.0000106999996</v>
      </c>
      <c r="DJ71" s="11">
        <f t="shared" si="406"/>
        <v>8100.0000194399991</v>
      </c>
      <c r="DK71" s="11">
        <f t="shared" si="406"/>
        <v>3600.0000130799999</v>
      </c>
      <c r="DL71" s="11">
        <f t="shared" si="406"/>
        <v>9604.0000215600012</v>
      </c>
      <c r="DM71" s="11">
        <f t="shared" si="406"/>
        <v>3600.0000133199997</v>
      </c>
      <c r="DN71" s="11">
        <f t="shared" si="406"/>
        <v>7921.0000199359993</v>
      </c>
      <c r="DO71" s="11">
        <f t="shared" si="406"/>
        <v>10000.000022599999</v>
      </c>
      <c r="DP71" s="11">
        <f t="shared" si="406"/>
        <v>6400.0000182400008</v>
      </c>
      <c r="DQ71" s="11">
        <f t="shared" si="406"/>
        <v>4225.0000149500011</v>
      </c>
      <c r="DR71" s="11">
        <f t="shared" si="406"/>
        <v>7225.0000197199988</v>
      </c>
      <c r="DS71" s="11">
        <f t="shared" si="406"/>
        <v>1600.0000093599999</v>
      </c>
      <c r="DT71" s="11">
        <f t="shared" si="406"/>
        <v>7225.0000200600007</v>
      </c>
      <c r="DU71" s="11">
        <f t="shared" si="406"/>
        <v>7569.0000207060011</v>
      </c>
      <c r="DV71" s="11">
        <f t="shared" si="406"/>
        <v>8100.0000215999989</v>
      </c>
      <c r="DW71" s="11">
        <f t="shared" si="406"/>
        <v>7921.0000215379996</v>
      </c>
      <c r="DX71" s="11">
        <f t="shared" si="406"/>
        <v>6889.0000202520005</v>
      </c>
      <c r="DY71" s="11">
        <f t="shared" si="406"/>
        <v>4900.0000172200007</v>
      </c>
      <c r="DZ71" s="11">
        <f t="shared" si="406"/>
        <v>25.00000124000001</v>
      </c>
      <c r="EA71" s="11">
        <f t="shared" si="406"/>
        <v>9801.0000247499993</v>
      </c>
      <c r="EB71" s="11">
        <f t="shared" si="406"/>
        <v>9216.0000241920006</v>
      </c>
      <c r="EC71" s="11">
        <f t="shared" si="406"/>
        <v>7225.0000215900009</v>
      </c>
      <c r="ED71" s="11">
        <f t="shared" si="406"/>
        <v>5329.0000186879997</v>
      </c>
      <c r="EE71" s="11">
        <f t="shared" si="406"/>
        <v>10000.0000258</v>
      </c>
      <c r="EF71" s="11">
        <f t="shared" ref="EF71:EI71" si="407">IF(EF8="","",IF(EF102&lt;&gt;"",0,(EF8)^2))</f>
        <v>3600.0000155999996</v>
      </c>
      <c r="EG71" s="11">
        <f t="shared" si="407"/>
        <v>8464.0000241039979</v>
      </c>
      <c r="EH71" s="11">
        <f t="shared" si="407"/>
        <v>7569.000022967999</v>
      </c>
      <c r="EI71" s="11">
        <f t="shared" si="407"/>
        <v>3025.0000146299999</v>
      </c>
      <c r="EJ71" s="11">
        <f t="shared" ref="EJ71:ES71" si="408">IF(EJ8="","",IF(EJ102&lt;&gt;"",0,(EJ8)^2))</f>
        <v>9801.0000265320014</v>
      </c>
      <c r="EK71" s="11">
        <f t="shared" si="408"/>
        <v>4900.0000188999993</v>
      </c>
      <c r="EL71" s="11">
        <f t="shared" si="408"/>
        <v>225.00000408000002</v>
      </c>
      <c r="EM71" s="11">
        <f t="shared" si="408"/>
        <v>900.00000822000004</v>
      </c>
      <c r="EN71" s="11">
        <f t="shared" si="408"/>
        <v>10000.000027600001</v>
      </c>
      <c r="EO71" s="11">
        <f t="shared" si="408"/>
        <v>7225.0000236299993</v>
      </c>
      <c r="EP71" s="11">
        <f t="shared" si="408"/>
        <v>5625.0000209999998</v>
      </c>
      <c r="EQ71" s="11">
        <f t="shared" si="408"/>
        <v>4225.0000183299999</v>
      </c>
      <c r="ER71" s="11">
        <f t="shared" si="408"/>
        <v>6400.0000227200007</v>
      </c>
      <c r="ES71" s="11">
        <f t="shared" si="408"/>
        <v>2500.0000143000002</v>
      </c>
      <c r="ET71" s="11">
        <f t="shared" ref="ET71:EV71" si="409">IF(ET8="","",IF(ET102&lt;&gt;"",0,(ET8)^2))</f>
        <v>6724.0000236159995</v>
      </c>
      <c r="EU71" s="11">
        <f t="shared" si="409"/>
        <v>4489.0000194300001</v>
      </c>
      <c r="EV71" s="11">
        <f t="shared" si="409"/>
        <v>9025.0000277400013</v>
      </c>
      <c r="EW71" s="11">
        <f t="shared" ref="EW71:FJ71" si="410">IF(EW8="","",IF(EW102&lt;&gt;"",0,(EW8)^2))</f>
        <v>625.00000735000015</v>
      </c>
      <c r="EX71" s="11">
        <f t="shared" si="410"/>
        <v>400.00000592000009</v>
      </c>
      <c r="EY71" s="11">
        <f t="shared" si="410"/>
        <v>8100.0000268200001</v>
      </c>
      <c r="EZ71" s="11">
        <f t="shared" si="410"/>
        <v>9025.0000285000006</v>
      </c>
      <c r="FA71" s="11">
        <f t="shared" si="410"/>
        <v>225.00000453000001</v>
      </c>
      <c r="FB71" s="11">
        <f t="shared" si="410"/>
        <v>5625.0000227999999</v>
      </c>
      <c r="FC71" s="11">
        <f t="shared" si="410"/>
        <v>9025.0000290700009</v>
      </c>
      <c r="FD71" s="11">
        <f t="shared" si="410"/>
        <v>2500.0000153999999</v>
      </c>
      <c r="FE71" s="11">
        <f t="shared" si="410"/>
        <v>900.00000929999999</v>
      </c>
      <c r="FF71" s="11">
        <f t="shared" si="410"/>
        <v>5184.0000224639998</v>
      </c>
      <c r="FG71" s="11">
        <f t="shared" si="410"/>
        <v>10000.000031400001</v>
      </c>
      <c r="FH71" s="11">
        <f t="shared" si="410"/>
        <v>2.4964000000000004E-14</v>
      </c>
      <c r="FI71" s="11">
        <f t="shared" si="410"/>
        <v>5625.0000238499997</v>
      </c>
      <c r="FJ71" s="11">
        <f t="shared" si="410"/>
        <v>7569.0000278400003</v>
      </c>
      <c r="FK71" s="11">
        <f t="shared" ref="FK71" si="411">IF(FK8="","",IF(FK102&lt;&gt;"",0,(FK8)^2))</f>
        <v>3600.0000193200003</v>
      </c>
    </row>
    <row r="72" spans="1:167" x14ac:dyDescent="0.25">
      <c r="A72" s="11">
        <f t="shared" si="365"/>
        <v>89.999999998999996</v>
      </c>
      <c r="C72" s="11">
        <v>6</v>
      </c>
      <c r="D72" s="11">
        <f t="shared" si="350"/>
        <v>2500</v>
      </c>
      <c r="E72" s="11">
        <f t="shared" si="351"/>
        <v>9025.0000000949985</v>
      </c>
      <c r="F72" s="11">
        <f t="shared" si="351"/>
        <v>1225.0000000350001</v>
      </c>
      <c r="G72" s="11">
        <f t="shared" si="350"/>
        <v>100.00000002</v>
      </c>
      <c r="H72" s="11">
        <f t="shared" si="352"/>
        <v>4.0000000000000003E-18</v>
      </c>
      <c r="I72" s="11">
        <f t="shared" ref="I72:BT75" si="412">IF(I9="","",IF(I103&lt;&gt;"",0,(I9)^2))</f>
        <v>8.9999999999999999E-18</v>
      </c>
      <c r="J72" s="11">
        <f t="shared" si="412"/>
        <v>2500.0000003999999</v>
      </c>
      <c r="K72" s="11">
        <f t="shared" si="412"/>
        <v>6400.0000008000006</v>
      </c>
      <c r="L72" s="11">
        <f t="shared" si="412"/>
        <v>400.00000024000002</v>
      </c>
      <c r="M72" s="11">
        <f t="shared" si="412"/>
        <v>4900.0000009799996</v>
      </c>
      <c r="N72" s="11">
        <f t="shared" si="412"/>
        <v>4900.00000112</v>
      </c>
      <c r="O72" s="11">
        <f t="shared" si="412"/>
        <v>9025.000001710001</v>
      </c>
      <c r="P72" s="11">
        <f t="shared" si="412"/>
        <v>6400.0000015999995</v>
      </c>
      <c r="Q72" s="11">
        <f t="shared" si="412"/>
        <v>7225.0000018699993</v>
      </c>
      <c r="R72" s="11">
        <f t="shared" si="412"/>
        <v>100.00000023999999</v>
      </c>
      <c r="S72" s="11">
        <f t="shared" si="412"/>
        <v>9025.0000024700003</v>
      </c>
      <c r="T72" s="11">
        <f t="shared" si="412"/>
        <v>4900.0000019599993</v>
      </c>
      <c r="U72" s="11">
        <f t="shared" si="412"/>
        <v>400.00000060000008</v>
      </c>
      <c r="V72" s="11">
        <f t="shared" si="412"/>
        <v>6400.0000025600002</v>
      </c>
      <c r="W72" s="11">
        <f t="shared" si="412"/>
        <v>400.00000068000008</v>
      </c>
      <c r="X72" s="11">
        <f t="shared" si="412"/>
        <v>10000.000003599998</v>
      </c>
      <c r="Y72" s="11">
        <f t="shared" si="412"/>
        <v>8100.0000034199993</v>
      </c>
      <c r="Z72" s="11">
        <f t="shared" si="412"/>
        <v>4225.0000025999998</v>
      </c>
      <c r="AA72" s="11">
        <f t="shared" si="412"/>
        <v>9801.0000041580006</v>
      </c>
      <c r="AB72" s="11">
        <f t="shared" si="412"/>
        <v>8100.000003959999</v>
      </c>
      <c r="AC72" s="11">
        <f t="shared" si="412"/>
        <v>1369.000001702</v>
      </c>
      <c r="AD72" s="11">
        <f t="shared" si="412"/>
        <v>1156.0000016320002</v>
      </c>
      <c r="AE72" s="11">
        <f t="shared" si="412"/>
        <v>5625.0000037500013</v>
      </c>
      <c r="AF72" s="11">
        <f t="shared" si="412"/>
        <v>10000.0000052</v>
      </c>
      <c r="AG72" s="11">
        <f t="shared" si="412"/>
        <v>225.00000081000002</v>
      </c>
      <c r="AH72" s="11">
        <f t="shared" si="412"/>
        <v>8464.0000051520001</v>
      </c>
      <c r="AI72" s="11">
        <f t="shared" si="412"/>
        <v>8100.0000052200012</v>
      </c>
      <c r="AJ72" s="11">
        <f t="shared" si="412"/>
        <v>4096.0000038399994</v>
      </c>
      <c r="AK72" s="11">
        <f t="shared" si="412"/>
        <v>6400.0000049600003</v>
      </c>
      <c r="AL72" s="11">
        <f t="shared" si="412"/>
        <v>10000.000006400001</v>
      </c>
      <c r="AM72" s="11">
        <f t="shared" si="412"/>
        <v>8100.0000059400008</v>
      </c>
      <c r="AN72" s="11">
        <f t="shared" si="412"/>
        <v>8100.0000061199989</v>
      </c>
      <c r="AO72" s="11">
        <f t="shared" si="412"/>
        <v>5625.00000525</v>
      </c>
      <c r="AP72" s="11">
        <f t="shared" si="412"/>
        <v>900.00000216000001</v>
      </c>
      <c r="AQ72" s="11">
        <f t="shared" si="412"/>
        <v>5625.0000055500013</v>
      </c>
      <c r="AR72" s="11">
        <f t="shared" si="412"/>
        <v>10000.0000076</v>
      </c>
      <c r="AS72" s="11">
        <f t="shared" si="412"/>
        <v>5476.0000057719999</v>
      </c>
      <c r="AT72" s="11">
        <f t="shared" si="412"/>
        <v>5625.0000060000002</v>
      </c>
      <c r="AU72" s="11">
        <f t="shared" si="412"/>
        <v>8100.0000073800011</v>
      </c>
      <c r="AV72" s="11">
        <f t="shared" si="412"/>
        <v>8100.0000075599992</v>
      </c>
      <c r="AW72" s="11">
        <f t="shared" si="412"/>
        <v>10000.0000086</v>
      </c>
      <c r="AX72" s="11">
        <f t="shared" si="412"/>
        <v>9604.0000086240016</v>
      </c>
      <c r="AY72" s="11">
        <f t="shared" si="412"/>
        <v>225.00000135000002</v>
      </c>
      <c r="AZ72" s="11">
        <f t="shared" si="412"/>
        <v>8100.0000082799997</v>
      </c>
      <c r="BA72" s="11">
        <f t="shared" si="412"/>
        <v>4900.0000065800004</v>
      </c>
      <c r="BB72" s="11">
        <f t="shared" si="412"/>
        <v>2.304E-15</v>
      </c>
      <c r="BC72" s="11">
        <f t="shared" si="412"/>
        <v>2.4010000000000002E-15</v>
      </c>
      <c r="BD72" s="11">
        <f t="shared" si="412"/>
        <v>2.4999999999999996E-15</v>
      </c>
      <c r="BE72" s="11">
        <f t="shared" si="412"/>
        <v>2.6009999999999999E-15</v>
      </c>
      <c r="BF72" s="11">
        <f t="shared" si="412"/>
        <v>10000.000010400001</v>
      </c>
      <c r="BG72" s="11">
        <f t="shared" si="412"/>
        <v>2.8089999999999997E-15</v>
      </c>
      <c r="BH72" s="11">
        <f t="shared" si="412"/>
        <v>2.9160000000000001E-15</v>
      </c>
      <c r="BI72" s="11">
        <f t="shared" si="412"/>
        <v>100.00000109999999</v>
      </c>
      <c r="BJ72" s="11">
        <f t="shared" si="412"/>
        <v>100.00000111999999</v>
      </c>
      <c r="BK72" s="11">
        <f t="shared" si="412"/>
        <v>1.0000001140000034</v>
      </c>
      <c r="BL72" s="11">
        <f t="shared" si="412"/>
        <v>3.3640000000000002E-15</v>
      </c>
      <c r="BM72" s="11">
        <f t="shared" si="412"/>
        <v>7225.0000100300003</v>
      </c>
      <c r="BN72" s="11">
        <f t="shared" si="412"/>
        <v>3.5999999999999993E-15</v>
      </c>
      <c r="BO72" s="11">
        <f t="shared" si="412"/>
        <v>9025.0000115899984</v>
      </c>
      <c r="BP72" s="11">
        <f t="shared" si="412"/>
        <v>3.8440000000000001E-15</v>
      </c>
      <c r="BQ72" s="11">
        <f t="shared" si="412"/>
        <v>3.9689999999999996E-15</v>
      </c>
      <c r="BR72" s="11">
        <f t="shared" si="412"/>
        <v>4.0960000000000003E-15</v>
      </c>
      <c r="BS72" s="11">
        <f t="shared" si="412"/>
        <v>7225.0000110499996</v>
      </c>
      <c r="BT72" s="11">
        <f t="shared" si="412"/>
        <v>4.3559999999999998E-15</v>
      </c>
      <c r="BU72" s="11">
        <f t="shared" si="400"/>
        <v>100.00000134000001</v>
      </c>
      <c r="BV72" s="11">
        <f t="shared" ref="BV72:CI72" si="413">IF(BV9="","",IF(BV103&lt;&gt;"",0,(BV9)^2))</f>
        <v>1369.000005032</v>
      </c>
      <c r="BW72" s="11">
        <f t="shared" si="413"/>
        <v>4.7609999999999991E-15</v>
      </c>
      <c r="BX72" s="11">
        <f t="shared" si="413"/>
        <v>4.9000000000000007E-15</v>
      </c>
      <c r="BY72" s="11">
        <f t="shared" si="413"/>
        <v>361.00000269799995</v>
      </c>
      <c r="BZ72" s="11">
        <f t="shared" si="413"/>
        <v>5.1839999999999998E-15</v>
      </c>
      <c r="CA72" s="11">
        <f t="shared" si="413"/>
        <v>7225.0000124099988</v>
      </c>
      <c r="CB72" s="11">
        <f t="shared" si="413"/>
        <v>5.4759999999999998E-15</v>
      </c>
      <c r="CC72" s="11">
        <f t="shared" si="413"/>
        <v>100.00000150000002</v>
      </c>
      <c r="CD72" s="11">
        <f t="shared" si="413"/>
        <v>100.00000151999998</v>
      </c>
      <c r="CE72" s="11">
        <f t="shared" si="413"/>
        <v>8100.0000138599989</v>
      </c>
      <c r="CF72" s="11">
        <f t="shared" si="413"/>
        <v>25.000000780000008</v>
      </c>
      <c r="CG72" s="11">
        <f t="shared" si="413"/>
        <v>6.241000000000001E-15</v>
      </c>
      <c r="CH72" s="11">
        <f t="shared" si="413"/>
        <v>6.4000000000000007E-15</v>
      </c>
      <c r="CI72" s="11">
        <f t="shared" si="413"/>
        <v>6.5609999999999999E-15</v>
      </c>
      <c r="CJ72" s="11">
        <f t="shared" ref="CJ72:CK72" si="414">IF(CJ9="","",IF(CJ103&lt;&gt;"",0,(CJ9)^2))</f>
        <v>7056.0000137759998</v>
      </c>
      <c r="CK72" s="11">
        <f t="shared" si="414"/>
        <v>6.8890000000000005E-15</v>
      </c>
      <c r="CL72" s="11">
        <f t="shared" ref="CL72:CQ72" si="415">IF(CL9="","",IF(CL103&lt;&gt;"",0,(CL9)^2))</f>
        <v>100.00000168</v>
      </c>
      <c r="CM72" s="11">
        <f t="shared" si="415"/>
        <v>7.2249999999999989E-15</v>
      </c>
      <c r="CN72" s="11">
        <f t="shared" si="415"/>
        <v>7.3960000000000011E-15</v>
      </c>
      <c r="CO72" s="11">
        <f t="shared" si="415"/>
        <v>7.5689999999999997E-15</v>
      </c>
      <c r="CP72" s="11">
        <f t="shared" si="415"/>
        <v>6400.0000140799993</v>
      </c>
      <c r="CQ72" s="11">
        <f t="shared" si="415"/>
        <v>7.9210000000000007E-15</v>
      </c>
      <c r="CR72" s="11">
        <f t="shared" ref="CR72:CS72" si="416">IF(CR9="","",IF(CR103&lt;&gt;"",0,(CR9)^2))</f>
        <v>625.00000450000005</v>
      </c>
      <c r="CS72" s="11">
        <f t="shared" si="416"/>
        <v>8.2809999999999987E-15</v>
      </c>
      <c r="CT72" s="11">
        <f t="shared" ref="CT72:DB72" si="417">IF(CT9="","",IF(CT103&lt;&gt;"",0,(CT9)^2))</f>
        <v>8.4640000000000003E-15</v>
      </c>
      <c r="CU72" s="11">
        <f t="shared" si="417"/>
        <v>9216.0000178560003</v>
      </c>
      <c r="CV72" s="11">
        <f t="shared" si="417"/>
        <v>8.8359999999999992E-15</v>
      </c>
      <c r="CW72" s="11">
        <f t="shared" si="417"/>
        <v>25.000000950000008</v>
      </c>
      <c r="CX72" s="11">
        <f t="shared" si="417"/>
        <v>25.000000960000008</v>
      </c>
      <c r="CY72" s="11">
        <f t="shared" si="417"/>
        <v>5625.0000145499998</v>
      </c>
      <c r="CZ72" s="11">
        <f t="shared" si="417"/>
        <v>25.00000098000001</v>
      </c>
      <c r="DA72" s="11">
        <f t="shared" si="417"/>
        <v>8100.0000178200007</v>
      </c>
      <c r="DB72" s="11">
        <f t="shared" si="417"/>
        <v>25.000001000000012</v>
      </c>
      <c r="DC72" s="11">
        <f t="shared" ref="DC72:EE72" si="418">IF(DC9="","",IF(DC103&lt;&gt;"",0,(DC9)^2))</f>
        <v>4.0000004040000094</v>
      </c>
      <c r="DD72" s="11">
        <f t="shared" si="418"/>
        <v>4.0000004080000107</v>
      </c>
      <c r="DE72" s="11">
        <f t="shared" si="418"/>
        <v>1.0608999999999999E-14</v>
      </c>
      <c r="DF72" s="11">
        <f t="shared" si="418"/>
        <v>25.000001040000008</v>
      </c>
      <c r="DG72" s="11">
        <f t="shared" si="418"/>
        <v>1.1025000000000001E-14</v>
      </c>
      <c r="DH72" s="11">
        <f t="shared" si="418"/>
        <v>25.00000106000001</v>
      </c>
      <c r="DI72" s="11">
        <f t="shared" si="418"/>
        <v>1.1449000000000001E-14</v>
      </c>
      <c r="DJ72" s="11">
        <f t="shared" si="418"/>
        <v>1.1664E-14</v>
      </c>
      <c r="DK72" s="11">
        <f t="shared" si="418"/>
        <v>400.00000435999993</v>
      </c>
      <c r="DL72" s="11">
        <f t="shared" si="418"/>
        <v>1.2100000000000002E-14</v>
      </c>
      <c r="DM72" s="11">
        <f t="shared" si="418"/>
        <v>1.2321E-14</v>
      </c>
      <c r="DN72" s="11">
        <f t="shared" si="418"/>
        <v>1.2543999999999999E-14</v>
      </c>
      <c r="DO72" s="11">
        <f t="shared" si="418"/>
        <v>10000.000022599999</v>
      </c>
      <c r="DP72" s="11">
        <f t="shared" si="418"/>
        <v>1.2996000000000001E-14</v>
      </c>
      <c r="DQ72" s="11">
        <f t="shared" si="418"/>
        <v>25.00000115000001</v>
      </c>
      <c r="DR72" s="11">
        <f t="shared" si="418"/>
        <v>25.000001160000011</v>
      </c>
      <c r="DS72" s="11">
        <f t="shared" si="418"/>
        <v>1.3689E-14</v>
      </c>
      <c r="DT72" s="11">
        <f t="shared" si="418"/>
        <v>1.3924E-14</v>
      </c>
      <c r="DU72" s="11">
        <f t="shared" si="418"/>
        <v>1.4160999999999998E-14</v>
      </c>
      <c r="DV72" s="11">
        <f t="shared" si="418"/>
        <v>1.0000002400000143</v>
      </c>
      <c r="DW72" s="11">
        <f t="shared" si="418"/>
        <v>4225.0000157300001</v>
      </c>
      <c r="DX72" s="11">
        <f t="shared" si="418"/>
        <v>1.4884000000000001E-14</v>
      </c>
      <c r="DY72" s="11">
        <f t="shared" si="418"/>
        <v>4900.0000172200007</v>
      </c>
      <c r="DZ72" s="11">
        <f t="shared" si="418"/>
        <v>25.00000124000001</v>
      </c>
      <c r="EA72" s="11">
        <f t="shared" si="418"/>
        <v>25.000001250000011</v>
      </c>
      <c r="EB72" s="11">
        <f t="shared" si="418"/>
        <v>6241.0000199080005</v>
      </c>
      <c r="EC72" s="11">
        <f t="shared" si="418"/>
        <v>25.000001270000016</v>
      </c>
      <c r="ED72" s="11">
        <f t="shared" si="418"/>
        <v>1.6384000000000001E-14</v>
      </c>
      <c r="EE72" s="11">
        <f t="shared" si="418"/>
        <v>3600.00001548</v>
      </c>
      <c r="EF72" s="11">
        <f t="shared" ref="EF72:EI72" si="419">IF(EF9="","",IF(EF103&lt;&gt;"",0,(EF9)^2))</f>
        <v>1.6899999999999999E-14</v>
      </c>
      <c r="EG72" s="11">
        <f t="shared" si="419"/>
        <v>1.7160999999999999E-14</v>
      </c>
      <c r="EH72" s="11">
        <f t="shared" si="419"/>
        <v>6400.0000211199995</v>
      </c>
      <c r="EI72" s="11">
        <f t="shared" si="419"/>
        <v>9.0000007980000163</v>
      </c>
      <c r="EJ72" s="11">
        <f t="shared" ref="EJ72:ES72" si="420">IF(EJ9="","",IF(EJ103&lt;&gt;"",0,(EJ9)^2))</f>
        <v>9801.0000265320014</v>
      </c>
      <c r="EK72" s="11">
        <f t="shared" si="420"/>
        <v>1.8225000000000002E-14</v>
      </c>
      <c r="EL72" s="11">
        <f t="shared" si="420"/>
        <v>7225.0000231199992</v>
      </c>
      <c r="EM72" s="11">
        <f t="shared" si="420"/>
        <v>1600.0000109600001</v>
      </c>
      <c r="EN72" s="11">
        <f t="shared" si="420"/>
        <v>6400.0000220800011</v>
      </c>
      <c r="EO72" s="11">
        <f t="shared" si="420"/>
        <v>25.000001390000019</v>
      </c>
      <c r="EP72" s="11">
        <f t="shared" si="420"/>
        <v>4225.0000181999994</v>
      </c>
      <c r="EQ72" s="11">
        <f t="shared" si="420"/>
        <v>1.9881000000000003E-14</v>
      </c>
      <c r="ER72" s="11">
        <f t="shared" si="420"/>
        <v>100.00000284000001</v>
      </c>
      <c r="ES72" s="11">
        <f t="shared" si="420"/>
        <v>4900.0000200199993</v>
      </c>
      <c r="ET72" s="11">
        <f t="shared" ref="ET72:EV72" si="421">IF(ET9="","",IF(ET103&lt;&gt;"",0,(ET9)^2))</f>
        <v>2.0735999999999999E-14</v>
      </c>
      <c r="EU72" s="11">
        <f t="shared" si="421"/>
        <v>169.00000377000001</v>
      </c>
      <c r="EV72" s="11">
        <f t="shared" si="421"/>
        <v>2.1316000000000002E-14</v>
      </c>
      <c r="EW72" s="11">
        <f t="shared" ref="EW72:FJ72" si="422">IF(EW9="","",IF(EW103&lt;&gt;"",0,(EW9)^2))</f>
        <v>1156.000009996</v>
      </c>
      <c r="EX72" s="11">
        <f t="shared" si="422"/>
        <v>2.1903999999999999E-14</v>
      </c>
      <c r="EY72" s="11">
        <f t="shared" si="422"/>
        <v>2.2200999999999999E-14</v>
      </c>
      <c r="EZ72" s="11">
        <f t="shared" si="422"/>
        <v>25.000001500000021</v>
      </c>
      <c r="FA72" s="11">
        <f t="shared" si="422"/>
        <v>8100.0000271799991</v>
      </c>
      <c r="FB72" s="11">
        <f t="shared" si="422"/>
        <v>5625.0000227999999</v>
      </c>
      <c r="FC72" s="11">
        <f t="shared" si="422"/>
        <v>25.000001530000027</v>
      </c>
      <c r="FD72" s="11">
        <f t="shared" si="422"/>
        <v>625.00000769999997</v>
      </c>
      <c r="FE72" s="11">
        <f t="shared" si="422"/>
        <v>1225.0000108500001</v>
      </c>
      <c r="FF72" s="11">
        <f t="shared" si="422"/>
        <v>2.4335999999999998E-14</v>
      </c>
      <c r="FG72" s="11">
        <f t="shared" si="422"/>
        <v>2.4648999999999998E-14</v>
      </c>
      <c r="FH72" s="11">
        <f t="shared" si="422"/>
        <v>2.4964000000000004E-14</v>
      </c>
      <c r="FI72" s="11">
        <f t="shared" si="422"/>
        <v>2.5281000000000004E-14</v>
      </c>
      <c r="FJ72" s="11">
        <f t="shared" si="422"/>
        <v>8100.0000288000001</v>
      </c>
      <c r="FK72" s="11">
        <f t="shared" ref="FK72" si="423">IF(FK9="","",IF(FK103&lt;&gt;"",0,(FK9)^2))</f>
        <v>2.5920999999999998E-14</v>
      </c>
    </row>
    <row r="73" spans="1:167" x14ac:dyDescent="0.25">
      <c r="A73" s="11">
        <f t="shared" si="365"/>
        <v>74.999999998999996</v>
      </c>
      <c r="C73" s="11">
        <v>7</v>
      </c>
      <c r="D73" s="11">
        <f t="shared" si="350"/>
        <v>2500</v>
      </c>
      <c r="E73" s="11">
        <f t="shared" si="351"/>
        <v>1600.00000004</v>
      </c>
      <c r="F73" s="11">
        <f t="shared" si="351"/>
        <v>1225.0000000350001</v>
      </c>
      <c r="G73" s="11">
        <f t="shared" si="350"/>
        <v>625.00000005000004</v>
      </c>
      <c r="H73" s="11">
        <f t="shared" si="352"/>
        <v>400.00000008000001</v>
      </c>
      <c r="I73" s="11">
        <f t="shared" si="412"/>
        <v>400.00000011999998</v>
      </c>
      <c r="J73" s="11">
        <f t="shared" si="412"/>
        <v>3600.0000004799999</v>
      </c>
      <c r="K73" s="11">
        <f t="shared" si="412"/>
        <v>2500.0000004999997</v>
      </c>
      <c r="L73" s="11">
        <f t="shared" si="412"/>
        <v>100.00000012000001</v>
      </c>
      <c r="M73" s="11">
        <f t="shared" si="412"/>
        <v>400.00000028000005</v>
      </c>
      <c r="N73" s="11">
        <f t="shared" si="412"/>
        <v>1600.0000006400001</v>
      </c>
      <c r="O73" s="11">
        <f t="shared" si="412"/>
        <v>625.00000045000002</v>
      </c>
      <c r="P73" s="11">
        <f t="shared" si="412"/>
        <v>7225.0000016999993</v>
      </c>
      <c r="Q73" s="11">
        <f t="shared" si="412"/>
        <v>625.0000005500001</v>
      </c>
      <c r="R73" s="11">
        <f t="shared" si="412"/>
        <v>5625.0000018000001</v>
      </c>
      <c r="S73" s="11">
        <f t="shared" si="412"/>
        <v>1600.0000010399999</v>
      </c>
      <c r="T73" s="11">
        <f t="shared" si="412"/>
        <v>1225.0000009800001</v>
      </c>
      <c r="U73" s="11">
        <f t="shared" si="412"/>
        <v>100.0000003</v>
      </c>
      <c r="V73" s="11">
        <f t="shared" si="412"/>
        <v>1600.0000012800001</v>
      </c>
      <c r="W73" s="11">
        <f t="shared" si="412"/>
        <v>225.00000050999998</v>
      </c>
      <c r="X73" s="11">
        <f t="shared" si="412"/>
        <v>625.00000090000003</v>
      </c>
      <c r="Y73" s="11">
        <f t="shared" si="412"/>
        <v>100.00000038</v>
      </c>
      <c r="Z73" s="11">
        <f t="shared" si="412"/>
        <v>900.00000120000016</v>
      </c>
      <c r="AA73" s="11">
        <f t="shared" si="412"/>
        <v>4225.0000027300011</v>
      </c>
      <c r="AB73" s="11">
        <f t="shared" si="412"/>
        <v>6400.0000035199992</v>
      </c>
      <c r="AC73" s="11">
        <f t="shared" si="412"/>
        <v>6241.0000036339998</v>
      </c>
      <c r="AD73" s="11">
        <f t="shared" si="412"/>
        <v>10000.0000048</v>
      </c>
      <c r="AE73" s="11">
        <f t="shared" si="412"/>
        <v>400.00000099999994</v>
      </c>
      <c r="AF73" s="11">
        <f t="shared" si="412"/>
        <v>6.7600000000000004E-16</v>
      </c>
      <c r="AG73" s="11">
        <f t="shared" si="412"/>
        <v>100.00000054000002</v>
      </c>
      <c r="AH73" s="11">
        <f t="shared" si="412"/>
        <v>5184.0000040320001</v>
      </c>
      <c r="AI73" s="11">
        <f t="shared" si="412"/>
        <v>400.00000115999995</v>
      </c>
      <c r="AJ73" s="11">
        <f t="shared" si="412"/>
        <v>2401.0000029400003</v>
      </c>
      <c r="AK73" s="11">
        <f t="shared" si="412"/>
        <v>4900.0000043399996</v>
      </c>
      <c r="AL73" s="11">
        <f t="shared" si="412"/>
        <v>10000.000006400001</v>
      </c>
      <c r="AM73" s="11">
        <f t="shared" si="412"/>
        <v>5625.0000049500013</v>
      </c>
      <c r="AN73" s="11">
        <f t="shared" si="412"/>
        <v>225.00000101999998</v>
      </c>
      <c r="AO73" s="11">
        <f t="shared" si="412"/>
        <v>7225.0000059499998</v>
      </c>
      <c r="AP73" s="11">
        <f t="shared" si="412"/>
        <v>900.00000216000001</v>
      </c>
      <c r="AQ73" s="11">
        <f t="shared" si="412"/>
        <v>5625.0000055500013</v>
      </c>
      <c r="AR73" s="11">
        <f t="shared" si="412"/>
        <v>1.4440000000000002E-15</v>
      </c>
      <c r="AS73" s="11">
        <f t="shared" si="412"/>
        <v>8464.0000071760005</v>
      </c>
      <c r="AT73" s="11">
        <f t="shared" si="412"/>
        <v>8100.0000072000003</v>
      </c>
      <c r="AU73" s="11">
        <f t="shared" si="412"/>
        <v>400.00000163999999</v>
      </c>
      <c r="AV73" s="11">
        <f t="shared" si="412"/>
        <v>2500.0000042000001</v>
      </c>
      <c r="AW73" s="11">
        <f t="shared" si="412"/>
        <v>1.8490000000000003E-15</v>
      </c>
      <c r="AX73" s="11">
        <f t="shared" si="412"/>
        <v>49.000000616000001</v>
      </c>
      <c r="AY73" s="11">
        <f t="shared" si="412"/>
        <v>2.025E-15</v>
      </c>
      <c r="AZ73" s="11">
        <f t="shared" si="412"/>
        <v>100.00000092000001</v>
      </c>
      <c r="BA73" s="11">
        <f t="shared" si="412"/>
        <v>4225.00000611</v>
      </c>
      <c r="BB73" s="11">
        <f t="shared" si="412"/>
        <v>625.00000239999997</v>
      </c>
      <c r="BC73" s="11">
        <f t="shared" si="412"/>
        <v>25.000000489999998</v>
      </c>
      <c r="BD73" s="11">
        <f t="shared" si="412"/>
        <v>1600.0000039999998</v>
      </c>
      <c r="BE73" s="11">
        <f t="shared" si="412"/>
        <v>2.6009999999999999E-15</v>
      </c>
      <c r="BF73" s="11">
        <f t="shared" si="412"/>
        <v>625.00000260000002</v>
      </c>
      <c r="BG73" s="11">
        <f t="shared" si="412"/>
        <v>2.8089999999999997E-15</v>
      </c>
      <c r="BH73" s="11">
        <f t="shared" si="412"/>
        <v>5625.0000080999998</v>
      </c>
      <c r="BI73" s="11">
        <f t="shared" si="412"/>
        <v>5625.0000082500001</v>
      </c>
      <c r="BJ73" s="11">
        <f t="shared" si="412"/>
        <v>7225.0000095200012</v>
      </c>
      <c r="BK73" s="11">
        <f t="shared" si="412"/>
        <v>625.0000028500001</v>
      </c>
      <c r="BL73" s="11">
        <f t="shared" si="412"/>
        <v>400.00000232000008</v>
      </c>
      <c r="BM73" s="11">
        <f t="shared" si="412"/>
        <v>3600.0000070800002</v>
      </c>
      <c r="BN73" s="11">
        <f t="shared" si="412"/>
        <v>7225.0000102000013</v>
      </c>
      <c r="BO73" s="11">
        <f t="shared" si="412"/>
        <v>900.00000366000006</v>
      </c>
      <c r="BP73" s="11">
        <f t="shared" si="412"/>
        <v>3.8440000000000001E-15</v>
      </c>
      <c r="BQ73" s="11">
        <f t="shared" si="412"/>
        <v>3.9689999999999996E-15</v>
      </c>
      <c r="BR73" s="11">
        <f t="shared" si="412"/>
        <v>900.00000384000009</v>
      </c>
      <c r="BS73" s="11">
        <f t="shared" si="412"/>
        <v>64.000001040000001</v>
      </c>
      <c r="BT73" s="11">
        <f t="shared" si="412"/>
        <v>400.00000263999993</v>
      </c>
      <c r="BU73" s="11">
        <f t="shared" si="400"/>
        <v>2500.0000067000001</v>
      </c>
      <c r="BV73" s="11">
        <f t="shared" ref="BV73:CI73" si="424">IF(BV10="","",IF(BV104&lt;&gt;"",0,(BV10)^2))</f>
        <v>6084.0000106080006</v>
      </c>
      <c r="BW73" s="11">
        <f t="shared" si="424"/>
        <v>400.00000275999997</v>
      </c>
      <c r="BX73" s="11">
        <f t="shared" si="424"/>
        <v>225.00000210000002</v>
      </c>
      <c r="BY73" s="11">
        <f t="shared" si="424"/>
        <v>7921.000012638</v>
      </c>
      <c r="BZ73" s="11">
        <f t="shared" si="424"/>
        <v>100.00000144000002</v>
      </c>
      <c r="CA73" s="11">
        <f t="shared" si="424"/>
        <v>5625.0000109499997</v>
      </c>
      <c r="CB73" s="11">
        <f t="shared" si="424"/>
        <v>900.00000444</v>
      </c>
      <c r="CC73" s="11">
        <f t="shared" si="424"/>
        <v>2704.0000078000003</v>
      </c>
      <c r="CD73" s="11">
        <f t="shared" si="424"/>
        <v>1681.000006232</v>
      </c>
      <c r="CE73" s="11">
        <f t="shared" si="424"/>
        <v>400.00000308</v>
      </c>
      <c r="CF73" s="11">
        <f t="shared" si="424"/>
        <v>100.00000155999999</v>
      </c>
      <c r="CG73" s="11">
        <f t="shared" si="424"/>
        <v>100.00000157999999</v>
      </c>
      <c r="CH73" s="11">
        <f t="shared" si="424"/>
        <v>5625.0000120000013</v>
      </c>
      <c r="CI73" s="11">
        <f t="shared" si="424"/>
        <v>2500.0000081000003</v>
      </c>
      <c r="CJ73" s="11">
        <f t="shared" ref="CJ73:CK73" si="425">IF(CJ10="","",IF(CJ104&lt;&gt;"",0,(CJ10)^2))</f>
        <v>1024.000005248</v>
      </c>
      <c r="CK73" s="11">
        <f t="shared" si="425"/>
        <v>4.0000003320000079</v>
      </c>
      <c r="CL73" s="11">
        <f t="shared" ref="CL73:CQ73" si="426">IF(CL10="","",IF(CL104&lt;&gt;"",0,(CL10)^2))</f>
        <v>2500.0000083999998</v>
      </c>
      <c r="CM73" s="11">
        <f t="shared" si="426"/>
        <v>484.00000374000001</v>
      </c>
      <c r="CN73" s="11">
        <f t="shared" si="426"/>
        <v>100.00000172000001</v>
      </c>
      <c r="CO73" s="11">
        <f t="shared" si="426"/>
        <v>900.00000522000005</v>
      </c>
      <c r="CP73" s="11">
        <f t="shared" si="426"/>
        <v>225.00000264000002</v>
      </c>
      <c r="CQ73" s="11">
        <f t="shared" si="426"/>
        <v>900.00000534000003</v>
      </c>
      <c r="CR73" s="11">
        <f t="shared" ref="CR73:CS73" si="427">IF(CR10="","",IF(CR104&lt;&gt;"",0,(CR10)^2))</f>
        <v>900.00000540000008</v>
      </c>
      <c r="CS73" s="11">
        <f t="shared" si="427"/>
        <v>625.00000455000009</v>
      </c>
      <c r="CT73" s="11">
        <f t="shared" ref="CT73:DB73" si="428">IF(CT10="","",IF(CT104&lt;&gt;"",0,(CT10)^2))</f>
        <v>4.0000003680000091</v>
      </c>
      <c r="CU73" s="11">
        <f t="shared" si="428"/>
        <v>196.00000260400003</v>
      </c>
      <c r="CV73" s="11">
        <f t="shared" si="428"/>
        <v>900.00000564000004</v>
      </c>
      <c r="CW73" s="11">
        <f t="shared" si="428"/>
        <v>2704.0000098799997</v>
      </c>
      <c r="CX73" s="11">
        <f t="shared" si="428"/>
        <v>3600.00001152</v>
      </c>
      <c r="CY73" s="11">
        <f t="shared" si="428"/>
        <v>1024.0000062079998</v>
      </c>
      <c r="CZ73" s="11">
        <f t="shared" si="428"/>
        <v>1225.00000686</v>
      </c>
      <c r="DA73" s="11">
        <f t="shared" si="428"/>
        <v>900.00000594000005</v>
      </c>
      <c r="DB73" s="11">
        <f t="shared" si="428"/>
        <v>100.00000199999999</v>
      </c>
      <c r="DC73" s="11">
        <f t="shared" ref="DC73:EE73" si="429">IF(DC10="","",IF(DC104&lt;&gt;"",0,(DC10)^2))</f>
        <v>400.00000404000008</v>
      </c>
      <c r="DD73" s="11">
        <f t="shared" si="429"/>
        <v>289.00000346800005</v>
      </c>
      <c r="DE73" s="11">
        <f t="shared" si="429"/>
        <v>400.00000412000009</v>
      </c>
      <c r="DF73" s="11">
        <f t="shared" si="429"/>
        <v>9025.0000197599984</v>
      </c>
      <c r="DG73" s="11">
        <f t="shared" si="429"/>
        <v>100.0000021</v>
      </c>
      <c r="DH73" s="11">
        <f t="shared" si="429"/>
        <v>7225.0000180200004</v>
      </c>
      <c r="DI73" s="11">
        <f t="shared" si="429"/>
        <v>1600.00000856</v>
      </c>
      <c r="DJ73" s="11">
        <f t="shared" si="429"/>
        <v>3600.0000129600003</v>
      </c>
      <c r="DK73" s="11">
        <f t="shared" si="429"/>
        <v>400.00000435999993</v>
      </c>
      <c r="DL73" s="11">
        <f t="shared" si="429"/>
        <v>121.00000242000002</v>
      </c>
      <c r="DM73" s="11">
        <f t="shared" si="429"/>
        <v>1.2321E-14</v>
      </c>
      <c r="DN73" s="11">
        <f t="shared" si="429"/>
        <v>1.2543999999999999E-14</v>
      </c>
      <c r="DO73" s="11">
        <f t="shared" si="429"/>
        <v>1.2769000000000001E-14</v>
      </c>
      <c r="DP73" s="11">
        <f t="shared" si="429"/>
        <v>1225.0000079800002</v>
      </c>
      <c r="DQ73" s="11">
        <f t="shared" si="429"/>
        <v>144.00000276000003</v>
      </c>
      <c r="DR73" s="11">
        <f t="shared" si="429"/>
        <v>729.00000626399992</v>
      </c>
      <c r="DS73" s="11">
        <f t="shared" si="429"/>
        <v>1.3689E-14</v>
      </c>
      <c r="DT73" s="11">
        <f t="shared" si="429"/>
        <v>10000.000023600001</v>
      </c>
      <c r="DU73" s="11">
        <f t="shared" si="429"/>
        <v>225.00000356999999</v>
      </c>
      <c r="DV73" s="11">
        <f t="shared" si="429"/>
        <v>7225.0000203999989</v>
      </c>
      <c r="DW73" s="11">
        <f t="shared" si="429"/>
        <v>625.00000605000002</v>
      </c>
      <c r="DX73" s="11">
        <f t="shared" si="429"/>
        <v>1600.0000097600002</v>
      </c>
      <c r="DY73" s="11">
        <f t="shared" si="429"/>
        <v>3600.0000147599999</v>
      </c>
      <c r="DZ73" s="11">
        <f t="shared" si="429"/>
        <v>400.00000496000001</v>
      </c>
      <c r="EA73" s="11">
        <f t="shared" si="429"/>
        <v>4356.0000165000001</v>
      </c>
      <c r="EB73" s="11">
        <f t="shared" si="429"/>
        <v>64.00000201600001</v>
      </c>
      <c r="EC73" s="11">
        <f t="shared" si="429"/>
        <v>900.00000762000002</v>
      </c>
      <c r="ED73" s="11">
        <f t="shared" si="429"/>
        <v>100.00000256000001</v>
      </c>
      <c r="EE73" s="11">
        <f t="shared" si="429"/>
        <v>100.00000258000001</v>
      </c>
      <c r="EF73" s="11">
        <f t="shared" ref="EF73:EI73" si="430">IF(EF10="","",IF(EF104&lt;&gt;"",0,(EF10)^2))</f>
        <v>400.00000520000003</v>
      </c>
      <c r="EG73" s="11">
        <f t="shared" si="430"/>
        <v>324.00000471600003</v>
      </c>
      <c r="EH73" s="11">
        <f t="shared" si="430"/>
        <v>6400.0000211199995</v>
      </c>
      <c r="EI73" s="11">
        <f t="shared" si="430"/>
        <v>484.00000585200002</v>
      </c>
      <c r="EJ73" s="11">
        <f t="shared" ref="EJ73:ES73" si="431">IF(EJ10="","",IF(EJ104&lt;&gt;"",0,(EJ10)^2))</f>
        <v>441.00000562800005</v>
      </c>
      <c r="EK73" s="11">
        <f t="shared" si="431"/>
        <v>81.000002430000023</v>
      </c>
      <c r="EL73" s="11">
        <f t="shared" si="431"/>
        <v>4225.0000176799995</v>
      </c>
      <c r="EM73" s="11">
        <f t="shared" si="431"/>
        <v>2500.0000137000002</v>
      </c>
      <c r="EN73" s="11">
        <f t="shared" si="431"/>
        <v>7225.0000234600011</v>
      </c>
      <c r="EO73" s="11">
        <f t="shared" si="431"/>
        <v>400.00000556000003</v>
      </c>
      <c r="EP73" s="11">
        <f t="shared" si="431"/>
        <v>1225.0000097999998</v>
      </c>
      <c r="EQ73" s="11">
        <f t="shared" si="431"/>
        <v>100.00000282000001</v>
      </c>
      <c r="ER73" s="11">
        <f t="shared" si="431"/>
        <v>4225.0000184600003</v>
      </c>
      <c r="ES73" s="11">
        <f t="shared" si="431"/>
        <v>2.0448999999999998E-14</v>
      </c>
      <c r="ET73" s="11">
        <f t="shared" ref="ET73:EV73" si="432">IF(ET10="","",IF(ET104&lt;&gt;"",0,(ET10)^2))</f>
        <v>225.00000432000002</v>
      </c>
      <c r="EU73" s="11">
        <f t="shared" si="432"/>
        <v>100.00000290000001</v>
      </c>
      <c r="EV73" s="11">
        <f t="shared" si="432"/>
        <v>400.00000584000009</v>
      </c>
      <c r="EW73" s="11">
        <f t="shared" ref="EW73:FJ73" si="433">IF(EW10="","",IF(EW104&lt;&gt;"",0,(EW10)^2))</f>
        <v>5776.0000223439993</v>
      </c>
      <c r="EX73" s="11">
        <f t="shared" si="433"/>
        <v>2.1903999999999999E-14</v>
      </c>
      <c r="EY73" s="11">
        <f t="shared" si="433"/>
        <v>400.00000596000007</v>
      </c>
      <c r="EZ73" s="11">
        <f t="shared" si="433"/>
        <v>100.00000300000002</v>
      </c>
      <c r="FA73" s="11">
        <f t="shared" si="433"/>
        <v>100.00000302000002</v>
      </c>
      <c r="FB73" s="11">
        <f t="shared" si="433"/>
        <v>625.00000759999989</v>
      </c>
      <c r="FC73" s="11">
        <f t="shared" si="433"/>
        <v>900.00000917999989</v>
      </c>
      <c r="FD73" s="11">
        <f t="shared" si="433"/>
        <v>900.00000923999994</v>
      </c>
      <c r="FE73" s="11">
        <f t="shared" si="433"/>
        <v>1225.0000108500001</v>
      </c>
      <c r="FF73" s="11">
        <f t="shared" si="433"/>
        <v>8100.0000280799995</v>
      </c>
      <c r="FG73" s="11">
        <f t="shared" si="433"/>
        <v>6084.0000244920002</v>
      </c>
      <c r="FH73" s="11">
        <f t="shared" si="433"/>
        <v>2.4964000000000004E-14</v>
      </c>
      <c r="FI73" s="11">
        <f t="shared" si="433"/>
        <v>2.5281000000000004E-14</v>
      </c>
      <c r="FJ73" s="11">
        <f t="shared" si="433"/>
        <v>6400.0000256000003</v>
      </c>
      <c r="FK73" s="11">
        <f t="shared" ref="FK73" si="434">IF(FK10="","",IF(FK104&lt;&gt;"",0,(FK10)^2))</f>
        <v>1600.0000128800002</v>
      </c>
    </row>
    <row r="74" spans="1:167" x14ac:dyDescent="0.25">
      <c r="A74" s="11">
        <f t="shared" si="365"/>
        <v>78.999999998999996</v>
      </c>
      <c r="C74" s="11">
        <v>8</v>
      </c>
      <c r="D74" s="11">
        <f t="shared" si="350"/>
        <v>2500</v>
      </c>
      <c r="E74" s="11">
        <f t="shared" si="351"/>
        <v>25.000000005</v>
      </c>
      <c r="F74" s="11">
        <f t="shared" si="351"/>
        <v>841.00000002899992</v>
      </c>
      <c r="G74" s="11">
        <f t="shared" si="350"/>
        <v>441.00000004200001</v>
      </c>
      <c r="H74" s="11">
        <f t="shared" si="352"/>
        <v>784.00000011199995</v>
      </c>
      <c r="I74" s="11">
        <f t="shared" si="412"/>
        <v>484.00000013200003</v>
      </c>
      <c r="J74" s="11">
        <f t="shared" si="412"/>
        <v>25.000000040000003</v>
      </c>
      <c r="K74" s="11">
        <f t="shared" si="412"/>
        <v>2500.0000004999997</v>
      </c>
      <c r="L74" s="11">
        <f t="shared" si="412"/>
        <v>400.00000024000002</v>
      </c>
      <c r="M74" s="11">
        <f t="shared" si="412"/>
        <v>100.00000014000001</v>
      </c>
      <c r="N74" s="11">
        <f t="shared" si="412"/>
        <v>400.00000032000003</v>
      </c>
      <c r="O74" s="11">
        <f t="shared" si="412"/>
        <v>1225.0000006299997</v>
      </c>
      <c r="P74" s="11">
        <f t="shared" si="412"/>
        <v>100.00000020000002</v>
      </c>
      <c r="Q74" s="11">
        <f t="shared" si="412"/>
        <v>400.00000044000006</v>
      </c>
      <c r="R74" s="11">
        <f t="shared" si="412"/>
        <v>1.44E-16</v>
      </c>
      <c r="S74" s="11">
        <f t="shared" si="412"/>
        <v>100.00000025999999</v>
      </c>
      <c r="T74" s="11">
        <f t="shared" si="412"/>
        <v>25.000000140000004</v>
      </c>
      <c r="U74" s="11">
        <f t="shared" si="412"/>
        <v>400.00000060000008</v>
      </c>
      <c r="V74" s="11">
        <f t="shared" si="412"/>
        <v>400.00000064000005</v>
      </c>
      <c r="W74" s="11">
        <f t="shared" si="412"/>
        <v>2.8900000000000001E-16</v>
      </c>
      <c r="X74" s="11">
        <f t="shared" si="412"/>
        <v>8100.0000032399994</v>
      </c>
      <c r="Y74" s="11">
        <f t="shared" si="412"/>
        <v>100.00000038</v>
      </c>
      <c r="Z74" s="11">
        <f t="shared" si="412"/>
        <v>5625.0000030000001</v>
      </c>
      <c r="AA74" s="11">
        <f t="shared" si="412"/>
        <v>225.00000062999999</v>
      </c>
      <c r="AB74" s="11">
        <f t="shared" si="412"/>
        <v>225.00000066000001</v>
      </c>
      <c r="AC74" s="11">
        <f t="shared" si="412"/>
        <v>625.00000114999989</v>
      </c>
      <c r="AD74" s="11">
        <f t="shared" si="412"/>
        <v>2025.0000021600001</v>
      </c>
      <c r="AE74" s="11">
        <f t="shared" si="412"/>
        <v>400.00000099999994</v>
      </c>
      <c r="AF74" s="11">
        <f t="shared" si="412"/>
        <v>6.7600000000000004E-16</v>
      </c>
      <c r="AG74" s="11">
        <f t="shared" si="412"/>
        <v>625.00000134999993</v>
      </c>
      <c r="AH74" s="11">
        <f t="shared" si="412"/>
        <v>7056.0000047040003</v>
      </c>
      <c r="AI74" s="11">
        <f t="shared" si="412"/>
        <v>625.0000014499999</v>
      </c>
      <c r="AJ74" s="11">
        <f t="shared" si="412"/>
        <v>576.00000144000001</v>
      </c>
      <c r="AK74" s="11">
        <f t="shared" si="412"/>
        <v>225.00000093000003</v>
      </c>
      <c r="AL74" s="11">
        <f t="shared" si="412"/>
        <v>100.00000064000002</v>
      </c>
      <c r="AM74" s="11">
        <f t="shared" si="412"/>
        <v>4900.0000046200012</v>
      </c>
      <c r="AN74" s="11">
        <f t="shared" si="412"/>
        <v>1089.0000022440001</v>
      </c>
      <c r="AO74" s="11">
        <f t="shared" si="412"/>
        <v>1600.0000027999999</v>
      </c>
      <c r="AP74" s="11">
        <f t="shared" si="412"/>
        <v>2500.0000036000001</v>
      </c>
      <c r="AQ74" s="11">
        <f t="shared" si="412"/>
        <v>625.00000184999999</v>
      </c>
      <c r="AR74" s="11">
        <f t="shared" si="412"/>
        <v>900.00000227999999</v>
      </c>
      <c r="AS74" s="11">
        <f t="shared" si="412"/>
        <v>1089.0000025740001</v>
      </c>
      <c r="AT74" s="11">
        <f t="shared" si="412"/>
        <v>100.0000008</v>
      </c>
      <c r="AU74" s="11">
        <f t="shared" si="412"/>
        <v>1225.0000028699999</v>
      </c>
      <c r="AV74" s="11">
        <f t="shared" si="412"/>
        <v>100.00000084</v>
      </c>
      <c r="AW74" s="11">
        <f t="shared" si="412"/>
        <v>1.8490000000000003E-15</v>
      </c>
      <c r="AX74" s="11">
        <f t="shared" si="412"/>
        <v>144.000001056</v>
      </c>
      <c r="AY74" s="11">
        <f t="shared" si="412"/>
        <v>100.0000009</v>
      </c>
      <c r="AZ74" s="11">
        <f t="shared" si="412"/>
        <v>8100.0000082799997</v>
      </c>
      <c r="BA74" s="11">
        <f t="shared" si="412"/>
        <v>900.00000282000008</v>
      </c>
      <c r="BB74" s="11">
        <f t="shared" si="412"/>
        <v>100.00000096000001</v>
      </c>
      <c r="BC74" s="11">
        <f t="shared" si="412"/>
        <v>900.00000294000006</v>
      </c>
      <c r="BD74" s="11">
        <f t="shared" si="412"/>
        <v>196.00000140000003</v>
      </c>
      <c r="BE74" s="11">
        <f t="shared" si="412"/>
        <v>225.00000153000002</v>
      </c>
      <c r="BF74" s="11">
        <f t="shared" si="412"/>
        <v>2.7040000000000002E-15</v>
      </c>
      <c r="BG74" s="11">
        <f t="shared" si="412"/>
        <v>2.8089999999999997E-15</v>
      </c>
      <c r="BH74" s="11">
        <f t="shared" si="412"/>
        <v>225.00000161999998</v>
      </c>
      <c r="BI74" s="11">
        <f t="shared" si="412"/>
        <v>225.00000164999997</v>
      </c>
      <c r="BJ74" s="11">
        <f t="shared" si="412"/>
        <v>400.00000224000007</v>
      </c>
      <c r="BK74" s="11">
        <f t="shared" si="412"/>
        <v>25.000000570000005</v>
      </c>
      <c r="BL74" s="11">
        <f t="shared" si="412"/>
        <v>10000.000011599999</v>
      </c>
      <c r="BM74" s="11">
        <f t="shared" si="412"/>
        <v>225.00000176999998</v>
      </c>
      <c r="BN74" s="11">
        <f t="shared" si="412"/>
        <v>900.00000360000013</v>
      </c>
      <c r="BO74" s="11">
        <f t="shared" si="412"/>
        <v>5625.0000091499987</v>
      </c>
      <c r="BP74" s="11">
        <f t="shared" si="412"/>
        <v>3.8440000000000001E-15</v>
      </c>
      <c r="BQ74" s="11">
        <f t="shared" si="412"/>
        <v>10000.0000126</v>
      </c>
      <c r="BR74" s="11">
        <f t="shared" si="412"/>
        <v>900.00000384000009</v>
      </c>
      <c r="BS74" s="11">
        <f t="shared" si="412"/>
        <v>289.00000220999993</v>
      </c>
      <c r="BT74" s="11">
        <f t="shared" si="412"/>
        <v>625.00000329999989</v>
      </c>
      <c r="BU74" s="11">
        <f t="shared" si="400"/>
        <v>3600.0000080400005</v>
      </c>
      <c r="BV74" s="11">
        <f t="shared" ref="BV74:CI74" si="435">IF(BV11="","",IF(BV105&lt;&gt;"",0,(BV11)^2))</f>
        <v>576.00000326399993</v>
      </c>
      <c r="BW74" s="11">
        <f t="shared" si="435"/>
        <v>144.00000165600002</v>
      </c>
      <c r="BX74" s="11">
        <f t="shared" si="435"/>
        <v>400.00000279999995</v>
      </c>
      <c r="BY74" s="11">
        <f t="shared" si="435"/>
        <v>1024.0000045440001</v>
      </c>
      <c r="BZ74" s="11">
        <f t="shared" si="435"/>
        <v>8100.0000129600012</v>
      </c>
      <c r="CA74" s="11">
        <f t="shared" si="435"/>
        <v>8100.0000131399993</v>
      </c>
      <c r="CB74" s="11">
        <f t="shared" si="435"/>
        <v>4225.0000096200001</v>
      </c>
      <c r="CC74" s="11">
        <f t="shared" si="435"/>
        <v>576.00000360000001</v>
      </c>
      <c r="CD74" s="11">
        <f t="shared" si="435"/>
        <v>1296.0000054719999</v>
      </c>
      <c r="CE74" s="11">
        <f t="shared" si="435"/>
        <v>1600.0000061600003</v>
      </c>
      <c r="CF74" s="11">
        <f t="shared" si="435"/>
        <v>3600.0000093600001</v>
      </c>
      <c r="CG74" s="11">
        <f t="shared" si="435"/>
        <v>100.00000157999999</v>
      </c>
      <c r="CH74" s="11">
        <f t="shared" si="435"/>
        <v>400.00000319999998</v>
      </c>
      <c r="CI74" s="11">
        <f t="shared" si="435"/>
        <v>100.00000161999999</v>
      </c>
      <c r="CJ74" s="11">
        <f t="shared" ref="CJ74:CK74" si="436">IF(CJ11="","",IF(CJ105&lt;&gt;"",0,(CJ11)^2))</f>
        <v>576.00000393599998</v>
      </c>
      <c r="CK74" s="11">
        <f t="shared" si="436"/>
        <v>25.000000830000005</v>
      </c>
      <c r="CL74" s="11">
        <f t="shared" ref="CL74:CQ74" si="437">IF(CL11="","",IF(CL105&lt;&gt;"",0,(CL11)^2))</f>
        <v>7.0559999999999995E-15</v>
      </c>
      <c r="CM74" s="11">
        <f t="shared" si="437"/>
        <v>7.2249999999999989E-15</v>
      </c>
      <c r="CN74" s="11">
        <f t="shared" si="437"/>
        <v>900.00000516</v>
      </c>
      <c r="CO74" s="11">
        <f t="shared" si="437"/>
        <v>900.00000522000005</v>
      </c>
      <c r="CP74" s="11">
        <f t="shared" si="437"/>
        <v>100.00000176000002</v>
      </c>
      <c r="CQ74" s="11">
        <f t="shared" si="437"/>
        <v>729.00000480599999</v>
      </c>
      <c r="CR74" s="11">
        <f t="shared" ref="CR74:CS74" si="438">IF(CR11="","",IF(CR105&lt;&gt;"",0,(CR11)^2))</f>
        <v>3600.0000107999999</v>
      </c>
      <c r="CS74" s="11">
        <f t="shared" si="438"/>
        <v>900.00000546000001</v>
      </c>
      <c r="CT74" s="11">
        <f t="shared" ref="CT74:DB74" si="439">IF(CT11="","",IF(CT105&lt;&gt;"",0,(CT11)^2))</f>
        <v>900.00000552000006</v>
      </c>
      <c r="CU74" s="11">
        <f t="shared" si="439"/>
        <v>676.00000483600002</v>
      </c>
      <c r="CV74" s="11">
        <f t="shared" si="439"/>
        <v>169.00000244400002</v>
      </c>
      <c r="CW74" s="11">
        <f t="shared" si="439"/>
        <v>100.00000190000003</v>
      </c>
      <c r="CX74" s="11">
        <f t="shared" si="439"/>
        <v>900.00000576000002</v>
      </c>
      <c r="CY74" s="11">
        <f t="shared" si="439"/>
        <v>9.4089999999999997E-15</v>
      </c>
      <c r="CZ74" s="11">
        <f t="shared" si="439"/>
        <v>5184.0000141119999</v>
      </c>
      <c r="DA74" s="11">
        <f t="shared" si="439"/>
        <v>225.00000297</v>
      </c>
      <c r="DB74" s="11">
        <f t="shared" si="439"/>
        <v>2500.0000100000002</v>
      </c>
      <c r="DC74" s="11">
        <f t="shared" ref="DC74:EE74" si="440">IF(DC11="","",IF(DC105&lt;&gt;"",0,(DC11)^2))</f>
        <v>5625.0000151499999</v>
      </c>
      <c r="DD74" s="11">
        <f t="shared" si="440"/>
        <v>2025.0000091800002</v>
      </c>
      <c r="DE74" s="11">
        <f t="shared" si="440"/>
        <v>25.000001030000007</v>
      </c>
      <c r="DF74" s="11">
        <f t="shared" si="440"/>
        <v>2601.0000106080001</v>
      </c>
      <c r="DG74" s="11">
        <f t="shared" si="440"/>
        <v>25.000001050000009</v>
      </c>
      <c r="DH74" s="11">
        <f t="shared" si="440"/>
        <v>1.1235999999999999E-14</v>
      </c>
      <c r="DI74" s="11">
        <f t="shared" si="440"/>
        <v>400.0000042800001</v>
      </c>
      <c r="DJ74" s="11">
        <f t="shared" si="440"/>
        <v>900.00000647999991</v>
      </c>
      <c r="DK74" s="11">
        <f t="shared" si="440"/>
        <v>100.00000218000001</v>
      </c>
      <c r="DL74" s="11">
        <f t="shared" si="440"/>
        <v>7396.00001892</v>
      </c>
      <c r="DM74" s="11">
        <f t="shared" si="440"/>
        <v>1.2321E-14</v>
      </c>
      <c r="DN74" s="11">
        <f t="shared" si="440"/>
        <v>10000.0000224</v>
      </c>
      <c r="DO74" s="11">
        <f t="shared" si="440"/>
        <v>1.2769000000000001E-14</v>
      </c>
      <c r="DP74" s="11">
        <f t="shared" si="440"/>
        <v>400.00000455999998</v>
      </c>
      <c r="DQ74" s="11">
        <f t="shared" si="440"/>
        <v>8100.0000207000012</v>
      </c>
      <c r="DR74" s="11">
        <f t="shared" si="440"/>
        <v>1296.0000083520001</v>
      </c>
      <c r="DS74" s="11">
        <f t="shared" si="440"/>
        <v>1225.00000819</v>
      </c>
      <c r="DT74" s="11">
        <f t="shared" si="440"/>
        <v>1089.0000077880002</v>
      </c>
      <c r="DU74" s="11">
        <f t="shared" si="440"/>
        <v>729.00000642599991</v>
      </c>
      <c r="DV74" s="11">
        <f t="shared" si="440"/>
        <v>1600.0000096000003</v>
      </c>
      <c r="DW74" s="11">
        <f t="shared" si="440"/>
        <v>400.00000483999997</v>
      </c>
      <c r="DX74" s="11">
        <f t="shared" si="440"/>
        <v>400.00000488000001</v>
      </c>
      <c r="DY74" s="11">
        <f t="shared" si="440"/>
        <v>400.00000491999998</v>
      </c>
      <c r="DZ74" s="11">
        <f t="shared" si="440"/>
        <v>5625.0000185999997</v>
      </c>
      <c r="EA74" s="11">
        <f t="shared" si="440"/>
        <v>2500.0000125000001</v>
      </c>
      <c r="EB74" s="11">
        <f t="shared" si="440"/>
        <v>529.00000579599998</v>
      </c>
      <c r="EC74" s="11">
        <f t="shared" si="440"/>
        <v>225.00000381000001</v>
      </c>
      <c r="ED74" s="11">
        <f t="shared" si="440"/>
        <v>289.00000435200002</v>
      </c>
      <c r="EE74" s="11">
        <f t="shared" si="440"/>
        <v>1.6641000000000002E-14</v>
      </c>
      <c r="EF74" s="11">
        <f t="shared" ref="EF74:EI74" si="441">IF(EF11="","",IF(EF105&lt;&gt;"",0,(EF11)^2))</f>
        <v>400.00000520000003</v>
      </c>
      <c r="EG74" s="11">
        <f t="shared" si="441"/>
        <v>1024.000008384</v>
      </c>
      <c r="EH74" s="11">
        <f t="shared" si="441"/>
        <v>100.00000264000002</v>
      </c>
      <c r="EI74" s="11">
        <f t="shared" si="441"/>
        <v>484.00000585200002</v>
      </c>
      <c r="EJ74" s="11">
        <f t="shared" ref="EJ74:ES74" si="442">IF(EJ11="","",IF(EJ105&lt;&gt;"",0,(EJ11)^2))</f>
        <v>25.000001340000022</v>
      </c>
      <c r="EK74" s="11">
        <f t="shared" si="442"/>
        <v>3025.0000148500003</v>
      </c>
      <c r="EL74" s="11">
        <f t="shared" si="442"/>
        <v>1.8496000000000001E-14</v>
      </c>
      <c r="EM74" s="11">
        <f t="shared" si="442"/>
        <v>100.00000274000003</v>
      </c>
      <c r="EN74" s="11">
        <f t="shared" si="442"/>
        <v>400.00000552000006</v>
      </c>
      <c r="EO74" s="11">
        <f t="shared" si="442"/>
        <v>625.00000695000006</v>
      </c>
      <c r="EP74" s="11">
        <f t="shared" si="442"/>
        <v>1225.0000097999998</v>
      </c>
      <c r="EQ74" s="11">
        <f t="shared" si="442"/>
        <v>225.00000423</v>
      </c>
      <c r="ER74" s="11">
        <f t="shared" si="442"/>
        <v>9025.0000269800003</v>
      </c>
      <c r="ES74" s="11">
        <f t="shared" si="442"/>
        <v>625.0000071500001</v>
      </c>
      <c r="ET74" s="11">
        <f t="shared" ref="ET74:EV74" si="443">IF(ET11="","",IF(ET105&lt;&gt;"",0,(ET11)^2))</f>
        <v>100.00000288000001</v>
      </c>
      <c r="EU74" s="11">
        <f t="shared" si="443"/>
        <v>4489.0000194300001</v>
      </c>
      <c r="EV74" s="11">
        <f t="shared" si="443"/>
        <v>400.00000584000009</v>
      </c>
      <c r="EW74" s="11">
        <f t="shared" ref="EW74:FJ74" si="444">IF(EW11="","",IF(EW105&lt;&gt;"",0,(EW11)^2))</f>
        <v>1296.0000105840002</v>
      </c>
      <c r="EX74" s="11">
        <f t="shared" si="444"/>
        <v>400.00000592000009</v>
      </c>
      <c r="EY74" s="11">
        <f t="shared" si="444"/>
        <v>2500.0000149000002</v>
      </c>
      <c r="EZ74" s="11">
        <f t="shared" si="444"/>
        <v>625.00000750000015</v>
      </c>
      <c r="FA74" s="11">
        <f t="shared" si="444"/>
        <v>400.00000603999996</v>
      </c>
      <c r="FB74" s="11">
        <f t="shared" si="444"/>
        <v>625.00000759999989</v>
      </c>
      <c r="FC74" s="11">
        <f t="shared" si="444"/>
        <v>400.00000611999997</v>
      </c>
      <c r="FD74" s="11">
        <f t="shared" si="444"/>
        <v>2500.0000153999999</v>
      </c>
      <c r="FE74" s="11">
        <f t="shared" si="444"/>
        <v>5625.0000232499997</v>
      </c>
      <c r="FF74" s="11">
        <f t="shared" si="444"/>
        <v>5625.0000233999999</v>
      </c>
      <c r="FG74" s="11">
        <f t="shared" si="444"/>
        <v>2.4648999999999998E-14</v>
      </c>
      <c r="FH74" s="11">
        <f t="shared" si="444"/>
        <v>2.4964000000000004E-14</v>
      </c>
      <c r="FI74" s="11">
        <f t="shared" si="444"/>
        <v>2.5281000000000004E-14</v>
      </c>
      <c r="FJ74" s="11">
        <f t="shared" si="444"/>
        <v>2.5600000000000003E-14</v>
      </c>
      <c r="FK74" s="11">
        <f t="shared" ref="FK74" si="445">IF(FK11="","",IF(FK105&lt;&gt;"",0,(FK11)^2))</f>
        <v>100.00000322000004</v>
      </c>
    </row>
    <row r="75" spans="1:167" x14ac:dyDescent="0.25">
      <c r="A75" s="11">
        <f t="shared" si="365"/>
        <v>29.999999998999996</v>
      </c>
      <c r="C75" s="11">
        <v>9</v>
      </c>
      <c r="D75" s="11">
        <f t="shared" si="350"/>
        <v>2500</v>
      </c>
      <c r="E75" s="11">
        <f t="shared" si="351"/>
        <v>100.00000001000001</v>
      </c>
      <c r="F75" s="11">
        <f t="shared" si="351"/>
        <v>3969.0000000630002</v>
      </c>
      <c r="G75" s="11">
        <f t="shared" si="350"/>
        <v>4900.0000001400003</v>
      </c>
      <c r="H75" s="11">
        <f t="shared" si="352"/>
        <v>784.00000011199995</v>
      </c>
      <c r="I75" s="11">
        <f t="shared" si="412"/>
        <v>961.00000018599997</v>
      </c>
      <c r="J75" s="11">
        <f t="shared" si="412"/>
        <v>4900.0000005600004</v>
      </c>
      <c r="K75" s="11">
        <f t="shared" si="412"/>
        <v>2.5000000000000003E-17</v>
      </c>
      <c r="L75" s="11">
        <f t="shared" si="412"/>
        <v>7225.0000010199992</v>
      </c>
      <c r="M75" s="11">
        <f t="shared" si="412"/>
        <v>625.00000035000005</v>
      </c>
      <c r="N75" s="11">
        <f t="shared" si="412"/>
        <v>3600.0000009599999</v>
      </c>
      <c r="O75" s="11">
        <f t="shared" si="412"/>
        <v>6400.0000014400011</v>
      </c>
      <c r="P75" s="11">
        <f t="shared" si="412"/>
        <v>6400.0000015999995</v>
      </c>
      <c r="Q75" s="11">
        <f t="shared" si="412"/>
        <v>225.00000032999998</v>
      </c>
      <c r="R75" s="11">
        <f t="shared" si="412"/>
        <v>10000.0000024</v>
      </c>
      <c r="S75" s="11">
        <f t="shared" si="412"/>
        <v>3600.0000015599999</v>
      </c>
      <c r="T75" s="11">
        <f t="shared" si="412"/>
        <v>4624.000001903999</v>
      </c>
      <c r="U75" s="11">
        <f t="shared" si="412"/>
        <v>400.00000060000008</v>
      </c>
      <c r="V75" s="11">
        <f t="shared" si="412"/>
        <v>1600.0000012800001</v>
      </c>
      <c r="W75" s="11">
        <f t="shared" si="412"/>
        <v>2500.0000016999998</v>
      </c>
      <c r="X75" s="11">
        <f t="shared" si="412"/>
        <v>25.000000179999997</v>
      </c>
      <c r="Y75" s="11">
        <f t="shared" si="412"/>
        <v>100.00000038</v>
      </c>
      <c r="Z75" s="11">
        <f t="shared" si="412"/>
        <v>4225.0000025999998</v>
      </c>
      <c r="AA75" s="11">
        <f t="shared" si="412"/>
        <v>2500.0000020999996</v>
      </c>
      <c r="AB75" s="11">
        <f t="shared" si="412"/>
        <v>900.00000131999991</v>
      </c>
      <c r="AC75" s="11">
        <f t="shared" si="412"/>
        <v>1764.0000019319998</v>
      </c>
      <c r="AD75" s="11">
        <f t="shared" si="412"/>
        <v>3136.0000026880002</v>
      </c>
      <c r="AE75" s="11">
        <f t="shared" si="412"/>
        <v>625.00000124999997</v>
      </c>
      <c r="AF75" s="11">
        <f t="shared" si="412"/>
        <v>625.00000129999989</v>
      </c>
      <c r="AG75" s="11">
        <f t="shared" si="412"/>
        <v>6400.0000043199998</v>
      </c>
      <c r="AH75" s="11">
        <f t="shared" si="412"/>
        <v>7921.000004984</v>
      </c>
      <c r="AI75" s="11">
        <f t="shared" si="412"/>
        <v>2500.0000028999998</v>
      </c>
      <c r="AJ75" s="11">
        <f t="shared" si="412"/>
        <v>225.00000090000003</v>
      </c>
      <c r="AK75" s="11">
        <f t="shared" si="412"/>
        <v>900.00000186</v>
      </c>
      <c r="AL75" s="11">
        <f t="shared" si="412"/>
        <v>10000.000006400001</v>
      </c>
      <c r="AM75" s="11">
        <f t="shared" si="412"/>
        <v>2500.0000033000001</v>
      </c>
      <c r="AN75" s="11">
        <f t="shared" si="412"/>
        <v>1600.0000027200003</v>
      </c>
      <c r="AO75" s="11">
        <f t="shared" si="412"/>
        <v>3600.0000042000001</v>
      </c>
      <c r="AP75" s="11">
        <f t="shared" si="412"/>
        <v>2500.0000036000001</v>
      </c>
      <c r="AQ75" s="11">
        <f t="shared" si="412"/>
        <v>5625.0000055500013</v>
      </c>
      <c r="AR75" s="11">
        <f t="shared" si="412"/>
        <v>8100.0000068399995</v>
      </c>
      <c r="AS75" s="11">
        <f t="shared" si="412"/>
        <v>5184.0000056159997</v>
      </c>
      <c r="AT75" s="11">
        <f t="shared" si="412"/>
        <v>1600.0000032000003</v>
      </c>
      <c r="AU75" s="11">
        <f t="shared" si="412"/>
        <v>400.00000163999999</v>
      </c>
      <c r="AV75" s="11">
        <f t="shared" si="412"/>
        <v>3600.0000050400004</v>
      </c>
      <c r="AW75" s="11">
        <f t="shared" si="412"/>
        <v>1.8490000000000003E-15</v>
      </c>
      <c r="AX75" s="11">
        <f t="shared" si="412"/>
        <v>9604.0000086240016</v>
      </c>
      <c r="AY75" s="11">
        <f t="shared" si="412"/>
        <v>3721.0000054900001</v>
      </c>
      <c r="AZ75" s="11">
        <f t="shared" si="412"/>
        <v>8100.0000082799997</v>
      </c>
      <c r="BA75" s="11">
        <f t="shared" si="412"/>
        <v>6400.0000075200005</v>
      </c>
      <c r="BB75" s="11">
        <f t="shared" si="412"/>
        <v>5625.0000072000003</v>
      </c>
      <c r="BC75" s="11">
        <f t="shared" si="412"/>
        <v>7225.0000083299992</v>
      </c>
      <c r="BD75" s="11">
        <f t="shared" si="412"/>
        <v>2500.0000049999999</v>
      </c>
      <c r="BE75" s="11">
        <f t="shared" si="412"/>
        <v>4900.00000714</v>
      </c>
      <c r="BF75" s="11">
        <f t="shared" si="412"/>
        <v>10000.000010400001</v>
      </c>
      <c r="BG75" s="11">
        <f t="shared" si="412"/>
        <v>7225.0000090099993</v>
      </c>
      <c r="BH75" s="11">
        <f t="shared" si="412"/>
        <v>10000.0000108</v>
      </c>
      <c r="BI75" s="11">
        <f t="shared" si="412"/>
        <v>8100.0000098999999</v>
      </c>
      <c r="BJ75" s="11">
        <f t="shared" si="412"/>
        <v>5625.0000084000003</v>
      </c>
      <c r="BK75" s="11">
        <f t="shared" si="412"/>
        <v>7225.0000096899994</v>
      </c>
      <c r="BL75" s="11">
        <f t="shared" si="412"/>
        <v>10000.000011599999</v>
      </c>
      <c r="BM75" s="11">
        <f t="shared" si="412"/>
        <v>1600.0000047200001</v>
      </c>
      <c r="BN75" s="11">
        <f t="shared" si="412"/>
        <v>1225.0000041999999</v>
      </c>
      <c r="BO75" s="11">
        <f t="shared" si="412"/>
        <v>4225.0000079299989</v>
      </c>
      <c r="BP75" s="11">
        <f t="shared" si="412"/>
        <v>10000.0000124</v>
      </c>
      <c r="BQ75" s="11">
        <f t="shared" si="412"/>
        <v>10000.0000126</v>
      </c>
      <c r="BR75" s="11">
        <f t="shared" si="412"/>
        <v>10000.000012800001</v>
      </c>
      <c r="BS75" s="11">
        <f t="shared" si="412"/>
        <v>5625.0000097499997</v>
      </c>
      <c r="BT75" s="11">
        <f t="shared" ref="BT75:BU78" si="446">IF(BT12="","",IF(BT106&lt;&gt;"",0,(BT12)^2))</f>
        <v>8100.0000118799999</v>
      </c>
      <c r="BU75" s="11">
        <f t="shared" si="446"/>
        <v>8100.0000120600007</v>
      </c>
      <c r="BV75" s="11">
        <f t="shared" ref="BV75:CI75" si="447">IF(BV12="","",IF(BV106&lt;&gt;"",0,(BV12)^2))</f>
        <v>3136.0000076159999</v>
      </c>
      <c r="BW75" s="11">
        <f t="shared" si="447"/>
        <v>1600.0000055200003</v>
      </c>
      <c r="BX75" s="11">
        <f t="shared" si="447"/>
        <v>4356.0000092399996</v>
      </c>
      <c r="BY75" s="11">
        <f t="shared" si="447"/>
        <v>6241.0000112180005</v>
      </c>
      <c r="BZ75" s="11">
        <f t="shared" si="447"/>
        <v>5625.0000108000013</v>
      </c>
      <c r="CA75" s="11">
        <f t="shared" si="447"/>
        <v>3025.0000080300001</v>
      </c>
      <c r="CB75" s="11">
        <f t="shared" si="447"/>
        <v>9025.0000140600005</v>
      </c>
      <c r="CC75" s="11">
        <f t="shared" si="447"/>
        <v>2500.0000075000003</v>
      </c>
      <c r="CD75" s="11">
        <f t="shared" si="447"/>
        <v>3249.0000086639998</v>
      </c>
      <c r="CE75" s="11">
        <f t="shared" si="447"/>
        <v>6400.0000123199998</v>
      </c>
      <c r="CF75" s="11">
        <f t="shared" si="447"/>
        <v>2025.0000070199999</v>
      </c>
      <c r="CG75" s="11">
        <f t="shared" si="447"/>
        <v>9025.0000150100004</v>
      </c>
      <c r="CH75" s="11">
        <f t="shared" si="447"/>
        <v>6400.0000128000011</v>
      </c>
      <c r="CI75" s="11">
        <f t="shared" si="447"/>
        <v>4900.0000113399992</v>
      </c>
      <c r="CJ75" s="11">
        <f t="shared" ref="CJ75:CK75" si="448">IF(CJ12="","",IF(CJ106&lt;&gt;"",0,(CJ12)^2))</f>
        <v>4761.0000113160004</v>
      </c>
      <c r="CK75" s="11">
        <f t="shared" si="448"/>
        <v>5625.0000124500002</v>
      </c>
      <c r="CL75" s="11">
        <f t="shared" ref="CL75:CQ75" si="449">IF(CL12="","",IF(CL106&lt;&gt;"",0,(CL12)^2))</f>
        <v>3600.0000100799998</v>
      </c>
      <c r="CM75" s="11">
        <f t="shared" si="449"/>
        <v>4356.0000112199996</v>
      </c>
      <c r="CN75" s="11">
        <f t="shared" si="449"/>
        <v>900.00000516</v>
      </c>
      <c r="CO75" s="11">
        <f t="shared" si="449"/>
        <v>8100.0000156600008</v>
      </c>
      <c r="CP75" s="11">
        <f t="shared" si="449"/>
        <v>400.00000352000001</v>
      </c>
      <c r="CQ75" s="11">
        <f t="shared" si="449"/>
        <v>7744.0000156639999</v>
      </c>
      <c r="CR75" s="11">
        <f t="shared" ref="CR75:CS75" si="450">IF(CR12="","",IF(CR106&lt;&gt;"",0,(CR12)^2))</f>
        <v>900.00000540000008</v>
      </c>
      <c r="CS75" s="11">
        <f t="shared" si="450"/>
        <v>6400.0000145600006</v>
      </c>
      <c r="CT75" s="11">
        <f t="shared" ref="CT75:DB75" si="451">IF(CT12="","",IF(CT106&lt;&gt;"",0,(CT12)^2))</f>
        <v>7056.0000154559993</v>
      </c>
      <c r="CU75" s="11">
        <f t="shared" si="451"/>
        <v>6084.0000145079994</v>
      </c>
      <c r="CV75" s="11">
        <f t="shared" si="451"/>
        <v>8100.0000169200002</v>
      </c>
      <c r="CW75" s="11">
        <f t="shared" si="451"/>
        <v>4900.0000133000003</v>
      </c>
      <c r="CX75" s="11">
        <f t="shared" si="451"/>
        <v>4900.0000134399988</v>
      </c>
      <c r="CY75" s="11">
        <f t="shared" si="451"/>
        <v>729.00000523800009</v>
      </c>
      <c r="CZ75" s="11">
        <f t="shared" si="451"/>
        <v>9025.0000186199995</v>
      </c>
      <c r="DA75" s="11">
        <f t="shared" si="451"/>
        <v>25.000000990000011</v>
      </c>
      <c r="DB75" s="11">
        <f t="shared" si="451"/>
        <v>400.00000400000005</v>
      </c>
      <c r="DC75" s="11">
        <f t="shared" ref="DC75:EE75" si="452">IF(DC12="","",IF(DC106&lt;&gt;"",0,(DC12)^2))</f>
        <v>8100.0000181799996</v>
      </c>
      <c r="DD75" s="11">
        <f t="shared" si="452"/>
        <v>8281.0000185640001</v>
      </c>
      <c r="DE75" s="11">
        <f t="shared" si="452"/>
        <v>5929.0000158620005</v>
      </c>
      <c r="DF75" s="11">
        <f t="shared" si="452"/>
        <v>9025.0000197599984</v>
      </c>
      <c r="DG75" s="11">
        <f t="shared" si="452"/>
        <v>5929.00001617</v>
      </c>
      <c r="DH75" s="11">
        <f t="shared" si="452"/>
        <v>625.00000530000011</v>
      </c>
      <c r="DI75" s="11">
        <f t="shared" si="452"/>
        <v>625.00000535000015</v>
      </c>
      <c r="DJ75" s="11">
        <f t="shared" si="452"/>
        <v>4900.0000151199993</v>
      </c>
      <c r="DK75" s="11">
        <f t="shared" si="452"/>
        <v>6084.0000170039993</v>
      </c>
      <c r="DL75" s="11">
        <f t="shared" si="452"/>
        <v>9409.0000213399999</v>
      </c>
      <c r="DM75" s="11">
        <f t="shared" si="452"/>
        <v>6400.0000177600014</v>
      </c>
      <c r="DN75" s="11">
        <f t="shared" si="452"/>
        <v>4900.0000156799997</v>
      </c>
      <c r="DO75" s="11">
        <f t="shared" si="452"/>
        <v>2500.0000113000001</v>
      </c>
      <c r="DP75" s="11">
        <f t="shared" si="452"/>
        <v>8100.0000205200004</v>
      </c>
      <c r="DQ75" s="11">
        <f t="shared" si="452"/>
        <v>5625.0000172500013</v>
      </c>
      <c r="DR75" s="11">
        <f t="shared" si="452"/>
        <v>6400.0000185599993</v>
      </c>
      <c r="DS75" s="11">
        <f t="shared" si="452"/>
        <v>6400.0000187200003</v>
      </c>
      <c r="DT75" s="11">
        <f t="shared" si="452"/>
        <v>5625.0000177000002</v>
      </c>
      <c r="DU75" s="11">
        <f t="shared" si="452"/>
        <v>8836.0000223720017</v>
      </c>
      <c r="DV75" s="11">
        <f t="shared" si="452"/>
        <v>8100.0000215999989</v>
      </c>
      <c r="DW75" s="11">
        <f t="shared" si="452"/>
        <v>8649.0000225059994</v>
      </c>
      <c r="DX75" s="11">
        <f t="shared" si="452"/>
        <v>2500.0000122000001</v>
      </c>
      <c r="DY75" s="11">
        <f t="shared" si="452"/>
        <v>3600.0000147599999</v>
      </c>
      <c r="DZ75" s="11">
        <f t="shared" si="452"/>
        <v>9025.00002356</v>
      </c>
      <c r="EA75" s="11">
        <f t="shared" si="452"/>
        <v>7569.0000217500001</v>
      </c>
      <c r="EB75" s="11">
        <f t="shared" si="452"/>
        <v>1369.0000093240003</v>
      </c>
      <c r="EC75" s="11">
        <f t="shared" si="452"/>
        <v>8100.0000228600011</v>
      </c>
      <c r="ED75" s="11">
        <f t="shared" si="452"/>
        <v>1225.0000089600003</v>
      </c>
      <c r="EE75" s="11">
        <f t="shared" si="452"/>
        <v>4900.00001806</v>
      </c>
      <c r="EF75" s="11">
        <f t="shared" ref="EF75:EI75" si="453">IF(EF12="","",IF(EF106&lt;&gt;"",0,(EF12)^2))</f>
        <v>2500.0000129999999</v>
      </c>
      <c r="EG75" s="11">
        <f t="shared" si="453"/>
        <v>7569.0000227939991</v>
      </c>
      <c r="EH75" s="11">
        <f t="shared" si="453"/>
        <v>8100.0000237599997</v>
      </c>
      <c r="EI75" s="11">
        <f t="shared" si="453"/>
        <v>8464.0000244719995</v>
      </c>
      <c r="EJ75" s="11">
        <f t="shared" ref="EJ75:ES75" si="454">IF(EJ12="","",IF(EJ106&lt;&gt;"",0,(EJ12)^2))</f>
        <v>8464.0000246560012</v>
      </c>
      <c r="EK75" s="11">
        <f t="shared" si="454"/>
        <v>8100.0000242999986</v>
      </c>
      <c r="EL75" s="11">
        <f t="shared" si="454"/>
        <v>1225.0000095199998</v>
      </c>
      <c r="EM75" s="11">
        <f t="shared" si="454"/>
        <v>3600.0000164400003</v>
      </c>
      <c r="EN75" s="11">
        <f t="shared" si="454"/>
        <v>900.00000828000009</v>
      </c>
      <c r="EO75" s="11">
        <f t="shared" si="454"/>
        <v>6400.0000222399995</v>
      </c>
      <c r="EP75" s="11">
        <f t="shared" si="454"/>
        <v>4225.0000181999994</v>
      </c>
      <c r="EQ75" s="11">
        <f t="shared" si="454"/>
        <v>3600.0000169200002</v>
      </c>
      <c r="ER75" s="11">
        <f t="shared" si="454"/>
        <v>2025.0000127799999</v>
      </c>
      <c r="ES75" s="11">
        <f t="shared" si="454"/>
        <v>2500.0000143000002</v>
      </c>
      <c r="ET75" s="11">
        <f t="shared" ref="ET75:EV75" si="455">IF(ET12="","",IF(ET106&lt;&gt;"",0,(ET12)^2))</f>
        <v>8100.0000259199996</v>
      </c>
      <c r="EU75" s="11">
        <f t="shared" si="455"/>
        <v>4900.0000203</v>
      </c>
      <c r="EV75" s="11">
        <f t="shared" si="455"/>
        <v>6400.0000233600013</v>
      </c>
      <c r="EW75" s="11">
        <f t="shared" ref="EW75:FJ75" si="456">IF(EW12="","",IF(EW106&lt;&gt;"",0,(EW12)^2))</f>
        <v>6084.0000229319994</v>
      </c>
      <c r="EX75" s="11">
        <f t="shared" si="456"/>
        <v>4900.0000207200001</v>
      </c>
      <c r="EY75" s="11">
        <f t="shared" si="456"/>
        <v>1600.0000119200001</v>
      </c>
      <c r="EZ75" s="11">
        <f t="shared" si="456"/>
        <v>6561.0000243000013</v>
      </c>
      <c r="FA75" s="11">
        <f t="shared" si="456"/>
        <v>625.00000754999996</v>
      </c>
      <c r="FB75" s="11">
        <f t="shared" si="456"/>
        <v>625.00000759999989</v>
      </c>
      <c r="FC75" s="11">
        <f t="shared" si="456"/>
        <v>6400.0000244800003</v>
      </c>
      <c r="FD75" s="11">
        <f t="shared" si="456"/>
        <v>900.00000923999994</v>
      </c>
      <c r="FE75" s="11">
        <f t="shared" si="456"/>
        <v>625.00000775000001</v>
      </c>
      <c r="FF75" s="11">
        <f t="shared" si="456"/>
        <v>4225.0000202800002</v>
      </c>
      <c r="FG75" s="11">
        <f t="shared" si="456"/>
        <v>6241.0000248060005</v>
      </c>
      <c r="FH75" s="11">
        <f t="shared" si="456"/>
        <v>2500.0000157999998</v>
      </c>
      <c r="FI75" s="11">
        <f t="shared" si="456"/>
        <v>6400.0000254399993</v>
      </c>
      <c r="FJ75" s="11">
        <f t="shared" si="456"/>
        <v>625.00000799999998</v>
      </c>
      <c r="FK75" s="11">
        <f t="shared" ref="FK75" si="457">IF(FK12="","",IF(FK106&lt;&gt;"",0,(FK12)^2))</f>
        <v>100.00000322000004</v>
      </c>
    </row>
    <row r="76" spans="1:167" x14ac:dyDescent="0.25">
      <c r="A76" s="11">
        <f t="shared" si="365"/>
        <v>85.999999998999996</v>
      </c>
      <c r="C76" s="11">
        <v>10</v>
      </c>
      <c r="D76" s="11">
        <f t="shared" si="350"/>
        <v>2500</v>
      </c>
      <c r="E76" s="11">
        <f t="shared" si="351"/>
        <v>225.00000001500001</v>
      </c>
      <c r="F76" s="11">
        <f t="shared" si="351"/>
        <v>529.00000002299987</v>
      </c>
      <c r="G76" s="11">
        <f t="shared" si="350"/>
        <v>196.00000002799999</v>
      </c>
      <c r="H76" s="11">
        <f t="shared" si="352"/>
        <v>4.0000000000000003E-18</v>
      </c>
      <c r="I76" s="11">
        <f t="shared" ref="I76:BT79" si="458">IF(I13="","",IF(I107&lt;&gt;"",0,(I13)^2))</f>
        <v>4.0000000119999992</v>
      </c>
      <c r="J76" s="11">
        <f t="shared" si="458"/>
        <v>3600.0000004799999</v>
      </c>
      <c r="K76" s="11">
        <f t="shared" si="458"/>
        <v>2.5000000000000003E-17</v>
      </c>
      <c r="L76" s="11">
        <f t="shared" si="458"/>
        <v>2500.0000006</v>
      </c>
      <c r="M76" s="11">
        <f t="shared" si="458"/>
        <v>400.00000028000005</v>
      </c>
      <c r="N76" s="11">
        <f t="shared" si="458"/>
        <v>1600.0000006400001</v>
      </c>
      <c r="O76" s="11">
        <f t="shared" si="458"/>
        <v>225.00000027000002</v>
      </c>
      <c r="P76" s="11">
        <f t="shared" si="458"/>
        <v>1.0000000000000001E-16</v>
      </c>
      <c r="Q76" s="11">
        <f t="shared" si="458"/>
        <v>100.00000021999999</v>
      </c>
      <c r="R76" s="11">
        <f t="shared" si="458"/>
        <v>900.00000072000012</v>
      </c>
      <c r="S76" s="11">
        <f t="shared" si="458"/>
        <v>25.000000130000004</v>
      </c>
      <c r="T76" s="11">
        <f t="shared" si="458"/>
        <v>25.000000140000004</v>
      </c>
      <c r="U76" s="11">
        <f t="shared" si="458"/>
        <v>25.000000150000005</v>
      </c>
      <c r="V76" s="11">
        <f t="shared" si="458"/>
        <v>100.00000032</v>
      </c>
      <c r="W76" s="11">
        <f t="shared" si="458"/>
        <v>2500.0000016999998</v>
      </c>
      <c r="X76" s="11">
        <f t="shared" si="458"/>
        <v>25.000000179999997</v>
      </c>
      <c r="Y76" s="11">
        <f t="shared" si="458"/>
        <v>8100.0000034199993</v>
      </c>
      <c r="Z76" s="11">
        <f t="shared" si="458"/>
        <v>225.00000059999999</v>
      </c>
      <c r="AA76" s="11">
        <f t="shared" si="458"/>
        <v>900.00000126000009</v>
      </c>
      <c r="AB76" s="11">
        <f t="shared" si="458"/>
        <v>5625.0000032999997</v>
      </c>
      <c r="AC76" s="11">
        <f t="shared" si="458"/>
        <v>4225.0000029900002</v>
      </c>
      <c r="AD76" s="11">
        <f t="shared" si="458"/>
        <v>6084.0000037440004</v>
      </c>
      <c r="AE76" s="11">
        <f t="shared" si="458"/>
        <v>196.00000070000002</v>
      </c>
      <c r="AF76" s="11">
        <f t="shared" si="458"/>
        <v>6.7600000000000004E-16</v>
      </c>
      <c r="AG76" s="11">
        <f t="shared" si="458"/>
        <v>100.00000054000002</v>
      </c>
      <c r="AH76" s="11">
        <f t="shared" si="458"/>
        <v>5329.0000040880004</v>
      </c>
      <c r="AI76" s="11">
        <f t="shared" si="458"/>
        <v>625.0000014499999</v>
      </c>
      <c r="AJ76" s="11">
        <f t="shared" si="458"/>
        <v>8.9999999999999983E-16</v>
      </c>
      <c r="AK76" s="11">
        <f t="shared" si="458"/>
        <v>1600.0000024799999</v>
      </c>
      <c r="AL76" s="11">
        <f t="shared" si="458"/>
        <v>400.00000127999999</v>
      </c>
      <c r="AM76" s="11">
        <f t="shared" si="458"/>
        <v>6084.000005148001</v>
      </c>
      <c r="AN76" s="11">
        <f t="shared" si="458"/>
        <v>100.00000067999999</v>
      </c>
      <c r="AO76" s="11">
        <f t="shared" si="458"/>
        <v>1600.0000027999999</v>
      </c>
      <c r="AP76" s="11">
        <f t="shared" si="458"/>
        <v>3600.0000043200002</v>
      </c>
      <c r="AQ76" s="11">
        <f t="shared" si="458"/>
        <v>5625.0000055500013</v>
      </c>
      <c r="AR76" s="11">
        <f t="shared" si="458"/>
        <v>5625.0000056999997</v>
      </c>
      <c r="AS76" s="11">
        <f t="shared" si="458"/>
        <v>625.00000194999996</v>
      </c>
      <c r="AT76" s="11">
        <f t="shared" si="458"/>
        <v>1600.0000032000003</v>
      </c>
      <c r="AU76" s="11">
        <f t="shared" si="458"/>
        <v>3025.0000045100001</v>
      </c>
      <c r="AV76" s="11">
        <f t="shared" si="458"/>
        <v>3600.0000050400004</v>
      </c>
      <c r="AW76" s="11">
        <f t="shared" si="458"/>
        <v>1.8490000000000003E-15</v>
      </c>
      <c r="AX76" s="11">
        <f t="shared" si="458"/>
        <v>16.000000352000004</v>
      </c>
      <c r="AY76" s="11">
        <f t="shared" si="458"/>
        <v>625.00000224999997</v>
      </c>
      <c r="AZ76" s="11">
        <f t="shared" si="458"/>
        <v>8100.0000082799997</v>
      </c>
      <c r="BA76" s="11">
        <f t="shared" si="458"/>
        <v>100.00000094000001</v>
      </c>
      <c r="BB76" s="11">
        <f t="shared" si="458"/>
        <v>900.00000288000001</v>
      </c>
      <c r="BC76" s="11">
        <f t="shared" si="458"/>
        <v>2.4010000000000002E-15</v>
      </c>
      <c r="BD76" s="11">
        <f t="shared" si="458"/>
        <v>2500.0000049999999</v>
      </c>
      <c r="BE76" s="11">
        <f t="shared" si="458"/>
        <v>10000.000010199999</v>
      </c>
      <c r="BF76" s="11">
        <f t="shared" si="458"/>
        <v>10000.000010400001</v>
      </c>
      <c r="BG76" s="11">
        <f t="shared" si="458"/>
        <v>225.00000159000004</v>
      </c>
      <c r="BH76" s="11">
        <f t="shared" si="458"/>
        <v>100.00000107999999</v>
      </c>
      <c r="BI76" s="11">
        <f t="shared" si="458"/>
        <v>1225.00000385</v>
      </c>
      <c r="BJ76" s="11">
        <f t="shared" si="458"/>
        <v>400.00000224000007</v>
      </c>
      <c r="BK76" s="11">
        <f t="shared" si="458"/>
        <v>2500.0000057000002</v>
      </c>
      <c r="BL76" s="11">
        <f t="shared" si="458"/>
        <v>3.3640000000000002E-15</v>
      </c>
      <c r="BM76" s="11">
        <f t="shared" si="458"/>
        <v>100.00000118</v>
      </c>
      <c r="BN76" s="11">
        <f t="shared" si="458"/>
        <v>25.0000006</v>
      </c>
      <c r="BO76" s="11">
        <f t="shared" si="458"/>
        <v>5625.0000091499987</v>
      </c>
      <c r="BP76" s="11">
        <f t="shared" si="458"/>
        <v>100.00000124</v>
      </c>
      <c r="BQ76" s="11">
        <f t="shared" si="458"/>
        <v>3.9689999999999996E-15</v>
      </c>
      <c r="BR76" s="11">
        <f t="shared" si="458"/>
        <v>4.0960000000000003E-15</v>
      </c>
      <c r="BS76" s="11">
        <f t="shared" si="458"/>
        <v>169.00000169</v>
      </c>
      <c r="BT76" s="11">
        <f t="shared" si="458"/>
        <v>900.00000395999996</v>
      </c>
      <c r="BU76" s="11">
        <f t="shared" si="446"/>
        <v>400.00000267999997</v>
      </c>
      <c r="BV76" s="11">
        <f t="shared" ref="BV76:CI76" si="459">IF(BV13="","",IF(BV107&lt;&gt;"",0,(BV13)^2))</f>
        <v>1156.000004624</v>
      </c>
      <c r="BW76" s="11">
        <f t="shared" si="459"/>
        <v>4.7609999999999991E-15</v>
      </c>
      <c r="BX76" s="11">
        <f t="shared" si="459"/>
        <v>4.9000000000000007E-15</v>
      </c>
      <c r="BY76" s="11">
        <f t="shared" si="459"/>
        <v>6724.0000116440006</v>
      </c>
      <c r="BZ76" s="11">
        <f t="shared" si="459"/>
        <v>25.000000720000003</v>
      </c>
      <c r="CA76" s="11">
        <f t="shared" si="459"/>
        <v>1024.0000046720002</v>
      </c>
      <c r="CB76" s="11">
        <f t="shared" si="459"/>
        <v>100.00000148000002</v>
      </c>
      <c r="CC76" s="11">
        <f t="shared" si="459"/>
        <v>25.000000750000005</v>
      </c>
      <c r="CD76" s="11">
        <f t="shared" si="459"/>
        <v>225.00000227999999</v>
      </c>
      <c r="CE76" s="11">
        <f t="shared" si="459"/>
        <v>225.00000230999999</v>
      </c>
      <c r="CF76" s="11">
        <f t="shared" si="459"/>
        <v>25.000000780000008</v>
      </c>
      <c r="CG76" s="11">
        <f t="shared" si="459"/>
        <v>225.00000236999998</v>
      </c>
      <c r="CH76" s="11">
        <f t="shared" si="459"/>
        <v>25.000000800000009</v>
      </c>
      <c r="CI76" s="11">
        <f t="shared" si="459"/>
        <v>6.5609999999999999E-15</v>
      </c>
      <c r="CJ76" s="11">
        <f t="shared" ref="CJ76:CK76" si="460">IF(CJ13="","",IF(CJ107&lt;&gt;"",0,(CJ13)^2))</f>
        <v>1936.0000072160001</v>
      </c>
      <c r="CK76" s="11">
        <f t="shared" si="460"/>
        <v>4.0000003320000079</v>
      </c>
      <c r="CL76" s="11">
        <f t="shared" ref="CL76:CQ76" si="461">IF(CL13="","",IF(CL107&lt;&gt;"",0,(CL13)^2))</f>
        <v>400.00000335999999</v>
      </c>
      <c r="CM76" s="11">
        <f t="shared" si="461"/>
        <v>7.2249999999999989E-15</v>
      </c>
      <c r="CN76" s="11">
        <f t="shared" si="461"/>
        <v>25.000000860000007</v>
      </c>
      <c r="CO76" s="11">
        <f t="shared" si="461"/>
        <v>100.00000174000002</v>
      </c>
      <c r="CP76" s="11">
        <f t="shared" si="461"/>
        <v>8100.0000158399989</v>
      </c>
      <c r="CQ76" s="11">
        <f t="shared" si="461"/>
        <v>16.000000712000009</v>
      </c>
      <c r="CR76" s="11">
        <f t="shared" ref="CR76:CS76" si="462">IF(CR13="","",IF(CR107&lt;&gt;"",0,(CR13)^2))</f>
        <v>1225.0000063</v>
      </c>
      <c r="CS76" s="11">
        <f t="shared" si="462"/>
        <v>25.000000910000011</v>
      </c>
      <c r="CT76" s="11">
        <f t="shared" ref="CT76:DB76" si="463">IF(CT13="","",IF(CT107&lt;&gt;"",0,(CT13)^2))</f>
        <v>8.4640000000000003E-15</v>
      </c>
      <c r="CU76" s="11">
        <f t="shared" si="463"/>
        <v>1.0000001860000085</v>
      </c>
      <c r="CV76" s="11">
        <f t="shared" si="463"/>
        <v>225.00000282000002</v>
      </c>
      <c r="CW76" s="11">
        <f t="shared" si="463"/>
        <v>225.00000285000004</v>
      </c>
      <c r="CX76" s="11">
        <f t="shared" si="463"/>
        <v>225.00000288000004</v>
      </c>
      <c r="CY76" s="11">
        <f t="shared" si="463"/>
        <v>529.00000446200011</v>
      </c>
      <c r="CZ76" s="11">
        <f t="shared" si="463"/>
        <v>81.00000176399999</v>
      </c>
      <c r="DA76" s="11">
        <f t="shared" si="463"/>
        <v>9.0000005940000118</v>
      </c>
      <c r="DB76" s="11">
        <f t="shared" si="463"/>
        <v>100.00000199999999</v>
      </c>
      <c r="DC76" s="11">
        <f t="shared" ref="DC76:EE76" si="464">IF(DC13="","",IF(DC107&lt;&gt;"",0,(DC13)^2))</f>
        <v>64.000001616000006</v>
      </c>
      <c r="DD76" s="11">
        <f t="shared" si="464"/>
        <v>49.000001428000004</v>
      </c>
      <c r="DE76" s="11">
        <f t="shared" si="464"/>
        <v>1089.000006798</v>
      </c>
      <c r="DF76" s="11">
        <f t="shared" si="464"/>
        <v>25.000001040000008</v>
      </c>
      <c r="DG76" s="11">
        <f t="shared" si="464"/>
        <v>1.1025000000000001E-14</v>
      </c>
      <c r="DH76" s="11">
        <f t="shared" si="464"/>
        <v>225.00000318000002</v>
      </c>
      <c r="DI76" s="11">
        <f t="shared" si="464"/>
        <v>1.0000002140000115</v>
      </c>
      <c r="DJ76" s="11">
        <f t="shared" si="464"/>
        <v>100.00000216000001</v>
      </c>
      <c r="DK76" s="11">
        <f t="shared" si="464"/>
        <v>25.000001090000012</v>
      </c>
      <c r="DL76" s="11">
        <f t="shared" si="464"/>
        <v>1.2100000000000002E-14</v>
      </c>
      <c r="DM76" s="11">
        <f t="shared" si="464"/>
        <v>1.2321E-14</v>
      </c>
      <c r="DN76" s="11">
        <f t="shared" si="464"/>
        <v>1.2543999999999999E-14</v>
      </c>
      <c r="DO76" s="11">
        <f t="shared" si="464"/>
        <v>1.2769000000000001E-14</v>
      </c>
      <c r="DP76" s="11">
        <f t="shared" si="464"/>
        <v>1.2996000000000001E-14</v>
      </c>
      <c r="DQ76" s="11">
        <f t="shared" si="464"/>
        <v>729.00000620999992</v>
      </c>
      <c r="DR76" s="11">
        <f t="shared" si="464"/>
        <v>324.00000417599995</v>
      </c>
      <c r="DS76" s="11">
        <f t="shared" si="464"/>
        <v>25.000001170000012</v>
      </c>
      <c r="DT76" s="11">
        <f t="shared" si="464"/>
        <v>625.00000590000002</v>
      </c>
      <c r="DU76" s="11">
        <f t="shared" si="464"/>
        <v>4.0000004760000145</v>
      </c>
      <c r="DV76" s="11">
        <f t="shared" si="464"/>
        <v>400.0000048</v>
      </c>
      <c r="DW76" s="11">
        <f t="shared" si="464"/>
        <v>625.00000605000002</v>
      </c>
      <c r="DX76" s="11">
        <f t="shared" si="464"/>
        <v>25.000001220000019</v>
      </c>
      <c r="DY76" s="11">
        <f t="shared" si="464"/>
        <v>4900.0000172200007</v>
      </c>
      <c r="DZ76" s="11">
        <f t="shared" si="464"/>
        <v>25.00000124000001</v>
      </c>
      <c r="EA76" s="11">
        <f t="shared" si="464"/>
        <v>2500.0000125000001</v>
      </c>
      <c r="EB76" s="11">
        <f t="shared" si="464"/>
        <v>361.00000478800001</v>
      </c>
      <c r="EC76" s="11">
        <f t="shared" si="464"/>
        <v>16.000001016000017</v>
      </c>
      <c r="ED76" s="11">
        <f t="shared" si="464"/>
        <v>16.000001024000017</v>
      </c>
      <c r="EE76" s="11">
        <f t="shared" si="464"/>
        <v>900.00000774</v>
      </c>
      <c r="EF76" s="11">
        <f t="shared" ref="EF76:EI76" si="465">IF(EF13="","",IF(EF107&lt;&gt;"",0,(EF13)^2))</f>
        <v>16.000001040000019</v>
      </c>
      <c r="EG76" s="11">
        <f t="shared" si="465"/>
        <v>196.00000366800003</v>
      </c>
      <c r="EH76" s="11">
        <f t="shared" si="465"/>
        <v>100.00000264000002</v>
      </c>
      <c r="EI76" s="11">
        <f t="shared" si="465"/>
        <v>49.000001862000019</v>
      </c>
      <c r="EJ76" s="11">
        <f t="shared" ref="EJ76:ES76" si="466">IF(EJ13="","",IF(EJ107&lt;&gt;"",0,(EJ13)^2))</f>
        <v>1.7956000000000004E-14</v>
      </c>
      <c r="EK76" s="11">
        <f t="shared" si="466"/>
        <v>9.0000008100000191</v>
      </c>
      <c r="EL76" s="11">
        <f t="shared" si="466"/>
        <v>400.00000544000005</v>
      </c>
      <c r="EM76" s="11">
        <f t="shared" si="466"/>
        <v>3600.0000164400003</v>
      </c>
      <c r="EN76" s="11">
        <f t="shared" si="466"/>
        <v>2025.0000124199998</v>
      </c>
      <c r="EO76" s="11">
        <f t="shared" si="466"/>
        <v>100.00000278000003</v>
      </c>
      <c r="EP76" s="11">
        <f t="shared" si="466"/>
        <v>4225.0000181999994</v>
      </c>
      <c r="EQ76" s="11">
        <f t="shared" si="466"/>
        <v>400.00000564000004</v>
      </c>
      <c r="ER76" s="11">
        <f t="shared" si="466"/>
        <v>5625.0000213000003</v>
      </c>
      <c r="ES76" s="11">
        <f t="shared" si="466"/>
        <v>2.0448999999999998E-14</v>
      </c>
      <c r="ET76" s="11">
        <f t="shared" ref="ET76:EV76" si="467">IF(ET13="","",IF(ET107&lt;&gt;"",0,(ET13)^2))</f>
        <v>900.00000864000015</v>
      </c>
      <c r="EU76" s="11">
        <f t="shared" si="467"/>
        <v>1024.0000092800001</v>
      </c>
      <c r="EV76" s="11">
        <f t="shared" si="467"/>
        <v>100.00000292000001</v>
      </c>
      <c r="EW76" s="11">
        <f t="shared" ref="EW76:FJ76" si="468">IF(EW13="","",IF(EW107&lt;&gt;"",0,(EW13)^2))</f>
        <v>5929.0000226379989</v>
      </c>
      <c r="EX76" s="11">
        <f t="shared" si="468"/>
        <v>100.00000296000002</v>
      </c>
      <c r="EY76" s="11">
        <f t="shared" si="468"/>
        <v>2.2200999999999999E-14</v>
      </c>
      <c r="EZ76" s="11">
        <f t="shared" si="468"/>
        <v>49.000002100000025</v>
      </c>
      <c r="FA76" s="11">
        <f t="shared" si="468"/>
        <v>100.00000302000002</v>
      </c>
      <c r="FB76" s="11">
        <f t="shared" si="468"/>
        <v>625.00000759999989</v>
      </c>
      <c r="FC76" s="11">
        <f t="shared" si="468"/>
        <v>400.00000611999997</v>
      </c>
      <c r="FD76" s="11">
        <f t="shared" si="468"/>
        <v>2500.0000153999999</v>
      </c>
      <c r="FE76" s="11">
        <f t="shared" si="468"/>
        <v>625.00000775000001</v>
      </c>
      <c r="FF76" s="11">
        <f t="shared" si="468"/>
        <v>6400.0000249599998</v>
      </c>
      <c r="FG76" s="11">
        <f t="shared" si="468"/>
        <v>2.4648999999999998E-14</v>
      </c>
      <c r="FH76" s="11">
        <f t="shared" si="468"/>
        <v>2.4964000000000004E-14</v>
      </c>
      <c r="FI76" s="11">
        <f t="shared" si="468"/>
        <v>2.5281000000000004E-14</v>
      </c>
      <c r="FJ76" s="11">
        <f t="shared" si="468"/>
        <v>2.5600000000000003E-14</v>
      </c>
      <c r="FK76" s="11">
        <f t="shared" ref="FK76" si="469">IF(FK13="","",IF(FK107&lt;&gt;"",0,(FK13)^2))</f>
        <v>25.000001610000027</v>
      </c>
    </row>
    <row r="77" spans="1:167" x14ac:dyDescent="0.25">
      <c r="A77" s="11">
        <f t="shared" si="365"/>
        <v>59.999999999000003</v>
      </c>
      <c r="C77" s="11">
        <v>11</v>
      </c>
      <c r="D77" s="11">
        <f t="shared" si="350"/>
        <v>2500</v>
      </c>
      <c r="E77" s="11">
        <f t="shared" si="351"/>
        <v>1.0000000010000001</v>
      </c>
      <c r="F77" s="11">
        <f t="shared" si="351"/>
        <v>2025.0000000450002</v>
      </c>
      <c r="G77" s="11">
        <f t="shared" si="350"/>
        <v>1600.0000000799996</v>
      </c>
      <c r="H77" s="11">
        <f t="shared" si="352"/>
        <v>900.00000011999998</v>
      </c>
      <c r="I77" s="11">
        <f t="shared" si="458"/>
        <v>1600.0000002399997</v>
      </c>
      <c r="J77" s="11">
        <f t="shared" si="458"/>
        <v>5625.0000006</v>
      </c>
      <c r="K77" s="11">
        <f t="shared" si="458"/>
        <v>2500.0000004999997</v>
      </c>
      <c r="L77" s="11">
        <f t="shared" si="458"/>
        <v>900.00000036000006</v>
      </c>
      <c r="M77" s="11">
        <f t="shared" si="458"/>
        <v>5625.0000010499998</v>
      </c>
      <c r="N77" s="11">
        <f t="shared" si="458"/>
        <v>900.00000048000004</v>
      </c>
      <c r="O77" s="11">
        <f t="shared" si="458"/>
        <v>8100.0000016200011</v>
      </c>
      <c r="P77" s="11">
        <f t="shared" si="458"/>
        <v>100.00000020000002</v>
      </c>
      <c r="Q77" s="11">
        <f t="shared" si="458"/>
        <v>625.0000005500001</v>
      </c>
      <c r="R77" s="11">
        <f t="shared" si="458"/>
        <v>400.00000048000004</v>
      </c>
      <c r="S77" s="11">
        <f t="shared" si="458"/>
        <v>100.00000025999999</v>
      </c>
      <c r="T77" s="11">
        <f t="shared" si="458"/>
        <v>4225.0000018199989</v>
      </c>
      <c r="U77" s="11">
        <f t="shared" si="458"/>
        <v>6400.0000024000001</v>
      </c>
      <c r="V77" s="11">
        <f t="shared" si="458"/>
        <v>8100.0000028800005</v>
      </c>
      <c r="W77" s="11">
        <f t="shared" si="458"/>
        <v>2500.0000016999998</v>
      </c>
      <c r="X77" s="11">
        <f t="shared" si="458"/>
        <v>9025.0000034199984</v>
      </c>
      <c r="Y77" s="11">
        <f t="shared" si="458"/>
        <v>8100.0000034199993</v>
      </c>
      <c r="Z77" s="11">
        <f t="shared" si="458"/>
        <v>1600.0000016000001</v>
      </c>
      <c r="AA77" s="11">
        <f t="shared" si="458"/>
        <v>6400.0000033600008</v>
      </c>
      <c r="AB77" s="11">
        <f t="shared" si="458"/>
        <v>400.00000087999996</v>
      </c>
      <c r="AC77" s="11">
        <f t="shared" si="458"/>
        <v>1024.0000014719999</v>
      </c>
      <c r="AD77" s="11">
        <f t="shared" si="458"/>
        <v>7744.0000042240008</v>
      </c>
      <c r="AE77" s="11">
        <f t="shared" si="458"/>
        <v>324.00000089999997</v>
      </c>
      <c r="AF77" s="11">
        <f t="shared" si="458"/>
        <v>6.7600000000000004E-16</v>
      </c>
      <c r="AG77" s="11">
        <f t="shared" si="458"/>
        <v>4.0000001080000009</v>
      </c>
      <c r="AH77" s="11">
        <f t="shared" si="458"/>
        <v>7744.0000049280006</v>
      </c>
      <c r="AI77" s="11">
        <f t="shared" si="458"/>
        <v>8100.0000052200012</v>
      </c>
      <c r="AJ77" s="11">
        <f t="shared" si="458"/>
        <v>5625.0000044999997</v>
      </c>
      <c r="AK77" s="11">
        <f t="shared" si="458"/>
        <v>100.00000062000002</v>
      </c>
      <c r="AL77" s="11">
        <f t="shared" si="458"/>
        <v>8100.0000057600009</v>
      </c>
      <c r="AM77" s="11">
        <f t="shared" si="458"/>
        <v>5625.0000049500013</v>
      </c>
      <c r="AN77" s="11">
        <f t="shared" si="458"/>
        <v>2500.0000034000004</v>
      </c>
      <c r="AO77" s="11">
        <f t="shared" si="458"/>
        <v>25.000000350000004</v>
      </c>
      <c r="AP77" s="11">
        <f t="shared" si="458"/>
        <v>6400.0000057600009</v>
      </c>
      <c r="AQ77" s="11">
        <f t="shared" si="458"/>
        <v>2500.0000037</v>
      </c>
      <c r="AR77" s="11">
        <f t="shared" si="458"/>
        <v>1.4440000000000002E-15</v>
      </c>
      <c r="AS77" s="11">
        <f t="shared" si="458"/>
        <v>3844.0000048359998</v>
      </c>
      <c r="AT77" s="11">
        <f t="shared" si="458"/>
        <v>4225.0000052000005</v>
      </c>
      <c r="AU77" s="11">
        <f t="shared" si="458"/>
        <v>4900.0000057400011</v>
      </c>
      <c r="AV77" s="11">
        <f t="shared" si="458"/>
        <v>7225.0000071399991</v>
      </c>
      <c r="AW77" s="11">
        <f t="shared" si="458"/>
        <v>10000.0000086</v>
      </c>
      <c r="AX77" s="11">
        <f t="shared" si="458"/>
        <v>9409.0000085360007</v>
      </c>
      <c r="AY77" s="11">
        <f t="shared" si="458"/>
        <v>8100.0000080999989</v>
      </c>
      <c r="AZ77" s="11">
        <f t="shared" si="458"/>
        <v>8100.0000082799997</v>
      </c>
      <c r="BA77" s="11">
        <f t="shared" si="458"/>
        <v>400.00000188000001</v>
      </c>
      <c r="BB77" s="11">
        <f t="shared" si="458"/>
        <v>4225.0000062400004</v>
      </c>
      <c r="BC77" s="11">
        <f t="shared" si="458"/>
        <v>5625.0000073499987</v>
      </c>
      <c r="BD77" s="11">
        <f t="shared" si="458"/>
        <v>7225.0000084999992</v>
      </c>
      <c r="BE77" s="11">
        <f t="shared" si="458"/>
        <v>10000.000010199999</v>
      </c>
      <c r="BF77" s="11">
        <f t="shared" si="458"/>
        <v>2.7040000000000002E-15</v>
      </c>
      <c r="BG77" s="11">
        <f t="shared" si="458"/>
        <v>2.8089999999999997E-15</v>
      </c>
      <c r="BH77" s="11">
        <f t="shared" si="458"/>
        <v>400.00000216000007</v>
      </c>
      <c r="BI77" s="11">
        <f t="shared" si="458"/>
        <v>225.00000164999997</v>
      </c>
      <c r="BJ77" s="11">
        <f t="shared" si="458"/>
        <v>225.00000167999997</v>
      </c>
      <c r="BK77" s="11">
        <f t="shared" si="458"/>
        <v>5625.0000085499987</v>
      </c>
      <c r="BL77" s="11">
        <f t="shared" si="458"/>
        <v>10000.000011599999</v>
      </c>
      <c r="BM77" s="11">
        <f t="shared" si="458"/>
        <v>1225.0000041300002</v>
      </c>
      <c r="BN77" s="11">
        <f t="shared" si="458"/>
        <v>625.00000300000011</v>
      </c>
      <c r="BO77" s="11">
        <f t="shared" si="458"/>
        <v>9604.0000119559991</v>
      </c>
      <c r="BP77" s="11">
        <f t="shared" si="458"/>
        <v>100.00000124</v>
      </c>
      <c r="BQ77" s="11">
        <f t="shared" si="458"/>
        <v>10000.0000126</v>
      </c>
      <c r="BR77" s="11">
        <f t="shared" si="458"/>
        <v>2500.0000063999996</v>
      </c>
      <c r="BS77" s="11">
        <f t="shared" si="458"/>
        <v>4761.0000089699997</v>
      </c>
      <c r="BT77" s="11">
        <f t="shared" si="458"/>
        <v>100.00000132000001</v>
      </c>
      <c r="BU77" s="11">
        <f t="shared" si="446"/>
        <v>1600.0000053600002</v>
      </c>
      <c r="BV77" s="11">
        <f t="shared" ref="BV77:CI77" si="470">IF(BV14="","",IF(BV108&lt;&gt;"",0,(BV14)^2))</f>
        <v>81.000001224000016</v>
      </c>
      <c r="BW77" s="11">
        <f t="shared" si="470"/>
        <v>3600.0000082800002</v>
      </c>
      <c r="BX77" s="11">
        <f t="shared" si="470"/>
        <v>625.00000349999993</v>
      </c>
      <c r="BY77" s="11">
        <f t="shared" si="470"/>
        <v>121.00000156200002</v>
      </c>
      <c r="BZ77" s="11">
        <f t="shared" si="470"/>
        <v>1600.00000576</v>
      </c>
      <c r="CA77" s="11">
        <f t="shared" si="470"/>
        <v>7921.000012993999</v>
      </c>
      <c r="CB77" s="11">
        <f t="shared" si="470"/>
        <v>900.00000444</v>
      </c>
      <c r="CC77" s="11">
        <f t="shared" si="470"/>
        <v>2500.0000075000003</v>
      </c>
      <c r="CD77" s="11">
        <f t="shared" si="470"/>
        <v>1936.000006688</v>
      </c>
      <c r="CE77" s="11">
        <f t="shared" si="470"/>
        <v>225.00000230999999</v>
      </c>
      <c r="CF77" s="11">
        <f t="shared" si="470"/>
        <v>1600.0000062399999</v>
      </c>
      <c r="CG77" s="11">
        <f t="shared" si="470"/>
        <v>8100.0000142200006</v>
      </c>
      <c r="CH77" s="11">
        <f t="shared" si="470"/>
        <v>400.00000319999998</v>
      </c>
      <c r="CI77" s="11">
        <f t="shared" si="470"/>
        <v>4900.0000113399992</v>
      </c>
      <c r="CJ77" s="11">
        <f t="shared" ref="CJ77:CK77" si="471">IF(CJ14="","",IF(CJ108&lt;&gt;"",0,(CJ14)^2))</f>
        <v>289.00000278800002</v>
      </c>
      <c r="CK77" s="11">
        <f t="shared" si="471"/>
        <v>400.00000332000002</v>
      </c>
      <c r="CL77" s="11">
        <f t="shared" ref="CL77:CQ77" si="472">IF(CL14="","",IF(CL108&lt;&gt;"",0,(CL14)^2))</f>
        <v>1600.0000067200001</v>
      </c>
      <c r="CM77" s="11">
        <f t="shared" si="472"/>
        <v>7.2249999999999989E-15</v>
      </c>
      <c r="CN77" s="11">
        <f t="shared" si="472"/>
        <v>225.00000258</v>
      </c>
      <c r="CO77" s="11">
        <f t="shared" si="472"/>
        <v>225.00000261000002</v>
      </c>
      <c r="CP77" s="11">
        <f t="shared" si="472"/>
        <v>100.00000176000002</v>
      </c>
      <c r="CQ77" s="11">
        <f t="shared" si="472"/>
        <v>1089.0000058739997</v>
      </c>
      <c r="CR77" s="11">
        <f t="shared" ref="CR77:CS77" si="473">IF(CR14="","",IF(CR108&lt;&gt;"",0,(CR14)^2))</f>
        <v>1600.0000072</v>
      </c>
      <c r="CS77" s="11">
        <f t="shared" si="473"/>
        <v>400.00000364000005</v>
      </c>
      <c r="CT77" s="11">
        <f t="shared" ref="CT77:DB77" si="474">IF(CT14="","",IF(CT108&lt;&gt;"",0,(CT14)^2))</f>
        <v>9.0000005520000084</v>
      </c>
      <c r="CU77" s="11">
        <f t="shared" si="474"/>
        <v>144.00000223200001</v>
      </c>
      <c r="CV77" s="11">
        <f t="shared" si="474"/>
        <v>900.00000564000004</v>
      </c>
      <c r="CW77" s="11">
        <f t="shared" si="474"/>
        <v>3600.0000113999995</v>
      </c>
      <c r="CX77" s="11">
        <f t="shared" si="474"/>
        <v>9025.0000182399981</v>
      </c>
      <c r="CY77" s="11">
        <f t="shared" si="474"/>
        <v>2916.0000104759997</v>
      </c>
      <c r="CZ77" s="11">
        <f t="shared" si="474"/>
        <v>3025.0000107800001</v>
      </c>
      <c r="DA77" s="11">
        <f t="shared" si="474"/>
        <v>25.000000990000011</v>
      </c>
      <c r="DB77" s="11">
        <f t="shared" si="474"/>
        <v>225.00000299999999</v>
      </c>
      <c r="DC77" s="11">
        <f t="shared" ref="DC77:EE77" si="475">IF(DC14="","",IF(DC108&lt;&gt;"",0,(DC14)^2))</f>
        <v>1600.0000080799998</v>
      </c>
      <c r="DD77" s="11">
        <f t="shared" si="475"/>
        <v>1521.0000079560002</v>
      </c>
      <c r="DE77" s="11">
        <f t="shared" si="475"/>
        <v>100.00000206</v>
      </c>
      <c r="DF77" s="11">
        <f t="shared" si="475"/>
        <v>400.00000416000006</v>
      </c>
      <c r="DG77" s="11">
        <f t="shared" si="475"/>
        <v>625.00000525000007</v>
      </c>
      <c r="DH77" s="11">
        <f t="shared" si="475"/>
        <v>225.00000318000002</v>
      </c>
      <c r="DI77" s="11">
        <f t="shared" si="475"/>
        <v>625.00000535000015</v>
      </c>
      <c r="DJ77" s="11">
        <f t="shared" si="475"/>
        <v>100.00000216000001</v>
      </c>
      <c r="DK77" s="11">
        <f t="shared" si="475"/>
        <v>100.00000218000001</v>
      </c>
      <c r="DL77" s="11">
        <f t="shared" si="475"/>
        <v>144.00000264000002</v>
      </c>
      <c r="DM77" s="11">
        <f t="shared" si="475"/>
        <v>100.00000222000001</v>
      </c>
      <c r="DN77" s="11">
        <f t="shared" si="475"/>
        <v>8100.0000201599987</v>
      </c>
      <c r="DO77" s="11">
        <f t="shared" si="475"/>
        <v>10000.000022599999</v>
      </c>
      <c r="DP77" s="11">
        <f t="shared" si="475"/>
        <v>1600.0000091200002</v>
      </c>
      <c r="DQ77" s="11">
        <f t="shared" si="475"/>
        <v>6400.000018400001</v>
      </c>
      <c r="DR77" s="11">
        <f t="shared" si="475"/>
        <v>5929.0000178639993</v>
      </c>
      <c r="DS77" s="11">
        <f t="shared" si="475"/>
        <v>400.00000467999996</v>
      </c>
      <c r="DT77" s="11">
        <f t="shared" si="475"/>
        <v>6400.0000188800004</v>
      </c>
      <c r="DU77" s="11">
        <f t="shared" si="475"/>
        <v>900.00000713999998</v>
      </c>
      <c r="DV77" s="11">
        <f t="shared" si="475"/>
        <v>400.0000048</v>
      </c>
      <c r="DW77" s="11">
        <f t="shared" si="475"/>
        <v>1600.0000096799999</v>
      </c>
      <c r="DX77" s="11">
        <f t="shared" si="475"/>
        <v>225.00000366</v>
      </c>
      <c r="DY77" s="11">
        <f t="shared" si="475"/>
        <v>900.00000737999994</v>
      </c>
      <c r="DZ77" s="11">
        <f t="shared" si="475"/>
        <v>9025.00002356</v>
      </c>
      <c r="EA77" s="11">
        <f t="shared" si="475"/>
        <v>2500.0000125000001</v>
      </c>
      <c r="EB77" s="11">
        <f t="shared" si="475"/>
        <v>121.00000277200002</v>
      </c>
      <c r="EC77" s="11">
        <f t="shared" si="475"/>
        <v>4900.0000177800011</v>
      </c>
      <c r="ED77" s="11">
        <f t="shared" si="475"/>
        <v>2500.0000128000001</v>
      </c>
      <c r="EE77" s="11">
        <f t="shared" si="475"/>
        <v>8100.00002322</v>
      </c>
      <c r="EF77" s="11">
        <f t="shared" ref="EF77:EI77" si="476">IF(EF14="","",IF(EF108&lt;&gt;"",0,(EF14)^2))</f>
        <v>1600.0000103999998</v>
      </c>
      <c r="EG77" s="11">
        <f t="shared" si="476"/>
        <v>484.00000576400004</v>
      </c>
      <c r="EH77" s="11">
        <f t="shared" si="476"/>
        <v>225.00000396000002</v>
      </c>
      <c r="EI77" s="11">
        <f t="shared" si="476"/>
        <v>169.00000345800004</v>
      </c>
      <c r="EJ77" s="11">
        <f t="shared" ref="EJ77:ES77" si="477">IF(EJ14="","",IF(EJ108&lt;&gt;"",0,(EJ14)^2))</f>
        <v>1.000000268000018</v>
      </c>
      <c r="EK77" s="11">
        <f t="shared" si="477"/>
        <v>3025.0000148500003</v>
      </c>
      <c r="EL77" s="11">
        <f t="shared" si="477"/>
        <v>7225.0000231199992</v>
      </c>
      <c r="EM77" s="11">
        <f t="shared" si="477"/>
        <v>6400.0000219200001</v>
      </c>
      <c r="EN77" s="11">
        <f t="shared" si="477"/>
        <v>400.00000552000006</v>
      </c>
      <c r="EO77" s="11">
        <f t="shared" si="477"/>
        <v>900.00000834000002</v>
      </c>
      <c r="EP77" s="11">
        <f t="shared" si="477"/>
        <v>1225.0000097999998</v>
      </c>
      <c r="EQ77" s="11">
        <f t="shared" si="477"/>
        <v>4900.0000197400004</v>
      </c>
      <c r="ER77" s="11">
        <f t="shared" si="477"/>
        <v>8100.0000255600007</v>
      </c>
      <c r="ES77" s="11">
        <f t="shared" si="477"/>
        <v>10000.000028599999</v>
      </c>
      <c r="ET77" s="11">
        <f t="shared" ref="ET77:EV77" si="478">IF(ET14="","",IF(ET108&lt;&gt;"",0,(ET14)^2))</f>
        <v>2500.0000143999996</v>
      </c>
      <c r="EU77" s="11">
        <f t="shared" si="478"/>
        <v>1225.0000101500002</v>
      </c>
      <c r="EV77" s="11">
        <f t="shared" si="478"/>
        <v>100.00000292000001</v>
      </c>
      <c r="EW77" s="11">
        <f t="shared" ref="EW77:FJ77" si="479">IF(EW14="","",IF(EW108&lt;&gt;"",0,(EW14)^2))</f>
        <v>6400.0000235199996</v>
      </c>
      <c r="EX77" s="11">
        <f t="shared" si="479"/>
        <v>900.00000888000011</v>
      </c>
      <c r="EY77" s="11">
        <f t="shared" si="479"/>
        <v>400.00000596000007</v>
      </c>
      <c r="EZ77" s="11">
        <f t="shared" si="479"/>
        <v>1369.0000110999999</v>
      </c>
      <c r="FA77" s="11">
        <f t="shared" si="479"/>
        <v>8100.0000271799991</v>
      </c>
      <c r="FB77" s="11">
        <f t="shared" si="479"/>
        <v>5625.0000227999999</v>
      </c>
      <c r="FC77" s="11">
        <f t="shared" si="479"/>
        <v>25.000001530000027</v>
      </c>
      <c r="FD77" s="11">
        <f t="shared" si="479"/>
        <v>5625.0000231000013</v>
      </c>
      <c r="FE77" s="11">
        <f t="shared" si="479"/>
        <v>225.00000465000002</v>
      </c>
      <c r="FF77" s="11">
        <f t="shared" si="479"/>
        <v>1225.00001092</v>
      </c>
      <c r="FG77" s="11">
        <f t="shared" si="479"/>
        <v>225.00000471000004</v>
      </c>
      <c r="FH77" s="11">
        <f t="shared" si="479"/>
        <v>2.4964000000000004E-14</v>
      </c>
      <c r="FI77" s="11">
        <f t="shared" si="479"/>
        <v>2500.0000159000001</v>
      </c>
      <c r="FJ77" s="11">
        <f t="shared" si="479"/>
        <v>2.5600000000000003E-14</v>
      </c>
      <c r="FK77" s="11">
        <f t="shared" ref="FK77" si="480">IF(FK14="","",IF(FK108&lt;&gt;"",0,(FK14)^2))</f>
        <v>25.000001610000027</v>
      </c>
    </row>
    <row r="78" spans="1:167" x14ac:dyDescent="0.25">
      <c r="A78" s="11">
        <f t="shared" si="365"/>
        <v>29.999999998999996</v>
      </c>
      <c r="C78" s="11">
        <v>12</v>
      </c>
      <c r="D78" s="11">
        <f t="shared" si="350"/>
        <v>2500</v>
      </c>
      <c r="E78" s="11">
        <f t="shared" si="351"/>
        <v>8100.000000089999</v>
      </c>
      <c r="F78" s="11">
        <f t="shared" si="351"/>
        <v>4096.0000000639993</v>
      </c>
      <c r="G78" s="11">
        <f t="shared" si="350"/>
        <v>4900.0000001400003</v>
      </c>
      <c r="H78" s="11">
        <f t="shared" si="352"/>
        <v>1225.0000001400001</v>
      </c>
      <c r="I78" s="11">
        <f t="shared" si="458"/>
        <v>1225.0000002099998</v>
      </c>
      <c r="J78" s="11">
        <f t="shared" si="458"/>
        <v>1600.00000032</v>
      </c>
      <c r="K78" s="11">
        <f t="shared" si="458"/>
        <v>10000.000001</v>
      </c>
      <c r="L78" s="11">
        <f t="shared" si="458"/>
        <v>9025.0000011399989</v>
      </c>
      <c r="M78" s="11">
        <f t="shared" si="458"/>
        <v>8100.0000012599994</v>
      </c>
      <c r="N78" s="11">
        <f t="shared" si="458"/>
        <v>6400.0000012800001</v>
      </c>
      <c r="O78" s="11">
        <f t="shared" si="458"/>
        <v>900.00000054000009</v>
      </c>
      <c r="P78" s="11">
        <f t="shared" si="458"/>
        <v>6400.0000015999995</v>
      </c>
      <c r="Q78" s="11">
        <f t="shared" si="458"/>
        <v>4900.0000015400001</v>
      </c>
      <c r="R78" s="11">
        <f t="shared" si="458"/>
        <v>10000.0000024</v>
      </c>
      <c r="S78" s="11">
        <f t="shared" si="458"/>
        <v>7225.0000022100012</v>
      </c>
      <c r="T78" s="11">
        <f t="shared" si="458"/>
        <v>4225.0000018199989</v>
      </c>
      <c r="U78" s="11">
        <f t="shared" si="458"/>
        <v>6400.0000024000001</v>
      </c>
      <c r="V78" s="11">
        <f t="shared" si="458"/>
        <v>4900.00000224</v>
      </c>
      <c r="W78" s="11">
        <f t="shared" si="458"/>
        <v>2500.0000016999998</v>
      </c>
      <c r="X78" s="11">
        <f t="shared" si="458"/>
        <v>2500.0000018000001</v>
      </c>
      <c r="Y78" s="11">
        <f t="shared" si="458"/>
        <v>4900.0000026600001</v>
      </c>
      <c r="Z78" s="11">
        <f t="shared" si="458"/>
        <v>6400.0000032000007</v>
      </c>
      <c r="AA78" s="11">
        <f t="shared" si="458"/>
        <v>3600.0000025199997</v>
      </c>
      <c r="AB78" s="11">
        <f t="shared" si="458"/>
        <v>7396.0000037839991</v>
      </c>
      <c r="AC78" s="11">
        <f t="shared" si="458"/>
        <v>4489.0000030820001</v>
      </c>
      <c r="AD78" s="11">
        <f t="shared" si="458"/>
        <v>6241.0000037919999</v>
      </c>
      <c r="AE78" s="11">
        <f t="shared" si="458"/>
        <v>784.00000139999997</v>
      </c>
      <c r="AF78" s="11">
        <f t="shared" si="458"/>
        <v>10000.0000052</v>
      </c>
      <c r="AG78" s="11">
        <f t="shared" si="458"/>
        <v>7.2900000000000001E-16</v>
      </c>
      <c r="AH78" s="11">
        <f t="shared" si="458"/>
        <v>6241.0000044240005</v>
      </c>
      <c r="AI78" s="11">
        <f t="shared" si="458"/>
        <v>6400.000004640001</v>
      </c>
      <c r="AJ78" s="11">
        <f t="shared" si="458"/>
        <v>2500.0000030000001</v>
      </c>
      <c r="AK78" s="11">
        <f t="shared" si="458"/>
        <v>2500.0000031</v>
      </c>
      <c r="AL78" s="11">
        <f t="shared" si="458"/>
        <v>9025.0000060800012</v>
      </c>
      <c r="AM78" s="11">
        <f t="shared" si="458"/>
        <v>8100.0000059400008</v>
      </c>
      <c r="AN78" s="11">
        <f t="shared" si="458"/>
        <v>4225.0000044199996</v>
      </c>
      <c r="AO78" s="11">
        <f t="shared" si="458"/>
        <v>4900.0000049</v>
      </c>
      <c r="AP78" s="11">
        <f t="shared" si="458"/>
        <v>3600.0000043200002</v>
      </c>
      <c r="AQ78" s="11">
        <f t="shared" si="458"/>
        <v>2500.0000037</v>
      </c>
      <c r="AR78" s="11">
        <f t="shared" si="458"/>
        <v>7225.000006459999</v>
      </c>
      <c r="AS78" s="11">
        <f t="shared" si="458"/>
        <v>7225.0000066299999</v>
      </c>
      <c r="AT78" s="11">
        <f t="shared" si="458"/>
        <v>6889.0000066400007</v>
      </c>
      <c r="AU78" s="11">
        <f t="shared" si="458"/>
        <v>3600.0000049199998</v>
      </c>
      <c r="AV78" s="11">
        <f t="shared" si="458"/>
        <v>8100.0000075599992</v>
      </c>
      <c r="AW78" s="11">
        <f t="shared" si="458"/>
        <v>1.8490000000000003E-15</v>
      </c>
      <c r="AX78" s="11">
        <f t="shared" si="458"/>
        <v>9216.0000084480016</v>
      </c>
      <c r="AY78" s="11">
        <f t="shared" si="458"/>
        <v>8100.0000080999989</v>
      </c>
      <c r="AZ78" s="11">
        <f t="shared" si="458"/>
        <v>8100.0000082799997</v>
      </c>
      <c r="BA78" s="11">
        <f t="shared" si="458"/>
        <v>900.00000282000008</v>
      </c>
      <c r="BB78" s="11">
        <f t="shared" si="458"/>
        <v>6400.0000076800006</v>
      </c>
      <c r="BC78" s="11">
        <f t="shared" si="458"/>
        <v>6400.0000078399989</v>
      </c>
      <c r="BD78" s="11">
        <f t="shared" si="458"/>
        <v>2500.0000049999999</v>
      </c>
      <c r="BE78" s="11">
        <f t="shared" si="458"/>
        <v>2500.0000051000002</v>
      </c>
      <c r="BF78" s="11">
        <f t="shared" si="458"/>
        <v>625.00000260000002</v>
      </c>
      <c r="BG78" s="11">
        <f t="shared" si="458"/>
        <v>7225.0000090099993</v>
      </c>
      <c r="BH78" s="11">
        <f t="shared" si="458"/>
        <v>6400.0000086399996</v>
      </c>
      <c r="BI78" s="11">
        <f t="shared" si="458"/>
        <v>6561.0000089100004</v>
      </c>
      <c r="BJ78" s="11">
        <f t="shared" si="458"/>
        <v>5625.0000084000003</v>
      </c>
      <c r="BK78" s="11">
        <f t="shared" si="458"/>
        <v>9801.000011285998</v>
      </c>
      <c r="BL78" s="11">
        <f t="shared" si="458"/>
        <v>10000.000011599999</v>
      </c>
      <c r="BM78" s="11">
        <f t="shared" si="458"/>
        <v>1600.0000047200001</v>
      </c>
      <c r="BN78" s="11">
        <f t="shared" si="458"/>
        <v>9025.0000114000013</v>
      </c>
      <c r="BO78" s="11">
        <f t="shared" si="458"/>
        <v>6400.0000097599996</v>
      </c>
      <c r="BP78" s="11">
        <f t="shared" si="458"/>
        <v>6400.0000099199997</v>
      </c>
      <c r="BQ78" s="11">
        <f t="shared" si="458"/>
        <v>10000.0000126</v>
      </c>
      <c r="BR78" s="11">
        <f t="shared" si="458"/>
        <v>1600.00000512</v>
      </c>
      <c r="BS78" s="11">
        <f t="shared" si="458"/>
        <v>400.00000259999996</v>
      </c>
      <c r="BT78" s="11">
        <f t="shared" si="458"/>
        <v>8100.0000118799999</v>
      </c>
      <c r="BU78" s="11">
        <f t="shared" si="446"/>
        <v>5625.0000100500001</v>
      </c>
      <c r="BV78" s="11">
        <f t="shared" ref="BV78:CI78" si="481">IF(BV15="","",IF(BV109&lt;&gt;"",0,(BV15)^2))</f>
        <v>2116.0000062559998</v>
      </c>
      <c r="BW78" s="11">
        <f t="shared" si="481"/>
        <v>7744.0000121439989</v>
      </c>
      <c r="BX78" s="11">
        <f t="shared" si="481"/>
        <v>3364.0000081200001</v>
      </c>
      <c r="BY78" s="11">
        <f t="shared" si="481"/>
        <v>5625.0000106500001</v>
      </c>
      <c r="BZ78" s="11">
        <f t="shared" si="481"/>
        <v>8100.0000129600012</v>
      </c>
      <c r="CA78" s="11">
        <f t="shared" si="481"/>
        <v>6400.0000116799993</v>
      </c>
      <c r="CB78" s="11">
        <f t="shared" si="481"/>
        <v>900.00000444</v>
      </c>
      <c r="CC78" s="11">
        <f t="shared" si="481"/>
        <v>3025.0000082500005</v>
      </c>
      <c r="CD78" s="11">
        <f t="shared" si="481"/>
        <v>1225.0000053199999</v>
      </c>
      <c r="CE78" s="11">
        <f t="shared" si="481"/>
        <v>2025.0000069300002</v>
      </c>
      <c r="CF78" s="11">
        <f t="shared" si="481"/>
        <v>8100.0000140399998</v>
      </c>
      <c r="CG78" s="11">
        <f t="shared" si="481"/>
        <v>6400.0000126400009</v>
      </c>
      <c r="CH78" s="11">
        <f t="shared" si="481"/>
        <v>8100.0000144000014</v>
      </c>
      <c r="CI78" s="11">
        <f t="shared" si="481"/>
        <v>8100.0000145799995</v>
      </c>
      <c r="CJ78" s="11">
        <f t="shared" ref="CJ78:CK78" si="482">IF(CJ15="","",IF(CJ109&lt;&gt;"",0,(CJ15)^2))</f>
        <v>1444.000006232</v>
      </c>
      <c r="CK78" s="11">
        <f t="shared" si="482"/>
        <v>225.00000248999999</v>
      </c>
      <c r="CL78" s="11">
        <f t="shared" ref="CL78:CQ78" si="483">IF(CL15="","",IF(CL109&lt;&gt;"",0,(CL15)^2))</f>
        <v>5625.0000126000014</v>
      </c>
      <c r="CM78" s="11">
        <f t="shared" si="483"/>
        <v>5929.0000130899998</v>
      </c>
      <c r="CN78" s="11">
        <f t="shared" si="483"/>
        <v>7225.00001462</v>
      </c>
      <c r="CO78" s="11">
        <f t="shared" si="483"/>
        <v>900.00000522000005</v>
      </c>
      <c r="CP78" s="11">
        <f t="shared" si="483"/>
        <v>9025.0000167199978</v>
      </c>
      <c r="CQ78" s="11">
        <f t="shared" si="483"/>
        <v>7225.0000151299992</v>
      </c>
      <c r="CR78" s="11">
        <f t="shared" ref="CR78:CS78" si="484">IF(CR15="","",IF(CR109&lt;&gt;"",0,(CR15)^2))</f>
        <v>1600.0000072</v>
      </c>
      <c r="CS78" s="11">
        <f t="shared" si="484"/>
        <v>400.00000364000005</v>
      </c>
      <c r="CT78" s="11">
        <f t="shared" ref="CT78:DB78" si="485">IF(CT15="","",IF(CT109&lt;&gt;"",0,(CT15)^2))</f>
        <v>225.00000276000003</v>
      </c>
      <c r="CU78" s="11">
        <f t="shared" si="485"/>
        <v>4761.0000128339998</v>
      </c>
      <c r="CV78" s="11">
        <f t="shared" si="485"/>
        <v>6400.0000150400001</v>
      </c>
      <c r="CW78" s="11">
        <f t="shared" si="485"/>
        <v>3600.0000113999995</v>
      </c>
      <c r="CX78" s="11">
        <f t="shared" si="485"/>
        <v>4900.0000134399988</v>
      </c>
      <c r="CY78" s="11">
        <f t="shared" si="485"/>
        <v>6084.000015132</v>
      </c>
      <c r="CZ78" s="11">
        <f t="shared" si="485"/>
        <v>1296.0000070560002</v>
      </c>
      <c r="DA78" s="11">
        <f t="shared" si="485"/>
        <v>2500.0000098999999</v>
      </c>
      <c r="DB78" s="11">
        <f t="shared" si="485"/>
        <v>7225.0000169999994</v>
      </c>
      <c r="DC78" s="11">
        <f t="shared" ref="DC78:EE78" si="486">IF(DC15="","",IF(DC109&lt;&gt;"",0,(DC15)^2))</f>
        <v>625.00000505000003</v>
      </c>
      <c r="DD78" s="11">
        <f t="shared" si="486"/>
        <v>529.00000469200006</v>
      </c>
      <c r="DE78" s="11">
        <f t="shared" si="486"/>
        <v>3844.0000127719995</v>
      </c>
      <c r="DF78" s="11">
        <f t="shared" si="486"/>
        <v>6400.0000166399996</v>
      </c>
      <c r="DG78" s="11">
        <f t="shared" si="486"/>
        <v>900.00000630000011</v>
      </c>
      <c r="DH78" s="11">
        <f t="shared" si="486"/>
        <v>5625.0000159000001</v>
      </c>
      <c r="DI78" s="11">
        <f t="shared" si="486"/>
        <v>3481.0000126259997</v>
      </c>
      <c r="DJ78" s="11">
        <f t="shared" si="486"/>
        <v>3600.0000129600003</v>
      </c>
      <c r="DK78" s="11">
        <f t="shared" si="486"/>
        <v>8464.0000200559989</v>
      </c>
      <c r="DL78" s="11">
        <f t="shared" si="486"/>
        <v>625.00000549999993</v>
      </c>
      <c r="DM78" s="11">
        <f t="shared" si="486"/>
        <v>4900.0000155400012</v>
      </c>
      <c r="DN78" s="11">
        <f t="shared" si="486"/>
        <v>5041.0000159039992</v>
      </c>
      <c r="DO78" s="11">
        <f t="shared" si="486"/>
        <v>10000.000022599999</v>
      </c>
      <c r="DP78" s="11">
        <f t="shared" si="486"/>
        <v>1.2996000000000001E-14</v>
      </c>
      <c r="DQ78" s="11">
        <f t="shared" si="486"/>
        <v>1600.0000092</v>
      </c>
      <c r="DR78" s="11">
        <f t="shared" si="486"/>
        <v>8100.0000208799993</v>
      </c>
      <c r="DS78" s="11">
        <f t="shared" si="486"/>
        <v>900.00000702</v>
      </c>
      <c r="DT78" s="11">
        <f t="shared" si="486"/>
        <v>400.00000471999999</v>
      </c>
      <c r="DU78" s="11">
        <f t="shared" si="486"/>
        <v>7225.0000202300007</v>
      </c>
      <c r="DV78" s="11">
        <f t="shared" si="486"/>
        <v>6400.0000191999998</v>
      </c>
      <c r="DW78" s="11">
        <f t="shared" si="486"/>
        <v>1225.00000847</v>
      </c>
      <c r="DX78" s="11">
        <f t="shared" si="486"/>
        <v>289.00000414800002</v>
      </c>
      <c r="DY78" s="11">
        <f t="shared" si="486"/>
        <v>6400.0000196800011</v>
      </c>
      <c r="DZ78" s="11">
        <f t="shared" si="486"/>
        <v>9025.00002356</v>
      </c>
      <c r="EA78" s="11">
        <f t="shared" si="486"/>
        <v>6400.0000200000004</v>
      </c>
      <c r="EB78" s="11">
        <f t="shared" si="486"/>
        <v>4761.0000173880007</v>
      </c>
      <c r="EC78" s="11">
        <f t="shared" si="486"/>
        <v>225.00000381000001</v>
      </c>
      <c r="ED78" s="11">
        <f t="shared" si="486"/>
        <v>2401.0000125440006</v>
      </c>
      <c r="EE78" s="11">
        <f t="shared" si="486"/>
        <v>6400.00002064</v>
      </c>
      <c r="EF78" s="11">
        <f t="shared" ref="EF78:EI78" si="487">IF(EF15="","",IF(EF109&lt;&gt;"",0,(EF15)^2))</f>
        <v>400.00000520000003</v>
      </c>
      <c r="EG78" s="11">
        <f t="shared" si="487"/>
        <v>6084.0000204359985</v>
      </c>
      <c r="EH78" s="11">
        <f t="shared" si="487"/>
        <v>8100.0000237599997</v>
      </c>
      <c r="EI78" s="11">
        <f t="shared" si="487"/>
        <v>1225.00000931</v>
      </c>
      <c r="EJ78" s="11">
        <f t="shared" ref="EJ78:ES78" si="488">IF(EJ15="","",IF(EJ109&lt;&gt;"",0,(EJ15)^2))</f>
        <v>3721.0000163479995</v>
      </c>
      <c r="EK78" s="11">
        <f t="shared" si="488"/>
        <v>6400.0000215999989</v>
      </c>
      <c r="EL78" s="11">
        <f t="shared" si="488"/>
        <v>2500.0000135999999</v>
      </c>
      <c r="EM78" s="11">
        <f t="shared" si="488"/>
        <v>4900.00001918</v>
      </c>
      <c r="EN78" s="11">
        <f t="shared" si="488"/>
        <v>4900.0000193200003</v>
      </c>
      <c r="EO78" s="11">
        <f t="shared" si="488"/>
        <v>4900.0000194599988</v>
      </c>
      <c r="EP78" s="11">
        <f t="shared" si="488"/>
        <v>5625.0000209999998</v>
      </c>
      <c r="EQ78" s="11">
        <f t="shared" si="488"/>
        <v>4225.0000183299999</v>
      </c>
      <c r="ER78" s="11">
        <f t="shared" si="488"/>
        <v>2025.0000127799999</v>
      </c>
      <c r="ES78" s="11">
        <f t="shared" si="488"/>
        <v>25.000001430000022</v>
      </c>
      <c r="ET78" s="11">
        <f t="shared" ref="ET78:EV78" si="489">IF(ET15="","",IF(ET109&lt;&gt;"",0,(ET15)^2))</f>
        <v>7225.0000244799994</v>
      </c>
      <c r="EU78" s="11">
        <f t="shared" si="489"/>
        <v>900.00000870000008</v>
      </c>
      <c r="EV78" s="11">
        <f t="shared" si="489"/>
        <v>3600.0000175199998</v>
      </c>
      <c r="EW78" s="11">
        <f t="shared" ref="EW78:FJ78" si="490">IF(EW15="","",IF(EW109&lt;&gt;"",0,(EW15)^2))</f>
        <v>5625.0000220499987</v>
      </c>
      <c r="EX78" s="11">
        <f t="shared" si="490"/>
        <v>10000.0000296</v>
      </c>
      <c r="EY78" s="11">
        <f t="shared" si="490"/>
        <v>6400.0000238400007</v>
      </c>
      <c r="EZ78" s="11">
        <f t="shared" si="490"/>
        <v>3600.0000179999997</v>
      </c>
      <c r="FA78" s="11">
        <f t="shared" si="490"/>
        <v>5625.0000226499997</v>
      </c>
      <c r="FB78" s="11">
        <f t="shared" si="490"/>
        <v>5625.0000227999999</v>
      </c>
      <c r="FC78" s="11">
        <f t="shared" si="490"/>
        <v>2500.0000153000001</v>
      </c>
      <c r="FD78" s="11">
        <f t="shared" si="490"/>
        <v>2500.0000153999999</v>
      </c>
      <c r="FE78" s="11">
        <f t="shared" si="490"/>
        <v>5625.0000232499997</v>
      </c>
      <c r="FF78" s="11">
        <f t="shared" si="490"/>
        <v>7225.0000265199997</v>
      </c>
      <c r="FG78" s="11">
        <f t="shared" si="490"/>
        <v>529.00000722200002</v>
      </c>
      <c r="FH78" s="11">
        <f t="shared" si="490"/>
        <v>10000.000031600001</v>
      </c>
      <c r="FI78" s="11">
        <f t="shared" si="490"/>
        <v>8100.0000286199993</v>
      </c>
      <c r="FJ78" s="11">
        <f t="shared" si="490"/>
        <v>4356.0000211199995</v>
      </c>
      <c r="FK78" s="11">
        <f t="shared" ref="FK78" si="491">IF(FK15="","",IF(FK109&lt;&gt;"",0,(FK15)^2))</f>
        <v>4900.0000225400008</v>
      </c>
    </row>
    <row r="79" spans="1:167" x14ac:dyDescent="0.25">
      <c r="A79" s="11">
        <f t="shared" si="365"/>
        <v>61.999999999000003</v>
      </c>
      <c r="C79" s="11">
        <v>13</v>
      </c>
      <c r="D79" s="11">
        <f t="shared" si="350"/>
        <v>2500</v>
      </c>
      <c r="E79" s="11">
        <f t="shared" si="351"/>
        <v>5625.0000000749988</v>
      </c>
      <c r="F79" s="11">
        <f t="shared" si="351"/>
        <v>2025.0000000450002</v>
      </c>
      <c r="G79" s="11">
        <f t="shared" si="350"/>
        <v>1444.0000000759997</v>
      </c>
      <c r="H79" s="11">
        <f t="shared" si="352"/>
        <v>900.00000011999998</v>
      </c>
      <c r="I79" s="11">
        <f t="shared" si="458"/>
        <v>121.00000006600001</v>
      </c>
      <c r="J79" s="11">
        <f t="shared" si="458"/>
        <v>400.00000016000001</v>
      </c>
      <c r="K79" s="11">
        <f t="shared" si="458"/>
        <v>10000.000001</v>
      </c>
      <c r="L79" s="11">
        <f t="shared" si="458"/>
        <v>2500.0000006</v>
      </c>
      <c r="M79" s="11">
        <f t="shared" si="458"/>
        <v>7225.0000011899992</v>
      </c>
      <c r="N79" s="11">
        <f t="shared" si="458"/>
        <v>400.00000032000003</v>
      </c>
      <c r="O79" s="11">
        <f t="shared" si="458"/>
        <v>9025.000001710001</v>
      </c>
      <c r="P79" s="11">
        <f t="shared" si="458"/>
        <v>4900.0000013999988</v>
      </c>
      <c r="Q79" s="11">
        <f t="shared" si="458"/>
        <v>400.00000044000006</v>
      </c>
      <c r="R79" s="11">
        <f t="shared" si="458"/>
        <v>4225.0000015599999</v>
      </c>
      <c r="S79" s="11">
        <f t="shared" si="458"/>
        <v>25.000000130000004</v>
      </c>
      <c r="T79" s="11">
        <f t="shared" si="458"/>
        <v>64.00000022399999</v>
      </c>
      <c r="U79" s="11">
        <f t="shared" si="458"/>
        <v>10000.000002999999</v>
      </c>
      <c r="V79" s="11">
        <f t="shared" si="458"/>
        <v>2500.0000016000004</v>
      </c>
      <c r="W79" s="11">
        <f t="shared" si="458"/>
        <v>2500.0000016999998</v>
      </c>
      <c r="X79" s="11">
        <f t="shared" si="458"/>
        <v>6400.0000028799996</v>
      </c>
      <c r="Y79" s="11">
        <f t="shared" si="458"/>
        <v>100.00000038</v>
      </c>
      <c r="Z79" s="11">
        <f t="shared" si="458"/>
        <v>7225.0000034000004</v>
      </c>
      <c r="AA79" s="11">
        <f t="shared" si="458"/>
        <v>3600.0000025199997</v>
      </c>
      <c r="AB79" s="11">
        <f t="shared" si="458"/>
        <v>6400.0000035199992</v>
      </c>
      <c r="AC79" s="11">
        <f t="shared" si="458"/>
        <v>441.00000096599996</v>
      </c>
      <c r="AD79" s="11">
        <f t="shared" si="458"/>
        <v>7921.0000042720003</v>
      </c>
      <c r="AE79" s="11">
        <f t="shared" si="458"/>
        <v>256.00000079999995</v>
      </c>
      <c r="AF79" s="11">
        <f t="shared" si="458"/>
        <v>6.7600000000000004E-16</v>
      </c>
      <c r="AG79" s="11">
        <f t="shared" si="458"/>
        <v>2500.0000027000001</v>
      </c>
      <c r="AH79" s="11">
        <f t="shared" si="458"/>
        <v>2809.0000029680004</v>
      </c>
      <c r="AI79" s="11">
        <f t="shared" si="458"/>
        <v>900.0000017399999</v>
      </c>
      <c r="AJ79" s="11">
        <f t="shared" si="458"/>
        <v>4900.0000041999992</v>
      </c>
      <c r="AK79" s="11">
        <f t="shared" si="458"/>
        <v>6400.0000049600003</v>
      </c>
      <c r="AL79" s="11">
        <f t="shared" si="458"/>
        <v>100.00000064000002</v>
      </c>
      <c r="AM79" s="11">
        <f t="shared" si="458"/>
        <v>2025.00000297</v>
      </c>
      <c r="AN79" s="11">
        <f t="shared" si="458"/>
        <v>1225.0000023800003</v>
      </c>
      <c r="AO79" s="11">
        <f t="shared" si="458"/>
        <v>7225.0000059499998</v>
      </c>
      <c r="AP79" s="11">
        <f t="shared" si="458"/>
        <v>1600.0000028800002</v>
      </c>
      <c r="AQ79" s="11">
        <f t="shared" si="458"/>
        <v>625.00000184999999</v>
      </c>
      <c r="AR79" s="11">
        <f t="shared" si="458"/>
        <v>8100.0000068399995</v>
      </c>
      <c r="AS79" s="11">
        <f t="shared" si="458"/>
        <v>4096.000004992</v>
      </c>
      <c r="AT79" s="11">
        <f t="shared" si="458"/>
        <v>400.00000160000002</v>
      </c>
      <c r="AU79" s="11">
        <f t="shared" si="458"/>
        <v>6400.0000065600016</v>
      </c>
      <c r="AV79" s="11">
        <f t="shared" si="458"/>
        <v>8100.0000075599992</v>
      </c>
      <c r="AW79" s="11">
        <f t="shared" si="458"/>
        <v>1.8490000000000003E-15</v>
      </c>
      <c r="AX79" s="11">
        <f t="shared" si="458"/>
        <v>5776.0000066880002</v>
      </c>
      <c r="AY79" s="11">
        <f t="shared" si="458"/>
        <v>10000.000008999999</v>
      </c>
      <c r="AZ79" s="11">
        <f t="shared" si="458"/>
        <v>8100.0000082799997</v>
      </c>
      <c r="BA79" s="11">
        <f t="shared" si="458"/>
        <v>1225.00000329</v>
      </c>
      <c r="BB79" s="11">
        <f t="shared" si="458"/>
        <v>1225.0000033599997</v>
      </c>
      <c r="BC79" s="11">
        <f t="shared" si="458"/>
        <v>4225.000006369999</v>
      </c>
      <c r="BD79" s="11">
        <f t="shared" si="458"/>
        <v>625.00000250000005</v>
      </c>
      <c r="BE79" s="11">
        <f t="shared" si="458"/>
        <v>10000.000010199999</v>
      </c>
      <c r="BF79" s="11">
        <f t="shared" si="458"/>
        <v>10000.000010400001</v>
      </c>
      <c r="BG79" s="11">
        <f t="shared" si="458"/>
        <v>7225.0000090099993</v>
      </c>
      <c r="BH79" s="11">
        <f t="shared" si="458"/>
        <v>6400.0000086399996</v>
      </c>
      <c r="BI79" s="11">
        <f t="shared" si="458"/>
        <v>5625.0000082500001</v>
      </c>
      <c r="BJ79" s="11">
        <f t="shared" si="458"/>
        <v>5625.0000084000003</v>
      </c>
      <c r="BK79" s="11">
        <f t="shared" si="458"/>
        <v>9025.0000108299992</v>
      </c>
      <c r="BL79" s="11">
        <f t="shared" si="458"/>
        <v>10000.000011599999</v>
      </c>
      <c r="BM79" s="11">
        <f t="shared" si="458"/>
        <v>400.00000236000005</v>
      </c>
      <c r="BN79" s="11">
        <f t="shared" si="458"/>
        <v>5625.0000090000003</v>
      </c>
      <c r="BO79" s="11">
        <f t="shared" si="458"/>
        <v>400.00000244000006</v>
      </c>
      <c r="BP79" s="11">
        <f t="shared" si="458"/>
        <v>4900.0000086800001</v>
      </c>
      <c r="BQ79" s="11">
        <f t="shared" si="458"/>
        <v>3.9689999999999996E-15</v>
      </c>
      <c r="BR79" s="11">
        <f t="shared" si="458"/>
        <v>7225.0000108800014</v>
      </c>
      <c r="BS79" s="11">
        <f t="shared" si="458"/>
        <v>4225.0000084499998</v>
      </c>
      <c r="BT79" s="11">
        <f t="shared" ref="BT79:BU82" si="492">IF(BT16="","",IF(BT110&lt;&gt;"",0,(BT16)^2))</f>
        <v>100.00000132000001</v>
      </c>
      <c r="BU79" s="11">
        <f t="shared" si="492"/>
        <v>400.00000267999997</v>
      </c>
      <c r="BV79" s="11">
        <f t="shared" ref="BV79:CI79" si="493">IF(BV16="","",IF(BV110&lt;&gt;"",0,(BV16)^2))</f>
        <v>6084.0000106080006</v>
      </c>
      <c r="BW79" s="11">
        <f t="shared" si="493"/>
        <v>1156.0000046920002</v>
      </c>
      <c r="BX79" s="11">
        <f t="shared" si="493"/>
        <v>900.00000419999992</v>
      </c>
      <c r="BY79" s="11">
        <f t="shared" si="493"/>
        <v>484.00000312399993</v>
      </c>
      <c r="BZ79" s="11">
        <f t="shared" si="493"/>
        <v>5.1839999999999998E-15</v>
      </c>
      <c r="CA79" s="11">
        <f t="shared" si="493"/>
        <v>4096.0000093439994</v>
      </c>
      <c r="CB79" s="11">
        <f t="shared" si="493"/>
        <v>5.4759999999999998E-15</v>
      </c>
      <c r="CC79" s="11">
        <f t="shared" si="493"/>
        <v>3481.0000088500005</v>
      </c>
      <c r="CD79" s="11">
        <f t="shared" si="493"/>
        <v>4900.0000106400012</v>
      </c>
      <c r="CE79" s="11">
        <f t="shared" si="493"/>
        <v>3600.0000092400005</v>
      </c>
      <c r="CF79" s="11">
        <f t="shared" si="493"/>
        <v>1600.0000062399999</v>
      </c>
      <c r="CG79" s="11">
        <f t="shared" si="493"/>
        <v>8100.0000142200006</v>
      </c>
      <c r="CH79" s="11">
        <f t="shared" si="493"/>
        <v>4489.0000107200012</v>
      </c>
      <c r="CI79" s="11">
        <f t="shared" si="493"/>
        <v>400.00000324000001</v>
      </c>
      <c r="CJ79" s="11">
        <f t="shared" ref="CJ79:CK79" si="494">IF(CJ16="","",IF(CJ110&lt;&gt;"",0,(CJ16)^2))</f>
        <v>729.00000442800001</v>
      </c>
      <c r="CK79" s="11">
        <f t="shared" si="494"/>
        <v>6400.0000132800005</v>
      </c>
      <c r="CL79" s="11">
        <f t="shared" ref="CL79:CQ79" si="495">IF(CL16="","",IF(CL110&lt;&gt;"",0,(CL16)^2))</f>
        <v>1600.0000067200001</v>
      </c>
      <c r="CM79" s="11">
        <f t="shared" si="495"/>
        <v>7.2249999999999989E-15</v>
      </c>
      <c r="CN79" s="11">
        <f t="shared" si="495"/>
        <v>25.000000860000007</v>
      </c>
      <c r="CO79" s="11">
        <f t="shared" si="495"/>
        <v>900.00000522000005</v>
      </c>
      <c r="CP79" s="11">
        <f t="shared" si="495"/>
        <v>4900.0000123199989</v>
      </c>
      <c r="CQ79" s="11">
        <f t="shared" si="495"/>
        <v>100.00000178000002</v>
      </c>
      <c r="CR79" s="11">
        <f t="shared" ref="CR79:CS79" si="496">IF(CR16="","",IF(CR110&lt;&gt;"",0,(CR16)^2))</f>
        <v>3025.0000098999999</v>
      </c>
      <c r="CS79" s="11">
        <f t="shared" si="496"/>
        <v>400.00000364000005</v>
      </c>
      <c r="CT79" s="11">
        <f t="shared" ref="CT79:DB79" si="497">IF(CT16="","",IF(CT110&lt;&gt;"",0,(CT16)^2))</f>
        <v>8.4640000000000003E-15</v>
      </c>
      <c r="CU79" s="11">
        <f t="shared" si="497"/>
        <v>225.00000279000002</v>
      </c>
      <c r="CV79" s="11">
        <f t="shared" si="497"/>
        <v>225.00000282000002</v>
      </c>
      <c r="CW79" s="11">
        <f t="shared" si="497"/>
        <v>5184.0000136800008</v>
      </c>
      <c r="CX79" s="11">
        <f t="shared" si="497"/>
        <v>6400.0000153599995</v>
      </c>
      <c r="CY79" s="11">
        <f t="shared" si="497"/>
        <v>4225.0000126099994</v>
      </c>
      <c r="CZ79" s="11">
        <f t="shared" si="497"/>
        <v>324.00000352800004</v>
      </c>
      <c r="DA79" s="11">
        <f t="shared" si="497"/>
        <v>225.00000297</v>
      </c>
      <c r="DB79" s="11">
        <f t="shared" si="497"/>
        <v>625.0000050000001</v>
      </c>
      <c r="DC79" s="11">
        <f t="shared" ref="DC79:EE79" si="498">IF(DC16="","",IF(DC110&lt;&gt;"",0,(DC16)^2))</f>
        <v>400.00000404000008</v>
      </c>
      <c r="DD79" s="11">
        <f t="shared" si="498"/>
        <v>256.00000326400004</v>
      </c>
      <c r="DE79" s="11">
        <f t="shared" si="498"/>
        <v>5184.0000148320005</v>
      </c>
      <c r="DF79" s="11">
        <f t="shared" si="498"/>
        <v>2025.0000093600001</v>
      </c>
      <c r="DG79" s="11">
        <f t="shared" si="498"/>
        <v>1.1025000000000001E-14</v>
      </c>
      <c r="DH79" s="11">
        <f t="shared" si="498"/>
        <v>1225.0000074200002</v>
      </c>
      <c r="DI79" s="11">
        <f t="shared" si="498"/>
        <v>25.00000107000001</v>
      </c>
      <c r="DJ79" s="11">
        <f t="shared" si="498"/>
        <v>100.00000216000001</v>
      </c>
      <c r="DK79" s="11">
        <f t="shared" si="498"/>
        <v>6084.0000170039993</v>
      </c>
      <c r="DL79" s="11">
        <f t="shared" si="498"/>
        <v>784.00000615999988</v>
      </c>
      <c r="DM79" s="11">
        <f t="shared" si="498"/>
        <v>1.2321E-14</v>
      </c>
      <c r="DN79" s="11">
        <f t="shared" si="498"/>
        <v>1.2543999999999999E-14</v>
      </c>
      <c r="DO79" s="11">
        <f t="shared" si="498"/>
        <v>10000.000022599999</v>
      </c>
      <c r="DP79" s="11">
        <f t="shared" si="498"/>
        <v>1.2996000000000001E-14</v>
      </c>
      <c r="DQ79" s="11">
        <f t="shared" si="498"/>
        <v>100.00000230000002</v>
      </c>
      <c r="DR79" s="11">
        <f t="shared" si="498"/>
        <v>6724.0000190239989</v>
      </c>
      <c r="DS79" s="11">
        <f t="shared" si="498"/>
        <v>100.00000234000002</v>
      </c>
      <c r="DT79" s="11">
        <f t="shared" si="498"/>
        <v>7225.0000200600007</v>
      </c>
      <c r="DU79" s="11">
        <f t="shared" si="498"/>
        <v>625.00000594999995</v>
      </c>
      <c r="DV79" s="11">
        <f t="shared" si="498"/>
        <v>400.0000048</v>
      </c>
      <c r="DW79" s="11">
        <f t="shared" si="498"/>
        <v>1225.00000847</v>
      </c>
      <c r="DX79" s="11">
        <f t="shared" si="498"/>
        <v>100.00000244</v>
      </c>
      <c r="DY79" s="11">
        <f t="shared" si="498"/>
        <v>900.00000737999994</v>
      </c>
      <c r="DZ79" s="11">
        <f t="shared" si="498"/>
        <v>4.0000004960000153</v>
      </c>
      <c r="EA79" s="11">
        <f t="shared" si="498"/>
        <v>2500.0000125000001</v>
      </c>
      <c r="EB79" s="11">
        <f t="shared" si="498"/>
        <v>441.00000529200003</v>
      </c>
      <c r="EC79" s="11">
        <f t="shared" si="498"/>
        <v>225.00000381000001</v>
      </c>
      <c r="ED79" s="11">
        <f t="shared" si="498"/>
        <v>2025.0000115200003</v>
      </c>
      <c r="EE79" s="11">
        <f t="shared" si="498"/>
        <v>8100.00002322</v>
      </c>
      <c r="EF79" s="11">
        <f t="shared" ref="EF79:EI79" si="499">IF(EF16="","",IF(EF110&lt;&gt;"",0,(EF16)^2))</f>
        <v>2500.0000129999999</v>
      </c>
      <c r="EG79" s="11">
        <f t="shared" si="499"/>
        <v>9025.0000248899978</v>
      </c>
      <c r="EH79" s="11">
        <f t="shared" si="499"/>
        <v>8100.0000237599997</v>
      </c>
      <c r="EI79" s="11">
        <f t="shared" si="499"/>
        <v>64.00000212800002</v>
      </c>
      <c r="EJ79" s="11">
        <f t="shared" ref="EJ79:ES79" si="500">IF(EJ16="","",IF(EJ110&lt;&gt;"",0,(EJ16)^2))</f>
        <v>9025.00002546</v>
      </c>
      <c r="EK79" s="11">
        <f t="shared" si="500"/>
        <v>121.00000297000003</v>
      </c>
      <c r="EL79" s="11">
        <f t="shared" si="500"/>
        <v>5625.0000203999998</v>
      </c>
      <c r="EM79" s="11">
        <f t="shared" si="500"/>
        <v>2500.0000137000002</v>
      </c>
      <c r="EN79" s="11">
        <f t="shared" si="500"/>
        <v>400.00000552000006</v>
      </c>
      <c r="EO79" s="11">
        <f t="shared" si="500"/>
        <v>2500.0000138999999</v>
      </c>
      <c r="EP79" s="11">
        <f t="shared" si="500"/>
        <v>4225.0000181999994</v>
      </c>
      <c r="EQ79" s="11">
        <f t="shared" si="500"/>
        <v>400.00000564000004</v>
      </c>
      <c r="ER79" s="11">
        <f t="shared" si="500"/>
        <v>900.00000852000005</v>
      </c>
      <c r="ES79" s="11">
        <f t="shared" si="500"/>
        <v>10000.000028599999</v>
      </c>
      <c r="ET79" s="11">
        <f t="shared" ref="ET79:EV79" si="501">IF(ET16="","",IF(ET110&lt;&gt;"",0,(ET16)^2))</f>
        <v>5184.0000207359999</v>
      </c>
      <c r="EU79" s="11">
        <f t="shared" si="501"/>
        <v>5625.0000217500001</v>
      </c>
      <c r="EV79" s="11">
        <f t="shared" si="501"/>
        <v>400.00000584000009</v>
      </c>
      <c r="EW79" s="11">
        <f t="shared" ref="EW79:FJ79" si="502">IF(EW16="","",IF(EW110&lt;&gt;"",0,(EW16)^2))</f>
        <v>1296.0000105840002</v>
      </c>
      <c r="EX79" s="11">
        <f t="shared" si="502"/>
        <v>1600.0000118399998</v>
      </c>
      <c r="EY79" s="11">
        <f t="shared" si="502"/>
        <v>2.2200999999999999E-14</v>
      </c>
      <c r="EZ79" s="11">
        <f t="shared" si="502"/>
        <v>729.00000810000017</v>
      </c>
      <c r="FA79" s="11">
        <f t="shared" si="502"/>
        <v>400.00000603999996</v>
      </c>
      <c r="FB79" s="11">
        <f t="shared" si="502"/>
        <v>5625.0000227999999</v>
      </c>
      <c r="FC79" s="11">
        <f t="shared" si="502"/>
        <v>1225.0000107100002</v>
      </c>
      <c r="FD79" s="11">
        <f t="shared" si="502"/>
        <v>625.00000769999997</v>
      </c>
      <c r="FE79" s="11">
        <f t="shared" si="502"/>
        <v>6400.0000247999997</v>
      </c>
      <c r="FF79" s="11">
        <f t="shared" si="502"/>
        <v>625.00000779999993</v>
      </c>
      <c r="FG79" s="11">
        <f t="shared" si="502"/>
        <v>36.000001884000021</v>
      </c>
      <c r="FH79" s="11">
        <f t="shared" si="502"/>
        <v>2.4964000000000004E-14</v>
      </c>
      <c r="FI79" s="11">
        <f t="shared" si="502"/>
        <v>5625.0000238499997</v>
      </c>
      <c r="FJ79" s="11">
        <f t="shared" si="502"/>
        <v>400.00000639999996</v>
      </c>
      <c r="FK79" s="11">
        <f t="shared" ref="FK79" si="503">IF(FK16="","",IF(FK110&lt;&gt;"",0,(FK16)^2))</f>
        <v>400.00000643999999</v>
      </c>
    </row>
    <row r="80" spans="1:167" x14ac:dyDescent="0.25">
      <c r="A80" s="11">
        <f t="shared" si="365"/>
        <v>25.999999998999996</v>
      </c>
      <c r="C80" s="11">
        <v>14</v>
      </c>
      <c r="D80" s="11">
        <f t="shared" si="350"/>
        <v>2500</v>
      </c>
      <c r="E80" s="11">
        <f t="shared" si="351"/>
        <v>3600.0000000600003</v>
      </c>
      <c r="F80" s="11">
        <f t="shared" si="351"/>
        <v>4761.0000000689997</v>
      </c>
      <c r="G80" s="11">
        <f t="shared" si="350"/>
        <v>5476.0000001480003</v>
      </c>
      <c r="H80" s="11">
        <f t="shared" si="352"/>
        <v>5625.0000002999986</v>
      </c>
      <c r="I80" s="11">
        <f t="shared" ref="I80:BT83" si="504">IF(I17="","",IF(I111&lt;&gt;"",0,(I17)^2))</f>
        <v>3844.0000003719997</v>
      </c>
      <c r="J80" s="11">
        <f t="shared" si="504"/>
        <v>6400.0000006400005</v>
      </c>
      <c r="K80" s="11">
        <f t="shared" si="504"/>
        <v>6400.0000008000006</v>
      </c>
      <c r="L80" s="11">
        <f t="shared" si="504"/>
        <v>2500.0000006</v>
      </c>
      <c r="M80" s="11">
        <f t="shared" si="504"/>
        <v>7225.0000011899992</v>
      </c>
      <c r="N80" s="11">
        <f t="shared" si="504"/>
        <v>4900.00000112</v>
      </c>
      <c r="O80" s="11">
        <f t="shared" si="504"/>
        <v>4900.0000012600003</v>
      </c>
      <c r="P80" s="11">
        <f t="shared" si="504"/>
        <v>7225.0000016999993</v>
      </c>
      <c r="Q80" s="11">
        <f t="shared" si="504"/>
        <v>3025.0000012099999</v>
      </c>
      <c r="R80" s="11">
        <f t="shared" si="504"/>
        <v>10000.0000024</v>
      </c>
      <c r="S80" s="11">
        <f t="shared" si="504"/>
        <v>1089.0000008579998</v>
      </c>
      <c r="T80" s="11">
        <f t="shared" si="504"/>
        <v>3025.0000015400001</v>
      </c>
      <c r="U80" s="11">
        <f t="shared" si="504"/>
        <v>5329.0000021899996</v>
      </c>
      <c r="V80" s="11">
        <f t="shared" si="504"/>
        <v>2500.0000016000004</v>
      </c>
      <c r="W80" s="11">
        <f t="shared" si="504"/>
        <v>2500.0000016999998</v>
      </c>
      <c r="X80" s="11">
        <f t="shared" si="504"/>
        <v>1.0000000360000001</v>
      </c>
      <c r="Y80" s="11">
        <f t="shared" si="504"/>
        <v>8100.0000034199993</v>
      </c>
      <c r="Z80" s="11">
        <f t="shared" si="504"/>
        <v>5625.0000030000001</v>
      </c>
      <c r="AA80" s="11">
        <f t="shared" si="504"/>
        <v>6400.0000033600008</v>
      </c>
      <c r="AB80" s="11">
        <f t="shared" si="504"/>
        <v>6400.0000035199992</v>
      </c>
      <c r="AC80" s="11">
        <f t="shared" si="504"/>
        <v>4225.0000029900002</v>
      </c>
      <c r="AD80" s="11">
        <f t="shared" si="504"/>
        <v>7744.0000042240008</v>
      </c>
      <c r="AE80" s="11">
        <f t="shared" si="504"/>
        <v>6889.0000041500007</v>
      </c>
      <c r="AF80" s="11">
        <f t="shared" si="504"/>
        <v>10000.0000052</v>
      </c>
      <c r="AG80" s="11">
        <f t="shared" si="504"/>
        <v>7225.0000045899997</v>
      </c>
      <c r="AH80" s="11">
        <f t="shared" si="504"/>
        <v>8281.0000050960007</v>
      </c>
      <c r="AI80" s="11">
        <f t="shared" si="504"/>
        <v>2500.0000028999998</v>
      </c>
      <c r="AJ80" s="11">
        <f t="shared" si="504"/>
        <v>6400.0000047999993</v>
      </c>
      <c r="AK80" s="11">
        <f t="shared" si="504"/>
        <v>8100.0000055800001</v>
      </c>
      <c r="AL80" s="11">
        <f t="shared" si="504"/>
        <v>10000.000006400001</v>
      </c>
      <c r="AM80" s="11">
        <f t="shared" si="504"/>
        <v>3600.00000396</v>
      </c>
      <c r="AN80" s="11">
        <f t="shared" si="504"/>
        <v>6400.0000054399998</v>
      </c>
      <c r="AO80" s="11">
        <f t="shared" si="504"/>
        <v>6400.0000055999999</v>
      </c>
      <c r="AP80" s="11">
        <f t="shared" si="504"/>
        <v>5625.0000054000002</v>
      </c>
      <c r="AQ80" s="11">
        <f t="shared" si="504"/>
        <v>8100.0000066600014</v>
      </c>
      <c r="AR80" s="11">
        <f t="shared" si="504"/>
        <v>10000.0000076</v>
      </c>
      <c r="AS80" s="11">
        <f t="shared" si="504"/>
        <v>9025.0000074100008</v>
      </c>
      <c r="AT80" s="11">
        <f t="shared" si="504"/>
        <v>8100.0000072000003</v>
      </c>
      <c r="AU80" s="11">
        <f t="shared" si="504"/>
        <v>8100.0000073800011</v>
      </c>
      <c r="AV80" s="11">
        <f t="shared" si="504"/>
        <v>4900.0000058799997</v>
      </c>
      <c r="AW80" s="11">
        <f t="shared" si="504"/>
        <v>1.8490000000000003E-15</v>
      </c>
      <c r="AX80" s="11">
        <f t="shared" si="504"/>
        <v>5625.0000066000002</v>
      </c>
      <c r="AY80" s="11">
        <f t="shared" si="504"/>
        <v>900.00000269999998</v>
      </c>
      <c r="AZ80" s="11">
        <f t="shared" si="504"/>
        <v>8100.0000082799997</v>
      </c>
      <c r="BA80" s="11">
        <f t="shared" si="504"/>
        <v>5625.00000705</v>
      </c>
      <c r="BB80" s="11">
        <f t="shared" si="504"/>
        <v>4900.0000067200008</v>
      </c>
      <c r="BC80" s="11">
        <f t="shared" si="504"/>
        <v>7225.0000083299992</v>
      </c>
      <c r="BD80" s="11">
        <f t="shared" si="504"/>
        <v>400.00000200000005</v>
      </c>
      <c r="BE80" s="11">
        <f t="shared" si="504"/>
        <v>10000.000010199999</v>
      </c>
      <c r="BF80" s="11">
        <f t="shared" si="504"/>
        <v>10000.000010400001</v>
      </c>
      <c r="BG80" s="11">
        <f t="shared" si="504"/>
        <v>7225.0000090099993</v>
      </c>
      <c r="BH80" s="11">
        <f t="shared" si="504"/>
        <v>5625.0000080999998</v>
      </c>
      <c r="BI80" s="11">
        <f t="shared" si="504"/>
        <v>6400.0000088000006</v>
      </c>
      <c r="BJ80" s="11">
        <f t="shared" si="504"/>
        <v>225.00000167999997</v>
      </c>
      <c r="BK80" s="11">
        <f t="shared" si="504"/>
        <v>8100.0000102599988</v>
      </c>
      <c r="BL80" s="11">
        <f t="shared" si="504"/>
        <v>6400.0000092800001</v>
      </c>
      <c r="BM80" s="11">
        <f t="shared" si="504"/>
        <v>2500.0000059000004</v>
      </c>
      <c r="BN80" s="11">
        <f t="shared" si="504"/>
        <v>6400.0000096000012</v>
      </c>
      <c r="BO80" s="11">
        <f t="shared" si="504"/>
        <v>3600.0000073200003</v>
      </c>
      <c r="BP80" s="11">
        <f t="shared" si="504"/>
        <v>6400.0000099199997</v>
      </c>
      <c r="BQ80" s="11">
        <f t="shared" si="504"/>
        <v>10000.0000126</v>
      </c>
      <c r="BR80" s="11">
        <f t="shared" si="504"/>
        <v>4900.0000089600007</v>
      </c>
      <c r="BS80" s="11">
        <f t="shared" si="504"/>
        <v>3025.0000071500003</v>
      </c>
      <c r="BT80" s="11">
        <f t="shared" si="504"/>
        <v>3600.0000079199999</v>
      </c>
      <c r="BU80" s="11">
        <f t="shared" si="492"/>
        <v>4225.0000087100007</v>
      </c>
      <c r="BV80" s="11">
        <f t="shared" ref="BV80:CI80" si="505">IF(BV17="","",IF(BV111&lt;&gt;"",0,(BV17)^2))</f>
        <v>196.00000190400002</v>
      </c>
      <c r="BW80" s="11">
        <f t="shared" si="505"/>
        <v>5776.0000104879991</v>
      </c>
      <c r="BX80" s="11">
        <f t="shared" si="505"/>
        <v>8100.0000125999995</v>
      </c>
      <c r="BY80" s="11">
        <f t="shared" si="505"/>
        <v>7744.0000124960006</v>
      </c>
      <c r="BZ80" s="11">
        <f t="shared" si="505"/>
        <v>5625.0000108000013</v>
      </c>
      <c r="CA80" s="11">
        <f t="shared" si="505"/>
        <v>9801.000014453999</v>
      </c>
      <c r="CB80" s="11">
        <f t="shared" si="505"/>
        <v>7225.0000125799997</v>
      </c>
      <c r="CC80" s="11">
        <f t="shared" si="505"/>
        <v>1444.0000057000002</v>
      </c>
      <c r="CD80" s="11">
        <f t="shared" si="505"/>
        <v>3364.000008816</v>
      </c>
      <c r="CE80" s="11">
        <f t="shared" si="505"/>
        <v>4900.0000107799997</v>
      </c>
      <c r="CF80" s="11">
        <f t="shared" si="505"/>
        <v>2025.0000070199999</v>
      </c>
      <c r="CG80" s="11">
        <f t="shared" si="505"/>
        <v>6400.0000126400009</v>
      </c>
      <c r="CH80" s="11">
        <f t="shared" si="505"/>
        <v>6400.0000128000011</v>
      </c>
      <c r="CI80" s="11">
        <f t="shared" si="505"/>
        <v>4225.0000105299996</v>
      </c>
      <c r="CJ80" s="11">
        <f t="shared" ref="CJ80:CK80" si="506">IF(CJ17="","",IF(CJ111&lt;&gt;"",0,(CJ17)^2))</f>
        <v>5184.0000118079997</v>
      </c>
      <c r="CK80" s="11">
        <f t="shared" si="506"/>
        <v>4225.0000107900005</v>
      </c>
      <c r="CL80" s="11">
        <f t="shared" ref="CL80:CQ80" si="507">IF(CL17="","",IF(CL111&lt;&gt;"",0,(CL17)^2))</f>
        <v>4225.0000109200009</v>
      </c>
      <c r="CM80" s="11">
        <f t="shared" si="507"/>
        <v>4356.0000112199996</v>
      </c>
      <c r="CN80" s="11">
        <f t="shared" si="507"/>
        <v>4900.00001204</v>
      </c>
      <c r="CO80" s="11">
        <f t="shared" si="507"/>
        <v>4900.0000121800003</v>
      </c>
      <c r="CP80" s="11">
        <f t="shared" si="507"/>
        <v>9801.0000174239995</v>
      </c>
      <c r="CQ80" s="11">
        <f t="shared" si="507"/>
        <v>3600.0000106799998</v>
      </c>
      <c r="CR80" s="11">
        <f t="shared" ref="CR80:CS80" si="508">IF(CR17="","",IF(CR111&lt;&gt;"",0,(CR17)^2))</f>
        <v>4225.0000117</v>
      </c>
      <c r="CS80" s="11">
        <f t="shared" si="508"/>
        <v>4225.0000118300004</v>
      </c>
      <c r="CT80" s="11">
        <f t="shared" ref="CT80:DB80" si="509">IF(CT17="","",IF(CT111&lt;&gt;"",0,(CT17)^2))</f>
        <v>2500.0000092</v>
      </c>
      <c r="CU80" s="11">
        <f t="shared" si="509"/>
        <v>4096.0000119039996</v>
      </c>
      <c r="CV80" s="11">
        <f t="shared" si="509"/>
        <v>7225.0000159800002</v>
      </c>
      <c r="CW80" s="11">
        <f t="shared" si="509"/>
        <v>3600.0000113999995</v>
      </c>
      <c r="CX80" s="11">
        <f t="shared" si="509"/>
        <v>3600.00001152</v>
      </c>
      <c r="CY80" s="11">
        <f t="shared" si="509"/>
        <v>484.00000426800005</v>
      </c>
      <c r="CZ80" s="11">
        <f t="shared" si="509"/>
        <v>4225.0000127399999</v>
      </c>
      <c r="DA80" s="11">
        <f t="shared" si="509"/>
        <v>4225.0000128700003</v>
      </c>
      <c r="DB80" s="11">
        <f t="shared" si="509"/>
        <v>6400.0000159999991</v>
      </c>
      <c r="DC80" s="11">
        <f t="shared" ref="DC80:EE80" si="510">IF(DC17="","",IF(DC111&lt;&gt;"",0,(DC17)^2))</f>
        <v>3600.0000121199996</v>
      </c>
      <c r="DD80" s="11">
        <f t="shared" si="510"/>
        <v>1936.0000089760001</v>
      </c>
      <c r="DE80" s="11">
        <f t="shared" si="510"/>
        <v>5329.000015038001</v>
      </c>
      <c r="DF80" s="11">
        <f t="shared" si="510"/>
        <v>5625.0000155999987</v>
      </c>
      <c r="DG80" s="11">
        <f t="shared" si="510"/>
        <v>2500.0000104999999</v>
      </c>
      <c r="DH80" s="11">
        <f t="shared" si="510"/>
        <v>7225.0000180200004</v>
      </c>
      <c r="DI80" s="11">
        <f t="shared" si="510"/>
        <v>8100.000019260001</v>
      </c>
      <c r="DJ80" s="11">
        <f t="shared" si="510"/>
        <v>6400.0000172799992</v>
      </c>
      <c r="DK80" s="11">
        <f t="shared" si="510"/>
        <v>2500.0000108999998</v>
      </c>
      <c r="DL80" s="11">
        <f t="shared" si="510"/>
        <v>5625.0000165000001</v>
      </c>
      <c r="DM80" s="11">
        <f t="shared" si="510"/>
        <v>4900.0000155400012</v>
      </c>
      <c r="DN80" s="11">
        <f t="shared" si="510"/>
        <v>8100.0000201599987</v>
      </c>
      <c r="DO80" s="11">
        <f t="shared" si="510"/>
        <v>1.2769000000000001E-14</v>
      </c>
      <c r="DP80" s="11">
        <f t="shared" si="510"/>
        <v>3600.0000136800004</v>
      </c>
      <c r="DQ80" s="11">
        <f t="shared" si="510"/>
        <v>2500.0000114999998</v>
      </c>
      <c r="DR80" s="11">
        <f t="shared" si="510"/>
        <v>7569.0000201839994</v>
      </c>
      <c r="DS80" s="11">
        <f t="shared" si="510"/>
        <v>3600.0000140399998</v>
      </c>
      <c r="DT80" s="11">
        <f t="shared" si="510"/>
        <v>6400.0000188800004</v>
      </c>
      <c r="DU80" s="11">
        <f t="shared" si="510"/>
        <v>4761.000016422001</v>
      </c>
      <c r="DV80" s="11">
        <f t="shared" si="510"/>
        <v>4900.0000167999997</v>
      </c>
      <c r="DW80" s="11">
        <f t="shared" si="510"/>
        <v>1600.0000096799999</v>
      </c>
      <c r="DX80" s="11">
        <f t="shared" si="510"/>
        <v>5625.0000183000002</v>
      </c>
      <c r="DY80" s="11">
        <f t="shared" si="510"/>
        <v>4900.0000172200007</v>
      </c>
      <c r="DZ80" s="11">
        <f t="shared" si="510"/>
        <v>5625.0000185999997</v>
      </c>
      <c r="EA80" s="11">
        <f t="shared" si="510"/>
        <v>3025.0000137500001</v>
      </c>
      <c r="EB80" s="11">
        <f t="shared" si="510"/>
        <v>5929.0000194040003</v>
      </c>
      <c r="EC80" s="11">
        <f t="shared" si="510"/>
        <v>4225.0000165100009</v>
      </c>
      <c r="ED80" s="11">
        <f t="shared" si="510"/>
        <v>3249.0000145920003</v>
      </c>
      <c r="EE80" s="11">
        <f t="shared" si="510"/>
        <v>4900.00001806</v>
      </c>
      <c r="EF80" s="11">
        <f t="shared" ref="EF80:EI80" si="511">IF(EF17="","",IF(EF111&lt;&gt;"",0,(EF17)^2))</f>
        <v>2601.0000132599998</v>
      </c>
      <c r="EG80" s="11">
        <f t="shared" si="511"/>
        <v>7056.0000220079992</v>
      </c>
      <c r="EH80" s="11">
        <f t="shared" si="511"/>
        <v>8100.0000237599997</v>
      </c>
      <c r="EI80" s="11">
        <f t="shared" si="511"/>
        <v>3364.0000154280001</v>
      </c>
      <c r="EJ80" s="11">
        <f t="shared" ref="EJ80:ES80" si="512">IF(EJ17="","",IF(EJ111&lt;&gt;"",0,(EJ17)^2))</f>
        <v>7225.000022780001</v>
      </c>
      <c r="EK80" s="11">
        <f t="shared" si="512"/>
        <v>625.00000675000001</v>
      </c>
      <c r="EL80" s="11">
        <f t="shared" si="512"/>
        <v>9025.0000258399996</v>
      </c>
      <c r="EM80" s="11">
        <f t="shared" si="512"/>
        <v>10000.000027399999</v>
      </c>
      <c r="EN80" s="11">
        <f t="shared" si="512"/>
        <v>900.00000828000009</v>
      </c>
      <c r="EO80" s="11">
        <f t="shared" si="512"/>
        <v>5625.0000208499987</v>
      </c>
      <c r="EP80" s="11">
        <f t="shared" si="512"/>
        <v>5625.0000209999998</v>
      </c>
      <c r="EQ80" s="11">
        <f t="shared" si="512"/>
        <v>6400.0000225600006</v>
      </c>
      <c r="ER80" s="11">
        <f t="shared" si="512"/>
        <v>6724.0000232880011</v>
      </c>
      <c r="ES80" s="11">
        <f t="shared" si="512"/>
        <v>5625.0000214499987</v>
      </c>
      <c r="ET80" s="11">
        <f t="shared" ref="ET80:EV80" si="513">IF(ET17="","",IF(ET111&lt;&gt;"",0,(ET17)^2))</f>
        <v>3969.0000181439996</v>
      </c>
      <c r="EU80" s="11">
        <f t="shared" si="513"/>
        <v>6400.0000232000002</v>
      </c>
      <c r="EV80" s="11">
        <f t="shared" si="513"/>
        <v>5625.0000219000003</v>
      </c>
      <c r="EW80" s="11">
        <f t="shared" ref="EW80:FJ80" si="514">IF(EW17="","",IF(EW111&lt;&gt;"",0,(EW17)^2))</f>
        <v>1600.0000117600002</v>
      </c>
      <c r="EX80" s="11">
        <f t="shared" si="514"/>
        <v>3600.00001776</v>
      </c>
      <c r="EY80" s="11">
        <f t="shared" si="514"/>
        <v>6400.0000238400007</v>
      </c>
      <c r="EZ80" s="11">
        <f t="shared" si="514"/>
        <v>4225.0000195000011</v>
      </c>
      <c r="FA80" s="11">
        <f t="shared" si="514"/>
        <v>8100.0000271799991</v>
      </c>
      <c r="FB80" s="11">
        <f t="shared" si="514"/>
        <v>5625.0000227999999</v>
      </c>
      <c r="FC80" s="11">
        <f t="shared" si="514"/>
        <v>2500.0000153000001</v>
      </c>
      <c r="FD80" s="11">
        <f t="shared" si="514"/>
        <v>5625.0000231000013</v>
      </c>
      <c r="FE80" s="11">
        <f t="shared" si="514"/>
        <v>4900.0000216999997</v>
      </c>
      <c r="FF80" s="11">
        <f t="shared" si="514"/>
        <v>256.00000499199996</v>
      </c>
      <c r="FG80" s="11">
        <f t="shared" si="514"/>
        <v>144.00000376800003</v>
      </c>
      <c r="FH80" s="11">
        <f t="shared" si="514"/>
        <v>10000.000031600001</v>
      </c>
      <c r="FI80" s="11">
        <f t="shared" si="514"/>
        <v>2500.0000159000001</v>
      </c>
      <c r="FJ80" s="11">
        <f t="shared" si="514"/>
        <v>5625.0000239999999</v>
      </c>
      <c r="FK80" s="11">
        <f t="shared" ref="FK80" si="515">IF(FK17="","",IF(FK111&lt;&gt;"",0,(FK17)^2))</f>
        <v>3600.0000193200003</v>
      </c>
    </row>
    <row r="81" spans="1:167" x14ac:dyDescent="0.25">
      <c r="A81" s="11">
        <f t="shared" si="365"/>
        <v>24.999999998999996</v>
      </c>
      <c r="C81" s="11">
        <v>15</v>
      </c>
      <c r="D81" s="11">
        <f t="shared" si="350"/>
        <v>2500</v>
      </c>
      <c r="E81" s="11">
        <f t="shared" si="351"/>
        <v>4900.0000000699993</v>
      </c>
      <c r="F81" s="11">
        <f t="shared" si="351"/>
        <v>5041.0000000709988</v>
      </c>
      <c r="G81" s="11">
        <f t="shared" si="350"/>
        <v>5625.0000001500002</v>
      </c>
      <c r="H81" s="11">
        <f t="shared" si="352"/>
        <v>2704.0000002080001</v>
      </c>
      <c r="I81" s="11">
        <f t="shared" si="504"/>
        <v>4225.0000003899995</v>
      </c>
      <c r="J81" s="11">
        <f t="shared" si="504"/>
        <v>5625.0000006</v>
      </c>
      <c r="K81" s="11">
        <f t="shared" si="504"/>
        <v>10000.000001</v>
      </c>
      <c r="L81" s="11">
        <f t="shared" si="504"/>
        <v>5625.0000008999987</v>
      </c>
      <c r="M81" s="11">
        <f t="shared" si="504"/>
        <v>8100.0000012599994</v>
      </c>
      <c r="N81" s="11">
        <f t="shared" si="504"/>
        <v>2500.0000008000002</v>
      </c>
      <c r="O81" s="11">
        <f t="shared" si="504"/>
        <v>3600.0000010799995</v>
      </c>
      <c r="P81" s="11">
        <f t="shared" si="504"/>
        <v>3600.0000012</v>
      </c>
      <c r="Q81" s="11">
        <f t="shared" si="504"/>
        <v>7225.0000018699993</v>
      </c>
      <c r="R81" s="11">
        <f t="shared" si="504"/>
        <v>10000.0000024</v>
      </c>
      <c r="S81" s="11">
        <f t="shared" si="504"/>
        <v>6400.0000020800007</v>
      </c>
      <c r="T81" s="11">
        <f t="shared" si="504"/>
        <v>4624.000001903999</v>
      </c>
      <c r="U81" s="11">
        <f t="shared" si="504"/>
        <v>100.0000003</v>
      </c>
      <c r="V81" s="11">
        <f t="shared" si="504"/>
        <v>4900.00000224</v>
      </c>
      <c r="W81" s="11">
        <f t="shared" si="504"/>
        <v>2500.0000016999998</v>
      </c>
      <c r="X81" s="11">
        <f t="shared" si="504"/>
        <v>8100.0000032399994</v>
      </c>
      <c r="Y81" s="11">
        <f t="shared" si="504"/>
        <v>400.00000076000009</v>
      </c>
      <c r="Z81" s="11">
        <f t="shared" si="504"/>
        <v>6400.0000032000007</v>
      </c>
      <c r="AA81" s="11">
        <f t="shared" si="504"/>
        <v>3025.0000023099997</v>
      </c>
      <c r="AB81" s="11">
        <f t="shared" si="504"/>
        <v>8100.000003959999</v>
      </c>
      <c r="AC81" s="11">
        <f t="shared" si="504"/>
        <v>1849.0000019779998</v>
      </c>
      <c r="AD81" s="11">
        <f t="shared" si="504"/>
        <v>1156.0000016320002</v>
      </c>
      <c r="AE81" s="11">
        <f t="shared" si="504"/>
        <v>9409.0000048500006</v>
      </c>
      <c r="AF81" s="11">
        <f t="shared" si="504"/>
        <v>2500.0000026000002</v>
      </c>
      <c r="AG81" s="11">
        <f t="shared" si="504"/>
        <v>8100.0000048599995</v>
      </c>
      <c r="AH81" s="11">
        <f t="shared" si="504"/>
        <v>7396.000004816</v>
      </c>
      <c r="AI81" s="11">
        <f t="shared" si="504"/>
        <v>4900.0000040600007</v>
      </c>
      <c r="AJ81" s="11">
        <f t="shared" si="504"/>
        <v>8100.0000053999993</v>
      </c>
      <c r="AK81" s="11">
        <f t="shared" si="504"/>
        <v>3600.0000037199998</v>
      </c>
      <c r="AL81" s="11">
        <f t="shared" si="504"/>
        <v>10000.000006400001</v>
      </c>
      <c r="AM81" s="11">
        <f t="shared" si="504"/>
        <v>625.00000164999994</v>
      </c>
      <c r="AN81" s="11">
        <f t="shared" si="504"/>
        <v>9216.0000065280001</v>
      </c>
      <c r="AO81" s="11">
        <f t="shared" si="504"/>
        <v>4225.0000045500001</v>
      </c>
      <c r="AP81" s="11">
        <f t="shared" si="504"/>
        <v>2500.0000036000001</v>
      </c>
      <c r="AQ81" s="11">
        <f t="shared" si="504"/>
        <v>5625.0000055500013</v>
      </c>
      <c r="AR81" s="11">
        <f t="shared" si="504"/>
        <v>8100.0000068399995</v>
      </c>
      <c r="AS81" s="11">
        <f t="shared" si="504"/>
        <v>9409.0000075659991</v>
      </c>
      <c r="AT81" s="11">
        <f t="shared" si="504"/>
        <v>6400.0000064000005</v>
      </c>
      <c r="AU81" s="11">
        <f t="shared" si="504"/>
        <v>3600.0000049199998</v>
      </c>
      <c r="AV81" s="11">
        <f t="shared" si="504"/>
        <v>2500.0000042000001</v>
      </c>
      <c r="AW81" s="11">
        <f t="shared" si="504"/>
        <v>10000.0000086</v>
      </c>
      <c r="AX81" s="11">
        <f t="shared" si="504"/>
        <v>4624.0000059840004</v>
      </c>
      <c r="AY81" s="11">
        <f t="shared" si="504"/>
        <v>6724.0000073799993</v>
      </c>
      <c r="AZ81" s="11">
        <f t="shared" si="504"/>
        <v>100.00000092000001</v>
      </c>
      <c r="BA81" s="11">
        <f t="shared" si="504"/>
        <v>4225.00000611</v>
      </c>
      <c r="BB81" s="11">
        <f t="shared" si="504"/>
        <v>8100.0000086400005</v>
      </c>
      <c r="BC81" s="11">
        <f t="shared" si="504"/>
        <v>4900.0000068599993</v>
      </c>
      <c r="BD81" s="11">
        <f t="shared" si="504"/>
        <v>3600.0000059999998</v>
      </c>
      <c r="BE81" s="11">
        <f t="shared" si="504"/>
        <v>10000.000010199999</v>
      </c>
      <c r="BF81" s="11">
        <f t="shared" si="504"/>
        <v>10000.000010400001</v>
      </c>
      <c r="BG81" s="11">
        <f t="shared" si="504"/>
        <v>7225.0000090099993</v>
      </c>
      <c r="BH81" s="11">
        <f t="shared" si="504"/>
        <v>10000.0000108</v>
      </c>
      <c r="BI81" s="11">
        <f t="shared" si="504"/>
        <v>10000.000011</v>
      </c>
      <c r="BJ81" s="11">
        <f t="shared" si="504"/>
        <v>7225.0000095200012</v>
      </c>
      <c r="BK81" s="11">
        <f t="shared" si="504"/>
        <v>7225.0000096899994</v>
      </c>
      <c r="BL81" s="11">
        <f t="shared" si="504"/>
        <v>400.00000232000008</v>
      </c>
      <c r="BM81" s="11">
        <f t="shared" si="504"/>
        <v>6400.0000094400002</v>
      </c>
      <c r="BN81" s="11">
        <f t="shared" si="504"/>
        <v>7225.0000102000013</v>
      </c>
      <c r="BO81" s="11">
        <f t="shared" si="504"/>
        <v>9409.0000118339995</v>
      </c>
      <c r="BP81" s="11">
        <f t="shared" si="504"/>
        <v>8100.0000111599993</v>
      </c>
      <c r="BQ81" s="11">
        <f t="shared" si="504"/>
        <v>10000.0000126</v>
      </c>
      <c r="BR81" s="11">
        <f t="shared" si="504"/>
        <v>6400.0000102400008</v>
      </c>
      <c r="BS81" s="11">
        <f t="shared" si="504"/>
        <v>5625.0000097499997</v>
      </c>
      <c r="BT81" s="11">
        <f t="shared" si="504"/>
        <v>8100.0000118799999</v>
      </c>
      <c r="BU81" s="11">
        <f t="shared" si="492"/>
        <v>4225.0000087100007</v>
      </c>
      <c r="BV81" s="11">
        <f t="shared" ref="BV81:CI81" si="516">IF(BV18="","",IF(BV112&lt;&gt;"",0,(BV18)^2))</f>
        <v>5776.0000103360007</v>
      </c>
      <c r="BW81" s="11">
        <f t="shared" si="516"/>
        <v>7744.0000121439989</v>
      </c>
      <c r="BX81" s="11">
        <f t="shared" si="516"/>
        <v>7225.0000118999997</v>
      </c>
      <c r="BY81" s="11">
        <f t="shared" si="516"/>
        <v>1024.0000045440001</v>
      </c>
      <c r="BZ81" s="11">
        <f t="shared" si="516"/>
        <v>1089.000004752</v>
      </c>
      <c r="CA81" s="11">
        <f t="shared" si="516"/>
        <v>4761.000010073999</v>
      </c>
      <c r="CB81" s="11">
        <f t="shared" si="516"/>
        <v>8100.0000133200001</v>
      </c>
      <c r="CC81" s="11">
        <f t="shared" si="516"/>
        <v>2500.0000075000003</v>
      </c>
      <c r="CD81" s="11">
        <f t="shared" si="516"/>
        <v>3025.0000083599998</v>
      </c>
      <c r="CE81" s="11">
        <f t="shared" si="516"/>
        <v>3600.0000092400005</v>
      </c>
      <c r="CF81" s="11">
        <f t="shared" si="516"/>
        <v>4225.0000101400001</v>
      </c>
      <c r="CG81" s="11">
        <f t="shared" si="516"/>
        <v>10000.0000158</v>
      </c>
      <c r="CH81" s="11">
        <f t="shared" si="516"/>
        <v>4900.0000112000007</v>
      </c>
      <c r="CI81" s="11">
        <f t="shared" si="516"/>
        <v>6400.0000129599994</v>
      </c>
      <c r="CJ81" s="11">
        <f t="shared" ref="CJ81:CK81" si="517">IF(CJ18="","",IF(CJ112&lt;&gt;"",0,(CJ18)^2))</f>
        <v>7056.0000137759998</v>
      </c>
      <c r="CK81" s="11">
        <f t="shared" si="517"/>
        <v>2500.0000083000004</v>
      </c>
      <c r="CL81" s="11">
        <f t="shared" ref="CL81:CQ81" si="518">IF(CL18="","",IF(CL112&lt;&gt;"",0,(CL18)^2))</f>
        <v>6400.0000134400016</v>
      </c>
      <c r="CM81" s="11">
        <f t="shared" si="518"/>
        <v>4356.0000112199996</v>
      </c>
      <c r="CN81" s="11">
        <f t="shared" si="518"/>
        <v>4225.00001118</v>
      </c>
      <c r="CO81" s="11">
        <f t="shared" si="518"/>
        <v>1600.0000069599998</v>
      </c>
      <c r="CP81" s="11">
        <f t="shared" si="518"/>
        <v>9025.0000167199978</v>
      </c>
      <c r="CQ81" s="11">
        <f t="shared" si="518"/>
        <v>3249.0000101459996</v>
      </c>
      <c r="CR81" s="11">
        <f t="shared" ref="CR81:CS81" si="519">IF(CR18="","",IF(CR112&lt;&gt;"",0,(CR18)^2))</f>
        <v>1600.0000072</v>
      </c>
      <c r="CS81" s="11">
        <f t="shared" si="519"/>
        <v>8100.0000163800005</v>
      </c>
      <c r="CT81" s="11">
        <f t="shared" ref="CT81:DB81" si="520">IF(CT18="","",IF(CT112&lt;&gt;"",0,(CT18)^2))</f>
        <v>3249.000010488</v>
      </c>
      <c r="CU81" s="11">
        <f t="shared" si="520"/>
        <v>9025.0000176699996</v>
      </c>
      <c r="CV81" s="11">
        <f t="shared" si="520"/>
        <v>7225.0000159800002</v>
      </c>
      <c r="CW81" s="11">
        <f t="shared" si="520"/>
        <v>4900.0000133000003</v>
      </c>
      <c r="CX81" s="11">
        <f t="shared" si="520"/>
        <v>8100.0000172799992</v>
      </c>
      <c r="CY81" s="11">
        <f t="shared" si="520"/>
        <v>7396.000016684</v>
      </c>
      <c r="CZ81" s="11">
        <f t="shared" si="520"/>
        <v>4900.0000137200004</v>
      </c>
      <c r="DA81" s="11">
        <f t="shared" si="520"/>
        <v>4900.0000138600008</v>
      </c>
      <c r="DB81" s="11">
        <f t="shared" si="520"/>
        <v>9025.0000189999992</v>
      </c>
      <c r="DC81" s="11">
        <f t="shared" ref="DC81:EE81" si="521">IF(DC18="","",IF(DC112&lt;&gt;"",0,(DC18)^2))</f>
        <v>4356.000013332</v>
      </c>
      <c r="DD81" s="11">
        <f t="shared" si="521"/>
        <v>1156.0000069360001</v>
      </c>
      <c r="DE81" s="11">
        <f t="shared" si="521"/>
        <v>3600.0000123599998</v>
      </c>
      <c r="DF81" s="11">
        <f t="shared" si="521"/>
        <v>5625.0000155999987</v>
      </c>
      <c r="DG81" s="11">
        <f t="shared" si="521"/>
        <v>5625.0000157499999</v>
      </c>
      <c r="DH81" s="11">
        <f t="shared" si="521"/>
        <v>900.00000636000016</v>
      </c>
      <c r="DI81" s="11">
        <f t="shared" si="521"/>
        <v>10000.000021400001</v>
      </c>
      <c r="DJ81" s="11">
        <f t="shared" si="521"/>
        <v>3600.0000129600003</v>
      </c>
      <c r="DK81" s="11">
        <f t="shared" si="521"/>
        <v>7744.0000191839999</v>
      </c>
      <c r="DL81" s="11">
        <f t="shared" si="521"/>
        <v>8649.0000204600001</v>
      </c>
      <c r="DM81" s="11">
        <f t="shared" si="521"/>
        <v>6400.0000177600014</v>
      </c>
      <c r="DN81" s="11">
        <f t="shared" si="521"/>
        <v>1.2543999999999999E-14</v>
      </c>
      <c r="DO81" s="11">
        <f t="shared" si="521"/>
        <v>10000.000022599999</v>
      </c>
      <c r="DP81" s="11">
        <f t="shared" si="521"/>
        <v>5625.0000171000002</v>
      </c>
      <c r="DQ81" s="11">
        <f t="shared" si="521"/>
        <v>4761.0000158700004</v>
      </c>
      <c r="DR81" s="11">
        <f t="shared" si="521"/>
        <v>4225.0000150799997</v>
      </c>
      <c r="DS81" s="11">
        <f t="shared" si="521"/>
        <v>7225.0000198899997</v>
      </c>
      <c r="DT81" s="11">
        <f t="shared" si="521"/>
        <v>3600.0000141600003</v>
      </c>
      <c r="DU81" s="11">
        <f t="shared" si="521"/>
        <v>3025.0000130899998</v>
      </c>
      <c r="DV81" s="11">
        <f t="shared" si="521"/>
        <v>6400.0000191999998</v>
      </c>
      <c r="DW81" s="11">
        <f t="shared" si="521"/>
        <v>7056.0000203279997</v>
      </c>
      <c r="DX81" s="11">
        <f t="shared" si="521"/>
        <v>7225.0000207400008</v>
      </c>
      <c r="DY81" s="11">
        <f t="shared" si="521"/>
        <v>6400.0000196800011</v>
      </c>
      <c r="DZ81" s="11">
        <f t="shared" si="521"/>
        <v>5625.0000185999997</v>
      </c>
      <c r="EA81" s="11">
        <f t="shared" si="521"/>
        <v>5625.00001875</v>
      </c>
      <c r="EB81" s="11">
        <f t="shared" si="521"/>
        <v>8649.0000234360014</v>
      </c>
      <c r="EC81" s="11">
        <f t="shared" si="521"/>
        <v>4225.0000165100009</v>
      </c>
      <c r="ED81" s="11">
        <f t="shared" si="521"/>
        <v>6400.0000204799999</v>
      </c>
      <c r="EE81" s="11">
        <f t="shared" si="521"/>
        <v>10000.0000258</v>
      </c>
      <c r="EF81" s="11">
        <f t="shared" ref="EF81:EI81" si="522">IF(EF18="","",IF(EF112&lt;&gt;"",0,(EF18)^2))</f>
        <v>4900.0000182000003</v>
      </c>
      <c r="EG81" s="11">
        <f t="shared" si="522"/>
        <v>6724.0000214839993</v>
      </c>
      <c r="EH81" s="11">
        <f t="shared" si="522"/>
        <v>2500.0000131999996</v>
      </c>
      <c r="EI81" s="11">
        <f t="shared" si="522"/>
        <v>3721.0000162259998</v>
      </c>
      <c r="EJ81" s="11">
        <f t="shared" ref="EJ81:ES81" si="523">IF(EJ18="","",IF(EJ112&lt;&gt;"",0,(EJ18)^2))</f>
        <v>5625.0000201000003</v>
      </c>
      <c r="EK81" s="11">
        <f t="shared" si="523"/>
        <v>7921.0000240299987</v>
      </c>
      <c r="EL81" s="11">
        <f t="shared" si="523"/>
        <v>225.00000408000002</v>
      </c>
      <c r="EM81" s="11">
        <f t="shared" si="523"/>
        <v>4900.00001918</v>
      </c>
      <c r="EN81" s="11">
        <f t="shared" si="523"/>
        <v>4900.0000193200003</v>
      </c>
      <c r="EO81" s="11">
        <f t="shared" si="523"/>
        <v>4900.0000194599988</v>
      </c>
      <c r="EP81" s="11">
        <f t="shared" si="523"/>
        <v>5625.0000209999998</v>
      </c>
      <c r="EQ81" s="11">
        <f t="shared" si="523"/>
        <v>4225.0000183299999</v>
      </c>
      <c r="ER81" s="11">
        <f t="shared" si="523"/>
        <v>100.00000284000001</v>
      </c>
      <c r="ES81" s="11">
        <f t="shared" si="523"/>
        <v>10000.000028599999</v>
      </c>
      <c r="ET81" s="11">
        <f t="shared" ref="ET81:EV81" si="524">IF(ET18="","",IF(ET112&lt;&gt;"",0,(ET18)^2))</f>
        <v>7225.0000244799994</v>
      </c>
      <c r="EU81" s="11">
        <f t="shared" si="524"/>
        <v>8100.0000261000005</v>
      </c>
      <c r="EV81" s="11">
        <f t="shared" si="524"/>
        <v>4900.0000204400003</v>
      </c>
      <c r="EW81" s="11">
        <f t="shared" ref="EW81:FJ81" si="525">IF(EW18="","",IF(EW112&lt;&gt;"",0,(EW18)^2))</f>
        <v>4900.0000205799988</v>
      </c>
      <c r="EX81" s="11">
        <f t="shared" si="525"/>
        <v>4900.0000207200001</v>
      </c>
      <c r="EY81" s="11">
        <f t="shared" si="525"/>
        <v>5625.0000223500001</v>
      </c>
      <c r="EZ81" s="11">
        <f t="shared" si="525"/>
        <v>9216.000028800001</v>
      </c>
      <c r="FA81" s="11">
        <f t="shared" si="525"/>
        <v>4900.0000211399993</v>
      </c>
      <c r="FB81" s="11">
        <f t="shared" si="525"/>
        <v>625.00000759999989</v>
      </c>
      <c r="FC81" s="11">
        <f t="shared" si="525"/>
        <v>6400.0000244800003</v>
      </c>
      <c r="FD81" s="11">
        <f t="shared" si="525"/>
        <v>2500.0000153999999</v>
      </c>
      <c r="FE81" s="11">
        <f t="shared" si="525"/>
        <v>6400.0000247999997</v>
      </c>
      <c r="FF81" s="11">
        <f t="shared" si="525"/>
        <v>7744.0000274559998</v>
      </c>
      <c r="FG81" s="11">
        <f t="shared" si="525"/>
        <v>441.00000659399996</v>
      </c>
      <c r="FH81" s="11">
        <f t="shared" si="525"/>
        <v>2.4964000000000004E-14</v>
      </c>
      <c r="FI81" s="11">
        <f t="shared" si="525"/>
        <v>3600.0000190800001</v>
      </c>
      <c r="FJ81" s="11">
        <f t="shared" si="525"/>
        <v>7225.0000271999997</v>
      </c>
      <c r="FK81" s="11">
        <f t="shared" ref="FK81" si="526">IF(FK18="","",IF(FK112&lt;&gt;"",0,(FK18)^2))</f>
        <v>4900.0000225400008</v>
      </c>
    </row>
    <row r="82" spans="1:167" x14ac:dyDescent="0.25">
      <c r="A82" s="11">
        <f t="shared" si="365"/>
        <v>74.999999998999996</v>
      </c>
      <c r="C82" s="11">
        <v>16</v>
      </c>
      <c r="D82" s="11">
        <f t="shared" si="350"/>
        <v>2500</v>
      </c>
      <c r="E82" s="11">
        <f t="shared" si="351"/>
        <v>400.0000000199999</v>
      </c>
      <c r="F82" s="11">
        <f t="shared" si="351"/>
        <v>961.0000000309999</v>
      </c>
      <c r="G82" s="11">
        <f t="shared" si="350"/>
        <v>625.00000005000004</v>
      </c>
      <c r="H82" s="11">
        <f t="shared" si="352"/>
        <v>1444.000000152</v>
      </c>
      <c r="I82" s="11">
        <f t="shared" si="504"/>
        <v>1156.0000002039997</v>
      </c>
      <c r="J82" s="11">
        <f t="shared" si="504"/>
        <v>8100.0000007199997</v>
      </c>
      <c r="K82" s="11">
        <f t="shared" si="504"/>
        <v>2.5000000000000003E-17</v>
      </c>
      <c r="L82" s="11">
        <f t="shared" si="504"/>
        <v>4225.000000779999</v>
      </c>
      <c r="M82" s="11">
        <f t="shared" si="504"/>
        <v>4900.0000009799996</v>
      </c>
      <c r="N82" s="11">
        <f t="shared" si="504"/>
        <v>900.00000048000004</v>
      </c>
      <c r="O82" s="11">
        <f t="shared" si="504"/>
        <v>625.00000045000002</v>
      </c>
      <c r="P82" s="11">
        <f t="shared" si="504"/>
        <v>100.00000020000002</v>
      </c>
      <c r="Q82" s="11">
        <f t="shared" si="504"/>
        <v>400.00000044000006</v>
      </c>
      <c r="R82" s="11">
        <f t="shared" si="504"/>
        <v>1.44E-16</v>
      </c>
      <c r="S82" s="11">
        <f t="shared" si="504"/>
        <v>25.000000130000004</v>
      </c>
      <c r="T82" s="11">
        <f t="shared" si="504"/>
        <v>4.0000000559999993</v>
      </c>
      <c r="U82" s="11">
        <f t="shared" si="504"/>
        <v>100.0000003</v>
      </c>
      <c r="V82" s="11">
        <f t="shared" si="504"/>
        <v>900.00000096000008</v>
      </c>
      <c r="W82" s="11">
        <f t="shared" si="504"/>
        <v>2500.0000016999998</v>
      </c>
      <c r="X82" s="11">
        <f t="shared" si="504"/>
        <v>9025.0000034199984</v>
      </c>
      <c r="Y82" s="11">
        <f t="shared" si="504"/>
        <v>10000.0000038</v>
      </c>
      <c r="Z82" s="11">
        <f t="shared" si="504"/>
        <v>100.0000004</v>
      </c>
      <c r="AA82" s="11">
        <f t="shared" si="504"/>
        <v>9025.0000039900006</v>
      </c>
      <c r="AB82" s="11">
        <f t="shared" si="504"/>
        <v>400.00000087999996</v>
      </c>
      <c r="AC82" s="11">
        <f t="shared" si="504"/>
        <v>3025.0000025299996</v>
      </c>
      <c r="AD82" s="11">
        <f t="shared" si="504"/>
        <v>1089.0000015840001</v>
      </c>
      <c r="AE82" s="11">
        <f t="shared" si="504"/>
        <v>100.00000050000001</v>
      </c>
      <c r="AF82" s="11">
        <f t="shared" si="504"/>
        <v>6.7600000000000004E-16</v>
      </c>
      <c r="AG82" s="11">
        <f t="shared" si="504"/>
        <v>1089.000001782</v>
      </c>
      <c r="AH82" s="11">
        <f t="shared" si="504"/>
        <v>7744.0000049280006</v>
      </c>
      <c r="AI82" s="11">
        <f t="shared" si="504"/>
        <v>4225.0000037700011</v>
      </c>
      <c r="AJ82" s="11">
        <f t="shared" si="504"/>
        <v>225.00000090000003</v>
      </c>
      <c r="AK82" s="11">
        <f t="shared" si="504"/>
        <v>4900.0000043399996</v>
      </c>
      <c r="AL82" s="11">
        <f t="shared" si="504"/>
        <v>100.00000064000002</v>
      </c>
      <c r="AM82" s="11">
        <f t="shared" si="504"/>
        <v>1225.0000023099999</v>
      </c>
      <c r="AN82" s="11">
        <f t="shared" si="504"/>
        <v>400.00000136</v>
      </c>
      <c r="AO82" s="11">
        <f t="shared" si="504"/>
        <v>225.00000104999998</v>
      </c>
      <c r="AP82" s="11">
        <f t="shared" si="504"/>
        <v>625.00000179999995</v>
      </c>
      <c r="AQ82" s="11">
        <f t="shared" si="504"/>
        <v>5625.0000055500013</v>
      </c>
      <c r="AR82" s="11">
        <f t="shared" si="504"/>
        <v>1.4440000000000002E-15</v>
      </c>
      <c r="AS82" s="11">
        <f t="shared" si="504"/>
        <v>6724.0000063959997</v>
      </c>
      <c r="AT82" s="11">
        <f t="shared" si="504"/>
        <v>25.000000399999998</v>
      </c>
      <c r="AU82" s="11">
        <f t="shared" si="504"/>
        <v>5625.0000061500014</v>
      </c>
      <c r="AV82" s="11">
        <f t="shared" si="504"/>
        <v>2500.0000042000001</v>
      </c>
      <c r="AW82" s="11">
        <f t="shared" si="504"/>
        <v>1.8490000000000003E-15</v>
      </c>
      <c r="AX82" s="11">
        <f t="shared" si="504"/>
        <v>4.0000001760000021</v>
      </c>
      <c r="AY82" s="11">
        <f t="shared" si="504"/>
        <v>8100.0000080999989</v>
      </c>
      <c r="AZ82" s="11">
        <f t="shared" si="504"/>
        <v>8100.0000082799997</v>
      </c>
      <c r="BA82" s="11">
        <f t="shared" si="504"/>
        <v>3025.0000051699999</v>
      </c>
      <c r="BB82" s="11">
        <f t="shared" si="504"/>
        <v>100.00000096000001</v>
      </c>
      <c r="BC82" s="11">
        <f t="shared" si="504"/>
        <v>2.4010000000000002E-15</v>
      </c>
      <c r="BD82" s="11">
        <f t="shared" si="504"/>
        <v>625.00000250000005</v>
      </c>
      <c r="BE82" s="11">
        <f t="shared" si="504"/>
        <v>2500.0000051000002</v>
      </c>
      <c r="BF82" s="11">
        <f t="shared" si="504"/>
        <v>2.7040000000000002E-15</v>
      </c>
      <c r="BG82" s="11">
        <f t="shared" si="504"/>
        <v>225.00000159000004</v>
      </c>
      <c r="BH82" s="11">
        <f t="shared" si="504"/>
        <v>400.00000216000007</v>
      </c>
      <c r="BI82" s="11">
        <f t="shared" si="504"/>
        <v>100.00000109999999</v>
      </c>
      <c r="BJ82" s="11">
        <f t="shared" si="504"/>
        <v>7225.0000095200012</v>
      </c>
      <c r="BK82" s="11">
        <f t="shared" si="504"/>
        <v>2601.0000058139999</v>
      </c>
      <c r="BL82" s="11">
        <f t="shared" si="504"/>
        <v>3.3640000000000002E-15</v>
      </c>
      <c r="BM82" s="11">
        <f t="shared" si="504"/>
        <v>100.00000118</v>
      </c>
      <c r="BN82" s="11">
        <f t="shared" si="504"/>
        <v>1600.0000047999999</v>
      </c>
      <c r="BO82" s="11">
        <f t="shared" si="504"/>
        <v>100.00000122</v>
      </c>
      <c r="BP82" s="11">
        <f t="shared" si="504"/>
        <v>3.8440000000000001E-15</v>
      </c>
      <c r="BQ82" s="11">
        <f t="shared" si="504"/>
        <v>3.9689999999999996E-15</v>
      </c>
      <c r="BR82" s="11">
        <f t="shared" si="504"/>
        <v>100.00000128000001</v>
      </c>
      <c r="BS82" s="11">
        <f t="shared" si="504"/>
        <v>1600.0000052000003</v>
      </c>
      <c r="BT82" s="11">
        <f t="shared" si="504"/>
        <v>8100.0000118799999</v>
      </c>
      <c r="BU82" s="11">
        <f t="shared" si="492"/>
        <v>400.00000267999997</v>
      </c>
      <c r="BV82" s="11">
        <f t="shared" ref="BV82:CI82" si="527">IF(BV19="","",IF(BV113&lt;&gt;"",0,(BV19)^2))</f>
        <v>625.00000339999997</v>
      </c>
      <c r="BW82" s="11">
        <f t="shared" si="527"/>
        <v>4900.0000096599997</v>
      </c>
      <c r="BX82" s="11">
        <f t="shared" si="527"/>
        <v>4356.0000092399996</v>
      </c>
      <c r="BY82" s="11">
        <f t="shared" si="527"/>
        <v>6084.0000110760002</v>
      </c>
      <c r="BZ82" s="11">
        <f t="shared" si="527"/>
        <v>100.00000144000002</v>
      </c>
      <c r="CA82" s="11">
        <f t="shared" si="527"/>
        <v>625.00000364999994</v>
      </c>
      <c r="CB82" s="11">
        <f t="shared" si="527"/>
        <v>3600.0000088799998</v>
      </c>
      <c r="CC82" s="11">
        <f t="shared" si="527"/>
        <v>2209.0000070500005</v>
      </c>
      <c r="CD82" s="11">
        <f t="shared" si="527"/>
        <v>961.00000471199996</v>
      </c>
      <c r="CE82" s="11">
        <f t="shared" si="527"/>
        <v>5625.0000115499997</v>
      </c>
      <c r="CF82" s="11">
        <f t="shared" si="527"/>
        <v>1225.00000546</v>
      </c>
      <c r="CG82" s="11">
        <f t="shared" si="527"/>
        <v>100.00000157999999</v>
      </c>
      <c r="CH82" s="11">
        <f t="shared" si="527"/>
        <v>1089.0000052799999</v>
      </c>
      <c r="CI82" s="11">
        <f t="shared" si="527"/>
        <v>2500.0000081000003</v>
      </c>
      <c r="CJ82" s="11">
        <f t="shared" ref="CJ82:CK82" si="528">IF(CJ19="","",IF(CJ113&lt;&gt;"",0,(CJ19)^2))</f>
        <v>1156.0000055759999</v>
      </c>
      <c r="CK82" s="11">
        <f t="shared" si="528"/>
        <v>4900.0000116200008</v>
      </c>
      <c r="CL82" s="11">
        <f t="shared" ref="CL82:CQ82" si="529">IF(CL19="","",IF(CL113&lt;&gt;"",0,(CL19)^2))</f>
        <v>1225.0000058799999</v>
      </c>
      <c r="CM82" s="11">
        <f t="shared" si="529"/>
        <v>7.2249999999999989E-15</v>
      </c>
      <c r="CN82" s="11">
        <f t="shared" si="529"/>
        <v>1225.00000602</v>
      </c>
      <c r="CO82" s="11">
        <f t="shared" si="529"/>
        <v>900.00000522000005</v>
      </c>
      <c r="CP82" s="11">
        <f t="shared" si="529"/>
        <v>100.00000176000002</v>
      </c>
      <c r="CQ82" s="11">
        <f t="shared" si="529"/>
        <v>400.00000356000004</v>
      </c>
      <c r="CR82" s="11">
        <f t="shared" ref="CR82:CS82" si="530">IF(CR19="","",IF(CR113&lt;&gt;"",0,(CR19)^2))</f>
        <v>4900.0000126000004</v>
      </c>
      <c r="CS82" s="11">
        <f t="shared" si="530"/>
        <v>400.00000364000005</v>
      </c>
      <c r="CT82" s="11">
        <f t="shared" ref="CT82:DB82" si="531">IF(CT19="","",IF(CT113&lt;&gt;"",0,(CT19)^2))</f>
        <v>25.000000920000005</v>
      </c>
      <c r="CU82" s="11">
        <f t="shared" si="531"/>
        <v>400.00000372000005</v>
      </c>
      <c r="CV82" s="11">
        <f t="shared" si="531"/>
        <v>225.00000282000002</v>
      </c>
      <c r="CW82" s="11">
        <f t="shared" si="531"/>
        <v>900.00000570000009</v>
      </c>
      <c r="CX82" s="11">
        <f t="shared" si="531"/>
        <v>25.000000960000008</v>
      </c>
      <c r="CY82" s="11">
        <f t="shared" si="531"/>
        <v>4.0000003880000099</v>
      </c>
      <c r="CZ82" s="11">
        <f t="shared" si="531"/>
        <v>625.00000490000002</v>
      </c>
      <c r="DA82" s="11">
        <f t="shared" si="531"/>
        <v>225.00000297</v>
      </c>
      <c r="DB82" s="11">
        <f t="shared" si="531"/>
        <v>100.00000199999999</v>
      </c>
      <c r="DC82" s="11">
        <f t="shared" ref="DC82:EE82" si="532">IF(DC19="","",IF(DC113&lt;&gt;"",0,(DC19)^2))</f>
        <v>900.00000606000003</v>
      </c>
      <c r="DD82" s="11">
        <f t="shared" si="532"/>
        <v>1.0403999999999999E-14</v>
      </c>
      <c r="DE82" s="11">
        <f t="shared" si="532"/>
        <v>225.00000309000001</v>
      </c>
      <c r="DF82" s="11">
        <f t="shared" si="532"/>
        <v>100.00000208</v>
      </c>
      <c r="DG82" s="11">
        <f t="shared" si="532"/>
        <v>1.1025000000000001E-14</v>
      </c>
      <c r="DH82" s="11">
        <f t="shared" si="532"/>
        <v>1600.0000084800001</v>
      </c>
      <c r="DI82" s="11">
        <f t="shared" si="532"/>
        <v>625.00000535000015</v>
      </c>
      <c r="DJ82" s="11">
        <f t="shared" si="532"/>
        <v>100.00000216000001</v>
      </c>
      <c r="DK82" s="11">
        <f t="shared" si="532"/>
        <v>4225.0000141700002</v>
      </c>
      <c r="DL82" s="11">
        <f t="shared" si="532"/>
        <v>729.00000593999994</v>
      </c>
      <c r="DM82" s="11">
        <f t="shared" si="532"/>
        <v>1.2321E-14</v>
      </c>
      <c r="DN82" s="11">
        <f t="shared" si="532"/>
        <v>1.2543999999999999E-14</v>
      </c>
      <c r="DO82" s="11">
        <f t="shared" si="532"/>
        <v>1.2769000000000001E-14</v>
      </c>
      <c r="DP82" s="11">
        <f t="shared" si="532"/>
        <v>900.00000683999997</v>
      </c>
      <c r="DQ82" s="11">
        <f t="shared" si="532"/>
        <v>100.00000230000002</v>
      </c>
      <c r="DR82" s="11">
        <f t="shared" si="532"/>
        <v>841.0000067279999</v>
      </c>
      <c r="DS82" s="11">
        <f t="shared" si="532"/>
        <v>225.00000351000003</v>
      </c>
      <c r="DT82" s="11">
        <f t="shared" si="532"/>
        <v>100.00000236000002</v>
      </c>
      <c r="DU82" s="11">
        <f t="shared" si="532"/>
        <v>64.000001904000001</v>
      </c>
      <c r="DV82" s="11">
        <f t="shared" si="532"/>
        <v>2025.0000108000004</v>
      </c>
      <c r="DW82" s="11">
        <f t="shared" si="532"/>
        <v>625.00000605000002</v>
      </c>
      <c r="DX82" s="11">
        <f t="shared" si="532"/>
        <v>100.00000244</v>
      </c>
      <c r="DY82" s="11">
        <f t="shared" si="532"/>
        <v>3600.0000147599999</v>
      </c>
      <c r="DZ82" s="11">
        <f t="shared" si="532"/>
        <v>400.00000496000001</v>
      </c>
      <c r="EA82" s="11">
        <f t="shared" si="532"/>
        <v>225.00000375000002</v>
      </c>
      <c r="EB82" s="11">
        <f t="shared" si="532"/>
        <v>81.000002268000017</v>
      </c>
      <c r="EC82" s="11">
        <f t="shared" si="532"/>
        <v>900.00000762000002</v>
      </c>
      <c r="ED82" s="11">
        <f t="shared" si="532"/>
        <v>1369.0000094720003</v>
      </c>
      <c r="EE82" s="11">
        <f t="shared" si="532"/>
        <v>1.6641000000000002E-14</v>
      </c>
      <c r="EF82" s="11">
        <f t="shared" ref="EF82:EI82" si="533">IF(EF19="","",IF(EF113&lt;&gt;"",0,(EF19)^2))</f>
        <v>1.0000002600000171</v>
      </c>
      <c r="EG82" s="11">
        <f t="shared" si="533"/>
        <v>81.000002358000017</v>
      </c>
      <c r="EH82" s="11">
        <f t="shared" si="533"/>
        <v>100.00000264000002</v>
      </c>
      <c r="EI82" s="11">
        <f t="shared" si="533"/>
        <v>64.00000212800002</v>
      </c>
      <c r="EJ82" s="11">
        <f t="shared" ref="EJ82:ES82" si="534">IF(EJ19="","",IF(EJ113&lt;&gt;"",0,(EJ19)^2))</f>
        <v>4.0000005360000177</v>
      </c>
      <c r="EK82" s="11">
        <f t="shared" si="534"/>
        <v>100.00000270000002</v>
      </c>
      <c r="EL82" s="11">
        <f t="shared" si="534"/>
        <v>4225.0000176799995</v>
      </c>
      <c r="EM82" s="11">
        <f t="shared" si="534"/>
        <v>900.00000822000004</v>
      </c>
      <c r="EN82" s="11">
        <f t="shared" si="534"/>
        <v>400.00000552000006</v>
      </c>
      <c r="EO82" s="11">
        <f t="shared" si="534"/>
        <v>625.00000695000006</v>
      </c>
      <c r="EP82" s="11">
        <f t="shared" si="534"/>
        <v>4225.0000181999994</v>
      </c>
      <c r="EQ82" s="11">
        <f t="shared" si="534"/>
        <v>729.00000761400008</v>
      </c>
      <c r="ER82" s="11">
        <f t="shared" si="534"/>
        <v>8100.0000255600007</v>
      </c>
      <c r="ES82" s="11">
        <f t="shared" si="534"/>
        <v>3600.00001716</v>
      </c>
      <c r="ET82" s="11">
        <f t="shared" ref="ET82:EV82" si="535">IF(ET19="","",IF(ET113&lt;&gt;"",0,(ET19)^2))</f>
        <v>2500.0000143999996</v>
      </c>
      <c r="EU82" s="11">
        <f t="shared" si="535"/>
        <v>400.00000580000005</v>
      </c>
      <c r="EV82" s="11">
        <f t="shared" si="535"/>
        <v>5625.0000219000003</v>
      </c>
      <c r="EW82" s="11">
        <f t="shared" ref="EW82:FJ82" si="536">IF(EW19="","",IF(EW113&lt;&gt;"",0,(EW19)^2))</f>
        <v>4356.0000194039994</v>
      </c>
      <c r="EX82" s="11">
        <f t="shared" si="536"/>
        <v>6400.0000236799997</v>
      </c>
      <c r="EY82" s="11">
        <f t="shared" si="536"/>
        <v>100.00000298000002</v>
      </c>
      <c r="EZ82" s="11">
        <f t="shared" si="536"/>
        <v>529.00000690000013</v>
      </c>
      <c r="FA82" s="11">
        <f t="shared" si="536"/>
        <v>2.2800999999999998E-14</v>
      </c>
      <c r="FB82" s="11">
        <f t="shared" si="536"/>
        <v>625.00000759999989</v>
      </c>
      <c r="FC82" s="11">
        <f t="shared" si="536"/>
        <v>9025.0000290700009</v>
      </c>
      <c r="FD82" s="11">
        <f t="shared" si="536"/>
        <v>2500.0000153999999</v>
      </c>
      <c r="FE82" s="11">
        <f t="shared" si="536"/>
        <v>3600.0000186000002</v>
      </c>
      <c r="FF82" s="11">
        <f t="shared" si="536"/>
        <v>8100.0000280799995</v>
      </c>
      <c r="FG82" s="11">
        <f t="shared" si="536"/>
        <v>2.4648999999999998E-14</v>
      </c>
      <c r="FH82" s="11">
        <f t="shared" si="536"/>
        <v>2.4964000000000004E-14</v>
      </c>
      <c r="FI82" s="11">
        <f t="shared" si="536"/>
        <v>2.5281000000000004E-14</v>
      </c>
      <c r="FJ82" s="11">
        <f t="shared" si="536"/>
        <v>2.5600000000000003E-14</v>
      </c>
      <c r="FK82" s="11">
        <f t="shared" ref="FK82" si="537">IF(FK19="","",IF(FK113&lt;&gt;"",0,(FK19)^2))</f>
        <v>400.00000643999999</v>
      </c>
    </row>
    <row r="83" spans="1:167" x14ac:dyDescent="0.25">
      <c r="A83" s="11">
        <f t="shared" si="365"/>
        <v>24.999999998999996</v>
      </c>
      <c r="C83" s="11">
        <v>17</v>
      </c>
      <c r="D83" s="11">
        <f t="shared" si="350"/>
        <v>2500</v>
      </c>
      <c r="E83" s="11">
        <f t="shared" si="351"/>
        <v>900.00000002999991</v>
      </c>
      <c r="F83" s="11">
        <f t="shared" si="351"/>
        <v>4225.0000000649998</v>
      </c>
      <c r="G83" s="11">
        <f t="shared" si="350"/>
        <v>5625.0000001500002</v>
      </c>
      <c r="H83" s="11">
        <f t="shared" si="352"/>
        <v>625.00000009999997</v>
      </c>
      <c r="I83" s="11">
        <f t="shared" si="504"/>
        <v>1296.0000002159998</v>
      </c>
      <c r="J83" s="11">
        <f t="shared" si="504"/>
        <v>8100.0000007199997</v>
      </c>
      <c r="K83" s="11">
        <f t="shared" si="504"/>
        <v>10000.000001</v>
      </c>
      <c r="L83" s="11">
        <f t="shared" si="504"/>
        <v>6400.0000009599989</v>
      </c>
      <c r="M83" s="11">
        <f t="shared" si="504"/>
        <v>4900.0000009799996</v>
      </c>
      <c r="N83" s="11">
        <f t="shared" si="504"/>
        <v>4900.00000112</v>
      </c>
      <c r="O83" s="11">
        <f t="shared" si="504"/>
        <v>900.00000054000009</v>
      </c>
      <c r="P83" s="11">
        <f t="shared" si="504"/>
        <v>6400.0000015999995</v>
      </c>
      <c r="Q83" s="11">
        <f t="shared" si="504"/>
        <v>8100.0000019799991</v>
      </c>
      <c r="R83" s="11">
        <f t="shared" si="504"/>
        <v>6400.0000019199997</v>
      </c>
      <c r="S83" s="11">
        <f t="shared" si="504"/>
        <v>9025.0000024700003</v>
      </c>
      <c r="T83" s="11">
        <f t="shared" si="504"/>
        <v>1225.0000009800001</v>
      </c>
      <c r="U83" s="11">
        <f t="shared" si="504"/>
        <v>10000.000002999999</v>
      </c>
      <c r="V83" s="11">
        <f t="shared" si="504"/>
        <v>2500.0000016000004</v>
      </c>
      <c r="W83" s="11">
        <f t="shared" si="504"/>
        <v>2500.0000016999998</v>
      </c>
      <c r="X83" s="11">
        <f t="shared" si="504"/>
        <v>9025.0000034199984</v>
      </c>
      <c r="Y83" s="11">
        <f t="shared" si="504"/>
        <v>10000.0000038</v>
      </c>
      <c r="Z83" s="11">
        <f t="shared" si="504"/>
        <v>8100.0000036000001</v>
      </c>
      <c r="AA83" s="11">
        <f t="shared" si="504"/>
        <v>10000.000004200001</v>
      </c>
      <c r="AB83" s="11">
        <f t="shared" si="504"/>
        <v>9025.0000041799995</v>
      </c>
      <c r="AC83" s="11">
        <f t="shared" si="504"/>
        <v>7569.0000040019995</v>
      </c>
      <c r="AD83" s="11">
        <f t="shared" si="504"/>
        <v>10000.0000048</v>
      </c>
      <c r="AE83" s="11">
        <f t="shared" si="504"/>
        <v>4900.0000035000012</v>
      </c>
      <c r="AF83" s="11">
        <f t="shared" si="504"/>
        <v>10000.0000052</v>
      </c>
      <c r="AG83" s="11">
        <f t="shared" si="504"/>
        <v>1600.0000021599999</v>
      </c>
      <c r="AH83" s="11">
        <f t="shared" si="504"/>
        <v>9409.0000054320008</v>
      </c>
      <c r="AI83" s="11">
        <f t="shared" si="504"/>
        <v>8100.0000052200012</v>
      </c>
      <c r="AJ83" s="11">
        <f t="shared" si="504"/>
        <v>9025.0000056999997</v>
      </c>
      <c r="AK83" s="11">
        <f t="shared" si="504"/>
        <v>8100.0000055800001</v>
      </c>
      <c r="AL83" s="11">
        <f t="shared" si="504"/>
        <v>10000.000006400001</v>
      </c>
      <c r="AM83" s="11">
        <f t="shared" si="504"/>
        <v>9025.0000062700019</v>
      </c>
      <c r="AN83" s="11">
        <f t="shared" si="504"/>
        <v>400.00000136</v>
      </c>
      <c r="AO83" s="11">
        <f t="shared" si="504"/>
        <v>100.00000069999999</v>
      </c>
      <c r="AP83" s="11">
        <f t="shared" si="504"/>
        <v>5625.0000054000002</v>
      </c>
      <c r="AQ83" s="11">
        <f t="shared" si="504"/>
        <v>8100.0000066600014</v>
      </c>
      <c r="AR83" s="11">
        <f t="shared" si="504"/>
        <v>3600.0000045600004</v>
      </c>
      <c r="AS83" s="11">
        <f t="shared" si="504"/>
        <v>6400.0000062400004</v>
      </c>
      <c r="AT83" s="11">
        <f t="shared" si="504"/>
        <v>100.0000008</v>
      </c>
      <c r="AU83" s="11">
        <f t="shared" si="504"/>
        <v>9025.0000077900022</v>
      </c>
      <c r="AV83" s="11">
        <f t="shared" si="504"/>
        <v>8100.0000075599992</v>
      </c>
      <c r="AW83" s="11">
        <f t="shared" si="504"/>
        <v>10000.0000086</v>
      </c>
      <c r="AX83" s="11">
        <f t="shared" si="504"/>
        <v>25.000000440000004</v>
      </c>
      <c r="AY83" s="11">
        <f t="shared" si="504"/>
        <v>10000.000008999999</v>
      </c>
      <c r="AZ83" s="11">
        <f t="shared" si="504"/>
        <v>8100.0000082799997</v>
      </c>
      <c r="BA83" s="11">
        <f t="shared" si="504"/>
        <v>7225.0000079900001</v>
      </c>
      <c r="BB83" s="11">
        <f t="shared" si="504"/>
        <v>6400.0000076800006</v>
      </c>
      <c r="BC83" s="11">
        <f t="shared" si="504"/>
        <v>10000.000009799998</v>
      </c>
      <c r="BD83" s="11">
        <f t="shared" si="504"/>
        <v>6400.000008</v>
      </c>
      <c r="BE83" s="11">
        <f t="shared" si="504"/>
        <v>10000.000010199999</v>
      </c>
      <c r="BF83" s="11">
        <f t="shared" si="504"/>
        <v>10000.000010400001</v>
      </c>
      <c r="BG83" s="11">
        <f t="shared" si="504"/>
        <v>400.00000212000003</v>
      </c>
      <c r="BH83" s="11">
        <f t="shared" si="504"/>
        <v>9025.0000102599988</v>
      </c>
      <c r="BI83" s="11">
        <f t="shared" si="504"/>
        <v>9025.0000104499995</v>
      </c>
      <c r="BJ83" s="11">
        <f t="shared" si="504"/>
        <v>10000.000011200002</v>
      </c>
      <c r="BK83" s="11">
        <f t="shared" si="504"/>
        <v>7225.0000096899994</v>
      </c>
      <c r="BL83" s="11">
        <f t="shared" si="504"/>
        <v>10000.000011599999</v>
      </c>
      <c r="BM83" s="11">
        <f t="shared" si="504"/>
        <v>1600.0000047200001</v>
      </c>
      <c r="BN83" s="11">
        <f t="shared" si="504"/>
        <v>3600.0000071999998</v>
      </c>
      <c r="BO83" s="11">
        <f t="shared" si="504"/>
        <v>9216.0000117119998</v>
      </c>
      <c r="BP83" s="11">
        <f t="shared" si="504"/>
        <v>10000.0000124</v>
      </c>
      <c r="BQ83" s="11">
        <f t="shared" si="504"/>
        <v>3.9689999999999996E-15</v>
      </c>
      <c r="BR83" s="11">
        <f t="shared" si="504"/>
        <v>1225.0000044799999</v>
      </c>
      <c r="BS83" s="11">
        <f t="shared" si="504"/>
        <v>400.00000259999996</v>
      </c>
      <c r="BT83" s="11">
        <f t="shared" ref="BT83:BU86" si="538">IF(BT20="","",IF(BT114&lt;&gt;"",0,(BT20)^2))</f>
        <v>6400.0000105600002</v>
      </c>
      <c r="BU83" s="11">
        <f t="shared" si="538"/>
        <v>2500.0000067000001</v>
      </c>
      <c r="BV83" s="11">
        <f t="shared" ref="BV83:CI83" si="539">IF(BV20="","",IF(BV114&lt;&gt;"",0,(BV20)^2))</f>
        <v>4624.0000092480004</v>
      </c>
      <c r="BW83" s="11">
        <f t="shared" si="539"/>
        <v>9604.0000135239989</v>
      </c>
      <c r="BX83" s="11">
        <f t="shared" si="539"/>
        <v>625.00000349999993</v>
      </c>
      <c r="BY83" s="11">
        <f t="shared" si="539"/>
        <v>7396.000012212</v>
      </c>
      <c r="BZ83" s="11">
        <f t="shared" si="539"/>
        <v>25.000000720000003</v>
      </c>
      <c r="CA83" s="11">
        <f t="shared" si="539"/>
        <v>5625.0000109499997</v>
      </c>
      <c r="CB83" s="11">
        <f t="shared" si="539"/>
        <v>5625.0000110999999</v>
      </c>
      <c r="CC83" s="11">
        <f t="shared" si="539"/>
        <v>2500.0000075000003</v>
      </c>
      <c r="CD83" s="11">
        <f t="shared" si="539"/>
        <v>2025.00000684</v>
      </c>
      <c r="CE83" s="11">
        <f t="shared" si="539"/>
        <v>4900.0000107799997</v>
      </c>
      <c r="CF83" s="11">
        <f t="shared" si="539"/>
        <v>7225.0000132599998</v>
      </c>
      <c r="CG83" s="11">
        <f t="shared" si="539"/>
        <v>625.00000394999995</v>
      </c>
      <c r="CH83" s="11">
        <f t="shared" si="539"/>
        <v>2500.000008</v>
      </c>
      <c r="CI83" s="11">
        <f t="shared" si="539"/>
        <v>4225.0000105299996</v>
      </c>
      <c r="CJ83" s="11">
        <f t="shared" ref="CJ83:CK83" si="540">IF(CJ20="","",IF(CJ114&lt;&gt;"",0,(CJ20)^2))</f>
        <v>7744.0000144320002</v>
      </c>
      <c r="CK83" s="11">
        <f t="shared" si="540"/>
        <v>100.00000166</v>
      </c>
      <c r="CL83" s="11">
        <f t="shared" ref="CL83:CQ83" si="541">IF(CL20="","",IF(CL114&lt;&gt;"",0,(CL20)^2))</f>
        <v>3600.0000100799998</v>
      </c>
      <c r="CM83" s="11">
        <f t="shared" si="541"/>
        <v>1089.0000056100002</v>
      </c>
      <c r="CN83" s="11">
        <f t="shared" si="541"/>
        <v>25.000000860000007</v>
      </c>
      <c r="CO83" s="11">
        <f t="shared" si="541"/>
        <v>4900.0000121800003</v>
      </c>
      <c r="CP83" s="11">
        <f t="shared" si="541"/>
        <v>9604.0000172479995</v>
      </c>
      <c r="CQ83" s="11">
        <f t="shared" si="541"/>
        <v>225.00000267000001</v>
      </c>
      <c r="CR83" s="11">
        <f t="shared" ref="CR83:CS83" si="542">IF(CR20="","",IF(CR114&lt;&gt;"",0,(CR20)^2))</f>
        <v>900.00000540000008</v>
      </c>
      <c r="CS83" s="11">
        <f t="shared" si="542"/>
        <v>6400.0000145600006</v>
      </c>
      <c r="CT83" s="11">
        <f t="shared" ref="CT83:DB83" si="543">IF(CT20="","",IF(CT114&lt;&gt;"",0,(CT20)^2))</f>
        <v>100.00000184000002</v>
      </c>
      <c r="CU83" s="11">
        <f t="shared" si="543"/>
        <v>6889.0000154379995</v>
      </c>
      <c r="CV83" s="11">
        <f t="shared" si="543"/>
        <v>900.00000564000004</v>
      </c>
      <c r="CW83" s="11">
        <f t="shared" si="543"/>
        <v>6400.0000152000011</v>
      </c>
      <c r="CX83" s="11">
        <f t="shared" si="543"/>
        <v>6400.0000153599995</v>
      </c>
      <c r="CY83" s="11">
        <f t="shared" si="543"/>
        <v>1849.0000083419998</v>
      </c>
      <c r="CZ83" s="11">
        <f t="shared" si="543"/>
        <v>1764.000008232</v>
      </c>
      <c r="DA83" s="11">
        <f t="shared" si="543"/>
        <v>1600.0000079199999</v>
      </c>
      <c r="DB83" s="11">
        <f t="shared" si="543"/>
        <v>3600.000012</v>
      </c>
      <c r="DC83" s="11">
        <f t="shared" ref="DC83:EE83" si="544">IF(DC20="","",IF(DC114&lt;&gt;"",0,(DC20)^2))</f>
        <v>5625.0000151499999</v>
      </c>
      <c r="DD83" s="11">
        <f t="shared" si="544"/>
        <v>529.00000469200006</v>
      </c>
      <c r="DE83" s="11">
        <f t="shared" si="544"/>
        <v>7744.0000181280011</v>
      </c>
      <c r="DF83" s="11">
        <f t="shared" si="544"/>
        <v>5625.0000155999987</v>
      </c>
      <c r="DG83" s="11">
        <f t="shared" si="544"/>
        <v>4225.0000136499993</v>
      </c>
      <c r="DH83" s="11">
        <f t="shared" si="544"/>
        <v>10000.0000212</v>
      </c>
      <c r="DI83" s="11">
        <f t="shared" si="544"/>
        <v>2500.0000106999996</v>
      </c>
      <c r="DJ83" s="11">
        <f t="shared" si="544"/>
        <v>900.00000647999991</v>
      </c>
      <c r="DK83" s="11">
        <f t="shared" si="544"/>
        <v>8100.0000196199999</v>
      </c>
      <c r="DL83" s="11">
        <f t="shared" si="544"/>
        <v>5625.0000165000001</v>
      </c>
      <c r="DM83" s="11">
        <f t="shared" si="544"/>
        <v>3600.0000133199997</v>
      </c>
      <c r="DN83" s="11">
        <f t="shared" si="544"/>
        <v>10000.0000224</v>
      </c>
      <c r="DO83" s="11">
        <f t="shared" si="544"/>
        <v>10000.000022599999</v>
      </c>
      <c r="DP83" s="11">
        <f t="shared" si="544"/>
        <v>2500.0000114000004</v>
      </c>
      <c r="DQ83" s="11">
        <f t="shared" si="544"/>
        <v>5625.0000172500013</v>
      </c>
      <c r="DR83" s="11">
        <f t="shared" si="544"/>
        <v>1225.0000081200001</v>
      </c>
      <c r="DS83" s="11">
        <f t="shared" si="544"/>
        <v>1600.0000093599999</v>
      </c>
      <c r="DT83" s="11">
        <f t="shared" si="544"/>
        <v>6400.0000188800004</v>
      </c>
      <c r="DU83" s="11">
        <f t="shared" si="544"/>
        <v>4096.0000152320008</v>
      </c>
      <c r="DV83" s="11">
        <f t="shared" si="544"/>
        <v>100.0000024</v>
      </c>
      <c r="DW83" s="11">
        <f t="shared" si="544"/>
        <v>1225.00000847</v>
      </c>
      <c r="DX83" s="11">
        <f t="shared" si="544"/>
        <v>400.00000488000001</v>
      </c>
      <c r="DY83" s="11">
        <f t="shared" si="544"/>
        <v>7225.0000209100008</v>
      </c>
      <c r="DZ83" s="11">
        <f t="shared" si="544"/>
        <v>5625.0000185999997</v>
      </c>
      <c r="EA83" s="11">
        <f t="shared" si="544"/>
        <v>3025.0000137500001</v>
      </c>
      <c r="EB83" s="11">
        <f t="shared" si="544"/>
        <v>441.00000529200003</v>
      </c>
      <c r="EC83" s="11">
        <f t="shared" si="544"/>
        <v>400.00000507999999</v>
      </c>
      <c r="ED83" s="11">
        <f t="shared" si="544"/>
        <v>2704.0000133120002</v>
      </c>
      <c r="EE83" s="11">
        <f t="shared" si="544"/>
        <v>8100.00002322</v>
      </c>
      <c r="EF83" s="11">
        <f t="shared" ref="EF83:EI83" si="545">IF(EF20="","",IF(EF114&lt;&gt;"",0,(EF20)^2))</f>
        <v>3600.0000155999996</v>
      </c>
      <c r="EG83" s="11">
        <f t="shared" si="545"/>
        <v>4624.0000178159989</v>
      </c>
      <c r="EH83" s="11">
        <f t="shared" si="545"/>
        <v>5625.0000197999998</v>
      </c>
      <c r="EI83" s="11">
        <f t="shared" si="545"/>
        <v>441.00000558600004</v>
      </c>
      <c r="EJ83" s="11">
        <f t="shared" ref="EJ83:ES83" si="546">IF(EJ20="","",IF(EJ114&lt;&gt;"",0,(EJ20)^2))</f>
        <v>5625.0000201000003</v>
      </c>
      <c r="EK83" s="11">
        <f t="shared" si="546"/>
        <v>576.00000648000002</v>
      </c>
      <c r="EL83" s="11">
        <f t="shared" si="546"/>
        <v>9801.000026927999</v>
      </c>
      <c r="EM83" s="11">
        <f t="shared" si="546"/>
        <v>7225.0000232900002</v>
      </c>
      <c r="EN83" s="11">
        <f t="shared" si="546"/>
        <v>4225.0000179400004</v>
      </c>
      <c r="EO83" s="11">
        <f t="shared" si="546"/>
        <v>900.00000834000002</v>
      </c>
      <c r="EP83" s="11">
        <f t="shared" si="546"/>
        <v>4225.0000181999994</v>
      </c>
      <c r="EQ83" s="11">
        <f t="shared" si="546"/>
        <v>3600.0000169200002</v>
      </c>
      <c r="ER83" s="11">
        <f t="shared" si="546"/>
        <v>4900.0000198800008</v>
      </c>
      <c r="ES83" s="11">
        <f t="shared" si="546"/>
        <v>400.00000572000005</v>
      </c>
      <c r="ET83" s="11">
        <f t="shared" ref="ET83:EV83" si="547">IF(ET20="","",IF(ET114&lt;&gt;"",0,(ET20)^2))</f>
        <v>5625.0000215999999</v>
      </c>
      <c r="EU83" s="11">
        <f t="shared" si="547"/>
        <v>4900.0000203</v>
      </c>
      <c r="EV83" s="11">
        <f t="shared" si="547"/>
        <v>900.00000876000013</v>
      </c>
      <c r="EW83" s="11">
        <f t="shared" ref="EW83:FJ83" si="548">IF(EW20="","",IF(EW114&lt;&gt;"",0,(EW20)^2))</f>
        <v>7569.0000255779987</v>
      </c>
      <c r="EX83" s="11">
        <f t="shared" si="548"/>
        <v>4900.0000207200001</v>
      </c>
      <c r="EY83" s="11">
        <f t="shared" si="548"/>
        <v>1225.0000104300002</v>
      </c>
      <c r="EZ83" s="11">
        <f t="shared" si="548"/>
        <v>1764.0000125999998</v>
      </c>
      <c r="FA83" s="11">
        <f t="shared" si="548"/>
        <v>8100.0000271799991</v>
      </c>
      <c r="FB83" s="11">
        <f t="shared" si="548"/>
        <v>5625.0000227999999</v>
      </c>
      <c r="FC83" s="11">
        <f t="shared" si="548"/>
        <v>400.00000611999997</v>
      </c>
      <c r="FD83" s="11">
        <f t="shared" si="548"/>
        <v>4225.0000200200011</v>
      </c>
      <c r="FE83" s="11">
        <f t="shared" si="548"/>
        <v>8100.0000278999987</v>
      </c>
      <c r="FF83" s="11">
        <f t="shared" si="548"/>
        <v>9801.0000308879989</v>
      </c>
      <c r="FG83" s="11">
        <f t="shared" si="548"/>
        <v>8100.0000282600004</v>
      </c>
      <c r="FH83" s="11">
        <f t="shared" si="548"/>
        <v>10000.000031600001</v>
      </c>
      <c r="FI83" s="11">
        <f t="shared" si="548"/>
        <v>2.5281000000000004E-14</v>
      </c>
      <c r="FJ83" s="11">
        <f t="shared" si="548"/>
        <v>9801.0000316799997</v>
      </c>
      <c r="FK83" s="11">
        <f t="shared" ref="FK83" si="549">IF(FK20="","",IF(FK114&lt;&gt;"",0,(FK20)^2))</f>
        <v>1600.0000128800002</v>
      </c>
    </row>
    <row r="84" spans="1:167" x14ac:dyDescent="0.25">
      <c r="A84" s="11">
        <f t="shared" si="365"/>
        <v>79.999999998999996</v>
      </c>
      <c r="C84" s="11">
        <v>18</v>
      </c>
      <c r="D84" s="11">
        <f t="shared" si="350"/>
        <v>2500</v>
      </c>
      <c r="E84" s="11">
        <f t="shared" si="351"/>
        <v>100.00000001000001</v>
      </c>
      <c r="F84" s="11">
        <f t="shared" si="351"/>
        <v>1024.0000000320001</v>
      </c>
      <c r="G84" s="11">
        <f t="shared" si="350"/>
        <v>400.00000004000003</v>
      </c>
      <c r="H84" s="11">
        <f t="shared" si="352"/>
        <v>144.000000048</v>
      </c>
      <c r="I84" s="11">
        <f t="shared" ref="I84:BT87" si="550">IF(I21="","",IF(I115&lt;&gt;"",0,(I21)^2))</f>
        <v>625.00000015000001</v>
      </c>
      <c r="J84" s="11">
        <f t="shared" si="550"/>
        <v>2401.0000003919999</v>
      </c>
      <c r="K84" s="11">
        <f t="shared" si="550"/>
        <v>2500.0000004999997</v>
      </c>
      <c r="L84" s="11">
        <f t="shared" si="550"/>
        <v>2500.0000006</v>
      </c>
      <c r="M84" s="11">
        <f t="shared" si="550"/>
        <v>4225.0000009099995</v>
      </c>
      <c r="N84" s="11">
        <f t="shared" si="550"/>
        <v>2500.0000008000002</v>
      </c>
      <c r="O84" s="11">
        <f t="shared" si="550"/>
        <v>1089.0000005939999</v>
      </c>
      <c r="P84" s="11">
        <f t="shared" si="550"/>
        <v>3600.0000012</v>
      </c>
      <c r="Q84" s="11">
        <f t="shared" si="550"/>
        <v>100.00000021999999</v>
      </c>
      <c r="R84" s="11">
        <f t="shared" si="550"/>
        <v>1.44E-16</v>
      </c>
      <c r="S84" s="11">
        <f t="shared" si="550"/>
        <v>3600.0000015599999</v>
      </c>
      <c r="T84" s="11">
        <f t="shared" si="550"/>
        <v>6724.0000022959994</v>
      </c>
      <c r="U84" s="11">
        <f t="shared" si="550"/>
        <v>25.000000150000005</v>
      </c>
      <c r="V84" s="11">
        <f t="shared" si="550"/>
        <v>3600.0000019200002</v>
      </c>
      <c r="W84" s="11">
        <f t="shared" si="550"/>
        <v>2500.0000016999998</v>
      </c>
      <c r="X84" s="11">
        <f t="shared" si="550"/>
        <v>625.00000090000003</v>
      </c>
      <c r="Y84" s="11">
        <f t="shared" si="550"/>
        <v>10000.0000038</v>
      </c>
      <c r="Z84" s="11">
        <f t="shared" si="550"/>
        <v>400.00000080000007</v>
      </c>
      <c r="AA84" s="11">
        <f t="shared" si="550"/>
        <v>2500.0000020999996</v>
      </c>
      <c r="AB84" s="11">
        <f t="shared" si="550"/>
        <v>6400.0000035199992</v>
      </c>
      <c r="AC84" s="11">
        <f t="shared" si="550"/>
        <v>144.00000055200002</v>
      </c>
      <c r="AD84" s="11">
        <f t="shared" si="550"/>
        <v>7921.0000042720003</v>
      </c>
      <c r="AE84" s="11">
        <f t="shared" si="550"/>
        <v>144.00000060000002</v>
      </c>
      <c r="AF84" s="11">
        <f t="shared" si="550"/>
        <v>5625.0000038999997</v>
      </c>
      <c r="AG84" s="11">
        <f t="shared" si="550"/>
        <v>2500.0000027000001</v>
      </c>
      <c r="AH84" s="11">
        <f t="shared" si="550"/>
        <v>1600.0000022400002</v>
      </c>
      <c r="AI84" s="11">
        <f t="shared" si="550"/>
        <v>625.0000014499999</v>
      </c>
      <c r="AJ84" s="11">
        <f t="shared" si="550"/>
        <v>900.00000179999995</v>
      </c>
      <c r="AK84" s="11">
        <f t="shared" si="550"/>
        <v>100.00000062000002</v>
      </c>
      <c r="AL84" s="11">
        <f t="shared" si="550"/>
        <v>10000.000006400001</v>
      </c>
      <c r="AM84" s="11">
        <f t="shared" si="550"/>
        <v>4761.000004554001</v>
      </c>
      <c r="AN84" s="11">
        <f t="shared" si="550"/>
        <v>225.00000101999998</v>
      </c>
      <c r="AO84" s="11">
        <f t="shared" si="550"/>
        <v>2025.0000031499999</v>
      </c>
      <c r="AP84" s="11">
        <f t="shared" si="550"/>
        <v>3600.0000043200002</v>
      </c>
      <c r="AQ84" s="11">
        <f t="shared" si="550"/>
        <v>625.00000184999999</v>
      </c>
      <c r="AR84" s="11">
        <f t="shared" si="550"/>
        <v>2500.0000038000003</v>
      </c>
      <c r="AS84" s="11">
        <f t="shared" si="550"/>
        <v>4489.0000052260002</v>
      </c>
      <c r="AT84" s="11">
        <f t="shared" si="550"/>
        <v>1600.0000032000003</v>
      </c>
      <c r="AU84" s="11">
        <f t="shared" si="550"/>
        <v>4900.0000057400011</v>
      </c>
      <c r="AV84" s="11">
        <f t="shared" si="550"/>
        <v>4900.0000058799997</v>
      </c>
      <c r="AW84" s="11">
        <f t="shared" si="550"/>
        <v>1.8490000000000003E-15</v>
      </c>
      <c r="AX84" s="11">
        <f t="shared" si="550"/>
        <v>1.0000000880000022</v>
      </c>
      <c r="AY84" s="11">
        <f t="shared" si="550"/>
        <v>169.00000117000002</v>
      </c>
      <c r="AZ84" s="11">
        <f t="shared" si="550"/>
        <v>8100.0000082799997</v>
      </c>
      <c r="BA84" s="11">
        <f t="shared" si="550"/>
        <v>100.00000094000001</v>
      </c>
      <c r="BB84" s="11">
        <f t="shared" si="550"/>
        <v>400.00000192000005</v>
      </c>
      <c r="BC84" s="11">
        <f t="shared" si="550"/>
        <v>900.00000294000006</v>
      </c>
      <c r="BD84" s="11">
        <f t="shared" si="550"/>
        <v>2500.0000049999999</v>
      </c>
      <c r="BE84" s="11">
        <f t="shared" si="550"/>
        <v>2.6009999999999999E-15</v>
      </c>
      <c r="BF84" s="11">
        <f t="shared" si="550"/>
        <v>4356.0000068640002</v>
      </c>
      <c r="BG84" s="11">
        <f t="shared" si="550"/>
        <v>100.00000106000002</v>
      </c>
      <c r="BH84" s="11">
        <f t="shared" si="550"/>
        <v>2500.0000053999997</v>
      </c>
      <c r="BI84" s="11">
        <f t="shared" si="550"/>
        <v>2500.0000055</v>
      </c>
      <c r="BJ84" s="11">
        <f t="shared" si="550"/>
        <v>900.00000336000005</v>
      </c>
      <c r="BK84" s="11">
        <f t="shared" si="550"/>
        <v>1.0000001140000034</v>
      </c>
      <c r="BL84" s="11">
        <f t="shared" si="550"/>
        <v>3.3640000000000002E-15</v>
      </c>
      <c r="BM84" s="11">
        <f t="shared" si="550"/>
        <v>784.00000330400007</v>
      </c>
      <c r="BN84" s="11">
        <f t="shared" si="550"/>
        <v>1600.0000047999999</v>
      </c>
      <c r="BO84" s="11">
        <f t="shared" si="550"/>
        <v>7921.0000108579989</v>
      </c>
      <c r="BP84" s="11">
        <f t="shared" si="550"/>
        <v>3.8440000000000001E-15</v>
      </c>
      <c r="BQ84" s="11">
        <f t="shared" si="550"/>
        <v>10000.0000126</v>
      </c>
      <c r="BR84" s="11">
        <f t="shared" si="550"/>
        <v>100.00000128000001</v>
      </c>
      <c r="BS84" s="11">
        <f t="shared" si="550"/>
        <v>961.0000040299999</v>
      </c>
      <c r="BT84" s="11">
        <f t="shared" si="550"/>
        <v>625.00000329999989</v>
      </c>
      <c r="BU84" s="11">
        <f t="shared" si="538"/>
        <v>400.00000267999997</v>
      </c>
      <c r="BV84" s="11">
        <f t="shared" ref="BV84:CI84" si="551">IF(BV21="","",IF(BV115&lt;&gt;"",0,(BV21)^2))</f>
        <v>484.00000299199996</v>
      </c>
      <c r="BW84" s="11">
        <f t="shared" si="551"/>
        <v>36.000000828000012</v>
      </c>
      <c r="BX84" s="11">
        <f t="shared" si="551"/>
        <v>25.000000700000001</v>
      </c>
      <c r="BY84" s="11">
        <f t="shared" si="551"/>
        <v>6084.0000110760002</v>
      </c>
      <c r="BZ84" s="11">
        <f t="shared" si="551"/>
        <v>25.000000720000003</v>
      </c>
      <c r="CA84" s="11">
        <f t="shared" si="551"/>
        <v>9409.0000141619985</v>
      </c>
      <c r="CB84" s="11">
        <f t="shared" si="551"/>
        <v>100.00000148000002</v>
      </c>
      <c r="CC84" s="11">
        <f t="shared" si="551"/>
        <v>1521.0000058500002</v>
      </c>
      <c r="CD84" s="11">
        <f t="shared" si="551"/>
        <v>625.00000379999994</v>
      </c>
      <c r="CE84" s="11">
        <f t="shared" si="551"/>
        <v>100.00000153999999</v>
      </c>
      <c r="CF84" s="11">
        <f t="shared" si="551"/>
        <v>400.00000311999997</v>
      </c>
      <c r="CG84" s="11">
        <f t="shared" si="551"/>
        <v>8100.0000142200006</v>
      </c>
      <c r="CH84" s="11">
        <f t="shared" si="551"/>
        <v>225.0000024</v>
      </c>
      <c r="CI84" s="11">
        <f t="shared" si="551"/>
        <v>625.00000405000003</v>
      </c>
      <c r="CJ84" s="11">
        <f t="shared" ref="CJ84:CK84" si="552">IF(CJ21="","",IF(CJ115&lt;&gt;"",0,(CJ21)^2))</f>
        <v>784.00000459199998</v>
      </c>
      <c r="CK84" s="11">
        <f t="shared" si="552"/>
        <v>100.00000166</v>
      </c>
      <c r="CL84" s="11">
        <f t="shared" ref="CL84:CQ84" si="553">IF(CL21="","",IF(CL115&lt;&gt;"",0,(CL21)^2))</f>
        <v>100.00000168</v>
      </c>
      <c r="CM84" s="11">
        <f t="shared" si="553"/>
        <v>7.2249999999999989E-15</v>
      </c>
      <c r="CN84" s="11">
        <f t="shared" si="553"/>
        <v>25.000000860000007</v>
      </c>
      <c r="CO84" s="11">
        <f t="shared" si="553"/>
        <v>400.00000348000003</v>
      </c>
      <c r="CP84" s="11">
        <f t="shared" si="553"/>
        <v>4.0000003520000087</v>
      </c>
      <c r="CQ84" s="11">
        <f t="shared" si="553"/>
        <v>121.00000195800001</v>
      </c>
      <c r="CR84" s="11">
        <f t="shared" ref="CR84:CS84" si="554">IF(CR21="","",IF(CR115&lt;&gt;"",0,(CR21)^2))</f>
        <v>3600.0000107999999</v>
      </c>
      <c r="CS84" s="11">
        <f t="shared" si="554"/>
        <v>100.00000182000002</v>
      </c>
      <c r="CT84" s="11">
        <f t="shared" ref="CT84:DB84" si="555">IF(CT21="","",IF(CT115&lt;&gt;"",0,(CT21)^2))</f>
        <v>625.00000460000001</v>
      </c>
      <c r="CU84" s="11">
        <f t="shared" si="555"/>
        <v>576.00000446400009</v>
      </c>
      <c r="CV84" s="11">
        <f t="shared" si="555"/>
        <v>225.00000282000002</v>
      </c>
      <c r="CW84" s="11">
        <f t="shared" si="555"/>
        <v>9.0000005700000081</v>
      </c>
      <c r="CX84" s="11">
        <f t="shared" si="555"/>
        <v>900.00000576000002</v>
      </c>
      <c r="CY84" s="11">
        <f t="shared" si="555"/>
        <v>25.000000970000009</v>
      </c>
      <c r="CZ84" s="11">
        <f t="shared" si="555"/>
        <v>625.00000490000002</v>
      </c>
      <c r="DA84" s="11">
        <f t="shared" si="555"/>
        <v>900.00000594000005</v>
      </c>
      <c r="DB84" s="11">
        <f t="shared" si="555"/>
        <v>400.00000400000005</v>
      </c>
      <c r="DC84" s="11">
        <f t="shared" ref="DC84:EE84" si="556">IF(DC21="","",IF(DC115&lt;&gt;"",0,(DC21)^2))</f>
        <v>625.00000505000003</v>
      </c>
      <c r="DD84" s="11">
        <f t="shared" si="556"/>
        <v>169.00000265200001</v>
      </c>
      <c r="DE84" s="11">
        <f t="shared" si="556"/>
        <v>225.00000309000001</v>
      </c>
      <c r="DF84" s="11">
        <f t="shared" si="556"/>
        <v>5625.0000155999987</v>
      </c>
      <c r="DG84" s="11">
        <f t="shared" si="556"/>
        <v>25.000001050000009</v>
      </c>
      <c r="DH84" s="11">
        <f t="shared" si="556"/>
        <v>4.0000004240000111</v>
      </c>
      <c r="DI84" s="11">
        <f t="shared" si="556"/>
        <v>7921.0000190460014</v>
      </c>
      <c r="DJ84" s="11">
        <f t="shared" si="556"/>
        <v>100.00000216000001</v>
      </c>
      <c r="DK84" s="11">
        <f t="shared" si="556"/>
        <v>324.00000392399994</v>
      </c>
      <c r="DL84" s="11">
        <f t="shared" si="556"/>
        <v>256.00000351999995</v>
      </c>
      <c r="DM84" s="11">
        <f t="shared" si="556"/>
        <v>1.2321E-14</v>
      </c>
      <c r="DN84" s="11">
        <f t="shared" si="556"/>
        <v>1.2543999999999999E-14</v>
      </c>
      <c r="DO84" s="11">
        <f t="shared" si="556"/>
        <v>10000.000022599999</v>
      </c>
      <c r="DP84" s="11">
        <f t="shared" si="556"/>
        <v>400.00000455999998</v>
      </c>
      <c r="DQ84" s="11">
        <f t="shared" si="556"/>
        <v>1.3225E-14</v>
      </c>
      <c r="DR84" s="11">
        <f t="shared" si="556"/>
        <v>324.00000417599995</v>
      </c>
      <c r="DS84" s="11">
        <f t="shared" si="556"/>
        <v>400.00000467999996</v>
      </c>
      <c r="DT84" s="11">
        <f t="shared" si="556"/>
        <v>5625.0000177000002</v>
      </c>
      <c r="DU84" s="11">
        <f t="shared" si="556"/>
        <v>36.000001428000012</v>
      </c>
      <c r="DV84" s="11">
        <f t="shared" si="556"/>
        <v>400.0000048</v>
      </c>
      <c r="DW84" s="11">
        <f t="shared" si="556"/>
        <v>225.00000363000001</v>
      </c>
      <c r="DX84" s="11">
        <f t="shared" si="556"/>
        <v>225.00000366</v>
      </c>
      <c r="DY84" s="11">
        <f t="shared" si="556"/>
        <v>6400.0000196800011</v>
      </c>
      <c r="DZ84" s="11">
        <f t="shared" si="556"/>
        <v>25.00000124000001</v>
      </c>
      <c r="EA84" s="11">
        <f t="shared" si="556"/>
        <v>2601.0000127499998</v>
      </c>
      <c r="EB84" s="11">
        <f t="shared" si="556"/>
        <v>49.000001764000011</v>
      </c>
      <c r="EC84" s="11">
        <f t="shared" si="556"/>
        <v>400.00000507999999</v>
      </c>
      <c r="ED84" s="11">
        <f t="shared" si="556"/>
        <v>1225.0000089600003</v>
      </c>
      <c r="EE84" s="11">
        <f t="shared" si="556"/>
        <v>100.00000258000001</v>
      </c>
      <c r="EF84" s="11">
        <f t="shared" ref="EF84:EI84" si="557">IF(EF21="","",IF(EF115&lt;&gt;"",0,(EF21)^2))</f>
        <v>100.00000260000002</v>
      </c>
      <c r="EG84" s="11">
        <f t="shared" si="557"/>
        <v>25.00000131000002</v>
      </c>
      <c r="EH84" s="11">
        <f t="shared" si="557"/>
        <v>2500.0000131999996</v>
      </c>
      <c r="EI84" s="11">
        <f t="shared" si="557"/>
        <v>49.000001862000019</v>
      </c>
      <c r="EJ84" s="11">
        <f t="shared" ref="EJ84:ES84" si="558">IF(EJ21="","",IF(EJ115&lt;&gt;"",0,(EJ21)^2))</f>
        <v>225.00000402000003</v>
      </c>
      <c r="EK84" s="11">
        <f t="shared" si="558"/>
        <v>144.00000324000004</v>
      </c>
      <c r="EL84" s="11">
        <f t="shared" si="558"/>
        <v>1.0000002720000183</v>
      </c>
      <c r="EM84" s="11">
        <f t="shared" si="558"/>
        <v>100.00000274000003</v>
      </c>
      <c r="EN84" s="11">
        <f t="shared" si="558"/>
        <v>100.00000276000003</v>
      </c>
      <c r="EO84" s="11">
        <f t="shared" si="558"/>
        <v>400.00000556000003</v>
      </c>
      <c r="EP84" s="11">
        <f t="shared" si="558"/>
        <v>4225.0000181999994</v>
      </c>
      <c r="EQ84" s="11">
        <f t="shared" si="558"/>
        <v>225.00000423</v>
      </c>
      <c r="ER84" s="11">
        <f t="shared" si="558"/>
        <v>900.00000852000005</v>
      </c>
      <c r="ES84" s="11">
        <f t="shared" si="558"/>
        <v>4900.0000200199993</v>
      </c>
      <c r="ET84" s="11">
        <f t="shared" ref="ET84:EV84" si="559">IF(ET21="","",IF(ET115&lt;&gt;"",0,(ET21)^2))</f>
        <v>400.00000576000008</v>
      </c>
      <c r="EU84" s="11">
        <f t="shared" si="559"/>
        <v>6400.0000232000002</v>
      </c>
      <c r="EV84" s="11">
        <f t="shared" si="559"/>
        <v>400.00000584000009</v>
      </c>
      <c r="EW84" s="11">
        <f t="shared" ref="EW84:FJ84" si="560">IF(EW21="","",IF(EW115&lt;&gt;"",0,(EW21)^2))</f>
        <v>1156.000009996</v>
      </c>
      <c r="EX84" s="11">
        <f t="shared" si="560"/>
        <v>4900.0000207200001</v>
      </c>
      <c r="EY84" s="11">
        <f t="shared" si="560"/>
        <v>2.2200999999999999E-14</v>
      </c>
      <c r="EZ84" s="11">
        <f t="shared" si="560"/>
        <v>289.00000510000007</v>
      </c>
      <c r="FA84" s="11">
        <f t="shared" si="560"/>
        <v>100.00000302000002</v>
      </c>
      <c r="FB84" s="11">
        <f t="shared" si="560"/>
        <v>625.00000759999989</v>
      </c>
      <c r="FC84" s="11">
        <f t="shared" si="560"/>
        <v>100.00000306000003</v>
      </c>
      <c r="FD84" s="11">
        <f t="shared" si="560"/>
        <v>225.00000462000003</v>
      </c>
      <c r="FE84" s="11">
        <f t="shared" si="560"/>
        <v>3600.0000186000002</v>
      </c>
      <c r="FF84" s="11">
        <f t="shared" si="560"/>
        <v>441.00000655199995</v>
      </c>
      <c r="FG84" s="11">
        <f t="shared" si="560"/>
        <v>2.4648999999999998E-14</v>
      </c>
      <c r="FH84" s="11">
        <f t="shared" si="560"/>
        <v>10000.000031600001</v>
      </c>
      <c r="FI84" s="11">
        <f t="shared" si="560"/>
        <v>100.00000318000004</v>
      </c>
      <c r="FJ84" s="11">
        <f t="shared" si="560"/>
        <v>2500.000016</v>
      </c>
      <c r="FK84" s="11">
        <f t="shared" ref="FK84" si="561">IF(FK21="","",IF(FK115&lt;&gt;"",0,(FK21)^2))</f>
        <v>100.00000322000004</v>
      </c>
    </row>
    <row r="85" spans="1:167" x14ac:dyDescent="0.25">
      <c r="A85" s="11">
        <f t="shared" si="365"/>
        <v>39.999999999000003</v>
      </c>
      <c r="C85" s="11">
        <v>19</v>
      </c>
      <c r="D85" s="11">
        <f t="shared" si="350"/>
        <v>2500</v>
      </c>
      <c r="E85" s="11">
        <f t="shared" si="351"/>
        <v>3025.0000000550003</v>
      </c>
      <c r="F85" s="11">
        <f t="shared" si="351"/>
        <v>3249.0000000570003</v>
      </c>
      <c r="G85" s="11">
        <f t="shared" si="350"/>
        <v>3600.0000001199996</v>
      </c>
      <c r="H85" s="11">
        <f t="shared" si="352"/>
        <v>2025.0000001799999</v>
      </c>
      <c r="I85" s="11">
        <f t="shared" si="550"/>
        <v>4356.0000003959995</v>
      </c>
      <c r="J85" s="11">
        <f t="shared" si="550"/>
        <v>6400.0000006400005</v>
      </c>
      <c r="K85" s="11">
        <f t="shared" si="550"/>
        <v>2500.0000004999997</v>
      </c>
      <c r="L85" s="11">
        <f t="shared" si="550"/>
        <v>625.00000030000001</v>
      </c>
      <c r="M85" s="11">
        <f t="shared" si="550"/>
        <v>3025.0000007699996</v>
      </c>
      <c r="N85" s="11">
        <f t="shared" si="550"/>
        <v>400.00000032000003</v>
      </c>
      <c r="O85" s="11">
        <f t="shared" si="550"/>
        <v>400.00000036000006</v>
      </c>
      <c r="P85" s="11">
        <f t="shared" si="550"/>
        <v>3025.0000011000002</v>
      </c>
      <c r="Q85" s="11">
        <f t="shared" si="550"/>
        <v>3025.0000012099999</v>
      </c>
      <c r="R85" s="11">
        <f t="shared" si="550"/>
        <v>5625.0000018000001</v>
      </c>
      <c r="S85" s="11">
        <f t="shared" si="550"/>
        <v>7225.0000022100012</v>
      </c>
      <c r="T85" s="11">
        <f t="shared" si="550"/>
        <v>2500.0000014000002</v>
      </c>
      <c r="U85" s="11">
        <f t="shared" si="550"/>
        <v>1225.0000010499998</v>
      </c>
      <c r="V85" s="11">
        <f t="shared" si="550"/>
        <v>1600.0000012800001</v>
      </c>
      <c r="W85" s="11">
        <f t="shared" si="550"/>
        <v>2500.0000016999998</v>
      </c>
      <c r="X85" s="11">
        <f t="shared" si="550"/>
        <v>1.0000000360000001</v>
      </c>
      <c r="Y85" s="11">
        <f t="shared" si="550"/>
        <v>3.6100000000000005E-16</v>
      </c>
      <c r="Z85" s="11">
        <f t="shared" si="550"/>
        <v>5625.0000030000001</v>
      </c>
      <c r="AA85" s="11">
        <f t="shared" si="550"/>
        <v>2500.0000020999996</v>
      </c>
      <c r="AB85" s="11">
        <f t="shared" si="550"/>
        <v>900.00000131999991</v>
      </c>
      <c r="AC85" s="11">
        <f t="shared" si="550"/>
        <v>1521.0000017939999</v>
      </c>
      <c r="AD85" s="11">
        <f t="shared" si="550"/>
        <v>4489.0000032160006</v>
      </c>
      <c r="AE85" s="11">
        <f t="shared" si="550"/>
        <v>64.000000400000005</v>
      </c>
      <c r="AF85" s="11">
        <f t="shared" si="550"/>
        <v>4356.0000034319992</v>
      </c>
      <c r="AG85" s="11">
        <f t="shared" si="550"/>
        <v>2500.0000027000001</v>
      </c>
      <c r="AH85" s="11">
        <f t="shared" si="550"/>
        <v>1600.0000022400002</v>
      </c>
      <c r="AI85" s="11">
        <f t="shared" si="550"/>
        <v>6241.0000045820007</v>
      </c>
      <c r="AJ85" s="11">
        <f t="shared" si="550"/>
        <v>2025.0000027000003</v>
      </c>
      <c r="AK85" s="11">
        <f t="shared" si="550"/>
        <v>900.00000186</v>
      </c>
      <c r="AL85" s="11">
        <f t="shared" si="550"/>
        <v>10000.000006400001</v>
      </c>
      <c r="AM85" s="11">
        <f t="shared" si="550"/>
        <v>529.00000151799998</v>
      </c>
      <c r="AN85" s="11">
        <f t="shared" si="550"/>
        <v>625.00000169999998</v>
      </c>
      <c r="AO85" s="11">
        <f t="shared" si="550"/>
        <v>4225.0000045500001</v>
      </c>
      <c r="AP85" s="11">
        <f t="shared" si="550"/>
        <v>2500.0000036000001</v>
      </c>
      <c r="AQ85" s="11">
        <f t="shared" si="550"/>
        <v>5625.0000055500013</v>
      </c>
      <c r="AR85" s="11">
        <f t="shared" si="550"/>
        <v>1.4440000000000002E-15</v>
      </c>
      <c r="AS85" s="11">
        <f t="shared" si="550"/>
        <v>6724.0000063959997</v>
      </c>
      <c r="AT85" s="11">
        <f t="shared" si="550"/>
        <v>3600.0000048000006</v>
      </c>
      <c r="AU85" s="11">
        <f t="shared" si="550"/>
        <v>2500.0000040999998</v>
      </c>
      <c r="AV85" s="11">
        <f t="shared" si="550"/>
        <v>6400.0000067199999</v>
      </c>
      <c r="AW85" s="11">
        <f t="shared" si="550"/>
        <v>1.8490000000000003E-15</v>
      </c>
      <c r="AX85" s="11">
        <f t="shared" si="550"/>
        <v>9216.0000084480016</v>
      </c>
      <c r="AY85" s="11">
        <f t="shared" si="550"/>
        <v>961.00000279000005</v>
      </c>
      <c r="AZ85" s="11">
        <f t="shared" si="550"/>
        <v>8100.0000082799997</v>
      </c>
      <c r="BA85" s="11">
        <f t="shared" si="550"/>
        <v>625.00000235000005</v>
      </c>
      <c r="BB85" s="11">
        <f t="shared" si="550"/>
        <v>4225.0000062400004</v>
      </c>
      <c r="BC85" s="11">
        <f t="shared" si="550"/>
        <v>4225.000006369999</v>
      </c>
      <c r="BD85" s="11">
        <f t="shared" si="550"/>
        <v>2500.0000049999999</v>
      </c>
      <c r="BE85" s="11">
        <f t="shared" si="550"/>
        <v>2500.0000051000002</v>
      </c>
      <c r="BF85" s="11">
        <f t="shared" si="550"/>
        <v>2.7040000000000002E-15</v>
      </c>
      <c r="BG85" s="11">
        <f t="shared" si="550"/>
        <v>4225.000006889999</v>
      </c>
      <c r="BH85" s="11">
        <f t="shared" si="550"/>
        <v>5625.0000080999998</v>
      </c>
      <c r="BI85" s="11">
        <f t="shared" si="550"/>
        <v>3600.0000066000002</v>
      </c>
      <c r="BJ85" s="11">
        <f t="shared" si="550"/>
        <v>1600.0000044799999</v>
      </c>
      <c r="BK85" s="11">
        <f t="shared" si="550"/>
        <v>1.0000001140000034</v>
      </c>
      <c r="BL85" s="11">
        <f t="shared" si="550"/>
        <v>5625.0000086999999</v>
      </c>
      <c r="BM85" s="11">
        <f t="shared" si="550"/>
        <v>4225.0000076699998</v>
      </c>
      <c r="BN85" s="11">
        <f t="shared" si="550"/>
        <v>4225.0000078000003</v>
      </c>
      <c r="BO85" s="11">
        <f t="shared" si="550"/>
        <v>4225.0000079299989</v>
      </c>
      <c r="BP85" s="11">
        <f t="shared" si="550"/>
        <v>10000.0000124</v>
      </c>
      <c r="BQ85" s="11">
        <f t="shared" si="550"/>
        <v>10000.0000126</v>
      </c>
      <c r="BR85" s="11">
        <f t="shared" si="550"/>
        <v>2500.0000063999996</v>
      </c>
      <c r="BS85" s="11">
        <f t="shared" si="550"/>
        <v>2500.0000065000004</v>
      </c>
      <c r="BT85" s="11">
        <f t="shared" si="550"/>
        <v>4225.0000085800002</v>
      </c>
      <c r="BU85" s="11">
        <f t="shared" si="538"/>
        <v>4225.0000087100007</v>
      </c>
      <c r="BV85" s="11">
        <f t="shared" ref="BV85:CI85" si="562">IF(BV22="","",IF(BV116&lt;&gt;"",0,(BV22)^2))</f>
        <v>2500.0000067999999</v>
      </c>
      <c r="BW85" s="11">
        <f t="shared" si="562"/>
        <v>1024.0000044160001</v>
      </c>
      <c r="BX85" s="11">
        <f t="shared" si="562"/>
        <v>400.00000279999995</v>
      </c>
      <c r="BY85" s="11">
        <f t="shared" si="562"/>
        <v>441.00000298199996</v>
      </c>
      <c r="BZ85" s="11">
        <f t="shared" si="562"/>
        <v>7225.0000122400006</v>
      </c>
      <c r="CA85" s="11">
        <f t="shared" si="562"/>
        <v>900.00000437999995</v>
      </c>
      <c r="CB85" s="11">
        <f t="shared" si="562"/>
        <v>1600.0000059199999</v>
      </c>
      <c r="CC85" s="11">
        <f t="shared" si="562"/>
        <v>3025.0000082500005</v>
      </c>
      <c r="CD85" s="11">
        <f t="shared" si="562"/>
        <v>3969.0000095759997</v>
      </c>
      <c r="CE85" s="11">
        <f t="shared" si="562"/>
        <v>400.00000308</v>
      </c>
      <c r="CF85" s="11">
        <f t="shared" si="562"/>
        <v>100.00000155999999</v>
      </c>
      <c r="CG85" s="11">
        <f t="shared" si="562"/>
        <v>8100.0000142200006</v>
      </c>
      <c r="CH85" s="11">
        <f t="shared" si="562"/>
        <v>6400.0000128000011</v>
      </c>
      <c r="CI85" s="11">
        <f t="shared" si="562"/>
        <v>3600.0000097200004</v>
      </c>
      <c r="CJ85" s="11">
        <f t="shared" ref="CJ85:CK85" si="563">IF(CJ22="","",IF(CJ116&lt;&gt;"",0,(CJ22)^2))</f>
        <v>4096.000010496</v>
      </c>
      <c r="CK85" s="11">
        <f t="shared" si="563"/>
        <v>8100.0000149400003</v>
      </c>
      <c r="CL85" s="11">
        <f t="shared" ref="CL85:CQ85" si="564">IF(CL22="","",IF(CL116&lt;&gt;"",0,(CL22)^2))</f>
        <v>2500.0000083999998</v>
      </c>
      <c r="CM85" s="11">
        <f t="shared" si="564"/>
        <v>4356.0000112199996</v>
      </c>
      <c r="CN85" s="11">
        <f t="shared" si="564"/>
        <v>6400.00001376</v>
      </c>
      <c r="CO85" s="11">
        <f t="shared" si="564"/>
        <v>6400.000013920001</v>
      </c>
      <c r="CP85" s="11">
        <f t="shared" si="564"/>
        <v>7225.0000149599991</v>
      </c>
      <c r="CQ85" s="11">
        <f t="shared" si="564"/>
        <v>3025.0000097899997</v>
      </c>
      <c r="CR85" s="11">
        <f t="shared" ref="CR85:CS85" si="565">IF(CR22="","",IF(CR116&lt;&gt;"",0,(CR22)^2))</f>
        <v>2500.0000089999999</v>
      </c>
      <c r="CS85" s="11">
        <f t="shared" si="565"/>
        <v>4900.0000127400008</v>
      </c>
      <c r="CT85" s="11">
        <f t="shared" ref="CT85:DB85" si="566">IF(CT22="","",IF(CT116&lt;&gt;"",0,(CT22)^2))</f>
        <v>3600.0000110400001</v>
      </c>
      <c r="CU85" s="11">
        <f t="shared" si="566"/>
        <v>5776.0000141359997</v>
      </c>
      <c r="CV85" s="11">
        <f t="shared" si="566"/>
        <v>400.00000376000003</v>
      </c>
      <c r="CW85" s="11">
        <f t="shared" si="566"/>
        <v>900.00000570000009</v>
      </c>
      <c r="CX85" s="11">
        <f t="shared" si="566"/>
        <v>6400.0000153599995</v>
      </c>
      <c r="CY85" s="11">
        <f t="shared" si="566"/>
        <v>4225.0000126099994</v>
      </c>
      <c r="CZ85" s="11">
        <f t="shared" si="566"/>
        <v>3025.0000107800001</v>
      </c>
      <c r="DA85" s="11">
        <f t="shared" si="566"/>
        <v>2500.0000098999999</v>
      </c>
      <c r="DB85" s="11">
        <f t="shared" si="566"/>
        <v>3025.0000110000001</v>
      </c>
      <c r="DC85" s="11">
        <f t="shared" ref="DC85:EE85" si="567">IF(DC22="","",IF(DC116&lt;&gt;"",0,(DC22)^2))</f>
        <v>3969.0000127259996</v>
      </c>
      <c r="DD85" s="11">
        <f t="shared" si="567"/>
        <v>3600.0000122400002</v>
      </c>
      <c r="DE85" s="11">
        <f t="shared" si="567"/>
        <v>3025.0000113299998</v>
      </c>
      <c r="DF85" s="11">
        <f t="shared" si="567"/>
        <v>5625.0000155999987</v>
      </c>
      <c r="DG85" s="11">
        <f t="shared" si="567"/>
        <v>4225.0000136499993</v>
      </c>
      <c r="DH85" s="11">
        <f t="shared" si="567"/>
        <v>5625.0000159000001</v>
      </c>
      <c r="DI85" s="11">
        <f t="shared" si="567"/>
        <v>2500.0000106999996</v>
      </c>
      <c r="DJ85" s="11">
        <f t="shared" si="567"/>
        <v>2500.0000108000004</v>
      </c>
      <c r="DK85" s="11">
        <f t="shared" si="567"/>
        <v>6400.0000174400002</v>
      </c>
      <c r="DL85" s="11">
        <f t="shared" si="567"/>
        <v>7744.0000193600008</v>
      </c>
      <c r="DM85" s="11">
        <f t="shared" si="567"/>
        <v>3600.0000133199997</v>
      </c>
      <c r="DN85" s="11">
        <f t="shared" si="567"/>
        <v>10000.0000224</v>
      </c>
      <c r="DO85" s="11">
        <f t="shared" si="567"/>
        <v>2500.0000113000001</v>
      </c>
      <c r="DP85" s="11">
        <f t="shared" si="567"/>
        <v>3025.0000125400002</v>
      </c>
      <c r="DQ85" s="11">
        <f t="shared" si="567"/>
        <v>3600.0000138</v>
      </c>
      <c r="DR85" s="11">
        <f t="shared" si="567"/>
        <v>5184.0000167039998</v>
      </c>
      <c r="DS85" s="11">
        <f t="shared" si="567"/>
        <v>1225.00000819</v>
      </c>
      <c r="DT85" s="11">
        <f t="shared" si="567"/>
        <v>5625.0000177000002</v>
      </c>
      <c r="DU85" s="11">
        <f t="shared" si="567"/>
        <v>5329.0000173740009</v>
      </c>
      <c r="DV85" s="11">
        <f t="shared" si="567"/>
        <v>1600.0000096000003</v>
      </c>
      <c r="DW85" s="11">
        <f t="shared" si="567"/>
        <v>4225.0000157300001</v>
      </c>
      <c r="DX85" s="11">
        <f t="shared" si="567"/>
        <v>5625.0000183000002</v>
      </c>
      <c r="DY85" s="11">
        <f t="shared" si="567"/>
        <v>4225.000015990001</v>
      </c>
      <c r="DZ85" s="11">
        <f t="shared" si="567"/>
        <v>9025.00002356</v>
      </c>
      <c r="EA85" s="11">
        <f t="shared" si="567"/>
        <v>2500.0000125000001</v>
      </c>
      <c r="EB85" s="11">
        <f t="shared" si="567"/>
        <v>144.00000302400002</v>
      </c>
      <c r="EC85" s="11">
        <f t="shared" si="567"/>
        <v>2500.0000126999998</v>
      </c>
      <c r="ED85" s="11">
        <f t="shared" si="567"/>
        <v>6400.0000204799999</v>
      </c>
      <c r="EE85" s="11">
        <f t="shared" si="567"/>
        <v>400.00000516</v>
      </c>
      <c r="EF85" s="11">
        <f t="shared" ref="EF85:EI85" si="568">IF(EF22="","",IF(EF116&lt;&gt;"",0,(EF22)^2))</f>
        <v>6400.000020800001</v>
      </c>
      <c r="EG85" s="11">
        <f t="shared" si="568"/>
        <v>1764.000011004</v>
      </c>
      <c r="EH85" s="11">
        <f t="shared" si="568"/>
        <v>8100.0000237599997</v>
      </c>
      <c r="EI85" s="11">
        <f t="shared" si="568"/>
        <v>1156.0000090440001</v>
      </c>
      <c r="EJ85" s="11">
        <f t="shared" ref="EJ85:ES85" si="569">IF(EJ22="","",IF(EJ116&lt;&gt;"",0,(EJ22)^2))</f>
        <v>6889.0000222440003</v>
      </c>
      <c r="EK85" s="11">
        <f t="shared" si="569"/>
        <v>6241.0000213299991</v>
      </c>
      <c r="EL85" s="11">
        <f t="shared" si="569"/>
        <v>625.00000680000005</v>
      </c>
      <c r="EM85" s="11">
        <f t="shared" si="569"/>
        <v>1600.0000109600001</v>
      </c>
      <c r="EN85" s="11">
        <f t="shared" si="569"/>
        <v>900.00000828000009</v>
      </c>
      <c r="EO85" s="11">
        <f t="shared" si="569"/>
        <v>3025.0000152900002</v>
      </c>
      <c r="EP85" s="11">
        <f t="shared" si="569"/>
        <v>4225.0000181999994</v>
      </c>
      <c r="EQ85" s="11">
        <f t="shared" si="569"/>
        <v>4225.0000183299999</v>
      </c>
      <c r="ER85" s="11">
        <f t="shared" si="569"/>
        <v>9025.0000269800003</v>
      </c>
      <c r="ES85" s="11">
        <f t="shared" si="569"/>
        <v>10000.000028599999</v>
      </c>
      <c r="ET85" s="11">
        <f t="shared" ref="ET85:EV85" si="570">IF(ET22="","",IF(ET116&lt;&gt;"",0,(ET22)^2))</f>
        <v>5184.0000207359999</v>
      </c>
      <c r="EU85" s="11">
        <f t="shared" si="570"/>
        <v>625.00000725000007</v>
      </c>
      <c r="EV85" s="11">
        <f t="shared" si="570"/>
        <v>900.00000876000013</v>
      </c>
      <c r="EW85" s="11">
        <f t="shared" ref="EW85:FJ85" si="571">IF(EW22="","",IF(EW116&lt;&gt;"",0,(EW22)^2))</f>
        <v>6724.0000241079988</v>
      </c>
      <c r="EX85" s="11">
        <f t="shared" si="571"/>
        <v>3600.00001776</v>
      </c>
      <c r="EY85" s="11">
        <f t="shared" si="571"/>
        <v>6400.0000238400007</v>
      </c>
      <c r="EZ85" s="11">
        <f t="shared" si="571"/>
        <v>4900.0000210000007</v>
      </c>
      <c r="FA85" s="11">
        <f t="shared" si="571"/>
        <v>5625.0000226499997</v>
      </c>
      <c r="FB85" s="11">
        <f t="shared" si="571"/>
        <v>625.00000759999989</v>
      </c>
      <c r="FC85" s="11">
        <f t="shared" si="571"/>
        <v>2500.0000153000001</v>
      </c>
      <c r="FD85" s="11">
        <f t="shared" si="571"/>
        <v>2500.0000153999999</v>
      </c>
      <c r="FE85" s="11">
        <f t="shared" si="571"/>
        <v>5625.0000232499997</v>
      </c>
      <c r="FF85" s="11">
        <f t="shared" si="571"/>
        <v>6400.0000249599998</v>
      </c>
      <c r="FG85" s="11">
        <f t="shared" si="571"/>
        <v>7921.000027946</v>
      </c>
      <c r="FH85" s="11">
        <f t="shared" si="571"/>
        <v>10000.000031600001</v>
      </c>
      <c r="FI85" s="11">
        <f t="shared" si="571"/>
        <v>400.00000635999999</v>
      </c>
      <c r="FJ85" s="11">
        <f t="shared" si="571"/>
        <v>7744.0000281599996</v>
      </c>
      <c r="FK85" s="11">
        <f t="shared" ref="FK85" si="572">IF(FK22="","",IF(FK116&lt;&gt;"",0,(FK22)^2))</f>
        <v>3025.0000177100005</v>
      </c>
    </row>
    <row r="86" spans="1:167" x14ac:dyDescent="0.25">
      <c r="A86" s="11">
        <f t="shared" si="365"/>
        <v>61.999999999000003</v>
      </c>
      <c r="C86" s="11">
        <v>20</v>
      </c>
      <c r="D86" s="11">
        <f t="shared" si="350"/>
        <v>2500</v>
      </c>
      <c r="E86" s="11">
        <f t="shared" si="351"/>
        <v>1225.0000000350001</v>
      </c>
      <c r="F86" s="11">
        <f t="shared" si="351"/>
        <v>1681.0000000410002</v>
      </c>
      <c r="G86" s="11">
        <f t="shared" si="350"/>
        <v>1444.0000000759997</v>
      </c>
      <c r="H86" s="11">
        <f t="shared" si="352"/>
        <v>1600.0000001600001</v>
      </c>
      <c r="I86" s="11">
        <f t="shared" si="550"/>
        <v>441.00000012600003</v>
      </c>
      <c r="J86" s="11">
        <f t="shared" si="550"/>
        <v>1600.00000032</v>
      </c>
      <c r="K86" s="11">
        <f t="shared" si="550"/>
        <v>6400.0000008000006</v>
      </c>
      <c r="L86" s="11">
        <f t="shared" si="550"/>
        <v>2500.0000006</v>
      </c>
      <c r="M86" s="11">
        <f t="shared" si="550"/>
        <v>225.00000021000002</v>
      </c>
      <c r="N86" s="11">
        <f t="shared" si="550"/>
        <v>3600.0000009599999</v>
      </c>
      <c r="O86" s="11">
        <f t="shared" si="550"/>
        <v>1225.0000006299997</v>
      </c>
      <c r="P86" s="11">
        <f t="shared" si="550"/>
        <v>4900.0000013999988</v>
      </c>
      <c r="Q86" s="11">
        <f t="shared" si="550"/>
        <v>1225.0000007699998</v>
      </c>
      <c r="R86" s="11">
        <f t="shared" si="550"/>
        <v>3600.0000014400002</v>
      </c>
      <c r="S86" s="11">
        <f t="shared" si="550"/>
        <v>3600.0000015599999</v>
      </c>
      <c r="T86" s="11">
        <f t="shared" si="550"/>
        <v>1225.0000009800001</v>
      </c>
      <c r="U86" s="11">
        <f t="shared" si="550"/>
        <v>1225.0000010499998</v>
      </c>
      <c r="V86" s="11">
        <f t="shared" si="550"/>
        <v>2500.0000016000004</v>
      </c>
      <c r="W86" s="11">
        <f t="shared" si="550"/>
        <v>2500.0000016999998</v>
      </c>
      <c r="X86" s="11">
        <f t="shared" si="550"/>
        <v>2500.0000018000001</v>
      </c>
      <c r="Y86" s="11">
        <f t="shared" si="550"/>
        <v>400.00000076000009</v>
      </c>
      <c r="Z86" s="11">
        <f t="shared" si="550"/>
        <v>4900.0000028000004</v>
      </c>
      <c r="AA86" s="11">
        <f t="shared" si="550"/>
        <v>6400.0000033600008</v>
      </c>
      <c r="AB86" s="11">
        <f t="shared" si="550"/>
        <v>625.00000109999996</v>
      </c>
      <c r="AC86" s="11">
        <f t="shared" si="550"/>
        <v>2500.0000022999998</v>
      </c>
      <c r="AD86" s="11">
        <f t="shared" si="550"/>
        <v>2916.0000025920003</v>
      </c>
      <c r="AE86" s="11">
        <f t="shared" si="550"/>
        <v>81.000000450000002</v>
      </c>
      <c r="AF86" s="11">
        <f t="shared" si="550"/>
        <v>625.00000129999989</v>
      </c>
      <c r="AG86" s="11">
        <f t="shared" si="550"/>
        <v>625.00000134999993</v>
      </c>
      <c r="AH86" s="11">
        <f t="shared" si="550"/>
        <v>2401.0000027440001</v>
      </c>
      <c r="AI86" s="11">
        <f t="shared" si="550"/>
        <v>6400.000004640001</v>
      </c>
      <c r="AJ86" s="11">
        <f t="shared" si="550"/>
        <v>3600.0000036000001</v>
      </c>
      <c r="AK86" s="11">
        <f t="shared" si="550"/>
        <v>25.000000310000001</v>
      </c>
      <c r="AL86" s="11">
        <f t="shared" si="550"/>
        <v>100.00000064000002</v>
      </c>
      <c r="AM86" s="11">
        <f t="shared" si="550"/>
        <v>784.00000184800001</v>
      </c>
      <c r="AN86" s="11">
        <f t="shared" si="550"/>
        <v>4225.0000044199996</v>
      </c>
      <c r="AO86" s="11">
        <f t="shared" si="550"/>
        <v>900.00000209999996</v>
      </c>
      <c r="AP86" s="11">
        <f t="shared" si="550"/>
        <v>3600.0000043200002</v>
      </c>
      <c r="AQ86" s="11">
        <f t="shared" si="550"/>
        <v>5625.0000055500013</v>
      </c>
      <c r="AR86" s="11">
        <f t="shared" si="550"/>
        <v>100.00000075999999</v>
      </c>
      <c r="AS86" s="11">
        <f t="shared" si="550"/>
        <v>3136.0000043680002</v>
      </c>
      <c r="AT86" s="11">
        <f t="shared" si="550"/>
        <v>1225.0000028000002</v>
      </c>
      <c r="AU86" s="11">
        <f t="shared" si="550"/>
        <v>900.00000246000002</v>
      </c>
      <c r="AV86" s="11">
        <f t="shared" si="550"/>
        <v>3600.0000050400004</v>
      </c>
      <c r="AW86" s="11">
        <f t="shared" si="550"/>
        <v>1.8490000000000003E-15</v>
      </c>
      <c r="AX86" s="11">
        <f t="shared" si="550"/>
        <v>289.00000149599998</v>
      </c>
      <c r="AY86" s="11">
        <f t="shared" si="550"/>
        <v>6241.0000071099985</v>
      </c>
      <c r="AZ86" s="11">
        <f t="shared" si="550"/>
        <v>8100.0000082799997</v>
      </c>
      <c r="BA86" s="11">
        <f t="shared" si="550"/>
        <v>225.00000141000001</v>
      </c>
      <c r="BB86" s="11">
        <f t="shared" si="550"/>
        <v>900.00000288000001</v>
      </c>
      <c r="BC86" s="11">
        <f t="shared" si="550"/>
        <v>400.00000196000002</v>
      </c>
      <c r="BD86" s="11">
        <f t="shared" si="550"/>
        <v>2500.0000049999999</v>
      </c>
      <c r="BE86" s="11">
        <f t="shared" si="550"/>
        <v>2.6009999999999999E-15</v>
      </c>
      <c r="BF86" s="11">
        <f t="shared" si="550"/>
        <v>2.7040000000000002E-15</v>
      </c>
      <c r="BG86" s="11">
        <f t="shared" si="550"/>
        <v>225.00000159000004</v>
      </c>
      <c r="BH86" s="11">
        <f t="shared" si="550"/>
        <v>4900.0000075600001</v>
      </c>
      <c r="BI86" s="11">
        <f t="shared" si="550"/>
        <v>6400.0000088000006</v>
      </c>
      <c r="BJ86" s="11">
        <f t="shared" si="550"/>
        <v>400.00000224000007</v>
      </c>
      <c r="BK86" s="11">
        <f t="shared" si="550"/>
        <v>400.00000228000005</v>
      </c>
      <c r="BL86" s="11">
        <f t="shared" si="550"/>
        <v>6400.0000092800001</v>
      </c>
      <c r="BM86" s="11">
        <f t="shared" si="550"/>
        <v>1600.0000047200001</v>
      </c>
      <c r="BN86" s="11">
        <f t="shared" si="550"/>
        <v>4900.0000084000003</v>
      </c>
      <c r="BO86" s="11">
        <f t="shared" si="550"/>
        <v>400.00000244000006</v>
      </c>
      <c r="BP86" s="11">
        <f t="shared" si="550"/>
        <v>2500.0000061999999</v>
      </c>
      <c r="BQ86" s="11">
        <f t="shared" si="550"/>
        <v>10000.0000126</v>
      </c>
      <c r="BR86" s="11">
        <f t="shared" si="550"/>
        <v>2500.0000063999996</v>
      </c>
      <c r="BS86" s="11">
        <f t="shared" si="550"/>
        <v>2500.0000065000004</v>
      </c>
      <c r="BT86" s="11">
        <f t="shared" si="550"/>
        <v>625.00000329999989</v>
      </c>
      <c r="BU86" s="11">
        <f t="shared" si="538"/>
        <v>1444.0000050920003</v>
      </c>
      <c r="BV86" s="11">
        <f t="shared" ref="BV86:CI86" si="573">IF(BV23="","",IF(BV117&lt;&gt;"",0,(BV23)^2))</f>
        <v>16.000000544000006</v>
      </c>
      <c r="BW86" s="11">
        <f t="shared" si="573"/>
        <v>1681.0000056580002</v>
      </c>
      <c r="BX86" s="11">
        <f t="shared" si="573"/>
        <v>2025.0000063</v>
      </c>
      <c r="BY86" s="11">
        <f t="shared" si="573"/>
        <v>961.00000440199995</v>
      </c>
      <c r="BZ86" s="11">
        <f t="shared" si="573"/>
        <v>4900.0000100800007</v>
      </c>
      <c r="CA86" s="11">
        <f t="shared" si="573"/>
        <v>2025.0000065700003</v>
      </c>
      <c r="CB86" s="11">
        <f t="shared" si="573"/>
        <v>1600.0000059199999</v>
      </c>
      <c r="CC86" s="11">
        <f t="shared" si="573"/>
        <v>1936.0000066000002</v>
      </c>
      <c r="CD86" s="11">
        <f t="shared" si="573"/>
        <v>3364.000008816</v>
      </c>
      <c r="CE86" s="11">
        <f t="shared" si="573"/>
        <v>225.00000230999999</v>
      </c>
      <c r="CF86" s="11">
        <f t="shared" si="573"/>
        <v>1225.00000546</v>
      </c>
      <c r="CG86" s="11">
        <f t="shared" si="573"/>
        <v>225.00000236999998</v>
      </c>
      <c r="CH86" s="11">
        <f t="shared" si="573"/>
        <v>625.00000399999999</v>
      </c>
      <c r="CI86" s="11">
        <f t="shared" si="573"/>
        <v>3025.0000089100004</v>
      </c>
      <c r="CJ86" s="11">
        <f t="shared" ref="CJ86:CK86" si="574">IF(CJ23="","",IF(CJ117&lt;&gt;"",0,(CJ23)^2))</f>
        <v>1681.0000067240001</v>
      </c>
      <c r="CK86" s="11">
        <f t="shared" si="574"/>
        <v>5625.0000124500002</v>
      </c>
      <c r="CL86" s="11">
        <f t="shared" ref="CL86:CQ86" si="575">IF(CL23="","",IF(CL117&lt;&gt;"",0,(CL23)^2))</f>
        <v>1600.0000067200001</v>
      </c>
      <c r="CM86" s="11">
        <f t="shared" si="575"/>
        <v>4356.0000112199996</v>
      </c>
      <c r="CN86" s="11">
        <f t="shared" si="575"/>
        <v>3025.00000946</v>
      </c>
      <c r="CO86" s="11">
        <f t="shared" si="575"/>
        <v>900.00000522000005</v>
      </c>
      <c r="CP86" s="11">
        <f t="shared" si="575"/>
        <v>100.00000176000002</v>
      </c>
      <c r="CQ86" s="11">
        <f t="shared" si="575"/>
        <v>1444.0000067639999</v>
      </c>
      <c r="CR86" s="11">
        <f t="shared" ref="CR86:CS86" si="576">IF(CR23="","",IF(CR117&lt;&gt;"",0,(CR23)^2))</f>
        <v>900.00000540000008</v>
      </c>
      <c r="CS86" s="11">
        <f t="shared" si="576"/>
        <v>1225.0000063699997</v>
      </c>
      <c r="CT86" s="11">
        <f t="shared" ref="CT86:DB86" si="577">IF(CT23="","",IF(CT117&lt;&gt;"",0,(CT23)^2))</f>
        <v>2025.00000828</v>
      </c>
      <c r="CU86" s="11">
        <f t="shared" si="577"/>
        <v>961.00000576600007</v>
      </c>
      <c r="CV86" s="11">
        <f t="shared" si="577"/>
        <v>4900.00001316</v>
      </c>
      <c r="CW86" s="11">
        <f t="shared" si="577"/>
        <v>900.00000570000009</v>
      </c>
      <c r="CX86" s="11">
        <f t="shared" si="577"/>
        <v>1600.0000076800002</v>
      </c>
      <c r="CY86" s="11">
        <f t="shared" si="577"/>
        <v>961.00000601400006</v>
      </c>
      <c r="CZ86" s="11">
        <f t="shared" si="577"/>
        <v>900.00000588000012</v>
      </c>
      <c r="DA86" s="11">
        <f t="shared" si="577"/>
        <v>625.00000495000006</v>
      </c>
      <c r="DB86" s="11">
        <f t="shared" si="577"/>
        <v>1444.0000076000001</v>
      </c>
      <c r="DC86" s="11">
        <f t="shared" ref="DC86:EE86" si="578">IF(DC23="","",IF(DC117&lt;&gt;"",0,(DC23)^2))</f>
        <v>900.00000606000003</v>
      </c>
      <c r="DD86" s="11">
        <f t="shared" si="578"/>
        <v>625.00000510000007</v>
      </c>
      <c r="DE86" s="11">
        <f t="shared" si="578"/>
        <v>4900.0000144200003</v>
      </c>
      <c r="DF86" s="11">
        <f t="shared" si="578"/>
        <v>4225.0000135199989</v>
      </c>
      <c r="DG86" s="11">
        <f t="shared" si="578"/>
        <v>1225.0000073499998</v>
      </c>
      <c r="DH86" s="11">
        <f t="shared" si="578"/>
        <v>5625.0000159000001</v>
      </c>
      <c r="DI86" s="11">
        <f t="shared" si="578"/>
        <v>144.00000256800001</v>
      </c>
      <c r="DJ86" s="11">
        <f t="shared" si="578"/>
        <v>4900.0000151199993</v>
      </c>
      <c r="DK86" s="11">
        <f t="shared" si="578"/>
        <v>4900.0000152599996</v>
      </c>
      <c r="DL86" s="11">
        <f t="shared" si="578"/>
        <v>5041.0000156200003</v>
      </c>
      <c r="DM86" s="11">
        <f t="shared" si="578"/>
        <v>4900.0000155400012</v>
      </c>
      <c r="DN86" s="11">
        <f t="shared" si="578"/>
        <v>100.00000224000001</v>
      </c>
      <c r="DO86" s="11">
        <f t="shared" si="578"/>
        <v>2500.0000113000001</v>
      </c>
      <c r="DP86" s="11">
        <f t="shared" si="578"/>
        <v>1225.0000079800002</v>
      </c>
      <c r="DQ86" s="11">
        <f t="shared" si="578"/>
        <v>676.00000597999997</v>
      </c>
      <c r="DR86" s="11">
        <f t="shared" si="578"/>
        <v>2500.0000116000001</v>
      </c>
      <c r="DS86" s="11">
        <f t="shared" si="578"/>
        <v>1089.000007722</v>
      </c>
      <c r="DT86" s="11">
        <f t="shared" si="578"/>
        <v>2500.0000118000003</v>
      </c>
      <c r="DU86" s="11">
        <f t="shared" si="578"/>
        <v>1600.00000952</v>
      </c>
      <c r="DV86" s="11">
        <f t="shared" si="578"/>
        <v>1600.0000096000003</v>
      </c>
      <c r="DW86" s="11">
        <f t="shared" si="578"/>
        <v>1600.0000096799999</v>
      </c>
      <c r="DX86" s="11">
        <f t="shared" si="578"/>
        <v>1369.0000090280002</v>
      </c>
      <c r="DY86" s="11">
        <f t="shared" si="578"/>
        <v>900.00000737999994</v>
      </c>
      <c r="DZ86" s="11">
        <f t="shared" si="578"/>
        <v>2500.0000124000003</v>
      </c>
      <c r="EA86" s="11">
        <f t="shared" si="578"/>
        <v>2500.0000125000001</v>
      </c>
      <c r="EB86" s="11">
        <f t="shared" si="578"/>
        <v>625.0000063</v>
      </c>
      <c r="EC86" s="11">
        <f t="shared" si="578"/>
        <v>1600.0000101600001</v>
      </c>
      <c r="ED86" s="11">
        <f t="shared" si="578"/>
        <v>1444.0000097280004</v>
      </c>
      <c r="EE86" s="11">
        <f t="shared" si="578"/>
        <v>900.00000774</v>
      </c>
      <c r="EF86" s="11">
        <f t="shared" ref="EF86:EI86" si="579">IF(EF23="","",IF(EF117&lt;&gt;"",0,(EF23)^2))</f>
        <v>1600.0000103999998</v>
      </c>
      <c r="EG86" s="11">
        <f t="shared" si="579"/>
        <v>484.00000576400004</v>
      </c>
      <c r="EH86" s="11">
        <f t="shared" si="579"/>
        <v>225.00000396000002</v>
      </c>
      <c r="EI86" s="11">
        <f t="shared" si="579"/>
        <v>729.00000718199999</v>
      </c>
      <c r="EJ86" s="11">
        <f t="shared" ref="EJ86:ES86" si="580">IF(EJ23="","",IF(EJ117&lt;&gt;"",0,(EJ23)^2))</f>
        <v>529.00000616400007</v>
      </c>
      <c r="EK86" s="11">
        <f t="shared" si="580"/>
        <v>1600.0000108000002</v>
      </c>
      <c r="EL86" s="11">
        <f t="shared" si="580"/>
        <v>4225.0000176799995</v>
      </c>
      <c r="EM86" s="11">
        <f t="shared" si="580"/>
        <v>625.00000685000009</v>
      </c>
      <c r="EN86" s="11">
        <f t="shared" si="580"/>
        <v>625.00000690000002</v>
      </c>
      <c r="EO86" s="11">
        <f t="shared" si="580"/>
        <v>3600.00001668</v>
      </c>
      <c r="EP86" s="11">
        <f t="shared" si="580"/>
        <v>4225.0000181999994</v>
      </c>
      <c r="EQ86" s="11">
        <f t="shared" si="580"/>
        <v>625.00000705000002</v>
      </c>
      <c r="ER86" s="11">
        <f t="shared" si="580"/>
        <v>5625.0000213000003</v>
      </c>
      <c r="ES86" s="11">
        <f t="shared" si="580"/>
        <v>400.00000572000005</v>
      </c>
      <c r="ET86" s="11">
        <f t="shared" ref="ET86:EV86" si="581">IF(ET23="","",IF(ET117&lt;&gt;"",0,(ET23)^2))</f>
        <v>100.00000288000001</v>
      </c>
      <c r="EU86" s="11">
        <f t="shared" si="581"/>
        <v>900.00000870000008</v>
      </c>
      <c r="EV86" s="11">
        <f t="shared" si="581"/>
        <v>3600.0000175199998</v>
      </c>
      <c r="EW86" s="11">
        <f t="shared" ref="EW86:FJ86" si="582">IF(EW23="","",IF(EW117&lt;&gt;"",0,(EW23)^2))</f>
        <v>1024.0000094080001</v>
      </c>
      <c r="EX86" s="11">
        <f t="shared" si="582"/>
        <v>625.00000740000007</v>
      </c>
      <c r="EY86" s="11">
        <f t="shared" si="582"/>
        <v>400.00000596000007</v>
      </c>
      <c r="EZ86" s="11">
        <f t="shared" si="582"/>
        <v>2500.0000149999996</v>
      </c>
      <c r="FA86" s="11">
        <f t="shared" si="582"/>
        <v>3600.0000181200003</v>
      </c>
      <c r="FB86" s="11">
        <f t="shared" si="582"/>
        <v>625.00000759999989</v>
      </c>
      <c r="FC86" s="11">
        <f t="shared" si="582"/>
        <v>625.00000764999993</v>
      </c>
      <c r="FD86" s="11">
        <f t="shared" si="582"/>
        <v>625.00000769999997</v>
      </c>
      <c r="FE86" s="11">
        <f t="shared" si="582"/>
        <v>1225.0000108500001</v>
      </c>
      <c r="FF86" s="11">
        <f t="shared" si="582"/>
        <v>25.000001560000019</v>
      </c>
      <c r="FG86" s="11">
        <f t="shared" si="582"/>
        <v>81.000002826000028</v>
      </c>
      <c r="FH86" s="11">
        <f t="shared" si="582"/>
        <v>2500.0000157999998</v>
      </c>
      <c r="FI86" s="11">
        <f t="shared" si="582"/>
        <v>3600.0000190800001</v>
      </c>
      <c r="FJ86" s="11">
        <f t="shared" si="582"/>
        <v>8100.0000288000001</v>
      </c>
      <c r="FK86" s="11">
        <f t="shared" ref="FK86" si="583">IF(FK23="","",IF(FK117&lt;&gt;"",0,(FK23)^2))</f>
        <v>900.00000965999993</v>
      </c>
    </row>
    <row r="87" spans="1:167" x14ac:dyDescent="0.25">
      <c r="A87" s="11">
        <f t="shared" si="365"/>
        <v>59.999999999000003</v>
      </c>
      <c r="C87" s="11">
        <v>21</v>
      </c>
      <c r="D87" s="11">
        <f t="shared" si="350"/>
        <v>2500</v>
      </c>
      <c r="E87" s="11">
        <f t="shared" si="351"/>
        <v>3600.0000000600003</v>
      </c>
      <c r="F87" s="11">
        <f t="shared" si="351"/>
        <v>2025.0000000450002</v>
      </c>
      <c r="G87" s="11">
        <f t="shared" si="350"/>
        <v>1600.0000000799996</v>
      </c>
      <c r="H87" s="11">
        <f t="shared" si="352"/>
        <v>3600.0000002400002</v>
      </c>
      <c r="I87" s="11">
        <f t="shared" si="550"/>
        <v>676.00000015600006</v>
      </c>
      <c r="J87" s="11">
        <f t="shared" si="550"/>
        <v>5625.0000006</v>
      </c>
      <c r="K87" s="11">
        <f t="shared" si="550"/>
        <v>2.5000000000000003E-17</v>
      </c>
      <c r="L87" s="11">
        <f t="shared" si="550"/>
        <v>2500.0000006</v>
      </c>
      <c r="M87" s="11">
        <f t="shared" si="550"/>
        <v>400.00000028000005</v>
      </c>
      <c r="N87" s="11">
        <f t="shared" si="550"/>
        <v>4900.00000112</v>
      </c>
      <c r="O87" s="11">
        <f t="shared" si="550"/>
        <v>1600.0000007199999</v>
      </c>
      <c r="P87" s="11">
        <f t="shared" si="550"/>
        <v>6400.0000015999995</v>
      </c>
      <c r="Q87" s="11">
        <f t="shared" si="550"/>
        <v>4225.0000014299994</v>
      </c>
      <c r="R87" s="11">
        <f t="shared" si="550"/>
        <v>4900.0000016800004</v>
      </c>
      <c r="S87" s="11">
        <f t="shared" si="550"/>
        <v>4900.0000018200008</v>
      </c>
      <c r="T87" s="11">
        <f t="shared" si="550"/>
        <v>5184.0000020159987</v>
      </c>
      <c r="U87" s="11">
        <f t="shared" si="550"/>
        <v>25.000000150000005</v>
      </c>
      <c r="V87" s="11">
        <f t="shared" si="550"/>
        <v>900.00000096000008</v>
      </c>
      <c r="W87" s="11">
        <f t="shared" si="550"/>
        <v>144.00000040800001</v>
      </c>
      <c r="X87" s="11">
        <f t="shared" si="550"/>
        <v>1.0000000360000001</v>
      </c>
      <c r="Y87" s="11">
        <f t="shared" si="550"/>
        <v>8100.0000034199993</v>
      </c>
      <c r="Z87" s="11">
        <f t="shared" si="550"/>
        <v>3025.0000022000004</v>
      </c>
      <c r="AA87" s="11">
        <f t="shared" si="550"/>
        <v>9025.0000039900006</v>
      </c>
      <c r="AB87" s="11">
        <f t="shared" si="550"/>
        <v>4900.0000030799993</v>
      </c>
      <c r="AC87" s="11">
        <f t="shared" si="550"/>
        <v>5184.0000033119995</v>
      </c>
      <c r="AD87" s="11">
        <f t="shared" si="550"/>
        <v>4356.0000031680001</v>
      </c>
      <c r="AE87" s="11">
        <f t="shared" si="550"/>
        <v>3600.0000029999997</v>
      </c>
      <c r="AF87" s="11">
        <f t="shared" si="550"/>
        <v>6.7600000000000004E-16</v>
      </c>
      <c r="AG87" s="11">
        <f t="shared" si="550"/>
        <v>1600.0000021599999</v>
      </c>
      <c r="AH87" s="11">
        <f t="shared" si="550"/>
        <v>4761.0000038640001</v>
      </c>
      <c r="AI87" s="11">
        <f t="shared" si="550"/>
        <v>1600.00000232</v>
      </c>
      <c r="AJ87" s="11">
        <f t="shared" si="550"/>
        <v>3249.0000034200002</v>
      </c>
      <c r="AK87" s="11">
        <f t="shared" si="550"/>
        <v>7225.0000052699997</v>
      </c>
      <c r="AL87" s="11">
        <f t="shared" si="550"/>
        <v>3025.0000035200005</v>
      </c>
      <c r="AM87" s="11">
        <f t="shared" si="550"/>
        <v>6084.000005148001</v>
      </c>
      <c r="AN87" s="11">
        <f t="shared" si="550"/>
        <v>900.00000203999991</v>
      </c>
      <c r="AO87" s="11">
        <f t="shared" si="550"/>
        <v>144.00000083999998</v>
      </c>
      <c r="AP87" s="11">
        <f t="shared" si="550"/>
        <v>900.00000216000001</v>
      </c>
      <c r="AQ87" s="11">
        <f t="shared" si="550"/>
        <v>2500.0000037</v>
      </c>
      <c r="AR87" s="11">
        <f t="shared" si="550"/>
        <v>1296.0000027360002</v>
      </c>
      <c r="AS87" s="11">
        <f t="shared" si="550"/>
        <v>1156.0000026519999</v>
      </c>
      <c r="AT87" s="11">
        <f t="shared" si="550"/>
        <v>625.00000199999999</v>
      </c>
      <c r="AU87" s="11">
        <f t="shared" si="550"/>
        <v>3600.0000049199998</v>
      </c>
      <c r="AV87" s="11">
        <f t="shared" si="550"/>
        <v>6400.0000067199999</v>
      </c>
      <c r="AW87" s="11">
        <f t="shared" si="550"/>
        <v>1.8490000000000003E-15</v>
      </c>
      <c r="AX87" s="11">
        <f t="shared" si="550"/>
        <v>49.000000616000001</v>
      </c>
      <c r="AY87" s="11">
        <f t="shared" si="550"/>
        <v>144.00000108</v>
      </c>
      <c r="AZ87" s="11">
        <f t="shared" si="550"/>
        <v>8100.0000082799997</v>
      </c>
      <c r="BA87" s="11">
        <f t="shared" si="550"/>
        <v>1600.00000376</v>
      </c>
      <c r="BB87" s="11">
        <f t="shared" si="550"/>
        <v>625.00000239999997</v>
      </c>
      <c r="BC87" s="11">
        <f t="shared" si="550"/>
        <v>8100.0000088199986</v>
      </c>
      <c r="BD87" s="11">
        <f t="shared" si="550"/>
        <v>5625.0000074999998</v>
      </c>
      <c r="BE87" s="11">
        <f t="shared" si="550"/>
        <v>2500.0000051000002</v>
      </c>
      <c r="BF87" s="11">
        <f t="shared" si="550"/>
        <v>5625.0000078000003</v>
      </c>
      <c r="BG87" s="11">
        <f t="shared" si="550"/>
        <v>2025.00000477</v>
      </c>
      <c r="BH87" s="11">
        <f t="shared" si="550"/>
        <v>6400.0000086399996</v>
      </c>
      <c r="BI87" s="11">
        <f t="shared" si="550"/>
        <v>4225.0000071499999</v>
      </c>
      <c r="BJ87" s="11">
        <f t="shared" si="550"/>
        <v>4900.0000078400008</v>
      </c>
      <c r="BK87" s="11">
        <f t="shared" si="550"/>
        <v>900.0000034200001</v>
      </c>
      <c r="BL87" s="11">
        <f t="shared" si="550"/>
        <v>3.3640000000000002E-15</v>
      </c>
      <c r="BM87" s="11">
        <f t="shared" si="550"/>
        <v>1089.0000038940002</v>
      </c>
      <c r="BN87" s="11">
        <f t="shared" si="550"/>
        <v>3025.0000065999998</v>
      </c>
      <c r="BO87" s="11">
        <f t="shared" si="550"/>
        <v>225.00000183</v>
      </c>
      <c r="BP87" s="11">
        <f t="shared" si="550"/>
        <v>3.8440000000000001E-15</v>
      </c>
      <c r="BQ87" s="11">
        <f t="shared" si="550"/>
        <v>3.9689999999999996E-15</v>
      </c>
      <c r="BR87" s="11">
        <f t="shared" si="550"/>
        <v>5625.0000096000012</v>
      </c>
      <c r="BS87" s="11">
        <f t="shared" si="550"/>
        <v>2500.0000065000004</v>
      </c>
      <c r="BT87" s="11">
        <f t="shared" ref="BT87:BU90" si="584">IF(BT24="","",IF(BT118&lt;&gt;"",0,(BT24)^2))</f>
        <v>4900.0000092399996</v>
      </c>
      <c r="BU87" s="11">
        <f t="shared" si="584"/>
        <v>4225.0000087100007</v>
      </c>
      <c r="BV87" s="11">
        <f t="shared" ref="BV87:CI87" si="585">IF(BV24="","",IF(BV118&lt;&gt;"",0,(BV24)^2))</f>
        <v>5625.0000102000013</v>
      </c>
      <c r="BW87" s="11">
        <f t="shared" si="585"/>
        <v>1444.0000052440002</v>
      </c>
      <c r="BX87" s="11">
        <f t="shared" si="585"/>
        <v>5625.0000104999999</v>
      </c>
      <c r="BY87" s="11">
        <f t="shared" si="585"/>
        <v>7921.000012638</v>
      </c>
      <c r="BZ87" s="11">
        <f t="shared" si="585"/>
        <v>7225.0000122400006</v>
      </c>
      <c r="CA87" s="11">
        <f t="shared" si="585"/>
        <v>1600.0000058400003</v>
      </c>
      <c r="CB87" s="11">
        <f t="shared" si="585"/>
        <v>5.4759999999999998E-15</v>
      </c>
      <c r="CC87" s="11">
        <f t="shared" si="585"/>
        <v>2500.0000075000003</v>
      </c>
      <c r="CD87" s="11">
        <f t="shared" si="585"/>
        <v>1600.00000608</v>
      </c>
      <c r="CE87" s="11">
        <f t="shared" si="585"/>
        <v>1600.0000061600003</v>
      </c>
      <c r="CF87" s="11">
        <f t="shared" si="585"/>
        <v>1600.0000062399999</v>
      </c>
      <c r="CG87" s="11">
        <f t="shared" si="585"/>
        <v>625.00000394999995</v>
      </c>
      <c r="CH87" s="11">
        <f t="shared" si="585"/>
        <v>1089.0000052799999</v>
      </c>
      <c r="CI87" s="11">
        <f t="shared" si="585"/>
        <v>3025.0000089100004</v>
      </c>
      <c r="CJ87" s="11">
        <f t="shared" ref="CJ87:CK87" si="586">IF(CJ24="","",IF(CJ118&lt;&gt;"",0,(CJ24)^2))</f>
        <v>484.00000360799999</v>
      </c>
      <c r="CK87" s="11">
        <f t="shared" si="586"/>
        <v>6400.0000132800005</v>
      </c>
      <c r="CL87" s="11">
        <f t="shared" ref="CL87:CQ87" si="587">IF(CL24="","",IF(CL118&lt;&gt;"",0,(CL24)^2))</f>
        <v>1369.000006216</v>
      </c>
      <c r="CM87" s="11">
        <f t="shared" si="587"/>
        <v>484.00000374000001</v>
      </c>
      <c r="CN87" s="11">
        <f t="shared" si="587"/>
        <v>625.0000043</v>
      </c>
      <c r="CO87" s="11">
        <f t="shared" si="587"/>
        <v>2500.0000086999999</v>
      </c>
      <c r="CP87" s="11">
        <f t="shared" si="587"/>
        <v>100.00000176000002</v>
      </c>
      <c r="CQ87" s="11">
        <f t="shared" si="587"/>
        <v>100.00000178000002</v>
      </c>
      <c r="CR87" s="11">
        <f t="shared" ref="CR87:CS87" si="588">IF(CR24="","",IF(CR118&lt;&gt;"",0,(CR24)^2))</f>
        <v>625.00000450000005</v>
      </c>
      <c r="CS87" s="11">
        <f t="shared" si="588"/>
        <v>2500.0000090999997</v>
      </c>
      <c r="CT87" s="11">
        <f t="shared" ref="CT87:DB87" si="589">IF(CT24="","",IF(CT118&lt;&gt;"",0,(CT24)^2))</f>
        <v>25.000000920000005</v>
      </c>
      <c r="CU87" s="11">
        <f t="shared" si="589"/>
        <v>484.00000409200004</v>
      </c>
      <c r="CV87" s="11">
        <f t="shared" si="589"/>
        <v>4900.00001316</v>
      </c>
      <c r="CW87" s="11">
        <f t="shared" si="589"/>
        <v>900.00000570000009</v>
      </c>
      <c r="CX87" s="11">
        <f t="shared" si="589"/>
        <v>1225.0000067200001</v>
      </c>
      <c r="CY87" s="11">
        <f t="shared" si="589"/>
        <v>4489.0000129979999</v>
      </c>
      <c r="CZ87" s="11">
        <f t="shared" si="589"/>
        <v>1156.000006664</v>
      </c>
      <c r="DA87" s="11">
        <f t="shared" si="589"/>
        <v>1600.0000079199999</v>
      </c>
      <c r="DB87" s="11">
        <f t="shared" si="589"/>
        <v>3600.000012</v>
      </c>
      <c r="DC87" s="11">
        <f t="shared" ref="DC87:EE87" si="590">IF(DC24="","",IF(DC118&lt;&gt;"",0,(DC24)^2))</f>
        <v>1156.0000068679999</v>
      </c>
      <c r="DD87" s="11">
        <f t="shared" si="590"/>
        <v>1089.0000067320002</v>
      </c>
      <c r="DE87" s="11">
        <f t="shared" si="590"/>
        <v>484.00000453200005</v>
      </c>
      <c r="DF87" s="11">
        <f t="shared" si="590"/>
        <v>225.00000312</v>
      </c>
      <c r="DG87" s="11">
        <f t="shared" si="590"/>
        <v>225.00000315</v>
      </c>
      <c r="DH87" s="11">
        <f t="shared" si="590"/>
        <v>7225.0000180200004</v>
      </c>
      <c r="DI87" s="11">
        <f t="shared" si="590"/>
        <v>1.1449000000000001E-14</v>
      </c>
      <c r="DJ87" s="11">
        <f t="shared" si="590"/>
        <v>900.00000647999991</v>
      </c>
      <c r="DK87" s="11">
        <f t="shared" si="590"/>
        <v>625.00000544999989</v>
      </c>
      <c r="DL87" s="11">
        <f t="shared" si="590"/>
        <v>484.00000483999992</v>
      </c>
      <c r="DM87" s="11">
        <f t="shared" si="590"/>
        <v>400.00000443999994</v>
      </c>
      <c r="DN87" s="11">
        <f t="shared" si="590"/>
        <v>8100.0000201599987</v>
      </c>
      <c r="DO87" s="11">
        <f t="shared" si="590"/>
        <v>10000.000022599999</v>
      </c>
      <c r="DP87" s="11">
        <f t="shared" si="590"/>
        <v>1.2996000000000001E-14</v>
      </c>
      <c r="DQ87" s="11">
        <f t="shared" si="590"/>
        <v>25.00000115000001</v>
      </c>
      <c r="DR87" s="11">
        <f t="shared" si="590"/>
        <v>400.00000463999999</v>
      </c>
      <c r="DS87" s="11">
        <f t="shared" si="590"/>
        <v>1225.00000819</v>
      </c>
      <c r="DT87" s="11">
        <f t="shared" si="590"/>
        <v>2500.0000118000003</v>
      </c>
      <c r="DU87" s="11">
        <f t="shared" si="590"/>
        <v>1225.0000083299999</v>
      </c>
      <c r="DV87" s="11">
        <f t="shared" si="590"/>
        <v>1600.0000096000003</v>
      </c>
      <c r="DW87" s="11">
        <f t="shared" si="590"/>
        <v>3600.0000145200001</v>
      </c>
      <c r="DX87" s="11">
        <f t="shared" si="590"/>
        <v>900.00000732000001</v>
      </c>
      <c r="DY87" s="11">
        <f t="shared" si="590"/>
        <v>3600.0000147599999</v>
      </c>
      <c r="DZ87" s="11">
        <f t="shared" si="590"/>
        <v>400.00000496000001</v>
      </c>
      <c r="EA87" s="11">
        <f t="shared" si="590"/>
        <v>3600.0000150000001</v>
      </c>
      <c r="EB87" s="11">
        <f t="shared" si="590"/>
        <v>361.00000478800001</v>
      </c>
      <c r="EC87" s="11">
        <f t="shared" si="590"/>
        <v>625.00000635000004</v>
      </c>
      <c r="ED87" s="11">
        <f t="shared" si="590"/>
        <v>2025.0000115200003</v>
      </c>
      <c r="EE87" s="11">
        <f t="shared" si="590"/>
        <v>6400.00002064</v>
      </c>
      <c r="EF87" s="11">
        <f t="shared" ref="EF87:EI87" si="591">IF(EF24="","",IF(EF118&lt;&gt;"",0,(EF24)^2))</f>
        <v>1600.0000103999998</v>
      </c>
      <c r="EG87" s="11">
        <f t="shared" si="591"/>
        <v>6084.0000204359985</v>
      </c>
      <c r="EH87" s="11">
        <f t="shared" si="591"/>
        <v>3600.0000158399998</v>
      </c>
      <c r="EI87" s="11">
        <f t="shared" si="591"/>
        <v>1089.0000087779999</v>
      </c>
      <c r="EJ87" s="11">
        <f t="shared" ref="EJ87:ES87" si="592">IF(EJ24="","",IF(EJ118&lt;&gt;"",0,(EJ24)^2))</f>
        <v>441.00000562800005</v>
      </c>
      <c r="EK87" s="11">
        <f t="shared" si="592"/>
        <v>1521.0000105300001</v>
      </c>
      <c r="EL87" s="11">
        <f t="shared" si="592"/>
        <v>2500.0000135999999</v>
      </c>
      <c r="EM87" s="11">
        <f t="shared" si="592"/>
        <v>5625.00002055</v>
      </c>
      <c r="EN87" s="11">
        <f t="shared" si="592"/>
        <v>225.00000414000004</v>
      </c>
      <c r="EO87" s="11">
        <f t="shared" si="592"/>
        <v>1225.0000097300001</v>
      </c>
      <c r="EP87" s="11">
        <f t="shared" si="592"/>
        <v>5625.0000209999998</v>
      </c>
      <c r="EQ87" s="11">
        <f t="shared" si="592"/>
        <v>1369.0000104340002</v>
      </c>
      <c r="ER87" s="11">
        <f t="shared" si="592"/>
        <v>6400.0000227200007</v>
      </c>
      <c r="ES87" s="11">
        <f t="shared" si="592"/>
        <v>900.0000085800001</v>
      </c>
      <c r="ET87" s="11">
        <f t="shared" ref="ET87:EV87" si="593">IF(ET24="","",IF(ET118&lt;&gt;"",0,(ET24)^2))</f>
        <v>400.00000576000008</v>
      </c>
      <c r="EU87" s="11">
        <f t="shared" si="593"/>
        <v>6400.0000232000002</v>
      </c>
      <c r="EV87" s="11">
        <f t="shared" si="593"/>
        <v>1225.0000102199999</v>
      </c>
      <c r="EW87" s="11">
        <f t="shared" ref="EW87:FJ87" si="594">IF(EW24="","",IF(EW118&lt;&gt;"",0,(EW24)^2))</f>
        <v>5329.0000214619995</v>
      </c>
      <c r="EX87" s="11">
        <f t="shared" si="594"/>
        <v>3600.00001776</v>
      </c>
      <c r="EY87" s="11">
        <f t="shared" si="594"/>
        <v>25.00000149000002</v>
      </c>
      <c r="EZ87" s="11">
        <f t="shared" si="594"/>
        <v>4225.0000195000011</v>
      </c>
      <c r="FA87" s="11">
        <f t="shared" si="594"/>
        <v>900.00000905999991</v>
      </c>
      <c r="FB87" s="11">
        <f t="shared" si="594"/>
        <v>625.00000759999989</v>
      </c>
      <c r="FC87" s="11">
        <f t="shared" si="594"/>
        <v>7225.0000260100005</v>
      </c>
      <c r="FD87" s="11">
        <f t="shared" si="594"/>
        <v>1225.0000107799999</v>
      </c>
      <c r="FE87" s="11">
        <f t="shared" si="594"/>
        <v>5625.0000232499997</v>
      </c>
      <c r="FF87" s="11">
        <f t="shared" si="594"/>
        <v>4225.0000202800002</v>
      </c>
      <c r="FG87" s="11">
        <f t="shared" si="594"/>
        <v>9.0000009420000247</v>
      </c>
      <c r="FH87" s="11">
        <f t="shared" si="594"/>
        <v>2500.0000157999998</v>
      </c>
      <c r="FI87" s="11">
        <f t="shared" si="594"/>
        <v>4900.0000222599992</v>
      </c>
      <c r="FJ87" s="11">
        <f t="shared" si="594"/>
        <v>8100.0000288000001</v>
      </c>
      <c r="FK87" s="11">
        <f t="shared" ref="FK87" si="595">IF(FK24="","",IF(FK118&lt;&gt;"",0,(FK24)^2))</f>
        <v>3025.0000177100005</v>
      </c>
    </row>
    <row r="88" spans="1:167" x14ac:dyDescent="0.25">
      <c r="A88" s="11">
        <f t="shared" si="365"/>
        <v>29.999999998999996</v>
      </c>
      <c r="C88" s="11">
        <v>22</v>
      </c>
      <c r="D88" s="11">
        <f t="shared" si="350"/>
        <v>2500</v>
      </c>
      <c r="E88" s="11">
        <f t="shared" si="351"/>
        <v>1600.00000004</v>
      </c>
      <c r="F88" s="11">
        <f t="shared" si="351"/>
        <v>3721.0000000610003</v>
      </c>
      <c r="G88" s="11">
        <f t="shared" si="350"/>
        <v>4900.0000001400003</v>
      </c>
      <c r="H88" s="11">
        <f t="shared" si="352"/>
        <v>3844.0000002480001</v>
      </c>
      <c r="I88" s="11">
        <f t="shared" ref="I88:BT91" si="596">IF(I25="","",IF(I119&lt;&gt;"",0,(I25)^2))</f>
        <v>1681.0000002459997</v>
      </c>
      <c r="J88" s="11">
        <f t="shared" si="596"/>
        <v>3600.0000004799999</v>
      </c>
      <c r="K88" s="11">
        <f t="shared" si="596"/>
        <v>2.5000000000000003E-17</v>
      </c>
      <c r="L88" s="11">
        <f t="shared" si="596"/>
        <v>3600.0000007200001</v>
      </c>
      <c r="M88" s="11">
        <f t="shared" si="596"/>
        <v>8100.0000012599994</v>
      </c>
      <c r="N88" s="11">
        <f t="shared" si="596"/>
        <v>900.00000048000004</v>
      </c>
      <c r="O88" s="11">
        <f t="shared" si="596"/>
        <v>6400.0000014400011</v>
      </c>
      <c r="P88" s="11">
        <f t="shared" si="596"/>
        <v>8100.0000017999992</v>
      </c>
      <c r="Q88" s="11">
        <f t="shared" si="596"/>
        <v>3600.0000013199997</v>
      </c>
      <c r="R88" s="11">
        <f t="shared" si="596"/>
        <v>10000.0000024</v>
      </c>
      <c r="S88" s="11">
        <f t="shared" si="596"/>
        <v>7225.0000022100012</v>
      </c>
      <c r="T88" s="11">
        <f t="shared" si="596"/>
        <v>729.00000075600008</v>
      </c>
      <c r="U88" s="11">
        <f t="shared" si="596"/>
        <v>529.00000069000009</v>
      </c>
      <c r="V88" s="11">
        <f t="shared" si="596"/>
        <v>6400.0000025600002</v>
      </c>
      <c r="W88" s="11">
        <f t="shared" si="596"/>
        <v>2500.0000016999998</v>
      </c>
      <c r="X88" s="11">
        <f t="shared" si="596"/>
        <v>625.00000090000003</v>
      </c>
      <c r="Y88" s="11">
        <f t="shared" si="596"/>
        <v>10000.0000038</v>
      </c>
      <c r="Z88" s="11">
        <f t="shared" si="596"/>
        <v>8100.0000036000001</v>
      </c>
      <c r="AA88" s="11">
        <f t="shared" si="596"/>
        <v>7225.0000035700014</v>
      </c>
      <c r="AB88" s="11">
        <f t="shared" si="596"/>
        <v>625.00000109999996</v>
      </c>
      <c r="AC88" s="11">
        <f t="shared" si="596"/>
        <v>6241.0000036339998</v>
      </c>
      <c r="AD88" s="11">
        <f t="shared" si="596"/>
        <v>7921.0000042720003</v>
      </c>
      <c r="AE88" s="11">
        <f t="shared" si="596"/>
        <v>144.00000060000002</v>
      </c>
      <c r="AF88" s="11">
        <f t="shared" si="596"/>
        <v>9025.0000049399987</v>
      </c>
      <c r="AG88" s="11">
        <f t="shared" si="596"/>
        <v>25.000000269999997</v>
      </c>
      <c r="AH88" s="11">
        <f t="shared" si="596"/>
        <v>5929.0000043120008</v>
      </c>
      <c r="AI88" s="11">
        <f t="shared" si="596"/>
        <v>1089.000001914</v>
      </c>
      <c r="AJ88" s="11">
        <f t="shared" si="596"/>
        <v>5776.0000045599991</v>
      </c>
      <c r="AK88" s="11">
        <f t="shared" si="596"/>
        <v>4225.0000040300001</v>
      </c>
      <c r="AL88" s="11">
        <f t="shared" si="596"/>
        <v>1.0240000000000001E-15</v>
      </c>
      <c r="AM88" s="11">
        <f t="shared" si="596"/>
        <v>4225.000004290001</v>
      </c>
      <c r="AN88" s="11">
        <f t="shared" si="596"/>
        <v>2025.0000030600002</v>
      </c>
      <c r="AO88" s="11">
        <f t="shared" si="596"/>
        <v>8836.0000065799995</v>
      </c>
      <c r="AP88" s="11">
        <f t="shared" si="596"/>
        <v>5625.0000054000002</v>
      </c>
      <c r="AQ88" s="11">
        <f t="shared" si="596"/>
        <v>6400.0000059200011</v>
      </c>
      <c r="AR88" s="11">
        <f t="shared" si="596"/>
        <v>10000.0000076</v>
      </c>
      <c r="AS88" s="11">
        <f t="shared" si="596"/>
        <v>1681.0000031980001</v>
      </c>
      <c r="AT88" s="11">
        <f t="shared" si="596"/>
        <v>25.000000399999998</v>
      </c>
      <c r="AU88" s="11">
        <f t="shared" si="596"/>
        <v>5625.0000061500014</v>
      </c>
      <c r="AV88" s="11">
        <f t="shared" si="596"/>
        <v>8100.0000075599992</v>
      </c>
      <c r="AW88" s="11">
        <f t="shared" si="596"/>
        <v>10000.0000086</v>
      </c>
      <c r="AX88" s="11">
        <f t="shared" si="596"/>
        <v>8836.0000082719998</v>
      </c>
      <c r="AY88" s="11">
        <f t="shared" si="596"/>
        <v>10000.000008999999</v>
      </c>
      <c r="AZ88" s="11">
        <f t="shared" si="596"/>
        <v>8100.0000082799997</v>
      </c>
      <c r="BA88" s="11">
        <f t="shared" si="596"/>
        <v>4225.00000611</v>
      </c>
      <c r="BB88" s="11">
        <f t="shared" si="596"/>
        <v>7225.000008160001</v>
      </c>
      <c r="BC88" s="11">
        <f t="shared" si="596"/>
        <v>6400.0000078399989</v>
      </c>
      <c r="BD88" s="11">
        <f t="shared" si="596"/>
        <v>2.4999999999999996E-15</v>
      </c>
      <c r="BE88" s="11">
        <f t="shared" si="596"/>
        <v>10000.000010199999</v>
      </c>
      <c r="BF88" s="11">
        <f t="shared" si="596"/>
        <v>10000.000010400001</v>
      </c>
      <c r="BG88" s="11">
        <f t="shared" si="596"/>
        <v>5625.0000079499987</v>
      </c>
      <c r="BH88" s="11">
        <f t="shared" si="596"/>
        <v>8100.00000972</v>
      </c>
      <c r="BI88" s="11">
        <f t="shared" si="596"/>
        <v>8100.0000098999999</v>
      </c>
      <c r="BJ88" s="11">
        <f t="shared" si="596"/>
        <v>225.00000167999997</v>
      </c>
      <c r="BK88" s="11">
        <f t="shared" si="596"/>
        <v>9604.0000111719983</v>
      </c>
      <c r="BL88" s="11">
        <f t="shared" si="596"/>
        <v>10000.000011599999</v>
      </c>
      <c r="BM88" s="11">
        <f t="shared" si="596"/>
        <v>676.00000306800007</v>
      </c>
      <c r="BN88" s="11">
        <f t="shared" si="596"/>
        <v>3600.0000071999998</v>
      </c>
      <c r="BO88" s="11">
        <f t="shared" si="596"/>
        <v>225.00000183</v>
      </c>
      <c r="BP88" s="11">
        <f t="shared" si="596"/>
        <v>6400.0000099199997</v>
      </c>
      <c r="BQ88" s="11">
        <f t="shared" si="596"/>
        <v>10000.0000126</v>
      </c>
      <c r="BR88" s="11">
        <f t="shared" si="596"/>
        <v>2025.0000057599998</v>
      </c>
      <c r="BS88" s="11">
        <f t="shared" si="596"/>
        <v>5329.0000094899997</v>
      </c>
      <c r="BT88" s="11">
        <f t="shared" si="596"/>
        <v>1225.0000046199998</v>
      </c>
      <c r="BU88" s="11">
        <f t="shared" si="584"/>
        <v>6400.0000107200003</v>
      </c>
      <c r="BV88" s="11">
        <f t="shared" ref="BV88:CI88" si="597">IF(BV25="","",IF(BV119&lt;&gt;"",0,(BV25)^2))</f>
        <v>6241.000010744001</v>
      </c>
      <c r="BW88" s="11">
        <f t="shared" si="597"/>
        <v>5625.0000103499997</v>
      </c>
      <c r="BX88" s="11">
        <f t="shared" si="597"/>
        <v>4225.0000091000002</v>
      </c>
      <c r="BY88" s="11">
        <f t="shared" si="597"/>
        <v>7921.000012638</v>
      </c>
      <c r="BZ88" s="11">
        <f t="shared" si="597"/>
        <v>6400.000011520001</v>
      </c>
      <c r="CA88" s="11">
        <f t="shared" si="597"/>
        <v>2500.0000073000001</v>
      </c>
      <c r="CB88" s="11">
        <f t="shared" si="597"/>
        <v>5625.0000110999999</v>
      </c>
      <c r="CC88" s="11">
        <f t="shared" si="597"/>
        <v>2809.0000079500005</v>
      </c>
      <c r="CD88" s="11">
        <f t="shared" si="597"/>
        <v>4761.000010488001</v>
      </c>
      <c r="CE88" s="11">
        <f t="shared" si="597"/>
        <v>4489.0000103179991</v>
      </c>
      <c r="CF88" s="11">
        <f t="shared" si="597"/>
        <v>2500.0000077999998</v>
      </c>
      <c r="CG88" s="11">
        <f t="shared" si="597"/>
        <v>100.00000157999999</v>
      </c>
      <c r="CH88" s="11">
        <f t="shared" si="597"/>
        <v>1089.0000052799999</v>
      </c>
      <c r="CI88" s="11">
        <f t="shared" si="597"/>
        <v>3600.0000097200004</v>
      </c>
      <c r="CJ88" s="11">
        <f t="shared" ref="CJ88:CK88" si="598">IF(CJ25="","",IF(CJ119&lt;&gt;"",0,(CJ25)^2))</f>
        <v>5776.0000124640001</v>
      </c>
      <c r="CK88" s="11">
        <f t="shared" si="598"/>
        <v>6400.0000132800005</v>
      </c>
      <c r="CL88" s="11">
        <f t="shared" ref="CL88:CQ88" si="599">IF(CL25="","",IF(CL119&lt;&gt;"",0,(CL25)^2))</f>
        <v>4900.0000117600011</v>
      </c>
      <c r="CM88" s="11">
        <f t="shared" si="599"/>
        <v>1936.0000074800002</v>
      </c>
      <c r="CN88" s="11">
        <f t="shared" si="599"/>
        <v>400.00000344</v>
      </c>
      <c r="CO88" s="11">
        <f t="shared" si="599"/>
        <v>5625.0000130500002</v>
      </c>
      <c r="CP88" s="11">
        <f t="shared" si="599"/>
        <v>8100.0000158399989</v>
      </c>
      <c r="CQ88" s="11">
        <f t="shared" si="599"/>
        <v>529.00000409400002</v>
      </c>
      <c r="CR88" s="11">
        <f t="shared" ref="CR88:CS88" si="600">IF(CR25="","",IF(CR119&lt;&gt;"",0,(CR25)^2))</f>
        <v>400.00000360000001</v>
      </c>
      <c r="CS88" s="11">
        <f t="shared" si="600"/>
        <v>900.00000546000001</v>
      </c>
      <c r="CT88" s="11">
        <f t="shared" ref="CT88:DB88" si="601">IF(CT25="","",IF(CT119&lt;&gt;"",0,(CT25)^2))</f>
        <v>100.00000184000002</v>
      </c>
      <c r="CU88" s="11">
        <f t="shared" si="601"/>
        <v>484.00000409200004</v>
      </c>
      <c r="CV88" s="11">
        <f t="shared" si="601"/>
        <v>5625.0000141</v>
      </c>
      <c r="CW88" s="11">
        <f t="shared" si="601"/>
        <v>6400.0000152000011</v>
      </c>
      <c r="CX88" s="11">
        <f t="shared" si="601"/>
        <v>9025.0000182399981</v>
      </c>
      <c r="CY88" s="11">
        <f t="shared" si="601"/>
        <v>6241.0000153259998</v>
      </c>
      <c r="CZ88" s="11">
        <f t="shared" si="601"/>
        <v>1225.00000686</v>
      </c>
      <c r="DA88" s="11">
        <f t="shared" si="601"/>
        <v>225.00000297</v>
      </c>
      <c r="DB88" s="11">
        <f t="shared" si="601"/>
        <v>5625.0000149999987</v>
      </c>
      <c r="DC88" s="11">
        <f t="shared" ref="DC88:EE88" si="602">IF(DC25="","",IF(DC119&lt;&gt;"",0,(DC25)^2))</f>
        <v>2025.0000090899998</v>
      </c>
      <c r="DD88" s="11">
        <f t="shared" si="602"/>
        <v>144.000002448</v>
      </c>
      <c r="DE88" s="11">
        <f t="shared" si="602"/>
        <v>4225.0000133900003</v>
      </c>
      <c r="DF88" s="11">
        <f t="shared" si="602"/>
        <v>225.00000312</v>
      </c>
      <c r="DG88" s="11">
        <f t="shared" si="602"/>
        <v>2025.0000094499999</v>
      </c>
      <c r="DH88" s="11">
        <f t="shared" si="602"/>
        <v>6400.0000169600007</v>
      </c>
      <c r="DI88" s="11">
        <f t="shared" si="602"/>
        <v>9025.0000203300006</v>
      </c>
      <c r="DJ88" s="11">
        <f t="shared" si="602"/>
        <v>100.00000216000001</v>
      </c>
      <c r="DK88" s="11">
        <f t="shared" si="602"/>
        <v>9801.000021582</v>
      </c>
      <c r="DL88" s="11">
        <f t="shared" si="602"/>
        <v>5041.0000156200003</v>
      </c>
      <c r="DM88" s="11">
        <f t="shared" si="602"/>
        <v>6400.0000177600014</v>
      </c>
      <c r="DN88" s="11">
        <f t="shared" si="602"/>
        <v>10000.0000224</v>
      </c>
      <c r="DO88" s="11">
        <f t="shared" si="602"/>
        <v>10000.000022599999</v>
      </c>
      <c r="DP88" s="11">
        <f t="shared" si="602"/>
        <v>2025.0000102600002</v>
      </c>
      <c r="DQ88" s="11">
        <f t="shared" si="602"/>
        <v>1.3225E-14</v>
      </c>
      <c r="DR88" s="11">
        <f t="shared" si="602"/>
        <v>5625.0000173999997</v>
      </c>
      <c r="DS88" s="11">
        <f t="shared" si="602"/>
        <v>25.000001170000012</v>
      </c>
      <c r="DT88" s="11">
        <f t="shared" si="602"/>
        <v>7225.0000200600007</v>
      </c>
      <c r="DU88" s="11">
        <f t="shared" si="602"/>
        <v>1024.0000076159999</v>
      </c>
      <c r="DV88" s="11">
        <f t="shared" si="602"/>
        <v>625.00000599999998</v>
      </c>
      <c r="DW88" s="11">
        <f t="shared" si="602"/>
        <v>3600.0000145200001</v>
      </c>
      <c r="DX88" s="11">
        <f t="shared" si="602"/>
        <v>5625.0000183000002</v>
      </c>
      <c r="DY88" s="11">
        <f t="shared" si="602"/>
        <v>8100.0000221400014</v>
      </c>
      <c r="DZ88" s="11">
        <f t="shared" si="602"/>
        <v>400.00000496000001</v>
      </c>
      <c r="EA88" s="11">
        <f t="shared" si="602"/>
        <v>8100.0000225000003</v>
      </c>
      <c r="EB88" s="11">
        <f t="shared" si="602"/>
        <v>7396.0000216720009</v>
      </c>
      <c r="EC88" s="11">
        <f t="shared" si="602"/>
        <v>324.00000457200002</v>
      </c>
      <c r="ED88" s="11">
        <f t="shared" si="602"/>
        <v>2809.0000135680002</v>
      </c>
      <c r="EE88" s="11">
        <f t="shared" si="602"/>
        <v>100.00000258000001</v>
      </c>
      <c r="EF88" s="11">
        <f t="shared" ref="EF88:EI88" si="603">IF(EF25="","",IF(EF119&lt;&gt;"",0,(EF25)^2))</f>
        <v>5625.0000195000002</v>
      </c>
      <c r="EG88" s="11">
        <f t="shared" si="603"/>
        <v>9216.0000251519996</v>
      </c>
      <c r="EH88" s="11">
        <f t="shared" si="603"/>
        <v>8100.0000237599997</v>
      </c>
      <c r="EI88" s="11">
        <f t="shared" si="603"/>
        <v>1369.0000098420001</v>
      </c>
      <c r="EJ88" s="11">
        <f t="shared" ref="EJ88:ES88" si="604">IF(EJ25="","",IF(EJ119&lt;&gt;"",0,(EJ25)^2))</f>
        <v>121.00000294800003</v>
      </c>
      <c r="EK88" s="11">
        <f t="shared" si="604"/>
        <v>400.00000540000002</v>
      </c>
      <c r="EL88" s="11">
        <f t="shared" si="604"/>
        <v>7225.0000231199992</v>
      </c>
      <c r="EM88" s="11">
        <f t="shared" si="604"/>
        <v>3600.0000164400003</v>
      </c>
      <c r="EN88" s="11">
        <f t="shared" si="604"/>
        <v>4900.0000193200003</v>
      </c>
      <c r="EO88" s="11">
        <f t="shared" si="604"/>
        <v>4900.0000194599988</v>
      </c>
      <c r="EP88" s="11">
        <f t="shared" si="604"/>
        <v>2500.0000139999997</v>
      </c>
      <c r="EQ88" s="11">
        <f t="shared" si="604"/>
        <v>7225.0000239700003</v>
      </c>
      <c r="ER88" s="11">
        <f t="shared" si="604"/>
        <v>8100.0000255600007</v>
      </c>
      <c r="ES88" s="11">
        <f t="shared" si="604"/>
        <v>6400.0000228799991</v>
      </c>
      <c r="ET88" s="11">
        <f t="shared" ref="ET88:EV88" si="605">IF(ET25="","",IF(ET119&lt;&gt;"",0,(ET25)^2))</f>
        <v>6724.0000236159995</v>
      </c>
      <c r="EU88" s="11">
        <f t="shared" si="605"/>
        <v>5625.0000217500001</v>
      </c>
      <c r="EV88" s="11">
        <f t="shared" si="605"/>
        <v>400.00000584000009</v>
      </c>
      <c r="EW88" s="11">
        <f t="shared" ref="EW88:FJ88" si="606">IF(EW25="","",IF(EW119&lt;&gt;"",0,(EW25)^2))</f>
        <v>5776.0000223439993</v>
      </c>
      <c r="EX88" s="11">
        <f t="shared" si="606"/>
        <v>4900.0000207200001</v>
      </c>
      <c r="EY88" s="11">
        <f t="shared" si="606"/>
        <v>3600.0000178800001</v>
      </c>
      <c r="EZ88" s="11">
        <f t="shared" si="606"/>
        <v>1225.0000104999999</v>
      </c>
      <c r="FA88" s="11">
        <f t="shared" si="606"/>
        <v>3600.0000181200003</v>
      </c>
      <c r="FB88" s="11">
        <f t="shared" si="606"/>
        <v>625.00000759999989</v>
      </c>
      <c r="FC88" s="11">
        <f t="shared" si="606"/>
        <v>9025.0000290700009</v>
      </c>
      <c r="FD88" s="11">
        <f t="shared" si="606"/>
        <v>2500.0000153999999</v>
      </c>
      <c r="FE88" s="11">
        <f t="shared" si="606"/>
        <v>3025.0000170500002</v>
      </c>
      <c r="FF88" s="11">
        <f t="shared" si="606"/>
        <v>10000.000031199999</v>
      </c>
      <c r="FG88" s="11">
        <f t="shared" si="606"/>
        <v>10000.000031400001</v>
      </c>
      <c r="FH88" s="11">
        <f t="shared" si="606"/>
        <v>2500.0000157999998</v>
      </c>
      <c r="FI88" s="11">
        <f t="shared" si="606"/>
        <v>400.00000635999999</v>
      </c>
      <c r="FJ88" s="11">
        <f t="shared" si="606"/>
        <v>9604.0000313599994</v>
      </c>
      <c r="FK88" s="11">
        <f t="shared" ref="FK88" si="607">IF(FK25="","",IF(FK119&lt;&gt;"",0,(FK25)^2))</f>
        <v>2025.0000144900002</v>
      </c>
    </row>
    <row r="89" spans="1:167" x14ac:dyDescent="0.25">
      <c r="A89" s="11">
        <f t="shared" si="365"/>
        <v>34.999999998999996</v>
      </c>
      <c r="C89" s="11">
        <v>23</v>
      </c>
      <c r="D89" s="11">
        <f t="shared" si="350"/>
        <v>2500</v>
      </c>
      <c r="E89" s="11">
        <f t="shared" si="351"/>
        <v>4225.0000000649998</v>
      </c>
      <c r="F89" s="11">
        <f t="shared" si="351"/>
        <v>3136.0000000560003</v>
      </c>
      <c r="G89" s="11">
        <f t="shared" si="350"/>
        <v>4225.0000001300004</v>
      </c>
      <c r="H89" s="11">
        <f t="shared" si="352"/>
        <v>625.00000009999997</v>
      </c>
      <c r="I89" s="11">
        <f t="shared" si="596"/>
        <v>64.000000048000004</v>
      </c>
      <c r="J89" s="11">
        <f t="shared" si="596"/>
        <v>625.00000020000004</v>
      </c>
      <c r="K89" s="11">
        <f t="shared" si="596"/>
        <v>10000.000001</v>
      </c>
      <c r="L89" s="11">
        <f t="shared" si="596"/>
        <v>7225.0000010199992</v>
      </c>
      <c r="M89" s="11">
        <f t="shared" si="596"/>
        <v>9025.0000013299996</v>
      </c>
      <c r="N89" s="11">
        <f t="shared" si="596"/>
        <v>4225.0000010399999</v>
      </c>
      <c r="O89" s="11">
        <f t="shared" si="596"/>
        <v>4900.0000012600003</v>
      </c>
      <c r="P89" s="11">
        <f t="shared" si="596"/>
        <v>10000.000001999999</v>
      </c>
      <c r="Q89" s="11">
        <f t="shared" si="596"/>
        <v>400.00000044000006</v>
      </c>
      <c r="R89" s="11">
        <f t="shared" si="596"/>
        <v>10000.0000024</v>
      </c>
      <c r="S89" s="11">
        <f t="shared" si="596"/>
        <v>8100.0000023400007</v>
      </c>
      <c r="T89" s="11">
        <f t="shared" si="596"/>
        <v>2209.0000013160002</v>
      </c>
      <c r="U89" s="11">
        <f t="shared" si="596"/>
        <v>7225.0000025499994</v>
      </c>
      <c r="V89" s="11">
        <f t="shared" si="596"/>
        <v>4900.00000224</v>
      </c>
      <c r="W89" s="11">
        <f t="shared" si="596"/>
        <v>2500.0000016999998</v>
      </c>
      <c r="X89" s="11">
        <f t="shared" si="596"/>
        <v>5625.0000026999987</v>
      </c>
      <c r="Y89" s="11">
        <f t="shared" si="596"/>
        <v>3.6100000000000005E-16</v>
      </c>
      <c r="Z89" s="11">
        <f t="shared" si="596"/>
        <v>6400.0000032000007</v>
      </c>
      <c r="AA89" s="11">
        <f t="shared" si="596"/>
        <v>7225.0000035700014</v>
      </c>
      <c r="AB89" s="11">
        <f t="shared" si="596"/>
        <v>8100.000003959999</v>
      </c>
      <c r="AC89" s="11">
        <f t="shared" si="596"/>
        <v>1681.0000018859998</v>
      </c>
      <c r="AD89" s="11">
        <f t="shared" si="596"/>
        <v>4225.0000031200007</v>
      </c>
      <c r="AE89" s="11">
        <f t="shared" si="596"/>
        <v>144.00000060000002</v>
      </c>
      <c r="AF89" s="11">
        <f t="shared" si="596"/>
        <v>6.7600000000000004E-16</v>
      </c>
      <c r="AG89" s="11">
        <f t="shared" si="596"/>
        <v>100.00000054000002</v>
      </c>
      <c r="AH89" s="11">
        <f t="shared" si="596"/>
        <v>6241.0000044240005</v>
      </c>
      <c r="AI89" s="11">
        <f t="shared" si="596"/>
        <v>1600.00000232</v>
      </c>
      <c r="AJ89" s="11">
        <f t="shared" si="596"/>
        <v>1600.0000024000003</v>
      </c>
      <c r="AK89" s="11">
        <f t="shared" si="596"/>
        <v>1600.0000024799999</v>
      </c>
      <c r="AL89" s="11">
        <f t="shared" si="596"/>
        <v>100.00000064000002</v>
      </c>
      <c r="AM89" s="11">
        <f t="shared" si="596"/>
        <v>8464.0000060720013</v>
      </c>
      <c r="AN89" s="11">
        <f t="shared" si="596"/>
        <v>900.00000203999991</v>
      </c>
      <c r="AO89" s="11">
        <f t="shared" si="596"/>
        <v>625.00000175000002</v>
      </c>
      <c r="AP89" s="11">
        <f t="shared" si="596"/>
        <v>3600.0000043200002</v>
      </c>
      <c r="AQ89" s="11">
        <f t="shared" si="596"/>
        <v>625.00000184999999</v>
      </c>
      <c r="AR89" s="11">
        <f t="shared" si="596"/>
        <v>4900.0000053199992</v>
      </c>
      <c r="AS89" s="11">
        <f t="shared" si="596"/>
        <v>4900.0000054599996</v>
      </c>
      <c r="AT89" s="11">
        <f t="shared" si="596"/>
        <v>100.0000008</v>
      </c>
      <c r="AU89" s="11">
        <f t="shared" si="596"/>
        <v>6400.0000065600016</v>
      </c>
      <c r="AV89" s="11">
        <f t="shared" si="596"/>
        <v>2500.0000042000001</v>
      </c>
      <c r="AW89" s="11">
        <f t="shared" si="596"/>
        <v>10000.0000086</v>
      </c>
      <c r="AX89" s="11">
        <f t="shared" si="596"/>
        <v>8464.0000080959999</v>
      </c>
      <c r="AY89" s="11">
        <f t="shared" si="596"/>
        <v>1225.0000031500001</v>
      </c>
      <c r="AZ89" s="11">
        <f t="shared" si="596"/>
        <v>8100.0000082799997</v>
      </c>
      <c r="BA89" s="11">
        <f t="shared" si="596"/>
        <v>6400.0000075200005</v>
      </c>
      <c r="BB89" s="11">
        <f t="shared" si="596"/>
        <v>225.00000144000001</v>
      </c>
      <c r="BC89" s="11">
        <f t="shared" si="596"/>
        <v>8100.0000088199986</v>
      </c>
      <c r="BD89" s="11">
        <f t="shared" si="596"/>
        <v>6400.000008</v>
      </c>
      <c r="BE89" s="11">
        <f t="shared" si="596"/>
        <v>10000.000010199999</v>
      </c>
      <c r="BF89" s="11">
        <f t="shared" si="596"/>
        <v>10000.000010400001</v>
      </c>
      <c r="BG89" s="11">
        <f t="shared" si="596"/>
        <v>7225.0000090099993</v>
      </c>
      <c r="BH89" s="11">
        <f t="shared" si="596"/>
        <v>6400.0000086399996</v>
      </c>
      <c r="BI89" s="11">
        <f t="shared" si="596"/>
        <v>4900.0000077000004</v>
      </c>
      <c r="BJ89" s="11">
        <f t="shared" si="596"/>
        <v>5625.0000084000003</v>
      </c>
      <c r="BK89" s="11">
        <f t="shared" si="596"/>
        <v>2401.000005586</v>
      </c>
      <c r="BL89" s="11">
        <f t="shared" si="596"/>
        <v>10000.000011599999</v>
      </c>
      <c r="BM89" s="11">
        <f t="shared" si="596"/>
        <v>529.00000271400006</v>
      </c>
      <c r="BN89" s="11">
        <f t="shared" si="596"/>
        <v>3600.0000071999998</v>
      </c>
      <c r="BO89" s="11">
        <f t="shared" si="596"/>
        <v>5625.0000091499987</v>
      </c>
      <c r="BP89" s="11">
        <f t="shared" si="596"/>
        <v>6400.0000099199997</v>
      </c>
      <c r="BQ89" s="11">
        <f t="shared" si="596"/>
        <v>10000.0000126</v>
      </c>
      <c r="BR89" s="11">
        <f t="shared" si="596"/>
        <v>4225.0000083200011</v>
      </c>
      <c r="BS89" s="11">
        <f t="shared" si="596"/>
        <v>6241.0000102699996</v>
      </c>
      <c r="BT89" s="11">
        <f t="shared" si="596"/>
        <v>900.00000395999996</v>
      </c>
      <c r="BU89" s="11">
        <f t="shared" si="584"/>
        <v>6400.0000107200003</v>
      </c>
      <c r="BV89" s="11">
        <f t="shared" ref="BV89:CI89" si="608">IF(BV26="","",IF(BV120&lt;&gt;"",0,(BV26)^2))</f>
        <v>1225.0000047599999</v>
      </c>
      <c r="BW89" s="11">
        <f t="shared" si="608"/>
        <v>9025.0000131099987</v>
      </c>
      <c r="BX89" s="11">
        <f t="shared" si="608"/>
        <v>900.00000419999992</v>
      </c>
      <c r="BY89" s="11">
        <f t="shared" si="608"/>
        <v>64.000001136000009</v>
      </c>
      <c r="BZ89" s="11">
        <f t="shared" si="608"/>
        <v>7225.0000122400006</v>
      </c>
      <c r="CA89" s="11">
        <f t="shared" si="608"/>
        <v>10000.000014599998</v>
      </c>
      <c r="CB89" s="11">
        <f t="shared" si="608"/>
        <v>100.00000148000002</v>
      </c>
      <c r="CC89" s="11">
        <f t="shared" si="608"/>
        <v>1600.0000060000002</v>
      </c>
      <c r="CD89" s="11">
        <f t="shared" si="608"/>
        <v>1296.0000054719999</v>
      </c>
      <c r="CE89" s="11">
        <f t="shared" si="608"/>
        <v>225.00000230999999</v>
      </c>
      <c r="CF89" s="11">
        <f t="shared" si="608"/>
        <v>9025.0000148199997</v>
      </c>
      <c r="CG89" s="11">
        <f t="shared" si="608"/>
        <v>8100.0000142200006</v>
      </c>
      <c r="CH89" s="11">
        <f t="shared" si="608"/>
        <v>5625.0000120000013</v>
      </c>
      <c r="CI89" s="11">
        <f t="shared" si="608"/>
        <v>225.00000243</v>
      </c>
      <c r="CJ89" s="11">
        <f t="shared" ref="CJ89:CK89" si="609">IF(CJ26="","",IF(CJ120&lt;&gt;"",0,(CJ26)^2))</f>
        <v>6561.0000132839996</v>
      </c>
      <c r="CK89" s="11">
        <f t="shared" si="609"/>
        <v>9025.0000157700015</v>
      </c>
      <c r="CL89" s="11">
        <f t="shared" ref="CL89:CQ89" si="610">IF(CL26="","",IF(CL120&lt;&gt;"",0,(CL26)^2))</f>
        <v>900.00000504000002</v>
      </c>
      <c r="CM89" s="11">
        <f t="shared" si="610"/>
        <v>4356.0000112199996</v>
      </c>
      <c r="CN89" s="11">
        <f t="shared" si="610"/>
        <v>625.0000043</v>
      </c>
      <c r="CO89" s="11">
        <f t="shared" si="610"/>
        <v>9025.0000165300007</v>
      </c>
      <c r="CP89" s="11">
        <f t="shared" si="610"/>
        <v>625.00000439999997</v>
      </c>
      <c r="CQ89" s="11">
        <f t="shared" si="610"/>
        <v>625.00000445000001</v>
      </c>
      <c r="CR89" s="11">
        <f t="shared" ref="CR89:CS89" si="611">IF(CR26="","",IF(CR120&lt;&gt;"",0,(CR26)^2))</f>
        <v>2025.0000081000001</v>
      </c>
      <c r="CS89" s="11">
        <f t="shared" si="611"/>
        <v>225.00000273000003</v>
      </c>
      <c r="CT89" s="11">
        <f t="shared" ref="CT89:DB89" si="612">IF(CT26="","",IF(CT120&lt;&gt;"",0,(CT26)^2))</f>
        <v>4.0000003680000091</v>
      </c>
      <c r="CU89" s="11">
        <f t="shared" si="612"/>
        <v>144.00000223200001</v>
      </c>
      <c r="CV89" s="11">
        <f t="shared" si="612"/>
        <v>8100.0000169200002</v>
      </c>
      <c r="CW89" s="11">
        <f t="shared" si="612"/>
        <v>3025.0000104499995</v>
      </c>
      <c r="CX89" s="11">
        <f t="shared" si="612"/>
        <v>900.00000576000002</v>
      </c>
      <c r="CY89" s="11">
        <f t="shared" si="612"/>
        <v>1444.0000073719998</v>
      </c>
      <c r="CZ89" s="11">
        <f t="shared" si="612"/>
        <v>1600.0000078400001</v>
      </c>
      <c r="DA89" s="11">
        <f t="shared" si="612"/>
        <v>484.00000435600003</v>
      </c>
      <c r="DB89" s="11">
        <f t="shared" si="612"/>
        <v>6400.0000159999991</v>
      </c>
      <c r="DC89" s="11">
        <f t="shared" ref="DC89:EE89" si="613">IF(DC26="","",IF(DC120&lt;&gt;"",0,(DC26)^2))</f>
        <v>1225.0000070699998</v>
      </c>
      <c r="DD89" s="11">
        <f t="shared" si="613"/>
        <v>1.0403999999999999E-14</v>
      </c>
      <c r="DE89" s="11">
        <f t="shared" si="613"/>
        <v>5184.0000148320005</v>
      </c>
      <c r="DF89" s="11">
        <f t="shared" si="613"/>
        <v>5625.0000155999987</v>
      </c>
      <c r="DG89" s="11">
        <f t="shared" si="613"/>
        <v>400.00000420000009</v>
      </c>
      <c r="DH89" s="11">
        <f t="shared" si="613"/>
        <v>225.00000318000002</v>
      </c>
      <c r="DI89" s="11">
        <f t="shared" si="613"/>
        <v>5625.0000160500012</v>
      </c>
      <c r="DJ89" s="11">
        <f t="shared" si="613"/>
        <v>3600.0000129600003</v>
      </c>
      <c r="DK89" s="11">
        <f t="shared" si="613"/>
        <v>7225.0000185299996</v>
      </c>
      <c r="DL89" s="11">
        <f t="shared" si="613"/>
        <v>484.00000483999992</v>
      </c>
      <c r="DM89" s="11">
        <f t="shared" si="613"/>
        <v>1.2321E-14</v>
      </c>
      <c r="DN89" s="11">
        <f t="shared" si="613"/>
        <v>8100.0000201599987</v>
      </c>
      <c r="DO89" s="11">
        <f t="shared" si="613"/>
        <v>1.2769000000000001E-14</v>
      </c>
      <c r="DP89" s="11">
        <f t="shared" si="613"/>
        <v>225.00000342000004</v>
      </c>
      <c r="DQ89" s="11">
        <f t="shared" si="613"/>
        <v>676.00000597999997</v>
      </c>
      <c r="DR89" s="11">
        <f t="shared" si="613"/>
        <v>8464.0000213439998</v>
      </c>
      <c r="DS89" s="11">
        <f t="shared" si="613"/>
        <v>6400.0000187200003</v>
      </c>
      <c r="DT89" s="11">
        <f t="shared" si="613"/>
        <v>1600.0000094400002</v>
      </c>
      <c r="DU89" s="11">
        <f t="shared" si="613"/>
        <v>36.000001428000012</v>
      </c>
      <c r="DV89" s="11">
        <f t="shared" si="613"/>
        <v>5625.0000179999997</v>
      </c>
      <c r="DW89" s="11">
        <f t="shared" si="613"/>
        <v>900.00000725999996</v>
      </c>
      <c r="DX89" s="11">
        <f t="shared" si="613"/>
        <v>4900.0000170800004</v>
      </c>
      <c r="DY89" s="11">
        <f t="shared" si="613"/>
        <v>1600.0000098400001</v>
      </c>
      <c r="DZ89" s="11">
        <f t="shared" si="613"/>
        <v>400.00000496000001</v>
      </c>
      <c r="EA89" s="11">
        <f t="shared" si="613"/>
        <v>5625.00001875</v>
      </c>
      <c r="EB89" s="11">
        <f t="shared" si="613"/>
        <v>7744.000022176001</v>
      </c>
      <c r="EC89" s="11">
        <f t="shared" si="613"/>
        <v>100.00000254000001</v>
      </c>
      <c r="ED89" s="11">
        <f t="shared" si="613"/>
        <v>324.00000460800004</v>
      </c>
      <c r="EE89" s="11">
        <f t="shared" si="613"/>
        <v>6400.00002064</v>
      </c>
      <c r="EF89" s="11">
        <f t="shared" ref="EF89:EI89" si="614">IF(EF26="","",IF(EF120&lt;&gt;"",0,(EF26)^2))</f>
        <v>100.00000260000002</v>
      </c>
      <c r="EG89" s="11">
        <f t="shared" si="614"/>
        <v>7569.0000227939991</v>
      </c>
      <c r="EH89" s="11">
        <f t="shared" si="614"/>
        <v>8100.0000237599997</v>
      </c>
      <c r="EI89" s="11">
        <f t="shared" si="614"/>
        <v>1444.000010108</v>
      </c>
      <c r="EJ89" s="11">
        <f t="shared" ref="EJ89:ES89" si="615">IF(EJ26="","",IF(EJ120&lt;&gt;"",0,(EJ26)^2))</f>
        <v>361.00000509200004</v>
      </c>
      <c r="EK89" s="11">
        <f t="shared" si="615"/>
        <v>900.00000810000006</v>
      </c>
      <c r="EL89" s="11">
        <f t="shared" si="615"/>
        <v>7225.0000231199992</v>
      </c>
      <c r="EM89" s="11">
        <f t="shared" si="615"/>
        <v>2500.0000137000002</v>
      </c>
      <c r="EN89" s="11">
        <f t="shared" si="615"/>
        <v>3600.0000165599995</v>
      </c>
      <c r="EO89" s="11">
        <f t="shared" si="615"/>
        <v>6400.0000222399995</v>
      </c>
      <c r="EP89" s="11">
        <f t="shared" si="615"/>
        <v>5625.0000209999998</v>
      </c>
      <c r="EQ89" s="11">
        <f t="shared" si="615"/>
        <v>8100.0000253799999</v>
      </c>
      <c r="ER89" s="11">
        <f t="shared" si="615"/>
        <v>1600.0000113599999</v>
      </c>
      <c r="ES89" s="11">
        <f t="shared" si="615"/>
        <v>900.0000085800001</v>
      </c>
      <c r="ET89" s="11">
        <f t="shared" ref="ET89:EV89" si="616">IF(ET26="","",IF(ET120&lt;&gt;"",0,(ET26)^2))</f>
        <v>5184.0000207359999</v>
      </c>
      <c r="EU89" s="11">
        <f t="shared" si="616"/>
        <v>3600.0000174000002</v>
      </c>
      <c r="EV89" s="11">
        <f t="shared" si="616"/>
        <v>4900.0000204400003</v>
      </c>
      <c r="EW89" s="11">
        <f t="shared" ref="EW89:FJ89" si="617">IF(EW26="","",IF(EW120&lt;&gt;"",0,(EW26)^2))</f>
        <v>7396.0000252839991</v>
      </c>
      <c r="EX89" s="11">
        <f t="shared" si="617"/>
        <v>1600.0000118399998</v>
      </c>
      <c r="EY89" s="11">
        <f t="shared" si="617"/>
        <v>2500.0000149000002</v>
      </c>
      <c r="EZ89" s="11">
        <f t="shared" si="617"/>
        <v>7225.0000255000014</v>
      </c>
      <c r="FA89" s="11">
        <f t="shared" si="617"/>
        <v>6400.0000241599992</v>
      </c>
      <c r="FB89" s="11">
        <f t="shared" si="617"/>
        <v>5625.0000227999999</v>
      </c>
      <c r="FC89" s="11">
        <f t="shared" si="617"/>
        <v>900.00000917999989</v>
      </c>
      <c r="FD89" s="11">
        <f t="shared" si="617"/>
        <v>2025.0000138599999</v>
      </c>
      <c r="FE89" s="11">
        <f t="shared" si="617"/>
        <v>4900.0000216999997</v>
      </c>
      <c r="FF89" s="11">
        <f t="shared" si="617"/>
        <v>4225.0000202800002</v>
      </c>
      <c r="FG89" s="11">
        <f t="shared" si="617"/>
        <v>25.00000157000002</v>
      </c>
      <c r="FH89" s="11">
        <f t="shared" si="617"/>
        <v>10000.000031600001</v>
      </c>
      <c r="FI89" s="11">
        <f t="shared" si="617"/>
        <v>10000.000031799998</v>
      </c>
      <c r="FJ89" s="11">
        <f t="shared" si="617"/>
        <v>8100.0000288000001</v>
      </c>
      <c r="FK89" s="11">
        <f t="shared" ref="FK89" si="618">IF(FK26="","",IF(FK120&lt;&gt;"",0,(FK26)^2))</f>
        <v>4900.0000225400008</v>
      </c>
    </row>
    <row r="90" spans="1:167" x14ac:dyDescent="0.25">
      <c r="A90" s="11">
        <f t="shared" si="365"/>
        <v>59.999999999000003</v>
      </c>
      <c r="C90" s="11">
        <v>24</v>
      </c>
      <c r="D90" s="11">
        <f t="shared" si="350"/>
        <v>2500</v>
      </c>
      <c r="E90" s="11">
        <f t="shared" si="351"/>
        <v>7225.0000000849996</v>
      </c>
      <c r="F90" s="11">
        <f t="shared" si="351"/>
        <v>2116.000000046</v>
      </c>
      <c r="G90" s="11">
        <f t="shared" si="350"/>
        <v>1600.0000000799996</v>
      </c>
      <c r="H90" s="11">
        <f t="shared" si="352"/>
        <v>900.00000011999998</v>
      </c>
      <c r="I90" s="11">
        <f t="shared" si="596"/>
        <v>324.00000010799999</v>
      </c>
      <c r="J90" s="11">
        <f t="shared" si="596"/>
        <v>900.00000023999996</v>
      </c>
      <c r="K90" s="11">
        <f t="shared" si="596"/>
        <v>10000.000001</v>
      </c>
      <c r="L90" s="11">
        <f t="shared" si="596"/>
        <v>1.0000000120000001</v>
      </c>
      <c r="M90" s="11">
        <f t="shared" si="596"/>
        <v>900.00000041999999</v>
      </c>
      <c r="N90" s="11">
        <f t="shared" si="596"/>
        <v>1600.0000006400001</v>
      </c>
      <c r="O90" s="11">
        <f t="shared" si="596"/>
        <v>4225.0000011700004</v>
      </c>
      <c r="P90" s="11">
        <f t="shared" si="596"/>
        <v>100.00000020000002</v>
      </c>
      <c r="Q90" s="11">
        <f t="shared" si="596"/>
        <v>900.00000066000007</v>
      </c>
      <c r="R90" s="11">
        <f t="shared" si="596"/>
        <v>1.44E-16</v>
      </c>
      <c r="S90" s="11">
        <f t="shared" si="596"/>
        <v>100.00000025999999</v>
      </c>
      <c r="T90" s="11">
        <f t="shared" si="596"/>
        <v>3600.00000168</v>
      </c>
      <c r="U90" s="11">
        <f t="shared" si="596"/>
        <v>100.0000003</v>
      </c>
      <c r="V90" s="11">
        <f t="shared" si="596"/>
        <v>6400.0000025600002</v>
      </c>
      <c r="W90" s="11">
        <f t="shared" si="596"/>
        <v>2500.0000016999998</v>
      </c>
      <c r="X90" s="11">
        <f t="shared" si="596"/>
        <v>7225.0000030599995</v>
      </c>
      <c r="Y90" s="11">
        <f t="shared" si="596"/>
        <v>10000.0000038</v>
      </c>
      <c r="Z90" s="11">
        <f t="shared" si="596"/>
        <v>1225.0000014000002</v>
      </c>
      <c r="AA90" s="11">
        <f t="shared" si="596"/>
        <v>4.4099999999999997E-16</v>
      </c>
      <c r="AB90" s="11">
        <f t="shared" si="596"/>
        <v>7225.0000037399996</v>
      </c>
      <c r="AC90" s="11">
        <f t="shared" si="596"/>
        <v>1521.0000017939999</v>
      </c>
      <c r="AD90" s="11">
        <f t="shared" si="596"/>
        <v>10000.0000048</v>
      </c>
      <c r="AE90" s="11">
        <f t="shared" si="596"/>
        <v>196.00000070000002</v>
      </c>
      <c r="AF90" s="11">
        <f t="shared" si="596"/>
        <v>6.7600000000000004E-16</v>
      </c>
      <c r="AG90" s="11">
        <f t="shared" si="596"/>
        <v>400.00000107999995</v>
      </c>
      <c r="AH90" s="11">
        <f t="shared" si="596"/>
        <v>5929.0000043120008</v>
      </c>
      <c r="AI90" s="11">
        <f t="shared" si="596"/>
        <v>3600.00000348</v>
      </c>
      <c r="AJ90" s="11">
        <f t="shared" si="596"/>
        <v>7225.0000050999988</v>
      </c>
      <c r="AK90" s="11">
        <f t="shared" si="596"/>
        <v>6400.0000049600003</v>
      </c>
      <c r="AL90" s="11">
        <f t="shared" si="596"/>
        <v>1.0240000000000001E-15</v>
      </c>
      <c r="AM90" s="11">
        <f t="shared" si="596"/>
        <v>6241.0000052140012</v>
      </c>
      <c r="AN90" s="11">
        <f t="shared" si="596"/>
        <v>3600.0000040800005</v>
      </c>
      <c r="AO90" s="11">
        <f t="shared" si="596"/>
        <v>9025.0000066499997</v>
      </c>
      <c r="AP90" s="11">
        <f t="shared" si="596"/>
        <v>8100.0000064800006</v>
      </c>
      <c r="AQ90" s="11">
        <f t="shared" si="596"/>
        <v>5625.0000055500013</v>
      </c>
      <c r="AR90" s="11">
        <f t="shared" si="596"/>
        <v>10000.0000076</v>
      </c>
      <c r="AS90" s="11">
        <f t="shared" si="596"/>
        <v>10000.000007799999</v>
      </c>
      <c r="AT90" s="11">
        <f t="shared" si="596"/>
        <v>25.000000399999998</v>
      </c>
      <c r="AU90" s="11">
        <f t="shared" si="596"/>
        <v>4225.0000053300009</v>
      </c>
      <c r="AV90" s="11">
        <f t="shared" si="596"/>
        <v>5625.0000062999998</v>
      </c>
      <c r="AW90" s="11">
        <f t="shared" si="596"/>
        <v>10000.0000086</v>
      </c>
      <c r="AX90" s="11">
        <f t="shared" si="596"/>
        <v>9.0000002640000023</v>
      </c>
      <c r="AY90" s="11">
        <f t="shared" si="596"/>
        <v>400.00000180000001</v>
      </c>
      <c r="AZ90" s="11">
        <f t="shared" si="596"/>
        <v>8100.0000082799997</v>
      </c>
      <c r="BA90" s="11">
        <f t="shared" si="596"/>
        <v>4900.0000065800004</v>
      </c>
      <c r="BB90" s="11">
        <f t="shared" si="596"/>
        <v>625.00000239999997</v>
      </c>
      <c r="BC90" s="11">
        <f t="shared" si="596"/>
        <v>225.00000147000003</v>
      </c>
      <c r="BD90" s="11">
        <f t="shared" si="596"/>
        <v>3600.0000059999998</v>
      </c>
      <c r="BE90" s="11">
        <f t="shared" si="596"/>
        <v>2500.0000051000002</v>
      </c>
      <c r="BF90" s="11">
        <f t="shared" si="596"/>
        <v>10000.000010400001</v>
      </c>
      <c r="BG90" s="11">
        <f t="shared" si="596"/>
        <v>4225.000006889999</v>
      </c>
      <c r="BH90" s="11">
        <f t="shared" si="596"/>
        <v>400.00000216000007</v>
      </c>
      <c r="BI90" s="11">
        <f t="shared" si="596"/>
        <v>625.00000275000002</v>
      </c>
      <c r="BJ90" s="11">
        <f t="shared" si="596"/>
        <v>6400.0000089600007</v>
      </c>
      <c r="BK90" s="11">
        <f t="shared" si="596"/>
        <v>625.0000028500001</v>
      </c>
      <c r="BL90" s="11">
        <f t="shared" si="596"/>
        <v>10000.000011599999</v>
      </c>
      <c r="BM90" s="11">
        <f t="shared" si="596"/>
        <v>841.00000342200008</v>
      </c>
      <c r="BN90" s="11">
        <f t="shared" si="596"/>
        <v>625.00000300000011</v>
      </c>
      <c r="BO90" s="11">
        <f t="shared" si="596"/>
        <v>289.00000207400007</v>
      </c>
      <c r="BP90" s="11">
        <f t="shared" si="596"/>
        <v>10000.0000124</v>
      </c>
      <c r="BQ90" s="11">
        <f t="shared" si="596"/>
        <v>10000.0000126</v>
      </c>
      <c r="BR90" s="11">
        <f t="shared" si="596"/>
        <v>25.000000640000003</v>
      </c>
      <c r="BS90" s="11">
        <f t="shared" si="596"/>
        <v>6889.0000107899996</v>
      </c>
      <c r="BT90" s="11">
        <f t="shared" si="596"/>
        <v>3600.0000079199999</v>
      </c>
      <c r="BU90" s="11">
        <f t="shared" si="584"/>
        <v>4900.0000093799999</v>
      </c>
      <c r="BV90" s="11">
        <f t="shared" ref="BV90:CI90" si="619">IF(BV27="","",IF(BV121&lt;&gt;"",0,(BV27)^2))</f>
        <v>7056.0000114240011</v>
      </c>
      <c r="BW90" s="11">
        <f t="shared" si="619"/>
        <v>3025.0000075900002</v>
      </c>
      <c r="BX90" s="11">
        <f t="shared" si="619"/>
        <v>625.00000349999993</v>
      </c>
      <c r="BY90" s="11">
        <f t="shared" si="619"/>
        <v>8464.0000130640001</v>
      </c>
      <c r="BZ90" s="11">
        <f t="shared" si="619"/>
        <v>625.0000035999999</v>
      </c>
      <c r="CA90" s="11">
        <f t="shared" si="619"/>
        <v>225.00000219000003</v>
      </c>
      <c r="CB90" s="11">
        <f t="shared" si="619"/>
        <v>1225.00000518</v>
      </c>
      <c r="CC90" s="11">
        <f t="shared" si="619"/>
        <v>2209.0000070500005</v>
      </c>
      <c r="CD90" s="11">
        <f t="shared" si="619"/>
        <v>4900.0000106400012</v>
      </c>
      <c r="CE90" s="11">
        <f t="shared" si="619"/>
        <v>900.00000461999991</v>
      </c>
      <c r="CF90" s="11">
        <f t="shared" si="619"/>
        <v>4900.00001092</v>
      </c>
      <c r="CG90" s="11">
        <f t="shared" si="619"/>
        <v>225.00000236999998</v>
      </c>
      <c r="CH90" s="11">
        <f t="shared" si="619"/>
        <v>1600.0000064000001</v>
      </c>
      <c r="CI90" s="11">
        <f t="shared" si="619"/>
        <v>625.00000405000003</v>
      </c>
      <c r="CJ90" s="11">
        <f t="shared" ref="CJ90:CK90" si="620">IF(CJ27="","",IF(CJ121&lt;&gt;"",0,(CJ27)^2))</f>
        <v>4489.0000109880002</v>
      </c>
      <c r="CK90" s="11">
        <f t="shared" si="620"/>
        <v>625.00000415</v>
      </c>
      <c r="CL90" s="11">
        <f t="shared" ref="CL90:CQ90" si="621">IF(CL27="","",IF(CL121&lt;&gt;"",0,(CL27)^2))</f>
        <v>1600.0000067200001</v>
      </c>
      <c r="CM90" s="11">
        <f t="shared" si="621"/>
        <v>7.2249999999999989E-15</v>
      </c>
      <c r="CN90" s="11">
        <f t="shared" si="621"/>
        <v>400.00000344</v>
      </c>
      <c r="CO90" s="11">
        <f t="shared" si="621"/>
        <v>900.00000522000005</v>
      </c>
      <c r="CP90" s="11">
        <f t="shared" si="621"/>
        <v>7225.0000149599991</v>
      </c>
      <c r="CQ90" s="11">
        <f t="shared" si="621"/>
        <v>625.00000445000001</v>
      </c>
      <c r="CR90" s="11">
        <f t="shared" ref="CR90:CS90" si="622">IF(CR27="","",IF(CR121&lt;&gt;"",0,(CR27)^2))</f>
        <v>400.00000360000001</v>
      </c>
      <c r="CS90" s="11">
        <f t="shared" si="622"/>
        <v>1225.0000063699997</v>
      </c>
      <c r="CT90" s="11">
        <f t="shared" ref="CT90:DB90" si="623">IF(CT27="","",IF(CT121&lt;&gt;"",0,(CT27)^2))</f>
        <v>25.000000920000005</v>
      </c>
      <c r="CU90" s="11">
        <f t="shared" si="623"/>
        <v>100.00000186000003</v>
      </c>
      <c r="CV90" s="11">
        <f t="shared" si="623"/>
        <v>225.00000282000002</v>
      </c>
      <c r="CW90" s="11">
        <f t="shared" si="623"/>
        <v>2500.0000094999996</v>
      </c>
      <c r="CX90" s="11">
        <f t="shared" si="623"/>
        <v>400.00000384000003</v>
      </c>
      <c r="CY90" s="11">
        <f t="shared" si="623"/>
        <v>1764.0000081479998</v>
      </c>
      <c r="CZ90" s="11">
        <f t="shared" si="623"/>
        <v>3600.0000117600002</v>
      </c>
      <c r="DA90" s="11">
        <f t="shared" si="623"/>
        <v>1444.0000075239998</v>
      </c>
      <c r="DB90" s="11">
        <f t="shared" si="623"/>
        <v>4225.0000129999989</v>
      </c>
      <c r="DC90" s="11">
        <f t="shared" ref="DC90:EE90" si="624">IF(DC27="","",IF(DC121&lt;&gt;"",0,(DC27)^2))</f>
        <v>5929.0000155539992</v>
      </c>
      <c r="DD90" s="11">
        <f t="shared" si="624"/>
        <v>784.00000571200007</v>
      </c>
      <c r="DE90" s="11">
        <f t="shared" si="624"/>
        <v>576.00000494400012</v>
      </c>
      <c r="DF90" s="11">
        <f t="shared" si="624"/>
        <v>2025.0000093600001</v>
      </c>
      <c r="DG90" s="11">
        <f t="shared" si="624"/>
        <v>400.00000420000009</v>
      </c>
      <c r="DH90" s="11">
        <f t="shared" si="624"/>
        <v>400.00000424000007</v>
      </c>
      <c r="DI90" s="11">
        <f t="shared" si="624"/>
        <v>2500.0000106999996</v>
      </c>
      <c r="DJ90" s="11">
        <f t="shared" si="624"/>
        <v>900.00000647999991</v>
      </c>
      <c r="DK90" s="11">
        <f t="shared" si="624"/>
        <v>400.00000435999993</v>
      </c>
      <c r="DL90" s="11">
        <f t="shared" si="624"/>
        <v>4624.00001496</v>
      </c>
      <c r="DM90" s="11">
        <f t="shared" si="624"/>
        <v>1600.00000888</v>
      </c>
      <c r="DN90" s="11">
        <f t="shared" si="624"/>
        <v>9025.0000212799987</v>
      </c>
      <c r="DO90" s="11">
        <f t="shared" si="624"/>
        <v>1.2769000000000001E-14</v>
      </c>
      <c r="DP90" s="11">
        <f t="shared" si="624"/>
        <v>4900.0000159600004</v>
      </c>
      <c r="DQ90" s="11">
        <f t="shared" si="624"/>
        <v>900.0000068999999</v>
      </c>
      <c r="DR90" s="11">
        <f t="shared" si="624"/>
        <v>900.00000695999995</v>
      </c>
      <c r="DS90" s="11">
        <f t="shared" si="624"/>
        <v>1.3689E-14</v>
      </c>
      <c r="DT90" s="11">
        <f t="shared" si="624"/>
        <v>2500.0000118000003</v>
      </c>
      <c r="DU90" s="11">
        <f t="shared" si="624"/>
        <v>400.00000475999997</v>
      </c>
      <c r="DV90" s="11">
        <f t="shared" si="624"/>
        <v>400.0000048</v>
      </c>
      <c r="DW90" s="11">
        <f t="shared" si="624"/>
        <v>3600.0000145200001</v>
      </c>
      <c r="DX90" s="11">
        <f t="shared" si="624"/>
        <v>400.00000488000001</v>
      </c>
      <c r="DY90" s="11">
        <f t="shared" si="624"/>
        <v>5625.0000184500013</v>
      </c>
      <c r="DZ90" s="11">
        <f t="shared" si="624"/>
        <v>400.00000496000001</v>
      </c>
      <c r="EA90" s="11">
        <f t="shared" si="624"/>
        <v>1600.00001</v>
      </c>
      <c r="EB90" s="11">
        <f t="shared" si="624"/>
        <v>5476.0000186480002</v>
      </c>
      <c r="EC90" s="11">
        <f t="shared" si="624"/>
        <v>1600.0000101600001</v>
      </c>
      <c r="ED90" s="11">
        <f t="shared" si="624"/>
        <v>121.00000281600002</v>
      </c>
      <c r="EE90" s="11">
        <f t="shared" si="624"/>
        <v>4900.00001806</v>
      </c>
      <c r="EF90" s="11">
        <f t="shared" ref="EF90:EI90" si="625">IF(EF27="","",IF(EF121&lt;&gt;"",0,(EF27)^2))</f>
        <v>900.00000780000005</v>
      </c>
      <c r="EG90" s="11">
        <f t="shared" si="625"/>
        <v>484.00000576400004</v>
      </c>
      <c r="EH90" s="11">
        <f t="shared" si="625"/>
        <v>100.00000264000002</v>
      </c>
      <c r="EI90" s="11">
        <f t="shared" si="625"/>
        <v>576.00000638400002</v>
      </c>
      <c r="EJ90" s="11">
        <f t="shared" ref="EJ90:ES90" si="626">IF(EJ27="","",IF(EJ121&lt;&gt;"",0,(EJ27)^2))</f>
        <v>4.0000005360000177</v>
      </c>
      <c r="EK90" s="11">
        <f t="shared" si="626"/>
        <v>3025.0000148500003</v>
      </c>
      <c r="EL90" s="11">
        <f t="shared" si="626"/>
        <v>625.00000680000005</v>
      </c>
      <c r="EM90" s="11">
        <f t="shared" si="626"/>
        <v>3600.0000164400003</v>
      </c>
      <c r="EN90" s="11">
        <f t="shared" si="626"/>
        <v>6400.0000220800011</v>
      </c>
      <c r="EO90" s="11">
        <f t="shared" si="626"/>
        <v>1600.0000111200002</v>
      </c>
      <c r="EP90" s="11">
        <f t="shared" si="626"/>
        <v>5625.0000209999998</v>
      </c>
      <c r="EQ90" s="11">
        <f t="shared" si="626"/>
        <v>4900.0000197400004</v>
      </c>
      <c r="ER90" s="11">
        <f t="shared" si="626"/>
        <v>6400.0000227200007</v>
      </c>
      <c r="ES90" s="11">
        <f t="shared" si="626"/>
        <v>7225.0000243099994</v>
      </c>
      <c r="ET90" s="11">
        <f t="shared" ref="ET90:EV90" si="627">IF(ET27="","",IF(ET121&lt;&gt;"",0,(ET27)^2))</f>
        <v>4225.0000187199994</v>
      </c>
      <c r="EU90" s="11">
        <f t="shared" si="627"/>
        <v>900.00000870000008</v>
      </c>
      <c r="EV90" s="11">
        <f t="shared" si="627"/>
        <v>225.00000438000001</v>
      </c>
      <c r="EW90" s="11">
        <f t="shared" ref="EW90:FJ90" si="628">IF(EW27="","",IF(EW121&lt;&gt;"",0,(EW27)^2))</f>
        <v>6241.000023225999</v>
      </c>
      <c r="EX90" s="11">
        <f t="shared" si="628"/>
        <v>5625.0000221999999</v>
      </c>
      <c r="EY90" s="11">
        <f t="shared" si="628"/>
        <v>400.00000596000007</v>
      </c>
      <c r="EZ90" s="11">
        <f t="shared" si="628"/>
        <v>2500.0000149999996</v>
      </c>
      <c r="FA90" s="11">
        <f t="shared" si="628"/>
        <v>625.00000754999996</v>
      </c>
      <c r="FB90" s="11">
        <f t="shared" si="628"/>
        <v>625.00000759999989</v>
      </c>
      <c r="FC90" s="11">
        <f t="shared" si="628"/>
        <v>8100.0000275400007</v>
      </c>
      <c r="FD90" s="11">
        <f t="shared" si="628"/>
        <v>625.00000769999997</v>
      </c>
      <c r="FE90" s="11">
        <f t="shared" si="628"/>
        <v>6400.0000247999997</v>
      </c>
      <c r="FF90" s="11">
        <f t="shared" si="628"/>
        <v>5184.0000224639998</v>
      </c>
      <c r="FG90" s="11">
        <f t="shared" si="628"/>
        <v>256.00000502399996</v>
      </c>
      <c r="FH90" s="11">
        <f t="shared" si="628"/>
        <v>10000.000031600001</v>
      </c>
      <c r="FI90" s="11">
        <f t="shared" si="628"/>
        <v>100.00000318000004</v>
      </c>
      <c r="FJ90" s="11">
        <f t="shared" si="628"/>
        <v>9801.0000316799997</v>
      </c>
      <c r="FK90" s="11">
        <f t="shared" ref="FK90" si="629">IF(FK27="","",IF(FK121&lt;&gt;"",0,(FK27)^2))</f>
        <v>1225.0000112700002</v>
      </c>
    </row>
    <row r="91" spans="1:167" x14ac:dyDescent="0.25">
      <c r="A91" s="11">
        <f t="shared" si="365"/>
        <v>40.999999999000003</v>
      </c>
      <c r="C91" s="11">
        <v>25</v>
      </c>
      <c r="D91" s="11">
        <f t="shared" si="350"/>
        <v>2500</v>
      </c>
      <c r="E91" s="11">
        <f t="shared" si="351"/>
        <v>1600.00000004</v>
      </c>
      <c r="F91" s="11">
        <f t="shared" si="351"/>
        <v>3025.0000000550003</v>
      </c>
      <c r="G91" s="11">
        <f t="shared" si="350"/>
        <v>3481.0000001179997</v>
      </c>
      <c r="H91" s="11">
        <f t="shared" si="352"/>
        <v>3025.0000002199999</v>
      </c>
      <c r="I91" s="11">
        <f t="shared" si="596"/>
        <v>3721.0000003659998</v>
      </c>
      <c r="J91" s="11">
        <f t="shared" si="596"/>
        <v>900.00000023999996</v>
      </c>
      <c r="K91" s="11">
        <f t="shared" si="596"/>
        <v>6400.0000008000006</v>
      </c>
      <c r="L91" s="11">
        <f t="shared" si="596"/>
        <v>2500.0000006</v>
      </c>
      <c r="M91" s="11">
        <f t="shared" si="596"/>
        <v>6400.0000011199991</v>
      </c>
      <c r="N91" s="11">
        <f t="shared" si="596"/>
        <v>4225.0000010399999</v>
      </c>
      <c r="O91" s="11">
        <f t="shared" si="596"/>
        <v>1600.0000007199999</v>
      </c>
      <c r="P91" s="11">
        <f t="shared" si="596"/>
        <v>1600.0000008000002</v>
      </c>
      <c r="Q91" s="11">
        <f t="shared" si="596"/>
        <v>625.0000005500001</v>
      </c>
      <c r="R91" s="11">
        <f t="shared" si="596"/>
        <v>1089.000000792</v>
      </c>
      <c r="S91" s="11">
        <f t="shared" si="596"/>
        <v>1600.0000010399999</v>
      </c>
      <c r="T91" s="11">
        <f t="shared" si="596"/>
        <v>5184.0000020159987</v>
      </c>
      <c r="U91" s="11">
        <f t="shared" si="596"/>
        <v>400.00000060000008</v>
      </c>
      <c r="V91" s="11">
        <f t="shared" si="596"/>
        <v>2500.0000016000004</v>
      </c>
      <c r="W91" s="11">
        <f t="shared" si="596"/>
        <v>2500.0000016999998</v>
      </c>
      <c r="X91" s="11">
        <f t="shared" si="596"/>
        <v>8100.0000032399994</v>
      </c>
      <c r="Y91" s="11">
        <f t="shared" si="596"/>
        <v>10000.0000038</v>
      </c>
      <c r="Z91" s="11">
        <f t="shared" si="596"/>
        <v>1600.0000016000001</v>
      </c>
      <c r="AA91" s="11">
        <f t="shared" si="596"/>
        <v>5625.0000031500012</v>
      </c>
      <c r="AB91" s="11">
        <f t="shared" si="596"/>
        <v>8100.000003959999</v>
      </c>
      <c r="AC91" s="11">
        <f t="shared" si="596"/>
        <v>2304.0000022079998</v>
      </c>
      <c r="AD91" s="11">
        <f t="shared" si="596"/>
        <v>4489.0000032160006</v>
      </c>
      <c r="AE91" s="11">
        <f t="shared" si="596"/>
        <v>2304.0000024000001</v>
      </c>
      <c r="AF91" s="11">
        <f t="shared" si="596"/>
        <v>5625.0000038999997</v>
      </c>
      <c r="AG91" s="11">
        <f t="shared" si="596"/>
        <v>5625.0000040499999</v>
      </c>
      <c r="AH91" s="11">
        <f t="shared" si="596"/>
        <v>6241.0000044240005</v>
      </c>
      <c r="AI91" s="11">
        <f t="shared" si="596"/>
        <v>400.00000115999995</v>
      </c>
      <c r="AJ91" s="11">
        <f t="shared" si="596"/>
        <v>576.00000144000001</v>
      </c>
      <c r="AK91" s="11">
        <f t="shared" si="596"/>
        <v>625.00000154999998</v>
      </c>
      <c r="AL91" s="11">
        <f t="shared" si="596"/>
        <v>1.0240000000000001E-15</v>
      </c>
      <c r="AM91" s="11">
        <f t="shared" si="596"/>
        <v>4624.0000044880007</v>
      </c>
      <c r="AN91" s="11">
        <f t="shared" si="596"/>
        <v>225.00000101999998</v>
      </c>
      <c r="AO91" s="11">
        <f t="shared" si="596"/>
        <v>7225.0000059499998</v>
      </c>
      <c r="AP91" s="11">
        <f t="shared" si="596"/>
        <v>6400.0000057600009</v>
      </c>
      <c r="AQ91" s="11">
        <f t="shared" si="596"/>
        <v>5625.0000055500013</v>
      </c>
      <c r="AR91" s="11">
        <f t="shared" si="596"/>
        <v>6400.0000060799994</v>
      </c>
      <c r="AS91" s="11">
        <f t="shared" si="596"/>
        <v>1764.0000032759999</v>
      </c>
      <c r="AT91" s="11">
        <f t="shared" si="596"/>
        <v>25.000000399999998</v>
      </c>
      <c r="AU91" s="11">
        <f t="shared" si="596"/>
        <v>1600.0000032800001</v>
      </c>
      <c r="AV91" s="11">
        <f t="shared" si="596"/>
        <v>6400.0000067199999</v>
      </c>
      <c r="AW91" s="11">
        <f t="shared" si="596"/>
        <v>1.8490000000000003E-15</v>
      </c>
      <c r="AX91" s="11">
        <f t="shared" si="596"/>
        <v>289.00000149599998</v>
      </c>
      <c r="AY91" s="11">
        <f t="shared" si="596"/>
        <v>2.025E-15</v>
      </c>
      <c r="AZ91" s="11">
        <f t="shared" si="596"/>
        <v>8100.0000082799997</v>
      </c>
      <c r="BA91" s="11">
        <f t="shared" si="596"/>
        <v>400.00000188000001</v>
      </c>
      <c r="BB91" s="11">
        <f t="shared" si="596"/>
        <v>625.00000239999997</v>
      </c>
      <c r="BC91" s="11">
        <f t="shared" si="596"/>
        <v>6400.0000078399989</v>
      </c>
      <c r="BD91" s="11">
        <f t="shared" si="596"/>
        <v>6400.000008</v>
      </c>
      <c r="BE91" s="11">
        <f t="shared" si="596"/>
        <v>10000.000010199999</v>
      </c>
      <c r="BF91" s="11">
        <f t="shared" si="596"/>
        <v>2.7040000000000002E-15</v>
      </c>
      <c r="BG91" s="11">
        <f t="shared" si="596"/>
        <v>400.00000212000003</v>
      </c>
      <c r="BH91" s="11">
        <f t="shared" si="596"/>
        <v>6400.0000086399996</v>
      </c>
      <c r="BI91" s="11">
        <f t="shared" si="596"/>
        <v>6400.0000088000006</v>
      </c>
      <c r="BJ91" s="11">
        <f t="shared" si="596"/>
        <v>5625.0000084000003</v>
      </c>
      <c r="BK91" s="11">
        <f t="shared" si="596"/>
        <v>1600.0000045600002</v>
      </c>
      <c r="BL91" s="11">
        <f t="shared" si="596"/>
        <v>8100.0000104399996</v>
      </c>
      <c r="BM91" s="11">
        <f t="shared" si="596"/>
        <v>1681.0000048380002</v>
      </c>
      <c r="BN91" s="11">
        <f t="shared" si="596"/>
        <v>6400.0000096000012</v>
      </c>
      <c r="BO91" s="11">
        <f t="shared" si="596"/>
        <v>400.00000244000006</v>
      </c>
      <c r="BP91" s="11">
        <f t="shared" si="596"/>
        <v>10000.0000124</v>
      </c>
      <c r="BQ91" s="11">
        <f t="shared" si="596"/>
        <v>10000.0000126</v>
      </c>
      <c r="BR91" s="11">
        <f t="shared" si="596"/>
        <v>3600.0000076799997</v>
      </c>
      <c r="BS91" s="11">
        <f t="shared" si="596"/>
        <v>676.00000337999995</v>
      </c>
      <c r="BT91" s="11">
        <f t="shared" ref="BT91:BU94" si="630">IF(BT28="","",IF(BT122&lt;&gt;"",0,(BT28)^2))</f>
        <v>1225.0000046199998</v>
      </c>
      <c r="BU91" s="11">
        <f t="shared" si="630"/>
        <v>4489.0000089780006</v>
      </c>
      <c r="BV91" s="11">
        <f t="shared" ref="BV91:CI91" si="631">IF(BV28="","",IF(BV122&lt;&gt;"",0,(BV28)^2))</f>
        <v>5625.0000102000013</v>
      </c>
      <c r="BW91" s="11">
        <f t="shared" si="631"/>
        <v>1156.0000046920002</v>
      </c>
      <c r="BX91" s="11">
        <f t="shared" si="631"/>
        <v>4356.0000092399996</v>
      </c>
      <c r="BY91" s="11">
        <f t="shared" si="631"/>
        <v>576.000003408</v>
      </c>
      <c r="BZ91" s="11">
        <f t="shared" si="631"/>
        <v>4900.0000100800007</v>
      </c>
      <c r="CA91" s="11">
        <f t="shared" si="631"/>
        <v>3025.0000080300001</v>
      </c>
      <c r="CB91" s="11">
        <f t="shared" si="631"/>
        <v>5625.0000110999999</v>
      </c>
      <c r="CC91" s="11">
        <f t="shared" si="631"/>
        <v>2916.0000081000003</v>
      </c>
      <c r="CD91" s="11">
        <f t="shared" si="631"/>
        <v>3364.000008816</v>
      </c>
      <c r="CE91" s="11">
        <f t="shared" si="631"/>
        <v>900.00000461999991</v>
      </c>
      <c r="CF91" s="11">
        <f t="shared" si="631"/>
        <v>3025.0000085799998</v>
      </c>
      <c r="CG91" s="11">
        <f t="shared" si="631"/>
        <v>225.00000236999998</v>
      </c>
      <c r="CH91" s="11">
        <f t="shared" si="631"/>
        <v>625.00000399999999</v>
      </c>
      <c r="CI91" s="11">
        <f t="shared" si="631"/>
        <v>4225.0000105299996</v>
      </c>
      <c r="CJ91" s="11">
        <f t="shared" ref="CJ91:CK91" si="632">IF(CJ28="","",IF(CJ122&lt;&gt;"",0,(CJ28)^2))</f>
        <v>3249.0000093479998</v>
      </c>
      <c r="CK91" s="11">
        <f t="shared" si="632"/>
        <v>900.00000497999997</v>
      </c>
      <c r="CL91" s="11">
        <f t="shared" ref="CL91:CQ91" si="633">IF(CL28="","",IF(CL122&lt;&gt;"",0,(CL28)^2))</f>
        <v>625.00000420000003</v>
      </c>
      <c r="CM91" s="11">
        <f t="shared" si="633"/>
        <v>4356.0000112199996</v>
      </c>
      <c r="CN91" s="11">
        <f t="shared" si="633"/>
        <v>4225.00001118</v>
      </c>
      <c r="CO91" s="11">
        <f t="shared" si="633"/>
        <v>400.00000348000003</v>
      </c>
      <c r="CP91" s="11">
        <f t="shared" si="633"/>
        <v>7225.0000149599991</v>
      </c>
      <c r="CQ91" s="11">
        <f t="shared" si="633"/>
        <v>3600.0000106799998</v>
      </c>
      <c r="CR91" s="11">
        <f t="shared" ref="CR91:CS91" si="634">IF(CR28="","",IF(CR122&lt;&gt;"",0,(CR28)^2))</f>
        <v>900.00000540000008</v>
      </c>
      <c r="CS91" s="11">
        <f t="shared" si="634"/>
        <v>4900.0000127400008</v>
      </c>
      <c r="CT91" s="11">
        <f t="shared" ref="CT91:DB91" si="635">IF(CT28="","",IF(CT122&lt;&gt;"",0,(CT28)^2))</f>
        <v>7569.000016007999</v>
      </c>
      <c r="CU91" s="11">
        <f t="shared" si="635"/>
        <v>6724.0000152519997</v>
      </c>
      <c r="CV91" s="11">
        <f t="shared" si="635"/>
        <v>400.00000376000003</v>
      </c>
      <c r="CW91" s="11">
        <f t="shared" si="635"/>
        <v>2025.0000085499998</v>
      </c>
      <c r="CX91" s="11">
        <f t="shared" si="635"/>
        <v>400.00000384000003</v>
      </c>
      <c r="CY91" s="11">
        <f t="shared" si="635"/>
        <v>5776.0000147439996</v>
      </c>
      <c r="CZ91" s="11">
        <f t="shared" si="635"/>
        <v>1849.000008428</v>
      </c>
      <c r="DA91" s="11">
        <f t="shared" si="635"/>
        <v>4225.0000128700003</v>
      </c>
      <c r="DB91" s="11">
        <f t="shared" si="635"/>
        <v>8100.0000179999988</v>
      </c>
      <c r="DC91" s="11">
        <f t="shared" ref="DC91:EE91" si="636">IF(DC28="","",IF(DC122&lt;&gt;"",0,(DC28)^2))</f>
        <v>3600.0000121199996</v>
      </c>
      <c r="DD91" s="11">
        <f t="shared" si="636"/>
        <v>4225.0000132599998</v>
      </c>
      <c r="DE91" s="11">
        <f t="shared" si="636"/>
        <v>7744.0000181280011</v>
      </c>
      <c r="DF91" s="11">
        <f t="shared" si="636"/>
        <v>2025.0000093600001</v>
      </c>
      <c r="DG91" s="11">
        <f t="shared" si="636"/>
        <v>529.00000483000008</v>
      </c>
      <c r="DH91" s="11">
        <f t="shared" si="636"/>
        <v>225.00000318000002</v>
      </c>
      <c r="DI91" s="11">
        <f t="shared" si="636"/>
        <v>100.00000214000001</v>
      </c>
      <c r="DJ91" s="11">
        <f t="shared" si="636"/>
        <v>3600.0000129600003</v>
      </c>
      <c r="DK91" s="11">
        <f t="shared" si="636"/>
        <v>4900.0000152599996</v>
      </c>
      <c r="DL91" s="11">
        <f t="shared" si="636"/>
        <v>8100.0000198000007</v>
      </c>
      <c r="DM91" s="11">
        <f t="shared" si="636"/>
        <v>3600.0000133199997</v>
      </c>
      <c r="DN91" s="11">
        <f t="shared" si="636"/>
        <v>8100.0000201599987</v>
      </c>
      <c r="DO91" s="11">
        <f t="shared" si="636"/>
        <v>10000.000022599999</v>
      </c>
      <c r="DP91" s="11">
        <f t="shared" si="636"/>
        <v>1600.0000091200002</v>
      </c>
      <c r="DQ91" s="11">
        <f t="shared" si="636"/>
        <v>3600.0000138</v>
      </c>
      <c r="DR91" s="11">
        <f t="shared" si="636"/>
        <v>4900.0000162399992</v>
      </c>
      <c r="DS91" s="11">
        <f t="shared" si="636"/>
        <v>6400.0000187200003</v>
      </c>
      <c r="DT91" s="11">
        <f t="shared" si="636"/>
        <v>625.00000590000002</v>
      </c>
      <c r="DU91" s="11">
        <f t="shared" si="636"/>
        <v>1681.000009758</v>
      </c>
      <c r="DV91" s="11">
        <f t="shared" si="636"/>
        <v>5625.0000179999997</v>
      </c>
      <c r="DW91" s="11">
        <f t="shared" si="636"/>
        <v>4225.0000157300001</v>
      </c>
      <c r="DX91" s="11">
        <f t="shared" si="636"/>
        <v>6400.0000195200009</v>
      </c>
      <c r="DY91" s="11">
        <f t="shared" si="636"/>
        <v>900.00000737999994</v>
      </c>
      <c r="DZ91" s="11">
        <f t="shared" si="636"/>
        <v>5625.0000185999997</v>
      </c>
      <c r="EA91" s="11">
        <f t="shared" si="636"/>
        <v>2500.0000125000001</v>
      </c>
      <c r="EB91" s="11">
        <f t="shared" si="636"/>
        <v>961.00000781200004</v>
      </c>
      <c r="EC91" s="11">
        <f t="shared" si="636"/>
        <v>3025.0000139700001</v>
      </c>
      <c r="ED91" s="11">
        <f t="shared" si="636"/>
        <v>2401.0000125440006</v>
      </c>
      <c r="EE91" s="11">
        <f t="shared" si="636"/>
        <v>8100.00002322</v>
      </c>
      <c r="EF91" s="11">
        <f t="shared" ref="EF91:EI91" si="637">IF(EF28="","",IF(EF122&lt;&gt;"",0,(EF28)^2))</f>
        <v>4900.0000182000003</v>
      </c>
      <c r="EG91" s="11">
        <f t="shared" si="637"/>
        <v>5184.0000188639988</v>
      </c>
      <c r="EH91" s="11">
        <f t="shared" si="637"/>
        <v>3025.0000145199997</v>
      </c>
      <c r="EI91" s="11">
        <f t="shared" si="637"/>
        <v>729.00000718199999</v>
      </c>
      <c r="EJ91" s="11">
        <f t="shared" ref="EJ91:ES91" si="638">IF(EJ28="","",IF(EJ122&lt;&gt;"",0,(EJ28)^2))</f>
        <v>361.00000509200004</v>
      </c>
      <c r="EK91" s="11">
        <f t="shared" si="638"/>
        <v>3025.0000148500003</v>
      </c>
      <c r="EL91" s="11">
        <f t="shared" si="638"/>
        <v>2500.0000135999999</v>
      </c>
      <c r="EM91" s="11">
        <f t="shared" si="638"/>
        <v>2500.0000137000002</v>
      </c>
      <c r="EN91" s="11">
        <f t="shared" si="638"/>
        <v>625.00000690000002</v>
      </c>
      <c r="EO91" s="11">
        <f t="shared" si="638"/>
        <v>4225.000018069999</v>
      </c>
      <c r="EP91" s="11">
        <f t="shared" si="638"/>
        <v>2500.0000139999997</v>
      </c>
      <c r="EQ91" s="11">
        <f t="shared" si="638"/>
        <v>5625.0000211500001</v>
      </c>
      <c r="ER91" s="11">
        <f t="shared" si="638"/>
        <v>8100.0000255600007</v>
      </c>
      <c r="ES91" s="11">
        <f t="shared" si="638"/>
        <v>1225.0000100100001</v>
      </c>
      <c r="ET91" s="11">
        <f t="shared" ref="ET91:EV91" si="639">IF(ET28="","",IF(ET122&lt;&gt;"",0,(ET28)^2))</f>
        <v>6724.0000236159995</v>
      </c>
      <c r="EU91" s="11">
        <f t="shared" si="639"/>
        <v>4225.0000188499998</v>
      </c>
      <c r="EV91" s="11">
        <f t="shared" si="639"/>
        <v>2500.0000145999998</v>
      </c>
      <c r="EW91" s="11">
        <f t="shared" ref="EW91:FJ91" si="640">IF(EW28="","",IF(EW122&lt;&gt;"",0,(EW28)^2))</f>
        <v>6400.0000235199996</v>
      </c>
      <c r="EX91" s="11">
        <f t="shared" si="640"/>
        <v>5929.000022792</v>
      </c>
      <c r="EY91" s="11">
        <f t="shared" si="640"/>
        <v>625.00000745000011</v>
      </c>
      <c r="EZ91" s="11">
        <f t="shared" si="640"/>
        <v>1225.0000104999999</v>
      </c>
      <c r="FA91" s="11">
        <f t="shared" si="640"/>
        <v>4900.0000211399993</v>
      </c>
      <c r="FB91" s="11">
        <f t="shared" si="640"/>
        <v>5625.0000227999999</v>
      </c>
      <c r="FC91" s="11">
        <f t="shared" si="640"/>
        <v>9025.0000290700009</v>
      </c>
      <c r="FD91" s="11">
        <f t="shared" si="640"/>
        <v>625.00000769999997</v>
      </c>
      <c r="FE91" s="11">
        <f t="shared" si="640"/>
        <v>6400.0000247999997</v>
      </c>
      <c r="FF91" s="11">
        <f t="shared" si="640"/>
        <v>9.0000009360000242</v>
      </c>
      <c r="FG91" s="11">
        <f t="shared" si="640"/>
        <v>7569.0000273180003</v>
      </c>
      <c r="FH91" s="11">
        <f t="shared" si="640"/>
        <v>2.4964000000000004E-14</v>
      </c>
      <c r="FI91" s="11">
        <f t="shared" si="640"/>
        <v>400.00000635999999</v>
      </c>
      <c r="FJ91" s="11">
        <f t="shared" si="640"/>
        <v>9801.0000316799997</v>
      </c>
      <c r="FK91" s="11">
        <f t="shared" ref="FK91" si="641">IF(FK28="","",IF(FK122&lt;&gt;"",0,(FK28)^2))</f>
        <v>4225.0000209300006</v>
      </c>
    </row>
    <row r="92" spans="1:167" x14ac:dyDescent="0.25">
      <c r="A92" s="11">
        <f t="shared" si="365"/>
        <v>70.999999998999996</v>
      </c>
      <c r="C92" s="11">
        <v>26</v>
      </c>
      <c r="D92" s="11">
        <f t="shared" si="350"/>
        <v>2500</v>
      </c>
      <c r="E92" s="11">
        <f t="shared" si="351"/>
        <v>7225.0000000849996</v>
      </c>
      <c r="F92" s="11">
        <f t="shared" si="351"/>
        <v>1369.0000000370001</v>
      </c>
      <c r="G92" s="11">
        <f t="shared" si="350"/>
        <v>841.00000005799996</v>
      </c>
      <c r="H92" s="11">
        <f t="shared" si="352"/>
        <v>256.00000006400001</v>
      </c>
      <c r="I92" s="11">
        <f t="shared" ref="I92:BT95" si="642">IF(I29="","",IF(I123&lt;&gt;"",0,(I29)^2))</f>
        <v>576.00000014400007</v>
      </c>
      <c r="J92" s="11">
        <f t="shared" si="642"/>
        <v>100.00000008000001</v>
      </c>
      <c r="K92" s="11">
        <f t="shared" si="642"/>
        <v>10000.000001</v>
      </c>
      <c r="L92" s="11">
        <f t="shared" si="642"/>
        <v>8100.0000010799986</v>
      </c>
      <c r="M92" s="11">
        <f t="shared" si="642"/>
        <v>4900.0000009799996</v>
      </c>
      <c r="N92" s="11">
        <f t="shared" si="642"/>
        <v>6400.0000012800001</v>
      </c>
      <c r="O92" s="11">
        <f t="shared" si="642"/>
        <v>400.00000036000006</v>
      </c>
      <c r="P92" s="11">
        <f t="shared" si="642"/>
        <v>900.00000060000002</v>
      </c>
      <c r="Q92" s="11">
        <f t="shared" si="642"/>
        <v>400.00000044000006</v>
      </c>
      <c r="R92" s="11">
        <f t="shared" si="642"/>
        <v>4900.0000016800004</v>
      </c>
      <c r="S92" s="11">
        <f t="shared" si="642"/>
        <v>3600.0000015599999</v>
      </c>
      <c r="T92" s="11">
        <f t="shared" si="642"/>
        <v>400.00000056000005</v>
      </c>
      <c r="U92" s="11">
        <f t="shared" si="642"/>
        <v>7744.0000026399994</v>
      </c>
      <c r="V92" s="11">
        <f t="shared" si="642"/>
        <v>2500.0000016000004</v>
      </c>
      <c r="W92" s="11">
        <f t="shared" si="642"/>
        <v>2500.0000016999998</v>
      </c>
      <c r="X92" s="11">
        <f t="shared" si="642"/>
        <v>1.0000000360000001</v>
      </c>
      <c r="Y92" s="11">
        <f t="shared" si="642"/>
        <v>841.00000110200006</v>
      </c>
      <c r="Z92" s="11">
        <f t="shared" si="642"/>
        <v>5625.0000030000001</v>
      </c>
      <c r="AA92" s="11">
        <f t="shared" si="642"/>
        <v>9025.0000039900006</v>
      </c>
      <c r="AB92" s="11">
        <f t="shared" si="642"/>
        <v>5625.0000032999997</v>
      </c>
      <c r="AC92" s="11">
        <f t="shared" si="642"/>
        <v>6561.0000037259997</v>
      </c>
      <c r="AD92" s="11">
        <f t="shared" si="642"/>
        <v>4489.0000032160006</v>
      </c>
      <c r="AE92" s="11">
        <f t="shared" si="642"/>
        <v>225.00000075</v>
      </c>
      <c r="AF92" s="11">
        <f t="shared" si="642"/>
        <v>10000.0000052</v>
      </c>
      <c r="AG92" s="11">
        <f t="shared" si="642"/>
        <v>25.000000269999997</v>
      </c>
      <c r="AH92" s="11">
        <f t="shared" si="642"/>
        <v>8100.0000050400004</v>
      </c>
      <c r="AI92" s="11">
        <f t="shared" si="642"/>
        <v>1089.000001914</v>
      </c>
      <c r="AJ92" s="11">
        <f t="shared" si="642"/>
        <v>4489.0000040199993</v>
      </c>
      <c r="AK92" s="11">
        <f t="shared" si="642"/>
        <v>7225.0000052699997</v>
      </c>
      <c r="AL92" s="11">
        <f t="shared" si="642"/>
        <v>4900.0000044800008</v>
      </c>
      <c r="AM92" s="11">
        <f t="shared" si="642"/>
        <v>4900.0000046200012</v>
      </c>
      <c r="AN92" s="11">
        <f t="shared" si="642"/>
        <v>81.000000611999994</v>
      </c>
      <c r="AO92" s="11">
        <f t="shared" si="642"/>
        <v>1600.0000027999999</v>
      </c>
      <c r="AP92" s="11">
        <f t="shared" si="642"/>
        <v>3600.0000043200002</v>
      </c>
      <c r="AQ92" s="11">
        <f t="shared" si="642"/>
        <v>625.00000184999999</v>
      </c>
      <c r="AR92" s="11">
        <f t="shared" si="642"/>
        <v>6400.0000060799994</v>
      </c>
      <c r="AS92" s="11">
        <f t="shared" si="642"/>
        <v>1764.0000032759999</v>
      </c>
      <c r="AT92" s="11">
        <f t="shared" si="642"/>
        <v>25.000000399999998</v>
      </c>
      <c r="AU92" s="11">
        <f t="shared" si="642"/>
        <v>3600.0000049199998</v>
      </c>
      <c r="AV92" s="11">
        <f t="shared" si="642"/>
        <v>2500.0000042000001</v>
      </c>
      <c r="AW92" s="11">
        <f t="shared" si="642"/>
        <v>1.8490000000000003E-15</v>
      </c>
      <c r="AX92" s="11">
        <f t="shared" si="642"/>
        <v>9604.0000086240016</v>
      </c>
      <c r="AY92" s="11">
        <f t="shared" si="642"/>
        <v>5929.0000069299986</v>
      </c>
      <c r="AZ92" s="11">
        <f t="shared" si="642"/>
        <v>8100.0000082799997</v>
      </c>
      <c r="BA92" s="11">
        <f t="shared" si="642"/>
        <v>625.00000235000005</v>
      </c>
      <c r="BB92" s="11">
        <f t="shared" si="642"/>
        <v>7225.000008160001</v>
      </c>
      <c r="BC92" s="11">
        <f t="shared" si="642"/>
        <v>400.00000196000002</v>
      </c>
      <c r="BD92" s="11">
        <f t="shared" si="642"/>
        <v>4900.0000069999996</v>
      </c>
      <c r="BE92" s="11">
        <f t="shared" si="642"/>
        <v>625.00000255000009</v>
      </c>
      <c r="BF92" s="11">
        <f t="shared" si="642"/>
        <v>2.7040000000000002E-15</v>
      </c>
      <c r="BG92" s="11">
        <f t="shared" si="642"/>
        <v>225.00000159000004</v>
      </c>
      <c r="BH92" s="11">
        <f t="shared" si="642"/>
        <v>900.00000324000007</v>
      </c>
      <c r="BI92" s="11">
        <f t="shared" si="642"/>
        <v>900.00000330000012</v>
      </c>
      <c r="BJ92" s="11">
        <f t="shared" si="642"/>
        <v>8100.0000100800007</v>
      </c>
      <c r="BK92" s="11">
        <f t="shared" si="642"/>
        <v>1600.0000045600002</v>
      </c>
      <c r="BL92" s="11">
        <f t="shared" si="642"/>
        <v>3.3640000000000002E-15</v>
      </c>
      <c r="BM92" s="11">
        <f t="shared" si="642"/>
        <v>3364.0000068440004</v>
      </c>
      <c r="BN92" s="11">
        <f t="shared" si="642"/>
        <v>400.00000240000008</v>
      </c>
      <c r="BO92" s="11">
        <f t="shared" si="642"/>
        <v>625.00000305000003</v>
      </c>
      <c r="BP92" s="11">
        <f t="shared" si="642"/>
        <v>3.8440000000000001E-15</v>
      </c>
      <c r="BQ92" s="11">
        <f t="shared" si="642"/>
        <v>3.9689999999999996E-15</v>
      </c>
      <c r="BR92" s="11">
        <f t="shared" si="642"/>
        <v>25.000000640000003</v>
      </c>
      <c r="BS92" s="11">
        <f t="shared" si="642"/>
        <v>4900.0000090999993</v>
      </c>
      <c r="BT92" s="11">
        <f t="shared" si="642"/>
        <v>625.00000329999989</v>
      </c>
      <c r="BU92" s="11">
        <f t="shared" si="630"/>
        <v>4900.0000093799999</v>
      </c>
      <c r="BV92" s="11">
        <f t="shared" ref="BV92:CI92" si="643">IF(BV29="","",IF(BV123&lt;&gt;"",0,(BV29)^2))</f>
        <v>4489.000009112001</v>
      </c>
      <c r="BW92" s="11">
        <f t="shared" si="643"/>
        <v>625.00000344999989</v>
      </c>
      <c r="BX92" s="11">
        <f t="shared" si="643"/>
        <v>1089.00000462</v>
      </c>
      <c r="BY92" s="11">
        <f t="shared" si="643"/>
        <v>1156.0000048280001</v>
      </c>
      <c r="BZ92" s="11">
        <f t="shared" si="643"/>
        <v>5.1839999999999998E-15</v>
      </c>
      <c r="CA92" s="11">
        <f t="shared" si="643"/>
        <v>4225.0000094899997</v>
      </c>
      <c r="CB92" s="11">
        <f t="shared" si="643"/>
        <v>5.4759999999999998E-15</v>
      </c>
      <c r="CC92" s="11">
        <f t="shared" si="643"/>
        <v>729.00000404999992</v>
      </c>
      <c r="CD92" s="11">
        <f t="shared" si="643"/>
        <v>1024.0000048639999</v>
      </c>
      <c r="CE92" s="11">
        <f t="shared" si="643"/>
        <v>100.00000153999999</v>
      </c>
      <c r="CF92" s="11">
        <f t="shared" si="643"/>
        <v>4225.0000101400001</v>
      </c>
      <c r="CG92" s="11">
        <f t="shared" si="643"/>
        <v>225.00000236999998</v>
      </c>
      <c r="CH92" s="11">
        <f t="shared" si="643"/>
        <v>100.00000159999999</v>
      </c>
      <c r="CI92" s="11">
        <f t="shared" si="643"/>
        <v>3249.0000092340006</v>
      </c>
      <c r="CJ92" s="11">
        <f t="shared" ref="CJ92:CK92" si="644">IF(CJ29="","",IF(CJ123&lt;&gt;"",0,(CJ29)^2))</f>
        <v>1849.000007052</v>
      </c>
      <c r="CK92" s="11">
        <f t="shared" si="644"/>
        <v>9025.0000157700015</v>
      </c>
      <c r="CL92" s="11">
        <f t="shared" ref="CL92:CQ92" si="645">IF(CL29="","",IF(CL123&lt;&gt;"",0,(CL29)^2))</f>
        <v>400.00000335999999</v>
      </c>
      <c r="CM92" s="11">
        <f t="shared" si="645"/>
        <v>7.2249999999999989E-15</v>
      </c>
      <c r="CN92" s="11">
        <f t="shared" si="645"/>
        <v>2500.0000086</v>
      </c>
      <c r="CO92" s="11">
        <f t="shared" si="645"/>
        <v>100.00000174000002</v>
      </c>
      <c r="CP92" s="11">
        <f t="shared" si="645"/>
        <v>8100.0000158399989</v>
      </c>
      <c r="CQ92" s="11">
        <f t="shared" si="645"/>
        <v>225.00000267000001</v>
      </c>
      <c r="CR92" s="11">
        <f t="shared" ref="CR92:CS92" si="646">IF(CR29="","",IF(CR123&lt;&gt;"",0,(CR29)^2))</f>
        <v>4900.0000126000004</v>
      </c>
      <c r="CS92" s="11">
        <f t="shared" si="646"/>
        <v>625.00000455000009</v>
      </c>
      <c r="CT92" s="11">
        <f t="shared" ref="CT92:DB92" si="647">IF(CT29="","",IF(CT123&lt;&gt;"",0,(CT29)^2))</f>
        <v>4.0000003680000091</v>
      </c>
      <c r="CU92" s="11">
        <f t="shared" si="647"/>
        <v>4225.0000120899995</v>
      </c>
      <c r="CV92" s="11">
        <f t="shared" si="647"/>
        <v>225.00000282000002</v>
      </c>
      <c r="CW92" s="11">
        <f t="shared" si="647"/>
        <v>400.00000380000006</v>
      </c>
      <c r="CX92" s="11">
        <f t="shared" si="647"/>
        <v>225.00000288000004</v>
      </c>
      <c r="CY92" s="11">
        <f t="shared" si="647"/>
        <v>484.00000426800005</v>
      </c>
      <c r="CZ92" s="11">
        <f t="shared" si="647"/>
        <v>400.00000392000004</v>
      </c>
      <c r="DA92" s="11">
        <f t="shared" si="647"/>
        <v>6400.0000158400007</v>
      </c>
      <c r="DB92" s="11">
        <f t="shared" si="647"/>
        <v>625.0000050000001</v>
      </c>
      <c r="DC92" s="11">
        <f t="shared" ref="DC92:EE92" si="648">IF(DC29="","",IF(DC123&lt;&gt;"",0,(DC29)^2))</f>
        <v>2025.0000090899998</v>
      </c>
      <c r="DD92" s="11">
        <f t="shared" si="648"/>
        <v>2025.0000091800002</v>
      </c>
      <c r="DE92" s="11">
        <f t="shared" si="648"/>
        <v>6400.0000164800012</v>
      </c>
      <c r="DF92" s="11">
        <f t="shared" si="648"/>
        <v>1225.0000072800001</v>
      </c>
      <c r="DG92" s="11">
        <f t="shared" si="648"/>
        <v>1.1025000000000001E-14</v>
      </c>
      <c r="DH92" s="11">
        <f t="shared" si="648"/>
        <v>4.0000004240000111</v>
      </c>
      <c r="DI92" s="11">
        <f t="shared" si="648"/>
        <v>1.1449000000000001E-14</v>
      </c>
      <c r="DJ92" s="11">
        <f t="shared" si="648"/>
        <v>900.00000647999991</v>
      </c>
      <c r="DK92" s="11">
        <f t="shared" si="648"/>
        <v>8100.0000196199999</v>
      </c>
      <c r="DL92" s="11">
        <f t="shared" si="648"/>
        <v>1.2100000000000002E-14</v>
      </c>
      <c r="DM92" s="11">
        <f t="shared" si="648"/>
        <v>10000.000022200002</v>
      </c>
      <c r="DN92" s="11">
        <f t="shared" si="648"/>
        <v>1.2543999999999999E-14</v>
      </c>
      <c r="DO92" s="11">
        <f t="shared" si="648"/>
        <v>10000.000022599999</v>
      </c>
      <c r="DP92" s="11">
        <f t="shared" si="648"/>
        <v>900.00000683999997</v>
      </c>
      <c r="DQ92" s="11">
        <f t="shared" si="648"/>
        <v>625.0000057499999</v>
      </c>
      <c r="DR92" s="11">
        <f t="shared" si="648"/>
        <v>441.00000487199998</v>
      </c>
      <c r="DS92" s="11">
        <f t="shared" si="648"/>
        <v>100.00000234000002</v>
      </c>
      <c r="DT92" s="11">
        <f t="shared" si="648"/>
        <v>900.00000707999993</v>
      </c>
      <c r="DU92" s="11">
        <f t="shared" si="648"/>
        <v>49.000001666000017</v>
      </c>
      <c r="DV92" s="11">
        <f t="shared" si="648"/>
        <v>25.000001200000018</v>
      </c>
      <c r="DW92" s="11">
        <f t="shared" si="648"/>
        <v>1225.00000847</v>
      </c>
      <c r="DX92" s="11">
        <f t="shared" si="648"/>
        <v>225.00000366</v>
      </c>
      <c r="DY92" s="11">
        <f t="shared" si="648"/>
        <v>3600.0000147599999</v>
      </c>
      <c r="DZ92" s="11">
        <f t="shared" si="648"/>
        <v>100.00000248000001</v>
      </c>
      <c r="EA92" s="11">
        <f t="shared" si="648"/>
        <v>25.000001250000011</v>
      </c>
      <c r="EB92" s="11">
        <f t="shared" si="648"/>
        <v>25.000001260000012</v>
      </c>
      <c r="EC92" s="11">
        <f t="shared" si="648"/>
        <v>900.00000762000002</v>
      </c>
      <c r="ED92" s="11">
        <f t="shared" si="648"/>
        <v>81.00000230400002</v>
      </c>
      <c r="EE92" s="11">
        <f t="shared" si="648"/>
        <v>1.6641000000000002E-14</v>
      </c>
      <c r="EF92" s="11">
        <f t="shared" ref="EF92:EI92" si="649">IF(EF29="","",IF(EF123&lt;&gt;"",0,(EF29)^2))</f>
        <v>900.00000780000005</v>
      </c>
      <c r="EG92" s="11">
        <f t="shared" si="649"/>
        <v>841.00000759800002</v>
      </c>
      <c r="EH92" s="11">
        <f t="shared" si="649"/>
        <v>144.00000316800003</v>
      </c>
      <c r="EI92" s="11">
        <f t="shared" si="649"/>
        <v>1444.000010108</v>
      </c>
      <c r="EJ92" s="11">
        <f t="shared" ref="EJ92:ES92" si="650">IF(EJ29="","",IF(EJ123&lt;&gt;"",0,(EJ29)^2))</f>
        <v>324.00000482400003</v>
      </c>
      <c r="EK92" s="11">
        <f t="shared" si="650"/>
        <v>1.8225000000000002E-14</v>
      </c>
      <c r="EL92" s="11">
        <f t="shared" si="650"/>
        <v>225.00000408000002</v>
      </c>
      <c r="EM92" s="11">
        <f t="shared" si="650"/>
        <v>900.00000822000004</v>
      </c>
      <c r="EN92" s="11">
        <f t="shared" si="650"/>
        <v>225.00000414000004</v>
      </c>
      <c r="EO92" s="11">
        <f t="shared" si="650"/>
        <v>1369.0000102860001</v>
      </c>
      <c r="EP92" s="11">
        <f t="shared" si="650"/>
        <v>4225.0000181999994</v>
      </c>
      <c r="EQ92" s="11">
        <f t="shared" si="650"/>
        <v>225.00000423</v>
      </c>
      <c r="ER92" s="11">
        <f t="shared" si="650"/>
        <v>100.00000284000001</v>
      </c>
      <c r="ES92" s="11">
        <f t="shared" si="650"/>
        <v>2.0448999999999998E-14</v>
      </c>
      <c r="ET92" s="11">
        <f t="shared" ref="ET92:EV92" si="651">IF(ET29="","",IF(ET123&lt;&gt;"",0,(ET29)^2))</f>
        <v>25.000001440000023</v>
      </c>
      <c r="EU92" s="11">
        <f t="shared" si="651"/>
        <v>3600.0000174000002</v>
      </c>
      <c r="EV92" s="11">
        <f t="shared" si="651"/>
        <v>400.00000584000009</v>
      </c>
      <c r="EW92" s="11">
        <f t="shared" ref="EW92:FJ92" si="652">IF(EW29="","",IF(EW123&lt;&gt;"",0,(EW29)^2))</f>
        <v>1296.0000105840002</v>
      </c>
      <c r="EX92" s="11">
        <f t="shared" si="652"/>
        <v>6400.0000236799997</v>
      </c>
      <c r="EY92" s="11">
        <f t="shared" si="652"/>
        <v>2.2200999999999999E-14</v>
      </c>
      <c r="EZ92" s="11">
        <f t="shared" si="652"/>
        <v>64.000002400000028</v>
      </c>
      <c r="FA92" s="11">
        <f t="shared" si="652"/>
        <v>225.00000453000001</v>
      </c>
      <c r="FB92" s="11">
        <f t="shared" si="652"/>
        <v>625.00000759999989</v>
      </c>
      <c r="FC92" s="11">
        <f t="shared" si="652"/>
        <v>25.000001530000027</v>
      </c>
      <c r="FD92" s="11">
        <f t="shared" si="652"/>
        <v>225.00000462000003</v>
      </c>
      <c r="FE92" s="11">
        <f t="shared" si="652"/>
        <v>1600.0000124000003</v>
      </c>
      <c r="FF92" s="11">
        <f t="shared" si="652"/>
        <v>25.000001560000019</v>
      </c>
      <c r="FG92" s="11">
        <f t="shared" si="652"/>
        <v>2.4648999999999998E-14</v>
      </c>
      <c r="FH92" s="11">
        <f t="shared" si="652"/>
        <v>10000.000031600001</v>
      </c>
      <c r="FI92" s="11">
        <f t="shared" si="652"/>
        <v>100.00000318000004</v>
      </c>
      <c r="FJ92" s="11">
        <f t="shared" si="652"/>
        <v>9801.0000316799997</v>
      </c>
      <c r="FK92" s="11">
        <f t="shared" ref="FK92" si="653">IF(FK29="","",IF(FK123&lt;&gt;"",0,(FK29)^2))</f>
        <v>3025.0000177100005</v>
      </c>
    </row>
    <row r="93" spans="1:167" x14ac:dyDescent="0.25">
      <c r="A93" s="11">
        <f t="shared" si="365"/>
        <v>36.999999999000003</v>
      </c>
      <c r="C93" s="11">
        <v>27</v>
      </c>
      <c r="D93" s="11">
        <f t="shared" si="350"/>
        <v>2500</v>
      </c>
      <c r="E93" s="11">
        <f t="shared" si="351"/>
        <v>2500.0000000500004</v>
      </c>
      <c r="F93" s="11">
        <f t="shared" si="351"/>
        <v>3600.0000000600003</v>
      </c>
      <c r="G93" s="11">
        <f t="shared" si="350"/>
        <v>3969.0000001259996</v>
      </c>
      <c r="H93" s="11">
        <f t="shared" si="352"/>
        <v>3844.0000002480001</v>
      </c>
      <c r="I93" s="11">
        <f t="shared" si="642"/>
        <v>5329.0000004379999</v>
      </c>
      <c r="J93" s="11">
        <f t="shared" si="642"/>
        <v>6400.0000006400005</v>
      </c>
      <c r="K93" s="11">
        <f t="shared" si="642"/>
        <v>2500.0000004999997</v>
      </c>
      <c r="L93" s="11">
        <f t="shared" si="642"/>
        <v>9025.0000011399989</v>
      </c>
      <c r="M93" s="11">
        <f t="shared" si="642"/>
        <v>8100.0000012599994</v>
      </c>
      <c r="N93" s="11">
        <f t="shared" si="642"/>
        <v>4900.00000112</v>
      </c>
      <c r="O93" s="11">
        <f t="shared" si="642"/>
        <v>25.00000009</v>
      </c>
      <c r="P93" s="11">
        <f t="shared" si="642"/>
        <v>6400.0000015999995</v>
      </c>
      <c r="Q93" s="11">
        <f t="shared" si="642"/>
        <v>8100.0000019799991</v>
      </c>
      <c r="R93" s="11">
        <f t="shared" si="642"/>
        <v>10000.0000024</v>
      </c>
      <c r="S93" s="11">
        <f t="shared" si="642"/>
        <v>900.00000078000005</v>
      </c>
      <c r="T93" s="11">
        <f t="shared" si="642"/>
        <v>8100.0000025199988</v>
      </c>
      <c r="U93" s="11">
        <f t="shared" si="642"/>
        <v>4225.0000019499994</v>
      </c>
      <c r="V93" s="11">
        <f t="shared" si="642"/>
        <v>1600.0000012800001</v>
      </c>
      <c r="W93" s="11">
        <f t="shared" si="642"/>
        <v>2500.0000016999998</v>
      </c>
      <c r="X93" s="11">
        <f t="shared" si="642"/>
        <v>625.00000090000003</v>
      </c>
      <c r="Y93" s="11">
        <f t="shared" si="642"/>
        <v>100.00000038</v>
      </c>
      <c r="Z93" s="11">
        <f t="shared" si="642"/>
        <v>2500.0000020000002</v>
      </c>
      <c r="AA93" s="11">
        <f t="shared" si="642"/>
        <v>2500.0000020999996</v>
      </c>
      <c r="AB93" s="11">
        <f t="shared" si="642"/>
        <v>6400.0000035199992</v>
      </c>
      <c r="AC93" s="11">
        <f t="shared" si="642"/>
        <v>2500.0000022999998</v>
      </c>
      <c r="AD93" s="11">
        <f t="shared" si="642"/>
        <v>4489.0000032160006</v>
      </c>
      <c r="AE93" s="11">
        <f t="shared" si="642"/>
        <v>6400.0000040000014</v>
      </c>
      <c r="AF93" s="11">
        <f t="shared" si="642"/>
        <v>5625.0000038999997</v>
      </c>
      <c r="AG93" s="11">
        <f t="shared" si="642"/>
        <v>3025.00000297</v>
      </c>
      <c r="AH93" s="11">
        <f t="shared" si="642"/>
        <v>7569.0000048720003</v>
      </c>
      <c r="AI93" s="11">
        <f t="shared" si="642"/>
        <v>3600.00000348</v>
      </c>
      <c r="AJ93" s="11">
        <f t="shared" si="642"/>
        <v>2025.0000027000003</v>
      </c>
      <c r="AK93" s="11">
        <f t="shared" si="642"/>
        <v>8100.0000055800001</v>
      </c>
      <c r="AL93" s="11">
        <f t="shared" si="642"/>
        <v>5625.0000048000002</v>
      </c>
      <c r="AM93" s="11">
        <f t="shared" si="642"/>
        <v>8100.0000059400008</v>
      </c>
      <c r="AN93" s="11">
        <f t="shared" si="642"/>
        <v>2500.0000034000004</v>
      </c>
      <c r="AO93" s="11">
        <f t="shared" si="642"/>
        <v>81.000000629999988</v>
      </c>
      <c r="AP93" s="11">
        <f t="shared" si="642"/>
        <v>1225.0000025200002</v>
      </c>
      <c r="AQ93" s="11">
        <f t="shared" si="642"/>
        <v>8100.0000066600014</v>
      </c>
      <c r="AR93" s="11">
        <f t="shared" si="642"/>
        <v>1.4440000000000002E-15</v>
      </c>
      <c r="AS93" s="11">
        <f t="shared" si="642"/>
        <v>6084.0000060840002</v>
      </c>
      <c r="AT93" s="11">
        <f t="shared" si="642"/>
        <v>25.000000399999998</v>
      </c>
      <c r="AU93" s="11">
        <f t="shared" si="642"/>
        <v>8100.0000073800011</v>
      </c>
      <c r="AV93" s="11">
        <f t="shared" si="642"/>
        <v>5625.0000062999998</v>
      </c>
      <c r="AW93" s="11">
        <f t="shared" si="642"/>
        <v>1225.00000301</v>
      </c>
      <c r="AX93" s="11">
        <f t="shared" si="642"/>
        <v>3600.0000052799996</v>
      </c>
      <c r="AY93" s="11">
        <f t="shared" si="642"/>
        <v>900.00000269999998</v>
      </c>
      <c r="AZ93" s="11">
        <f t="shared" si="642"/>
        <v>8100.0000082799997</v>
      </c>
      <c r="BA93" s="11">
        <f t="shared" si="642"/>
        <v>5625.00000705</v>
      </c>
      <c r="BB93" s="11">
        <f t="shared" si="642"/>
        <v>1225.0000033599997</v>
      </c>
      <c r="BC93" s="11">
        <f t="shared" si="642"/>
        <v>9025.0000093099989</v>
      </c>
      <c r="BD93" s="11">
        <f t="shared" si="642"/>
        <v>2500.0000049999999</v>
      </c>
      <c r="BE93" s="11">
        <f t="shared" si="642"/>
        <v>2.6009999999999999E-15</v>
      </c>
      <c r="BF93" s="11">
        <f t="shared" si="642"/>
        <v>10000.000010400001</v>
      </c>
      <c r="BG93" s="11">
        <f t="shared" si="642"/>
        <v>900.00000318000002</v>
      </c>
      <c r="BH93" s="11">
        <f t="shared" si="642"/>
        <v>900.00000324000007</v>
      </c>
      <c r="BI93" s="11">
        <f t="shared" si="642"/>
        <v>1225.00000385</v>
      </c>
      <c r="BJ93" s="11">
        <f t="shared" si="642"/>
        <v>7225.0000095200012</v>
      </c>
      <c r="BK93" s="11">
        <f t="shared" si="642"/>
        <v>3600.00000684</v>
      </c>
      <c r="BL93" s="11">
        <f t="shared" si="642"/>
        <v>10000.000011599999</v>
      </c>
      <c r="BM93" s="11">
        <f t="shared" si="642"/>
        <v>3721.0000071980003</v>
      </c>
      <c r="BN93" s="11">
        <f t="shared" si="642"/>
        <v>1600.0000047999999</v>
      </c>
      <c r="BO93" s="11">
        <f t="shared" si="642"/>
        <v>3600.0000073200003</v>
      </c>
      <c r="BP93" s="11">
        <f t="shared" si="642"/>
        <v>3600.00000744</v>
      </c>
      <c r="BQ93" s="11">
        <f t="shared" si="642"/>
        <v>3.9689999999999996E-15</v>
      </c>
      <c r="BR93" s="11">
        <f t="shared" si="642"/>
        <v>5625.0000096000012</v>
      </c>
      <c r="BS93" s="11">
        <f t="shared" si="642"/>
        <v>2704.0000067600004</v>
      </c>
      <c r="BT93" s="11">
        <f t="shared" si="642"/>
        <v>6400.0000105600002</v>
      </c>
      <c r="BU93" s="11">
        <f t="shared" si="630"/>
        <v>4900.0000093799999</v>
      </c>
      <c r="BV93" s="11">
        <f t="shared" ref="BV93:CI93" si="654">IF(BV30="","",IF(BV124&lt;&gt;"",0,(BV30)^2))</f>
        <v>9025.0000129200016</v>
      </c>
      <c r="BW93" s="11">
        <f t="shared" si="654"/>
        <v>8100.0000124199987</v>
      </c>
      <c r="BX93" s="11">
        <f t="shared" si="654"/>
        <v>6400.0000111999998</v>
      </c>
      <c r="BY93" s="11">
        <f t="shared" si="654"/>
        <v>1849.0000061060002</v>
      </c>
      <c r="BZ93" s="11">
        <f t="shared" si="654"/>
        <v>4900.0000100800007</v>
      </c>
      <c r="CA93" s="11">
        <f t="shared" si="654"/>
        <v>2025.0000065700003</v>
      </c>
      <c r="CB93" s="11">
        <f t="shared" si="654"/>
        <v>6400.0000118400003</v>
      </c>
      <c r="CC93" s="11">
        <f t="shared" si="654"/>
        <v>5041.0000106500001</v>
      </c>
      <c r="CD93" s="11">
        <f t="shared" si="654"/>
        <v>4624.0000103360007</v>
      </c>
      <c r="CE93" s="11">
        <f t="shared" si="654"/>
        <v>6400.0000123199998</v>
      </c>
      <c r="CF93" s="11">
        <f t="shared" si="654"/>
        <v>2025.0000070199999</v>
      </c>
      <c r="CG93" s="11">
        <f t="shared" si="654"/>
        <v>8100.0000142200006</v>
      </c>
      <c r="CH93" s="11">
        <f t="shared" si="654"/>
        <v>6400.0000128000011</v>
      </c>
      <c r="CI93" s="11">
        <f t="shared" si="654"/>
        <v>3600.0000097200004</v>
      </c>
      <c r="CJ93" s="11">
        <f t="shared" ref="CJ93:CK93" si="655">IF(CJ30="","",IF(CJ124&lt;&gt;"",0,(CJ30)^2))</f>
        <v>529.00000377200001</v>
      </c>
      <c r="CK93" s="11">
        <f t="shared" si="655"/>
        <v>10000.000016600001</v>
      </c>
      <c r="CL93" s="11">
        <f t="shared" ref="CL93:CQ93" si="656">IF(CL30="","",IF(CL124&lt;&gt;"",0,(CL30)^2))</f>
        <v>2500.0000083999998</v>
      </c>
      <c r="CM93" s="11">
        <f t="shared" si="656"/>
        <v>4356.0000112199996</v>
      </c>
      <c r="CN93" s="11">
        <f t="shared" si="656"/>
        <v>3025.00000946</v>
      </c>
      <c r="CO93" s="11">
        <f t="shared" si="656"/>
        <v>5625.0000130500002</v>
      </c>
      <c r="CP93" s="11">
        <f t="shared" si="656"/>
        <v>225.00000264000002</v>
      </c>
      <c r="CQ93" s="11">
        <f t="shared" si="656"/>
        <v>5329.0000129939999</v>
      </c>
      <c r="CR93" s="11">
        <f t="shared" ref="CR93:CS93" si="657">IF(CR30="","",IF(CR124&lt;&gt;"",0,(CR30)^2))</f>
        <v>2500.0000089999999</v>
      </c>
      <c r="CS93" s="11">
        <f t="shared" si="657"/>
        <v>4900.0000127400008</v>
      </c>
      <c r="CT93" s="11">
        <f t="shared" ref="CT93:DB93" si="658">IF(CT30="","",IF(CT124&lt;&gt;"",0,(CT30)^2))</f>
        <v>2500.0000092</v>
      </c>
      <c r="CU93" s="11">
        <f t="shared" si="658"/>
        <v>4900.0000130199996</v>
      </c>
      <c r="CV93" s="11">
        <f t="shared" si="658"/>
        <v>6400.0000150400001</v>
      </c>
      <c r="CW93" s="11">
        <f t="shared" si="658"/>
        <v>3844.0000117799996</v>
      </c>
      <c r="CX93" s="11">
        <f t="shared" si="658"/>
        <v>5329.0000140159991</v>
      </c>
      <c r="CY93" s="11">
        <f t="shared" si="658"/>
        <v>225.00000290999998</v>
      </c>
      <c r="CZ93" s="11">
        <f t="shared" si="658"/>
        <v>1156.000006664</v>
      </c>
      <c r="DA93" s="11">
        <f t="shared" si="658"/>
        <v>2500.0000098999999</v>
      </c>
      <c r="DB93" s="11">
        <f t="shared" si="658"/>
        <v>900.0000060000001</v>
      </c>
      <c r="DC93" s="11">
        <f t="shared" ref="DC93:EE93" si="659">IF(DC30="","",IF(DC124&lt;&gt;"",0,(DC30)^2))</f>
        <v>1156.0000068679999</v>
      </c>
      <c r="DD93" s="11">
        <f t="shared" si="659"/>
        <v>484.00000448800006</v>
      </c>
      <c r="DE93" s="11">
        <f t="shared" si="659"/>
        <v>8100.0000185400013</v>
      </c>
      <c r="DF93" s="11">
        <f t="shared" si="659"/>
        <v>5625.0000155999987</v>
      </c>
      <c r="DG93" s="11">
        <f t="shared" si="659"/>
        <v>4225.0000136499993</v>
      </c>
      <c r="DH93" s="11">
        <f t="shared" si="659"/>
        <v>7225.0000180200004</v>
      </c>
      <c r="DI93" s="11">
        <f t="shared" si="659"/>
        <v>10000.000021400001</v>
      </c>
      <c r="DJ93" s="11">
        <f t="shared" si="659"/>
        <v>3600.0000129600003</v>
      </c>
      <c r="DK93" s="11">
        <f t="shared" si="659"/>
        <v>225.00000327000001</v>
      </c>
      <c r="DL93" s="11">
        <f t="shared" si="659"/>
        <v>1024.0000070400001</v>
      </c>
      <c r="DM93" s="11">
        <f t="shared" si="659"/>
        <v>6400.0000177600014</v>
      </c>
      <c r="DN93" s="11">
        <f t="shared" si="659"/>
        <v>100.00000224000001</v>
      </c>
      <c r="DO93" s="11">
        <f t="shared" si="659"/>
        <v>10000.000022599999</v>
      </c>
      <c r="DP93" s="11">
        <f t="shared" si="659"/>
        <v>900.00000683999997</v>
      </c>
      <c r="DQ93" s="11">
        <f t="shared" si="659"/>
        <v>900.0000068999999</v>
      </c>
      <c r="DR93" s="11">
        <f t="shared" si="659"/>
        <v>2500.0000116000001</v>
      </c>
      <c r="DS93" s="11">
        <f t="shared" si="659"/>
        <v>3025.0000128699999</v>
      </c>
      <c r="DT93" s="11">
        <f t="shared" si="659"/>
        <v>7225.0000200600007</v>
      </c>
      <c r="DU93" s="11">
        <f t="shared" si="659"/>
        <v>2601.0000121379999</v>
      </c>
      <c r="DV93" s="11">
        <f t="shared" si="659"/>
        <v>7225.0000203999989</v>
      </c>
      <c r="DW93" s="11">
        <f t="shared" si="659"/>
        <v>3600.0000145200001</v>
      </c>
      <c r="DX93" s="11">
        <f t="shared" si="659"/>
        <v>4900.0000170800004</v>
      </c>
      <c r="DY93" s="11">
        <f t="shared" si="659"/>
        <v>7225.0000209100008</v>
      </c>
      <c r="DZ93" s="11">
        <f t="shared" si="659"/>
        <v>3600.0000148800004</v>
      </c>
      <c r="EA93" s="11">
        <f t="shared" si="659"/>
        <v>3600.0000150000001</v>
      </c>
      <c r="EB93" s="11">
        <f t="shared" si="659"/>
        <v>9216.0000241920006</v>
      </c>
      <c r="EC93" s="11">
        <f t="shared" si="659"/>
        <v>7225.0000215900009</v>
      </c>
      <c r="ED93" s="11">
        <f t="shared" si="659"/>
        <v>4489.0000171519996</v>
      </c>
      <c r="EE93" s="11">
        <f t="shared" si="659"/>
        <v>4900.00001806</v>
      </c>
      <c r="EF93" s="11">
        <f t="shared" ref="EF93:EI93" si="660">IF(EF30="","",IF(EF124&lt;&gt;"",0,(EF30)^2))</f>
        <v>3600.0000155999996</v>
      </c>
      <c r="EG93" s="11">
        <f t="shared" si="660"/>
        <v>1681.0000107420001</v>
      </c>
      <c r="EH93" s="11">
        <f t="shared" si="660"/>
        <v>8100.0000237599997</v>
      </c>
      <c r="EI93" s="11">
        <f t="shared" si="660"/>
        <v>2809.0000140980001</v>
      </c>
      <c r="EJ93" s="11">
        <f t="shared" ref="EJ93:ES93" si="661">IF(EJ30="","",IF(EJ124&lt;&gt;"",0,(EJ30)^2))</f>
        <v>6084.0000209040008</v>
      </c>
      <c r="EK93" s="11">
        <f t="shared" si="661"/>
        <v>4096.0000172799992</v>
      </c>
      <c r="EL93" s="11">
        <f t="shared" si="661"/>
        <v>5625.0000203999998</v>
      </c>
      <c r="EM93" s="11">
        <f t="shared" si="661"/>
        <v>400.00000548000003</v>
      </c>
      <c r="EN93" s="11">
        <f t="shared" si="661"/>
        <v>3600.0000165599995</v>
      </c>
      <c r="EO93" s="11">
        <f t="shared" si="661"/>
        <v>3600.00001668</v>
      </c>
      <c r="EP93" s="11">
        <f t="shared" si="661"/>
        <v>1225.0000097999998</v>
      </c>
      <c r="EQ93" s="11">
        <f t="shared" si="661"/>
        <v>8100.0000253799999</v>
      </c>
      <c r="ER93" s="11">
        <f t="shared" si="661"/>
        <v>6400.0000227200007</v>
      </c>
      <c r="ES93" s="11">
        <f t="shared" si="661"/>
        <v>400.00000572000005</v>
      </c>
      <c r="ET93" s="11">
        <f t="shared" ref="ET93:EV93" si="662">IF(ET30="","",IF(ET124&lt;&gt;"",0,(ET30)^2))</f>
        <v>4096.0000184319997</v>
      </c>
      <c r="EU93" s="11">
        <f t="shared" si="662"/>
        <v>6084.00002262</v>
      </c>
      <c r="EV93" s="11">
        <f t="shared" si="662"/>
        <v>5625.0000219000003</v>
      </c>
      <c r="EW93" s="11">
        <f t="shared" ref="EW93:FJ93" si="663">IF(EW30="","",IF(EW124&lt;&gt;"",0,(EW30)^2))</f>
        <v>8464.0000270479995</v>
      </c>
      <c r="EX93" s="11">
        <f t="shared" si="663"/>
        <v>4900.0000207200001</v>
      </c>
      <c r="EY93" s="11">
        <f t="shared" si="663"/>
        <v>4225.0000193699998</v>
      </c>
      <c r="EZ93" s="11">
        <f t="shared" si="663"/>
        <v>4225.0000195000011</v>
      </c>
      <c r="FA93" s="11">
        <f t="shared" si="663"/>
        <v>625.00000754999996</v>
      </c>
      <c r="FB93" s="11">
        <f t="shared" si="663"/>
        <v>625.00000759999989</v>
      </c>
      <c r="FC93" s="11">
        <f t="shared" si="663"/>
        <v>25.000001530000027</v>
      </c>
      <c r="FD93" s="11">
        <f t="shared" si="663"/>
        <v>2500.0000153999999</v>
      </c>
      <c r="FE93" s="11">
        <f t="shared" si="663"/>
        <v>3600.0000186000002</v>
      </c>
      <c r="FF93" s="11">
        <f t="shared" si="663"/>
        <v>2500.0000156000001</v>
      </c>
      <c r="FG93" s="11">
        <f t="shared" si="663"/>
        <v>900.00000941999997</v>
      </c>
      <c r="FH93" s="11">
        <f t="shared" si="663"/>
        <v>10000.000031600001</v>
      </c>
      <c r="FI93" s="11">
        <f t="shared" si="663"/>
        <v>5625.0000238499997</v>
      </c>
      <c r="FJ93" s="11">
        <f t="shared" si="663"/>
        <v>8100.0000288000001</v>
      </c>
      <c r="FK93" s="11">
        <f t="shared" ref="FK93" si="664">IF(FK30="","",IF(FK124&lt;&gt;"",0,(FK30)^2))</f>
        <v>3025.0000177100005</v>
      </c>
    </row>
    <row r="94" spans="1:167" x14ac:dyDescent="0.25">
      <c r="A94" s="11">
        <f t="shared" si="365"/>
        <v>82.999999998999996</v>
      </c>
      <c r="C94" s="11">
        <v>28</v>
      </c>
      <c r="D94" s="11">
        <f t="shared" si="350"/>
        <v>2500</v>
      </c>
      <c r="E94" s="11">
        <f t="shared" si="351"/>
        <v>25.000000005</v>
      </c>
      <c r="F94" s="11">
        <f t="shared" si="351"/>
        <v>729.00000002699994</v>
      </c>
      <c r="G94" s="11">
        <f t="shared" si="350"/>
        <v>289.00000003399998</v>
      </c>
      <c r="H94" s="11">
        <f t="shared" si="352"/>
        <v>900.00000011999998</v>
      </c>
      <c r="I94" s="11">
        <f t="shared" si="642"/>
        <v>1444.0000002279999</v>
      </c>
      <c r="J94" s="11">
        <f t="shared" si="642"/>
        <v>1.6000000000000001E-17</v>
      </c>
      <c r="K94" s="11">
        <f t="shared" si="642"/>
        <v>2.5000000000000003E-17</v>
      </c>
      <c r="L94" s="11">
        <f t="shared" si="642"/>
        <v>2500.0000006</v>
      </c>
      <c r="M94" s="11">
        <f t="shared" si="642"/>
        <v>100.00000014000001</v>
      </c>
      <c r="N94" s="11">
        <f t="shared" si="642"/>
        <v>400.00000032000003</v>
      </c>
      <c r="O94" s="11">
        <f t="shared" si="642"/>
        <v>625.00000045000002</v>
      </c>
      <c r="P94" s="11">
        <f t="shared" si="642"/>
        <v>100.00000020000002</v>
      </c>
      <c r="Q94" s="11">
        <f t="shared" si="642"/>
        <v>900.00000066000007</v>
      </c>
      <c r="R94" s="11">
        <f t="shared" si="642"/>
        <v>576.00000057600005</v>
      </c>
      <c r="S94" s="11">
        <f t="shared" si="642"/>
        <v>225.00000038999997</v>
      </c>
      <c r="T94" s="11">
        <f t="shared" si="642"/>
        <v>324.00000050400007</v>
      </c>
      <c r="U94" s="11">
        <f t="shared" si="642"/>
        <v>100.0000003</v>
      </c>
      <c r="V94" s="11">
        <f t="shared" si="642"/>
        <v>900.00000096000008</v>
      </c>
      <c r="W94" s="11">
        <f t="shared" si="642"/>
        <v>2500.0000016999998</v>
      </c>
      <c r="X94" s="11">
        <f t="shared" si="642"/>
        <v>10000.000003599998</v>
      </c>
      <c r="Y94" s="11">
        <f t="shared" si="642"/>
        <v>400.00000076000009</v>
      </c>
      <c r="Z94" s="11">
        <f t="shared" si="642"/>
        <v>625.00000100000011</v>
      </c>
      <c r="AA94" s="11">
        <f t="shared" si="642"/>
        <v>225.00000062999999</v>
      </c>
      <c r="AB94" s="11">
        <f t="shared" si="642"/>
        <v>400.00000087999996</v>
      </c>
      <c r="AC94" s="11">
        <f t="shared" si="642"/>
        <v>441.00000096599996</v>
      </c>
      <c r="AD94" s="11">
        <f t="shared" si="642"/>
        <v>16.000000192000002</v>
      </c>
      <c r="AE94" s="11">
        <f t="shared" si="642"/>
        <v>256.00000079999995</v>
      </c>
      <c r="AF94" s="11">
        <f t="shared" si="642"/>
        <v>6.7600000000000004E-16</v>
      </c>
      <c r="AG94" s="11">
        <f t="shared" si="642"/>
        <v>225.00000081000002</v>
      </c>
      <c r="AH94" s="11">
        <f t="shared" si="642"/>
        <v>16.000000223999997</v>
      </c>
      <c r="AI94" s="11">
        <f t="shared" si="642"/>
        <v>900.0000017399999</v>
      </c>
      <c r="AJ94" s="11">
        <f t="shared" si="642"/>
        <v>2916.0000032400003</v>
      </c>
      <c r="AK94" s="11">
        <f t="shared" si="642"/>
        <v>225.00000093000003</v>
      </c>
      <c r="AL94" s="11">
        <f t="shared" si="642"/>
        <v>100.00000064000002</v>
      </c>
      <c r="AM94" s="11">
        <f t="shared" si="642"/>
        <v>225.00000098999999</v>
      </c>
      <c r="AN94" s="11">
        <f t="shared" si="642"/>
        <v>225.00000101999998</v>
      </c>
      <c r="AO94" s="11">
        <f t="shared" si="642"/>
        <v>64.000000559999989</v>
      </c>
      <c r="AP94" s="11">
        <f t="shared" si="642"/>
        <v>3600.0000043200002</v>
      </c>
      <c r="AQ94" s="11">
        <f t="shared" si="642"/>
        <v>5625.0000055500013</v>
      </c>
      <c r="AR94" s="11">
        <f t="shared" si="642"/>
        <v>100.00000075999999</v>
      </c>
      <c r="AS94" s="11">
        <f t="shared" si="642"/>
        <v>484.00000171599999</v>
      </c>
      <c r="AT94" s="11">
        <f t="shared" si="642"/>
        <v>400.00000160000002</v>
      </c>
      <c r="AU94" s="11">
        <f t="shared" si="642"/>
        <v>2500.0000040999998</v>
      </c>
      <c r="AV94" s="11">
        <f t="shared" si="642"/>
        <v>2025.0000037800003</v>
      </c>
      <c r="AW94" s="11">
        <f t="shared" si="642"/>
        <v>1.8490000000000003E-15</v>
      </c>
      <c r="AX94" s="11">
        <f t="shared" si="642"/>
        <v>9.0000002640000023</v>
      </c>
      <c r="AY94" s="11">
        <f t="shared" si="642"/>
        <v>4761.0000062099989</v>
      </c>
      <c r="AZ94" s="11">
        <f t="shared" si="642"/>
        <v>100.00000092000001</v>
      </c>
      <c r="BA94" s="11">
        <f t="shared" si="642"/>
        <v>400.00000188000001</v>
      </c>
      <c r="BB94" s="11">
        <f t="shared" si="642"/>
        <v>100.00000096000001</v>
      </c>
      <c r="BC94" s="11">
        <f t="shared" si="642"/>
        <v>4900.0000068599993</v>
      </c>
      <c r="BD94" s="11">
        <f t="shared" si="642"/>
        <v>3600.0000059999998</v>
      </c>
      <c r="BE94" s="11">
        <f t="shared" si="642"/>
        <v>100.00000102000001</v>
      </c>
      <c r="BF94" s="11">
        <f t="shared" si="642"/>
        <v>2500.0000051999996</v>
      </c>
      <c r="BG94" s="11">
        <f t="shared" si="642"/>
        <v>1600.0000042400002</v>
      </c>
      <c r="BH94" s="11">
        <f t="shared" si="642"/>
        <v>2.9160000000000001E-15</v>
      </c>
      <c r="BI94" s="11">
        <f t="shared" si="642"/>
        <v>25.000000550000003</v>
      </c>
      <c r="BJ94" s="11">
        <f t="shared" si="642"/>
        <v>100.00000111999999</v>
      </c>
      <c r="BK94" s="11">
        <f t="shared" si="642"/>
        <v>225.00000170999999</v>
      </c>
      <c r="BL94" s="11">
        <f t="shared" si="642"/>
        <v>10000.000011599999</v>
      </c>
      <c r="BM94" s="11">
        <f t="shared" si="642"/>
        <v>1369.0000043660002</v>
      </c>
      <c r="BN94" s="11">
        <f t="shared" si="642"/>
        <v>1225.0000041999999</v>
      </c>
      <c r="BO94" s="11">
        <f t="shared" si="642"/>
        <v>100.00000122</v>
      </c>
      <c r="BP94" s="11">
        <f t="shared" si="642"/>
        <v>10000.0000124</v>
      </c>
      <c r="BQ94" s="11">
        <f t="shared" si="642"/>
        <v>10000.0000126</v>
      </c>
      <c r="BR94" s="11">
        <f t="shared" si="642"/>
        <v>4900.0000089600007</v>
      </c>
      <c r="BS94" s="11">
        <f t="shared" si="642"/>
        <v>49.000000910000004</v>
      </c>
      <c r="BT94" s="11">
        <f t="shared" si="642"/>
        <v>400.00000263999993</v>
      </c>
      <c r="BU94" s="11">
        <f t="shared" si="630"/>
        <v>900.00000401999989</v>
      </c>
      <c r="BV94" s="11">
        <f t="shared" ref="BV94:CI94" si="665">IF(BV31="","",IF(BV125&lt;&gt;"",0,(BV31)^2))</f>
        <v>4624.0000092480004</v>
      </c>
      <c r="BW94" s="11">
        <f t="shared" si="665"/>
        <v>625.00000344999989</v>
      </c>
      <c r="BX94" s="11">
        <f t="shared" si="665"/>
        <v>400.00000279999995</v>
      </c>
      <c r="BY94" s="11">
        <f t="shared" si="665"/>
        <v>6084.0000110760002</v>
      </c>
      <c r="BZ94" s="11">
        <f t="shared" si="665"/>
        <v>225.00000216000004</v>
      </c>
      <c r="CA94" s="11">
        <f t="shared" si="665"/>
        <v>7744.0000128479996</v>
      </c>
      <c r="CB94" s="11">
        <f t="shared" si="665"/>
        <v>225.00000222000003</v>
      </c>
      <c r="CC94" s="11">
        <f t="shared" si="665"/>
        <v>2025.0000067500002</v>
      </c>
      <c r="CD94" s="11">
        <f t="shared" si="665"/>
        <v>1849.000006536</v>
      </c>
      <c r="CE94" s="11">
        <f t="shared" si="665"/>
        <v>100.00000153999999</v>
      </c>
      <c r="CF94" s="11">
        <f t="shared" si="665"/>
        <v>3600.0000093600001</v>
      </c>
      <c r="CG94" s="11">
        <f t="shared" si="665"/>
        <v>100.00000157999999</v>
      </c>
      <c r="CH94" s="11">
        <f t="shared" si="665"/>
        <v>25.000000800000009</v>
      </c>
      <c r="CI94" s="11">
        <f t="shared" si="665"/>
        <v>100.00000161999999</v>
      </c>
      <c r="CJ94" s="11">
        <f t="shared" ref="CJ94:CK94" si="666">IF(CJ31="","",IF(CJ125&lt;&gt;"",0,(CJ31)^2))</f>
        <v>144.00000196799999</v>
      </c>
      <c r="CK94" s="11">
        <f t="shared" si="666"/>
        <v>4.0000003320000079</v>
      </c>
      <c r="CL94" s="11">
        <f t="shared" ref="CL94:CQ94" si="667">IF(CL31="","",IF(CL125&lt;&gt;"",0,(CL31)^2))</f>
        <v>1600.0000067200001</v>
      </c>
      <c r="CM94" s="11">
        <f t="shared" si="667"/>
        <v>7.2249999999999989E-15</v>
      </c>
      <c r="CN94" s="11">
        <f t="shared" si="667"/>
        <v>25.000000860000007</v>
      </c>
      <c r="CO94" s="11">
        <f t="shared" si="667"/>
        <v>400.00000348000003</v>
      </c>
      <c r="CP94" s="11">
        <f t="shared" si="667"/>
        <v>25.000000880000009</v>
      </c>
      <c r="CQ94" s="11">
        <f t="shared" si="667"/>
        <v>25.00000089000001</v>
      </c>
      <c r="CR94" s="11">
        <f t="shared" ref="CR94:CS94" si="668">IF(CR31="","",IF(CR125&lt;&gt;"",0,(CR31)^2))</f>
        <v>400.00000360000001</v>
      </c>
      <c r="CS94" s="11">
        <f t="shared" si="668"/>
        <v>100.00000182000002</v>
      </c>
      <c r="CT94" s="11">
        <f t="shared" ref="CT94:DB94" si="669">IF(CT31="","",IF(CT125&lt;&gt;"",0,(CT31)^2))</f>
        <v>16.000000736000004</v>
      </c>
      <c r="CU94" s="11">
        <f t="shared" si="669"/>
        <v>49.000001302000001</v>
      </c>
      <c r="CV94" s="11">
        <f t="shared" si="669"/>
        <v>225.00000282000002</v>
      </c>
      <c r="CW94" s="11">
        <f t="shared" si="669"/>
        <v>729.00000513000009</v>
      </c>
      <c r="CX94" s="11">
        <f t="shared" si="669"/>
        <v>100.00000192000003</v>
      </c>
      <c r="CY94" s="11">
        <f t="shared" si="669"/>
        <v>225.00000290999998</v>
      </c>
      <c r="CZ94" s="11">
        <f t="shared" si="669"/>
        <v>25.00000098000001</v>
      </c>
      <c r="DA94" s="11">
        <f t="shared" si="669"/>
        <v>100.00000197999999</v>
      </c>
      <c r="DB94" s="11">
        <f t="shared" si="669"/>
        <v>100.00000199999999</v>
      </c>
      <c r="DC94" s="11">
        <f t="shared" ref="DC94:EE94" si="670">IF(DC31="","",IF(DC125&lt;&gt;"",0,(DC31)^2))</f>
        <v>49.000001414000018</v>
      </c>
      <c r="DD94" s="11">
        <f t="shared" si="670"/>
        <v>36.000001224000002</v>
      </c>
      <c r="DE94" s="11">
        <f t="shared" si="670"/>
        <v>225.00000309000001</v>
      </c>
      <c r="DF94" s="11">
        <f t="shared" si="670"/>
        <v>225.00000312</v>
      </c>
      <c r="DG94" s="11">
        <f t="shared" si="670"/>
        <v>25.000001050000009</v>
      </c>
      <c r="DH94" s="11">
        <f t="shared" si="670"/>
        <v>225.00000318000002</v>
      </c>
      <c r="DI94" s="11">
        <f t="shared" si="670"/>
        <v>2500.0000106999996</v>
      </c>
      <c r="DJ94" s="11">
        <f t="shared" si="670"/>
        <v>400.00000431999996</v>
      </c>
      <c r="DK94" s="11">
        <f t="shared" si="670"/>
        <v>25.000001090000012</v>
      </c>
      <c r="DL94" s="11">
        <f t="shared" si="670"/>
        <v>81.000001980000022</v>
      </c>
      <c r="DM94" s="11">
        <f t="shared" si="670"/>
        <v>400.00000443999994</v>
      </c>
      <c r="DN94" s="11">
        <f t="shared" si="670"/>
        <v>1.2543999999999999E-14</v>
      </c>
      <c r="DO94" s="11">
        <f t="shared" si="670"/>
        <v>10000.000022599999</v>
      </c>
      <c r="DP94" s="11">
        <f t="shared" si="670"/>
        <v>1.2996000000000001E-14</v>
      </c>
      <c r="DQ94" s="11">
        <f t="shared" si="670"/>
        <v>144.00000276000003</v>
      </c>
      <c r="DR94" s="11">
        <f t="shared" si="670"/>
        <v>576.00000556800001</v>
      </c>
      <c r="DS94" s="11">
        <f t="shared" si="670"/>
        <v>225.00000351000003</v>
      </c>
      <c r="DT94" s="11">
        <f t="shared" si="670"/>
        <v>2500.0000118000003</v>
      </c>
      <c r="DU94" s="11">
        <f t="shared" si="670"/>
        <v>25.000001190000013</v>
      </c>
      <c r="DV94" s="11">
        <f t="shared" si="670"/>
        <v>900.00000720000003</v>
      </c>
      <c r="DW94" s="11">
        <f t="shared" si="670"/>
        <v>625.00000605000002</v>
      </c>
      <c r="DX94" s="11">
        <f t="shared" si="670"/>
        <v>225.00000366</v>
      </c>
      <c r="DY94" s="11">
        <f t="shared" si="670"/>
        <v>1600.0000098400001</v>
      </c>
      <c r="DZ94" s="11">
        <f t="shared" si="670"/>
        <v>25.00000124000001</v>
      </c>
      <c r="EA94" s="11">
        <f t="shared" si="670"/>
        <v>1089.0000082500001</v>
      </c>
      <c r="EB94" s="11">
        <f t="shared" si="670"/>
        <v>121.00000277200002</v>
      </c>
      <c r="EC94" s="11">
        <f t="shared" si="670"/>
        <v>400.00000507999999</v>
      </c>
      <c r="ED94" s="11">
        <f t="shared" si="670"/>
        <v>324.00000460800004</v>
      </c>
      <c r="EE94" s="11">
        <f t="shared" si="670"/>
        <v>6400.00002064</v>
      </c>
      <c r="EF94" s="11">
        <f t="shared" ref="EF94:EI94" si="671">IF(EF31="","",IF(EF125&lt;&gt;"",0,(EF31)^2))</f>
        <v>3600.0000155999996</v>
      </c>
      <c r="EG94" s="11">
        <f t="shared" si="671"/>
        <v>256.00000419200001</v>
      </c>
      <c r="EH94" s="11">
        <f t="shared" si="671"/>
        <v>25.00000132000002</v>
      </c>
      <c r="EI94" s="11">
        <f t="shared" si="671"/>
        <v>196.00000372400004</v>
      </c>
      <c r="EJ94" s="11">
        <f t="shared" ref="EJ94:ES94" si="672">IF(EJ31="","",IF(EJ125&lt;&gt;"",0,(EJ31)^2))</f>
        <v>1.7956000000000004E-14</v>
      </c>
      <c r="EK94" s="11">
        <f t="shared" si="672"/>
        <v>25.000001350000016</v>
      </c>
      <c r="EL94" s="11">
        <f t="shared" si="672"/>
        <v>625.00000680000005</v>
      </c>
      <c r="EM94" s="11">
        <f t="shared" si="672"/>
        <v>100.00000274000003</v>
      </c>
      <c r="EN94" s="11">
        <f t="shared" si="672"/>
        <v>225.00000414000004</v>
      </c>
      <c r="EO94" s="11">
        <f t="shared" si="672"/>
        <v>400.00000556000003</v>
      </c>
      <c r="EP94" s="11">
        <f t="shared" si="672"/>
        <v>1225.0000097999998</v>
      </c>
      <c r="EQ94" s="11">
        <f t="shared" si="672"/>
        <v>225.00000423</v>
      </c>
      <c r="ER94" s="11">
        <f t="shared" si="672"/>
        <v>4900.0000198800008</v>
      </c>
      <c r="ES94" s="11">
        <f t="shared" si="672"/>
        <v>6400.0000228799991</v>
      </c>
      <c r="ET94" s="11">
        <f t="shared" ref="ET94:EV94" si="673">IF(ET31="","",IF(ET125&lt;&gt;"",0,(ET31)^2))</f>
        <v>5776.0000218879995</v>
      </c>
      <c r="EU94" s="11">
        <f t="shared" si="673"/>
        <v>900.00000870000008</v>
      </c>
      <c r="EV94" s="11">
        <f t="shared" si="673"/>
        <v>400.00000584000009</v>
      </c>
      <c r="EW94" s="11">
        <f t="shared" ref="EW94:FJ94" si="674">IF(EW31="","",IF(EW125&lt;&gt;"",0,(EW31)^2))</f>
        <v>400.00000588000006</v>
      </c>
      <c r="EX94" s="11">
        <f t="shared" si="674"/>
        <v>2500.0000147999999</v>
      </c>
      <c r="EY94" s="11">
        <f t="shared" si="674"/>
        <v>2.2200999999999999E-14</v>
      </c>
      <c r="EZ94" s="11">
        <f t="shared" si="674"/>
        <v>900.00000900000009</v>
      </c>
      <c r="FA94" s="11">
        <f t="shared" si="674"/>
        <v>100.00000302000002</v>
      </c>
      <c r="FB94" s="11">
        <f t="shared" si="674"/>
        <v>625.00000759999989</v>
      </c>
      <c r="FC94" s="11">
        <f t="shared" si="674"/>
        <v>9025.0000290700009</v>
      </c>
      <c r="FD94" s="11">
        <f t="shared" si="674"/>
        <v>2025.0000138599999</v>
      </c>
      <c r="FE94" s="11">
        <f t="shared" si="674"/>
        <v>3600.0000186000002</v>
      </c>
      <c r="FF94" s="11">
        <f t="shared" si="674"/>
        <v>7569.0000271439994</v>
      </c>
      <c r="FG94" s="11">
        <f t="shared" si="674"/>
        <v>225.00000471000004</v>
      </c>
      <c r="FH94" s="11">
        <f t="shared" si="674"/>
        <v>2.4964000000000004E-14</v>
      </c>
      <c r="FI94" s="11">
        <f t="shared" si="674"/>
        <v>2.5281000000000004E-14</v>
      </c>
      <c r="FJ94" s="11">
        <f t="shared" si="674"/>
        <v>2500.000016</v>
      </c>
      <c r="FK94" s="11">
        <f t="shared" ref="FK94" si="675">IF(FK31="","",IF(FK125&lt;&gt;"",0,(FK31)^2))</f>
        <v>25.000001610000027</v>
      </c>
    </row>
    <row r="95" spans="1:167" x14ac:dyDescent="0.25">
      <c r="A95" s="11">
        <f t="shared" si="365"/>
        <v>29.999999998999996</v>
      </c>
      <c r="C95" s="11">
        <v>29</v>
      </c>
      <c r="D95" s="11">
        <f t="shared" si="350"/>
        <v>2500</v>
      </c>
      <c r="E95" s="11">
        <f t="shared" si="351"/>
        <v>4900.0000000699993</v>
      </c>
      <c r="F95" s="11">
        <f t="shared" si="351"/>
        <v>3844.0000000620003</v>
      </c>
      <c r="G95" s="11">
        <f t="shared" si="350"/>
        <v>4900.0000001400003</v>
      </c>
      <c r="H95" s="11">
        <f t="shared" si="352"/>
        <v>3600.0000002400002</v>
      </c>
      <c r="I95" s="11">
        <f t="shared" si="642"/>
        <v>3600.0000003599998</v>
      </c>
      <c r="J95" s="11">
        <f t="shared" si="642"/>
        <v>3600.0000004799999</v>
      </c>
      <c r="K95" s="11">
        <f t="shared" si="642"/>
        <v>6400.0000008000006</v>
      </c>
      <c r="L95" s="11">
        <f t="shared" si="642"/>
        <v>6400.0000009599989</v>
      </c>
      <c r="M95" s="11">
        <f t="shared" si="642"/>
        <v>100.00000014000001</v>
      </c>
      <c r="N95" s="11">
        <f t="shared" si="642"/>
        <v>5625.0000012</v>
      </c>
      <c r="O95" s="11">
        <f t="shared" si="642"/>
        <v>4225.0000011700004</v>
      </c>
      <c r="P95" s="11">
        <f t="shared" si="642"/>
        <v>6400.0000015999995</v>
      </c>
      <c r="Q95" s="11">
        <f t="shared" si="642"/>
        <v>400.00000044000006</v>
      </c>
      <c r="R95" s="11">
        <f t="shared" si="642"/>
        <v>1600.0000009600001</v>
      </c>
      <c r="S95" s="11">
        <f t="shared" si="642"/>
        <v>4900.0000018200008</v>
      </c>
      <c r="T95" s="11">
        <f t="shared" si="642"/>
        <v>9604.0000027439983</v>
      </c>
      <c r="U95" s="11">
        <f t="shared" si="642"/>
        <v>1089.0000009899998</v>
      </c>
      <c r="V95" s="11">
        <f t="shared" si="642"/>
        <v>8100.0000028800005</v>
      </c>
      <c r="W95" s="11">
        <f t="shared" si="642"/>
        <v>2500.0000016999998</v>
      </c>
      <c r="X95" s="11">
        <f t="shared" si="642"/>
        <v>9801.0000035639987</v>
      </c>
      <c r="Y95" s="11">
        <f t="shared" si="642"/>
        <v>100.00000038</v>
      </c>
      <c r="Z95" s="11">
        <f t="shared" si="642"/>
        <v>5625.0000030000001</v>
      </c>
      <c r="AA95" s="11">
        <f t="shared" si="642"/>
        <v>9025.0000039900006</v>
      </c>
      <c r="AB95" s="11">
        <f t="shared" si="642"/>
        <v>8100.000003959999</v>
      </c>
      <c r="AC95" s="11">
        <f t="shared" si="642"/>
        <v>8100.0000041399999</v>
      </c>
      <c r="AD95" s="11">
        <f t="shared" si="642"/>
        <v>10000.0000048</v>
      </c>
      <c r="AE95" s="11">
        <f t="shared" si="642"/>
        <v>1849.0000021499998</v>
      </c>
      <c r="AF95" s="11">
        <f t="shared" si="642"/>
        <v>6.7600000000000004E-16</v>
      </c>
      <c r="AG95" s="11">
        <f t="shared" si="642"/>
        <v>7225.0000045899997</v>
      </c>
      <c r="AH95" s="11">
        <f t="shared" si="642"/>
        <v>1936.0000024640003</v>
      </c>
      <c r="AI95" s="11">
        <f t="shared" si="642"/>
        <v>5184.0000041760013</v>
      </c>
      <c r="AJ95" s="11">
        <f t="shared" si="642"/>
        <v>6400.0000047999993</v>
      </c>
      <c r="AK95" s="11">
        <f t="shared" si="642"/>
        <v>10000.0000062</v>
      </c>
      <c r="AL95" s="11">
        <f t="shared" si="642"/>
        <v>1.0240000000000001E-15</v>
      </c>
      <c r="AM95" s="11">
        <f t="shared" si="642"/>
        <v>5929.0000050820008</v>
      </c>
      <c r="AN95" s="11">
        <f t="shared" si="642"/>
        <v>7225.0000057799989</v>
      </c>
      <c r="AO95" s="11">
        <f t="shared" si="642"/>
        <v>400.00000139999997</v>
      </c>
      <c r="AP95" s="11">
        <f t="shared" si="642"/>
        <v>2500.0000036000001</v>
      </c>
      <c r="AQ95" s="11">
        <f t="shared" si="642"/>
        <v>625.00000184999999</v>
      </c>
      <c r="AR95" s="11">
        <f t="shared" si="642"/>
        <v>5625.0000056999997</v>
      </c>
      <c r="AS95" s="11">
        <f t="shared" si="642"/>
        <v>3844.0000048359998</v>
      </c>
      <c r="AT95" s="11">
        <f t="shared" si="642"/>
        <v>400.00000160000002</v>
      </c>
      <c r="AU95" s="11">
        <f t="shared" si="642"/>
        <v>4225.0000053300009</v>
      </c>
      <c r="AV95" s="11">
        <f t="shared" si="642"/>
        <v>4900.0000058799997</v>
      </c>
      <c r="AW95" s="11">
        <f t="shared" si="642"/>
        <v>1.8490000000000003E-15</v>
      </c>
      <c r="AX95" s="11">
        <f t="shared" si="642"/>
        <v>256.000001408</v>
      </c>
      <c r="AY95" s="11">
        <f t="shared" si="642"/>
        <v>4900.0000062999989</v>
      </c>
      <c r="AZ95" s="11">
        <f t="shared" si="642"/>
        <v>8100.0000082799997</v>
      </c>
      <c r="BA95" s="11">
        <f t="shared" si="642"/>
        <v>3600.0000056399999</v>
      </c>
      <c r="BB95" s="11">
        <f t="shared" si="642"/>
        <v>625.00000239999997</v>
      </c>
      <c r="BC95" s="11">
        <f t="shared" si="642"/>
        <v>9025.0000093099989</v>
      </c>
      <c r="BD95" s="11">
        <f t="shared" si="642"/>
        <v>2500.0000049999999</v>
      </c>
      <c r="BE95" s="11">
        <f t="shared" si="642"/>
        <v>10000.000010199999</v>
      </c>
      <c r="BF95" s="11">
        <f t="shared" si="642"/>
        <v>2.7040000000000002E-15</v>
      </c>
      <c r="BG95" s="11">
        <f t="shared" si="642"/>
        <v>7225.0000090099993</v>
      </c>
      <c r="BH95" s="11">
        <f t="shared" si="642"/>
        <v>6400.0000086399996</v>
      </c>
      <c r="BI95" s="11">
        <f t="shared" si="642"/>
        <v>4900.0000077000004</v>
      </c>
      <c r="BJ95" s="11">
        <f t="shared" si="642"/>
        <v>7225.0000095200012</v>
      </c>
      <c r="BK95" s="11">
        <f t="shared" si="642"/>
        <v>8100.0000102599988</v>
      </c>
      <c r="BL95" s="11">
        <f t="shared" si="642"/>
        <v>10000.000011599999</v>
      </c>
      <c r="BM95" s="11">
        <f t="shared" si="642"/>
        <v>1296.0000042480001</v>
      </c>
      <c r="BN95" s="11">
        <f t="shared" si="642"/>
        <v>2500.0000059999998</v>
      </c>
      <c r="BO95" s="11">
        <f t="shared" si="642"/>
        <v>289.00000207400007</v>
      </c>
      <c r="BP95" s="11">
        <f t="shared" si="642"/>
        <v>3.8440000000000001E-15</v>
      </c>
      <c r="BQ95" s="11">
        <f t="shared" si="642"/>
        <v>10000.0000126</v>
      </c>
      <c r="BR95" s="11">
        <f t="shared" si="642"/>
        <v>6400.0000102400008</v>
      </c>
      <c r="BS95" s="11">
        <f t="shared" si="642"/>
        <v>6400.0000103999992</v>
      </c>
      <c r="BT95" s="11">
        <f t="shared" ref="BT95:BU96" si="676">IF(BT32="","",IF(BT126&lt;&gt;"",0,(BT32)^2))</f>
        <v>900.00000395999996</v>
      </c>
      <c r="BU95" s="11">
        <f t="shared" si="676"/>
        <v>4225.0000087100007</v>
      </c>
      <c r="BV95" s="11">
        <f t="shared" ref="BV95:CI95" si="677">IF(BV32="","",IF(BV126&lt;&gt;"",0,(BV32)^2))</f>
        <v>8836.0000127840012</v>
      </c>
      <c r="BW95" s="11">
        <f t="shared" si="677"/>
        <v>5929.0000106259995</v>
      </c>
      <c r="BX95" s="11">
        <f t="shared" si="677"/>
        <v>6400.0000111999998</v>
      </c>
      <c r="BY95" s="11">
        <f t="shared" si="677"/>
        <v>529.00000326599991</v>
      </c>
      <c r="BZ95" s="11">
        <f t="shared" si="677"/>
        <v>7225.0000122400006</v>
      </c>
      <c r="CA95" s="11">
        <f t="shared" si="677"/>
        <v>2025.0000065700003</v>
      </c>
      <c r="CB95" s="11">
        <f t="shared" si="677"/>
        <v>7225.0000125799997</v>
      </c>
      <c r="CC95" s="11">
        <f t="shared" si="677"/>
        <v>2500.0000075000003</v>
      </c>
      <c r="CD95" s="11">
        <f t="shared" si="677"/>
        <v>3481.0000089679997</v>
      </c>
      <c r="CE95" s="11">
        <f t="shared" si="677"/>
        <v>4225.0000100099996</v>
      </c>
      <c r="CF95" s="11">
        <f t="shared" si="677"/>
        <v>8100.0000140399998</v>
      </c>
      <c r="CG95" s="11">
        <f t="shared" si="677"/>
        <v>7225.0000134300008</v>
      </c>
      <c r="CH95" s="11">
        <f t="shared" si="677"/>
        <v>2500.000008</v>
      </c>
      <c r="CI95" s="11">
        <f t="shared" si="677"/>
        <v>3844.0000100440002</v>
      </c>
      <c r="CJ95" s="11">
        <f t="shared" ref="CJ95:CK95" si="678">IF(CJ32="","",IF(CJ126&lt;&gt;"",0,(CJ32)^2))</f>
        <v>6241.0000129560003</v>
      </c>
      <c r="CK95" s="11">
        <f t="shared" si="678"/>
        <v>2025.0000074700004</v>
      </c>
      <c r="CL95" s="11">
        <f t="shared" ref="CL95:CQ95" si="679">IF(CL32="","",IF(CL126&lt;&gt;"",0,(CL32)^2))</f>
        <v>3600.0000100799998</v>
      </c>
      <c r="CM95" s="11">
        <f t="shared" si="679"/>
        <v>5929.0000130899998</v>
      </c>
      <c r="CN95" s="11">
        <f t="shared" si="679"/>
        <v>6400.00001376</v>
      </c>
      <c r="CO95" s="11">
        <f t="shared" si="679"/>
        <v>900.00000522000005</v>
      </c>
      <c r="CP95" s="11">
        <f t="shared" si="679"/>
        <v>7225.0000149599991</v>
      </c>
      <c r="CQ95" s="11">
        <f t="shared" si="679"/>
        <v>4624.0000121039993</v>
      </c>
      <c r="CR95" s="11">
        <f t="shared" ref="CR95:CS95" si="680">IF(CR32="","",IF(CR126&lt;&gt;"",0,(CR32)^2))</f>
        <v>3600.0000107999999</v>
      </c>
      <c r="CS95" s="11">
        <f t="shared" si="680"/>
        <v>4900.0000127400008</v>
      </c>
      <c r="CT95" s="11">
        <f t="shared" ref="CT95:DB95" si="681">IF(CT32="","",IF(CT126&lt;&gt;"",0,(CT32)^2))</f>
        <v>4900.0000128799993</v>
      </c>
      <c r="CU95" s="11">
        <f t="shared" si="681"/>
        <v>625.00000465000005</v>
      </c>
      <c r="CV95" s="11">
        <f t="shared" si="681"/>
        <v>5625.0000141</v>
      </c>
      <c r="CW95" s="11">
        <f t="shared" si="681"/>
        <v>1936.0000083599998</v>
      </c>
      <c r="CX95" s="11">
        <f t="shared" si="681"/>
        <v>4761.000013247999</v>
      </c>
      <c r="CY95" s="11">
        <f t="shared" si="681"/>
        <v>6561.0000157139993</v>
      </c>
      <c r="CZ95" s="11">
        <f t="shared" si="681"/>
        <v>5329.0000143080006</v>
      </c>
      <c r="DA95" s="11">
        <f t="shared" si="681"/>
        <v>3600.0000118799999</v>
      </c>
      <c r="DB95" s="11">
        <f t="shared" si="681"/>
        <v>4900.0000139999993</v>
      </c>
      <c r="DC95" s="11">
        <f t="shared" ref="DC95:EE95" si="682">IF(DC32="","",IF(DC126&lt;&gt;"",0,(DC32)^2))</f>
        <v>4225.0000131299994</v>
      </c>
      <c r="DD95" s="11">
        <f t="shared" si="682"/>
        <v>7569.0000177480006</v>
      </c>
      <c r="DE95" s="11">
        <f t="shared" si="682"/>
        <v>6084.0000160680011</v>
      </c>
      <c r="DF95" s="11">
        <f t="shared" si="682"/>
        <v>2025.0000093600001</v>
      </c>
      <c r="DG95" s="11">
        <f t="shared" si="682"/>
        <v>225.00000315</v>
      </c>
      <c r="DH95" s="11">
        <f t="shared" si="682"/>
        <v>8100.0000190800001</v>
      </c>
      <c r="DI95" s="11">
        <f t="shared" si="682"/>
        <v>9604.0000209720019</v>
      </c>
      <c r="DJ95" s="11">
        <f t="shared" si="682"/>
        <v>3600.0000129600003</v>
      </c>
      <c r="DK95" s="11">
        <f t="shared" si="682"/>
        <v>7744.0000191839999</v>
      </c>
      <c r="DL95" s="11">
        <f t="shared" si="682"/>
        <v>7921.0000195800003</v>
      </c>
      <c r="DM95" s="11">
        <f t="shared" si="682"/>
        <v>4900.0000155400012</v>
      </c>
      <c r="DN95" s="11">
        <f t="shared" si="682"/>
        <v>400.00000447999997</v>
      </c>
      <c r="DO95" s="11">
        <f t="shared" si="682"/>
        <v>1.2769000000000001E-14</v>
      </c>
      <c r="DP95" s="11">
        <f t="shared" si="682"/>
        <v>4900.0000159600004</v>
      </c>
      <c r="DQ95" s="11">
        <f t="shared" si="682"/>
        <v>7396.0000197800009</v>
      </c>
      <c r="DR95" s="11">
        <f t="shared" si="682"/>
        <v>6400.0000185599993</v>
      </c>
      <c r="DS95" s="11">
        <f t="shared" si="682"/>
        <v>1225.00000819</v>
      </c>
      <c r="DT95" s="11">
        <f t="shared" si="682"/>
        <v>900.00000707999993</v>
      </c>
      <c r="DU95" s="11">
        <f t="shared" si="682"/>
        <v>7396.0000204680009</v>
      </c>
      <c r="DV95" s="11">
        <f t="shared" si="682"/>
        <v>6400.0000191999998</v>
      </c>
      <c r="DW95" s="11">
        <f t="shared" si="682"/>
        <v>5625.00001815</v>
      </c>
      <c r="DX95" s="11">
        <f t="shared" si="682"/>
        <v>5625.0000183000002</v>
      </c>
      <c r="DY95" s="11">
        <f t="shared" si="682"/>
        <v>5929.0000189420007</v>
      </c>
      <c r="DZ95" s="11">
        <f t="shared" si="682"/>
        <v>5625.0000185999997</v>
      </c>
      <c r="EA95" s="11">
        <f t="shared" si="682"/>
        <v>1600.00001</v>
      </c>
      <c r="EB95" s="11">
        <f t="shared" si="682"/>
        <v>5929.0000194040003</v>
      </c>
      <c r="EC95" s="11">
        <f t="shared" si="682"/>
        <v>3600.0000152399998</v>
      </c>
      <c r="ED95" s="11">
        <f t="shared" si="682"/>
        <v>4356.0000168959996</v>
      </c>
      <c r="EE95" s="11">
        <f t="shared" si="682"/>
        <v>6400.00002064</v>
      </c>
      <c r="EF95" s="11">
        <f t="shared" ref="EF95:EI95" si="683">IF(EF32="","",IF(EF126&lt;&gt;"",0,(EF32)^2))</f>
        <v>5625.0000195000002</v>
      </c>
      <c r="EG95" s="11">
        <f t="shared" si="683"/>
        <v>5329.0000191259987</v>
      </c>
      <c r="EH95" s="11">
        <f t="shared" si="683"/>
        <v>7569.000022967999</v>
      </c>
      <c r="EI95" s="11">
        <f t="shared" si="683"/>
        <v>676.00000691600007</v>
      </c>
      <c r="EJ95" s="11">
        <f t="shared" ref="EJ95:ES95" si="684">IF(EJ32="","",IF(EJ126&lt;&gt;"",0,(EJ32)^2))</f>
        <v>3249.0000152759999</v>
      </c>
      <c r="EK95" s="11">
        <f t="shared" si="684"/>
        <v>8100.0000242999986</v>
      </c>
      <c r="EL95" s="11">
        <f t="shared" si="684"/>
        <v>7225.0000231199992</v>
      </c>
      <c r="EM95" s="11">
        <f t="shared" si="684"/>
        <v>4.0000005480000178</v>
      </c>
      <c r="EN95" s="11">
        <f t="shared" si="684"/>
        <v>3600.0000165599995</v>
      </c>
      <c r="EO95" s="11">
        <f t="shared" si="684"/>
        <v>5625.0000208499987</v>
      </c>
      <c r="EP95" s="11">
        <f t="shared" si="684"/>
        <v>2500.0000139999997</v>
      </c>
      <c r="EQ95" s="11">
        <f t="shared" si="684"/>
        <v>6400.0000225600006</v>
      </c>
      <c r="ER95" s="11">
        <f t="shared" si="684"/>
        <v>7744.0000249920013</v>
      </c>
      <c r="ES95" s="11">
        <f t="shared" si="684"/>
        <v>1600.0000114400002</v>
      </c>
      <c r="ET95" s="11">
        <f t="shared" ref="ET95:EV95" si="685">IF(ET32="","",IF(ET126&lt;&gt;"",0,(ET32)^2))</f>
        <v>5929.0000221759992</v>
      </c>
      <c r="EU95" s="11">
        <f t="shared" si="685"/>
        <v>1600.0000116000001</v>
      </c>
      <c r="EV95" s="11">
        <f t="shared" si="685"/>
        <v>4900.0000204400003</v>
      </c>
      <c r="EW95" s="11">
        <f t="shared" ref="EW95:FJ95" si="686">IF(EW32="","",IF(EW126&lt;&gt;"",0,(EW32)^2))</f>
        <v>7569.0000255779987</v>
      </c>
      <c r="EX95" s="11">
        <f t="shared" si="686"/>
        <v>4356.0000195359999</v>
      </c>
      <c r="EY95" s="11">
        <f t="shared" si="686"/>
        <v>6400.0000238400007</v>
      </c>
      <c r="EZ95" s="11">
        <f t="shared" si="686"/>
        <v>5625.0000225000013</v>
      </c>
      <c r="FA95" s="11">
        <f t="shared" si="686"/>
        <v>100.00000302000002</v>
      </c>
      <c r="FB95" s="11">
        <f t="shared" si="686"/>
        <v>5625.0000227999999</v>
      </c>
      <c r="FC95" s="11">
        <f t="shared" si="686"/>
        <v>2500.0000153000001</v>
      </c>
      <c r="FD95" s="11">
        <f t="shared" si="686"/>
        <v>25.000001540000028</v>
      </c>
      <c r="FE95" s="11">
        <f t="shared" si="686"/>
        <v>900.00000929999999</v>
      </c>
      <c r="FF95" s="11">
        <f t="shared" si="686"/>
        <v>8100.0000280799995</v>
      </c>
      <c r="FG95" s="11">
        <f t="shared" si="686"/>
        <v>7225.0000266900006</v>
      </c>
      <c r="FH95" s="11">
        <f t="shared" si="686"/>
        <v>2.4964000000000004E-14</v>
      </c>
      <c r="FI95" s="11">
        <f t="shared" si="686"/>
        <v>5625.0000238499997</v>
      </c>
      <c r="FJ95" s="11">
        <f t="shared" si="686"/>
        <v>1600.0000127999999</v>
      </c>
      <c r="FK95" s="11">
        <f t="shared" ref="FK95" si="687">IF(FK32="","",IF(FK126&lt;&gt;"",0,(FK32)^2))</f>
        <v>4900.0000225400008</v>
      </c>
    </row>
    <row r="96" spans="1:167" x14ac:dyDescent="0.25">
      <c r="A96" s="11">
        <f t="shared" si="365"/>
        <v>29.999999998999996</v>
      </c>
      <c r="C96" s="11">
        <v>30</v>
      </c>
      <c r="D96" s="11">
        <f t="shared" si="350"/>
        <v>2500</v>
      </c>
      <c r="E96" s="11">
        <f t="shared" si="351"/>
        <v>625.00000002499996</v>
      </c>
      <c r="F96" s="11">
        <f t="shared" si="351"/>
        <v>3844.0000000620003</v>
      </c>
      <c r="G96" s="11">
        <f t="shared" si="350"/>
        <v>4900.0000001400003</v>
      </c>
      <c r="H96" s="11">
        <f t="shared" si="352"/>
        <v>7225.0000003399991</v>
      </c>
      <c r="I96" s="11">
        <f t="shared" ref="I96:BT96" si="688">IF(I33="","",IF(I127&lt;&gt;"",0,(I33)^2))</f>
        <v>6724.0000004919993</v>
      </c>
      <c r="J96" s="11">
        <f t="shared" si="688"/>
        <v>10000.000000800001</v>
      </c>
      <c r="K96" s="11">
        <f t="shared" si="688"/>
        <v>10000.000001</v>
      </c>
      <c r="L96" s="11">
        <f t="shared" si="688"/>
        <v>225.00000018000003</v>
      </c>
      <c r="M96" s="11">
        <f t="shared" si="688"/>
        <v>100.00000014000001</v>
      </c>
      <c r="N96" s="11">
        <f t="shared" si="688"/>
        <v>8100.0000014400002</v>
      </c>
      <c r="O96" s="11">
        <f t="shared" si="688"/>
        <v>8100.0000016200011</v>
      </c>
      <c r="P96" s="11">
        <f t="shared" si="688"/>
        <v>6400.0000015999995</v>
      </c>
      <c r="Q96" s="11">
        <f t="shared" si="688"/>
        <v>1600.0000008799998</v>
      </c>
      <c r="R96" s="11">
        <f t="shared" si="688"/>
        <v>625.00000060000002</v>
      </c>
      <c r="S96" s="11">
        <f t="shared" si="688"/>
        <v>4900.0000018200008</v>
      </c>
      <c r="T96" s="11">
        <f t="shared" si="688"/>
        <v>9.0000000839999998</v>
      </c>
      <c r="U96" s="11">
        <f t="shared" si="688"/>
        <v>2.2499999999999996E-16</v>
      </c>
      <c r="V96" s="11">
        <f t="shared" si="688"/>
        <v>1600.0000012800001</v>
      </c>
      <c r="W96" s="11">
        <f t="shared" si="688"/>
        <v>2500.0000016999998</v>
      </c>
      <c r="X96" s="11">
        <f t="shared" si="688"/>
        <v>1369.000001332</v>
      </c>
      <c r="Y96" s="11">
        <f t="shared" si="688"/>
        <v>8100.0000034199993</v>
      </c>
      <c r="Z96" s="11">
        <f t="shared" si="688"/>
        <v>4225.0000025999998</v>
      </c>
      <c r="AA96" s="11">
        <f t="shared" si="688"/>
        <v>10000.000004200001</v>
      </c>
      <c r="AB96" s="11">
        <f t="shared" si="688"/>
        <v>6400.0000035199992</v>
      </c>
      <c r="AC96" s="11">
        <f t="shared" si="688"/>
        <v>7569.0000040019995</v>
      </c>
      <c r="AD96" s="11">
        <f t="shared" si="688"/>
        <v>2500.0000024000001</v>
      </c>
      <c r="AE96" s="11">
        <f t="shared" si="688"/>
        <v>6561.0000040500008</v>
      </c>
      <c r="AF96" s="11">
        <f t="shared" si="688"/>
        <v>10000.0000052</v>
      </c>
      <c r="AG96" s="11">
        <f t="shared" si="688"/>
        <v>5625.0000040499999</v>
      </c>
      <c r="AH96" s="11">
        <f t="shared" si="688"/>
        <v>2500.0000028000004</v>
      </c>
      <c r="AI96" s="11">
        <f t="shared" si="688"/>
        <v>6400.000004640001</v>
      </c>
      <c r="AJ96" s="11">
        <f t="shared" si="688"/>
        <v>121.00000066000001</v>
      </c>
      <c r="AK96" s="11">
        <f t="shared" si="688"/>
        <v>400.00000123999996</v>
      </c>
      <c r="AL96" s="11">
        <f t="shared" si="688"/>
        <v>900.00000191999993</v>
      </c>
      <c r="AM96" s="11">
        <f t="shared" si="688"/>
        <v>25.000000330000002</v>
      </c>
      <c r="AN96" s="11">
        <f t="shared" si="688"/>
        <v>6400.0000054399998</v>
      </c>
      <c r="AO96" s="11">
        <f t="shared" si="688"/>
        <v>225.00000104999998</v>
      </c>
      <c r="AP96" s="11">
        <f t="shared" si="688"/>
        <v>3600.0000043200002</v>
      </c>
      <c r="AQ96" s="11">
        <f t="shared" si="688"/>
        <v>5625.0000055500013</v>
      </c>
      <c r="AR96" s="11">
        <f t="shared" si="688"/>
        <v>6400.0000060799994</v>
      </c>
      <c r="AS96" s="11">
        <f t="shared" si="688"/>
        <v>2704.0000040559999</v>
      </c>
      <c r="AT96" s="11">
        <f t="shared" si="688"/>
        <v>3600.0000048000006</v>
      </c>
      <c r="AU96" s="11">
        <f t="shared" si="688"/>
        <v>3025.0000045100001</v>
      </c>
      <c r="AV96" s="11">
        <f t="shared" si="688"/>
        <v>2500.0000042000001</v>
      </c>
      <c r="AW96" s="11">
        <f t="shared" si="688"/>
        <v>1600.00000344</v>
      </c>
      <c r="AX96" s="11">
        <f t="shared" si="688"/>
        <v>64.000000704000001</v>
      </c>
      <c r="AY96" s="11">
        <f t="shared" si="688"/>
        <v>10000.000008999999</v>
      </c>
      <c r="AZ96" s="11">
        <f t="shared" si="688"/>
        <v>8100.0000082799997</v>
      </c>
      <c r="BA96" s="11">
        <f t="shared" si="688"/>
        <v>625.00000235000005</v>
      </c>
      <c r="BB96" s="11">
        <f t="shared" si="688"/>
        <v>4225.0000062400004</v>
      </c>
      <c r="BC96" s="11">
        <f t="shared" si="688"/>
        <v>400.00000196000002</v>
      </c>
      <c r="BD96" s="11">
        <f t="shared" si="688"/>
        <v>10000.00001</v>
      </c>
      <c r="BE96" s="11">
        <f t="shared" si="688"/>
        <v>10000.000010199999</v>
      </c>
      <c r="BF96" s="11">
        <f t="shared" si="688"/>
        <v>10000.000010400001</v>
      </c>
      <c r="BG96" s="11">
        <f t="shared" si="688"/>
        <v>7225.0000090099993</v>
      </c>
      <c r="BH96" s="11">
        <f t="shared" si="688"/>
        <v>10000.0000108</v>
      </c>
      <c r="BI96" s="11">
        <f t="shared" si="688"/>
        <v>3600.0000066000002</v>
      </c>
      <c r="BJ96" s="11">
        <f t="shared" si="688"/>
        <v>6400.0000089600007</v>
      </c>
      <c r="BK96" s="11">
        <f t="shared" si="688"/>
        <v>400.00000228000005</v>
      </c>
      <c r="BL96" s="11">
        <f t="shared" si="688"/>
        <v>10000.000011599999</v>
      </c>
      <c r="BM96" s="11">
        <f t="shared" si="688"/>
        <v>400.00000236000005</v>
      </c>
      <c r="BN96" s="11">
        <f t="shared" si="688"/>
        <v>3025.0000065999998</v>
      </c>
      <c r="BO96" s="11">
        <f t="shared" si="688"/>
        <v>1369.000004514</v>
      </c>
      <c r="BP96" s="11">
        <f t="shared" si="688"/>
        <v>3.8440000000000001E-15</v>
      </c>
      <c r="BQ96" s="11">
        <f t="shared" si="688"/>
        <v>10000.0000126</v>
      </c>
      <c r="BR96" s="11">
        <f t="shared" si="688"/>
        <v>7225.0000108800014</v>
      </c>
      <c r="BS96" s="11">
        <f t="shared" si="688"/>
        <v>5929.0000100099996</v>
      </c>
      <c r="BT96" s="11">
        <f t="shared" si="688"/>
        <v>7225.0000112199996</v>
      </c>
      <c r="BU96" s="11">
        <f t="shared" si="676"/>
        <v>2500.0000067000001</v>
      </c>
      <c r="BV96" s="11">
        <f t="shared" ref="BV96:CI96" si="689">IF(BV33="","",IF(BV127&lt;&gt;"",0,(BV33)^2))</f>
        <v>4761.0000093840008</v>
      </c>
      <c r="BW96" s="11">
        <f t="shared" si="689"/>
        <v>961.00000427799989</v>
      </c>
      <c r="BX96" s="11">
        <f t="shared" si="689"/>
        <v>6400.0000111999998</v>
      </c>
      <c r="BY96" s="11">
        <f t="shared" si="689"/>
        <v>6241.0000112180005</v>
      </c>
      <c r="BZ96" s="11">
        <f t="shared" si="689"/>
        <v>400.00000287999995</v>
      </c>
      <c r="CA96" s="11">
        <f t="shared" si="689"/>
        <v>2500.0000073000001</v>
      </c>
      <c r="CB96" s="11">
        <f t="shared" si="689"/>
        <v>8100.0000133200001</v>
      </c>
      <c r="CC96" s="11">
        <f t="shared" si="689"/>
        <v>7569.0000130500002</v>
      </c>
      <c r="CD96" s="11">
        <f t="shared" si="689"/>
        <v>7225.0000129200007</v>
      </c>
      <c r="CE96" s="11">
        <f t="shared" si="689"/>
        <v>7225.0000130899989</v>
      </c>
      <c r="CF96" s="11">
        <f t="shared" si="689"/>
        <v>5625.0000117</v>
      </c>
      <c r="CG96" s="11">
        <f t="shared" si="689"/>
        <v>7225.0000134300008</v>
      </c>
      <c r="CH96" s="11">
        <f t="shared" si="689"/>
        <v>5625.0000120000013</v>
      </c>
      <c r="CI96" s="11">
        <f t="shared" si="689"/>
        <v>400.00000324000001</v>
      </c>
      <c r="CJ96" s="11">
        <f t="shared" ref="CJ96:CK96" si="690">IF(CJ33="","",IF(CJ127&lt;&gt;"",0,(CJ33)^2))</f>
        <v>8281.0000149240004</v>
      </c>
      <c r="CK96" s="11">
        <f t="shared" si="690"/>
        <v>6400.0000132800005</v>
      </c>
      <c r="CL96" s="11">
        <f t="shared" ref="CL96:CQ96" si="691">IF(CL33="","",IF(CL127&lt;&gt;"",0,(CL33)^2))</f>
        <v>4900.0000117600011</v>
      </c>
      <c r="CM96" s="11">
        <f t="shared" si="691"/>
        <v>5929.0000130899998</v>
      </c>
      <c r="CN96" s="11">
        <f t="shared" si="691"/>
        <v>3600.00001032</v>
      </c>
      <c r="CO96" s="11">
        <f t="shared" si="691"/>
        <v>5625.0000130500002</v>
      </c>
      <c r="CP96" s="11">
        <f t="shared" si="691"/>
        <v>625.00000439999997</v>
      </c>
      <c r="CQ96" s="11">
        <f t="shared" si="691"/>
        <v>5625.0000133499998</v>
      </c>
      <c r="CR96" s="11">
        <f t="shared" ref="CR96:CS96" si="692">IF(CR33="","",IF(CR127&lt;&gt;"",0,(CR33)^2))</f>
        <v>225.00000270000001</v>
      </c>
      <c r="CS96" s="11">
        <f t="shared" si="692"/>
        <v>8100.0000163800005</v>
      </c>
      <c r="CT96" s="11">
        <f t="shared" ref="CT96:DB96" si="693">IF(CT33="","",IF(CT127&lt;&gt;"",0,(CT33)^2))</f>
        <v>9025.0000174799989</v>
      </c>
      <c r="CU96" s="11">
        <f t="shared" si="693"/>
        <v>400.00000372000005</v>
      </c>
      <c r="CV96" s="11">
        <f t="shared" si="693"/>
        <v>5625.0000141</v>
      </c>
      <c r="CW96" s="11">
        <f t="shared" si="693"/>
        <v>7225.0000161500011</v>
      </c>
      <c r="CX96" s="11">
        <f t="shared" si="693"/>
        <v>100.00000192000003</v>
      </c>
      <c r="CY96" s="11">
        <f t="shared" si="693"/>
        <v>49.000001358000013</v>
      </c>
      <c r="CZ96" s="11">
        <f t="shared" si="693"/>
        <v>4356.0000129360005</v>
      </c>
      <c r="DA96" s="11">
        <f t="shared" si="693"/>
        <v>400.00000396000007</v>
      </c>
      <c r="DB96" s="11">
        <f t="shared" si="693"/>
        <v>8100.0000179999988</v>
      </c>
      <c r="DC96" s="11">
        <f t="shared" ref="DC96:EE96" si="694">IF(DC33="","",IF(DC127&lt;&gt;"",0,(DC33)^2))</f>
        <v>4356.000013332</v>
      </c>
      <c r="DD96" s="11">
        <f t="shared" si="694"/>
        <v>4225.0000132599998</v>
      </c>
      <c r="DE96" s="11">
        <f t="shared" si="694"/>
        <v>4900.0000144200003</v>
      </c>
      <c r="DF96" s="11">
        <f t="shared" si="694"/>
        <v>2025.0000093600001</v>
      </c>
      <c r="DG96" s="11">
        <f t="shared" si="694"/>
        <v>4225.0000136499993</v>
      </c>
      <c r="DH96" s="11">
        <f t="shared" si="694"/>
        <v>5625.0000159000001</v>
      </c>
      <c r="DI96" s="11">
        <f t="shared" si="694"/>
        <v>2500.0000106999996</v>
      </c>
      <c r="DJ96" s="11">
        <f t="shared" si="694"/>
        <v>4900.0000151199993</v>
      </c>
      <c r="DK96" s="11">
        <f t="shared" si="694"/>
        <v>144.00000261600002</v>
      </c>
      <c r="DL96" s="11">
        <f t="shared" si="694"/>
        <v>5929.00001694</v>
      </c>
      <c r="DM96" s="11">
        <f t="shared" si="694"/>
        <v>400.00000443999994</v>
      </c>
      <c r="DN96" s="11">
        <f t="shared" si="694"/>
        <v>1.2543999999999999E-14</v>
      </c>
      <c r="DO96" s="11">
        <f t="shared" si="694"/>
        <v>10000.000022599999</v>
      </c>
      <c r="DP96" s="11">
        <f t="shared" si="694"/>
        <v>3600.0000136800004</v>
      </c>
      <c r="DQ96" s="11">
        <f t="shared" si="694"/>
        <v>4225.0000149500011</v>
      </c>
      <c r="DR96" s="11">
        <f t="shared" si="694"/>
        <v>1444.0000088160002</v>
      </c>
      <c r="DS96" s="11">
        <f t="shared" si="694"/>
        <v>5625.0000175499999</v>
      </c>
      <c r="DT96" s="11">
        <f t="shared" si="694"/>
        <v>5625.0000177000002</v>
      </c>
      <c r="DU96" s="11">
        <f t="shared" si="694"/>
        <v>3600.00001428</v>
      </c>
      <c r="DV96" s="11">
        <f t="shared" si="694"/>
        <v>5625.0000179999997</v>
      </c>
      <c r="DW96" s="11">
        <f t="shared" si="694"/>
        <v>3025.0000133099998</v>
      </c>
      <c r="DX96" s="11">
        <f t="shared" si="694"/>
        <v>5625.0000183000002</v>
      </c>
      <c r="DY96" s="11">
        <f t="shared" si="694"/>
        <v>4900.0000172200007</v>
      </c>
      <c r="DZ96" s="11">
        <f t="shared" si="694"/>
        <v>5625.0000185999997</v>
      </c>
      <c r="EA96" s="11">
        <f t="shared" si="694"/>
        <v>4225.00001625</v>
      </c>
      <c r="EB96" s="11">
        <f t="shared" si="694"/>
        <v>4624.0000171360007</v>
      </c>
      <c r="EC96" s="11">
        <f t="shared" si="694"/>
        <v>6400.0000203200016</v>
      </c>
      <c r="ED96" s="11">
        <f t="shared" si="694"/>
        <v>6241.0000202239999</v>
      </c>
      <c r="EE96" s="11">
        <f t="shared" si="694"/>
        <v>4900.00001806</v>
      </c>
      <c r="EF96" s="11">
        <f t="shared" ref="EF96:EI96" si="695">IF(EF33="","",IF(EF127&lt;&gt;"",0,(EF33)^2))</f>
        <v>3600.0000155999996</v>
      </c>
      <c r="EG96" s="11">
        <f t="shared" si="695"/>
        <v>6724.0000214839993</v>
      </c>
      <c r="EH96" s="11">
        <f t="shared" si="695"/>
        <v>8100.0000237599997</v>
      </c>
      <c r="EI96" s="11">
        <f t="shared" si="695"/>
        <v>1369.0000098420001</v>
      </c>
      <c r="EJ96" s="11">
        <f t="shared" ref="EJ96:ES96" si="696">IF(EJ33="","",IF(EJ127&lt;&gt;"",0,(EJ33)^2))</f>
        <v>6724.0000219760004</v>
      </c>
      <c r="EK96" s="11">
        <f t="shared" si="696"/>
        <v>4096.0000172799992</v>
      </c>
      <c r="EL96" s="11">
        <f t="shared" si="696"/>
        <v>9025.0000258399996</v>
      </c>
      <c r="EM96" s="11">
        <f t="shared" si="696"/>
        <v>4900.00001918</v>
      </c>
      <c r="EN96" s="11">
        <f t="shared" si="696"/>
        <v>4900.0000193200003</v>
      </c>
      <c r="EO96" s="11">
        <f t="shared" si="696"/>
        <v>4900.0000194599988</v>
      </c>
      <c r="EP96" s="11">
        <f t="shared" si="696"/>
        <v>625.0000070000001</v>
      </c>
      <c r="EQ96" s="11">
        <f t="shared" si="696"/>
        <v>7225.0000239700003</v>
      </c>
      <c r="ER96" s="11">
        <f t="shared" si="696"/>
        <v>9025.0000269800003</v>
      </c>
      <c r="ES96" s="11">
        <f t="shared" si="696"/>
        <v>400.00000572000005</v>
      </c>
      <c r="ET96" s="11">
        <f t="shared" ref="ET96:EV96" si="697">IF(ET33="","",IF(ET127&lt;&gt;"",0,(ET33)^2))</f>
        <v>9025.0000273599999</v>
      </c>
      <c r="EU96" s="11">
        <f t="shared" si="697"/>
        <v>1225.0000101500002</v>
      </c>
      <c r="EV96" s="11">
        <f t="shared" si="697"/>
        <v>3600.0000175199998</v>
      </c>
      <c r="EW96" s="11">
        <f t="shared" ref="EW96:FJ96" si="698">IF(EW33="","",IF(EW127&lt;&gt;"",0,(EW33)^2))</f>
        <v>6084.0000229319994</v>
      </c>
      <c r="EX96" s="11">
        <f t="shared" si="698"/>
        <v>5625.0000221999999</v>
      </c>
      <c r="EY96" s="11">
        <f t="shared" si="698"/>
        <v>6400.0000238400007</v>
      </c>
      <c r="EZ96" s="11">
        <f t="shared" si="698"/>
        <v>4624.0000204000007</v>
      </c>
      <c r="FA96" s="11">
        <f t="shared" si="698"/>
        <v>8100.0000271799991</v>
      </c>
      <c r="FB96" s="11">
        <f t="shared" si="698"/>
        <v>625.00000759999989</v>
      </c>
      <c r="FC96" s="11">
        <f t="shared" si="698"/>
        <v>9025.0000290700009</v>
      </c>
      <c r="FD96" s="11">
        <f t="shared" si="698"/>
        <v>625.00000769999997</v>
      </c>
      <c r="FE96" s="11">
        <f t="shared" si="698"/>
        <v>4225.0000201499997</v>
      </c>
      <c r="FF96" s="11">
        <f t="shared" si="698"/>
        <v>4761.0000215279997</v>
      </c>
      <c r="FG96" s="11">
        <f t="shared" si="698"/>
        <v>10000.000031400001</v>
      </c>
      <c r="FH96" s="11">
        <f t="shared" si="698"/>
        <v>10000.000031600001</v>
      </c>
      <c r="FI96" s="11">
        <f t="shared" si="698"/>
        <v>7225.0000270299988</v>
      </c>
      <c r="FJ96" s="11">
        <f t="shared" si="698"/>
        <v>2.5600000000000003E-14</v>
      </c>
      <c r="FK96" s="11">
        <f t="shared" ref="FK96" si="699">IF(FK33="","",IF(FK127&lt;&gt;"",0,(FK33)^2))</f>
        <v>1225.0000112700002</v>
      </c>
    </row>
    <row r="97" spans="3:167" x14ac:dyDescent="0.25">
      <c r="C97" s="11" t="s">
        <v>16</v>
      </c>
    </row>
    <row r="98" spans="3:167" x14ac:dyDescent="0.25">
      <c r="C98" s="11">
        <v>1</v>
      </c>
      <c r="D98" s="11" t="str">
        <f>IF(OR(Master!$C3="",Calculations!D4=""),"",(Master!$C3-Calculations!D4)^2)</f>
        <v/>
      </c>
      <c r="E98" s="11" t="str">
        <f>IF(OR(Master!$C3="",Calculations!E4=""),"",(Master!$C3-Calculations!E4)^2)</f>
        <v/>
      </c>
      <c r="F98" s="11" t="str">
        <f>IF(OR(Master!$C3="",Calculations!F4=""),"",(Master!$C3-Calculations!F4)^2)</f>
        <v/>
      </c>
      <c r="G98" s="11" t="str">
        <f>IF(OR(Master!$C3="",Calculations!G4=""),"",(Master!$C3-Calculations!G4)^2)</f>
        <v/>
      </c>
      <c r="H98" s="11" t="str">
        <f>IF(OR(Master!$C3="",Calculations!H4=""),"",(Master!$C3-Calculations!H4)^2)</f>
        <v/>
      </c>
      <c r="I98" s="11" t="str">
        <f>IF(OR(Master!$C3="",Calculations!I4=""),"",(Master!$C3-Calculations!I4)^2)</f>
        <v/>
      </c>
      <c r="J98" s="11" t="str">
        <f>IF(OR(Master!$C3="",Calculations!J4=""),"",(Master!$C3-Calculations!J4)^2)</f>
        <v/>
      </c>
      <c r="K98" s="11" t="str">
        <f>IF(OR(Master!$C3="",Calculations!K4=""),"",(Master!$C3-Calculations!K4)^2)</f>
        <v/>
      </c>
      <c r="L98" s="11" t="str">
        <f>IF(OR(Master!$C3="",Calculations!L4=""),"",(Master!$C3-Calculations!L4)^2)</f>
        <v/>
      </c>
      <c r="M98" s="11" t="str">
        <f>IF(OR(Master!$C3="",Calculations!M4=""),"",(Master!$C3-Calculations!M4)^2)</f>
        <v/>
      </c>
      <c r="N98" s="11" t="str">
        <f>IF(OR(Master!$C3="",Calculations!N4=""),"",(Master!$C3-Calculations!N4)^2)</f>
        <v/>
      </c>
      <c r="O98" s="11" t="str">
        <f>IF(OR(Master!$C3="",Calculations!O4=""),"",(Master!$C3-Calculations!O4)^2)</f>
        <v/>
      </c>
      <c r="P98" s="11" t="str">
        <f>IF(OR(Master!$C3="",Calculations!P4=""),"",(Master!$C3-Calculations!P4)^2)</f>
        <v/>
      </c>
      <c r="Q98" s="11" t="str">
        <f>IF(OR(Master!$C3="",Calculations!Q4=""),"",(Master!$C3-Calculations!Q4)^2)</f>
        <v/>
      </c>
      <c r="R98" s="11" t="str">
        <f>IF(OR(Master!$C3="",Calculations!R4=""),"",(Master!$C3-Calculations!R4)^2)</f>
        <v/>
      </c>
      <c r="S98" s="11" t="str">
        <f>IF(OR(Master!$C3="",Calculations!S4=""),"",(Master!$C3-Calculations!S4)^2)</f>
        <v/>
      </c>
      <c r="T98" s="11" t="str">
        <f>IF(OR(Master!$C3="",Calculations!T4=""),"",(Master!$C3-Calculations!T4)^2)</f>
        <v/>
      </c>
      <c r="U98" s="11" t="str">
        <f>IF(OR(Master!$C3="",Calculations!U4=""),"",(Master!$C3-Calculations!U4)^2)</f>
        <v/>
      </c>
      <c r="V98" s="11" t="str">
        <f>IF(OR(Master!$C3="",Calculations!V4=""),"",(Master!$C3-Calculations!V4)^2)</f>
        <v/>
      </c>
      <c r="W98" s="11" t="str">
        <f>IF(OR(Master!$C3="",Calculations!W4=""),"",(Master!$C3-Calculations!W4)^2)</f>
        <v/>
      </c>
      <c r="X98" s="11" t="str">
        <f>IF(OR(Master!$C3="",Calculations!X4=""),"",(Master!$C3-Calculations!X4)^2)</f>
        <v/>
      </c>
      <c r="Y98" s="11" t="str">
        <f>IF(OR(Master!$C3="",Calculations!Y4=""),"",(Master!$C3-Calculations!Y4)^2)</f>
        <v/>
      </c>
      <c r="Z98" s="11" t="str">
        <f>IF(OR(Master!$C3="",Calculations!Z4=""),"",(Master!$C3-Calculations!Z4)^2)</f>
        <v/>
      </c>
      <c r="AA98" s="11" t="str">
        <f>IF(OR(Master!$C3="",Calculations!AA4=""),"",(Master!$C3-Calculations!AA4)^2)</f>
        <v/>
      </c>
      <c r="AB98" s="11" t="str">
        <f>IF(OR(Master!$C3="",Calculations!AB4=""),"",(Master!$C3-Calculations!AB4)^2)</f>
        <v/>
      </c>
      <c r="AC98" s="11" t="str">
        <f>IF(OR(Master!$C3="",Calculations!AC4=""),"",(Master!$C3-Calculations!AC4)^2)</f>
        <v/>
      </c>
      <c r="AD98" s="11" t="str">
        <f>IF(OR(Master!$C3="",Calculations!AD4=""),"",(Master!$C3-Calculations!AD4)^2)</f>
        <v/>
      </c>
      <c r="AE98" s="11" t="str">
        <f>IF(OR(Master!$C3="",Calculations!AE4=""),"",(Master!$C3-Calculations!AE4)^2)</f>
        <v/>
      </c>
      <c r="AF98" s="11" t="str">
        <f>IF(OR(Master!$C3="",Calculations!AF4=""),"",(Master!$C3-Calculations!AF4)^2)</f>
        <v/>
      </c>
      <c r="AG98" s="11" t="str">
        <f>IF(OR(Master!$C3="",Calculations!AG4=""),"",(Master!$C3-Calculations!AG4)^2)</f>
        <v/>
      </c>
      <c r="AH98" s="11" t="str">
        <f>IF(OR(Master!$C3="",Calculations!AH4=""),"",(Master!$C3-Calculations!AH4)^2)</f>
        <v/>
      </c>
      <c r="AI98" s="11" t="str">
        <f>IF(OR(Master!$C3="",Calculations!AI4=""),"",(Master!$C3-Calculations!AI4)^2)</f>
        <v/>
      </c>
      <c r="AJ98" s="11" t="str">
        <f>IF(OR(Master!$C3="",Calculations!AJ4=""),"",(Master!$C3-Calculations!AJ4)^2)</f>
        <v/>
      </c>
      <c r="AK98" s="11" t="str">
        <f>IF(OR(Master!$C3="",Calculations!AK4=""),"",(Master!$C3-Calculations!AK4)^2)</f>
        <v/>
      </c>
      <c r="AL98" s="11" t="str">
        <f>IF(OR(Master!$C3="",Calculations!AL4=""),"",(Master!$C3-Calculations!AL4)^2)</f>
        <v/>
      </c>
      <c r="AM98" s="11" t="str">
        <f>IF(OR(Master!$C3="",Calculations!AM4=""),"",(Master!$C3-Calculations!AM4)^2)</f>
        <v/>
      </c>
      <c r="AN98" s="11" t="str">
        <f>IF(OR(Master!$C3="",Calculations!AN4=""),"",(Master!$C3-Calculations!AN4)^2)</f>
        <v/>
      </c>
      <c r="AO98" s="11" t="str">
        <f>IF(OR(Master!$C3="",Calculations!AO4=""),"",(Master!$C3-Calculations!AO4)^2)</f>
        <v/>
      </c>
      <c r="AP98" s="11" t="str">
        <f>IF(OR(Master!$C3="",Calculations!AP4=""),"",(Master!$C3-Calculations!AP4)^2)</f>
        <v/>
      </c>
      <c r="AQ98" s="11" t="str">
        <f>IF(OR(Master!$C3="",Calculations!AQ4=""),"",(Master!$C3-Calculations!AQ4)^2)</f>
        <v/>
      </c>
      <c r="AR98" s="11" t="str">
        <f>IF(OR(Master!$C3="",Calculations!AR4=""),"",(Master!$C3-Calculations!AR4)^2)</f>
        <v/>
      </c>
      <c r="AS98" s="11" t="str">
        <f>IF(OR(Master!$C3="",Calculations!AS4=""),"",(Master!$C3-Calculations!AS4)^2)</f>
        <v/>
      </c>
      <c r="AT98" s="11" t="str">
        <f>IF(OR(Master!$C3="",Calculations!AT4=""),"",(Master!$C3-Calculations!AT4)^2)</f>
        <v/>
      </c>
      <c r="AU98" s="11" t="str">
        <f>IF(OR(Master!$C3="",Calculations!AU4=""),"",(Master!$C3-Calculations!AU4)^2)</f>
        <v/>
      </c>
      <c r="AV98" s="11" t="str">
        <f>IF(OR(Master!$C3="",Calculations!AV4=""),"",(Master!$C3-Calculations!AV4)^2)</f>
        <v/>
      </c>
      <c r="AW98" s="11" t="str">
        <f>IF(OR(Master!$C3="",Calculations!AW4=""),"",(Master!$C3-Calculations!AW4)^2)</f>
        <v/>
      </c>
      <c r="AX98" s="11" t="str">
        <f>IF(OR(Master!$C3="",Calculations!AX4=""),"",(Master!$C3-Calculations!AX4)^2)</f>
        <v/>
      </c>
      <c r="AY98" s="11" t="str">
        <f>IF(OR(Master!$C3="",Calculations!AY4=""),"",(Master!$C3-Calculations!AY4)^2)</f>
        <v/>
      </c>
      <c r="AZ98" s="11" t="str">
        <f>IF(OR(Master!$C3="",Calculations!AZ4=""),"",(Master!$C3-Calculations!AZ4)^2)</f>
        <v/>
      </c>
      <c r="BA98" s="11" t="str">
        <f>IF(OR(Master!$C3="",Calculations!BA4=""),"",(Master!$C3-Calculations!BA4)^2)</f>
        <v/>
      </c>
      <c r="BB98" s="11" t="str">
        <f>IF(OR(Master!$C3="",Calculations!BB4=""),"",(Master!$C3-Calculations!BB4)^2)</f>
        <v/>
      </c>
      <c r="BC98" s="11" t="str">
        <f>IF(OR(Master!$C3="",Calculations!BC4=""),"",(Master!$C3-Calculations!BC4)^2)</f>
        <v/>
      </c>
      <c r="BD98" s="11" t="str">
        <f>IF(OR(Master!$C3="",Calculations!BD4=""),"",(Master!$C3-Calculations!BD4)^2)</f>
        <v/>
      </c>
      <c r="BE98" s="11" t="str">
        <f>IF(OR(Master!$C3="",Calculations!BE4=""),"",(Master!$C3-Calculations!BE4)^2)</f>
        <v/>
      </c>
      <c r="BF98" s="11" t="str">
        <f>IF(OR(Master!$C3="",Calculations!BF4=""),"",(Master!$C3-Calculations!BF4)^2)</f>
        <v/>
      </c>
      <c r="BG98" s="11" t="str">
        <f>IF(OR(Master!$C3="",Calculations!BG4=""),"",(Master!$C3-Calculations!BG4)^2)</f>
        <v/>
      </c>
      <c r="BH98" s="11" t="str">
        <f>IF(OR(Master!$C3="",Calculations!BH4=""),"",(Master!$C3-Calculations!BH4)^2)</f>
        <v/>
      </c>
      <c r="BI98" s="11" t="str">
        <f>IF(OR(Master!$C3="",Calculations!BI4=""),"",(Master!$C3-Calculations!BI4)^2)</f>
        <v/>
      </c>
      <c r="BJ98" s="11" t="str">
        <f>IF(OR(Master!$C3="",Calculations!BJ4=""),"",(Master!$C3-Calculations!BJ4)^2)</f>
        <v/>
      </c>
      <c r="BK98" s="11" t="str">
        <f>IF(OR(Master!$C3="",Calculations!BK4=""),"",(Master!$C3-Calculations!BK4)^2)</f>
        <v/>
      </c>
      <c r="BL98" s="11" t="str">
        <f>IF(OR(Master!$C3="",Calculations!BL4=""),"",(Master!$C3-Calculations!BL4)^2)</f>
        <v/>
      </c>
      <c r="BM98" s="11" t="str">
        <f>IF(OR(Master!$C3="",Calculations!BM4=""),"",(Master!$C3-Calculations!BM4)^2)</f>
        <v/>
      </c>
      <c r="BN98" s="11" t="str">
        <f>IF(OR(Master!$C3="",Calculations!BN4=""),"",(Master!$C3-Calculations!BN4)^2)</f>
        <v/>
      </c>
      <c r="BO98" s="11" t="str">
        <f>IF(OR(Master!$C3="",Calculations!BO4=""),"",(Master!$C3-Calculations!BO4)^2)</f>
        <v/>
      </c>
      <c r="BP98" s="11" t="str">
        <f>IF(OR(Master!$C3="",Calculations!BP4=""),"",(Master!$C3-Calculations!BP4)^2)</f>
        <v/>
      </c>
      <c r="BQ98" s="11" t="str">
        <f>IF(OR(Master!$C3="",Calculations!BQ4=""),"",(Master!$C3-Calculations!BQ4)^2)</f>
        <v/>
      </c>
      <c r="BR98" s="11" t="str">
        <f>IF(OR(Master!$C3="",Calculations!BR4=""),"",(Master!$C3-Calculations!BR4)^2)</f>
        <v/>
      </c>
      <c r="BS98" s="11" t="str">
        <f>IF(OR(Master!$C3="",Calculations!BS4=""),"",(Master!$C3-Calculations!BS4)^2)</f>
        <v/>
      </c>
      <c r="BT98" s="11" t="str">
        <f>IF(OR(Master!$C3="",Calculations!BT4=""),"",(Master!$C3-Calculations!BT4)^2)</f>
        <v/>
      </c>
      <c r="BU98" s="11" t="str">
        <f>IF(OR(Master!$C3="",Calculations!BU4=""),"",(Master!$C3-Calculations!BU4)^2)</f>
        <v/>
      </c>
      <c r="BV98" s="11" t="str">
        <f>IF(OR(Master!$C3="",Calculations!BV4=""),"",(Master!$C3-Calculations!BV4)^2)</f>
        <v/>
      </c>
      <c r="BW98" s="11" t="str">
        <f>IF(OR(Master!$C3="",Calculations!BW4=""),"",(Master!$C3-Calculations!BW4)^2)</f>
        <v/>
      </c>
      <c r="BX98" s="11" t="str">
        <f>IF(OR(Master!$C3="",Calculations!BX4=""),"",(Master!$C3-Calculations!BX4)^2)</f>
        <v/>
      </c>
      <c r="BY98" s="11" t="str">
        <f>IF(OR(Master!$C3="",Calculations!BY4=""),"",(Master!$C3-Calculations!BY4)^2)</f>
        <v/>
      </c>
      <c r="BZ98" s="11" t="str">
        <f>IF(OR(Master!$C3="",Calculations!BZ4=""),"",(Master!$C3-Calculations!BZ4)^2)</f>
        <v/>
      </c>
      <c r="CA98" s="11" t="str">
        <f>IF(OR(Master!$C3="",Calculations!CA4=""),"",(Master!$C3-Calculations!CA4)^2)</f>
        <v/>
      </c>
      <c r="CB98" s="11" t="str">
        <f>IF(OR(Master!$C3="",Calculations!CB4=""),"",(Master!$C3-Calculations!CB4)^2)</f>
        <v/>
      </c>
      <c r="CC98" s="11" t="str">
        <f>IF(OR(Master!$C3="",Calculations!CC4=""),"",(Master!$C3-Calculations!CC4)^2)</f>
        <v/>
      </c>
      <c r="CD98" s="11" t="str">
        <f>IF(OR(Master!$C3="",Calculations!CD4=""),"",(Master!$C3-Calculations!CD4)^2)</f>
        <v/>
      </c>
      <c r="CE98" s="11" t="str">
        <f>IF(OR(Master!$C3="",Calculations!CE4=""),"",(Master!$C3-Calculations!CE4)^2)</f>
        <v/>
      </c>
      <c r="CF98" s="11" t="str">
        <f>IF(OR(Master!$C3="",Calculations!CF4=""),"",(Master!$C3-Calculations!CF4)^2)</f>
        <v/>
      </c>
      <c r="CG98" s="11" t="str">
        <f>IF(OR(Master!$C3="",Calculations!CG4=""),"",(Master!$C3-Calculations!CG4)^2)</f>
        <v/>
      </c>
      <c r="CH98" s="11" t="str">
        <f>IF(OR(Master!$C3="",Calculations!CH4=""),"",(Master!$C3-Calculations!CH4)^2)</f>
        <v/>
      </c>
      <c r="CI98" s="11" t="str">
        <f>IF(OR(Master!$C3="",Calculations!CI4=""),"",(Master!$C3-Calculations!CI4)^2)</f>
        <v/>
      </c>
      <c r="CJ98" s="11" t="str">
        <f>IF(OR(Master!$C3="",Calculations!CJ4=""),"",(Master!$C3-Calculations!CJ4)^2)</f>
        <v/>
      </c>
      <c r="CK98" s="11" t="str">
        <f>IF(OR(Master!$C3="",Calculations!CK4=""),"",(Master!$C3-Calculations!CK4)^2)</f>
        <v/>
      </c>
      <c r="CL98" s="11" t="str">
        <f>IF(OR(Master!$C3="",Calculations!CL4=""),"",(Master!$C3-Calculations!CL4)^2)</f>
        <v/>
      </c>
      <c r="CM98" s="11" t="str">
        <f>IF(OR(Master!$C3="",Calculations!CM4=""),"",(Master!$C3-Calculations!CM4)^2)</f>
        <v/>
      </c>
      <c r="CN98" s="11" t="str">
        <f>IF(OR(Master!$C3="",Calculations!CN4=""),"",(Master!$C3-Calculations!CN4)^2)</f>
        <v/>
      </c>
      <c r="CO98" s="11" t="str">
        <f>IF(OR(Master!$C3="",Calculations!CO4=""),"",(Master!$C3-Calculations!CO4)^2)</f>
        <v/>
      </c>
      <c r="CP98" s="11" t="str">
        <f>IF(OR(Master!$C3="",Calculations!CP4=""),"",(Master!$C3-Calculations!CP4)^2)</f>
        <v/>
      </c>
      <c r="CQ98" s="11" t="str">
        <f>IF(OR(Master!$C3="",Calculations!CQ4=""),"",(Master!$C3-Calculations!CQ4)^2)</f>
        <v/>
      </c>
      <c r="CR98" s="11" t="str">
        <f>IF(OR(Master!$C3="",Calculations!CR4=""),"",(Master!$C3-Calculations!CR4)^2)</f>
        <v/>
      </c>
      <c r="CS98" s="11" t="str">
        <f>IF(OR(Master!$C3="",Calculations!CS4=""),"",(Master!$C3-Calculations!CS4)^2)</f>
        <v/>
      </c>
      <c r="CT98" s="11" t="str">
        <f>IF(OR(Master!$C3="",Calculations!CT4=""),"",(Master!$C3-Calculations!CT4)^2)</f>
        <v/>
      </c>
      <c r="CU98" s="11" t="str">
        <f>IF(OR(Master!$C3="",Calculations!CU4=""),"",(Master!$C3-Calculations!CU4)^2)</f>
        <v/>
      </c>
      <c r="CV98" s="11" t="str">
        <f>IF(OR(Master!$C3="",Calculations!CV4=""),"",(Master!$C3-Calculations!CV4)^2)</f>
        <v/>
      </c>
      <c r="CW98" s="11" t="str">
        <f>IF(OR(Master!$C3="",Calculations!CW4=""),"",(Master!$C3-Calculations!CW4)^2)</f>
        <v/>
      </c>
      <c r="CX98" s="11" t="str">
        <f>IF(OR(Master!$C3="",Calculations!CX4=""),"",(Master!$C3-Calculations!CX4)^2)</f>
        <v/>
      </c>
      <c r="CY98" s="11" t="str">
        <f>IF(OR(Master!$C3="",Calculations!CY4=""),"",(Master!$C3-Calculations!CY4)^2)</f>
        <v/>
      </c>
      <c r="CZ98" s="11" t="str">
        <f>IF(OR(Master!$C3="",Calculations!CZ4=""),"",(Master!$C3-Calculations!CZ4)^2)</f>
        <v/>
      </c>
      <c r="DA98" s="11" t="str">
        <f>IF(OR(Master!$C3="",Calculations!DA4=""),"",(Master!$C3-Calculations!DA4)^2)</f>
        <v/>
      </c>
      <c r="DB98" s="11" t="str">
        <f>IF(OR(Master!$C3="",Calculations!DB4=""),"",(Master!$C3-Calculations!DB4)^2)</f>
        <v/>
      </c>
      <c r="DC98" s="11" t="str">
        <f>IF(OR(Master!$C3="",Calculations!DC4=""),"",(Master!$C3-Calculations!DC4)^2)</f>
        <v/>
      </c>
      <c r="DD98" s="11" t="str">
        <f>IF(OR(Master!$C3="",Calculations!DD4=""),"",(Master!$C3-Calculations!DD4)^2)</f>
        <v/>
      </c>
      <c r="DE98" s="11" t="str">
        <f>IF(OR(Master!$C3="",Calculations!DE4=""),"",(Master!$C3-Calculations!DE4)^2)</f>
        <v/>
      </c>
      <c r="DF98" s="11" t="str">
        <f>IF(OR(Master!$C3="",Calculations!DF4=""),"",(Master!$C3-Calculations!DF4)^2)</f>
        <v/>
      </c>
      <c r="DG98" s="11" t="str">
        <f>IF(OR(Master!$C3="",Calculations!DG4=""),"",(Master!$C3-Calculations!DG4)^2)</f>
        <v/>
      </c>
      <c r="DH98" s="11" t="str">
        <f>IF(OR(Master!$C3="",Calculations!DH4=""),"",(Master!$C3-Calculations!DH4)^2)</f>
        <v/>
      </c>
      <c r="DI98" s="11" t="str">
        <f>IF(OR(Master!$C3="",Calculations!DI4=""),"",(Master!$C3-Calculations!DI4)^2)</f>
        <v/>
      </c>
      <c r="DJ98" s="11" t="str">
        <f>IF(OR(Master!$C3="",Calculations!DJ4=""),"",(Master!$C3-Calculations!DJ4)^2)</f>
        <v/>
      </c>
      <c r="DK98" s="11" t="str">
        <f>IF(OR(Master!$C3="",Calculations!DK4=""),"",(Master!$C3-Calculations!DK4)^2)</f>
        <v/>
      </c>
      <c r="DL98" s="11" t="str">
        <f>IF(OR(Master!$C3="",Calculations!DL4=""),"",(Master!$C3-Calculations!DL4)^2)</f>
        <v/>
      </c>
      <c r="DM98" s="11" t="str">
        <f>IF(OR(Master!$C3="",Calculations!DM4=""),"",(Master!$C3-Calculations!DM4)^2)</f>
        <v/>
      </c>
      <c r="DN98" s="11" t="str">
        <f>IF(OR(Master!$C3="",Calculations!DN4=""),"",(Master!$C3-Calculations!DN4)^2)</f>
        <v/>
      </c>
      <c r="DO98" s="11" t="str">
        <f>IF(OR(Master!$C3="",Calculations!DO4=""),"",(Master!$C3-Calculations!DO4)^2)</f>
        <v/>
      </c>
      <c r="DP98" s="11" t="str">
        <f>IF(OR(Master!$C3="",Calculations!DP4=""),"",(Master!$C3-Calculations!DP4)^2)</f>
        <v/>
      </c>
      <c r="DQ98" s="11" t="str">
        <f>IF(OR(Master!$C3="",Calculations!DQ4=""),"",(Master!$C3-Calculations!DQ4)^2)</f>
        <v/>
      </c>
      <c r="DR98" s="11" t="str">
        <f>IF(OR(Master!$C3="",Calculations!DR4=""),"",(Master!$C3-Calculations!DR4)^2)</f>
        <v/>
      </c>
      <c r="DS98" s="11" t="str">
        <f>IF(OR(Master!$C3="",Calculations!DS4=""),"",(Master!$C3-Calculations!DS4)^2)</f>
        <v/>
      </c>
      <c r="DT98" s="11" t="str">
        <f>IF(OR(Master!$C3="",Calculations!DT4=""),"",(Master!$C3-Calculations!DT4)^2)</f>
        <v/>
      </c>
      <c r="DU98" s="11" t="str">
        <f>IF(OR(Master!$C3="",Calculations!DU4=""),"",(Master!$C3-Calculations!DU4)^2)</f>
        <v/>
      </c>
      <c r="DV98" s="11" t="str">
        <f>IF(OR(Master!$C3="",Calculations!DV4=""),"",(Master!$C3-Calculations!DV4)^2)</f>
        <v/>
      </c>
      <c r="DW98" s="11" t="str">
        <f>IF(OR(Master!$C3="",Calculations!DW4=""),"",(Master!$C3-Calculations!DW4)^2)</f>
        <v/>
      </c>
      <c r="DX98" s="11" t="str">
        <f>IF(OR(Master!$C3="",Calculations!DX4=""),"",(Master!$C3-Calculations!DX4)^2)</f>
        <v/>
      </c>
      <c r="DY98" s="11" t="str">
        <f>IF(OR(Master!$C3="",Calculations!DY4=""),"",(Master!$C3-Calculations!DY4)^2)</f>
        <v/>
      </c>
      <c r="DZ98" s="11" t="str">
        <f>IF(OR(Master!$C3="",Calculations!DZ4=""),"",(Master!$C3-Calculations!DZ4)^2)</f>
        <v/>
      </c>
      <c r="EA98" s="11" t="str">
        <f>IF(OR(Master!$C3="",Calculations!EA4=""),"",(Master!$C3-Calculations!EA4)^2)</f>
        <v/>
      </c>
      <c r="EB98" s="11" t="str">
        <f>IF(OR(Master!$C3="",Calculations!EB4=""),"",(Master!$C3-Calculations!EB4)^2)</f>
        <v/>
      </c>
      <c r="EC98" s="11" t="str">
        <f>IF(OR(Master!$C3="",Calculations!EC4=""),"",(Master!$C3-Calculations!EC4)^2)</f>
        <v/>
      </c>
      <c r="ED98" s="11" t="str">
        <f>IF(OR(Master!$C3="",Calculations!ED4=""),"",(Master!$C3-Calculations!ED4)^2)</f>
        <v/>
      </c>
      <c r="EE98" s="11" t="str">
        <f>IF(OR(Master!$C3="",Calculations!EE4=""),"",(Master!$C3-Calculations!EE4)^2)</f>
        <v/>
      </c>
      <c r="EF98" s="11" t="str">
        <f>IF(OR(Master!$C3="",Calculations!EF4=""),"",(Master!$C3-Calculations!EF4)^2)</f>
        <v/>
      </c>
      <c r="EG98" s="11" t="str">
        <f>IF(OR(Master!$C3="",Calculations!EG4=""),"",(Master!$C3-Calculations!EG4)^2)</f>
        <v/>
      </c>
      <c r="EH98" s="11" t="str">
        <f>IF(OR(Master!$C3="",Calculations!EH4=""),"",(Master!$C3-Calculations!EH4)^2)</f>
        <v/>
      </c>
      <c r="EI98" s="11" t="str">
        <f>IF(OR(Master!$C3="",Calculations!EI4=""),"",(Master!$C3-Calculations!EI4)^2)</f>
        <v/>
      </c>
      <c r="EJ98" s="11" t="str">
        <f>IF(OR(Master!$C3="",Calculations!EJ4=""),"",(Master!$C3-Calculations!EJ4)^2)</f>
        <v/>
      </c>
      <c r="EK98" s="11" t="str">
        <f>IF(OR(Master!$C3="",Calculations!EK4=""),"",(Master!$C3-Calculations!EK4)^2)</f>
        <v/>
      </c>
      <c r="EL98" s="11" t="str">
        <f>IF(OR(Master!$C3="",Calculations!EL4=""),"",(Master!$C3-Calculations!EL4)^2)</f>
        <v/>
      </c>
      <c r="EM98" s="11" t="str">
        <f>IF(OR(Master!$C3="",Calculations!EM4=""),"",(Master!$C3-Calculations!EM4)^2)</f>
        <v/>
      </c>
      <c r="EN98" s="11" t="str">
        <f>IF(OR(Master!$C3="",Calculations!EN4=""),"",(Master!$C3-Calculations!EN4)^2)</f>
        <v/>
      </c>
      <c r="EO98" s="11" t="str">
        <f>IF(OR(Master!$C3="",Calculations!EO4=""),"",(Master!$C3-Calculations!EO4)^2)</f>
        <v/>
      </c>
      <c r="EP98" s="11" t="str">
        <f>IF(OR(Master!$C3="",Calculations!EP4=""),"",(Master!$C3-Calculations!EP4)^2)</f>
        <v/>
      </c>
      <c r="EQ98" s="11" t="str">
        <f>IF(OR(Master!$C3="",Calculations!EQ4=""),"",(Master!$C3-Calculations!EQ4)^2)</f>
        <v/>
      </c>
      <c r="ER98" s="11" t="str">
        <f>IF(OR(Master!$C3="",Calculations!ER4=""),"",(Master!$C3-Calculations!ER4)^2)</f>
        <v/>
      </c>
      <c r="ES98" s="11" t="str">
        <f>IF(OR(Master!$C3="",Calculations!ES4=""),"",(Master!$C3-Calculations!ES4)^2)</f>
        <v/>
      </c>
      <c r="ET98" s="11" t="str">
        <f>IF(OR(Master!$C3="",Calculations!ET4=""),"",(Master!$C3-Calculations!ET4)^2)</f>
        <v/>
      </c>
      <c r="EU98" s="11" t="str">
        <f>IF(OR(Master!$C3="",Calculations!EU4=""),"",(Master!$C3-Calculations!EU4)^2)</f>
        <v/>
      </c>
      <c r="EV98" s="11" t="str">
        <f>IF(OR(Master!$C3="",Calculations!EV4=""),"",(Master!$C3-Calculations!EV4)^2)</f>
        <v/>
      </c>
      <c r="EW98" s="11" t="str">
        <f>IF(OR(Master!$C3="",Calculations!EW4=""),"",(Master!$C3-Calculations!EW4)^2)</f>
        <v/>
      </c>
      <c r="EX98" s="11" t="str">
        <f>IF(OR(Master!$C3="",Calculations!EX4=""),"",(Master!$C3-Calculations!EX4)^2)</f>
        <v/>
      </c>
      <c r="EY98" s="11" t="str">
        <f>IF(OR(Master!$C3="",Calculations!EY4=""),"",(Master!$C3-Calculations!EY4)^2)</f>
        <v/>
      </c>
      <c r="EZ98" s="11" t="str">
        <f>IF(OR(Master!$C3="",Calculations!EZ4=""),"",(Master!$C3-Calculations!EZ4)^2)</f>
        <v/>
      </c>
      <c r="FA98" s="11" t="str">
        <f>IF(OR(Master!$C3="",Calculations!FA4=""),"",(Master!$C3-Calculations!FA4)^2)</f>
        <v/>
      </c>
      <c r="FB98" s="11" t="str">
        <f>IF(OR(Master!$C3="",Calculations!FB4=""),"",(Master!$C3-Calculations!FB4)^2)</f>
        <v/>
      </c>
      <c r="FC98" s="11" t="str">
        <f>IF(OR(Master!$C3="",Calculations!FC4=""),"",(Master!$C3-Calculations!FC4)^2)</f>
        <v/>
      </c>
      <c r="FD98" s="11" t="str">
        <f>IF(OR(Master!$C3="",Calculations!FD4=""),"",(Master!$C3-Calculations!FD4)^2)</f>
        <v/>
      </c>
      <c r="FE98" s="11" t="str">
        <f>IF(OR(Master!$C3="",Calculations!FE4=""),"",(Master!$C3-Calculations!FE4)^2)</f>
        <v/>
      </c>
      <c r="FF98" s="11" t="str">
        <f>IF(OR(Master!$C3="",Calculations!FF4=""),"",(Master!$C3-Calculations!FF4)^2)</f>
        <v/>
      </c>
      <c r="FG98" s="11" t="str">
        <f>IF(OR(Master!$C3="",Calculations!FG4=""),"",(Master!$C3-Calculations!FG4)^2)</f>
        <v/>
      </c>
      <c r="FH98" s="11" t="str">
        <f>IF(OR(Master!$C3="",Calculations!FH4=""),"",(Master!$C3-Calculations!FH4)^2)</f>
        <v/>
      </c>
      <c r="FI98" s="11" t="str">
        <f>IF(OR(Master!$C3="",Calculations!FI4=""),"",(Master!$C3-Calculations!FI4)^2)</f>
        <v/>
      </c>
      <c r="FJ98" s="11" t="str">
        <f>IF(OR(Master!$C3="",Calculations!FJ4=""),"",(Master!$C3-Calculations!FJ4)^2)</f>
        <v/>
      </c>
      <c r="FK98" s="11" t="str">
        <f>IF(OR(Master!$C3="",Calculations!FK4=""),"",(Master!$C3-Calculations!FK4)^2)</f>
        <v/>
      </c>
    </row>
    <row r="99" spans="3:167" x14ac:dyDescent="0.25">
      <c r="C99" s="11">
        <v>2</v>
      </c>
      <c r="D99" s="11" t="str">
        <f>IF(OR(Master!$C4="",Calculations!D5=""),"",(Master!$C4-Calculations!D5)^2)</f>
        <v/>
      </c>
      <c r="E99" s="11" t="str">
        <f>IF(OR(Master!$C4="",Calculations!E5=""),"",(Master!$C4-Calculations!E5)^2)</f>
        <v/>
      </c>
      <c r="F99" s="11" t="str">
        <f>IF(OR(Master!$C4="",Calculations!F5=""),"",(Master!$C4-Calculations!F5)^2)</f>
        <v/>
      </c>
      <c r="G99" s="11" t="str">
        <f>IF(OR(Master!$C4="",Calculations!G5=""),"",(Master!$C4-Calculations!G5)^2)</f>
        <v/>
      </c>
      <c r="H99" s="11" t="str">
        <f>IF(OR(Master!$C4="",Calculations!H5=""),"",(Master!$C4-Calculations!H5)^2)</f>
        <v/>
      </c>
      <c r="I99" s="11" t="str">
        <f>IF(OR(Master!$C4="",Calculations!I5=""),"",(Master!$C4-Calculations!I5)^2)</f>
        <v/>
      </c>
      <c r="J99" s="11" t="str">
        <f>IF(OR(Master!$C4="",Calculations!J5=""),"",(Master!$C4-Calculations!J5)^2)</f>
        <v/>
      </c>
      <c r="K99" s="11" t="str">
        <f>IF(OR(Master!$C4="",Calculations!K5=""),"",(Master!$C4-Calculations!K5)^2)</f>
        <v/>
      </c>
      <c r="L99" s="11" t="str">
        <f>IF(OR(Master!$C4="",Calculations!L5=""),"",(Master!$C4-Calculations!L5)^2)</f>
        <v/>
      </c>
      <c r="M99" s="11" t="str">
        <f>IF(OR(Master!$C4="",Calculations!M5=""),"",(Master!$C4-Calculations!M5)^2)</f>
        <v/>
      </c>
      <c r="N99" s="11" t="str">
        <f>IF(OR(Master!$C4="",Calculations!N5=""),"",(Master!$C4-Calculations!N5)^2)</f>
        <v/>
      </c>
      <c r="O99" s="11" t="str">
        <f>IF(OR(Master!$C4="",Calculations!O5=""),"",(Master!$C4-Calculations!O5)^2)</f>
        <v/>
      </c>
      <c r="P99" s="11" t="str">
        <f>IF(OR(Master!$C4="",Calculations!P5=""),"",(Master!$C4-Calculations!P5)^2)</f>
        <v/>
      </c>
      <c r="Q99" s="11" t="str">
        <f>IF(OR(Master!$C4="",Calculations!Q5=""),"",(Master!$C4-Calculations!Q5)^2)</f>
        <v/>
      </c>
      <c r="R99" s="11" t="str">
        <f>IF(OR(Master!$C4="",Calculations!R5=""),"",(Master!$C4-Calculations!R5)^2)</f>
        <v/>
      </c>
      <c r="S99" s="11" t="str">
        <f>IF(OR(Master!$C4="",Calculations!S5=""),"",(Master!$C4-Calculations!S5)^2)</f>
        <v/>
      </c>
      <c r="T99" s="11" t="str">
        <f>IF(OR(Master!$C4="",Calculations!T5=""),"",(Master!$C4-Calculations!T5)^2)</f>
        <v/>
      </c>
      <c r="U99" s="11" t="str">
        <f>IF(OR(Master!$C4="",Calculations!U5=""),"",(Master!$C4-Calculations!U5)^2)</f>
        <v/>
      </c>
      <c r="V99" s="11" t="str">
        <f>IF(OR(Master!$C4="",Calculations!V5=""),"",(Master!$C4-Calculations!V5)^2)</f>
        <v/>
      </c>
      <c r="W99" s="11" t="str">
        <f>IF(OR(Master!$C4="",Calculations!W5=""),"",(Master!$C4-Calculations!W5)^2)</f>
        <v/>
      </c>
      <c r="X99" s="11" t="str">
        <f>IF(OR(Master!$C4="",Calculations!X5=""),"",(Master!$C4-Calculations!X5)^2)</f>
        <v/>
      </c>
      <c r="Y99" s="11" t="str">
        <f>IF(OR(Master!$C4="",Calculations!Y5=""),"",(Master!$C4-Calculations!Y5)^2)</f>
        <v/>
      </c>
      <c r="Z99" s="11" t="str">
        <f>IF(OR(Master!$C4="",Calculations!Z5=""),"",(Master!$C4-Calculations!Z5)^2)</f>
        <v/>
      </c>
      <c r="AA99" s="11" t="str">
        <f>IF(OR(Master!$C4="",Calculations!AA5=""),"",(Master!$C4-Calculations!AA5)^2)</f>
        <v/>
      </c>
      <c r="AB99" s="11" t="str">
        <f>IF(OR(Master!$C4="",Calculations!AB5=""),"",(Master!$C4-Calculations!AB5)^2)</f>
        <v/>
      </c>
      <c r="AC99" s="11" t="str">
        <f>IF(OR(Master!$C4="",Calculations!AC5=""),"",(Master!$C4-Calculations!AC5)^2)</f>
        <v/>
      </c>
      <c r="AD99" s="11" t="str">
        <f>IF(OR(Master!$C4="",Calculations!AD5=""),"",(Master!$C4-Calculations!AD5)^2)</f>
        <v/>
      </c>
      <c r="AE99" s="11" t="str">
        <f>IF(OR(Master!$C4="",Calculations!AE5=""),"",(Master!$C4-Calculations!AE5)^2)</f>
        <v/>
      </c>
      <c r="AF99" s="11" t="str">
        <f>IF(OR(Master!$C4="",Calculations!AF5=""),"",(Master!$C4-Calculations!AF5)^2)</f>
        <v/>
      </c>
      <c r="AG99" s="11" t="str">
        <f>IF(OR(Master!$C4="",Calculations!AG5=""),"",(Master!$C4-Calculations!AG5)^2)</f>
        <v/>
      </c>
      <c r="AH99" s="11" t="str">
        <f>IF(OR(Master!$C4="",Calculations!AH5=""),"",(Master!$C4-Calculations!AH5)^2)</f>
        <v/>
      </c>
      <c r="AI99" s="11" t="str">
        <f>IF(OR(Master!$C4="",Calculations!AI5=""),"",(Master!$C4-Calculations!AI5)^2)</f>
        <v/>
      </c>
      <c r="AJ99" s="11" t="str">
        <f>IF(OR(Master!$C4="",Calculations!AJ5=""),"",(Master!$C4-Calculations!AJ5)^2)</f>
        <v/>
      </c>
      <c r="AK99" s="11" t="str">
        <f>IF(OR(Master!$C4="",Calculations!AK5=""),"",(Master!$C4-Calculations!AK5)^2)</f>
        <v/>
      </c>
      <c r="AL99" s="11" t="str">
        <f>IF(OR(Master!$C4="",Calculations!AL5=""),"",(Master!$C4-Calculations!AL5)^2)</f>
        <v/>
      </c>
      <c r="AM99" s="11" t="str">
        <f>IF(OR(Master!$C4="",Calculations!AM5=""),"",(Master!$C4-Calculations!AM5)^2)</f>
        <v/>
      </c>
      <c r="AN99" s="11" t="str">
        <f>IF(OR(Master!$C4="",Calculations!AN5=""),"",(Master!$C4-Calculations!AN5)^2)</f>
        <v/>
      </c>
      <c r="AO99" s="11" t="str">
        <f>IF(OR(Master!$C4="",Calculations!AO5=""),"",(Master!$C4-Calculations!AO5)^2)</f>
        <v/>
      </c>
      <c r="AP99" s="11" t="str">
        <f>IF(OR(Master!$C4="",Calculations!AP5=""),"",(Master!$C4-Calculations!AP5)^2)</f>
        <v/>
      </c>
      <c r="AQ99" s="11" t="str">
        <f>IF(OR(Master!$C4="",Calculations!AQ5=""),"",(Master!$C4-Calculations!AQ5)^2)</f>
        <v/>
      </c>
      <c r="AR99" s="11" t="str">
        <f>IF(OR(Master!$C4="",Calculations!AR5=""),"",(Master!$C4-Calculations!AR5)^2)</f>
        <v/>
      </c>
      <c r="AS99" s="11" t="str">
        <f>IF(OR(Master!$C4="",Calculations!AS5=""),"",(Master!$C4-Calculations!AS5)^2)</f>
        <v/>
      </c>
      <c r="AT99" s="11" t="str">
        <f>IF(OR(Master!$C4="",Calculations!AT5=""),"",(Master!$C4-Calculations!AT5)^2)</f>
        <v/>
      </c>
      <c r="AU99" s="11" t="str">
        <f>IF(OR(Master!$C4="",Calculations!AU5=""),"",(Master!$C4-Calculations!AU5)^2)</f>
        <v/>
      </c>
      <c r="AV99" s="11" t="str">
        <f>IF(OR(Master!$C4="",Calculations!AV5=""),"",(Master!$C4-Calculations!AV5)^2)</f>
        <v/>
      </c>
      <c r="AW99" s="11" t="str">
        <f>IF(OR(Master!$C4="",Calculations!AW5=""),"",(Master!$C4-Calculations!AW5)^2)</f>
        <v/>
      </c>
      <c r="AX99" s="11" t="str">
        <f>IF(OR(Master!$C4="",Calculations!AX5=""),"",(Master!$C4-Calculations!AX5)^2)</f>
        <v/>
      </c>
      <c r="AY99" s="11" t="str">
        <f>IF(OR(Master!$C4="",Calculations!AY5=""),"",(Master!$C4-Calculations!AY5)^2)</f>
        <v/>
      </c>
      <c r="AZ99" s="11" t="str">
        <f>IF(OR(Master!$C4="",Calculations!AZ5=""),"",(Master!$C4-Calculations!AZ5)^2)</f>
        <v/>
      </c>
      <c r="BA99" s="11" t="str">
        <f>IF(OR(Master!$C4="",Calculations!BA5=""),"",(Master!$C4-Calculations!BA5)^2)</f>
        <v/>
      </c>
      <c r="BB99" s="11" t="str">
        <f>IF(OR(Master!$C4="",Calculations!BB5=""),"",(Master!$C4-Calculations!BB5)^2)</f>
        <v/>
      </c>
      <c r="BC99" s="11" t="str">
        <f>IF(OR(Master!$C4="",Calculations!BC5=""),"",(Master!$C4-Calculations!BC5)^2)</f>
        <v/>
      </c>
      <c r="BD99" s="11" t="str">
        <f>IF(OR(Master!$C4="",Calculations!BD5=""),"",(Master!$C4-Calculations!BD5)^2)</f>
        <v/>
      </c>
      <c r="BE99" s="11" t="str">
        <f>IF(OR(Master!$C4="",Calculations!BE5=""),"",(Master!$C4-Calculations!BE5)^2)</f>
        <v/>
      </c>
      <c r="BF99" s="11" t="str">
        <f>IF(OR(Master!$C4="",Calculations!BF5=""),"",(Master!$C4-Calculations!BF5)^2)</f>
        <v/>
      </c>
      <c r="BG99" s="11" t="str">
        <f>IF(OR(Master!$C4="",Calculations!BG5=""),"",(Master!$C4-Calculations!BG5)^2)</f>
        <v/>
      </c>
      <c r="BH99" s="11" t="str">
        <f>IF(OR(Master!$C4="",Calculations!BH5=""),"",(Master!$C4-Calculations!BH5)^2)</f>
        <v/>
      </c>
      <c r="BI99" s="11" t="str">
        <f>IF(OR(Master!$C4="",Calculations!BI5=""),"",(Master!$C4-Calculations!BI5)^2)</f>
        <v/>
      </c>
      <c r="BJ99" s="11" t="str">
        <f>IF(OR(Master!$C4="",Calculations!BJ5=""),"",(Master!$C4-Calculations!BJ5)^2)</f>
        <v/>
      </c>
      <c r="BK99" s="11" t="str">
        <f>IF(OR(Master!$C4="",Calculations!BK5=""),"",(Master!$C4-Calculations!BK5)^2)</f>
        <v/>
      </c>
      <c r="BL99" s="11" t="str">
        <f>IF(OR(Master!$C4="",Calculations!BL5=""),"",(Master!$C4-Calculations!BL5)^2)</f>
        <v/>
      </c>
      <c r="BM99" s="11" t="str">
        <f>IF(OR(Master!$C4="",Calculations!BM5=""),"",(Master!$C4-Calculations!BM5)^2)</f>
        <v/>
      </c>
      <c r="BN99" s="11" t="str">
        <f>IF(OR(Master!$C4="",Calculations!BN5=""),"",(Master!$C4-Calculations!BN5)^2)</f>
        <v/>
      </c>
      <c r="BO99" s="11" t="str">
        <f>IF(OR(Master!$C4="",Calculations!BO5=""),"",(Master!$C4-Calculations!BO5)^2)</f>
        <v/>
      </c>
      <c r="BP99" s="11" t="str">
        <f>IF(OR(Master!$C4="",Calculations!BP5=""),"",(Master!$C4-Calculations!BP5)^2)</f>
        <v/>
      </c>
      <c r="BQ99" s="11" t="str">
        <f>IF(OR(Master!$C4="",Calculations!BQ5=""),"",(Master!$C4-Calculations!BQ5)^2)</f>
        <v/>
      </c>
      <c r="BR99" s="11" t="str">
        <f>IF(OR(Master!$C4="",Calculations!BR5=""),"",(Master!$C4-Calculations!BR5)^2)</f>
        <v/>
      </c>
      <c r="BS99" s="11" t="str">
        <f>IF(OR(Master!$C4="",Calculations!BS5=""),"",(Master!$C4-Calculations!BS5)^2)</f>
        <v/>
      </c>
      <c r="BT99" s="11" t="str">
        <f>IF(OR(Master!$C4="",Calculations!BT5=""),"",(Master!$C4-Calculations!BT5)^2)</f>
        <v/>
      </c>
      <c r="BU99" s="11" t="str">
        <f>IF(OR(Master!$C4="",Calculations!BU5=""),"",(Master!$C4-Calculations!BU5)^2)</f>
        <v/>
      </c>
      <c r="BV99" s="11" t="str">
        <f>IF(OR(Master!$C4="",Calculations!BV5=""),"",(Master!$C4-Calculations!BV5)^2)</f>
        <v/>
      </c>
      <c r="BW99" s="11" t="str">
        <f>IF(OR(Master!$C4="",Calculations!BW5=""),"",(Master!$C4-Calculations!BW5)^2)</f>
        <v/>
      </c>
      <c r="BX99" s="11" t="str">
        <f>IF(OR(Master!$C4="",Calculations!BX5=""),"",(Master!$C4-Calculations!BX5)^2)</f>
        <v/>
      </c>
      <c r="BY99" s="11" t="str">
        <f>IF(OR(Master!$C4="",Calculations!BY5=""),"",(Master!$C4-Calculations!BY5)^2)</f>
        <v/>
      </c>
      <c r="BZ99" s="11" t="str">
        <f>IF(OR(Master!$C4="",Calculations!BZ5=""),"",(Master!$C4-Calculations!BZ5)^2)</f>
        <v/>
      </c>
      <c r="CA99" s="11" t="str">
        <f>IF(OR(Master!$C4="",Calculations!CA5=""),"",(Master!$C4-Calculations!CA5)^2)</f>
        <v/>
      </c>
      <c r="CB99" s="11" t="str">
        <f>IF(OR(Master!$C4="",Calculations!CB5=""),"",(Master!$C4-Calculations!CB5)^2)</f>
        <v/>
      </c>
      <c r="CC99" s="11" t="str">
        <f>IF(OR(Master!$C4="",Calculations!CC5=""),"",(Master!$C4-Calculations!CC5)^2)</f>
        <v/>
      </c>
      <c r="CD99" s="11" t="str">
        <f>IF(OR(Master!$C4="",Calculations!CD5=""),"",(Master!$C4-Calculations!CD5)^2)</f>
        <v/>
      </c>
      <c r="CE99" s="11" t="str">
        <f>IF(OR(Master!$C4="",Calculations!CE5=""),"",(Master!$C4-Calculations!CE5)^2)</f>
        <v/>
      </c>
      <c r="CF99" s="11" t="str">
        <f>IF(OR(Master!$C4="",Calculations!CF5=""),"",(Master!$C4-Calculations!CF5)^2)</f>
        <v/>
      </c>
      <c r="CG99" s="11" t="str">
        <f>IF(OR(Master!$C4="",Calculations!CG5=""),"",(Master!$C4-Calculations!CG5)^2)</f>
        <v/>
      </c>
      <c r="CH99" s="11" t="str">
        <f>IF(OR(Master!$C4="",Calculations!CH5=""),"",(Master!$C4-Calculations!CH5)^2)</f>
        <v/>
      </c>
      <c r="CI99" s="11" t="str">
        <f>IF(OR(Master!$C4="",Calculations!CI5=""),"",(Master!$C4-Calculations!CI5)^2)</f>
        <v/>
      </c>
      <c r="CJ99" s="11" t="str">
        <f>IF(OR(Master!$C4="",Calculations!CJ5=""),"",(Master!$C4-Calculations!CJ5)^2)</f>
        <v/>
      </c>
      <c r="CK99" s="11" t="str">
        <f>IF(OR(Master!$C4="",Calculations!CK5=""),"",(Master!$C4-Calculations!CK5)^2)</f>
        <v/>
      </c>
      <c r="CL99" s="11" t="str">
        <f>IF(OR(Master!$C4="",Calculations!CL5=""),"",(Master!$C4-Calculations!CL5)^2)</f>
        <v/>
      </c>
      <c r="CM99" s="11" t="str">
        <f>IF(OR(Master!$C4="",Calculations!CM5=""),"",(Master!$C4-Calculations!CM5)^2)</f>
        <v/>
      </c>
      <c r="CN99" s="11" t="str">
        <f>IF(OR(Master!$C4="",Calculations!CN5=""),"",(Master!$C4-Calculations!CN5)^2)</f>
        <v/>
      </c>
      <c r="CO99" s="11" t="str">
        <f>IF(OR(Master!$C4="",Calculations!CO5=""),"",(Master!$C4-Calculations!CO5)^2)</f>
        <v/>
      </c>
      <c r="CP99" s="11" t="str">
        <f>IF(OR(Master!$C4="",Calculations!CP5=""),"",(Master!$C4-Calculations!CP5)^2)</f>
        <v/>
      </c>
      <c r="CQ99" s="11" t="str">
        <f>IF(OR(Master!$C4="",Calculations!CQ5=""),"",(Master!$C4-Calculations!CQ5)^2)</f>
        <v/>
      </c>
      <c r="CR99" s="11" t="str">
        <f>IF(OR(Master!$C4="",Calculations!CR5=""),"",(Master!$C4-Calculations!CR5)^2)</f>
        <v/>
      </c>
      <c r="CS99" s="11" t="str">
        <f>IF(OR(Master!$C4="",Calculations!CS5=""),"",(Master!$C4-Calculations!CS5)^2)</f>
        <v/>
      </c>
      <c r="CT99" s="11" t="str">
        <f>IF(OR(Master!$C4="",Calculations!CT5=""),"",(Master!$C4-Calculations!CT5)^2)</f>
        <v/>
      </c>
      <c r="CU99" s="11" t="str">
        <f>IF(OR(Master!$C4="",Calculations!CU5=""),"",(Master!$C4-Calculations!CU5)^2)</f>
        <v/>
      </c>
      <c r="CV99" s="11" t="str">
        <f>IF(OR(Master!$C4="",Calculations!CV5=""),"",(Master!$C4-Calculations!CV5)^2)</f>
        <v/>
      </c>
      <c r="CW99" s="11" t="str">
        <f>IF(OR(Master!$C4="",Calculations!CW5=""),"",(Master!$C4-Calculations!CW5)^2)</f>
        <v/>
      </c>
      <c r="CX99" s="11" t="str">
        <f>IF(OR(Master!$C4="",Calculations!CX5=""),"",(Master!$C4-Calculations!CX5)^2)</f>
        <v/>
      </c>
      <c r="CY99" s="11" t="str">
        <f>IF(OR(Master!$C4="",Calculations!CY5=""),"",(Master!$C4-Calculations!CY5)^2)</f>
        <v/>
      </c>
      <c r="CZ99" s="11" t="str">
        <f>IF(OR(Master!$C4="",Calculations!CZ5=""),"",(Master!$C4-Calculations!CZ5)^2)</f>
        <v/>
      </c>
      <c r="DA99" s="11" t="str">
        <f>IF(OR(Master!$C4="",Calculations!DA5=""),"",(Master!$C4-Calculations!DA5)^2)</f>
        <v/>
      </c>
      <c r="DB99" s="11" t="str">
        <f>IF(OR(Master!$C4="",Calculations!DB5=""),"",(Master!$C4-Calculations!DB5)^2)</f>
        <v/>
      </c>
      <c r="DC99" s="11" t="str">
        <f>IF(OR(Master!$C4="",Calculations!DC5=""),"",(Master!$C4-Calculations!DC5)^2)</f>
        <v/>
      </c>
      <c r="DD99" s="11" t="str">
        <f>IF(OR(Master!$C4="",Calculations!DD5=""),"",(Master!$C4-Calculations!DD5)^2)</f>
        <v/>
      </c>
      <c r="DE99" s="11" t="str">
        <f>IF(OR(Master!$C4="",Calculations!DE5=""),"",(Master!$C4-Calculations!DE5)^2)</f>
        <v/>
      </c>
      <c r="DF99" s="11" t="str">
        <f>IF(OR(Master!$C4="",Calculations!DF5=""),"",(Master!$C4-Calculations!DF5)^2)</f>
        <v/>
      </c>
      <c r="DG99" s="11" t="str">
        <f>IF(OR(Master!$C4="",Calculations!DG5=""),"",(Master!$C4-Calculations!DG5)^2)</f>
        <v/>
      </c>
      <c r="DH99" s="11" t="str">
        <f>IF(OR(Master!$C4="",Calculations!DH5=""),"",(Master!$C4-Calculations!DH5)^2)</f>
        <v/>
      </c>
      <c r="DI99" s="11" t="str">
        <f>IF(OR(Master!$C4="",Calculations!DI5=""),"",(Master!$C4-Calculations!DI5)^2)</f>
        <v/>
      </c>
      <c r="DJ99" s="11" t="str">
        <f>IF(OR(Master!$C4="",Calculations!DJ5=""),"",(Master!$C4-Calculations!DJ5)^2)</f>
        <v/>
      </c>
      <c r="DK99" s="11" t="str">
        <f>IF(OR(Master!$C4="",Calculations!DK5=""),"",(Master!$C4-Calculations!DK5)^2)</f>
        <v/>
      </c>
      <c r="DL99" s="11" t="str">
        <f>IF(OR(Master!$C4="",Calculations!DL5=""),"",(Master!$C4-Calculations!DL5)^2)</f>
        <v/>
      </c>
      <c r="DM99" s="11" t="str">
        <f>IF(OR(Master!$C4="",Calculations!DM5=""),"",(Master!$C4-Calculations!DM5)^2)</f>
        <v/>
      </c>
      <c r="DN99" s="11" t="str">
        <f>IF(OR(Master!$C4="",Calculations!DN5=""),"",(Master!$C4-Calculations!DN5)^2)</f>
        <v/>
      </c>
      <c r="DO99" s="11" t="str">
        <f>IF(OR(Master!$C4="",Calculations!DO5=""),"",(Master!$C4-Calculations!DO5)^2)</f>
        <v/>
      </c>
      <c r="DP99" s="11" t="str">
        <f>IF(OR(Master!$C4="",Calculations!DP5=""),"",(Master!$C4-Calculations!DP5)^2)</f>
        <v/>
      </c>
      <c r="DQ99" s="11" t="str">
        <f>IF(OR(Master!$C4="",Calculations!DQ5=""),"",(Master!$C4-Calculations!DQ5)^2)</f>
        <v/>
      </c>
      <c r="DR99" s="11" t="str">
        <f>IF(OR(Master!$C4="",Calculations!DR5=""),"",(Master!$C4-Calculations!DR5)^2)</f>
        <v/>
      </c>
      <c r="DS99" s="11" t="str">
        <f>IF(OR(Master!$C4="",Calculations!DS5=""),"",(Master!$C4-Calculations!DS5)^2)</f>
        <v/>
      </c>
      <c r="DT99" s="11" t="str">
        <f>IF(OR(Master!$C4="",Calculations!DT5=""),"",(Master!$C4-Calculations!DT5)^2)</f>
        <v/>
      </c>
      <c r="DU99" s="11" t="str">
        <f>IF(OR(Master!$C4="",Calculations!DU5=""),"",(Master!$C4-Calculations!DU5)^2)</f>
        <v/>
      </c>
      <c r="DV99" s="11" t="str">
        <f>IF(OR(Master!$C4="",Calculations!DV5=""),"",(Master!$C4-Calculations!DV5)^2)</f>
        <v/>
      </c>
      <c r="DW99" s="11" t="str">
        <f>IF(OR(Master!$C4="",Calculations!DW5=""),"",(Master!$C4-Calculations!DW5)^2)</f>
        <v/>
      </c>
      <c r="DX99" s="11" t="str">
        <f>IF(OR(Master!$C4="",Calculations!DX5=""),"",(Master!$C4-Calculations!DX5)^2)</f>
        <v/>
      </c>
      <c r="DY99" s="11" t="str">
        <f>IF(OR(Master!$C4="",Calculations!DY5=""),"",(Master!$C4-Calculations!DY5)^2)</f>
        <v/>
      </c>
      <c r="DZ99" s="11" t="str">
        <f>IF(OR(Master!$C4="",Calculations!DZ5=""),"",(Master!$C4-Calculations!DZ5)^2)</f>
        <v/>
      </c>
      <c r="EA99" s="11" t="str">
        <f>IF(OR(Master!$C4="",Calculations!EA5=""),"",(Master!$C4-Calculations!EA5)^2)</f>
        <v/>
      </c>
      <c r="EB99" s="11" t="str">
        <f>IF(OR(Master!$C4="",Calculations!EB5=""),"",(Master!$C4-Calculations!EB5)^2)</f>
        <v/>
      </c>
      <c r="EC99" s="11" t="str">
        <f>IF(OR(Master!$C4="",Calculations!EC5=""),"",(Master!$C4-Calculations!EC5)^2)</f>
        <v/>
      </c>
      <c r="ED99" s="11" t="str">
        <f>IF(OR(Master!$C4="",Calculations!ED5=""),"",(Master!$C4-Calculations!ED5)^2)</f>
        <v/>
      </c>
      <c r="EE99" s="11" t="str">
        <f>IF(OR(Master!$C4="",Calculations!EE5=""),"",(Master!$C4-Calculations!EE5)^2)</f>
        <v/>
      </c>
      <c r="EF99" s="11" t="str">
        <f>IF(OR(Master!$C4="",Calculations!EF5=""),"",(Master!$C4-Calculations!EF5)^2)</f>
        <v/>
      </c>
      <c r="EG99" s="11" t="str">
        <f>IF(OR(Master!$C4="",Calculations!EG5=""),"",(Master!$C4-Calculations!EG5)^2)</f>
        <v/>
      </c>
      <c r="EH99" s="11" t="str">
        <f>IF(OR(Master!$C4="",Calculations!EH5=""),"",(Master!$C4-Calculations!EH5)^2)</f>
        <v/>
      </c>
      <c r="EI99" s="11" t="str">
        <f>IF(OR(Master!$C4="",Calculations!EI5=""),"",(Master!$C4-Calculations!EI5)^2)</f>
        <v/>
      </c>
      <c r="EJ99" s="11" t="str">
        <f>IF(OR(Master!$C4="",Calculations!EJ5=""),"",(Master!$C4-Calculations!EJ5)^2)</f>
        <v/>
      </c>
      <c r="EK99" s="11" t="str">
        <f>IF(OR(Master!$C4="",Calculations!EK5=""),"",(Master!$C4-Calculations!EK5)^2)</f>
        <v/>
      </c>
      <c r="EL99" s="11" t="str">
        <f>IF(OR(Master!$C4="",Calculations!EL5=""),"",(Master!$C4-Calculations!EL5)^2)</f>
        <v/>
      </c>
      <c r="EM99" s="11" t="str">
        <f>IF(OR(Master!$C4="",Calculations!EM5=""),"",(Master!$C4-Calculations!EM5)^2)</f>
        <v/>
      </c>
      <c r="EN99" s="11" t="str">
        <f>IF(OR(Master!$C4="",Calculations!EN5=""),"",(Master!$C4-Calculations!EN5)^2)</f>
        <v/>
      </c>
      <c r="EO99" s="11" t="str">
        <f>IF(OR(Master!$C4="",Calculations!EO5=""),"",(Master!$C4-Calculations!EO5)^2)</f>
        <v/>
      </c>
      <c r="EP99" s="11" t="str">
        <f>IF(OR(Master!$C4="",Calculations!EP5=""),"",(Master!$C4-Calculations!EP5)^2)</f>
        <v/>
      </c>
      <c r="EQ99" s="11" t="str">
        <f>IF(OR(Master!$C4="",Calculations!EQ5=""),"",(Master!$C4-Calculations!EQ5)^2)</f>
        <v/>
      </c>
      <c r="ER99" s="11" t="str">
        <f>IF(OR(Master!$C4="",Calculations!ER5=""),"",(Master!$C4-Calculations!ER5)^2)</f>
        <v/>
      </c>
      <c r="ES99" s="11" t="str">
        <f>IF(OR(Master!$C4="",Calculations!ES5=""),"",(Master!$C4-Calculations!ES5)^2)</f>
        <v/>
      </c>
      <c r="ET99" s="11" t="str">
        <f>IF(OR(Master!$C4="",Calculations!ET5=""),"",(Master!$C4-Calculations!ET5)^2)</f>
        <v/>
      </c>
      <c r="EU99" s="11" t="str">
        <f>IF(OR(Master!$C4="",Calculations!EU5=""),"",(Master!$C4-Calculations!EU5)^2)</f>
        <v/>
      </c>
      <c r="EV99" s="11" t="str">
        <f>IF(OR(Master!$C4="",Calculations!EV5=""),"",(Master!$C4-Calculations!EV5)^2)</f>
        <v/>
      </c>
      <c r="EW99" s="11" t="str">
        <f>IF(OR(Master!$C4="",Calculations!EW5=""),"",(Master!$C4-Calculations!EW5)^2)</f>
        <v/>
      </c>
      <c r="EX99" s="11" t="str">
        <f>IF(OR(Master!$C4="",Calculations!EX5=""),"",(Master!$C4-Calculations!EX5)^2)</f>
        <v/>
      </c>
      <c r="EY99" s="11" t="str">
        <f>IF(OR(Master!$C4="",Calculations!EY5=""),"",(Master!$C4-Calculations!EY5)^2)</f>
        <v/>
      </c>
      <c r="EZ99" s="11" t="str">
        <f>IF(OR(Master!$C4="",Calculations!EZ5=""),"",(Master!$C4-Calculations!EZ5)^2)</f>
        <v/>
      </c>
      <c r="FA99" s="11" t="str">
        <f>IF(OR(Master!$C4="",Calculations!FA5=""),"",(Master!$C4-Calculations!FA5)^2)</f>
        <v/>
      </c>
      <c r="FB99" s="11" t="str">
        <f>IF(OR(Master!$C4="",Calculations!FB5=""),"",(Master!$C4-Calculations!FB5)^2)</f>
        <v/>
      </c>
      <c r="FC99" s="11" t="str">
        <f>IF(OR(Master!$C4="",Calculations!FC5=""),"",(Master!$C4-Calculations!FC5)^2)</f>
        <v/>
      </c>
      <c r="FD99" s="11" t="str">
        <f>IF(OR(Master!$C4="",Calculations!FD5=""),"",(Master!$C4-Calculations!FD5)^2)</f>
        <v/>
      </c>
      <c r="FE99" s="11" t="str">
        <f>IF(OR(Master!$C4="",Calculations!FE5=""),"",(Master!$C4-Calculations!FE5)^2)</f>
        <v/>
      </c>
      <c r="FF99" s="11" t="str">
        <f>IF(OR(Master!$C4="",Calculations!FF5=""),"",(Master!$C4-Calculations!FF5)^2)</f>
        <v/>
      </c>
      <c r="FG99" s="11" t="str">
        <f>IF(OR(Master!$C4="",Calculations!FG5=""),"",(Master!$C4-Calculations!FG5)^2)</f>
        <v/>
      </c>
      <c r="FH99" s="11" t="str">
        <f>IF(OR(Master!$C4="",Calculations!FH5=""),"",(Master!$C4-Calculations!FH5)^2)</f>
        <v/>
      </c>
      <c r="FI99" s="11" t="str">
        <f>IF(OR(Master!$C4="",Calculations!FI5=""),"",(Master!$C4-Calculations!FI5)^2)</f>
        <v/>
      </c>
      <c r="FJ99" s="11" t="str">
        <f>IF(OR(Master!$C4="",Calculations!FJ5=""),"",(Master!$C4-Calculations!FJ5)^2)</f>
        <v/>
      </c>
      <c r="FK99" s="11" t="str">
        <f>IF(OR(Master!$C4="",Calculations!FK5=""),"",(Master!$C4-Calculations!FK5)^2)</f>
        <v/>
      </c>
    </row>
    <row r="100" spans="3:167" x14ac:dyDescent="0.25">
      <c r="C100" s="11">
        <v>3</v>
      </c>
      <c r="D100" s="11" t="str">
        <f>IF(OR(Master!$C5="",Calculations!D6=""),"",(Master!$C5-Calculations!D6)^2)</f>
        <v/>
      </c>
      <c r="E100" s="11" t="str">
        <f>IF(OR(Master!$C5="",Calculations!E6=""),"",(Master!$C5-Calculations!E6)^2)</f>
        <v/>
      </c>
      <c r="F100" s="11" t="str">
        <f>IF(OR(Master!$C5="",Calculations!F6=""),"",(Master!$C5-Calculations!F6)^2)</f>
        <v/>
      </c>
      <c r="G100" s="11" t="str">
        <f>IF(OR(Master!$C5="",Calculations!G6=""),"",(Master!$C5-Calculations!G6)^2)</f>
        <v/>
      </c>
      <c r="H100" s="11" t="str">
        <f>IF(OR(Master!$C5="",Calculations!H6=""),"",(Master!$C5-Calculations!H6)^2)</f>
        <v/>
      </c>
      <c r="I100" s="11" t="str">
        <f>IF(OR(Master!$C5="",Calculations!I6=""),"",(Master!$C5-Calculations!I6)^2)</f>
        <v/>
      </c>
      <c r="J100" s="11" t="str">
        <f>IF(OR(Master!$C5="",Calculations!J6=""),"",(Master!$C5-Calculations!J6)^2)</f>
        <v/>
      </c>
      <c r="K100" s="11" t="str">
        <f>IF(OR(Master!$C5="",Calculations!K6=""),"",(Master!$C5-Calculations!K6)^2)</f>
        <v/>
      </c>
      <c r="L100" s="11" t="str">
        <f>IF(OR(Master!$C5="",Calculations!L6=""),"",(Master!$C5-Calculations!L6)^2)</f>
        <v/>
      </c>
      <c r="M100" s="11" t="str">
        <f>IF(OR(Master!$C5="",Calculations!M6=""),"",(Master!$C5-Calculations!M6)^2)</f>
        <v/>
      </c>
      <c r="N100" s="11" t="str">
        <f>IF(OR(Master!$C5="",Calculations!N6=""),"",(Master!$C5-Calculations!N6)^2)</f>
        <v/>
      </c>
      <c r="O100" s="11" t="str">
        <f>IF(OR(Master!$C5="",Calculations!O6=""),"",(Master!$C5-Calculations!O6)^2)</f>
        <v/>
      </c>
      <c r="P100" s="11" t="str">
        <f>IF(OR(Master!$C5="",Calculations!P6=""),"",(Master!$C5-Calculations!P6)^2)</f>
        <v/>
      </c>
      <c r="Q100" s="11" t="str">
        <f>IF(OR(Master!$C5="",Calculations!Q6=""),"",(Master!$C5-Calculations!Q6)^2)</f>
        <v/>
      </c>
      <c r="R100" s="11" t="str">
        <f>IF(OR(Master!$C5="",Calculations!R6=""),"",(Master!$C5-Calculations!R6)^2)</f>
        <v/>
      </c>
      <c r="S100" s="11" t="str">
        <f>IF(OR(Master!$C5="",Calculations!S6=""),"",(Master!$C5-Calculations!S6)^2)</f>
        <v/>
      </c>
      <c r="T100" s="11" t="str">
        <f>IF(OR(Master!$C5="",Calculations!T6=""),"",(Master!$C5-Calculations!T6)^2)</f>
        <v/>
      </c>
      <c r="U100" s="11" t="str">
        <f>IF(OR(Master!$C5="",Calculations!U6=""),"",(Master!$C5-Calculations!U6)^2)</f>
        <v/>
      </c>
      <c r="V100" s="11" t="str">
        <f>IF(OR(Master!$C5="",Calculations!V6=""),"",(Master!$C5-Calculations!V6)^2)</f>
        <v/>
      </c>
      <c r="W100" s="11" t="str">
        <f>IF(OR(Master!$C5="",Calculations!W6=""),"",(Master!$C5-Calculations!W6)^2)</f>
        <v/>
      </c>
      <c r="X100" s="11" t="str">
        <f>IF(OR(Master!$C5="",Calculations!X6=""),"",(Master!$C5-Calculations!X6)^2)</f>
        <v/>
      </c>
      <c r="Y100" s="11" t="str">
        <f>IF(OR(Master!$C5="",Calculations!Y6=""),"",(Master!$C5-Calculations!Y6)^2)</f>
        <v/>
      </c>
      <c r="Z100" s="11" t="str">
        <f>IF(OR(Master!$C5="",Calculations!Z6=""),"",(Master!$C5-Calculations!Z6)^2)</f>
        <v/>
      </c>
      <c r="AA100" s="11" t="str">
        <f>IF(OR(Master!$C5="",Calculations!AA6=""),"",(Master!$C5-Calculations!AA6)^2)</f>
        <v/>
      </c>
      <c r="AB100" s="11" t="str">
        <f>IF(OR(Master!$C5="",Calculations!AB6=""),"",(Master!$C5-Calculations!AB6)^2)</f>
        <v/>
      </c>
      <c r="AC100" s="11" t="str">
        <f>IF(OR(Master!$C5="",Calculations!AC6=""),"",(Master!$C5-Calculations!AC6)^2)</f>
        <v/>
      </c>
      <c r="AD100" s="11" t="str">
        <f>IF(OR(Master!$C5="",Calculations!AD6=""),"",(Master!$C5-Calculations!AD6)^2)</f>
        <v/>
      </c>
      <c r="AE100" s="11" t="str">
        <f>IF(OR(Master!$C5="",Calculations!AE6=""),"",(Master!$C5-Calculations!AE6)^2)</f>
        <v/>
      </c>
      <c r="AF100" s="11" t="str">
        <f>IF(OR(Master!$C5="",Calculations!AF6=""),"",(Master!$C5-Calculations!AF6)^2)</f>
        <v/>
      </c>
      <c r="AG100" s="11" t="str">
        <f>IF(OR(Master!$C5="",Calculations!AG6=""),"",(Master!$C5-Calculations!AG6)^2)</f>
        <v/>
      </c>
      <c r="AH100" s="11" t="str">
        <f>IF(OR(Master!$C5="",Calculations!AH6=""),"",(Master!$C5-Calculations!AH6)^2)</f>
        <v/>
      </c>
      <c r="AI100" s="11" t="str">
        <f>IF(OR(Master!$C5="",Calculations!AI6=""),"",(Master!$C5-Calculations!AI6)^2)</f>
        <v/>
      </c>
      <c r="AJ100" s="11" t="str">
        <f>IF(OR(Master!$C5="",Calculations!AJ6=""),"",(Master!$C5-Calculations!AJ6)^2)</f>
        <v/>
      </c>
      <c r="AK100" s="11" t="str">
        <f>IF(OR(Master!$C5="",Calculations!AK6=""),"",(Master!$C5-Calculations!AK6)^2)</f>
        <v/>
      </c>
      <c r="AL100" s="11" t="str">
        <f>IF(OR(Master!$C5="",Calculations!AL6=""),"",(Master!$C5-Calculations!AL6)^2)</f>
        <v/>
      </c>
      <c r="AM100" s="11" t="str">
        <f>IF(OR(Master!$C5="",Calculations!AM6=""),"",(Master!$C5-Calculations!AM6)^2)</f>
        <v/>
      </c>
      <c r="AN100" s="11" t="str">
        <f>IF(OR(Master!$C5="",Calculations!AN6=""),"",(Master!$C5-Calculations!AN6)^2)</f>
        <v/>
      </c>
      <c r="AO100" s="11" t="str">
        <f>IF(OR(Master!$C5="",Calculations!AO6=""),"",(Master!$C5-Calculations!AO6)^2)</f>
        <v/>
      </c>
      <c r="AP100" s="11" t="str">
        <f>IF(OR(Master!$C5="",Calculations!AP6=""),"",(Master!$C5-Calculations!AP6)^2)</f>
        <v/>
      </c>
      <c r="AQ100" s="11" t="str">
        <f>IF(OR(Master!$C5="",Calculations!AQ6=""),"",(Master!$C5-Calculations!AQ6)^2)</f>
        <v/>
      </c>
      <c r="AR100" s="11" t="str">
        <f>IF(OR(Master!$C5="",Calculations!AR6=""),"",(Master!$C5-Calculations!AR6)^2)</f>
        <v/>
      </c>
      <c r="AS100" s="11" t="str">
        <f>IF(OR(Master!$C5="",Calculations!AS6=""),"",(Master!$C5-Calculations!AS6)^2)</f>
        <v/>
      </c>
      <c r="AT100" s="11" t="str">
        <f>IF(OR(Master!$C5="",Calculations!AT6=""),"",(Master!$C5-Calculations!AT6)^2)</f>
        <v/>
      </c>
      <c r="AU100" s="11" t="str">
        <f>IF(OR(Master!$C5="",Calculations!AU6=""),"",(Master!$C5-Calculations!AU6)^2)</f>
        <v/>
      </c>
      <c r="AV100" s="11" t="str">
        <f>IF(OR(Master!$C5="",Calculations!AV6=""),"",(Master!$C5-Calculations!AV6)^2)</f>
        <v/>
      </c>
      <c r="AW100" s="11" t="str">
        <f>IF(OR(Master!$C5="",Calculations!AW6=""),"",(Master!$C5-Calculations!AW6)^2)</f>
        <v/>
      </c>
      <c r="AX100" s="11" t="str">
        <f>IF(OR(Master!$C5="",Calculations!AX6=""),"",(Master!$C5-Calculations!AX6)^2)</f>
        <v/>
      </c>
      <c r="AY100" s="11" t="str">
        <f>IF(OR(Master!$C5="",Calculations!AY6=""),"",(Master!$C5-Calculations!AY6)^2)</f>
        <v/>
      </c>
      <c r="AZ100" s="11" t="str">
        <f>IF(OR(Master!$C5="",Calculations!AZ6=""),"",(Master!$C5-Calculations!AZ6)^2)</f>
        <v/>
      </c>
      <c r="BA100" s="11" t="str">
        <f>IF(OR(Master!$C5="",Calculations!BA6=""),"",(Master!$C5-Calculations!BA6)^2)</f>
        <v/>
      </c>
      <c r="BB100" s="11" t="str">
        <f>IF(OR(Master!$C5="",Calculations!BB6=""),"",(Master!$C5-Calculations!BB6)^2)</f>
        <v/>
      </c>
      <c r="BC100" s="11" t="str">
        <f>IF(OR(Master!$C5="",Calculations!BC6=""),"",(Master!$C5-Calculations!BC6)^2)</f>
        <v/>
      </c>
      <c r="BD100" s="11" t="str">
        <f>IF(OR(Master!$C5="",Calculations!BD6=""),"",(Master!$C5-Calculations!BD6)^2)</f>
        <v/>
      </c>
      <c r="BE100" s="11" t="str">
        <f>IF(OR(Master!$C5="",Calculations!BE6=""),"",(Master!$C5-Calculations!BE6)^2)</f>
        <v/>
      </c>
      <c r="BF100" s="11" t="str">
        <f>IF(OR(Master!$C5="",Calculations!BF6=""),"",(Master!$C5-Calculations!BF6)^2)</f>
        <v/>
      </c>
      <c r="BG100" s="11" t="str">
        <f>IF(OR(Master!$C5="",Calculations!BG6=""),"",(Master!$C5-Calculations!BG6)^2)</f>
        <v/>
      </c>
      <c r="BH100" s="11" t="str">
        <f>IF(OR(Master!$C5="",Calculations!BH6=""),"",(Master!$C5-Calculations!BH6)^2)</f>
        <v/>
      </c>
      <c r="BI100" s="11" t="str">
        <f>IF(OR(Master!$C5="",Calculations!BI6=""),"",(Master!$C5-Calculations!BI6)^2)</f>
        <v/>
      </c>
      <c r="BJ100" s="11" t="str">
        <f>IF(OR(Master!$C5="",Calculations!BJ6=""),"",(Master!$C5-Calculations!BJ6)^2)</f>
        <v/>
      </c>
      <c r="BK100" s="11" t="str">
        <f>IF(OR(Master!$C5="",Calculations!BK6=""),"",(Master!$C5-Calculations!BK6)^2)</f>
        <v/>
      </c>
      <c r="BL100" s="11" t="str">
        <f>IF(OR(Master!$C5="",Calculations!BL6=""),"",(Master!$C5-Calculations!BL6)^2)</f>
        <v/>
      </c>
      <c r="BM100" s="11" t="str">
        <f>IF(OR(Master!$C5="",Calculations!BM6=""),"",(Master!$C5-Calculations!BM6)^2)</f>
        <v/>
      </c>
      <c r="BN100" s="11" t="str">
        <f>IF(OR(Master!$C5="",Calculations!BN6=""),"",(Master!$C5-Calculations!BN6)^2)</f>
        <v/>
      </c>
      <c r="BO100" s="11" t="str">
        <f>IF(OR(Master!$C5="",Calculations!BO6=""),"",(Master!$C5-Calculations!BO6)^2)</f>
        <v/>
      </c>
      <c r="BP100" s="11" t="str">
        <f>IF(OR(Master!$C5="",Calculations!BP6=""),"",(Master!$C5-Calculations!BP6)^2)</f>
        <v/>
      </c>
      <c r="BQ100" s="11" t="str">
        <f>IF(OR(Master!$C5="",Calculations!BQ6=""),"",(Master!$C5-Calculations!BQ6)^2)</f>
        <v/>
      </c>
      <c r="BR100" s="11" t="str">
        <f>IF(OR(Master!$C5="",Calculations!BR6=""),"",(Master!$C5-Calculations!BR6)^2)</f>
        <v/>
      </c>
      <c r="BS100" s="11" t="str">
        <f>IF(OR(Master!$C5="",Calculations!BS6=""),"",(Master!$C5-Calculations!BS6)^2)</f>
        <v/>
      </c>
      <c r="BT100" s="11" t="str">
        <f>IF(OR(Master!$C5="",Calculations!BT6=""),"",(Master!$C5-Calculations!BT6)^2)</f>
        <v/>
      </c>
      <c r="BU100" s="11" t="str">
        <f>IF(OR(Master!$C5="",Calculations!BU6=""),"",(Master!$C5-Calculations!BU6)^2)</f>
        <v/>
      </c>
      <c r="BV100" s="11" t="str">
        <f>IF(OR(Master!$C5="",Calculations!BV6=""),"",(Master!$C5-Calculations!BV6)^2)</f>
        <v/>
      </c>
      <c r="BW100" s="11" t="str">
        <f>IF(OR(Master!$C5="",Calculations!BW6=""),"",(Master!$C5-Calculations!BW6)^2)</f>
        <v/>
      </c>
      <c r="BX100" s="11" t="str">
        <f>IF(OR(Master!$C5="",Calculations!BX6=""),"",(Master!$C5-Calculations!BX6)^2)</f>
        <v/>
      </c>
      <c r="BY100" s="11" t="str">
        <f>IF(OR(Master!$C5="",Calculations!BY6=""),"",(Master!$C5-Calculations!BY6)^2)</f>
        <v/>
      </c>
      <c r="BZ100" s="11" t="str">
        <f>IF(OR(Master!$C5="",Calculations!BZ6=""),"",(Master!$C5-Calculations!BZ6)^2)</f>
        <v/>
      </c>
      <c r="CA100" s="11" t="str">
        <f>IF(OR(Master!$C5="",Calculations!CA6=""),"",(Master!$C5-Calculations!CA6)^2)</f>
        <v/>
      </c>
      <c r="CB100" s="11" t="str">
        <f>IF(OR(Master!$C5="",Calculations!CB6=""),"",(Master!$C5-Calculations!CB6)^2)</f>
        <v/>
      </c>
      <c r="CC100" s="11" t="str">
        <f>IF(OR(Master!$C5="",Calculations!CC6=""),"",(Master!$C5-Calculations!CC6)^2)</f>
        <v/>
      </c>
      <c r="CD100" s="11" t="str">
        <f>IF(OR(Master!$C5="",Calculations!CD6=""),"",(Master!$C5-Calculations!CD6)^2)</f>
        <v/>
      </c>
      <c r="CE100" s="11" t="str">
        <f>IF(OR(Master!$C5="",Calculations!CE6=""),"",(Master!$C5-Calculations!CE6)^2)</f>
        <v/>
      </c>
      <c r="CF100" s="11" t="str">
        <f>IF(OR(Master!$C5="",Calculations!CF6=""),"",(Master!$C5-Calculations!CF6)^2)</f>
        <v/>
      </c>
      <c r="CG100" s="11" t="str">
        <f>IF(OR(Master!$C5="",Calculations!CG6=""),"",(Master!$C5-Calculations!CG6)^2)</f>
        <v/>
      </c>
      <c r="CH100" s="11" t="str">
        <f>IF(OR(Master!$C5="",Calculations!CH6=""),"",(Master!$C5-Calculations!CH6)^2)</f>
        <v/>
      </c>
      <c r="CI100" s="11" t="str">
        <f>IF(OR(Master!$C5="",Calculations!CI6=""),"",(Master!$C5-Calculations!CI6)^2)</f>
        <v/>
      </c>
      <c r="CJ100" s="11" t="str">
        <f>IF(OR(Master!$C5="",Calculations!CJ6=""),"",(Master!$C5-Calculations!CJ6)^2)</f>
        <v/>
      </c>
      <c r="CK100" s="11" t="str">
        <f>IF(OR(Master!$C5="",Calculations!CK6=""),"",(Master!$C5-Calculations!CK6)^2)</f>
        <v/>
      </c>
      <c r="CL100" s="11" t="str">
        <f>IF(OR(Master!$C5="",Calculations!CL6=""),"",(Master!$C5-Calculations!CL6)^2)</f>
        <v/>
      </c>
      <c r="CM100" s="11" t="str">
        <f>IF(OR(Master!$C5="",Calculations!CM6=""),"",(Master!$C5-Calculations!CM6)^2)</f>
        <v/>
      </c>
      <c r="CN100" s="11" t="str">
        <f>IF(OR(Master!$C5="",Calculations!CN6=""),"",(Master!$C5-Calculations!CN6)^2)</f>
        <v/>
      </c>
      <c r="CO100" s="11" t="str">
        <f>IF(OR(Master!$C5="",Calculations!CO6=""),"",(Master!$C5-Calculations!CO6)^2)</f>
        <v/>
      </c>
      <c r="CP100" s="11" t="str">
        <f>IF(OR(Master!$C5="",Calculations!CP6=""),"",(Master!$C5-Calculations!CP6)^2)</f>
        <v/>
      </c>
      <c r="CQ100" s="11" t="str">
        <f>IF(OR(Master!$C5="",Calculations!CQ6=""),"",(Master!$C5-Calculations!CQ6)^2)</f>
        <v/>
      </c>
      <c r="CR100" s="11" t="str">
        <f>IF(OR(Master!$C5="",Calculations!CR6=""),"",(Master!$C5-Calculations!CR6)^2)</f>
        <v/>
      </c>
      <c r="CS100" s="11" t="str">
        <f>IF(OR(Master!$C5="",Calculations!CS6=""),"",(Master!$C5-Calculations!CS6)^2)</f>
        <v/>
      </c>
      <c r="CT100" s="11" t="str">
        <f>IF(OR(Master!$C5="",Calculations!CT6=""),"",(Master!$C5-Calculations!CT6)^2)</f>
        <v/>
      </c>
      <c r="CU100" s="11" t="str">
        <f>IF(OR(Master!$C5="",Calculations!CU6=""),"",(Master!$C5-Calculations!CU6)^2)</f>
        <v/>
      </c>
      <c r="CV100" s="11" t="str">
        <f>IF(OR(Master!$C5="",Calculations!CV6=""),"",(Master!$C5-Calculations!CV6)^2)</f>
        <v/>
      </c>
      <c r="CW100" s="11" t="str">
        <f>IF(OR(Master!$C5="",Calculations!CW6=""),"",(Master!$C5-Calculations!CW6)^2)</f>
        <v/>
      </c>
      <c r="CX100" s="11" t="str">
        <f>IF(OR(Master!$C5="",Calculations!CX6=""),"",(Master!$C5-Calculations!CX6)^2)</f>
        <v/>
      </c>
      <c r="CY100" s="11" t="str">
        <f>IF(OR(Master!$C5="",Calculations!CY6=""),"",(Master!$C5-Calculations!CY6)^2)</f>
        <v/>
      </c>
      <c r="CZ100" s="11" t="str">
        <f>IF(OR(Master!$C5="",Calculations!CZ6=""),"",(Master!$C5-Calculations!CZ6)^2)</f>
        <v/>
      </c>
      <c r="DA100" s="11" t="str">
        <f>IF(OR(Master!$C5="",Calculations!DA6=""),"",(Master!$C5-Calculations!DA6)^2)</f>
        <v/>
      </c>
      <c r="DB100" s="11" t="str">
        <f>IF(OR(Master!$C5="",Calculations!DB6=""),"",(Master!$C5-Calculations!DB6)^2)</f>
        <v/>
      </c>
      <c r="DC100" s="11" t="str">
        <f>IF(OR(Master!$C5="",Calculations!DC6=""),"",(Master!$C5-Calculations!DC6)^2)</f>
        <v/>
      </c>
      <c r="DD100" s="11" t="str">
        <f>IF(OR(Master!$C5="",Calculations!DD6=""),"",(Master!$C5-Calculations!DD6)^2)</f>
        <v/>
      </c>
      <c r="DE100" s="11" t="str">
        <f>IF(OR(Master!$C5="",Calculations!DE6=""),"",(Master!$C5-Calculations!DE6)^2)</f>
        <v/>
      </c>
      <c r="DF100" s="11" t="str">
        <f>IF(OR(Master!$C5="",Calculations!DF6=""),"",(Master!$C5-Calculations!DF6)^2)</f>
        <v/>
      </c>
      <c r="DG100" s="11" t="str">
        <f>IF(OR(Master!$C5="",Calculations!DG6=""),"",(Master!$C5-Calculations!DG6)^2)</f>
        <v/>
      </c>
      <c r="DH100" s="11" t="str">
        <f>IF(OR(Master!$C5="",Calculations!DH6=""),"",(Master!$C5-Calculations!DH6)^2)</f>
        <v/>
      </c>
      <c r="DI100" s="11" t="str">
        <f>IF(OR(Master!$C5="",Calculations!DI6=""),"",(Master!$C5-Calculations!DI6)^2)</f>
        <v/>
      </c>
      <c r="DJ100" s="11" t="str">
        <f>IF(OR(Master!$C5="",Calculations!DJ6=""),"",(Master!$C5-Calculations!DJ6)^2)</f>
        <v/>
      </c>
      <c r="DK100" s="11" t="str">
        <f>IF(OR(Master!$C5="",Calculations!DK6=""),"",(Master!$C5-Calculations!DK6)^2)</f>
        <v/>
      </c>
      <c r="DL100" s="11" t="str">
        <f>IF(OR(Master!$C5="",Calculations!DL6=""),"",(Master!$C5-Calculations!DL6)^2)</f>
        <v/>
      </c>
      <c r="DM100" s="11" t="str">
        <f>IF(OR(Master!$C5="",Calculations!DM6=""),"",(Master!$C5-Calculations!DM6)^2)</f>
        <v/>
      </c>
      <c r="DN100" s="11" t="str">
        <f>IF(OR(Master!$C5="",Calculations!DN6=""),"",(Master!$C5-Calculations!DN6)^2)</f>
        <v/>
      </c>
      <c r="DO100" s="11" t="str">
        <f>IF(OR(Master!$C5="",Calculations!DO6=""),"",(Master!$C5-Calculations!DO6)^2)</f>
        <v/>
      </c>
      <c r="DP100" s="11" t="str">
        <f>IF(OR(Master!$C5="",Calculations!DP6=""),"",(Master!$C5-Calculations!DP6)^2)</f>
        <v/>
      </c>
      <c r="DQ100" s="11" t="str">
        <f>IF(OR(Master!$C5="",Calculations!DQ6=""),"",(Master!$C5-Calculations!DQ6)^2)</f>
        <v/>
      </c>
      <c r="DR100" s="11" t="str">
        <f>IF(OR(Master!$C5="",Calculations!DR6=""),"",(Master!$C5-Calculations!DR6)^2)</f>
        <v/>
      </c>
      <c r="DS100" s="11" t="str">
        <f>IF(OR(Master!$C5="",Calculations!DS6=""),"",(Master!$C5-Calculations!DS6)^2)</f>
        <v/>
      </c>
      <c r="DT100" s="11" t="str">
        <f>IF(OR(Master!$C5="",Calculations!DT6=""),"",(Master!$C5-Calculations!DT6)^2)</f>
        <v/>
      </c>
      <c r="DU100" s="11" t="str">
        <f>IF(OR(Master!$C5="",Calculations!DU6=""),"",(Master!$C5-Calculations!DU6)^2)</f>
        <v/>
      </c>
      <c r="DV100" s="11" t="str">
        <f>IF(OR(Master!$C5="",Calculations!DV6=""),"",(Master!$C5-Calculations!DV6)^2)</f>
        <v/>
      </c>
      <c r="DW100" s="11" t="str">
        <f>IF(OR(Master!$C5="",Calculations!DW6=""),"",(Master!$C5-Calculations!DW6)^2)</f>
        <v/>
      </c>
      <c r="DX100" s="11" t="str">
        <f>IF(OR(Master!$C5="",Calculations!DX6=""),"",(Master!$C5-Calculations!DX6)^2)</f>
        <v/>
      </c>
      <c r="DY100" s="11" t="str">
        <f>IF(OR(Master!$C5="",Calculations!DY6=""),"",(Master!$C5-Calculations!DY6)^2)</f>
        <v/>
      </c>
      <c r="DZ100" s="11" t="str">
        <f>IF(OR(Master!$C5="",Calculations!DZ6=""),"",(Master!$C5-Calculations!DZ6)^2)</f>
        <v/>
      </c>
      <c r="EA100" s="11" t="str">
        <f>IF(OR(Master!$C5="",Calculations!EA6=""),"",(Master!$C5-Calculations!EA6)^2)</f>
        <v/>
      </c>
      <c r="EB100" s="11" t="str">
        <f>IF(OR(Master!$C5="",Calculations!EB6=""),"",(Master!$C5-Calculations!EB6)^2)</f>
        <v/>
      </c>
      <c r="EC100" s="11" t="str">
        <f>IF(OR(Master!$C5="",Calculations!EC6=""),"",(Master!$C5-Calculations!EC6)^2)</f>
        <v/>
      </c>
      <c r="ED100" s="11" t="str">
        <f>IF(OR(Master!$C5="",Calculations!ED6=""),"",(Master!$C5-Calculations!ED6)^2)</f>
        <v/>
      </c>
      <c r="EE100" s="11" t="str">
        <f>IF(OR(Master!$C5="",Calculations!EE6=""),"",(Master!$C5-Calculations!EE6)^2)</f>
        <v/>
      </c>
      <c r="EF100" s="11" t="str">
        <f>IF(OR(Master!$C5="",Calculations!EF6=""),"",(Master!$C5-Calculations!EF6)^2)</f>
        <v/>
      </c>
      <c r="EG100" s="11" t="str">
        <f>IF(OR(Master!$C5="",Calculations!EG6=""),"",(Master!$C5-Calculations!EG6)^2)</f>
        <v/>
      </c>
      <c r="EH100" s="11" t="str">
        <f>IF(OR(Master!$C5="",Calculations!EH6=""),"",(Master!$C5-Calculations!EH6)^2)</f>
        <v/>
      </c>
      <c r="EI100" s="11" t="str">
        <f>IF(OR(Master!$C5="",Calculations!EI6=""),"",(Master!$C5-Calculations!EI6)^2)</f>
        <v/>
      </c>
      <c r="EJ100" s="11" t="str">
        <f>IF(OR(Master!$C5="",Calculations!EJ6=""),"",(Master!$C5-Calculations!EJ6)^2)</f>
        <v/>
      </c>
      <c r="EK100" s="11" t="str">
        <f>IF(OR(Master!$C5="",Calculations!EK6=""),"",(Master!$C5-Calculations!EK6)^2)</f>
        <v/>
      </c>
      <c r="EL100" s="11" t="str">
        <f>IF(OR(Master!$C5="",Calculations!EL6=""),"",(Master!$C5-Calculations!EL6)^2)</f>
        <v/>
      </c>
      <c r="EM100" s="11" t="str">
        <f>IF(OR(Master!$C5="",Calculations!EM6=""),"",(Master!$C5-Calculations!EM6)^2)</f>
        <v/>
      </c>
      <c r="EN100" s="11" t="str">
        <f>IF(OR(Master!$C5="",Calculations!EN6=""),"",(Master!$C5-Calculations!EN6)^2)</f>
        <v/>
      </c>
      <c r="EO100" s="11" t="str">
        <f>IF(OR(Master!$C5="",Calculations!EO6=""),"",(Master!$C5-Calculations!EO6)^2)</f>
        <v/>
      </c>
      <c r="EP100" s="11" t="str">
        <f>IF(OR(Master!$C5="",Calculations!EP6=""),"",(Master!$C5-Calculations!EP6)^2)</f>
        <v/>
      </c>
      <c r="EQ100" s="11" t="str">
        <f>IF(OR(Master!$C5="",Calculations!EQ6=""),"",(Master!$C5-Calculations!EQ6)^2)</f>
        <v/>
      </c>
      <c r="ER100" s="11" t="str">
        <f>IF(OR(Master!$C5="",Calculations!ER6=""),"",(Master!$C5-Calculations!ER6)^2)</f>
        <v/>
      </c>
      <c r="ES100" s="11" t="str">
        <f>IF(OR(Master!$C5="",Calculations!ES6=""),"",(Master!$C5-Calculations!ES6)^2)</f>
        <v/>
      </c>
      <c r="ET100" s="11" t="str">
        <f>IF(OR(Master!$C5="",Calculations!ET6=""),"",(Master!$C5-Calculations!ET6)^2)</f>
        <v/>
      </c>
      <c r="EU100" s="11" t="str">
        <f>IF(OR(Master!$C5="",Calculations!EU6=""),"",(Master!$C5-Calculations!EU6)^2)</f>
        <v/>
      </c>
      <c r="EV100" s="11" t="str">
        <f>IF(OR(Master!$C5="",Calculations!EV6=""),"",(Master!$C5-Calculations!EV6)^2)</f>
        <v/>
      </c>
      <c r="EW100" s="11" t="str">
        <f>IF(OR(Master!$C5="",Calculations!EW6=""),"",(Master!$C5-Calculations!EW6)^2)</f>
        <v/>
      </c>
      <c r="EX100" s="11" t="str">
        <f>IF(OR(Master!$C5="",Calculations!EX6=""),"",(Master!$C5-Calculations!EX6)^2)</f>
        <v/>
      </c>
      <c r="EY100" s="11" t="str">
        <f>IF(OR(Master!$C5="",Calculations!EY6=""),"",(Master!$C5-Calculations!EY6)^2)</f>
        <v/>
      </c>
      <c r="EZ100" s="11" t="str">
        <f>IF(OR(Master!$C5="",Calculations!EZ6=""),"",(Master!$C5-Calculations!EZ6)^2)</f>
        <v/>
      </c>
      <c r="FA100" s="11" t="str">
        <f>IF(OR(Master!$C5="",Calculations!FA6=""),"",(Master!$C5-Calculations!FA6)^2)</f>
        <v/>
      </c>
      <c r="FB100" s="11" t="str">
        <f>IF(OR(Master!$C5="",Calculations!FB6=""),"",(Master!$C5-Calculations!FB6)^2)</f>
        <v/>
      </c>
      <c r="FC100" s="11" t="str">
        <f>IF(OR(Master!$C5="",Calculations!FC6=""),"",(Master!$C5-Calculations!FC6)^2)</f>
        <v/>
      </c>
      <c r="FD100" s="11" t="str">
        <f>IF(OR(Master!$C5="",Calculations!FD6=""),"",(Master!$C5-Calculations!FD6)^2)</f>
        <v/>
      </c>
      <c r="FE100" s="11" t="str">
        <f>IF(OR(Master!$C5="",Calculations!FE6=""),"",(Master!$C5-Calculations!FE6)^2)</f>
        <v/>
      </c>
      <c r="FF100" s="11" t="str">
        <f>IF(OR(Master!$C5="",Calculations!FF6=""),"",(Master!$C5-Calculations!FF6)^2)</f>
        <v/>
      </c>
      <c r="FG100" s="11" t="str">
        <f>IF(OR(Master!$C5="",Calculations!FG6=""),"",(Master!$C5-Calculations!FG6)^2)</f>
        <v/>
      </c>
      <c r="FH100" s="11" t="str">
        <f>IF(OR(Master!$C5="",Calculations!FH6=""),"",(Master!$C5-Calculations!FH6)^2)</f>
        <v/>
      </c>
      <c r="FI100" s="11" t="str">
        <f>IF(OR(Master!$C5="",Calculations!FI6=""),"",(Master!$C5-Calculations!FI6)^2)</f>
        <v/>
      </c>
      <c r="FJ100" s="11" t="str">
        <f>IF(OR(Master!$C5="",Calculations!FJ6=""),"",(Master!$C5-Calculations!FJ6)^2)</f>
        <v/>
      </c>
      <c r="FK100" s="11" t="str">
        <f>IF(OR(Master!$C5="",Calculations!FK6=""),"",(Master!$C5-Calculations!FK6)^2)</f>
        <v/>
      </c>
    </row>
    <row r="101" spans="3:167" x14ac:dyDescent="0.25">
      <c r="C101" s="11">
        <v>4</v>
      </c>
      <c r="D101" s="11" t="str">
        <f>IF(OR(Master!$C6="",Calculations!D7=""),"",(Master!$C6-Calculations!D7)^2)</f>
        <v/>
      </c>
      <c r="E101" s="11" t="str">
        <f>IF(OR(Master!$C6="",Calculations!E7=""),"",(Master!$C6-Calculations!E7)^2)</f>
        <v/>
      </c>
      <c r="F101" s="11" t="str">
        <f>IF(OR(Master!$C6="",Calculations!F7=""),"",(Master!$C6-Calculations!F7)^2)</f>
        <v/>
      </c>
      <c r="G101" s="11" t="str">
        <f>IF(OR(Master!$C6="",Calculations!G7=""),"",(Master!$C6-Calculations!G7)^2)</f>
        <v/>
      </c>
      <c r="H101" s="11" t="str">
        <f>IF(OR(Master!$C6="",Calculations!H7=""),"",(Master!$C6-Calculations!H7)^2)</f>
        <v/>
      </c>
      <c r="I101" s="11" t="str">
        <f>IF(OR(Master!$C6="",Calculations!I7=""),"",(Master!$C6-Calculations!I7)^2)</f>
        <v/>
      </c>
      <c r="J101" s="11" t="str">
        <f>IF(OR(Master!$C6="",Calculations!J7=""),"",(Master!$C6-Calculations!J7)^2)</f>
        <v/>
      </c>
      <c r="K101" s="11" t="str">
        <f>IF(OR(Master!$C6="",Calculations!K7=""),"",(Master!$C6-Calculations!K7)^2)</f>
        <v/>
      </c>
      <c r="L101" s="11" t="str">
        <f>IF(OR(Master!$C6="",Calculations!L7=""),"",(Master!$C6-Calculations!L7)^2)</f>
        <v/>
      </c>
      <c r="M101" s="11" t="str">
        <f>IF(OR(Master!$C6="",Calculations!M7=""),"",(Master!$C6-Calculations!M7)^2)</f>
        <v/>
      </c>
      <c r="N101" s="11" t="str">
        <f>IF(OR(Master!$C6="",Calculations!N7=""),"",(Master!$C6-Calculations!N7)^2)</f>
        <v/>
      </c>
      <c r="O101" s="11" t="str">
        <f>IF(OR(Master!$C6="",Calculations!O7=""),"",(Master!$C6-Calculations!O7)^2)</f>
        <v/>
      </c>
      <c r="P101" s="11" t="str">
        <f>IF(OR(Master!$C6="",Calculations!P7=""),"",(Master!$C6-Calculations!P7)^2)</f>
        <v/>
      </c>
      <c r="Q101" s="11" t="str">
        <f>IF(OR(Master!$C6="",Calculations!Q7=""),"",(Master!$C6-Calculations!Q7)^2)</f>
        <v/>
      </c>
      <c r="R101" s="11" t="str">
        <f>IF(OR(Master!$C6="",Calculations!R7=""),"",(Master!$C6-Calculations!R7)^2)</f>
        <v/>
      </c>
      <c r="S101" s="11" t="str">
        <f>IF(OR(Master!$C6="",Calculations!S7=""),"",(Master!$C6-Calculations!S7)^2)</f>
        <v/>
      </c>
      <c r="T101" s="11" t="str">
        <f>IF(OR(Master!$C6="",Calculations!T7=""),"",(Master!$C6-Calculations!T7)^2)</f>
        <v/>
      </c>
      <c r="U101" s="11" t="str">
        <f>IF(OR(Master!$C6="",Calculations!U7=""),"",(Master!$C6-Calculations!U7)^2)</f>
        <v/>
      </c>
      <c r="V101" s="11" t="str">
        <f>IF(OR(Master!$C6="",Calculations!V7=""),"",(Master!$C6-Calculations!V7)^2)</f>
        <v/>
      </c>
      <c r="W101" s="11" t="str">
        <f>IF(OR(Master!$C6="",Calculations!W7=""),"",(Master!$C6-Calculations!W7)^2)</f>
        <v/>
      </c>
      <c r="X101" s="11" t="str">
        <f>IF(OR(Master!$C6="",Calculations!X7=""),"",(Master!$C6-Calculations!X7)^2)</f>
        <v/>
      </c>
      <c r="Y101" s="11" t="str">
        <f>IF(OR(Master!$C6="",Calculations!Y7=""),"",(Master!$C6-Calculations!Y7)^2)</f>
        <v/>
      </c>
      <c r="Z101" s="11" t="str">
        <f>IF(OR(Master!$C6="",Calculations!Z7=""),"",(Master!$C6-Calculations!Z7)^2)</f>
        <v/>
      </c>
      <c r="AA101" s="11" t="str">
        <f>IF(OR(Master!$C6="",Calculations!AA7=""),"",(Master!$C6-Calculations!AA7)^2)</f>
        <v/>
      </c>
      <c r="AB101" s="11" t="str">
        <f>IF(OR(Master!$C6="",Calculations!AB7=""),"",(Master!$C6-Calculations!AB7)^2)</f>
        <v/>
      </c>
      <c r="AC101" s="11" t="str">
        <f>IF(OR(Master!$C6="",Calculations!AC7=""),"",(Master!$C6-Calculations!AC7)^2)</f>
        <v/>
      </c>
      <c r="AD101" s="11" t="str">
        <f>IF(OR(Master!$C6="",Calculations!AD7=""),"",(Master!$C6-Calculations!AD7)^2)</f>
        <v/>
      </c>
      <c r="AE101" s="11" t="str">
        <f>IF(OR(Master!$C6="",Calculations!AE7=""),"",(Master!$C6-Calculations!AE7)^2)</f>
        <v/>
      </c>
      <c r="AF101" s="11" t="str">
        <f>IF(OR(Master!$C6="",Calculations!AF7=""),"",(Master!$C6-Calculations!AF7)^2)</f>
        <v/>
      </c>
      <c r="AG101" s="11" t="str">
        <f>IF(OR(Master!$C6="",Calculations!AG7=""),"",(Master!$C6-Calculations!AG7)^2)</f>
        <v/>
      </c>
      <c r="AH101" s="11" t="str">
        <f>IF(OR(Master!$C6="",Calculations!AH7=""),"",(Master!$C6-Calculations!AH7)^2)</f>
        <v/>
      </c>
      <c r="AI101" s="11" t="str">
        <f>IF(OR(Master!$C6="",Calculations!AI7=""),"",(Master!$C6-Calculations!AI7)^2)</f>
        <v/>
      </c>
      <c r="AJ101" s="11" t="str">
        <f>IF(OR(Master!$C6="",Calculations!AJ7=""),"",(Master!$C6-Calculations!AJ7)^2)</f>
        <v/>
      </c>
      <c r="AK101" s="11" t="str">
        <f>IF(OR(Master!$C6="",Calculations!AK7=""),"",(Master!$C6-Calculations!AK7)^2)</f>
        <v/>
      </c>
      <c r="AL101" s="11" t="str">
        <f>IF(OR(Master!$C6="",Calculations!AL7=""),"",(Master!$C6-Calculations!AL7)^2)</f>
        <v/>
      </c>
      <c r="AM101" s="11" t="str">
        <f>IF(OR(Master!$C6="",Calculations!AM7=""),"",(Master!$C6-Calculations!AM7)^2)</f>
        <v/>
      </c>
      <c r="AN101" s="11" t="str">
        <f>IF(OR(Master!$C6="",Calculations!AN7=""),"",(Master!$C6-Calculations!AN7)^2)</f>
        <v/>
      </c>
      <c r="AO101" s="11" t="str">
        <f>IF(OR(Master!$C6="",Calculations!AO7=""),"",(Master!$C6-Calculations!AO7)^2)</f>
        <v/>
      </c>
      <c r="AP101" s="11" t="str">
        <f>IF(OR(Master!$C6="",Calculations!AP7=""),"",(Master!$C6-Calculations!AP7)^2)</f>
        <v/>
      </c>
      <c r="AQ101" s="11" t="str">
        <f>IF(OR(Master!$C6="",Calculations!AQ7=""),"",(Master!$C6-Calculations!AQ7)^2)</f>
        <v/>
      </c>
      <c r="AR101" s="11" t="str">
        <f>IF(OR(Master!$C6="",Calculations!AR7=""),"",(Master!$C6-Calculations!AR7)^2)</f>
        <v/>
      </c>
      <c r="AS101" s="11" t="str">
        <f>IF(OR(Master!$C6="",Calculations!AS7=""),"",(Master!$C6-Calculations!AS7)^2)</f>
        <v/>
      </c>
      <c r="AT101" s="11" t="str">
        <f>IF(OR(Master!$C6="",Calculations!AT7=""),"",(Master!$C6-Calculations!AT7)^2)</f>
        <v/>
      </c>
      <c r="AU101" s="11" t="str">
        <f>IF(OR(Master!$C6="",Calculations!AU7=""),"",(Master!$C6-Calculations!AU7)^2)</f>
        <v/>
      </c>
      <c r="AV101" s="11" t="str">
        <f>IF(OR(Master!$C6="",Calculations!AV7=""),"",(Master!$C6-Calculations!AV7)^2)</f>
        <v/>
      </c>
      <c r="AW101" s="11" t="str">
        <f>IF(OR(Master!$C6="",Calculations!AW7=""),"",(Master!$C6-Calculations!AW7)^2)</f>
        <v/>
      </c>
      <c r="AX101" s="11" t="str">
        <f>IF(OR(Master!$C6="",Calculations!AX7=""),"",(Master!$C6-Calculations!AX7)^2)</f>
        <v/>
      </c>
      <c r="AY101" s="11" t="str">
        <f>IF(OR(Master!$C6="",Calculations!AY7=""),"",(Master!$C6-Calculations!AY7)^2)</f>
        <v/>
      </c>
      <c r="AZ101" s="11" t="str">
        <f>IF(OR(Master!$C6="",Calculations!AZ7=""),"",(Master!$C6-Calculations!AZ7)^2)</f>
        <v/>
      </c>
      <c r="BA101" s="11" t="str">
        <f>IF(OR(Master!$C6="",Calculations!BA7=""),"",(Master!$C6-Calculations!BA7)^2)</f>
        <v/>
      </c>
      <c r="BB101" s="11" t="str">
        <f>IF(OR(Master!$C6="",Calculations!BB7=""),"",(Master!$C6-Calculations!BB7)^2)</f>
        <v/>
      </c>
      <c r="BC101" s="11" t="str">
        <f>IF(OR(Master!$C6="",Calculations!BC7=""),"",(Master!$C6-Calculations!BC7)^2)</f>
        <v/>
      </c>
      <c r="BD101" s="11" t="str">
        <f>IF(OR(Master!$C6="",Calculations!BD7=""),"",(Master!$C6-Calculations!BD7)^2)</f>
        <v/>
      </c>
      <c r="BE101" s="11" t="str">
        <f>IF(OR(Master!$C6="",Calculations!BE7=""),"",(Master!$C6-Calculations!BE7)^2)</f>
        <v/>
      </c>
      <c r="BF101" s="11" t="str">
        <f>IF(OR(Master!$C6="",Calculations!BF7=""),"",(Master!$C6-Calculations!BF7)^2)</f>
        <v/>
      </c>
      <c r="BG101" s="11" t="str">
        <f>IF(OR(Master!$C6="",Calculations!BG7=""),"",(Master!$C6-Calculations!BG7)^2)</f>
        <v/>
      </c>
      <c r="BH101" s="11" t="str">
        <f>IF(OR(Master!$C6="",Calculations!BH7=""),"",(Master!$C6-Calculations!BH7)^2)</f>
        <v/>
      </c>
      <c r="BI101" s="11" t="str">
        <f>IF(OR(Master!$C6="",Calculations!BI7=""),"",(Master!$C6-Calculations!BI7)^2)</f>
        <v/>
      </c>
      <c r="BJ101" s="11" t="str">
        <f>IF(OR(Master!$C6="",Calculations!BJ7=""),"",(Master!$C6-Calculations!BJ7)^2)</f>
        <v/>
      </c>
      <c r="BK101" s="11" t="str">
        <f>IF(OR(Master!$C6="",Calculations!BK7=""),"",(Master!$C6-Calculations!BK7)^2)</f>
        <v/>
      </c>
      <c r="BL101" s="11" t="str">
        <f>IF(OR(Master!$C6="",Calculations!BL7=""),"",(Master!$C6-Calculations!BL7)^2)</f>
        <v/>
      </c>
      <c r="BM101" s="11" t="str">
        <f>IF(OR(Master!$C6="",Calculations!BM7=""),"",(Master!$C6-Calculations!BM7)^2)</f>
        <v/>
      </c>
      <c r="BN101" s="11" t="str">
        <f>IF(OR(Master!$C6="",Calculations!BN7=""),"",(Master!$C6-Calculations!BN7)^2)</f>
        <v/>
      </c>
      <c r="BO101" s="11" t="str">
        <f>IF(OR(Master!$C6="",Calculations!BO7=""),"",(Master!$C6-Calculations!BO7)^2)</f>
        <v/>
      </c>
      <c r="BP101" s="11" t="str">
        <f>IF(OR(Master!$C6="",Calculations!BP7=""),"",(Master!$C6-Calculations!BP7)^2)</f>
        <v/>
      </c>
      <c r="BQ101" s="11" t="str">
        <f>IF(OR(Master!$C6="",Calculations!BQ7=""),"",(Master!$C6-Calculations!BQ7)^2)</f>
        <v/>
      </c>
      <c r="BR101" s="11" t="str">
        <f>IF(OR(Master!$C6="",Calculations!BR7=""),"",(Master!$C6-Calculations!BR7)^2)</f>
        <v/>
      </c>
      <c r="BS101" s="11" t="str">
        <f>IF(OR(Master!$C6="",Calculations!BS7=""),"",(Master!$C6-Calculations!BS7)^2)</f>
        <v/>
      </c>
      <c r="BT101" s="11" t="str">
        <f>IF(OR(Master!$C6="",Calculations!BT7=""),"",(Master!$C6-Calculations!BT7)^2)</f>
        <v/>
      </c>
      <c r="BU101" s="11" t="str">
        <f>IF(OR(Master!$C6="",Calculations!BU7=""),"",(Master!$C6-Calculations!BU7)^2)</f>
        <v/>
      </c>
      <c r="BV101" s="11" t="str">
        <f>IF(OR(Master!$C6="",Calculations!BV7=""),"",(Master!$C6-Calculations!BV7)^2)</f>
        <v/>
      </c>
      <c r="BW101" s="11" t="str">
        <f>IF(OR(Master!$C6="",Calculations!BW7=""),"",(Master!$C6-Calculations!BW7)^2)</f>
        <v/>
      </c>
      <c r="BX101" s="11" t="str">
        <f>IF(OR(Master!$C6="",Calculations!BX7=""),"",(Master!$C6-Calculations!BX7)^2)</f>
        <v/>
      </c>
      <c r="BY101" s="11" t="str">
        <f>IF(OR(Master!$C6="",Calculations!BY7=""),"",(Master!$C6-Calculations!BY7)^2)</f>
        <v/>
      </c>
      <c r="BZ101" s="11" t="str">
        <f>IF(OR(Master!$C6="",Calculations!BZ7=""),"",(Master!$C6-Calculations!BZ7)^2)</f>
        <v/>
      </c>
      <c r="CA101" s="11" t="str">
        <f>IF(OR(Master!$C6="",Calculations!CA7=""),"",(Master!$C6-Calculations!CA7)^2)</f>
        <v/>
      </c>
      <c r="CB101" s="11" t="str">
        <f>IF(OR(Master!$C6="",Calculations!CB7=""),"",(Master!$C6-Calculations!CB7)^2)</f>
        <v/>
      </c>
      <c r="CC101" s="11" t="str">
        <f>IF(OR(Master!$C6="",Calculations!CC7=""),"",(Master!$C6-Calculations!CC7)^2)</f>
        <v/>
      </c>
      <c r="CD101" s="11" t="str">
        <f>IF(OR(Master!$C6="",Calculations!CD7=""),"",(Master!$C6-Calculations!CD7)^2)</f>
        <v/>
      </c>
      <c r="CE101" s="11" t="str">
        <f>IF(OR(Master!$C6="",Calculations!CE7=""),"",(Master!$C6-Calculations!CE7)^2)</f>
        <v/>
      </c>
      <c r="CF101" s="11" t="str">
        <f>IF(OR(Master!$C6="",Calculations!CF7=""),"",(Master!$C6-Calculations!CF7)^2)</f>
        <v/>
      </c>
      <c r="CG101" s="11" t="str">
        <f>IF(OR(Master!$C6="",Calculations!CG7=""),"",(Master!$C6-Calculations!CG7)^2)</f>
        <v/>
      </c>
      <c r="CH101" s="11" t="str">
        <f>IF(OR(Master!$C6="",Calculations!CH7=""),"",(Master!$C6-Calculations!CH7)^2)</f>
        <v/>
      </c>
      <c r="CI101" s="11" t="str">
        <f>IF(OR(Master!$C6="",Calculations!CI7=""),"",(Master!$C6-Calculations!CI7)^2)</f>
        <v/>
      </c>
      <c r="CJ101" s="11" t="str">
        <f>IF(OR(Master!$C6="",Calculations!CJ7=""),"",(Master!$C6-Calculations!CJ7)^2)</f>
        <v/>
      </c>
      <c r="CK101" s="11" t="str">
        <f>IF(OR(Master!$C6="",Calculations!CK7=""),"",(Master!$C6-Calculations!CK7)^2)</f>
        <v/>
      </c>
      <c r="CL101" s="11" t="str">
        <f>IF(OR(Master!$C6="",Calculations!CL7=""),"",(Master!$C6-Calculations!CL7)^2)</f>
        <v/>
      </c>
      <c r="CM101" s="11" t="str">
        <f>IF(OR(Master!$C6="",Calculations!CM7=""),"",(Master!$C6-Calculations!CM7)^2)</f>
        <v/>
      </c>
      <c r="CN101" s="11" t="str">
        <f>IF(OR(Master!$C6="",Calculations!CN7=""),"",(Master!$C6-Calculations!CN7)^2)</f>
        <v/>
      </c>
      <c r="CO101" s="11" t="str">
        <f>IF(OR(Master!$C6="",Calculations!CO7=""),"",(Master!$C6-Calculations!CO7)^2)</f>
        <v/>
      </c>
      <c r="CP101" s="11" t="str">
        <f>IF(OR(Master!$C6="",Calculations!CP7=""),"",(Master!$C6-Calculations!CP7)^2)</f>
        <v/>
      </c>
      <c r="CQ101" s="11" t="str">
        <f>IF(OR(Master!$C6="",Calculations!CQ7=""),"",(Master!$C6-Calculations!CQ7)^2)</f>
        <v/>
      </c>
      <c r="CR101" s="11" t="str">
        <f>IF(OR(Master!$C6="",Calculations!CR7=""),"",(Master!$C6-Calculations!CR7)^2)</f>
        <v/>
      </c>
      <c r="CS101" s="11" t="str">
        <f>IF(OR(Master!$C6="",Calculations!CS7=""),"",(Master!$C6-Calculations!CS7)^2)</f>
        <v/>
      </c>
      <c r="CT101" s="11" t="str">
        <f>IF(OR(Master!$C6="",Calculations!CT7=""),"",(Master!$C6-Calculations!CT7)^2)</f>
        <v/>
      </c>
      <c r="CU101" s="11" t="str">
        <f>IF(OR(Master!$C6="",Calculations!CU7=""),"",(Master!$C6-Calculations!CU7)^2)</f>
        <v/>
      </c>
      <c r="CV101" s="11" t="str">
        <f>IF(OR(Master!$C6="",Calculations!CV7=""),"",(Master!$C6-Calculations!CV7)^2)</f>
        <v/>
      </c>
      <c r="CW101" s="11" t="str">
        <f>IF(OR(Master!$C6="",Calculations!CW7=""),"",(Master!$C6-Calculations!CW7)^2)</f>
        <v/>
      </c>
      <c r="CX101" s="11" t="str">
        <f>IF(OR(Master!$C6="",Calculations!CX7=""),"",(Master!$C6-Calculations!CX7)^2)</f>
        <v/>
      </c>
      <c r="CY101" s="11" t="str">
        <f>IF(OR(Master!$C6="",Calculations!CY7=""),"",(Master!$C6-Calculations!CY7)^2)</f>
        <v/>
      </c>
      <c r="CZ101" s="11" t="str">
        <f>IF(OR(Master!$C6="",Calculations!CZ7=""),"",(Master!$C6-Calculations!CZ7)^2)</f>
        <v/>
      </c>
      <c r="DA101" s="11" t="str">
        <f>IF(OR(Master!$C6="",Calculations!DA7=""),"",(Master!$C6-Calculations!DA7)^2)</f>
        <v/>
      </c>
      <c r="DB101" s="11" t="str">
        <f>IF(OR(Master!$C6="",Calculations!DB7=""),"",(Master!$C6-Calculations!DB7)^2)</f>
        <v/>
      </c>
      <c r="DC101" s="11" t="str">
        <f>IF(OR(Master!$C6="",Calculations!DC7=""),"",(Master!$C6-Calculations!DC7)^2)</f>
        <v/>
      </c>
      <c r="DD101" s="11" t="str">
        <f>IF(OR(Master!$C6="",Calculations!DD7=""),"",(Master!$C6-Calculations!DD7)^2)</f>
        <v/>
      </c>
      <c r="DE101" s="11" t="str">
        <f>IF(OR(Master!$C6="",Calculations!DE7=""),"",(Master!$C6-Calculations!DE7)^2)</f>
        <v/>
      </c>
      <c r="DF101" s="11" t="str">
        <f>IF(OR(Master!$C6="",Calculations!DF7=""),"",(Master!$C6-Calculations!DF7)^2)</f>
        <v/>
      </c>
      <c r="DG101" s="11" t="str">
        <f>IF(OR(Master!$C6="",Calculations!DG7=""),"",(Master!$C6-Calculations!DG7)^2)</f>
        <v/>
      </c>
      <c r="DH101" s="11" t="str">
        <f>IF(OR(Master!$C6="",Calculations!DH7=""),"",(Master!$C6-Calculations!DH7)^2)</f>
        <v/>
      </c>
      <c r="DI101" s="11" t="str">
        <f>IF(OR(Master!$C6="",Calculations!DI7=""),"",(Master!$C6-Calculations!DI7)^2)</f>
        <v/>
      </c>
      <c r="DJ101" s="11" t="str">
        <f>IF(OR(Master!$C6="",Calculations!DJ7=""),"",(Master!$C6-Calculations!DJ7)^2)</f>
        <v/>
      </c>
      <c r="DK101" s="11" t="str">
        <f>IF(OR(Master!$C6="",Calculations!DK7=""),"",(Master!$C6-Calculations!DK7)^2)</f>
        <v/>
      </c>
      <c r="DL101" s="11" t="str">
        <f>IF(OR(Master!$C6="",Calculations!DL7=""),"",(Master!$C6-Calculations!DL7)^2)</f>
        <v/>
      </c>
      <c r="DM101" s="11" t="str">
        <f>IF(OR(Master!$C6="",Calculations!DM7=""),"",(Master!$C6-Calculations!DM7)^2)</f>
        <v/>
      </c>
      <c r="DN101" s="11" t="str">
        <f>IF(OR(Master!$C6="",Calculations!DN7=""),"",(Master!$C6-Calculations!DN7)^2)</f>
        <v/>
      </c>
      <c r="DO101" s="11" t="str">
        <f>IF(OR(Master!$C6="",Calculations!DO7=""),"",(Master!$C6-Calculations!DO7)^2)</f>
        <v/>
      </c>
      <c r="DP101" s="11" t="str">
        <f>IF(OR(Master!$C6="",Calculations!DP7=""),"",(Master!$C6-Calculations!DP7)^2)</f>
        <v/>
      </c>
      <c r="DQ101" s="11" t="str">
        <f>IF(OR(Master!$C6="",Calculations!DQ7=""),"",(Master!$C6-Calculations!DQ7)^2)</f>
        <v/>
      </c>
      <c r="DR101" s="11" t="str">
        <f>IF(OR(Master!$C6="",Calculations!DR7=""),"",(Master!$C6-Calculations!DR7)^2)</f>
        <v/>
      </c>
      <c r="DS101" s="11" t="str">
        <f>IF(OR(Master!$C6="",Calculations!DS7=""),"",(Master!$C6-Calculations!DS7)^2)</f>
        <v/>
      </c>
      <c r="DT101" s="11" t="str">
        <f>IF(OR(Master!$C6="",Calculations!DT7=""),"",(Master!$C6-Calculations!DT7)^2)</f>
        <v/>
      </c>
      <c r="DU101" s="11" t="str">
        <f>IF(OR(Master!$C6="",Calculations!DU7=""),"",(Master!$C6-Calculations!DU7)^2)</f>
        <v/>
      </c>
      <c r="DV101" s="11" t="str">
        <f>IF(OR(Master!$C6="",Calculations!DV7=""),"",(Master!$C6-Calculations!DV7)^2)</f>
        <v/>
      </c>
      <c r="DW101" s="11" t="str">
        <f>IF(OR(Master!$C6="",Calculations!DW7=""),"",(Master!$C6-Calculations!DW7)^2)</f>
        <v/>
      </c>
      <c r="DX101" s="11" t="str">
        <f>IF(OR(Master!$C6="",Calculations!DX7=""),"",(Master!$C6-Calculations!DX7)^2)</f>
        <v/>
      </c>
      <c r="DY101" s="11" t="str">
        <f>IF(OR(Master!$C6="",Calculations!DY7=""),"",(Master!$C6-Calculations!DY7)^2)</f>
        <v/>
      </c>
      <c r="DZ101" s="11" t="str">
        <f>IF(OR(Master!$C6="",Calculations!DZ7=""),"",(Master!$C6-Calculations!DZ7)^2)</f>
        <v/>
      </c>
      <c r="EA101" s="11" t="str">
        <f>IF(OR(Master!$C6="",Calculations!EA7=""),"",(Master!$C6-Calculations!EA7)^2)</f>
        <v/>
      </c>
      <c r="EB101" s="11" t="str">
        <f>IF(OR(Master!$C6="",Calculations!EB7=""),"",(Master!$C6-Calculations!EB7)^2)</f>
        <v/>
      </c>
      <c r="EC101" s="11" t="str">
        <f>IF(OR(Master!$C6="",Calculations!EC7=""),"",(Master!$C6-Calculations!EC7)^2)</f>
        <v/>
      </c>
      <c r="ED101" s="11" t="str">
        <f>IF(OR(Master!$C6="",Calculations!ED7=""),"",(Master!$C6-Calculations!ED7)^2)</f>
        <v/>
      </c>
      <c r="EE101" s="11" t="str">
        <f>IF(OR(Master!$C6="",Calculations!EE7=""),"",(Master!$C6-Calculations!EE7)^2)</f>
        <v/>
      </c>
      <c r="EF101" s="11" t="str">
        <f>IF(OR(Master!$C6="",Calculations!EF7=""),"",(Master!$C6-Calculations!EF7)^2)</f>
        <v/>
      </c>
      <c r="EG101" s="11" t="str">
        <f>IF(OR(Master!$C6="",Calculations!EG7=""),"",(Master!$C6-Calculations!EG7)^2)</f>
        <v/>
      </c>
      <c r="EH101" s="11" t="str">
        <f>IF(OR(Master!$C6="",Calculations!EH7=""),"",(Master!$C6-Calculations!EH7)^2)</f>
        <v/>
      </c>
      <c r="EI101" s="11" t="str">
        <f>IF(OR(Master!$C6="",Calculations!EI7=""),"",(Master!$C6-Calculations!EI7)^2)</f>
        <v/>
      </c>
      <c r="EJ101" s="11" t="str">
        <f>IF(OR(Master!$C6="",Calculations!EJ7=""),"",(Master!$C6-Calculations!EJ7)^2)</f>
        <v/>
      </c>
      <c r="EK101" s="11" t="str">
        <f>IF(OR(Master!$C6="",Calculations!EK7=""),"",(Master!$C6-Calculations!EK7)^2)</f>
        <v/>
      </c>
      <c r="EL101" s="11" t="str">
        <f>IF(OR(Master!$C6="",Calculations!EL7=""),"",(Master!$C6-Calculations!EL7)^2)</f>
        <v/>
      </c>
      <c r="EM101" s="11" t="str">
        <f>IF(OR(Master!$C6="",Calculations!EM7=""),"",(Master!$C6-Calculations!EM7)^2)</f>
        <v/>
      </c>
      <c r="EN101" s="11" t="str">
        <f>IF(OR(Master!$C6="",Calculations!EN7=""),"",(Master!$C6-Calculations!EN7)^2)</f>
        <v/>
      </c>
      <c r="EO101" s="11" t="str">
        <f>IF(OR(Master!$C6="",Calculations!EO7=""),"",(Master!$C6-Calculations!EO7)^2)</f>
        <v/>
      </c>
      <c r="EP101" s="11" t="str">
        <f>IF(OR(Master!$C6="",Calculations!EP7=""),"",(Master!$C6-Calculations!EP7)^2)</f>
        <v/>
      </c>
      <c r="EQ101" s="11" t="str">
        <f>IF(OR(Master!$C6="",Calculations!EQ7=""),"",(Master!$C6-Calculations!EQ7)^2)</f>
        <v/>
      </c>
      <c r="ER101" s="11" t="str">
        <f>IF(OR(Master!$C6="",Calculations!ER7=""),"",(Master!$C6-Calculations!ER7)^2)</f>
        <v/>
      </c>
      <c r="ES101" s="11" t="str">
        <f>IF(OR(Master!$C6="",Calculations!ES7=""),"",(Master!$C6-Calculations!ES7)^2)</f>
        <v/>
      </c>
      <c r="ET101" s="11" t="str">
        <f>IF(OR(Master!$C6="",Calculations!ET7=""),"",(Master!$C6-Calculations!ET7)^2)</f>
        <v/>
      </c>
      <c r="EU101" s="11" t="str">
        <f>IF(OR(Master!$C6="",Calculations!EU7=""),"",(Master!$C6-Calculations!EU7)^2)</f>
        <v/>
      </c>
      <c r="EV101" s="11" t="str">
        <f>IF(OR(Master!$C6="",Calculations!EV7=""),"",(Master!$C6-Calculations!EV7)^2)</f>
        <v/>
      </c>
      <c r="EW101" s="11" t="str">
        <f>IF(OR(Master!$C6="",Calculations!EW7=""),"",(Master!$C6-Calculations!EW7)^2)</f>
        <v/>
      </c>
      <c r="EX101" s="11" t="str">
        <f>IF(OR(Master!$C6="",Calculations!EX7=""),"",(Master!$C6-Calculations!EX7)^2)</f>
        <v/>
      </c>
      <c r="EY101" s="11" t="str">
        <f>IF(OR(Master!$C6="",Calculations!EY7=""),"",(Master!$C6-Calculations!EY7)^2)</f>
        <v/>
      </c>
      <c r="EZ101" s="11" t="str">
        <f>IF(OR(Master!$C6="",Calculations!EZ7=""),"",(Master!$C6-Calculations!EZ7)^2)</f>
        <v/>
      </c>
      <c r="FA101" s="11" t="str">
        <f>IF(OR(Master!$C6="",Calculations!FA7=""),"",(Master!$C6-Calculations!FA7)^2)</f>
        <v/>
      </c>
      <c r="FB101" s="11" t="str">
        <f>IF(OR(Master!$C6="",Calculations!FB7=""),"",(Master!$C6-Calculations!FB7)^2)</f>
        <v/>
      </c>
      <c r="FC101" s="11" t="str">
        <f>IF(OR(Master!$C6="",Calculations!FC7=""),"",(Master!$C6-Calculations!FC7)^2)</f>
        <v/>
      </c>
      <c r="FD101" s="11" t="str">
        <f>IF(OR(Master!$C6="",Calculations!FD7=""),"",(Master!$C6-Calculations!FD7)^2)</f>
        <v/>
      </c>
      <c r="FE101" s="11" t="str">
        <f>IF(OR(Master!$C6="",Calculations!FE7=""),"",(Master!$C6-Calculations!FE7)^2)</f>
        <v/>
      </c>
      <c r="FF101" s="11" t="str">
        <f>IF(OR(Master!$C6="",Calculations!FF7=""),"",(Master!$C6-Calculations!FF7)^2)</f>
        <v/>
      </c>
      <c r="FG101" s="11" t="str">
        <f>IF(OR(Master!$C6="",Calculations!FG7=""),"",(Master!$C6-Calculations!FG7)^2)</f>
        <v/>
      </c>
      <c r="FH101" s="11" t="str">
        <f>IF(OR(Master!$C6="",Calculations!FH7=""),"",(Master!$C6-Calculations!FH7)^2)</f>
        <v/>
      </c>
      <c r="FI101" s="11" t="str">
        <f>IF(OR(Master!$C6="",Calculations!FI7=""),"",(Master!$C6-Calculations!FI7)^2)</f>
        <v/>
      </c>
      <c r="FJ101" s="11" t="str">
        <f>IF(OR(Master!$C6="",Calculations!FJ7=""),"",(Master!$C6-Calculations!FJ7)^2)</f>
        <v/>
      </c>
      <c r="FK101" s="11" t="str">
        <f>IF(OR(Master!$C6="",Calculations!FK7=""),"",(Master!$C6-Calculations!FK7)^2)</f>
        <v/>
      </c>
    </row>
    <row r="102" spans="3:167" x14ac:dyDescent="0.25">
      <c r="C102" s="11">
        <v>5</v>
      </c>
      <c r="D102" s="11" t="str">
        <f>IF(OR(Master!$C7="",Calculations!D8=""),"",(Master!$C7-Calculations!D8)^2)</f>
        <v/>
      </c>
      <c r="E102" s="11" t="str">
        <f>IF(OR(Master!$C7="",Calculations!E8=""),"",(Master!$C7-Calculations!E8)^2)</f>
        <v/>
      </c>
      <c r="F102" s="11" t="str">
        <f>IF(OR(Master!$C7="",Calculations!F8=""),"",(Master!$C7-Calculations!F8)^2)</f>
        <v/>
      </c>
      <c r="G102" s="11" t="str">
        <f>IF(OR(Master!$C7="",Calculations!G8=""),"",(Master!$C7-Calculations!G8)^2)</f>
        <v/>
      </c>
      <c r="H102" s="11" t="str">
        <f>IF(OR(Master!$C7="",Calculations!H8=""),"",(Master!$C7-Calculations!H8)^2)</f>
        <v/>
      </c>
      <c r="I102" s="11" t="str">
        <f>IF(OR(Master!$C7="",Calculations!I8=""),"",(Master!$C7-Calculations!I8)^2)</f>
        <v/>
      </c>
      <c r="J102" s="11" t="str">
        <f>IF(OR(Master!$C7="",Calculations!J8=""),"",(Master!$C7-Calculations!J8)^2)</f>
        <v/>
      </c>
      <c r="K102" s="11" t="str">
        <f>IF(OR(Master!$C7="",Calculations!K8=""),"",(Master!$C7-Calculations!K8)^2)</f>
        <v/>
      </c>
      <c r="L102" s="11" t="str">
        <f>IF(OR(Master!$C7="",Calculations!L8=""),"",(Master!$C7-Calculations!L8)^2)</f>
        <v/>
      </c>
      <c r="M102" s="11" t="str">
        <f>IF(OR(Master!$C7="",Calculations!M8=""),"",(Master!$C7-Calculations!M8)^2)</f>
        <v/>
      </c>
      <c r="N102" s="11" t="str">
        <f>IF(OR(Master!$C7="",Calculations!N8=""),"",(Master!$C7-Calculations!N8)^2)</f>
        <v/>
      </c>
      <c r="O102" s="11" t="str">
        <f>IF(OR(Master!$C7="",Calculations!O8=""),"",(Master!$C7-Calculations!O8)^2)</f>
        <v/>
      </c>
      <c r="P102" s="11" t="str">
        <f>IF(OR(Master!$C7="",Calculations!P8=""),"",(Master!$C7-Calculations!P8)^2)</f>
        <v/>
      </c>
      <c r="Q102" s="11" t="str">
        <f>IF(OR(Master!$C7="",Calculations!Q8=""),"",(Master!$C7-Calculations!Q8)^2)</f>
        <v/>
      </c>
      <c r="R102" s="11" t="str">
        <f>IF(OR(Master!$C7="",Calculations!R8=""),"",(Master!$C7-Calculations!R8)^2)</f>
        <v/>
      </c>
      <c r="S102" s="11" t="str">
        <f>IF(OR(Master!$C7="",Calculations!S8=""),"",(Master!$C7-Calculations!S8)^2)</f>
        <v/>
      </c>
      <c r="T102" s="11" t="str">
        <f>IF(OR(Master!$C7="",Calculations!T8=""),"",(Master!$C7-Calculations!T8)^2)</f>
        <v/>
      </c>
      <c r="U102" s="11" t="str">
        <f>IF(OR(Master!$C7="",Calculations!U8=""),"",(Master!$C7-Calculations!U8)^2)</f>
        <v/>
      </c>
      <c r="V102" s="11" t="str">
        <f>IF(OR(Master!$C7="",Calculations!V8=""),"",(Master!$C7-Calculations!V8)^2)</f>
        <v/>
      </c>
      <c r="W102" s="11" t="str">
        <f>IF(OR(Master!$C7="",Calculations!W8=""),"",(Master!$C7-Calculations!W8)^2)</f>
        <v/>
      </c>
      <c r="X102" s="11" t="str">
        <f>IF(OR(Master!$C7="",Calculations!X8=""),"",(Master!$C7-Calculations!X8)^2)</f>
        <v/>
      </c>
      <c r="Y102" s="11" t="str">
        <f>IF(OR(Master!$C7="",Calculations!Y8=""),"",(Master!$C7-Calculations!Y8)^2)</f>
        <v/>
      </c>
      <c r="Z102" s="11" t="str">
        <f>IF(OR(Master!$C7="",Calculations!Z8=""),"",(Master!$C7-Calculations!Z8)^2)</f>
        <v/>
      </c>
      <c r="AA102" s="11" t="str">
        <f>IF(OR(Master!$C7="",Calculations!AA8=""),"",(Master!$C7-Calculations!AA8)^2)</f>
        <v/>
      </c>
      <c r="AB102" s="11" t="str">
        <f>IF(OR(Master!$C7="",Calculations!AB8=""),"",(Master!$C7-Calculations!AB8)^2)</f>
        <v/>
      </c>
      <c r="AC102" s="11" t="str">
        <f>IF(OR(Master!$C7="",Calculations!AC8=""),"",(Master!$C7-Calculations!AC8)^2)</f>
        <v/>
      </c>
      <c r="AD102" s="11" t="str">
        <f>IF(OR(Master!$C7="",Calculations!AD8=""),"",(Master!$C7-Calculations!AD8)^2)</f>
        <v/>
      </c>
      <c r="AE102" s="11" t="str">
        <f>IF(OR(Master!$C7="",Calculations!AE8=""),"",(Master!$C7-Calculations!AE8)^2)</f>
        <v/>
      </c>
      <c r="AF102" s="11" t="str">
        <f>IF(OR(Master!$C7="",Calculations!AF8=""),"",(Master!$C7-Calculations!AF8)^2)</f>
        <v/>
      </c>
      <c r="AG102" s="11" t="str">
        <f>IF(OR(Master!$C7="",Calculations!AG8=""),"",(Master!$C7-Calculations!AG8)^2)</f>
        <v/>
      </c>
      <c r="AH102" s="11" t="str">
        <f>IF(OR(Master!$C7="",Calculations!AH8=""),"",(Master!$C7-Calculations!AH8)^2)</f>
        <v/>
      </c>
      <c r="AI102" s="11" t="str">
        <f>IF(OR(Master!$C7="",Calculations!AI8=""),"",(Master!$C7-Calculations!AI8)^2)</f>
        <v/>
      </c>
      <c r="AJ102" s="11" t="str">
        <f>IF(OR(Master!$C7="",Calculations!AJ8=""),"",(Master!$C7-Calculations!AJ8)^2)</f>
        <v/>
      </c>
      <c r="AK102" s="11" t="str">
        <f>IF(OR(Master!$C7="",Calculations!AK8=""),"",(Master!$C7-Calculations!AK8)^2)</f>
        <v/>
      </c>
      <c r="AL102" s="11" t="str">
        <f>IF(OR(Master!$C7="",Calculations!AL8=""),"",(Master!$C7-Calculations!AL8)^2)</f>
        <v/>
      </c>
      <c r="AM102" s="11" t="str">
        <f>IF(OR(Master!$C7="",Calculations!AM8=""),"",(Master!$C7-Calculations!AM8)^2)</f>
        <v/>
      </c>
      <c r="AN102" s="11" t="str">
        <f>IF(OR(Master!$C7="",Calculations!AN8=""),"",(Master!$C7-Calculations!AN8)^2)</f>
        <v/>
      </c>
      <c r="AO102" s="11" t="str">
        <f>IF(OR(Master!$C7="",Calculations!AO8=""),"",(Master!$C7-Calculations!AO8)^2)</f>
        <v/>
      </c>
      <c r="AP102" s="11" t="str">
        <f>IF(OR(Master!$C7="",Calculations!AP8=""),"",(Master!$C7-Calculations!AP8)^2)</f>
        <v/>
      </c>
      <c r="AQ102" s="11" t="str">
        <f>IF(OR(Master!$C7="",Calculations!AQ8=""),"",(Master!$C7-Calculations!AQ8)^2)</f>
        <v/>
      </c>
      <c r="AR102" s="11" t="str">
        <f>IF(OR(Master!$C7="",Calculations!AR8=""),"",(Master!$C7-Calculations!AR8)^2)</f>
        <v/>
      </c>
      <c r="AS102" s="11" t="str">
        <f>IF(OR(Master!$C7="",Calculations!AS8=""),"",(Master!$C7-Calculations!AS8)^2)</f>
        <v/>
      </c>
      <c r="AT102" s="11" t="str">
        <f>IF(OR(Master!$C7="",Calculations!AT8=""),"",(Master!$C7-Calculations!AT8)^2)</f>
        <v/>
      </c>
      <c r="AU102" s="11" t="str">
        <f>IF(OR(Master!$C7="",Calculations!AU8=""),"",(Master!$C7-Calculations!AU8)^2)</f>
        <v/>
      </c>
      <c r="AV102" s="11" t="str">
        <f>IF(OR(Master!$C7="",Calculations!AV8=""),"",(Master!$C7-Calculations!AV8)^2)</f>
        <v/>
      </c>
      <c r="AW102" s="11" t="str">
        <f>IF(OR(Master!$C7="",Calculations!AW8=""),"",(Master!$C7-Calculations!AW8)^2)</f>
        <v/>
      </c>
      <c r="AX102" s="11" t="str">
        <f>IF(OR(Master!$C7="",Calculations!AX8=""),"",(Master!$C7-Calculations!AX8)^2)</f>
        <v/>
      </c>
      <c r="AY102" s="11" t="str">
        <f>IF(OR(Master!$C7="",Calculations!AY8=""),"",(Master!$C7-Calculations!AY8)^2)</f>
        <v/>
      </c>
      <c r="AZ102" s="11" t="str">
        <f>IF(OR(Master!$C7="",Calculations!AZ8=""),"",(Master!$C7-Calculations!AZ8)^2)</f>
        <v/>
      </c>
      <c r="BA102" s="11" t="str">
        <f>IF(OR(Master!$C7="",Calculations!BA8=""),"",(Master!$C7-Calculations!BA8)^2)</f>
        <v/>
      </c>
      <c r="BB102" s="11" t="str">
        <f>IF(OR(Master!$C7="",Calculations!BB8=""),"",(Master!$C7-Calculations!BB8)^2)</f>
        <v/>
      </c>
      <c r="BC102" s="11" t="str">
        <f>IF(OR(Master!$C7="",Calculations!BC8=""),"",(Master!$C7-Calculations!BC8)^2)</f>
        <v/>
      </c>
      <c r="BD102" s="11" t="str">
        <f>IF(OR(Master!$C7="",Calculations!BD8=""),"",(Master!$C7-Calculations!BD8)^2)</f>
        <v/>
      </c>
      <c r="BE102" s="11" t="str">
        <f>IF(OR(Master!$C7="",Calculations!BE8=""),"",(Master!$C7-Calculations!BE8)^2)</f>
        <v/>
      </c>
      <c r="BF102" s="11" t="str">
        <f>IF(OR(Master!$C7="",Calculations!BF8=""),"",(Master!$C7-Calculations!BF8)^2)</f>
        <v/>
      </c>
      <c r="BG102" s="11" t="str">
        <f>IF(OR(Master!$C7="",Calculations!BG8=""),"",(Master!$C7-Calculations!BG8)^2)</f>
        <v/>
      </c>
      <c r="BH102" s="11" t="str">
        <f>IF(OR(Master!$C7="",Calculations!BH8=""),"",(Master!$C7-Calculations!BH8)^2)</f>
        <v/>
      </c>
      <c r="BI102" s="11" t="str">
        <f>IF(OR(Master!$C7="",Calculations!BI8=""),"",(Master!$C7-Calculations!BI8)^2)</f>
        <v/>
      </c>
      <c r="BJ102" s="11" t="str">
        <f>IF(OR(Master!$C7="",Calculations!BJ8=""),"",(Master!$C7-Calculations!BJ8)^2)</f>
        <v/>
      </c>
      <c r="BK102" s="11" t="str">
        <f>IF(OR(Master!$C7="",Calculations!BK8=""),"",(Master!$C7-Calculations!BK8)^2)</f>
        <v/>
      </c>
      <c r="BL102" s="11" t="str">
        <f>IF(OR(Master!$C7="",Calculations!BL8=""),"",(Master!$C7-Calculations!BL8)^2)</f>
        <v/>
      </c>
      <c r="BM102" s="11" t="str">
        <f>IF(OR(Master!$C7="",Calculations!BM8=""),"",(Master!$C7-Calculations!BM8)^2)</f>
        <v/>
      </c>
      <c r="BN102" s="11" t="str">
        <f>IF(OR(Master!$C7="",Calculations!BN8=""),"",(Master!$C7-Calculations!BN8)^2)</f>
        <v/>
      </c>
      <c r="BO102" s="11" t="str">
        <f>IF(OR(Master!$C7="",Calculations!BO8=""),"",(Master!$C7-Calculations!BO8)^2)</f>
        <v/>
      </c>
      <c r="BP102" s="11" t="str">
        <f>IF(OR(Master!$C7="",Calculations!BP8=""),"",(Master!$C7-Calculations!BP8)^2)</f>
        <v/>
      </c>
      <c r="BQ102" s="11" t="str">
        <f>IF(OR(Master!$C7="",Calculations!BQ8=""),"",(Master!$C7-Calculations!BQ8)^2)</f>
        <v/>
      </c>
      <c r="BR102" s="11" t="str">
        <f>IF(OR(Master!$C7="",Calculations!BR8=""),"",(Master!$C7-Calculations!BR8)^2)</f>
        <v/>
      </c>
      <c r="BS102" s="11" t="str">
        <f>IF(OR(Master!$C7="",Calculations!BS8=""),"",(Master!$C7-Calculations!BS8)^2)</f>
        <v/>
      </c>
      <c r="BT102" s="11" t="str">
        <f>IF(OR(Master!$C7="",Calculations!BT8=""),"",(Master!$C7-Calculations!BT8)^2)</f>
        <v/>
      </c>
      <c r="BU102" s="11" t="str">
        <f>IF(OR(Master!$C7="",Calculations!BU8=""),"",(Master!$C7-Calculations!BU8)^2)</f>
        <v/>
      </c>
      <c r="BV102" s="11" t="str">
        <f>IF(OR(Master!$C7="",Calculations!BV8=""),"",(Master!$C7-Calculations!BV8)^2)</f>
        <v/>
      </c>
      <c r="BW102" s="11" t="str">
        <f>IF(OR(Master!$C7="",Calculations!BW8=""),"",(Master!$C7-Calculations!BW8)^2)</f>
        <v/>
      </c>
      <c r="BX102" s="11" t="str">
        <f>IF(OR(Master!$C7="",Calculations!BX8=""),"",(Master!$C7-Calculations!BX8)^2)</f>
        <v/>
      </c>
      <c r="BY102" s="11" t="str">
        <f>IF(OR(Master!$C7="",Calculations!BY8=""),"",(Master!$C7-Calculations!BY8)^2)</f>
        <v/>
      </c>
      <c r="BZ102" s="11" t="str">
        <f>IF(OR(Master!$C7="",Calculations!BZ8=""),"",(Master!$C7-Calculations!BZ8)^2)</f>
        <v/>
      </c>
      <c r="CA102" s="11" t="str">
        <f>IF(OR(Master!$C7="",Calculations!CA8=""),"",(Master!$C7-Calculations!CA8)^2)</f>
        <v/>
      </c>
      <c r="CB102" s="11" t="str">
        <f>IF(OR(Master!$C7="",Calculations!CB8=""),"",(Master!$C7-Calculations!CB8)^2)</f>
        <v/>
      </c>
      <c r="CC102" s="11" t="str">
        <f>IF(OR(Master!$C7="",Calculations!CC8=""),"",(Master!$C7-Calculations!CC8)^2)</f>
        <v/>
      </c>
      <c r="CD102" s="11" t="str">
        <f>IF(OR(Master!$C7="",Calculations!CD8=""),"",(Master!$C7-Calculations!CD8)^2)</f>
        <v/>
      </c>
      <c r="CE102" s="11" t="str">
        <f>IF(OR(Master!$C7="",Calculations!CE8=""),"",(Master!$C7-Calculations!CE8)^2)</f>
        <v/>
      </c>
      <c r="CF102" s="11" t="str">
        <f>IF(OR(Master!$C7="",Calculations!CF8=""),"",(Master!$C7-Calculations!CF8)^2)</f>
        <v/>
      </c>
      <c r="CG102" s="11" t="str">
        <f>IF(OR(Master!$C7="",Calculations!CG8=""),"",(Master!$C7-Calculations!CG8)^2)</f>
        <v/>
      </c>
      <c r="CH102" s="11" t="str">
        <f>IF(OR(Master!$C7="",Calculations!CH8=""),"",(Master!$C7-Calculations!CH8)^2)</f>
        <v/>
      </c>
      <c r="CI102" s="11" t="str">
        <f>IF(OR(Master!$C7="",Calculations!CI8=""),"",(Master!$C7-Calculations!CI8)^2)</f>
        <v/>
      </c>
      <c r="CJ102" s="11" t="str">
        <f>IF(OR(Master!$C7="",Calculations!CJ8=""),"",(Master!$C7-Calculations!CJ8)^2)</f>
        <v/>
      </c>
      <c r="CK102" s="11" t="str">
        <f>IF(OR(Master!$C7="",Calculations!CK8=""),"",(Master!$C7-Calculations!CK8)^2)</f>
        <v/>
      </c>
      <c r="CL102" s="11" t="str">
        <f>IF(OR(Master!$C7="",Calculations!CL8=""),"",(Master!$C7-Calculations!CL8)^2)</f>
        <v/>
      </c>
      <c r="CM102" s="11" t="str">
        <f>IF(OR(Master!$C7="",Calculations!CM8=""),"",(Master!$C7-Calculations!CM8)^2)</f>
        <v/>
      </c>
      <c r="CN102" s="11" t="str">
        <f>IF(OR(Master!$C7="",Calculations!CN8=""),"",(Master!$C7-Calculations!CN8)^2)</f>
        <v/>
      </c>
      <c r="CO102" s="11" t="str">
        <f>IF(OR(Master!$C7="",Calculations!CO8=""),"",(Master!$C7-Calculations!CO8)^2)</f>
        <v/>
      </c>
      <c r="CP102" s="11" t="str">
        <f>IF(OR(Master!$C7="",Calculations!CP8=""),"",(Master!$C7-Calculations!CP8)^2)</f>
        <v/>
      </c>
      <c r="CQ102" s="11" t="str">
        <f>IF(OR(Master!$C7="",Calculations!CQ8=""),"",(Master!$C7-Calculations!CQ8)^2)</f>
        <v/>
      </c>
      <c r="CR102" s="11" t="str">
        <f>IF(OR(Master!$C7="",Calculations!CR8=""),"",(Master!$C7-Calculations!CR8)^2)</f>
        <v/>
      </c>
      <c r="CS102" s="11" t="str">
        <f>IF(OR(Master!$C7="",Calculations!CS8=""),"",(Master!$C7-Calculations!CS8)^2)</f>
        <v/>
      </c>
      <c r="CT102" s="11" t="str">
        <f>IF(OR(Master!$C7="",Calculations!CT8=""),"",(Master!$C7-Calculations!CT8)^2)</f>
        <v/>
      </c>
      <c r="CU102" s="11" t="str">
        <f>IF(OR(Master!$C7="",Calculations!CU8=""),"",(Master!$C7-Calculations!CU8)^2)</f>
        <v/>
      </c>
      <c r="CV102" s="11" t="str">
        <f>IF(OR(Master!$C7="",Calculations!CV8=""),"",(Master!$C7-Calculations!CV8)^2)</f>
        <v/>
      </c>
      <c r="CW102" s="11" t="str">
        <f>IF(OR(Master!$C7="",Calculations!CW8=""),"",(Master!$C7-Calculations!CW8)^2)</f>
        <v/>
      </c>
      <c r="CX102" s="11" t="str">
        <f>IF(OR(Master!$C7="",Calculations!CX8=""),"",(Master!$C7-Calculations!CX8)^2)</f>
        <v/>
      </c>
      <c r="CY102" s="11" t="str">
        <f>IF(OR(Master!$C7="",Calculations!CY8=""),"",(Master!$C7-Calculations!CY8)^2)</f>
        <v/>
      </c>
      <c r="CZ102" s="11" t="str">
        <f>IF(OR(Master!$C7="",Calculations!CZ8=""),"",(Master!$C7-Calculations!CZ8)^2)</f>
        <v/>
      </c>
      <c r="DA102" s="11" t="str">
        <f>IF(OR(Master!$C7="",Calculations!DA8=""),"",(Master!$C7-Calculations!DA8)^2)</f>
        <v/>
      </c>
      <c r="DB102" s="11" t="str">
        <f>IF(OR(Master!$C7="",Calculations!DB8=""),"",(Master!$C7-Calculations!DB8)^2)</f>
        <v/>
      </c>
      <c r="DC102" s="11" t="str">
        <f>IF(OR(Master!$C7="",Calculations!DC8=""),"",(Master!$C7-Calculations!DC8)^2)</f>
        <v/>
      </c>
      <c r="DD102" s="11" t="str">
        <f>IF(OR(Master!$C7="",Calculations!DD8=""),"",(Master!$C7-Calculations!DD8)^2)</f>
        <v/>
      </c>
      <c r="DE102" s="11" t="str">
        <f>IF(OR(Master!$C7="",Calculations!DE8=""),"",(Master!$C7-Calculations!DE8)^2)</f>
        <v/>
      </c>
      <c r="DF102" s="11" t="str">
        <f>IF(OR(Master!$C7="",Calculations!DF8=""),"",(Master!$C7-Calculations!DF8)^2)</f>
        <v/>
      </c>
      <c r="DG102" s="11" t="str">
        <f>IF(OR(Master!$C7="",Calculations!DG8=""),"",(Master!$C7-Calculations!DG8)^2)</f>
        <v/>
      </c>
      <c r="DH102" s="11" t="str">
        <f>IF(OR(Master!$C7="",Calculations!DH8=""),"",(Master!$C7-Calculations!DH8)^2)</f>
        <v/>
      </c>
      <c r="DI102" s="11" t="str">
        <f>IF(OR(Master!$C7="",Calculations!DI8=""),"",(Master!$C7-Calculations!DI8)^2)</f>
        <v/>
      </c>
      <c r="DJ102" s="11" t="str">
        <f>IF(OR(Master!$C7="",Calculations!DJ8=""),"",(Master!$C7-Calculations!DJ8)^2)</f>
        <v/>
      </c>
      <c r="DK102" s="11" t="str">
        <f>IF(OR(Master!$C7="",Calculations!DK8=""),"",(Master!$C7-Calculations!DK8)^2)</f>
        <v/>
      </c>
      <c r="DL102" s="11" t="str">
        <f>IF(OR(Master!$C7="",Calculations!DL8=""),"",(Master!$C7-Calculations!DL8)^2)</f>
        <v/>
      </c>
      <c r="DM102" s="11" t="str">
        <f>IF(OR(Master!$C7="",Calculations!DM8=""),"",(Master!$C7-Calculations!DM8)^2)</f>
        <v/>
      </c>
      <c r="DN102" s="11" t="str">
        <f>IF(OR(Master!$C7="",Calculations!DN8=""),"",(Master!$C7-Calculations!DN8)^2)</f>
        <v/>
      </c>
      <c r="DO102" s="11" t="str">
        <f>IF(OR(Master!$C7="",Calculations!DO8=""),"",(Master!$C7-Calculations!DO8)^2)</f>
        <v/>
      </c>
      <c r="DP102" s="11" t="str">
        <f>IF(OR(Master!$C7="",Calculations!DP8=""),"",(Master!$C7-Calculations!DP8)^2)</f>
        <v/>
      </c>
      <c r="DQ102" s="11" t="str">
        <f>IF(OR(Master!$C7="",Calculations!DQ8=""),"",(Master!$C7-Calculations!DQ8)^2)</f>
        <v/>
      </c>
      <c r="DR102" s="11" t="str">
        <f>IF(OR(Master!$C7="",Calculations!DR8=""),"",(Master!$C7-Calculations!DR8)^2)</f>
        <v/>
      </c>
      <c r="DS102" s="11" t="str">
        <f>IF(OR(Master!$C7="",Calculations!DS8=""),"",(Master!$C7-Calculations!DS8)^2)</f>
        <v/>
      </c>
      <c r="DT102" s="11" t="str">
        <f>IF(OR(Master!$C7="",Calculations!DT8=""),"",(Master!$C7-Calculations!DT8)^2)</f>
        <v/>
      </c>
      <c r="DU102" s="11" t="str">
        <f>IF(OR(Master!$C7="",Calculations!DU8=""),"",(Master!$C7-Calculations!DU8)^2)</f>
        <v/>
      </c>
      <c r="DV102" s="11" t="str">
        <f>IF(OR(Master!$C7="",Calculations!DV8=""),"",(Master!$C7-Calculations!DV8)^2)</f>
        <v/>
      </c>
      <c r="DW102" s="11" t="str">
        <f>IF(OR(Master!$C7="",Calculations!DW8=""),"",(Master!$C7-Calculations!DW8)^2)</f>
        <v/>
      </c>
      <c r="DX102" s="11" t="str">
        <f>IF(OR(Master!$C7="",Calculations!DX8=""),"",(Master!$C7-Calculations!DX8)^2)</f>
        <v/>
      </c>
      <c r="DY102" s="11" t="str">
        <f>IF(OR(Master!$C7="",Calculations!DY8=""),"",(Master!$C7-Calculations!DY8)^2)</f>
        <v/>
      </c>
      <c r="DZ102" s="11" t="str">
        <f>IF(OR(Master!$C7="",Calculations!DZ8=""),"",(Master!$C7-Calculations!DZ8)^2)</f>
        <v/>
      </c>
      <c r="EA102" s="11" t="str">
        <f>IF(OR(Master!$C7="",Calculations!EA8=""),"",(Master!$C7-Calculations!EA8)^2)</f>
        <v/>
      </c>
      <c r="EB102" s="11" t="str">
        <f>IF(OR(Master!$C7="",Calculations!EB8=""),"",(Master!$C7-Calculations!EB8)^2)</f>
        <v/>
      </c>
      <c r="EC102" s="11" t="str">
        <f>IF(OR(Master!$C7="",Calculations!EC8=""),"",(Master!$C7-Calculations!EC8)^2)</f>
        <v/>
      </c>
      <c r="ED102" s="11" t="str">
        <f>IF(OR(Master!$C7="",Calculations!ED8=""),"",(Master!$C7-Calculations!ED8)^2)</f>
        <v/>
      </c>
      <c r="EE102" s="11" t="str">
        <f>IF(OR(Master!$C7="",Calculations!EE8=""),"",(Master!$C7-Calculations!EE8)^2)</f>
        <v/>
      </c>
      <c r="EF102" s="11" t="str">
        <f>IF(OR(Master!$C7="",Calculations!EF8=""),"",(Master!$C7-Calculations!EF8)^2)</f>
        <v/>
      </c>
      <c r="EG102" s="11" t="str">
        <f>IF(OR(Master!$C7="",Calculations!EG8=""),"",(Master!$C7-Calculations!EG8)^2)</f>
        <v/>
      </c>
      <c r="EH102" s="11" t="str">
        <f>IF(OR(Master!$C7="",Calculations!EH8=""),"",(Master!$C7-Calculations!EH8)^2)</f>
        <v/>
      </c>
      <c r="EI102" s="11" t="str">
        <f>IF(OR(Master!$C7="",Calculations!EI8=""),"",(Master!$C7-Calculations!EI8)^2)</f>
        <v/>
      </c>
      <c r="EJ102" s="11" t="str">
        <f>IF(OR(Master!$C7="",Calculations!EJ8=""),"",(Master!$C7-Calculations!EJ8)^2)</f>
        <v/>
      </c>
      <c r="EK102" s="11" t="str">
        <f>IF(OR(Master!$C7="",Calculations!EK8=""),"",(Master!$C7-Calculations!EK8)^2)</f>
        <v/>
      </c>
      <c r="EL102" s="11" t="str">
        <f>IF(OR(Master!$C7="",Calculations!EL8=""),"",(Master!$C7-Calculations!EL8)^2)</f>
        <v/>
      </c>
      <c r="EM102" s="11" t="str">
        <f>IF(OR(Master!$C7="",Calculations!EM8=""),"",(Master!$C7-Calculations!EM8)^2)</f>
        <v/>
      </c>
      <c r="EN102" s="11" t="str">
        <f>IF(OR(Master!$C7="",Calculations!EN8=""),"",(Master!$C7-Calculations!EN8)^2)</f>
        <v/>
      </c>
      <c r="EO102" s="11" t="str">
        <f>IF(OR(Master!$C7="",Calculations!EO8=""),"",(Master!$C7-Calculations!EO8)^2)</f>
        <v/>
      </c>
      <c r="EP102" s="11" t="str">
        <f>IF(OR(Master!$C7="",Calculations!EP8=""),"",(Master!$C7-Calculations!EP8)^2)</f>
        <v/>
      </c>
      <c r="EQ102" s="11" t="str">
        <f>IF(OR(Master!$C7="",Calculations!EQ8=""),"",(Master!$C7-Calculations!EQ8)^2)</f>
        <v/>
      </c>
      <c r="ER102" s="11" t="str">
        <f>IF(OR(Master!$C7="",Calculations!ER8=""),"",(Master!$C7-Calculations!ER8)^2)</f>
        <v/>
      </c>
      <c r="ES102" s="11" t="str">
        <f>IF(OR(Master!$C7="",Calculations!ES8=""),"",(Master!$C7-Calculations!ES8)^2)</f>
        <v/>
      </c>
      <c r="ET102" s="11" t="str">
        <f>IF(OR(Master!$C7="",Calculations!ET8=""),"",(Master!$C7-Calculations!ET8)^2)</f>
        <v/>
      </c>
      <c r="EU102" s="11" t="str">
        <f>IF(OR(Master!$C7="",Calculations!EU8=""),"",(Master!$C7-Calculations!EU8)^2)</f>
        <v/>
      </c>
      <c r="EV102" s="11" t="str">
        <f>IF(OR(Master!$C7="",Calculations!EV8=""),"",(Master!$C7-Calculations!EV8)^2)</f>
        <v/>
      </c>
      <c r="EW102" s="11" t="str">
        <f>IF(OR(Master!$C7="",Calculations!EW8=""),"",(Master!$C7-Calculations!EW8)^2)</f>
        <v/>
      </c>
      <c r="EX102" s="11" t="str">
        <f>IF(OR(Master!$C7="",Calculations!EX8=""),"",(Master!$C7-Calculations!EX8)^2)</f>
        <v/>
      </c>
      <c r="EY102" s="11" t="str">
        <f>IF(OR(Master!$C7="",Calculations!EY8=""),"",(Master!$C7-Calculations!EY8)^2)</f>
        <v/>
      </c>
      <c r="EZ102" s="11" t="str">
        <f>IF(OR(Master!$C7="",Calculations!EZ8=""),"",(Master!$C7-Calculations!EZ8)^2)</f>
        <v/>
      </c>
      <c r="FA102" s="11" t="str">
        <f>IF(OR(Master!$C7="",Calculations!FA8=""),"",(Master!$C7-Calculations!FA8)^2)</f>
        <v/>
      </c>
      <c r="FB102" s="11" t="str">
        <f>IF(OR(Master!$C7="",Calculations!FB8=""),"",(Master!$C7-Calculations!FB8)^2)</f>
        <v/>
      </c>
      <c r="FC102" s="11" t="str">
        <f>IF(OR(Master!$C7="",Calculations!FC8=""),"",(Master!$C7-Calculations!FC8)^2)</f>
        <v/>
      </c>
      <c r="FD102" s="11" t="str">
        <f>IF(OR(Master!$C7="",Calculations!FD8=""),"",(Master!$C7-Calculations!FD8)^2)</f>
        <v/>
      </c>
      <c r="FE102" s="11" t="str">
        <f>IF(OR(Master!$C7="",Calculations!FE8=""),"",(Master!$C7-Calculations!FE8)^2)</f>
        <v/>
      </c>
      <c r="FF102" s="11" t="str">
        <f>IF(OR(Master!$C7="",Calculations!FF8=""),"",(Master!$C7-Calculations!FF8)^2)</f>
        <v/>
      </c>
      <c r="FG102" s="11" t="str">
        <f>IF(OR(Master!$C7="",Calculations!FG8=""),"",(Master!$C7-Calculations!FG8)^2)</f>
        <v/>
      </c>
      <c r="FH102" s="11" t="str">
        <f>IF(OR(Master!$C7="",Calculations!FH8=""),"",(Master!$C7-Calculations!FH8)^2)</f>
        <v/>
      </c>
      <c r="FI102" s="11" t="str">
        <f>IF(OR(Master!$C7="",Calculations!FI8=""),"",(Master!$C7-Calculations!FI8)^2)</f>
        <v/>
      </c>
      <c r="FJ102" s="11" t="str">
        <f>IF(OR(Master!$C7="",Calculations!FJ8=""),"",(Master!$C7-Calculations!FJ8)^2)</f>
        <v/>
      </c>
      <c r="FK102" s="11" t="str">
        <f>IF(OR(Master!$C7="",Calculations!FK8=""),"",(Master!$C7-Calculations!FK8)^2)</f>
        <v/>
      </c>
    </row>
    <row r="103" spans="3:167" x14ac:dyDescent="0.25">
      <c r="C103" s="11">
        <v>6</v>
      </c>
      <c r="D103" s="11" t="str">
        <f>IF(OR(Master!$C8="",Calculations!D9=""),"",(Master!$C8-Calculations!D9)^2)</f>
        <v/>
      </c>
      <c r="E103" s="11" t="str">
        <f>IF(OR(Master!$C8="",Calculations!E9=""),"",(Master!$C8-Calculations!E9)^2)</f>
        <v/>
      </c>
      <c r="F103" s="11" t="str">
        <f>IF(OR(Master!$C8="",Calculations!F9=""),"",(Master!$C8-Calculations!F9)^2)</f>
        <v/>
      </c>
      <c r="G103" s="11" t="str">
        <f>IF(OR(Master!$C8="",Calculations!G9=""),"",(Master!$C8-Calculations!G9)^2)</f>
        <v/>
      </c>
      <c r="H103" s="11" t="str">
        <f>IF(OR(Master!$C8="",Calculations!H9=""),"",(Master!$C8-Calculations!H9)^2)</f>
        <v/>
      </c>
      <c r="I103" s="11" t="str">
        <f>IF(OR(Master!$C8="",Calculations!I9=""),"",(Master!$C8-Calculations!I9)^2)</f>
        <v/>
      </c>
      <c r="J103" s="11" t="str">
        <f>IF(OR(Master!$C8="",Calculations!J9=""),"",(Master!$C8-Calculations!J9)^2)</f>
        <v/>
      </c>
      <c r="K103" s="11" t="str">
        <f>IF(OR(Master!$C8="",Calculations!K9=""),"",(Master!$C8-Calculations!K9)^2)</f>
        <v/>
      </c>
      <c r="L103" s="11" t="str">
        <f>IF(OR(Master!$C8="",Calculations!L9=""),"",(Master!$C8-Calculations!L9)^2)</f>
        <v/>
      </c>
      <c r="M103" s="11" t="str">
        <f>IF(OR(Master!$C8="",Calculations!M9=""),"",(Master!$C8-Calculations!M9)^2)</f>
        <v/>
      </c>
      <c r="N103" s="11" t="str">
        <f>IF(OR(Master!$C8="",Calculations!N9=""),"",(Master!$C8-Calculations!N9)^2)</f>
        <v/>
      </c>
      <c r="O103" s="11" t="str">
        <f>IF(OR(Master!$C8="",Calculations!O9=""),"",(Master!$C8-Calculations!O9)^2)</f>
        <v/>
      </c>
      <c r="P103" s="11" t="str">
        <f>IF(OR(Master!$C8="",Calculations!P9=""),"",(Master!$C8-Calculations!P9)^2)</f>
        <v/>
      </c>
      <c r="Q103" s="11" t="str">
        <f>IF(OR(Master!$C8="",Calculations!Q9=""),"",(Master!$C8-Calculations!Q9)^2)</f>
        <v/>
      </c>
      <c r="R103" s="11" t="str">
        <f>IF(OR(Master!$C8="",Calculations!R9=""),"",(Master!$C8-Calculations!R9)^2)</f>
        <v/>
      </c>
      <c r="S103" s="11" t="str">
        <f>IF(OR(Master!$C8="",Calculations!S9=""),"",(Master!$C8-Calculations!S9)^2)</f>
        <v/>
      </c>
      <c r="T103" s="11" t="str">
        <f>IF(OR(Master!$C8="",Calculations!T9=""),"",(Master!$C8-Calculations!T9)^2)</f>
        <v/>
      </c>
      <c r="U103" s="11" t="str">
        <f>IF(OR(Master!$C8="",Calculations!U9=""),"",(Master!$C8-Calculations!U9)^2)</f>
        <v/>
      </c>
      <c r="V103" s="11" t="str">
        <f>IF(OR(Master!$C8="",Calculations!V9=""),"",(Master!$C8-Calculations!V9)^2)</f>
        <v/>
      </c>
      <c r="W103" s="11" t="str">
        <f>IF(OR(Master!$C8="",Calculations!W9=""),"",(Master!$C8-Calculations!W9)^2)</f>
        <v/>
      </c>
      <c r="X103" s="11" t="str">
        <f>IF(OR(Master!$C8="",Calculations!X9=""),"",(Master!$C8-Calculations!X9)^2)</f>
        <v/>
      </c>
      <c r="Y103" s="11" t="str">
        <f>IF(OR(Master!$C8="",Calculations!Y9=""),"",(Master!$C8-Calculations!Y9)^2)</f>
        <v/>
      </c>
      <c r="Z103" s="11" t="str">
        <f>IF(OR(Master!$C8="",Calculations!Z9=""),"",(Master!$C8-Calculations!Z9)^2)</f>
        <v/>
      </c>
      <c r="AA103" s="11" t="str">
        <f>IF(OR(Master!$C8="",Calculations!AA9=""),"",(Master!$C8-Calculations!AA9)^2)</f>
        <v/>
      </c>
      <c r="AB103" s="11" t="str">
        <f>IF(OR(Master!$C8="",Calculations!AB9=""),"",(Master!$C8-Calculations!AB9)^2)</f>
        <v/>
      </c>
      <c r="AC103" s="11" t="str">
        <f>IF(OR(Master!$C8="",Calculations!AC9=""),"",(Master!$C8-Calculations!AC9)^2)</f>
        <v/>
      </c>
      <c r="AD103" s="11" t="str">
        <f>IF(OR(Master!$C8="",Calculations!AD9=""),"",(Master!$C8-Calculations!AD9)^2)</f>
        <v/>
      </c>
      <c r="AE103" s="11" t="str">
        <f>IF(OR(Master!$C8="",Calculations!AE9=""),"",(Master!$C8-Calculations!AE9)^2)</f>
        <v/>
      </c>
      <c r="AF103" s="11" t="str">
        <f>IF(OR(Master!$C8="",Calculations!AF9=""),"",(Master!$C8-Calculations!AF9)^2)</f>
        <v/>
      </c>
      <c r="AG103" s="11" t="str">
        <f>IF(OR(Master!$C8="",Calculations!AG9=""),"",(Master!$C8-Calculations!AG9)^2)</f>
        <v/>
      </c>
      <c r="AH103" s="11" t="str">
        <f>IF(OR(Master!$C8="",Calculations!AH9=""),"",(Master!$C8-Calculations!AH9)^2)</f>
        <v/>
      </c>
      <c r="AI103" s="11" t="str">
        <f>IF(OR(Master!$C8="",Calculations!AI9=""),"",(Master!$C8-Calculations!AI9)^2)</f>
        <v/>
      </c>
      <c r="AJ103" s="11" t="str">
        <f>IF(OR(Master!$C8="",Calculations!AJ9=""),"",(Master!$C8-Calculations!AJ9)^2)</f>
        <v/>
      </c>
      <c r="AK103" s="11" t="str">
        <f>IF(OR(Master!$C8="",Calculations!AK9=""),"",(Master!$C8-Calculations!AK9)^2)</f>
        <v/>
      </c>
      <c r="AL103" s="11" t="str">
        <f>IF(OR(Master!$C8="",Calculations!AL9=""),"",(Master!$C8-Calculations!AL9)^2)</f>
        <v/>
      </c>
      <c r="AM103" s="11" t="str">
        <f>IF(OR(Master!$C8="",Calculations!AM9=""),"",(Master!$C8-Calculations!AM9)^2)</f>
        <v/>
      </c>
      <c r="AN103" s="11" t="str">
        <f>IF(OR(Master!$C8="",Calculations!AN9=""),"",(Master!$C8-Calculations!AN9)^2)</f>
        <v/>
      </c>
      <c r="AO103" s="11" t="str">
        <f>IF(OR(Master!$C8="",Calculations!AO9=""),"",(Master!$C8-Calculations!AO9)^2)</f>
        <v/>
      </c>
      <c r="AP103" s="11" t="str">
        <f>IF(OR(Master!$C8="",Calculations!AP9=""),"",(Master!$C8-Calculations!AP9)^2)</f>
        <v/>
      </c>
      <c r="AQ103" s="11" t="str">
        <f>IF(OR(Master!$C8="",Calculations!AQ9=""),"",(Master!$C8-Calculations!AQ9)^2)</f>
        <v/>
      </c>
      <c r="AR103" s="11" t="str">
        <f>IF(OR(Master!$C8="",Calculations!AR9=""),"",(Master!$C8-Calculations!AR9)^2)</f>
        <v/>
      </c>
      <c r="AS103" s="11" t="str">
        <f>IF(OR(Master!$C8="",Calculations!AS9=""),"",(Master!$C8-Calculations!AS9)^2)</f>
        <v/>
      </c>
      <c r="AT103" s="11" t="str">
        <f>IF(OR(Master!$C8="",Calculations!AT9=""),"",(Master!$C8-Calculations!AT9)^2)</f>
        <v/>
      </c>
      <c r="AU103" s="11" t="str">
        <f>IF(OR(Master!$C8="",Calculations!AU9=""),"",(Master!$C8-Calculations!AU9)^2)</f>
        <v/>
      </c>
      <c r="AV103" s="11" t="str">
        <f>IF(OR(Master!$C8="",Calculations!AV9=""),"",(Master!$C8-Calculations!AV9)^2)</f>
        <v/>
      </c>
      <c r="AW103" s="11" t="str">
        <f>IF(OR(Master!$C8="",Calculations!AW9=""),"",(Master!$C8-Calculations!AW9)^2)</f>
        <v/>
      </c>
      <c r="AX103" s="11" t="str">
        <f>IF(OR(Master!$C8="",Calculations!AX9=""),"",(Master!$C8-Calculations!AX9)^2)</f>
        <v/>
      </c>
      <c r="AY103" s="11" t="str">
        <f>IF(OR(Master!$C8="",Calculations!AY9=""),"",(Master!$C8-Calculations!AY9)^2)</f>
        <v/>
      </c>
      <c r="AZ103" s="11" t="str">
        <f>IF(OR(Master!$C8="",Calculations!AZ9=""),"",(Master!$C8-Calculations!AZ9)^2)</f>
        <v/>
      </c>
      <c r="BA103" s="11" t="str">
        <f>IF(OR(Master!$C8="",Calculations!BA9=""),"",(Master!$C8-Calculations!BA9)^2)</f>
        <v/>
      </c>
      <c r="BB103" s="11" t="str">
        <f>IF(OR(Master!$C8="",Calculations!BB9=""),"",(Master!$C8-Calculations!BB9)^2)</f>
        <v/>
      </c>
      <c r="BC103" s="11" t="str">
        <f>IF(OR(Master!$C8="",Calculations!BC9=""),"",(Master!$C8-Calculations!BC9)^2)</f>
        <v/>
      </c>
      <c r="BD103" s="11" t="str">
        <f>IF(OR(Master!$C8="",Calculations!BD9=""),"",(Master!$C8-Calculations!BD9)^2)</f>
        <v/>
      </c>
      <c r="BE103" s="11" t="str">
        <f>IF(OR(Master!$C8="",Calculations!BE9=""),"",(Master!$C8-Calculations!BE9)^2)</f>
        <v/>
      </c>
      <c r="BF103" s="11" t="str">
        <f>IF(OR(Master!$C8="",Calculations!BF9=""),"",(Master!$C8-Calculations!BF9)^2)</f>
        <v/>
      </c>
      <c r="BG103" s="11" t="str">
        <f>IF(OR(Master!$C8="",Calculations!BG9=""),"",(Master!$C8-Calculations!BG9)^2)</f>
        <v/>
      </c>
      <c r="BH103" s="11" t="str">
        <f>IF(OR(Master!$C8="",Calculations!BH9=""),"",(Master!$C8-Calculations!BH9)^2)</f>
        <v/>
      </c>
      <c r="BI103" s="11" t="str">
        <f>IF(OR(Master!$C8="",Calculations!BI9=""),"",(Master!$C8-Calculations!BI9)^2)</f>
        <v/>
      </c>
      <c r="BJ103" s="11" t="str">
        <f>IF(OR(Master!$C8="",Calculations!BJ9=""),"",(Master!$C8-Calculations!BJ9)^2)</f>
        <v/>
      </c>
      <c r="BK103" s="11" t="str">
        <f>IF(OR(Master!$C8="",Calculations!BK9=""),"",(Master!$C8-Calculations!BK9)^2)</f>
        <v/>
      </c>
      <c r="BL103" s="11" t="str">
        <f>IF(OR(Master!$C8="",Calculations!BL9=""),"",(Master!$C8-Calculations!BL9)^2)</f>
        <v/>
      </c>
      <c r="BM103" s="11" t="str">
        <f>IF(OR(Master!$C8="",Calculations!BM9=""),"",(Master!$C8-Calculations!BM9)^2)</f>
        <v/>
      </c>
      <c r="BN103" s="11" t="str">
        <f>IF(OR(Master!$C8="",Calculations!BN9=""),"",(Master!$C8-Calculations!BN9)^2)</f>
        <v/>
      </c>
      <c r="BO103" s="11" t="str">
        <f>IF(OR(Master!$C8="",Calculations!BO9=""),"",(Master!$C8-Calculations!BO9)^2)</f>
        <v/>
      </c>
      <c r="BP103" s="11" t="str">
        <f>IF(OR(Master!$C8="",Calculations!BP9=""),"",(Master!$C8-Calculations!BP9)^2)</f>
        <v/>
      </c>
      <c r="BQ103" s="11" t="str">
        <f>IF(OR(Master!$C8="",Calculations!BQ9=""),"",(Master!$C8-Calculations!BQ9)^2)</f>
        <v/>
      </c>
      <c r="BR103" s="11" t="str">
        <f>IF(OR(Master!$C8="",Calculations!BR9=""),"",(Master!$C8-Calculations!BR9)^2)</f>
        <v/>
      </c>
      <c r="BS103" s="11" t="str">
        <f>IF(OR(Master!$C8="",Calculations!BS9=""),"",(Master!$C8-Calculations!BS9)^2)</f>
        <v/>
      </c>
      <c r="BT103" s="11" t="str">
        <f>IF(OR(Master!$C8="",Calculations!BT9=""),"",(Master!$C8-Calculations!BT9)^2)</f>
        <v/>
      </c>
      <c r="BU103" s="11" t="str">
        <f>IF(OR(Master!$C8="",Calculations!BU9=""),"",(Master!$C8-Calculations!BU9)^2)</f>
        <v/>
      </c>
      <c r="BV103" s="11" t="str">
        <f>IF(OR(Master!$C8="",Calculations!BV9=""),"",(Master!$C8-Calculations!BV9)^2)</f>
        <v/>
      </c>
      <c r="BW103" s="11" t="str">
        <f>IF(OR(Master!$C8="",Calculations!BW9=""),"",(Master!$C8-Calculations!BW9)^2)</f>
        <v/>
      </c>
      <c r="BX103" s="11" t="str">
        <f>IF(OR(Master!$C8="",Calculations!BX9=""),"",(Master!$C8-Calculations!BX9)^2)</f>
        <v/>
      </c>
      <c r="BY103" s="11" t="str">
        <f>IF(OR(Master!$C8="",Calculations!BY9=""),"",(Master!$C8-Calculations!BY9)^2)</f>
        <v/>
      </c>
      <c r="BZ103" s="11" t="str">
        <f>IF(OR(Master!$C8="",Calculations!BZ9=""),"",(Master!$C8-Calculations!BZ9)^2)</f>
        <v/>
      </c>
      <c r="CA103" s="11" t="str">
        <f>IF(OR(Master!$C8="",Calculations!CA9=""),"",(Master!$C8-Calculations!CA9)^2)</f>
        <v/>
      </c>
      <c r="CB103" s="11" t="str">
        <f>IF(OR(Master!$C8="",Calculations!CB9=""),"",(Master!$C8-Calculations!CB9)^2)</f>
        <v/>
      </c>
      <c r="CC103" s="11" t="str">
        <f>IF(OR(Master!$C8="",Calculations!CC9=""),"",(Master!$C8-Calculations!CC9)^2)</f>
        <v/>
      </c>
      <c r="CD103" s="11" t="str">
        <f>IF(OR(Master!$C8="",Calculations!CD9=""),"",(Master!$C8-Calculations!CD9)^2)</f>
        <v/>
      </c>
      <c r="CE103" s="11" t="str">
        <f>IF(OR(Master!$C8="",Calculations!CE9=""),"",(Master!$C8-Calculations!CE9)^2)</f>
        <v/>
      </c>
      <c r="CF103" s="11" t="str">
        <f>IF(OR(Master!$C8="",Calculations!CF9=""),"",(Master!$C8-Calculations!CF9)^2)</f>
        <v/>
      </c>
      <c r="CG103" s="11" t="str">
        <f>IF(OR(Master!$C8="",Calculations!CG9=""),"",(Master!$C8-Calculations!CG9)^2)</f>
        <v/>
      </c>
      <c r="CH103" s="11" t="str">
        <f>IF(OR(Master!$C8="",Calculations!CH9=""),"",(Master!$C8-Calculations!CH9)^2)</f>
        <v/>
      </c>
      <c r="CI103" s="11" t="str">
        <f>IF(OR(Master!$C8="",Calculations!CI9=""),"",(Master!$C8-Calculations!CI9)^2)</f>
        <v/>
      </c>
      <c r="CJ103" s="11" t="str">
        <f>IF(OR(Master!$C8="",Calculations!CJ9=""),"",(Master!$C8-Calculations!CJ9)^2)</f>
        <v/>
      </c>
      <c r="CK103" s="11" t="str">
        <f>IF(OR(Master!$C8="",Calculations!CK9=""),"",(Master!$C8-Calculations!CK9)^2)</f>
        <v/>
      </c>
      <c r="CL103" s="11" t="str">
        <f>IF(OR(Master!$C8="",Calculations!CL9=""),"",(Master!$C8-Calculations!CL9)^2)</f>
        <v/>
      </c>
      <c r="CM103" s="11" t="str">
        <f>IF(OR(Master!$C8="",Calculations!CM9=""),"",(Master!$C8-Calculations!CM9)^2)</f>
        <v/>
      </c>
      <c r="CN103" s="11" t="str">
        <f>IF(OR(Master!$C8="",Calculations!CN9=""),"",(Master!$C8-Calculations!CN9)^2)</f>
        <v/>
      </c>
      <c r="CO103" s="11" t="str">
        <f>IF(OR(Master!$C8="",Calculations!CO9=""),"",(Master!$C8-Calculations!CO9)^2)</f>
        <v/>
      </c>
      <c r="CP103" s="11" t="str">
        <f>IF(OR(Master!$C8="",Calculations!CP9=""),"",(Master!$C8-Calculations!CP9)^2)</f>
        <v/>
      </c>
      <c r="CQ103" s="11" t="str">
        <f>IF(OR(Master!$C8="",Calculations!CQ9=""),"",(Master!$C8-Calculations!CQ9)^2)</f>
        <v/>
      </c>
      <c r="CR103" s="11" t="str">
        <f>IF(OR(Master!$C8="",Calculations!CR9=""),"",(Master!$C8-Calculations!CR9)^2)</f>
        <v/>
      </c>
      <c r="CS103" s="11" t="str">
        <f>IF(OR(Master!$C8="",Calculations!CS9=""),"",(Master!$C8-Calculations!CS9)^2)</f>
        <v/>
      </c>
      <c r="CT103" s="11" t="str">
        <f>IF(OR(Master!$C8="",Calculations!CT9=""),"",(Master!$C8-Calculations!CT9)^2)</f>
        <v/>
      </c>
      <c r="CU103" s="11" t="str">
        <f>IF(OR(Master!$C8="",Calculations!CU9=""),"",(Master!$C8-Calculations!CU9)^2)</f>
        <v/>
      </c>
      <c r="CV103" s="11" t="str">
        <f>IF(OR(Master!$C8="",Calculations!CV9=""),"",(Master!$C8-Calculations!CV9)^2)</f>
        <v/>
      </c>
      <c r="CW103" s="11" t="str">
        <f>IF(OR(Master!$C8="",Calculations!CW9=""),"",(Master!$C8-Calculations!CW9)^2)</f>
        <v/>
      </c>
      <c r="CX103" s="11" t="str">
        <f>IF(OR(Master!$C8="",Calculations!CX9=""),"",(Master!$C8-Calculations!CX9)^2)</f>
        <v/>
      </c>
      <c r="CY103" s="11" t="str">
        <f>IF(OR(Master!$C8="",Calculations!CY9=""),"",(Master!$C8-Calculations!CY9)^2)</f>
        <v/>
      </c>
      <c r="CZ103" s="11" t="str">
        <f>IF(OR(Master!$C8="",Calculations!CZ9=""),"",(Master!$C8-Calculations!CZ9)^2)</f>
        <v/>
      </c>
      <c r="DA103" s="11" t="str">
        <f>IF(OR(Master!$C8="",Calculations!DA9=""),"",(Master!$C8-Calculations!DA9)^2)</f>
        <v/>
      </c>
      <c r="DB103" s="11" t="str">
        <f>IF(OR(Master!$C8="",Calculations!DB9=""),"",(Master!$C8-Calculations!DB9)^2)</f>
        <v/>
      </c>
      <c r="DC103" s="11" t="str">
        <f>IF(OR(Master!$C8="",Calculations!DC9=""),"",(Master!$C8-Calculations!DC9)^2)</f>
        <v/>
      </c>
      <c r="DD103" s="11" t="str">
        <f>IF(OR(Master!$C8="",Calculations!DD9=""),"",(Master!$C8-Calculations!DD9)^2)</f>
        <v/>
      </c>
      <c r="DE103" s="11" t="str">
        <f>IF(OR(Master!$C8="",Calculations!DE9=""),"",(Master!$C8-Calculations!DE9)^2)</f>
        <v/>
      </c>
      <c r="DF103" s="11" t="str">
        <f>IF(OR(Master!$C8="",Calculations!DF9=""),"",(Master!$C8-Calculations!DF9)^2)</f>
        <v/>
      </c>
      <c r="DG103" s="11" t="str">
        <f>IF(OR(Master!$C8="",Calculations!DG9=""),"",(Master!$C8-Calculations!DG9)^2)</f>
        <v/>
      </c>
      <c r="DH103" s="11" t="str">
        <f>IF(OR(Master!$C8="",Calculations!DH9=""),"",(Master!$C8-Calculations!DH9)^2)</f>
        <v/>
      </c>
      <c r="DI103" s="11" t="str">
        <f>IF(OR(Master!$C8="",Calculations!DI9=""),"",(Master!$C8-Calculations!DI9)^2)</f>
        <v/>
      </c>
      <c r="DJ103" s="11" t="str">
        <f>IF(OR(Master!$C8="",Calculations!DJ9=""),"",(Master!$C8-Calculations!DJ9)^2)</f>
        <v/>
      </c>
      <c r="DK103" s="11" t="str">
        <f>IF(OR(Master!$C8="",Calculations!DK9=""),"",(Master!$C8-Calculations!DK9)^2)</f>
        <v/>
      </c>
      <c r="DL103" s="11" t="str">
        <f>IF(OR(Master!$C8="",Calculations!DL9=""),"",(Master!$C8-Calculations!DL9)^2)</f>
        <v/>
      </c>
      <c r="DM103" s="11" t="str">
        <f>IF(OR(Master!$C8="",Calculations!DM9=""),"",(Master!$C8-Calculations!DM9)^2)</f>
        <v/>
      </c>
      <c r="DN103" s="11" t="str">
        <f>IF(OR(Master!$C8="",Calculations!DN9=""),"",(Master!$C8-Calculations!DN9)^2)</f>
        <v/>
      </c>
      <c r="DO103" s="11" t="str">
        <f>IF(OR(Master!$C8="",Calculations!DO9=""),"",(Master!$C8-Calculations!DO9)^2)</f>
        <v/>
      </c>
      <c r="DP103" s="11" t="str">
        <f>IF(OR(Master!$C8="",Calculations!DP9=""),"",(Master!$C8-Calculations!DP9)^2)</f>
        <v/>
      </c>
      <c r="DQ103" s="11" t="str">
        <f>IF(OR(Master!$C8="",Calculations!DQ9=""),"",(Master!$C8-Calculations!DQ9)^2)</f>
        <v/>
      </c>
      <c r="DR103" s="11" t="str">
        <f>IF(OR(Master!$C8="",Calculations!DR9=""),"",(Master!$C8-Calculations!DR9)^2)</f>
        <v/>
      </c>
      <c r="DS103" s="11" t="str">
        <f>IF(OR(Master!$C8="",Calculations!DS9=""),"",(Master!$C8-Calculations!DS9)^2)</f>
        <v/>
      </c>
      <c r="DT103" s="11" t="str">
        <f>IF(OR(Master!$C8="",Calculations!DT9=""),"",(Master!$C8-Calculations!DT9)^2)</f>
        <v/>
      </c>
      <c r="DU103" s="11" t="str">
        <f>IF(OR(Master!$C8="",Calculations!DU9=""),"",(Master!$C8-Calculations!DU9)^2)</f>
        <v/>
      </c>
      <c r="DV103" s="11" t="str">
        <f>IF(OR(Master!$C8="",Calculations!DV9=""),"",(Master!$C8-Calculations!DV9)^2)</f>
        <v/>
      </c>
      <c r="DW103" s="11" t="str">
        <f>IF(OR(Master!$C8="",Calculations!DW9=""),"",(Master!$C8-Calculations!DW9)^2)</f>
        <v/>
      </c>
      <c r="DX103" s="11" t="str">
        <f>IF(OR(Master!$C8="",Calculations!DX9=""),"",(Master!$C8-Calculations!DX9)^2)</f>
        <v/>
      </c>
      <c r="DY103" s="11" t="str">
        <f>IF(OR(Master!$C8="",Calculations!DY9=""),"",(Master!$C8-Calculations!DY9)^2)</f>
        <v/>
      </c>
      <c r="DZ103" s="11" t="str">
        <f>IF(OR(Master!$C8="",Calculations!DZ9=""),"",(Master!$C8-Calculations!DZ9)^2)</f>
        <v/>
      </c>
      <c r="EA103" s="11" t="str">
        <f>IF(OR(Master!$C8="",Calculations!EA9=""),"",(Master!$C8-Calculations!EA9)^2)</f>
        <v/>
      </c>
      <c r="EB103" s="11" t="str">
        <f>IF(OR(Master!$C8="",Calculations!EB9=""),"",(Master!$C8-Calculations!EB9)^2)</f>
        <v/>
      </c>
      <c r="EC103" s="11" t="str">
        <f>IF(OR(Master!$C8="",Calculations!EC9=""),"",(Master!$C8-Calculations!EC9)^2)</f>
        <v/>
      </c>
      <c r="ED103" s="11" t="str">
        <f>IF(OR(Master!$C8="",Calculations!ED9=""),"",(Master!$C8-Calculations!ED9)^2)</f>
        <v/>
      </c>
      <c r="EE103" s="11" t="str">
        <f>IF(OR(Master!$C8="",Calculations!EE9=""),"",(Master!$C8-Calculations!EE9)^2)</f>
        <v/>
      </c>
      <c r="EF103" s="11" t="str">
        <f>IF(OR(Master!$C8="",Calculations!EF9=""),"",(Master!$C8-Calculations!EF9)^2)</f>
        <v/>
      </c>
      <c r="EG103" s="11" t="str">
        <f>IF(OR(Master!$C8="",Calculations!EG9=""),"",(Master!$C8-Calculations!EG9)^2)</f>
        <v/>
      </c>
      <c r="EH103" s="11" t="str">
        <f>IF(OR(Master!$C8="",Calculations!EH9=""),"",(Master!$C8-Calculations!EH9)^2)</f>
        <v/>
      </c>
      <c r="EI103" s="11" t="str">
        <f>IF(OR(Master!$C8="",Calculations!EI9=""),"",(Master!$C8-Calculations!EI9)^2)</f>
        <v/>
      </c>
      <c r="EJ103" s="11" t="str">
        <f>IF(OR(Master!$C8="",Calculations!EJ9=""),"",(Master!$C8-Calculations!EJ9)^2)</f>
        <v/>
      </c>
      <c r="EK103" s="11" t="str">
        <f>IF(OR(Master!$C8="",Calculations!EK9=""),"",(Master!$C8-Calculations!EK9)^2)</f>
        <v/>
      </c>
      <c r="EL103" s="11" t="str">
        <f>IF(OR(Master!$C8="",Calculations!EL9=""),"",(Master!$C8-Calculations!EL9)^2)</f>
        <v/>
      </c>
      <c r="EM103" s="11" t="str">
        <f>IF(OR(Master!$C8="",Calculations!EM9=""),"",(Master!$C8-Calculations!EM9)^2)</f>
        <v/>
      </c>
      <c r="EN103" s="11" t="str">
        <f>IF(OR(Master!$C8="",Calculations!EN9=""),"",(Master!$C8-Calculations!EN9)^2)</f>
        <v/>
      </c>
      <c r="EO103" s="11" t="str">
        <f>IF(OR(Master!$C8="",Calculations!EO9=""),"",(Master!$C8-Calculations!EO9)^2)</f>
        <v/>
      </c>
      <c r="EP103" s="11" t="str">
        <f>IF(OR(Master!$C8="",Calculations!EP9=""),"",(Master!$C8-Calculations!EP9)^2)</f>
        <v/>
      </c>
      <c r="EQ103" s="11" t="str">
        <f>IF(OR(Master!$C8="",Calculations!EQ9=""),"",(Master!$C8-Calculations!EQ9)^2)</f>
        <v/>
      </c>
      <c r="ER103" s="11" t="str">
        <f>IF(OR(Master!$C8="",Calculations!ER9=""),"",(Master!$C8-Calculations!ER9)^2)</f>
        <v/>
      </c>
      <c r="ES103" s="11" t="str">
        <f>IF(OR(Master!$C8="",Calculations!ES9=""),"",(Master!$C8-Calculations!ES9)^2)</f>
        <v/>
      </c>
      <c r="ET103" s="11" t="str">
        <f>IF(OR(Master!$C8="",Calculations!ET9=""),"",(Master!$C8-Calculations!ET9)^2)</f>
        <v/>
      </c>
      <c r="EU103" s="11" t="str">
        <f>IF(OR(Master!$C8="",Calculations!EU9=""),"",(Master!$C8-Calculations!EU9)^2)</f>
        <v/>
      </c>
      <c r="EV103" s="11" t="str">
        <f>IF(OR(Master!$C8="",Calculations!EV9=""),"",(Master!$C8-Calculations!EV9)^2)</f>
        <v/>
      </c>
      <c r="EW103" s="11" t="str">
        <f>IF(OR(Master!$C8="",Calculations!EW9=""),"",(Master!$C8-Calculations!EW9)^2)</f>
        <v/>
      </c>
      <c r="EX103" s="11" t="str">
        <f>IF(OR(Master!$C8="",Calculations!EX9=""),"",(Master!$C8-Calculations!EX9)^2)</f>
        <v/>
      </c>
      <c r="EY103" s="11" t="str">
        <f>IF(OR(Master!$C8="",Calculations!EY9=""),"",(Master!$C8-Calculations!EY9)^2)</f>
        <v/>
      </c>
      <c r="EZ103" s="11" t="str">
        <f>IF(OR(Master!$C8="",Calculations!EZ9=""),"",(Master!$C8-Calculations!EZ9)^2)</f>
        <v/>
      </c>
      <c r="FA103" s="11" t="str">
        <f>IF(OR(Master!$C8="",Calculations!FA9=""),"",(Master!$C8-Calculations!FA9)^2)</f>
        <v/>
      </c>
      <c r="FB103" s="11" t="str">
        <f>IF(OR(Master!$C8="",Calculations!FB9=""),"",(Master!$C8-Calculations!FB9)^2)</f>
        <v/>
      </c>
      <c r="FC103" s="11" t="str">
        <f>IF(OR(Master!$C8="",Calculations!FC9=""),"",(Master!$C8-Calculations!FC9)^2)</f>
        <v/>
      </c>
      <c r="FD103" s="11" t="str">
        <f>IF(OR(Master!$C8="",Calculations!FD9=""),"",(Master!$C8-Calculations!FD9)^2)</f>
        <v/>
      </c>
      <c r="FE103" s="11" t="str">
        <f>IF(OR(Master!$C8="",Calculations!FE9=""),"",(Master!$C8-Calculations!FE9)^2)</f>
        <v/>
      </c>
      <c r="FF103" s="11" t="str">
        <f>IF(OR(Master!$C8="",Calculations!FF9=""),"",(Master!$C8-Calculations!FF9)^2)</f>
        <v/>
      </c>
      <c r="FG103" s="11" t="str">
        <f>IF(OR(Master!$C8="",Calculations!FG9=""),"",(Master!$C8-Calculations!FG9)^2)</f>
        <v/>
      </c>
      <c r="FH103" s="11" t="str">
        <f>IF(OR(Master!$C8="",Calculations!FH9=""),"",(Master!$C8-Calculations!FH9)^2)</f>
        <v/>
      </c>
      <c r="FI103" s="11" t="str">
        <f>IF(OR(Master!$C8="",Calculations!FI9=""),"",(Master!$C8-Calculations!FI9)^2)</f>
        <v/>
      </c>
      <c r="FJ103" s="11" t="str">
        <f>IF(OR(Master!$C8="",Calculations!FJ9=""),"",(Master!$C8-Calculations!FJ9)^2)</f>
        <v/>
      </c>
      <c r="FK103" s="11" t="str">
        <f>IF(OR(Master!$C8="",Calculations!FK9=""),"",(Master!$C8-Calculations!FK9)^2)</f>
        <v/>
      </c>
    </row>
    <row r="104" spans="3:167" x14ac:dyDescent="0.25">
      <c r="C104" s="11">
        <v>7</v>
      </c>
      <c r="D104" s="11" t="str">
        <f>IF(OR(Master!$C9="",Calculations!D10=""),"",(Master!$C9-Calculations!D10)^2)</f>
        <v/>
      </c>
      <c r="E104" s="11" t="str">
        <f>IF(OR(Master!$C9="",Calculations!E10=""),"",(Master!$C9-Calculations!E10)^2)</f>
        <v/>
      </c>
      <c r="F104" s="11" t="str">
        <f>IF(OR(Master!$C9="",Calculations!F10=""),"",(Master!$C9-Calculations!F10)^2)</f>
        <v/>
      </c>
      <c r="G104" s="11" t="str">
        <f>IF(OR(Master!$C9="",Calculations!G10=""),"",(Master!$C9-Calculations!G10)^2)</f>
        <v/>
      </c>
      <c r="H104" s="11" t="str">
        <f>IF(OR(Master!$C9="",Calculations!H10=""),"",(Master!$C9-Calculations!H10)^2)</f>
        <v/>
      </c>
      <c r="I104" s="11" t="str">
        <f>IF(OR(Master!$C9="",Calculations!I10=""),"",(Master!$C9-Calculations!I10)^2)</f>
        <v/>
      </c>
      <c r="J104" s="11" t="str">
        <f>IF(OR(Master!$C9="",Calculations!J10=""),"",(Master!$C9-Calculations!J10)^2)</f>
        <v/>
      </c>
      <c r="K104" s="11" t="str">
        <f>IF(OR(Master!$C9="",Calculations!K10=""),"",(Master!$C9-Calculations!K10)^2)</f>
        <v/>
      </c>
      <c r="L104" s="11" t="str">
        <f>IF(OR(Master!$C9="",Calculations!L10=""),"",(Master!$C9-Calculations!L10)^2)</f>
        <v/>
      </c>
      <c r="M104" s="11" t="str">
        <f>IF(OR(Master!$C9="",Calculations!M10=""),"",(Master!$C9-Calculations!M10)^2)</f>
        <v/>
      </c>
      <c r="N104" s="11" t="str">
        <f>IF(OR(Master!$C9="",Calculations!N10=""),"",(Master!$C9-Calculations!N10)^2)</f>
        <v/>
      </c>
      <c r="O104" s="11" t="str">
        <f>IF(OR(Master!$C9="",Calculations!O10=""),"",(Master!$C9-Calculations!O10)^2)</f>
        <v/>
      </c>
      <c r="P104" s="11" t="str">
        <f>IF(OR(Master!$C9="",Calculations!P10=""),"",(Master!$C9-Calculations!P10)^2)</f>
        <v/>
      </c>
      <c r="Q104" s="11" t="str">
        <f>IF(OR(Master!$C9="",Calculations!Q10=""),"",(Master!$C9-Calculations!Q10)^2)</f>
        <v/>
      </c>
      <c r="R104" s="11" t="str">
        <f>IF(OR(Master!$C9="",Calculations!R10=""),"",(Master!$C9-Calculations!R10)^2)</f>
        <v/>
      </c>
      <c r="S104" s="11" t="str">
        <f>IF(OR(Master!$C9="",Calculations!S10=""),"",(Master!$C9-Calculations!S10)^2)</f>
        <v/>
      </c>
      <c r="T104" s="11" t="str">
        <f>IF(OR(Master!$C9="",Calculations!T10=""),"",(Master!$C9-Calculations!T10)^2)</f>
        <v/>
      </c>
      <c r="U104" s="11" t="str">
        <f>IF(OR(Master!$C9="",Calculations!U10=""),"",(Master!$C9-Calculations!U10)^2)</f>
        <v/>
      </c>
      <c r="V104" s="11" t="str">
        <f>IF(OR(Master!$C9="",Calculations!V10=""),"",(Master!$C9-Calculations!V10)^2)</f>
        <v/>
      </c>
      <c r="W104" s="11" t="str">
        <f>IF(OR(Master!$C9="",Calculations!W10=""),"",(Master!$C9-Calculations!W10)^2)</f>
        <v/>
      </c>
      <c r="X104" s="11" t="str">
        <f>IF(OR(Master!$C9="",Calculations!X10=""),"",(Master!$C9-Calculations!X10)^2)</f>
        <v/>
      </c>
      <c r="Y104" s="11" t="str">
        <f>IF(OR(Master!$C9="",Calculations!Y10=""),"",(Master!$C9-Calculations!Y10)^2)</f>
        <v/>
      </c>
      <c r="Z104" s="11" t="str">
        <f>IF(OR(Master!$C9="",Calculations!Z10=""),"",(Master!$C9-Calculations!Z10)^2)</f>
        <v/>
      </c>
      <c r="AA104" s="11" t="str">
        <f>IF(OR(Master!$C9="",Calculations!AA10=""),"",(Master!$C9-Calculations!AA10)^2)</f>
        <v/>
      </c>
      <c r="AB104" s="11" t="str">
        <f>IF(OR(Master!$C9="",Calculations!AB10=""),"",(Master!$C9-Calculations!AB10)^2)</f>
        <v/>
      </c>
      <c r="AC104" s="11" t="str">
        <f>IF(OR(Master!$C9="",Calculations!AC10=""),"",(Master!$C9-Calculations!AC10)^2)</f>
        <v/>
      </c>
      <c r="AD104" s="11" t="str">
        <f>IF(OR(Master!$C9="",Calculations!AD10=""),"",(Master!$C9-Calculations!AD10)^2)</f>
        <v/>
      </c>
      <c r="AE104" s="11" t="str">
        <f>IF(OR(Master!$C9="",Calculations!AE10=""),"",(Master!$C9-Calculations!AE10)^2)</f>
        <v/>
      </c>
      <c r="AF104" s="11" t="str">
        <f>IF(OR(Master!$C9="",Calculations!AF10=""),"",(Master!$C9-Calculations!AF10)^2)</f>
        <v/>
      </c>
      <c r="AG104" s="11" t="str">
        <f>IF(OR(Master!$C9="",Calculations!AG10=""),"",(Master!$C9-Calculations!AG10)^2)</f>
        <v/>
      </c>
      <c r="AH104" s="11" t="str">
        <f>IF(OR(Master!$C9="",Calculations!AH10=""),"",(Master!$C9-Calculations!AH10)^2)</f>
        <v/>
      </c>
      <c r="AI104" s="11" t="str">
        <f>IF(OR(Master!$C9="",Calculations!AI10=""),"",(Master!$C9-Calculations!AI10)^2)</f>
        <v/>
      </c>
      <c r="AJ104" s="11" t="str">
        <f>IF(OR(Master!$C9="",Calculations!AJ10=""),"",(Master!$C9-Calculations!AJ10)^2)</f>
        <v/>
      </c>
      <c r="AK104" s="11" t="str">
        <f>IF(OR(Master!$C9="",Calculations!AK10=""),"",(Master!$C9-Calculations!AK10)^2)</f>
        <v/>
      </c>
      <c r="AL104" s="11" t="str">
        <f>IF(OR(Master!$C9="",Calculations!AL10=""),"",(Master!$C9-Calculations!AL10)^2)</f>
        <v/>
      </c>
      <c r="AM104" s="11" t="str">
        <f>IF(OR(Master!$C9="",Calculations!AM10=""),"",(Master!$C9-Calculations!AM10)^2)</f>
        <v/>
      </c>
      <c r="AN104" s="11" t="str">
        <f>IF(OR(Master!$C9="",Calculations!AN10=""),"",(Master!$C9-Calculations!AN10)^2)</f>
        <v/>
      </c>
      <c r="AO104" s="11" t="str">
        <f>IF(OR(Master!$C9="",Calculations!AO10=""),"",(Master!$C9-Calculations!AO10)^2)</f>
        <v/>
      </c>
      <c r="AP104" s="11" t="str">
        <f>IF(OR(Master!$C9="",Calculations!AP10=""),"",(Master!$C9-Calculations!AP10)^2)</f>
        <v/>
      </c>
      <c r="AQ104" s="11" t="str">
        <f>IF(OR(Master!$C9="",Calculations!AQ10=""),"",(Master!$C9-Calculations!AQ10)^2)</f>
        <v/>
      </c>
      <c r="AR104" s="11" t="str">
        <f>IF(OR(Master!$C9="",Calculations!AR10=""),"",(Master!$C9-Calculations!AR10)^2)</f>
        <v/>
      </c>
      <c r="AS104" s="11" t="str">
        <f>IF(OR(Master!$C9="",Calculations!AS10=""),"",(Master!$C9-Calculations!AS10)^2)</f>
        <v/>
      </c>
      <c r="AT104" s="11" t="str">
        <f>IF(OR(Master!$C9="",Calculations!AT10=""),"",(Master!$C9-Calculations!AT10)^2)</f>
        <v/>
      </c>
      <c r="AU104" s="11" t="str">
        <f>IF(OR(Master!$C9="",Calculations!AU10=""),"",(Master!$C9-Calculations!AU10)^2)</f>
        <v/>
      </c>
      <c r="AV104" s="11" t="str">
        <f>IF(OR(Master!$C9="",Calculations!AV10=""),"",(Master!$C9-Calculations!AV10)^2)</f>
        <v/>
      </c>
      <c r="AW104" s="11" t="str">
        <f>IF(OR(Master!$C9="",Calculations!AW10=""),"",(Master!$C9-Calculations!AW10)^2)</f>
        <v/>
      </c>
      <c r="AX104" s="11" t="str">
        <f>IF(OR(Master!$C9="",Calculations!AX10=""),"",(Master!$C9-Calculations!AX10)^2)</f>
        <v/>
      </c>
      <c r="AY104" s="11" t="str">
        <f>IF(OR(Master!$C9="",Calculations!AY10=""),"",(Master!$C9-Calculations!AY10)^2)</f>
        <v/>
      </c>
      <c r="AZ104" s="11" t="str">
        <f>IF(OR(Master!$C9="",Calculations!AZ10=""),"",(Master!$C9-Calculations!AZ10)^2)</f>
        <v/>
      </c>
      <c r="BA104" s="11" t="str">
        <f>IF(OR(Master!$C9="",Calculations!BA10=""),"",(Master!$C9-Calculations!BA10)^2)</f>
        <v/>
      </c>
      <c r="BB104" s="11" t="str">
        <f>IF(OR(Master!$C9="",Calculations!BB10=""),"",(Master!$C9-Calculations!BB10)^2)</f>
        <v/>
      </c>
      <c r="BC104" s="11" t="str">
        <f>IF(OR(Master!$C9="",Calculations!BC10=""),"",(Master!$C9-Calculations!BC10)^2)</f>
        <v/>
      </c>
      <c r="BD104" s="11" t="str">
        <f>IF(OR(Master!$C9="",Calculations!BD10=""),"",(Master!$C9-Calculations!BD10)^2)</f>
        <v/>
      </c>
      <c r="BE104" s="11" t="str">
        <f>IF(OR(Master!$C9="",Calculations!BE10=""),"",(Master!$C9-Calculations!BE10)^2)</f>
        <v/>
      </c>
      <c r="BF104" s="11" t="str">
        <f>IF(OR(Master!$C9="",Calculations!BF10=""),"",(Master!$C9-Calculations!BF10)^2)</f>
        <v/>
      </c>
      <c r="BG104" s="11" t="str">
        <f>IF(OR(Master!$C9="",Calculations!BG10=""),"",(Master!$C9-Calculations!BG10)^2)</f>
        <v/>
      </c>
      <c r="BH104" s="11" t="str">
        <f>IF(OR(Master!$C9="",Calculations!BH10=""),"",(Master!$C9-Calculations!BH10)^2)</f>
        <v/>
      </c>
      <c r="BI104" s="11" t="str">
        <f>IF(OR(Master!$C9="",Calculations!BI10=""),"",(Master!$C9-Calculations!BI10)^2)</f>
        <v/>
      </c>
      <c r="BJ104" s="11" t="str">
        <f>IF(OR(Master!$C9="",Calculations!BJ10=""),"",(Master!$C9-Calculations!BJ10)^2)</f>
        <v/>
      </c>
      <c r="BK104" s="11" t="str">
        <f>IF(OR(Master!$C9="",Calculations!BK10=""),"",(Master!$C9-Calculations!BK10)^2)</f>
        <v/>
      </c>
      <c r="BL104" s="11" t="str">
        <f>IF(OR(Master!$C9="",Calculations!BL10=""),"",(Master!$C9-Calculations!BL10)^2)</f>
        <v/>
      </c>
      <c r="BM104" s="11" t="str">
        <f>IF(OR(Master!$C9="",Calculations!BM10=""),"",(Master!$C9-Calculations!BM10)^2)</f>
        <v/>
      </c>
      <c r="BN104" s="11" t="str">
        <f>IF(OR(Master!$C9="",Calculations!BN10=""),"",(Master!$C9-Calculations!BN10)^2)</f>
        <v/>
      </c>
      <c r="BO104" s="11" t="str">
        <f>IF(OR(Master!$C9="",Calculations!BO10=""),"",(Master!$C9-Calculations!BO10)^2)</f>
        <v/>
      </c>
      <c r="BP104" s="11" t="str">
        <f>IF(OR(Master!$C9="",Calculations!BP10=""),"",(Master!$C9-Calculations!BP10)^2)</f>
        <v/>
      </c>
      <c r="BQ104" s="11" t="str">
        <f>IF(OR(Master!$C9="",Calculations!BQ10=""),"",(Master!$C9-Calculations!BQ10)^2)</f>
        <v/>
      </c>
      <c r="BR104" s="11" t="str">
        <f>IF(OR(Master!$C9="",Calculations!BR10=""),"",(Master!$C9-Calculations!BR10)^2)</f>
        <v/>
      </c>
      <c r="BS104" s="11" t="str">
        <f>IF(OR(Master!$C9="",Calculations!BS10=""),"",(Master!$C9-Calculations!BS10)^2)</f>
        <v/>
      </c>
      <c r="BT104" s="11" t="str">
        <f>IF(OR(Master!$C9="",Calculations!BT10=""),"",(Master!$C9-Calculations!BT10)^2)</f>
        <v/>
      </c>
      <c r="BU104" s="11" t="str">
        <f>IF(OR(Master!$C9="",Calculations!BU10=""),"",(Master!$C9-Calculations!BU10)^2)</f>
        <v/>
      </c>
      <c r="BV104" s="11" t="str">
        <f>IF(OR(Master!$C9="",Calculations!BV10=""),"",(Master!$C9-Calculations!BV10)^2)</f>
        <v/>
      </c>
      <c r="BW104" s="11" t="str">
        <f>IF(OR(Master!$C9="",Calculations!BW10=""),"",(Master!$C9-Calculations!BW10)^2)</f>
        <v/>
      </c>
      <c r="BX104" s="11" t="str">
        <f>IF(OR(Master!$C9="",Calculations!BX10=""),"",(Master!$C9-Calculations!BX10)^2)</f>
        <v/>
      </c>
      <c r="BY104" s="11" t="str">
        <f>IF(OR(Master!$C9="",Calculations!BY10=""),"",(Master!$C9-Calculations!BY10)^2)</f>
        <v/>
      </c>
      <c r="BZ104" s="11" t="str">
        <f>IF(OR(Master!$C9="",Calculations!BZ10=""),"",(Master!$C9-Calculations!BZ10)^2)</f>
        <v/>
      </c>
      <c r="CA104" s="11" t="str">
        <f>IF(OR(Master!$C9="",Calculations!CA10=""),"",(Master!$C9-Calculations!CA10)^2)</f>
        <v/>
      </c>
      <c r="CB104" s="11" t="str">
        <f>IF(OR(Master!$C9="",Calculations!CB10=""),"",(Master!$C9-Calculations!CB10)^2)</f>
        <v/>
      </c>
      <c r="CC104" s="11" t="str">
        <f>IF(OR(Master!$C9="",Calculations!CC10=""),"",(Master!$C9-Calculations!CC10)^2)</f>
        <v/>
      </c>
      <c r="CD104" s="11" t="str">
        <f>IF(OR(Master!$C9="",Calculations!CD10=""),"",(Master!$C9-Calculations!CD10)^2)</f>
        <v/>
      </c>
      <c r="CE104" s="11" t="str">
        <f>IF(OR(Master!$C9="",Calculations!CE10=""),"",(Master!$C9-Calculations!CE10)^2)</f>
        <v/>
      </c>
      <c r="CF104" s="11" t="str">
        <f>IF(OR(Master!$C9="",Calculations!CF10=""),"",(Master!$C9-Calculations!CF10)^2)</f>
        <v/>
      </c>
      <c r="CG104" s="11" t="str">
        <f>IF(OR(Master!$C9="",Calculations!CG10=""),"",(Master!$C9-Calculations!CG10)^2)</f>
        <v/>
      </c>
      <c r="CH104" s="11" t="str">
        <f>IF(OR(Master!$C9="",Calculations!CH10=""),"",(Master!$C9-Calculations!CH10)^2)</f>
        <v/>
      </c>
      <c r="CI104" s="11" t="str">
        <f>IF(OR(Master!$C9="",Calculations!CI10=""),"",(Master!$C9-Calculations!CI10)^2)</f>
        <v/>
      </c>
      <c r="CJ104" s="11" t="str">
        <f>IF(OR(Master!$C9="",Calculations!CJ10=""),"",(Master!$C9-Calculations!CJ10)^2)</f>
        <v/>
      </c>
      <c r="CK104" s="11" t="str">
        <f>IF(OR(Master!$C9="",Calculations!CK10=""),"",(Master!$C9-Calculations!CK10)^2)</f>
        <v/>
      </c>
      <c r="CL104" s="11" t="str">
        <f>IF(OR(Master!$C9="",Calculations!CL10=""),"",(Master!$C9-Calculations!CL10)^2)</f>
        <v/>
      </c>
      <c r="CM104" s="11" t="str">
        <f>IF(OR(Master!$C9="",Calculations!CM10=""),"",(Master!$C9-Calculations!CM10)^2)</f>
        <v/>
      </c>
      <c r="CN104" s="11" t="str">
        <f>IF(OR(Master!$C9="",Calculations!CN10=""),"",(Master!$C9-Calculations!CN10)^2)</f>
        <v/>
      </c>
      <c r="CO104" s="11" t="str">
        <f>IF(OR(Master!$C9="",Calculations!CO10=""),"",(Master!$C9-Calculations!CO10)^2)</f>
        <v/>
      </c>
      <c r="CP104" s="11" t="str">
        <f>IF(OR(Master!$C9="",Calculations!CP10=""),"",(Master!$C9-Calculations!CP10)^2)</f>
        <v/>
      </c>
      <c r="CQ104" s="11" t="str">
        <f>IF(OR(Master!$C9="",Calculations!CQ10=""),"",(Master!$C9-Calculations!CQ10)^2)</f>
        <v/>
      </c>
      <c r="CR104" s="11" t="str">
        <f>IF(OR(Master!$C9="",Calculations!CR10=""),"",(Master!$C9-Calculations!CR10)^2)</f>
        <v/>
      </c>
      <c r="CS104" s="11" t="str">
        <f>IF(OR(Master!$C9="",Calculations!CS10=""),"",(Master!$C9-Calculations!CS10)^2)</f>
        <v/>
      </c>
      <c r="CT104" s="11" t="str">
        <f>IF(OR(Master!$C9="",Calculations!CT10=""),"",(Master!$C9-Calculations!CT10)^2)</f>
        <v/>
      </c>
      <c r="CU104" s="11" t="str">
        <f>IF(OR(Master!$C9="",Calculations!CU10=""),"",(Master!$C9-Calculations!CU10)^2)</f>
        <v/>
      </c>
      <c r="CV104" s="11" t="str">
        <f>IF(OR(Master!$C9="",Calculations!CV10=""),"",(Master!$C9-Calculations!CV10)^2)</f>
        <v/>
      </c>
      <c r="CW104" s="11" t="str">
        <f>IF(OR(Master!$C9="",Calculations!CW10=""),"",(Master!$C9-Calculations!CW10)^2)</f>
        <v/>
      </c>
      <c r="CX104" s="11" t="str">
        <f>IF(OR(Master!$C9="",Calculations!CX10=""),"",(Master!$C9-Calculations!CX10)^2)</f>
        <v/>
      </c>
      <c r="CY104" s="11" t="str">
        <f>IF(OR(Master!$C9="",Calculations!CY10=""),"",(Master!$C9-Calculations!CY10)^2)</f>
        <v/>
      </c>
      <c r="CZ104" s="11" t="str">
        <f>IF(OR(Master!$C9="",Calculations!CZ10=""),"",(Master!$C9-Calculations!CZ10)^2)</f>
        <v/>
      </c>
      <c r="DA104" s="11" t="str">
        <f>IF(OR(Master!$C9="",Calculations!DA10=""),"",(Master!$C9-Calculations!DA10)^2)</f>
        <v/>
      </c>
      <c r="DB104" s="11" t="str">
        <f>IF(OR(Master!$C9="",Calculations!DB10=""),"",(Master!$C9-Calculations!DB10)^2)</f>
        <v/>
      </c>
      <c r="DC104" s="11" t="str">
        <f>IF(OR(Master!$C9="",Calculations!DC10=""),"",(Master!$C9-Calculations!DC10)^2)</f>
        <v/>
      </c>
      <c r="DD104" s="11" t="str">
        <f>IF(OR(Master!$C9="",Calculations!DD10=""),"",(Master!$C9-Calculations!DD10)^2)</f>
        <v/>
      </c>
      <c r="DE104" s="11" t="str">
        <f>IF(OR(Master!$C9="",Calculations!DE10=""),"",(Master!$C9-Calculations!DE10)^2)</f>
        <v/>
      </c>
      <c r="DF104" s="11" t="str">
        <f>IF(OR(Master!$C9="",Calculations!DF10=""),"",(Master!$C9-Calculations!DF10)^2)</f>
        <v/>
      </c>
      <c r="DG104" s="11" t="str">
        <f>IF(OR(Master!$C9="",Calculations!DG10=""),"",(Master!$C9-Calculations!DG10)^2)</f>
        <v/>
      </c>
      <c r="DH104" s="11" t="str">
        <f>IF(OR(Master!$C9="",Calculations!DH10=""),"",(Master!$C9-Calculations!DH10)^2)</f>
        <v/>
      </c>
      <c r="DI104" s="11" t="str">
        <f>IF(OR(Master!$C9="",Calculations!DI10=""),"",(Master!$C9-Calculations!DI10)^2)</f>
        <v/>
      </c>
      <c r="DJ104" s="11" t="str">
        <f>IF(OR(Master!$C9="",Calculations!DJ10=""),"",(Master!$C9-Calculations!DJ10)^2)</f>
        <v/>
      </c>
      <c r="DK104" s="11" t="str">
        <f>IF(OR(Master!$C9="",Calculations!DK10=""),"",(Master!$C9-Calculations!DK10)^2)</f>
        <v/>
      </c>
      <c r="DL104" s="11" t="str">
        <f>IF(OR(Master!$C9="",Calculations!DL10=""),"",(Master!$C9-Calculations!DL10)^2)</f>
        <v/>
      </c>
      <c r="DM104" s="11" t="str">
        <f>IF(OR(Master!$C9="",Calculations!DM10=""),"",(Master!$C9-Calculations!DM10)^2)</f>
        <v/>
      </c>
      <c r="DN104" s="11" t="str">
        <f>IF(OR(Master!$C9="",Calculations!DN10=""),"",(Master!$C9-Calculations!DN10)^2)</f>
        <v/>
      </c>
      <c r="DO104" s="11" t="str">
        <f>IF(OR(Master!$C9="",Calculations!DO10=""),"",(Master!$C9-Calculations!DO10)^2)</f>
        <v/>
      </c>
      <c r="DP104" s="11" t="str">
        <f>IF(OR(Master!$C9="",Calculations!DP10=""),"",(Master!$C9-Calculations!DP10)^2)</f>
        <v/>
      </c>
      <c r="DQ104" s="11" t="str">
        <f>IF(OR(Master!$C9="",Calculations!DQ10=""),"",(Master!$C9-Calculations!DQ10)^2)</f>
        <v/>
      </c>
      <c r="DR104" s="11" t="str">
        <f>IF(OR(Master!$C9="",Calculations!DR10=""),"",(Master!$C9-Calculations!DR10)^2)</f>
        <v/>
      </c>
      <c r="DS104" s="11" t="str">
        <f>IF(OR(Master!$C9="",Calculations!DS10=""),"",(Master!$C9-Calculations!DS10)^2)</f>
        <v/>
      </c>
      <c r="DT104" s="11" t="str">
        <f>IF(OR(Master!$C9="",Calculations!DT10=""),"",(Master!$C9-Calculations!DT10)^2)</f>
        <v/>
      </c>
      <c r="DU104" s="11" t="str">
        <f>IF(OR(Master!$C9="",Calculations!DU10=""),"",(Master!$C9-Calculations!DU10)^2)</f>
        <v/>
      </c>
      <c r="DV104" s="11" t="str">
        <f>IF(OR(Master!$C9="",Calculations!DV10=""),"",(Master!$C9-Calculations!DV10)^2)</f>
        <v/>
      </c>
      <c r="DW104" s="11" t="str">
        <f>IF(OR(Master!$C9="",Calculations!DW10=""),"",(Master!$C9-Calculations!DW10)^2)</f>
        <v/>
      </c>
      <c r="DX104" s="11" t="str">
        <f>IF(OR(Master!$C9="",Calculations!DX10=""),"",(Master!$C9-Calculations!DX10)^2)</f>
        <v/>
      </c>
      <c r="DY104" s="11" t="str">
        <f>IF(OR(Master!$C9="",Calculations!DY10=""),"",(Master!$C9-Calculations!DY10)^2)</f>
        <v/>
      </c>
      <c r="DZ104" s="11" t="str">
        <f>IF(OR(Master!$C9="",Calculations!DZ10=""),"",(Master!$C9-Calculations!DZ10)^2)</f>
        <v/>
      </c>
      <c r="EA104" s="11" t="str">
        <f>IF(OR(Master!$C9="",Calculations!EA10=""),"",(Master!$C9-Calculations!EA10)^2)</f>
        <v/>
      </c>
      <c r="EB104" s="11" t="str">
        <f>IF(OR(Master!$C9="",Calculations!EB10=""),"",(Master!$C9-Calculations!EB10)^2)</f>
        <v/>
      </c>
      <c r="EC104" s="11" t="str">
        <f>IF(OR(Master!$C9="",Calculations!EC10=""),"",(Master!$C9-Calculations!EC10)^2)</f>
        <v/>
      </c>
      <c r="ED104" s="11" t="str">
        <f>IF(OR(Master!$C9="",Calculations!ED10=""),"",(Master!$C9-Calculations!ED10)^2)</f>
        <v/>
      </c>
      <c r="EE104" s="11" t="str">
        <f>IF(OR(Master!$C9="",Calculations!EE10=""),"",(Master!$C9-Calculations!EE10)^2)</f>
        <v/>
      </c>
      <c r="EF104" s="11" t="str">
        <f>IF(OR(Master!$C9="",Calculations!EF10=""),"",(Master!$C9-Calculations!EF10)^2)</f>
        <v/>
      </c>
      <c r="EG104" s="11" t="str">
        <f>IF(OR(Master!$C9="",Calculations!EG10=""),"",(Master!$C9-Calculations!EG10)^2)</f>
        <v/>
      </c>
      <c r="EH104" s="11" t="str">
        <f>IF(OR(Master!$C9="",Calculations!EH10=""),"",(Master!$C9-Calculations!EH10)^2)</f>
        <v/>
      </c>
      <c r="EI104" s="11" t="str">
        <f>IF(OR(Master!$C9="",Calculations!EI10=""),"",(Master!$C9-Calculations!EI10)^2)</f>
        <v/>
      </c>
      <c r="EJ104" s="11" t="str">
        <f>IF(OR(Master!$C9="",Calculations!EJ10=""),"",(Master!$C9-Calculations!EJ10)^2)</f>
        <v/>
      </c>
      <c r="EK104" s="11" t="str">
        <f>IF(OR(Master!$C9="",Calculations!EK10=""),"",(Master!$C9-Calculations!EK10)^2)</f>
        <v/>
      </c>
      <c r="EL104" s="11" t="str">
        <f>IF(OR(Master!$C9="",Calculations!EL10=""),"",(Master!$C9-Calculations!EL10)^2)</f>
        <v/>
      </c>
      <c r="EM104" s="11" t="str">
        <f>IF(OR(Master!$C9="",Calculations!EM10=""),"",(Master!$C9-Calculations!EM10)^2)</f>
        <v/>
      </c>
      <c r="EN104" s="11" t="str">
        <f>IF(OR(Master!$C9="",Calculations!EN10=""),"",(Master!$C9-Calculations!EN10)^2)</f>
        <v/>
      </c>
      <c r="EO104" s="11" t="str">
        <f>IF(OR(Master!$C9="",Calculations!EO10=""),"",(Master!$C9-Calculations!EO10)^2)</f>
        <v/>
      </c>
      <c r="EP104" s="11" t="str">
        <f>IF(OR(Master!$C9="",Calculations!EP10=""),"",(Master!$C9-Calculations!EP10)^2)</f>
        <v/>
      </c>
      <c r="EQ104" s="11" t="str">
        <f>IF(OR(Master!$C9="",Calculations!EQ10=""),"",(Master!$C9-Calculations!EQ10)^2)</f>
        <v/>
      </c>
      <c r="ER104" s="11" t="str">
        <f>IF(OR(Master!$C9="",Calculations!ER10=""),"",(Master!$C9-Calculations!ER10)^2)</f>
        <v/>
      </c>
      <c r="ES104" s="11" t="str">
        <f>IF(OR(Master!$C9="",Calculations!ES10=""),"",(Master!$C9-Calculations!ES10)^2)</f>
        <v/>
      </c>
      <c r="ET104" s="11" t="str">
        <f>IF(OR(Master!$C9="",Calculations!ET10=""),"",(Master!$C9-Calculations!ET10)^2)</f>
        <v/>
      </c>
      <c r="EU104" s="11" t="str">
        <f>IF(OR(Master!$C9="",Calculations!EU10=""),"",(Master!$C9-Calculations!EU10)^2)</f>
        <v/>
      </c>
      <c r="EV104" s="11" t="str">
        <f>IF(OR(Master!$C9="",Calculations!EV10=""),"",(Master!$C9-Calculations!EV10)^2)</f>
        <v/>
      </c>
      <c r="EW104" s="11" t="str">
        <f>IF(OR(Master!$C9="",Calculations!EW10=""),"",(Master!$C9-Calculations!EW10)^2)</f>
        <v/>
      </c>
      <c r="EX104" s="11" t="str">
        <f>IF(OR(Master!$C9="",Calculations!EX10=""),"",(Master!$C9-Calculations!EX10)^2)</f>
        <v/>
      </c>
      <c r="EY104" s="11" t="str">
        <f>IF(OR(Master!$C9="",Calculations!EY10=""),"",(Master!$C9-Calculations!EY10)^2)</f>
        <v/>
      </c>
      <c r="EZ104" s="11" t="str">
        <f>IF(OR(Master!$C9="",Calculations!EZ10=""),"",(Master!$C9-Calculations!EZ10)^2)</f>
        <v/>
      </c>
      <c r="FA104" s="11" t="str">
        <f>IF(OR(Master!$C9="",Calculations!FA10=""),"",(Master!$C9-Calculations!FA10)^2)</f>
        <v/>
      </c>
      <c r="FB104" s="11" t="str">
        <f>IF(OR(Master!$C9="",Calculations!FB10=""),"",(Master!$C9-Calculations!FB10)^2)</f>
        <v/>
      </c>
      <c r="FC104" s="11" t="str">
        <f>IF(OR(Master!$C9="",Calculations!FC10=""),"",(Master!$C9-Calculations!FC10)^2)</f>
        <v/>
      </c>
      <c r="FD104" s="11" t="str">
        <f>IF(OR(Master!$C9="",Calculations!FD10=""),"",(Master!$C9-Calculations!FD10)^2)</f>
        <v/>
      </c>
      <c r="FE104" s="11" t="str">
        <f>IF(OR(Master!$C9="",Calculations!FE10=""),"",(Master!$C9-Calculations!FE10)^2)</f>
        <v/>
      </c>
      <c r="FF104" s="11" t="str">
        <f>IF(OR(Master!$C9="",Calculations!FF10=""),"",(Master!$C9-Calculations!FF10)^2)</f>
        <v/>
      </c>
      <c r="FG104" s="11" t="str">
        <f>IF(OR(Master!$C9="",Calculations!FG10=""),"",(Master!$C9-Calculations!FG10)^2)</f>
        <v/>
      </c>
      <c r="FH104" s="11" t="str">
        <f>IF(OR(Master!$C9="",Calculations!FH10=""),"",(Master!$C9-Calculations!FH10)^2)</f>
        <v/>
      </c>
      <c r="FI104" s="11" t="str">
        <f>IF(OR(Master!$C9="",Calculations!FI10=""),"",(Master!$C9-Calculations!FI10)^2)</f>
        <v/>
      </c>
      <c r="FJ104" s="11" t="str">
        <f>IF(OR(Master!$C9="",Calculations!FJ10=""),"",(Master!$C9-Calculations!FJ10)^2)</f>
        <v/>
      </c>
      <c r="FK104" s="11" t="str">
        <f>IF(OR(Master!$C9="",Calculations!FK10=""),"",(Master!$C9-Calculations!FK10)^2)</f>
        <v/>
      </c>
    </row>
    <row r="105" spans="3:167" x14ac:dyDescent="0.25">
      <c r="C105" s="11">
        <v>8</v>
      </c>
      <c r="D105" s="11" t="str">
        <f>IF(OR(Master!$C10="",Calculations!D11=""),"",(Master!$C10-Calculations!D11)^2)</f>
        <v/>
      </c>
      <c r="E105" s="11" t="str">
        <f>IF(OR(Master!$C10="",Calculations!E11=""),"",(Master!$C10-Calculations!E11)^2)</f>
        <v/>
      </c>
      <c r="F105" s="11" t="str">
        <f>IF(OR(Master!$C10="",Calculations!F11=""),"",(Master!$C10-Calculations!F11)^2)</f>
        <v/>
      </c>
      <c r="G105" s="11" t="str">
        <f>IF(OR(Master!$C10="",Calculations!G11=""),"",(Master!$C10-Calculations!G11)^2)</f>
        <v/>
      </c>
      <c r="H105" s="11" t="str">
        <f>IF(OR(Master!$C10="",Calculations!H11=""),"",(Master!$C10-Calculations!H11)^2)</f>
        <v/>
      </c>
      <c r="I105" s="11" t="str">
        <f>IF(OR(Master!$C10="",Calculations!I11=""),"",(Master!$C10-Calculations!I11)^2)</f>
        <v/>
      </c>
      <c r="J105" s="11" t="str">
        <f>IF(OR(Master!$C10="",Calculations!J11=""),"",(Master!$C10-Calculations!J11)^2)</f>
        <v/>
      </c>
      <c r="K105" s="11" t="str">
        <f>IF(OR(Master!$C10="",Calculations!K11=""),"",(Master!$C10-Calculations!K11)^2)</f>
        <v/>
      </c>
      <c r="L105" s="11" t="str">
        <f>IF(OR(Master!$C10="",Calculations!L11=""),"",(Master!$C10-Calculations!L11)^2)</f>
        <v/>
      </c>
      <c r="M105" s="11" t="str">
        <f>IF(OR(Master!$C10="",Calculations!M11=""),"",(Master!$C10-Calculations!M11)^2)</f>
        <v/>
      </c>
      <c r="N105" s="11" t="str">
        <f>IF(OR(Master!$C10="",Calculations!N11=""),"",(Master!$C10-Calculations!N11)^2)</f>
        <v/>
      </c>
      <c r="O105" s="11" t="str">
        <f>IF(OR(Master!$C10="",Calculations!O11=""),"",(Master!$C10-Calculations!O11)^2)</f>
        <v/>
      </c>
      <c r="P105" s="11" t="str">
        <f>IF(OR(Master!$C10="",Calculations!P11=""),"",(Master!$C10-Calculations!P11)^2)</f>
        <v/>
      </c>
      <c r="Q105" s="11" t="str">
        <f>IF(OR(Master!$C10="",Calculations!Q11=""),"",(Master!$C10-Calculations!Q11)^2)</f>
        <v/>
      </c>
      <c r="R105" s="11" t="str">
        <f>IF(OR(Master!$C10="",Calculations!R11=""),"",(Master!$C10-Calculations!R11)^2)</f>
        <v/>
      </c>
      <c r="S105" s="11" t="str">
        <f>IF(OR(Master!$C10="",Calculations!S11=""),"",(Master!$C10-Calculations!S11)^2)</f>
        <v/>
      </c>
      <c r="T105" s="11" t="str">
        <f>IF(OR(Master!$C10="",Calculations!T11=""),"",(Master!$C10-Calculations!T11)^2)</f>
        <v/>
      </c>
      <c r="U105" s="11" t="str">
        <f>IF(OR(Master!$C10="",Calculations!U11=""),"",(Master!$C10-Calculations!U11)^2)</f>
        <v/>
      </c>
      <c r="V105" s="11" t="str">
        <f>IF(OR(Master!$C10="",Calculations!V11=""),"",(Master!$C10-Calculations!V11)^2)</f>
        <v/>
      </c>
      <c r="W105" s="11" t="str">
        <f>IF(OR(Master!$C10="",Calculations!W11=""),"",(Master!$C10-Calculations!W11)^2)</f>
        <v/>
      </c>
      <c r="X105" s="11" t="str">
        <f>IF(OR(Master!$C10="",Calculations!X11=""),"",(Master!$C10-Calculations!X11)^2)</f>
        <v/>
      </c>
      <c r="Y105" s="11" t="str">
        <f>IF(OR(Master!$C10="",Calculations!Y11=""),"",(Master!$C10-Calculations!Y11)^2)</f>
        <v/>
      </c>
      <c r="Z105" s="11" t="str">
        <f>IF(OR(Master!$C10="",Calculations!Z11=""),"",(Master!$C10-Calculations!Z11)^2)</f>
        <v/>
      </c>
      <c r="AA105" s="11" t="str">
        <f>IF(OR(Master!$C10="",Calculations!AA11=""),"",(Master!$C10-Calculations!AA11)^2)</f>
        <v/>
      </c>
      <c r="AB105" s="11" t="str">
        <f>IF(OR(Master!$C10="",Calculations!AB11=""),"",(Master!$C10-Calculations!AB11)^2)</f>
        <v/>
      </c>
      <c r="AC105" s="11" t="str">
        <f>IF(OR(Master!$C10="",Calculations!AC11=""),"",(Master!$C10-Calculations!AC11)^2)</f>
        <v/>
      </c>
      <c r="AD105" s="11" t="str">
        <f>IF(OR(Master!$C10="",Calculations!AD11=""),"",(Master!$C10-Calculations!AD11)^2)</f>
        <v/>
      </c>
      <c r="AE105" s="11" t="str">
        <f>IF(OR(Master!$C10="",Calculations!AE11=""),"",(Master!$C10-Calculations!AE11)^2)</f>
        <v/>
      </c>
      <c r="AF105" s="11" t="str">
        <f>IF(OR(Master!$C10="",Calculations!AF11=""),"",(Master!$C10-Calculations!AF11)^2)</f>
        <v/>
      </c>
      <c r="AG105" s="11" t="str">
        <f>IF(OR(Master!$C10="",Calculations!AG11=""),"",(Master!$C10-Calculations!AG11)^2)</f>
        <v/>
      </c>
      <c r="AH105" s="11" t="str">
        <f>IF(OR(Master!$C10="",Calculations!AH11=""),"",(Master!$C10-Calculations!AH11)^2)</f>
        <v/>
      </c>
      <c r="AI105" s="11" t="str">
        <f>IF(OR(Master!$C10="",Calculations!AI11=""),"",(Master!$C10-Calculations!AI11)^2)</f>
        <v/>
      </c>
      <c r="AJ105" s="11" t="str">
        <f>IF(OR(Master!$C10="",Calculations!AJ11=""),"",(Master!$C10-Calculations!AJ11)^2)</f>
        <v/>
      </c>
      <c r="AK105" s="11" t="str">
        <f>IF(OR(Master!$C10="",Calculations!AK11=""),"",(Master!$C10-Calculations!AK11)^2)</f>
        <v/>
      </c>
      <c r="AL105" s="11" t="str">
        <f>IF(OR(Master!$C10="",Calculations!AL11=""),"",(Master!$C10-Calculations!AL11)^2)</f>
        <v/>
      </c>
      <c r="AM105" s="11" t="str">
        <f>IF(OR(Master!$C10="",Calculations!AM11=""),"",(Master!$C10-Calculations!AM11)^2)</f>
        <v/>
      </c>
      <c r="AN105" s="11" t="str">
        <f>IF(OR(Master!$C10="",Calculations!AN11=""),"",(Master!$C10-Calculations!AN11)^2)</f>
        <v/>
      </c>
      <c r="AO105" s="11" t="str">
        <f>IF(OR(Master!$C10="",Calculations!AO11=""),"",(Master!$C10-Calculations!AO11)^2)</f>
        <v/>
      </c>
      <c r="AP105" s="11" t="str">
        <f>IF(OR(Master!$C10="",Calculations!AP11=""),"",(Master!$C10-Calculations!AP11)^2)</f>
        <v/>
      </c>
      <c r="AQ105" s="11" t="str">
        <f>IF(OR(Master!$C10="",Calculations!AQ11=""),"",(Master!$C10-Calculations!AQ11)^2)</f>
        <v/>
      </c>
      <c r="AR105" s="11" t="str">
        <f>IF(OR(Master!$C10="",Calculations!AR11=""),"",(Master!$C10-Calculations!AR11)^2)</f>
        <v/>
      </c>
      <c r="AS105" s="11" t="str">
        <f>IF(OR(Master!$C10="",Calculations!AS11=""),"",(Master!$C10-Calculations!AS11)^2)</f>
        <v/>
      </c>
      <c r="AT105" s="11" t="str">
        <f>IF(OR(Master!$C10="",Calculations!AT11=""),"",(Master!$C10-Calculations!AT11)^2)</f>
        <v/>
      </c>
      <c r="AU105" s="11" t="str">
        <f>IF(OR(Master!$C10="",Calculations!AU11=""),"",(Master!$C10-Calculations!AU11)^2)</f>
        <v/>
      </c>
      <c r="AV105" s="11" t="str">
        <f>IF(OR(Master!$C10="",Calculations!AV11=""),"",(Master!$C10-Calculations!AV11)^2)</f>
        <v/>
      </c>
      <c r="AW105" s="11" t="str">
        <f>IF(OR(Master!$C10="",Calculations!AW11=""),"",(Master!$C10-Calculations!AW11)^2)</f>
        <v/>
      </c>
      <c r="AX105" s="11" t="str">
        <f>IF(OR(Master!$C10="",Calculations!AX11=""),"",(Master!$C10-Calculations!AX11)^2)</f>
        <v/>
      </c>
      <c r="AY105" s="11" t="str">
        <f>IF(OR(Master!$C10="",Calculations!AY11=""),"",(Master!$C10-Calculations!AY11)^2)</f>
        <v/>
      </c>
      <c r="AZ105" s="11" t="str">
        <f>IF(OR(Master!$C10="",Calculations!AZ11=""),"",(Master!$C10-Calculations!AZ11)^2)</f>
        <v/>
      </c>
      <c r="BA105" s="11" t="str">
        <f>IF(OR(Master!$C10="",Calculations!BA11=""),"",(Master!$C10-Calculations!BA11)^2)</f>
        <v/>
      </c>
      <c r="BB105" s="11" t="str">
        <f>IF(OR(Master!$C10="",Calculations!BB11=""),"",(Master!$C10-Calculations!BB11)^2)</f>
        <v/>
      </c>
      <c r="BC105" s="11" t="str">
        <f>IF(OR(Master!$C10="",Calculations!BC11=""),"",(Master!$C10-Calculations!BC11)^2)</f>
        <v/>
      </c>
      <c r="BD105" s="11" t="str">
        <f>IF(OR(Master!$C10="",Calculations!BD11=""),"",(Master!$C10-Calculations!BD11)^2)</f>
        <v/>
      </c>
      <c r="BE105" s="11" t="str">
        <f>IF(OR(Master!$C10="",Calculations!BE11=""),"",(Master!$C10-Calculations!BE11)^2)</f>
        <v/>
      </c>
      <c r="BF105" s="11" t="str">
        <f>IF(OR(Master!$C10="",Calculations!BF11=""),"",(Master!$C10-Calculations!BF11)^2)</f>
        <v/>
      </c>
      <c r="BG105" s="11" t="str">
        <f>IF(OR(Master!$C10="",Calculations!BG11=""),"",(Master!$C10-Calculations!BG11)^2)</f>
        <v/>
      </c>
      <c r="BH105" s="11" t="str">
        <f>IF(OR(Master!$C10="",Calculations!BH11=""),"",(Master!$C10-Calculations!BH11)^2)</f>
        <v/>
      </c>
      <c r="BI105" s="11" t="str">
        <f>IF(OR(Master!$C10="",Calculations!BI11=""),"",(Master!$C10-Calculations!BI11)^2)</f>
        <v/>
      </c>
      <c r="BJ105" s="11" t="str">
        <f>IF(OR(Master!$C10="",Calculations!BJ11=""),"",(Master!$C10-Calculations!BJ11)^2)</f>
        <v/>
      </c>
      <c r="BK105" s="11" t="str">
        <f>IF(OR(Master!$C10="",Calculations!BK11=""),"",(Master!$C10-Calculations!BK11)^2)</f>
        <v/>
      </c>
      <c r="BL105" s="11" t="str">
        <f>IF(OR(Master!$C10="",Calculations!BL11=""),"",(Master!$C10-Calculations!BL11)^2)</f>
        <v/>
      </c>
      <c r="BM105" s="11" t="str">
        <f>IF(OR(Master!$C10="",Calculations!BM11=""),"",(Master!$C10-Calculations!BM11)^2)</f>
        <v/>
      </c>
      <c r="BN105" s="11" t="str">
        <f>IF(OR(Master!$C10="",Calculations!BN11=""),"",(Master!$C10-Calculations!BN11)^2)</f>
        <v/>
      </c>
      <c r="BO105" s="11" t="str">
        <f>IF(OR(Master!$C10="",Calculations!BO11=""),"",(Master!$C10-Calculations!BO11)^2)</f>
        <v/>
      </c>
      <c r="BP105" s="11" t="str">
        <f>IF(OR(Master!$C10="",Calculations!BP11=""),"",(Master!$C10-Calculations!BP11)^2)</f>
        <v/>
      </c>
      <c r="BQ105" s="11" t="str">
        <f>IF(OR(Master!$C10="",Calculations!BQ11=""),"",(Master!$C10-Calculations!BQ11)^2)</f>
        <v/>
      </c>
      <c r="BR105" s="11" t="str">
        <f>IF(OR(Master!$C10="",Calculations!BR11=""),"",(Master!$C10-Calculations!BR11)^2)</f>
        <v/>
      </c>
      <c r="BS105" s="11" t="str">
        <f>IF(OR(Master!$C10="",Calculations!BS11=""),"",(Master!$C10-Calculations!BS11)^2)</f>
        <v/>
      </c>
      <c r="BT105" s="11" t="str">
        <f>IF(OR(Master!$C10="",Calculations!BT11=""),"",(Master!$C10-Calculations!BT11)^2)</f>
        <v/>
      </c>
      <c r="BU105" s="11" t="str">
        <f>IF(OR(Master!$C10="",Calculations!BU11=""),"",(Master!$C10-Calculations!BU11)^2)</f>
        <v/>
      </c>
      <c r="BV105" s="11" t="str">
        <f>IF(OR(Master!$C10="",Calculations!BV11=""),"",(Master!$C10-Calculations!BV11)^2)</f>
        <v/>
      </c>
      <c r="BW105" s="11" t="str">
        <f>IF(OR(Master!$C10="",Calculations!BW11=""),"",(Master!$C10-Calculations!BW11)^2)</f>
        <v/>
      </c>
      <c r="BX105" s="11" t="str">
        <f>IF(OR(Master!$C10="",Calculations!BX11=""),"",(Master!$C10-Calculations!BX11)^2)</f>
        <v/>
      </c>
      <c r="BY105" s="11" t="str">
        <f>IF(OR(Master!$C10="",Calculations!BY11=""),"",(Master!$C10-Calculations!BY11)^2)</f>
        <v/>
      </c>
      <c r="BZ105" s="11" t="str">
        <f>IF(OR(Master!$C10="",Calculations!BZ11=""),"",(Master!$C10-Calculations!BZ11)^2)</f>
        <v/>
      </c>
      <c r="CA105" s="11" t="str">
        <f>IF(OR(Master!$C10="",Calculations!CA11=""),"",(Master!$C10-Calculations!CA11)^2)</f>
        <v/>
      </c>
      <c r="CB105" s="11" t="str">
        <f>IF(OR(Master!$C10="",Calculations!CB11=""),"",(Master!$C10-Calculations!CB11)^2)</f>
        <v/>
      </c>
      <c r="CC105" s="11" t="str">
        <f>IF(OR(Master!$C10="",Calculations!CC11=""),"",(Master!$C10-Calculations!CC11)^2)</f>
        <v/>
      </c>
      <c r="CD105" s="11" t="str">
        <f>IF(OR(Master!$C10="",Calculations!CD11=""),"",(Master!$C10-Calculations!CD11)^2)</f>
        <v/>
      </c>
      <c r="CE105" s="11" t="str">
        <f>IF(OR(Master!$C10="",Calculations!CE11=""),"",(Master!$C10-Calculations!CE11)^2)</f>
        <v/>
      </c>
      <c r="CF105" s="11" t="str">
        <f>IF(OR(Master!$C10="",Calculations!CF11=""),"",(Master!$C10-Calculations!CF11)^2)</f>
        <v/>
      </c>
      <c r="CG105" s="11" t="str">
        <f>IF(OR(Master!$C10="",Calculations!CG11=""),"",(Master!$C10-Calculations!CG11)^2)</f>
        <v/>
      </c>
      <c r="CH105" s="11" t="str">
        <f>IF(OR(Master!$C10="",Calculations!CH11=""),"",(Master!$C10-Calculations!CH11)^2)</f>
        <v/>
      </c>
      <c r="CI105" s="11" t="str">
        <f>IF(OR(Master!$C10="",Calculations!CI11=""),"",(Master!$C10-Calculations!CI11)^2)</f>
        <v/>
      </c>
      <c r="CJ105" s="11" t="str">
        <f>IF(OR(Master!$C10="",Calculations!CJ11=""),"",(Master!$C10-Calculations!CJ11)^2)</f>
        <v/>
      </c>
      <c r="CK105" s="11" t="str">
        <f>IF(OR(Master!$C10="",Calculations!CK11=""),"",(Master!$C10-Calculations!CK11)^2)</f>
        <v/>
      </c>
      <c r="CL105" s="11" t="str">
        <f>IF(OR(Master!$C10="",Calculations!CL11=""),"",(Master!$C10-Calculations!CL11)^2)</f>
        <v/>
      </c>
      <c r="CM105" s="11" t="str">
        <f>IF(OR(Master!$C10="",Calculations!CM11=""),"",(Master!$C10-Calculations!CM11)^2)</f>
        <v/>
      </c>
      <c r="CN105" s="11" t="str">
        <f>IF(OR(Master!$C10="",Calculations!CN11=""),"",(Master!$C10-Calculations!CN11)^2)</f>
        <v/>
      </c>
      <c r="CO105" s="11" t="str">
        <f>IF(OR(Master!$C10="",Calculations!CO11=""),"",(Master!$C10-Calculations!CO11)^2)</f>
        <v/>
      </c>
      <c r="CP105" s="11" t="str">
        <f>IF(OR(Master!$C10="",Calculations!CP11=""),"",(Master!$C10-Calculations!CP11)^2)</f>
        <v/>
      </c>
      <c r="CQ105" s="11" t="str">
        <f>IF(OR(Master!$C10="",Calculations!CQ11=""),"",(Master!$C10-Calculations!CQ11)^2)</f>
        <v/>
      </c>
      <c r="CR105" s="11" t="str">
        <f>IF(OR(Master!$C10="",Calculations!CR11=""),"",(Master!$C10-Calculations!CR11)^2)</f>
        <v/>
      </c>
      <c r="CS105" s="11" t="str">
        <f>IF(OR(Master!$C10="",Calculations!CS11=""),"",(Master!$C10-Calculations!CS11)^2)</f>
        <v/>
      </c>
      <c r="CT105" s="11" t="str">
        <f>IF(OR(Master!$C10="",Calculations!CT11=""),"",(Master!$C10-Calculations!CT11)^2)</f>
        <v/>
      </c>
      <c r="CU105" s="11" t="str">
        <f>IF(OR(Master!$C10="",Calculations!CU11=""),"",(Master!$C10-Calculations!CU11)^2)</f>
        <v/>
      </c>
      <c r="CV105" s="11" t="str">
        <f>IF(OR(Master!$C10="",Calculations!CV11=""),"",(Master!$C10-Calculations!CV11)^2)</f>
        <v/>
      </c>
      <c r="CW105" s="11" t="str">
        <f>IF(OR(Master!$C10="",Calculations!CW11=""),"",(Master!$C10-Calculations!CW11)^2)</f>
        <v/>
      </c>
      <c r="CX105" s="11" t="str">
        <f>IF(OR(Master!$C10="",Calculations!CX11=""),"",(Master!$C10-Calculations!CX11)^2)</f>
        <v/>
      </c>
      <c r="CY105" s="11" t="str">
        <f>IF(OR(Master!$C10="",Calculations!CY11=""),"",(Master!$C10-Calculations!CY11)^2)</f>
        <v/>
      </c>
      <c r="CZ105" s="11" t="str">
        <f>IF(OR(Master!$C10="",Calculations!CZ11=""),"",(Master!$C10-Calculations!CZ11)^2)</f>
        <v/>
      </c>
      <c r="DA105" s="11" t="str">
        <f>IF(OR(Master!$C10="",Calculations!DA11=""),"",(Master!$C10-Calculations!DA11)^2)</f>
        <v/>
      </c>
      <c r="DB105" s="11" t="str">
        <f>IF(OR(Master!$C10="",Calculations!DB11=""),"",(Master!$C10-Calculations!DB11)^2)</f>
        <v/>
      </c>
      <c r="DC105" s="11" t="str">
        <f>IF(OR(Master!$C10="",Calculations!DC11=""),"",(Master!$C10-Calculations!DC11)^2)</f>
        <v/>
      </c>
      <c r="DD105" s="11" t="str">
        <f>IF(OR(Master!$C10="",Calculations!DD11=""),"",(Master!$C10-Calculations!DD11)^2)</f>
        <v/>
      </c>
      <c r="DE105" s="11" t="str">
        <f>IF(OR(Master!$C10="",Calculations!DE11=""),"",(Master!$C10-Calculations!DE11)^2)</f>
        <v/>
      </c>
      <c r="DF105" s="11" t="str">
        <f>IF(OR(Master!$C10="",Calculations!DF11=""),"",(Master!$C10-Calculations!DF11)^2)</f>
        <v/>
      </c>
      <c r="DG105" s="11" t="str">
        <f>IF(OR(Master!$C10="",Calculations!DG11=""),"",(Master!$C10-Calculations!DG11)^2)</f>
        <v/>
      </c>
      <c r="DH105" s="11" t="str">
        <f>IF(OR(Master!$C10="",Calculations!DH11=""),"",(Master!$C10-Calculations!DH11)^2)</f>
        <v/>
      </c>
      <c r="DI105" s="11" t="str">
        <f>IF(OR(Master!$C10="",Calculations!DI11=""),"",(Master!$C10-Calculations!DI11)^2)</f>
        <v/>
      </c>
      <c r="DJ105" s="11" t="str">
        <f>IF(OR(Master!$C10="",Calculations!DJ11=""),"",(Master!$C10-Calculations!DJ11)^2)</f>
        <v/>
      </c>
      <c r="DK105" s="11" t="str">
        <f>IF(OR(Master!$C10="",Calculations!DK11=""),"",(Master!$C10-Calculations!DK11)^2)</f>
        <v/>
      </c>
      <c r="DL105" s="11" t="str">
        <f>IF(OR(Master!$C10="",Calculations!DL11=""),"",(Master!$C10-Calculations!DL11)^2)</f>
        <v/>
      </c>
      <c r="DM105" s="11" t="str">
        <f>IF(OR(Master!$C10="",Calculations!DM11=""),"",(Master!$C10-Calculations!DM11)^2)</f>
        <v/>
      </c>
      <c r="DN105" s="11" t="str">
        <f>IF(OR(Master!$C10="",Calculations!DN11=""),"",(Master!$C10-Calculations!DN11)^2)</f>
        <v/>
      </c>
      <c r="DO105" s="11" t="str">
        <f>IF(OR(Master!$C10="",Calculations!DO11=""),"",(Master!$C10-Calculations!DO11)^2)</f>
        <v/>
      </c>
      <c r="DP105" s="11" t="str">
        <f>IF(OR(Master!$C10="",Calculations!DP11=""),"",(Master!$C10-Calculations!DP11)^2)</f>
        <v/>
      </c>
      <c r="DQ105" s="11" t="str">
        <f>IF(OR(Master!$C10="",Calculations!DQ11=""),"",(Master!$C10-Calculations!DQ11)^2)</f>
        <v/>
      </c>
      <c r="DR105" s="11" t="str">
        <f>IF(OR(Master!$C10="",Calculations!DR11=""),"",(Master!$C10-Calculations!DR11)^2)</f>
        <v/>
      </c>
      <c r="DS105" s="11" t="str">
        <f>IF(OR(Master!$C10="",Calculations!DS11=""),"",(Master!$C10-Calculations!DS11)^2)</f>
        <v/>
      </c>
      <c r="DT105" s="11" t="str">
        <f>IF(OR(Master!$C10="",Calculations!DT11=""),"",(Master!$C10-Calculations!DT11)^2)</f>
        <v/>
      </c>
      <c r="DU105" s="11" t="str">
        <f>IF(OR(Master!$C10="",Calculations!DU11=""),"",(Master!$C10-Calculations!DU11)^2)</f>
        <v/>
      </c>
      <c r="DV105" s="11" t="str">
        <f>IF(OR(Master!$C10="",Calculations!DV11=""),"",(Master!$C10-Calculations!DV11)^2)</f>
        <v/>
      </c>
      <c r="DW105" s="11" t="str">
        <f>IF(OR(Master!$C10="",Calculations!DW11=""),"",(Master!$C10-Calculations!DW11)^2)</f>
        <v/>
      </c>
      <c r="DX105" s="11" t="str">
        <f>IF(OR(Master!$C10="",Calculations!DX11=""),"",(Master!$C10-Calculations!DX11)^2)</f>
        <v/>
      </c>
      <c r="DY105" s="11" t="str">
        <f>IF(OR(Master!$C10="",Calculations!DY11=""),"",(Master!$C10-Calculations!DY11)^2)</f>
        <v/>
      </c>
      <c r="DZ105" s="11" t="str">
        <f>IF(OR(Master!$C10="",Calculations!DZ11=""),"",(Master!$C10-Calculations!DZ11)^2)</f>
        <v/>
      </c>
      <c r="EA105" s="11" t="str">
        <f>IF(OR(Master!$C10="",Calculations!EA11=""),"",(Master!$C10-Calculations!EA11)^2)</f>
        <v/>
      </c>
      <c r="EB105" s="11" t="str">
        <f>IF(OR(Master!$C10="",Calculations!EB11=""),"",(Master!$C10-Calculations!EB11)^2)</f>
        <v/>
      </c>
      <c r="EC105" s="11" t="str">
        <f>IF(OR(Master!$C10="",Calculations!EC11=""),"",(Master!$C10-Calculations!EC11)^2)</f>
        <v/>
      </c>
      <c r="ED105" s="11" t="str">
        <f>IF(OR(Master!$C10="",Calculations!ED11=""),"",(Master!$C10-Calculations!ED11)^2)</f>
        <v/>
      </c>
      <c r="EE105" s="11" t="str">
        <f>IF(OR(Master!$C10="",Calculations!EE11=""),"",(Master!$C10-Calculations!EE11)^2)</f>
        <v/>
      </c>
      <c r="EF105" s="11" t="str">
        <f>IF(OR(Master!$C10="",Calculations!EF11=""),"",(Master!$C10-Calculations!EF11)^2)</f>
        <v/>
      </c>
      <c r="EG105" s="11" t="str">
        <f>IF(OR(Master!$C10="",Calculations!EG11=""),"",(Master!$C10-Calculations!EG11)^2)</f>
        <v/>
      </c>
      <c r="EH105" s="11" t="str">
        <f>IF(OR(Master!$C10="",Calculations!EH11=""),"",(Master!$C10-Calculations!EH11)^2)</f>
        <v/>
      </c>
      <c r="EI105" s="11" t="str">
        <f>IF(OR(Master!$C10="",Calculations!EI11=""),"",(Master!$C10-Calculations!EI11)^2)</f>
        <v/>
      </c>
      <c r="EJ105" s="11" t="str">
        <f>IF(OR(Master!$C10="",Calculations!EJ11=""),"",(Master!$C10-Calculations!EJ11)^2)</f>
        <v/>
      </c>
      <c r="EK105" s="11" t="str">
        <f>IF(OR(Master!$C10="",Calculations!EK11=""),"",(Master!$C10-Calculations!EK11)^2)</f>
        <v/>
      </c>
      <c r="EL105" s="11" t="str">
        <f>IF(OR(Master!$C10="",Calculations!EL11=""),"",(Master!$C10-Calculations!EL11)^2)</f>
        <v/>
      </c>
      <c r="EM105" s="11" t="str">
        <f>IF(OR(Master!$C10="",Calculations!EM11=""),"",(Master!$C10-Calculations!EM11)^2)</f>
        <v/>
      </c>
      <c r="EN105" s="11" t="str">
        <f>IF(OR(Master!$C10="",Calculations!EN11=""),"",(Master!$C10-Calculations!EN11)^2)</f>
        <v/>
      </c>
      <c r="EO105" s="11" t="str">
        <f>IF(OR(Master!$C10="",Calculations!EO11=""),"",(Master!$C10-Calculations!EO11)^2)</f>
        <v/>
      </c>
      <c r="EP105" s="11" t="str">
        <f>IF(OR(Master!$C10="",Calculations!EP11=""),"",(Master!$C10-Calculations!EP11)^2)</f>
        <v/>
      </c>
      <c r="EQ105" s="11" t="str">
        <f>IF(OR(Master!$C10="",Calculations!EQ11=""),"",(Master!$C10-Calculations!EQ11)^2)</f>
        <v/>
      </c>
      <c r="ER105" s="11" t="str">
        <f>IF(OR(Master!$C10="",Calculations!ER11=""),"",(Master!$C10-Calculations!ER11)^2)</f>
        <v/>
      </c>
      <c r="ES105" s="11" t="str">
        <f>IF(OR(Master!$C10="",Calculations!ES11=""),"",(Master!$C10-Calculations!ES11)^2)</f>
        <v/>
      </c>
      <c r="ET105" s="11" t="str">
        <f>IF(OR(Master!$C10="",Calculations!ET11=""),"",(Master!$C10-Calculations!ET11)^2)</f>
        <v/>
      </c>
      <c r="EU105" s="11" t="str">
        <f>IF(OR(Master!$C10="",Calculations!EU11=""),"",(Master!$C10-Calculations!EU11)^2)</f>
        <v/>
      </c>
      <c r="EV105" s="11" t="str">
        <f>IF(OR(Master!$C10="",Calculations!EV11=""),"",(Master!$C10-Calculations!EV11)^2)</f>
        <v/>
      </c>
      <c r="EW105" s="11" t="str">
        <f>IF(OR(Master!$C10="",Calculations!EW11=""),"",(Master!$C10-Calculations!EW11)^2)</f>
        <v/>
      </c>
      <c r="EX105" s="11" t="str">
        <f>IF(OR(Master!$C10="",Calculations!EX11=""),"",(Master!$C10-Calculations!EX11)^2)</f>
        <v/>
      </c>
      <c r="EY105" s="11" t="str">
        <f>IF(OR(Master!$C10="",Calculations!EY11=""),"",(Master!$C10-Calculations!EY11)^2)</f>
        <v/>
      </c>
      <c r="EZ105" s="11" t="str">
        <f>IF(OR(Master!$C10="",Calculations!EZ11=""),"",(Master!$C10-Calculations!EZ11)^2)</f>
        <v/>
      </c>
      <c r="FA105" s="11" t="str">
        <f>IF(OR(Master!$C10="",Calculations!FA11=""),"",(Master!$C10-Calculations!FA11)^2)</f>
        <v/>
      </c>
      <c r="FB105" s="11" t="str">
        <f>IF(OR(Master!$C10="",Calculations!FB11=""),"",(Master!$C10-Calculations!FB11)^2)</f>
        <v/>
      </c>
      <c r="FC105" s="11" t="str">
        <f>IF(OR(Master!$C10="",Calculations!FC11=""),"",(Master!$C10-Calculations!FC11)^2)</f>
        <v/>
      </c>
      <c r="FD105" s="11" t="str">
        <f>IF(OR(Master!$C10="",Calculations!FD11=""),"",(Master!$C10-Calculations!FD11)^2)</f>
        <v/>
      </c>
      <c r="FE105" s="11" t="str">
        <f>IF(OR(Master!$C10="",Calculations!FE11=""),"",(Master!$C10-Calculations!FE11)^2)</f>
        <v/>
      </c>
      <c r="FF105" s="11" t="str">
        <f>IF(OR(Master!$C10="",Calculations!FF11=""),"",(Master!$C10-Calculations!FF11)^2)</f>
        <v/>
      </c>
      <c r="FG105" s="11" t="str">
        <f>IF(OR(Master!$C10="",Calculations!FG11=""),"",(Master!$C10-Calculations!FG11)^2)</f>
        <v/>
      </c>
      <c r="FH105" s="11" t="str">
        <f>IF(OR(Master!$C10="",Calculations!FH11=""),"",(Master!$C10-Calculations!FH11)^2)</f>
        <v/>
      </c>
      <c r="FI105" s="11" t="str">
        <f>IF(OR(Master!$C10="",Calculations!FI11=""),"",(Master!$C10-Calculations!FI11)^2)</f>
        <v/>
      </c>
      <c r="FJ105" s="11" t="str">
        <f>IF(OR(Master!$C10="",Calculations!FJ11=""),"",(Master!$C10-Calculations!FJ11)^2)</f>
        <v/>
      </c>
      <c r="FK105" s="11" t="str">
        <f>IF(OR(Master!$C10="",Calculations!FK11=""),"",(Master!$C10-Calculations!FK11)^2)</f>
        <v/>
      </c>
    </row>
    <row r="106" spans="3:167" x14ac:dyDescent="0.25">
      <c r="C106" s="11">
        <v>9</v>
      </c>
      <c r="D106" s="11" t="str">
        <f>IF(OR(Master!$C11="",Calculations!D12=""),"",(Master!$C11-Calculations!D12)^2)</f>
        <v/>
      </c>
      <c r="E106" s="11" t="str">
        <f>IF(OR(Master!$C11="",Calculations!E12=""),"",(Master!$C11-Calculations!E12)^2)</f>
        <v/>
      </c>
      <c r="F106" s="11" t="str">
        <f>IF(OR(Master!$C11="",Calculations!F12=""),"",(Master!$C11-Calculations!F12)^2)</f>
        <v/>
      </c>
      <c r="G106" s="11" t="str">
        <f>IF(OR(Master!$C11="",Calculations!G12=""),"",(Master!$C11-Calculations!G12)^2)</f>
        <v/>
      </c>
      <c r="H106" s="11" t="str">
        <f>IF(OR(Master!$C11="",Calculations!H12=""),"",(Master!$C11-Calculations!H12)^2)</f>
        <v/>
      </c>
      <c r="I106" s="11" t="str">
        <f>IF(OR(Master!$C11="",Calculations!I12=""),"",(Master!$C11-Calculations!I12)^2)</f>
        <v/>
      </c>
      <c r="J106" s="11" t="str">
        <f>IF(OR(Master!$C11="",Calculations!J12=""),"",(Master!$C11-Calculations!J12)^2)</f>
        <v/>
      </c>
      <c r="K106" s="11" t="str">
        <f>IF(OR(Master!$C11="",Calculations!K12=""),"",(Master!$C11-Calculations!K12)^2)</f>
        <v/>
      </c>
      <c r="L106" s="11" t="str">
        <f>IF(OR(Master!$C11="",Calculations!L12=""),"",(Master!$C11-Calculations!L12)^2)</f>
        <v/>
      </c>
      <c r="M106" s="11" t="str">
        <f>IF(OR(Master!$C11="",Calculations!M12=""),"",(Master!$C11-Calculations!M12)^2)</f>
        <v/>
      </c>
      <c r="N106" s="11" t="str">
        <f>IF(OR(Master!$C11="",Calculations!N12=""),"",(Master!$C11-Calculations!N12)^2)</f>
        <v/>
      </c>
      <c r="O106" s="11" t="str">
        <f>IF(OR(Master!$C11="",Calculations!O12=""),"",(Master!$C11-Calculations!O12)^2)</f>
        <v/>
      </c>
      <c r="P106" s="11" t="str">
        <f>IF(OR(Master!$C11="",Calculations!P12=""),"",(Master!$C11-Calculations!P12)^2)</f>
        <v/>
      </c>
      <c r="Q106" s="11" t="str">
        <f>IF(OR(Master!$C11="",Calculations!Q12=""),"",(Master!$C11-Calculations!Q12)^2)</f>
        <v/>
      </c>
      <c r="R106" s="11" t="str">
        <f>IF(OR(Master!$C11="",Calculations!R12=""),"",(Master!$C11-Calculations!R12)^2)</f>
        <v/>
      </c>
      <c r="S106" s="11" t="str">
        <f>IF(OR(Master!$C11="",Calculations!S12=""),"",(Master!$C11-Calculations!S12)^2)</f>
        <v/>
      </c>
      <c r="T106" s="11" t="str">
        <f>IF(OR(Master!$C11="",Calculations!T12=""),"",(Master!$C11-Calculations!T12)^2)</f>
        <v/>
      </c>
      <c r="U106" s="11" t="str">
        <f>IF(OR(Master!$C11="",Calculations!U12=""),"",(Master!$C11-Calculations!U12)^2)</f>
        <v/>
      </c>
      <c r="V106" s="11" t="str">
        <f>IF(OR(Master!$C11="",Calculations!V12=""),"",(Master!$C11-Calculations!V12)^2)</f>
        <v/>
      </c>
      <c r="W106" s="11" t="str">
        <f>IF(OR(Master!$C11="",Calculations!W12=""),"",(Master!$C11-Calculations!W12)^2)</f>
        <v/>
      </c>
      <c r="X106" s="11" t="str">
        <f>IF(OR(Master!$C11="",Calculations!X12=""),"",(Master!$C11-Calculations!X12)^2)</f>
        <v/>
      </c>
      <c r="Y106" s="11" t="str">
        <f>IF(OR(Master!$C11="",Calculations!Y12=""),"",(Master!$C11-Calculations!Y12)^2)</f>
        <v/>
      </c>
      <c r="Z106" s="11" t="str">
        <f>IF(OR(Master!$C11="",Calculations!Z12=""),"",(Master!$C11-Calculations!Z12)^2)</f>
        <v/>
      </c>
      <c r="AA106" s="11" t="str">
        <f>IF(OR(Master!$C11="",Calculations!AA12=""),"",(Master!$C11-Calculations!AA12)^2)</f>
        <v/>
      </c>
      <c r="AB106" s="11" t="str">
        <f>IF(OR(Master!$C11="",Calculations!AB12=""),"",(Master!$C11-Calculations!AB12)^2)</f>
        <v/>
      </c>
      <c r="AC106" s="11" t="str">
        <f>IF(OR(Master!$C11="",Calculations!AC12=""),"",(Master!$C11-Calculations!AC12)^2)</f>
        <v/>
      </c>
      <c r="AD106" s="11" t="str">
        <f>IF(OR(Master!$C11="",Calculations!AD12=""),"",(Master!$C11-Calculations!AD12)^2)</f>
        <v/>
      </c>
      <c r="AE106" s="11" t="str">
        <f>IF(OR(Master!$C11="",Calculations!AE12=""),"",(Master!$C11-Calculations!AE12)^2)</f>
        <v/>
      </c>
      <c r="AF106" s="11" t="str">
        <f>IF(OR(Master!$C11="",Calculations!AF12=""),"",(Master!$C11-Calculations!AF12)^2)</f>
        <v/>
      </c>
      <c r="AG106" s="11" t="str">
        <f>IF(OR(Master!$C11="",Calculations!AG12=""),"",(Master!$C11-Calculations!AG12)^2)</f>
        <v/>
      </c>
      <c r="AH106" s="11" t="str">
        <f>IF(OR(Master!$C11="",Calculations!AH12=""),"",(Master!$C11-Calculations!AH12)^2)</f>
        <v/>
      </c>
      <c r="AI106" s="11" t="str">
        <f>IF(OR(Master!$C11="",Calculations!AI12=""),"",(Master!$C11-Calculations!AI12)^2)</f>
        <v/>
      </c>
      <c r="AJ106" s="11" t="str">
        <f>IF(OR(Master!$C11="",Calculations!AJ12=""),"",(Master!$C11-Calculations!AJ12)^2)</f>
        <v/>
      </c>
      <c r="AK106" s="11" t="str">
        <f>IF(OR(Master!$C11="",Calculations!AK12=""),"",(Master!$C11-Calculations!AK12)^2)</f>
        <v/>
      </c>
      <c r="AL106" s="11" t="str">
        <f>IF(OR(Master!$C11="",Calculations!AL12=""),"",(Master!$C11-Calculations!AL12)^2)</f>
        <v/>
      </c>
      <c r="AM106" s="11" t="str">
        <f>IF(OR(Master!$C11="",Calculations!AM12=""),"",(Master!$C11-Calculations!AM12)^2)</f>
        <v/>
      </c>
      <c r="AN106" s="11" t="str">
        <f>IF(OR(Master!$C11="",Calculations!AN12=""),"",(Master!$C11-Calculations!AN12)^2)</f>
        <v/>
      </c>
      <c r="AO106" s="11" t="str">
        <f>IF(OR(Master!$C11="",Calculations!AO12=""),"",(Master!$C11-Calculations!AO12)^2)</f>
        <v/>
      </c>
      <c r="AP106" s="11" t="str">
        <f>IF(OR(Master!$C11="",Calculations!AP12=""),"",(Master!$C11-Calculations!AP12)^2)</f>
        <v/>
      </c>
      <c r="AQ106" s="11" t="str">
        <f>IF(OR(Master!$C11="",Calculations!AQ12=""),"",(Master!$C11-Calculations!AQ12)^2)</f>
        <v/>
      </c>
      <c r="AR106" s="11" t="str">
        <f>IF(OR(Master!$C11="",Calculations!AR12=""),"",(Master!$C11-Calculations!AR12)^2)</f>
        <v/>
      </c>
      <c r="AS106" s="11" t="str">
        <f>IF(OR(Master!$C11="",Calculations!AS12=""),"",(Master!$C11-Calculations!AS12)^2)</f>
        <v/>
      </c>
      <c r="AT106" s="11" t="str">
        <f>IF(OR(Master!$C11="",Calculations!AT12=""),"",(Master!$C11-Calculations!AT12)^2)</f>
        <v/>
      </c>
      <c r="AU106" s="11" t="str">
        <f>IF(OR(Master!$C11="",Calculations!AU12=""),"",(Master!$C11-Calculations!AU12)^2)</f>
        <v/>
      </c>
      <c r="AV106" s="11" t="str">
        <f>IF(OR(Master!$C11="",Calculations!AV12=""),"",(Master!$C11-Calculations!AV12)^2)</f>
        <v/>
      </c>
      <c r="AW106" s="11" t="str">
        <f>IF(OR(Master!$C11="",Calculations!AW12=""),"",(Master!$C11-Calculations!AW12)^2)</f>
        <v/>
      </c>
      <c r="AX106" s="11" t="str">
        <f>IF(OR(Master!$C11="",Calculations!AX12=""),"",(Master!$C11-Calculations!AX12)^2)</f>
        <v/>
      </c>
      <c r="AY106" s="11" t="str">
        <f>IF(OR(Master!$C11="",Calculations!AY12=""),"",(Master!$C11-Calculations!AY12)^2)</f>
        <v/>
      </c>
      <c r="AZ106" s="11" t="str">
        <f>IF(OR(Master!$C11="",Calculations!AZ12=""),"",(Master!$C11-Calculations!AZ12)^2)</f>
        <v/>
      </c>
      <c r="BA106" s="11" t="str">
        <f>IF(OR(Master!$C11="",Calculations!BA12=""),"",(Master!$C11-Calculations!BA12)^2)</f>
        <v/>
      </c>
      <c r="BB106" s="11" t="str">
        <f>IF(OR(Master!$C11="",Calculations!BB12=""),"",(Master!$C11-Calculations!BB12)^2)</f>
        <v/>
      </c>
      <c r="BC106" s="11" t="str">
        <f>IF(OR(Master!$C11="",Calculations!BC12=""),"",(Master!$C11-Calculations!BC12)^2)</f>
        <v/>
      </c>
      <c r="BD106" s="11" t="str">
        <f>IF(OR(Master!$C11="",Calculations!BD12=""),"",(Master!$C11-Calculations!BD12)^2)</f>
        <v/>
      </c>
      <c r="BE106" s="11" t="str">
        <f>IF(OR(Master!$C11="",Calculations!BE12=""),"",(Master!$C11-Calculations!BE12)^2)</f>
        <v/>
      </c>
      <c r="BF106" s="11" t="str">
        <f>IF(OR(Master!$C11="",Calculations!BF12=""),"",(Master!$C11-Calculations!BF12)^2)</f>
        <v/>
      </c>
      <c r="BG106" s="11" t="str">
        <f>IF(OR(Master!$C11="",Calculations!BG12=""),"",(Master!$C11-Calculations!BG12)^2)</f>
        <v/>
      </c>
      <c r="BH106" s="11" t="str">
        <f>IF(OR(Master!$C11="",Calculations!BH12=""),"",(Master!$C11-Calculations!BH12)^2)</f>
        <v/>
      </c>
      <c r="BI106" s="11" t="str">
        <f>IF(OR(Master!$C11="",Calculations!BI12=""),"",(Master!$C11-Calculations!BI12)^2)</f>
        <v/>
      </c>
      <c r="BJ106" s="11" t="str">
        <f>IF(OR(Master!$C11="",Calculations!BJ12=""),"",(Master!$C11-Calculations!BJ12)^2)</f>
        <v/>
      </c>
      <c r="BK106" s="11" t="str">
        <f>IF(OR(Master!$C11="",Calculations!BK12=""),"",(Master!$C11-Calculations!BK12)^2)</f>
        <v/>
      </c>
      <c r="BL106" s="11" t="str">
        <f>IF(OR(Master!$C11="",Calculations!BL12=""),"",(Master!$C11-Calculations!BL12)^2)</f>
        <v/>
      </c>
      <c r="BM106" s="11" t="str">
        <f>IF(OR(Master!$C11="",Calculations!BM12=""),"",(Master!$C11-Calculations!BM12)^2)</f>
        <v/>
      </c>
      <c r="BN106" s="11" t="str">
        <f>IF(OR(Master!$C11="",Calculations!BN12=""),"",(Master!$C11-Calculations!BN12)^2)</f>
        <v/>
      </c>
      <c r="BO106" s="11" t="str">
        <f>IF(OR(Master!$C11="",Calculations!BO12=""),"",(Master!$C11-Calculations!BO12)^2)</f>
        <v/>
      </c>
      <c r="BP106" s="11" t="str">
        <f>IF(OR(Master!$C11="",Calculations!BP12=""),"",(Master!$C11-Calculations!BP12)^2)</f>
        <v/>
      </c>
      <c r="BQ106" s="11" t="str">
        <f>IF(OR(Master!$C11="",Calculations!BQ12=""),"",(Master!$C11-Calculations!BQ12)^2)</f>
        <v/>
      </c>
      <c r="BR106" s="11" t="str">
        <f>IF(OR(Master!$C11="",Calculations!BR12=""),"",(Master!$C11-Calculations!BR12)^2)</f>
        <v/>
      </c>
      <c r="BS106" s="11" t="str">
        <f>IF(OR(Master!$C11="",Calculations!BS12=""),"",(Master!$C11-Calculations!BS12)^2)</f>
        <v/>
      </c>
      <c r="BT106" s="11" t="str">
        <f>IF(OR(Master!$C11="",Calculations!BT12=""),"",(Master!$C11-Calculations!BT12)^2)</f>
        <v/>
      </c>
      <c r="BU106" s="11" t="str">
        <f>IF(OR(Master!$C11="",Calculations!BU12=""),"",(Master!$C11-Calculations!BU12)^2)</f>
        <v/>
      </c>
      <c r="BV106" s="11" t="str">
        <f>IF(OR(Master!$C11="",Calculations!BV12=""),"",(Master!$C11-Calculations!BV12)^2)</f>
        <v/>
      </c>
      <c r="BW106" s="11" t="str">
        <f>IF(OR(Master!$C11="",Calculations!BW12=""),"",(Master!$C11-Calculations!BW12)^2)</f>
        <v/>
      </c>
      <c r="BX106" s="11" t="str">
        <f>IF(OR(Master!$C11="",Calculations!BX12=""),"",(Master!$C11-Calculations!BX12)^2)</f>
        <v/>
      </c>
      <c r="BY106" s="11" t="str">
        <f>IF(OR(Master!$C11="",Calculations!BY12=""),"",(Master!$C11-Calculations!BY12)^2)</f>
        <v/>
      </c>
      <c r="BZ106" s="11" t="str">
        <f>IF(OR(Master!$C11="",Calculations!BZ12=""),"",(Master!$C11-Calculations!BZ12)^2)</f>
        <v/>
      </c>
      <c r="CA106" s="11" t="str">
        <f>IF(OR(Master!$C11="",Calculations!CA12=""),"",(Master!$C11-Calculations!CA12)^2)</f>
        <v/>
      </c>
      <c r="CB106" s="11" t="str">
        <f>IF(OR(Master!$C11="",Calculations!CB12=""),"",(Master!$C11-Calculations!CB12)^2)</f>
        <v/>
      </c>
      <c r="CC106" s="11" t="str">
        <f>IF(OR(Master!$C11="",Calculations!CC12=""),"",(Master!$C11-Calculations!CC12)^2)</f>
        <v/>
      </c>
      <c r="CD106" s="11" t="str">
        <f>IF(OR(Master!$C11="",Calculations!CD12=""),"",(Master!$C11-Calculations!CD12)^2)</f>
        <v/>
      </c>
      <c r="CE106" s="11" t="str">
        <f>IF(OR(Master!$C11="",Calculations!CE12=""),"",(Master!$C11-Calculations!CE12)^2)</f>
        <v/>
      </c>
      <c r="CF106" s="11" t="str">
        <f>IF(OR(Master!$C11="",Calculations!CF12=""),"",(Master!$C11-Calculations!CF12)^2)</f>
        <v/>
      </c>
      <c r="CG106" s="11" t="str">
        <f>IF(OR(Master!$C11="",Calculations!CG12=""),"",(Master!$C11-Calculations!CG12)^2)</f>
        <v/>
      </c>
      <c r="CH106" s="11" t="str">
        <f>IF(OR(Master!$C11="",Calculations!CH12=""),"",(Master!$C11-Calculations!CH12)^2)</f>
        <v/>
      </c>
      <c r="CI106" s="11" t="str">
        <f>IF(OR(Master!$C11="",Calculations!CI12=""),"",(Master!$C11-Calculations!CI12)^2)</f>
        <v/>
      </c>
      <c r="CJ106" s="11" t="str">
        <f>IF(OR(Master!$C11="",Calculations!CJ12=""),"",(Master!$C11-Calculations!CJ12)^2)</f>
        <v/>
      </c>
      <c r="CK106" s="11" t="str">
        <f>IF(OR(Master!$C11="",Calculations!CK12=""),"",(Master!$C11-Calculations!CK12)^2)</f>
        <v/>
      </c>
      <c r="CL106" s="11" t="str">
        <f>IF(OR(Master!$C11="",Calculations!CL12=""),"",(Master!$C11-Calculations!CL12)^2)</f>
        <v/>
      </c>
      <c r="CM106" s="11" t="str">
        <f>IF(OR(Master!$C11="",Calculations!CM12=""),"",(Master!$C11-Calculations!CM12)^2)</f>
        <v/>
      </c>
      <c r="CN106" s="11" t="str">
        <f>IF(OR(Master!$C11="",Calculations!CN12=""),"",(Master!$C11-Calculations!CN12)^2)</f>
        <v/>
      </c>
      <c r="CO106" s="11" t="str">
        <f>IF(OR(Master!$C11="",Calculations!CO12=""),"",(Master!$C11-Calculations!CO12)^2)</f>
        <v/>
      </c>
      <c r="CP106" s="11" t="str">
        <f>IF(OR(Master!$C11="",Calculations!CP12=""),"",(Master!$C11-Calculations!CP12)^2)</f>
        <v/>
      </c>
      <c r="CQ106" s="11" t="str">
        <f>IF(OR(Master!$C11="",Calculations!CQ12=""),"",(Master!$C11-Calculations!CQ12)^2)</f>
        <v/>
      </c>
      <c r="CR106" s="11" t="str">
        <f>IF(OR(Master!$C11="",Calculations!CR12=""),"",(Master!$C11-Calculations!CR12)^2)</f>
        <v/>
      </c>
      <c r="CS106" s="11" t="str">
        <f>IF(OR(Master!$C11="",Calculations!CS12=""),"",(Master!$C11-Calculations!CS12)^2)</f>
        <v/>
      </c>
      <c r="CT106" s="11" t="str">
        <f>IF(OR(Master!$C11="",Calculations!CT12=""),"",(Master!$C11-Calculations!CT12)^2)</f>
        <v/>
      </c>
      <c r="CU106" s="11" t="str">
        <f>IF(OR(Master!$C11="",Calculations!CU12=""),"",(Master!$C11-Calculations!CU12)^2)</f>
        <v/>
      </c>
      <c r="CV106" s="11" t="str">
        <f>IF(OR(Master!$C11="",Calculations!CV12=""),"",(Master!$C11-Calculations!CV12)^2)</f>
        <v/>
      </c>
      <c r="CW106" s="11" t="str">
        <f>IF(OR(Master!$C11="",Calculations!CW12=""),"",(Master!$C11-Calculations!CW12)^2)</f>
        <v/>
      </c>
      <c r="CX106" s="11" t="str">
        <f>IF(OR(Master!$C11="",Calculations!CX12=""),"",(Master!$C11-Calculations!CX12)^2)</f>
        <v/>
      </c>
      <c r="CY106" s="11" t="str">
        <f>IF(OR(Master!$C11="",Calculations!CY12=""),"",(Master!$C11-Calculations!CY12)^2)</f>
        <v/>
      </c>
      <c r="CZ106" s="11" t="str">
        <f>IF(OR(Master!$C11="",Calculations!CZ12=""),"",(Master!$C11-Calculations!CZ12)^2)</f>
        <v/>
      </c>
      <c r="DA106" s="11" t="str">
        <f>IF(OR(Master!$C11="",Calculations!DA12=""),"",(Master!$C11-Calculations!DA12)^2)</f>
        <v/>
      </c>
      <c r="DB106" s="11" t="str">
        <f>IF(OR(Master!$C11="",Calculations!DB12=""),"",(Master!$C11-Calculations!DB12)^2)</f>
        <v/>
      </c>
      <c r="DC106" s="11" t="str">
        <f>IF(OR(Master!$C11="",Calculations!DC12=""),"",(Master!$C11-Calculations!DC12)^2)</f>
        <v/>
      </c>
      <c r="DD106" s="11" t="str">
        <f>IF(OR(Master!$C11="",Calculations!DD12=""),"",(Master!$C11-Calculations!DD12)^2)</f>
        <v/>
      </c>
      <c r="DE106" s="11" t="str">
        <f>IF(OR(Master!$C11="",Calculations!DE12=""),"",(Master!$C11-Calculations!DE12)^2)</f>
        <v/>
      </c>
      <c r="DF106" s="11" t="str">
        <f>IF(OR(Master!$C11="",Calculations!DF12=""),"",(Master!$C11-Calculations!DF12)^2)</f>
        <v/>
      </c>
      <c r="DG106" s="11" t="str">
        <f>IF(OR(Master!$C11="",Calculations!DG12=""),"",(Master!$C11-Calculations!DG12)^2)</f>
        <v/>
      </c>
      <c r="DH106" s="11" t="str">
        <f>IF(OR(Master!$C11="",Calculations!DH12=""),"",(Master!$C11-Calculations!DH12)^2)</f>
        <v/>
      </c>
      <c r="DI106" s="11" t="str">
        <f>IF(OR(Master!$C11="",Calculations!DI12=""),"",(Master!$C11-Calculations!DI12)^2)</f>
        <v/>
      </c>
      <c r="DJ106" s="11" t="str">
        <f>IF(OR(Master!$C11="",Calculations!DJ12=""),"",(Master!$C11-Calculations!DJ12)^2)</f>
        <v/>
      </c>
      <c r="DK106" s="11" t="str">
        <f>IF(OR(Master!$C11="",Calculations!DK12=""),"",(Master!$C11-Calculations!DK12)^2)</f>
        <v/>
      </c>
      <c r="DL106" s="11" t="str">
        <f>IF(OR(Master!$C11="",Calculations!DL12=""),"",(Master!$C11-Calculations!DL12)^2)</f>
        <v/>
      </c>
      <c r="DM106" s="11" t="str">
        <f>IF(OR(Master!$C11="",Calculations!DM12=""),"",(Master!$C11-Calculations!DM12)^2)</f>
        <v/>
      </c>
      <c r="DN106" s="11" t="str">
        <f>IF(OR(Master!$C11="",Calculations!DN12=""),"",(Master!$C11-Calculations!DN12)^2)</f>
        <v/>
      </c>
      <c r="DO106" s="11" t="str">
        <f>IF(OR(Master!$C11="",Calculations!DO12=""),"",(Master!$C11-Calculations!DO12)^2)</f>
        <v/>
      </c>
      <c r="DP106" s="11" t="str">
        <f>IF(OR(Master!$C11="",Calculations!DP12=""),"",(Master!$C11-Calculations!DP12)^2)</f>
        <v/>
      </c>
      <c r="DQ106" s="11" t="str">
        <f>IF(OR(Master!$C11="",Calculations!DQ12=""),"",(Master!$C11-Calculations!DQ12)^2)</f>
        <v/>
      </c>
      <c r="DR106" s="11" t="str">
        <f>IF(OR(Master!$C11="",Calculations!DR12=""),"",(Master!$C11-Calculations!DR12)^2)</f>
        <v/>
      </c>
      <c r="DS106" s="11" t="str">
        <f>IF(OR(Master!$C11="",Calculations!DS12=""),"",(Master!$C11-Calculations!DS12)^2)</f>
        <v/>
      </c>
      <c r="DT106" s="11" t="str">
        <f>IF(OR(Master!$C11="",Calculations!DT12=""),"",(Master!$C11-Calculations!DT12)^2)</f>
        <v/>
      </c>
      <c r="DU106" s="11" t="str">
        <f>IF(OR(Master!$C11="",Calculations!DU12=""),"",(Master!$C11-Calculations!DU12)^2)</f>
        <v/>
      </c>
      <c r="DV106" s="11" t="str">
        <f>IF(OR(Master!$C11="",Calculations!DV12=""),"",(Master!$C11-Calculations!DV12)^2)</f>
        <v/>
      </c>
      <c r="DW106" s="11" t="str">
        <f>IF(OR(Master!$C11="",Calculations!DW12=""),"",(Master!$C11-Calculations!DW12)^2)</f>
        <v/>
      </c>
      <c r="DX106" s="11" t="str">
        <f>IF(OR(Master!$C11="",Calculations!DX12=""),"",(Master!$C11-Calculations!DX12)^2)</f>
        <v/>
      </c>
      <c r="DY106" s="11" t="str">
        <f>IF(OR(Master!$C11="",Calculations!DY12=""),"",(Master!$C11-Calculations!DY12)^2)</f>
        <v/>
      </c>
      <c r="DZ106" s="11" t="str">
        <f>IF(OR(Master!$C11="",Calculations!DZ12=""),"",(Master!$C11-Calculations!DZ12)^2)</f>
        <v/>
      </c>
      <c r="EA106" s="11" t="str">
        <f>IF(OR(Master!$C11="",Calculations!EA12=""),"",(Master!$C11-Calculations!EA12)^2)</f>
        <v/>
      </c>
      <c r="EB106" s="11" t="str">
        <f>IF(OR(Master!$C11="",Calculations!EB12=""),"",(Master!$C11-Calculations!EB12)^2)</f>
        <v/>
      </c>
      <c r="EC106" s="11" t="str">
        <f>IF(OR(Master!$C11="",Calculations!EC12=""),"",(Master!$C11-Calculations!EC12)^2)</f>
        <v/>
      </c>
      <c r="ED106" s="11" t="str">
        <f>IF(OR(Master!$C11="",Calculations!ED12=""),"",(Master!$C11-Calculations!ED12)^2)</f>
        <v/>
      </c>
      <c r="EE106" s="11" t="str">
        <f>IF(OR(Master!$C11="",Calculations!EE12=""),"",(Master!$C11-Calculations!EE12)^2)</f>
        <v/>
      </c>
      <c r="EF106" s="11" t="str">
        <f>IF(OR(Master!$C11="",Calculations!EF12=""),"",(Master!$C11-Calculations!EF12)^2)</f>
        <v/>
      </c>
      <c r="EG106" s="11" t="str">
        <f>IF(OR(Master!$C11="",Calculations!EG12=""),"",(Master!$C11-Calculations!EG12)^2)</f>
        <v/>
      </c>
      <c r="EH106" s="11" t="str">
        <f>IF(OR(Master!$C11="",Calculations!EH12=""),"",(Master!$C11-Calculations!EH12)^2)</f>
        <v/>
      </c>
      <c r="EI106" s="11" t="str">
        <f>IF(OR(Master!$C11="",Calculations!EI12=""),"",(Master!$C11-Calculations!EI12)^2)</f>
        <v/>
      </c>
      <c r="EJ106" s="11" t="str">
        <f>IF(OR(Master!$C11="",Calculations!EJ12=""),"",(Master!$C11-Calculations!EJ12)^2)</f>
        <v/>
      </c>
      <c r="EK106" s="11" t="str">
        <f>IF(OR(Master!$C11="",Calculations!EK12=""),"",(Master!$C11-Calculations!EK12)^2)</f>
        <v/>
      </c>
      <c r="EL106" s="11" t="str">
        <f>IF(OR(Master!$C11="",Calculations!EL12=""),"",(Master!$C11-Calculations!EL12)^2)</f>
        <v/>
      </c>
      <c r="EM106" s="11" t="str">
        <f>IF(OR(Master!$C11="",Calculations!EM12=""),"",(Master!$C11-Calculations!EM12)^2)</f>
        <v/>
      </c>
      <c r="EN106" s="11" t="str">
        <f>IF(OR(Master!$C11="",Calculations!EN12=""),"",(Master!$C11-Calculations!EN12)^2)</f>
        <v/>
      </c>
      <c r="EO106" s="11" t="str">
        <f>IF(OR(Master!$C11="",Calculations!EO12=""),"",(Master!$C11-Calculations!EO12)^2)</f>
        <v/>
      </c>
      <c r="EP106" s="11" t="str">
        <f>IF(OR(Master!$C11="",Calculations!EP12=""),"",(Master!$C11-Calculations!EP12)^2)</f>
        <v/>
      </c>
      <c r="EQ106" s="11" t="str">
        <f>IF(OR(Master!$C11="",Calculations!EQ12=""),"",(Master!$C11-Calculations!EQ12)^2)</f>
        <v/>
      </c>
      <c r="ER106" s="11" t="str">
        <f>IF(OR(Master!$C11="",Calculations!ER12=""),"",(Master!$C11-Calculations!ER12)^2)</f>
        <v/>
      </c>
      <c r="ES106" s="11" t="str">
        <f>IF(OR(Master!$C11="",Calculations!ES12=""),"",(Master!$C11-Calculations!ES12)^2)</f>
        <v/>
      </c>
      <c r="ET106" s="11" t="str">
        <f>IF(OR(Master!$C11="",Calculations!ET12=""),"",(Master!$C11-Calculations!ET12)^2)</f>
        <v/>
      </c>
      <c r="EU106" s="11" t="str">
        <f>IF(OR(Master!$C11="",Calculations!EU12=""),"",(Master!$C11-Calculations!EU12)^2)</f>
        <v/>
      </c>
      <c r="EV106" s="11" t="str">
        <f>IF(OR(Master!$C11="",Calculations!EV12=""),"",(Master!$C11-Calculations!EV12)^2)</f>
        <v/>
      </c>
      <c r="EW106" s="11" t="str">
        <f>IF(OR(Master!$C11="",Calculations!EW12=""),"",(Master!$C11-Calculations!EW12)^2)</f>
        <v/>
      </c>
      <c r="EX106" s="11" t="str">
        <f>IF(OR(Master!$C11="",Calculations!EX12=""),"",(Master!$C11-Calculations!EX12)^2)</f>
        <v/>
      </c>
      <c r="EY106" s="11" t="str">
        <f>IF(OR(Master!$C11="",Calculations!EY12=""),"",(Master!$C11-Calculations!EY12)^2)</f>
        <v/>
      </c>
      <c r="EZ106" s="11" t="str">
        <f>IF(OR(Master!$C11="",Calculations!EZ12=""),"",(Master!$C11-Calculations!EZ12)^2)</f>
        <v/>
      </c>
      <c r="FA106" s="11" t="str">
        <f>IF(OR(Master!$C11="",Calculations!FA12=""),"",(Master!$C11-Calculations!FA12)^2)</f>
        <v/>
      </c>
      <c r="FB106" s="11" t="str">
        <f>IF(OR(Master!$C11="",Calculations!FB12=""),"",(Master!$C11-Calculations!FB12)^2)</f>
        <v/>
      </c>
      <c r="FC106" s="11" t="str">
        <f>IF(OR(Master!$C11="",Calculations!FC12=""),"",(Master!$C11-Calculations!FC12)^2)</f>
        <v/>
      </c>
      <c r="FD106" s="11" t="str">
        <f>IF(OR(Master!$C11="",Calculations!FD12=""),"",(Master!$C11-Calculations!FD12)^2)</f>
        <v/>
      </c>
      <c r="FE106" s="11" t="str">
        <f>IF(OR(Master!$C11="",Calculations!FE12=""),"",(Master!$C11-Calculations!FE12)^2)</f>
        <v/>
      </c>
      <c r="FF106" s="11" t="str">
        <f>IF(OR(Master!$C11="",Calculations!FF12=""),"",(Master!$C11-Calculations!FF12)^2)</f>
        <v/>
      </c>
      <c r="FG106" s="11" t="str">
        <f>IF(OR(Master!$C11="",Calculations!FG12=""),"",(Master!$C11-Calculations!FG12)^2)</f>
        <v/>
      </c>
      <c r="FH106" s="11" t="str">
        <f>IF(OR(Master!$C11="",Calculations!FH12=""),"",(Master!$C11-Calculations!FH12)^2)</f>
        <v/>
      </c>
      <c r="FI106" s="11" t="str">
        <f>IF(OR(Master!$C11="",Calculations!FI12=""),"",(Master!$C11-Calculations!FI12)^2)</f>
        <v/>
      </c>
      <c r="FJ106" s="11" t="str">
        <f>IF(OR(Master!$C11="",Calculations!FJ12=""),"",(Master!$C11-Calculations!FJ12)^2)</f>
        <v/>
      </c>
      <c r="FK106" s="11" t="str">
        <f>IF(OR(Master!$C11="",Calculations!FK12=""),"",(Master!$C11-Calculations!FK12)^2)</f>
        <v/>
      </c>
    </row>
    <row r="107" spans="3:167" x14ac:dyDescent="0.25">
      <c r="C107" s="11">
        <v>10</v>
      </c>
      <c r="D107" s="11" t="str">
        <f>IF(OR(Master!$C12="",Calculations!D13=""),"",(Master!$C12-Calculations!D13)^2)</f>
        <v/>
      </c>
      <c r="E107" s="11" t="str">
        <f>IF(OR(Master!$C12="",Calculations!E13=""),"",(Master!$C12-Calculations!E13)^2)</f>
        <v/>
      </c>
      <c r="F107" s="11" t="str">
        <f>IF(OR(Master!$C12="",Calculations!F13=""),"",(Master!$C12-Calculations!F13)^2)</f>
        <v/>
      </c>
      <c r="G107" s="11" t="str">
        <f>IF(OR(Master!$C12="",Calculations!G13=""),"",(Master!$C12-Calculations!G13)^2)</f>
        <v/>
      </c>
      <c r="H107" s="11" t="str">
        <f>IF(OR(Master!$C12="",Calculations!H13=""),"",(Master!$C12-Calculations!H13)^2)</f>
        <v/>
      </c>
      <c r="I107" s="11" t="str">
        <f>IF(OR(Master!$C12="",Calculations!I13=""),"",(Master!$C12-Calculations!I13)^2)</f>
        <v/>
      </c>
      <c r="J107" s="11" t="str">
        <f>IF(OR(Master!$C12="",Calculations!J13=""),"",(Master!$C12-Calculations!J13)^2)</f>
        <v/>
      </c>
      <c r="K107" s="11" t="str">
        <f>IF(OR(Master!$C12="",Calculations!K13=""),"",(Master!$C12-Calculations!K13)^2)</f>
        <v/>
      </c>
      <c r="L107" s="11" t="str">
        <f>IF(OR(Master!$C12="",Calculations!L13=""),"",(Master!$C12-Calculations!L13)^2)</f>
        <v/>
      </c>
      <c r="M107" s="11" t="str">
        <f>IF(OR(Master!$C12="",Calculations!M13=""),"",(Master!$C12-Calculations!M13)^2)</f>
        <v/>
      </c>
      <c r="N107" s="11" t="str">
        <f>IF(OR(Master!$C12="",Calculations!N13=""),"",(Master!$C12-Calculations!N13)^2)</f>
        <v/>
      </c>
      <c r="O107" s="11" t="str">
        <f>IF(OR(Master!$C12="",Calculations!O13=""),"",(Master!$C12-Calculations!O13)^2)</f>
        <v/>
      </c>
      <c r="P107" s="11" t="str">
        <f>IF(OR(Master!$C12="",Calculations!P13=""),"",(Master!$C12-Calculations!P13)^2)</f>
        <v/>
      </c>
      <c r="Q107" s="11" t="str">
        <f>IF(OR(Master!$C12="",Calculations!Q13=""),"",(Master!$C12-Calculations!Q13)^2)</f>
        <v/>
      </c>
      <c r="R107" s="11" t="str">
        <f>IF(OR(Master!$C12="",Calculations!R13=""),"",(Master!$C12-Calculations!R13)^2)</f>
        <v/>
      </c>
      <c r="S107" s="11" t="str">
        <f>IF(OR(Master!$C12="",Calculations!S13=""),"",(Master!$C12-Calculations!S13)^2)</f>
        <v/>
      </c>
      <c r="T107" s="11" t="str">
        <f>IF(OR(Master!$C12="",Calculations!T13=""),"",(Master!$C12-Calculations!T13)^2)</f>
        <v/>
      </c>
      <c r="U107" s="11" t="str">
        <f>IF(OR(Master!$C12="",Calculations!U13=""),"",(Master!$C12-Calculations!U13)^2)</f>
        <v/>
      </c>
      <c r="V107" s="11" t="str">
        <f>IF(OR(Master!$C12="",Calculations!V13=""),"",(Master!$C12-Calculations!V13)^2)</f>
        <v/>
      </c>
      <c r="W107" s="11" t="str">
        <f>IF(OR(Master!$C12="",Calculations!W13=""),"",(Master!$C12-Calculations!W13)^2)</f>
        <v/>
      </c>
      <c r="X107" s="11" t="str">
        <f>IF(OR(Master!$C12="",Calculations!X13=""),"",(Master!$C12-Calculations!X13)^2)</f>
        <v/>
      </c>
      <c r="Y107" s="11" t="str">
        <f>IF(OR(Master!$C12="",Calculations!Y13=""),"",(Master!$C12-Calculations!Y13)^2)</f>
        <v/>
      </c>
      <c r="Z107" s="11" t="str">
        <f>IF(OR(Master!$C12="",Calculations!Z13=""),"",(Master!$C12-Calculations!Z13)^2)</f>
        <v/>
      </c>
      <c r="AA107" s="11" t="str">
        <f>IF(OR(Master!$C12="",Calculations!AA13=""),"",(Master!$C12-Calculations!AA13)^2)</f>
        <v/>
      </c>
      <c r="AB107" s="11" t="str">
        <f>IF(OR(Master!$C12="",Calculations!AB13=""),"",(Master!$C12-Calculations!AB13)^2)</f>
        <v/>
      </c>
      <c r="AC107" s="11" t="str">
        <f>IF(OR(Master!$C12="",Calculations!AC13=""),"",(Master!$C12-Calculations!AC13)^2)</f>
        <v/>
      </c>
      <c r="AD107" s="11" t="str">
        <f>IF(OR(Master!$C12="",Calculations!AD13=""),"",(Master!$C12-Calculations!AD13)^2)</f>
        <v/>
      </c>
      <c r="AE107" s="11" t="str">
        <f>IF(OR(Master!$C12="",Calculations!AE13=""),"",(Master!$C12-Calculations!AE13)^2)</f>
        <v/>
      </c>
      <c r="AF107" s="11" t="str">
        <f>IF(OR(Master!$C12="",Calculations!AF13=""),"",(Master!$C12-Calculations!AF13)^2)</f>
        <v/>
      </c>
      <c r="AG107" s="11" t="str">
        <f>IF(OR(Master!$C12="",Calculations!AG13=""),"",(Master!$C12-Calculations!AG13)^2)</f>
        <v/>
      </c>
      <c r="AH107" s="11" t="str">
        <f>IF(OR(Master!$C12="",Calculations!AH13=""),"",(Master!$C12-Calculations!AH13)^2)</f>
        <v/>
      </c>
      <c r="AI107" s="11" t="str">
        <f>IF(OR(Master!$C12="",Calculations!AI13=""),"",(Master!$C12-Calculations!AI13)^2)</f>
        <v/>
      </c>
      <c r="AJ107" s="11" t="str">
        <f>IF(OR(Master!$C12="",Calculations!AJ13=""),"",(Master!$C12-Calculations!AJ13)^2)</f>
        <v/>
      </c>
      <c r="AK107" s="11" t="str">
        <f>IF(OR(Master!$C12="",Calculations!AK13=""),"",(Master!$C12-Calculations!AK13)^2)</f>
        <v/>
      </c>
      <c r="AL107" s="11" t="str">
        <f>IF(OR(Master!$C12="",Calculations!AL13=""),"",(Master!$C12-Calculations!AL13)^2)</f>
        <v/>
      </c>
      <c r="AM107" s="11" t="str">
        <f>IF(OR(Master!$C12="",Calculations!AM13=""),"",(Master!$C12-Calculations!AM13)^2)</f>
        <v/>
      </c>
      <c r="AN107" s="11" t="str">
        <f>IF(OR(Master!$C12="",Calculations!AN13=""),"",(Master!$C12-Calculations!AN13)^2)</f>
        <v/>
      </c>
      <c r="AO107" s="11" t="str">
        <f>IF(OR(Master!$C12="",Calculations!AO13=""),"",(Master!$C12-Calculations!AO13)^2)</f>
        <v/>
      </c>
      <c r="AP107" s="11" t="str">
        <f>IF(OR(Master!$C12="",Calculations!AP13=""),"",(Master!$C12-Calculations!AP13)^2)</f>
        <v/>
      </c>
      <c r="AQ107" s="11" t="str">
        <f>IF(OR(Master!$C12="",Calculations!AQ13=""),"",(Master!$C12-Calculations!AQ13)^2)</f>
        <v/>
      </c>
      <c r="AR107" s="11" t="str">
        <f>IF(OR(Master!$C12="",Calculations!AR13=""),"",(Master!$C12-Calculations!AR13)^2)</f>
        <v/>
      </c>
      <c r="AS107" s="11" t="str">
        <f>IF(OR(Master!$C12="",Calculations!AS13=""),"",(Master!$C12-Calculations!AS13)^2)</f>
        <v/>
      </c>
      <c r="AT107" s="11" t="str">
        <f>IF(OR(Master!$C12="",Calculations!AT13=""),"",(Master!$C12-Calculations!AT13)^2)</f>
        <v/>
      </c>
      <c r="AU107" s="11" t="str">
        <f>IF(OR(Master!$C12="",Calculations!AU13=""),"",(Master!$C12-Calculations!AU13)^2)</f>
        <v/>
      </c>
      <c r="AV107" s="11" t="str">
        <f>IF(OR(Master!$C12="",Calculations!AV13=""),"",(Master!$C12-Calculations!AV13)^2)</f>
        <v/>
      </c>
      <c r="AW107" s="11" t="str">
        <f>IF(OR(Master!$C12="",Calculations!AW13=""),"",(Master!$C12-Calculations!AW13)^2)</f>
        <v/>
      </c>
      <c r="AX107" s="11" t="str">
        <f>IF(OR(Master!$C12="",Calculations!AX13=""),"",(Master!$C12-Calculations!AX13)^2)</f>
        <v/>
      </c>
      <c r="AY107" s="11" t="str">
        <f>IF(OR(Master!$C12="",Calculations!AY13=""),"",(Master!$C12-Calculations!AY13)^2)</f>
        <v/>
      </c>
      <c r="AZ107" s="11" t="str">
        <f>IF(OR(Master!$C12="",Calculations!AZ13=""),"",(Master!$C12-Calculations!AZ13)^2)</f>
        <v/>
      </c>
      <c r="BA107" s="11" t="str">
        <f>IF(OR(Master!$C12="",Calculations!BA13=""),"",(Master!$C12-Calculations!BA13)^2)</f>
        <v/>
      </c>
      <c r="BB107" s="11" t="str">
        <f>IF(OR(Master!$C12="",Calculations!BB13=""),"",(Master!$C12-Calculations!BB13)^2)</f>
        <v/>
      </c>
      <c r="BC107" s="11" t="str">
        <f>IF(OR(Master!$C12="",Calculations!BC13=""),"",(Master!$C12-Calculations!BC13)^2)</f>
        <v/>
      </c>
      <c r="BD107" s="11" t="str">
        <f>IF(OR(Master!$C12="",Calculations!BD13=""),"",(Master!$C12-Calculations!BD13)^2)</f>
        <v/>
      </c>
      <c r="BE107" s="11" t="str">
        <f>IF(OR(Master!$C12="",Calculations!BE13=""),"",(Master!$C12-Calculations!BE13)^2)</f>
        <v/>
      </c>
      <c r="BF107" s="11" t="str">
        <f>IF(OR(Master!$C12="",Calculations!BF13=""),"",(Master!$C12-Calculations!BF13)^2)</f>
        <v/>
      </c>
      <c r="BG107" s="11" t="str">
        <f>IF(OR(Master!$C12="",Calculations!BG13=""),"",(Master!$C12-Calculations!BG13)^2)</f>
        <v/>
      </c>
      <c r="BH107" s="11" t="str">
        <f>IF(OR(Master!$C12="",Calculations!BH13=""),"",(Master!$C12-Calculations!BH13)^2)</f>
        <v/>
      </c>
      <c r="BI107" s="11" t="str">
        <f>IF(OR(Master!$C12="",Calculations!BI13=""),"",(Master!$C12-Calculations!BI13)^2)</f>
        <v/>
      </c>
      <c r="BJ107" s="11" t="str">
        <f>IF(OR(Master!$C12="",Calculations!BJ13=""),"",(Master!$C12-Calculations!BJ13)^2)</f>
        <v/>
      </c>
      <c r="BK107" s="11" t="str">
        <f>IF(OR(Master!$C12="",Calculations!BK13=""),"",(Master!$C12-Calculations!BK13)^2)</f>
        <v/>
      </c>
      <c r="BL107" s="11" t="str">
        <f>IF(OR(Master!$C12="",Calculations!BL13=""),"",(Master!$C12-Calculations!BL13)^2)</f>
        <v/>
      </c>
      <c r="BM107" s="11" t="str">
        <f>IF(OR(Master!$C12="",Calculations!BM13=""),"",(Master!$C12-Calculations!BM13)^2)</f>
        <v/>
      </c>
      <c r="BN107" s="11" t="str">
        <f>IF(OR(Master!$C12="",Calculations!BN13=""),"",(Master!$C12-Calculations!BN13)^2)</f>
        <v/>
      </c>
      <c r="BO107" s="11" t="str">
        <f>IF(OR(Master!$C12="",Calculations!BO13=""),"",(Master!$C12-Calculations!BO13)^2)</f>
        <v/>
      </c>
      <c r="BP107" s="11" t="str">
        <f>IF(OR(Master!$C12="",Calculations!BP13=""),"",(Master!$C12-Calculations!BP13)^2)</f>
        <v/>
      </c>
      <c r="BQ107" s="11" t="str">
        <f>IF(OR(Master!$C12="",Calculations!BQ13=""),"",(Master!$C12-Calculations!BQ13)^2)</f>
        <v/>
      </c>
      <c r="BR107" s="11" t="str">
        <f>IF(OR(Master!$C12="",Calculations!BR13=""),"",(Master!$C12-Calculations!BR13)^2)</f>
        <v/>
      </c>
      <c r="BS107" s="11" t="str">
        <f>IF(OR(Master!$C12="",Calculations!BS13=""),"",(Master!$C12-Calculations!BS13)^2)</f>
        <v/>
      </c>
      <c r="BT107" s="11" t="str">
        <f>IF(OR(Master!$C12="",Calculations!BT13=""),"",(Master!$C12-Calculations!BT13)^2)</f>
        <v/>
      </c>
      <c r="BU107" s="11" t="str">
        <f>IF(OR(Master!$C12="",Calculations!BU13=""),"",(Master!$C12-Calculations!BU13)^2)</f>
        <v/>
      </c>
      <c r="BV107" s="11" t="str">
        <f>IF(OR(Master!$C12="",Calculations!BV13=""),"",(Master!$C12-Calculations!BV13)^2)</f>
        <v/>
      </c>
      <c r="BW107" s="11" t="str">
        <f>IF(OR(Master!$C12="",Calculations!BW13=""),"",(Master!$C12-Calculations!BW13)^2)</f>
        <v/>
      </c>
      <c r="BX107" s="11" t="str">
        <f>IF(OR(Master!$C12="",Calculations!BX13=""),"",(Master!$C12-Calculations!BX13)^2)</f>
        <v/>
      </c>
      <c r="BY107" s="11" t="str">
        <f>IF(OR(Master!$C12="",Calculations!BY13=""),"",(Master!$C12-Calculations!BY13)^2)</f>
        <v/>
      </c>
      <c r="BZ107" s="11" t="str">
        <f>IF(OR(Master!$C12="",Calculations!BZ13=""),"",(Master!$C12-Calculations!BZ13)^2)</f>
        <v/>
      </c>
      <c r="CA107" s="11" t="str">
        <f>IF(OR(Master!$C12="",Calculations!CA13=""),"",(Master!$C12-Calculations!CA13)^2)</f>
        <v/>
      </c>
      <c r="CB107" s="11" t="str">
        <f>IF(OR(Master!$C12="",Calculations!CB13=""),"",(Master!$C12-Calculations!CB13)^2)</f>
        <v/>
      </c>
      <c r="CC107" s="11" t="str">
        <f>IF(OR(Master!$C12="",Calculations!CC13=""),"",(Master!$C12-Calculations!CC13)^2)</f>
        <v/>
      </c>
      <c r="CD107" s="11" t="str">
        <f>IF(OR(Master!$C12="",Calculations!CD13=""),"",(Master!$C12-Calculations!CD13)^2)</f>
        <v/>
      </c>
      <c r="CE107" s="11" t="str">
        <f>IF(OR(Master!$C12="",Calculations!CE13=""),"",(Master!$C12-Calculations!CE13)^2)</f>
        <v/>
      </c>
      <c r="CF107" s="11" t="str">
        <f>IF(OR(Master!$C12="",Calculations!CF13=""),"",(Master!$C12-Calculations!CF13)^2)</f>
        <v/>
      </c>
      <c r="CG107" s="11" t="str">
        <f>IF(OR(Master!$C12="",Calculations!CG13=""),"",(Master!$C12-Calculations!CG13)^2)</f>
        <v/>
      </c>
      <c r="CH107" s="11" t="str">
        <f>IF(OR(Master!$C12="",Calculations!CH13=""),"",(Master!$C12-Calculations!CH13)^2)</f>
        <v/>
      </c>
      <c r="CI107" s="11" t="str">
        <f>IF(OR(Master!$C12="",Calculations!CI13=""),"",(Master!$C12-Calculations!CI13)^2)</f>
        <v/>
      </c>
      <c r="CJ107" s="11" t="str">
        <f>IF(OR(Master!$C12="",Calculations!CJ13=""),"",(Master!$C12-Calculations!CJ13)^2)</f>
        <v/>
      </c>
      <c r="CK107" s="11" t="str">
        <f>IF(OR(Master!$C12="",Calculations!CK13=""),"",(Master!$C12-Calculations!CK13)^2)</f>
        <v/>
      </c>
      <c r="CL107" s="11" t="str">
        <f>IF(OR(Master!$C12="",Calculations!CL13=""),"",(Master!$C12-Calculations!CL13)^2)</f>
        <v/>
      </c>
      <c r="CM107" s="11" t="str">
        <f>IF(OR(Master!$C12="",Calculations!CM13=""),"",(Master!$C12-Calculations!CM13)^2)</f>
        <v/>
      </c>
      <c r="CN107" s="11" t="str">
        <f>IF(OR(Master!$C12="",Calculations!CN13=""),"",(Master!$C12-Calculations!CN13)^2)</f>
        <v/>
      </c>
      <c r="CO107" s="11" t="str">
        <f>IF(OR(Master!$C12="",Calculations!CO13=""),"",(Master!$C12-Calculations!CO13)^2)</f>
        <v/>
      </c>
      <c r="CP107" s="11" t="str">
        <f>IF(OR(Master!$C12="",Calculations!CP13=""),"",(Master!$C12-Calculations!CP13)^2)</f>
        <v/>
      </c>
      <c r="CQ107" s="11" t="str">
        <f>IF(OR(Master!$C12="",Calculations!CQ13=""),"",(Master!$C12-Calculations!CQ13)^2)</f>
        <v/>
      </c>
      <c r="CR107" s="11" t="str">
        <f>IF(OR(Master!$C12="",Calculations!CR13=""),"",(Master!$C12-Calculations!CR13)^2)</f>
        <v/>
      </c>
      <c r="CS107" s="11" t="str">
        <f>IF(OR(Master!$C12="",Calculations!CS13=""),"",(Master!$C12-Calculations!CS13)^2)</f>
        <v/>
      </c>
      <c r="CT107" s="11" t="str">
        <f>IF(OR(Master!$C12="",Calculations!CT13=""),"",(Master!$C12-Calculations!CT13)^2)</f>
        <v/>
      </c>
      <c r="CU107" s="11" t="str">
        <f>IF(OR(Master!$C12="",Calculations!CU13=""),"",(Master!$C12-Calculations!CU13)^2)</f>
        <v/>
      </c>
      <c r="CV107" s="11" t="str">
        <f>IF(OR(Master!$C12="",Calculations!CV13=""),"",(Master!$C12-Calculations!CV13)^2)</f>
        <v/>
      </c>
      <c r="CW107" s="11" t="str">
        <f>IF(OR(Master!$C12="",Calculations!CW13=""),"",(Master!$C12-Calculations!CW13)^2)</f>
        <v/>
      </c>
      <c r="CX107" s="11" t="str">
        <f>IF(OR(Master!$C12="",Calculations!CX13=""),"",(Master!$C12-Calculations!CX13)^2)</f>
        <v/>
      </c>
      <c r="CY107" s="11" t="str">
        <f>IF(OR(Master!$C12="",Calculations!CY13=""),"",(Master!$C12-Calculations!CY13)^2)</f>
        <v/>
      </c>
      <c r="CZ107" s="11" t="str">
        <f>IF(OR(Master!$C12="",Calculations!CZ13=""),"",(Master!$C12-Calculations!CZ13)^2)</f>
        <v/>
      </c>
      <c r="DA107" s="11" t="str">
        <f>IF(OR(Master!$C12="",Calculations!DA13=""),"",(Master!$C12-Calculations!DA13)^2)</f>
        <v/>
      </c>
      <c r="DB107" s="11" t="str">
        <f>IF(OR(Master!$C12="",Calculations!DB13=""),"",(Master!$C12-Calculations!DB13)^2)</f>
        <v/>
      </c>
      <c r="DC107" s="11" t="str">
        <f>IF(OR(Master!$C12="",Calculations!DC13=""),"",(Master!$C12-Calculations!DC13)^2)</f>
        <v/>
      </c>
      <c r="DD107" s="11" t="str">
        <f>IF(OR(Master!$C12="",Calculations!DD13=""),"",(Master!$C12-Calculations!DD13)^2)</f>
        <v/>
      </c>
      <c r="DE107" s="11" t="str">
        <f>IF(OR(Master!$C12="",Calculations!DE13=""),"",(Master!$C12-Calculations!DE13)^2)</f>
        <v/>
      </c>
      <c r="DF107" s="11" t="str">
        <f>IF(OR(Master!$C12="",Calculations!DF13=""),"",(Master!$C12-Calculations!DF13)^2)</f>
        <v/>
      </c>
      <c r="DG107" s="11" t="str">
        <f>IF(OR(Master!$C12="",Calculations!DG13=""),"",(Master!$C12-Calculations!DG13)^2)</f>
        <v/>
      </c>
      <c r="DH107" s="11" t="str">
        <f>IF(OR(Master!$C12="",Calculations!DH13=""),"",(Master!$C12-Calculations!DH13)^2)</f>
        <v/>
      </c>
      <c r="DI107" s="11" t="str">
        <f>IF(OR(Master!$C12="",Calculations!DI13=""),"",(Master!$C12-Calculations!DI13)^2)</f>
        <v/>
      </c>
      <c r="DJ107" s="11" t="str">
        <f>IF(OR(Master!$C12="",Calculations!DJ13=""),"",(Master!$C12-Calculations!DJ13)^2)</f>
        <v/>
      </c>
      <c r="DK107" s="11" t="str">
        <f>IF(OR(Master!$C12="",Calculations!DK13=""),"",(Master!$C12-Calculations!DK13)^2)</f>
        <v/>
      </c>
      <c r="DL107" s="11" t="str">
        <f>IF(OR(Master!$C12="",Calculations!DL13=""),"",(Master!$C12-Calculations!DL13)^2)</f>
        <v/>
      </c>
      <c r="DM107" s="11" t="str">
        <f>IF(OR(Master!$C12="",Calculations!DM13=""),"",(Master!$C12-Calculations!DM13)^2)</f>
        <v/>
      </c>
      <c r="DN107" s="11" t="str">
        <f>IF(OR(Master!$C12="",Calculations!DN13=""),"",(Master!$C12-Calculations!DN13)^2)</f>
        <v/>
      </c>
      <c r="DO107" s="11" t="str">
        <f>IF(OR(Master!$C12="",Calculations!DO13=""),"",(Master!$C12-Calculations!DO13)^2)</f>
        <v/>
      </c>
      <c r="DP107" s="11" t="str">
        <f>IF(OR(Master!$C12="",Calculations!DP13=""),"",(Master!$C12-Calculations!DP13)^2)</f>
        <v/>
      </c>
      <c r="DQ107" s="11" t="str">
        <f>IF(OR(Master!$C12="",Calculations!DQ13=""),"",(Master!$C12-Calculations!DQ13)^2)</f>
        <v/>
      </c>
      <c r="DR107" s="11" t="str">
        <f>IF(OR(Master!$C12="",Calculations!DR13=""),"",(Master!$C12-Calculations!DR13)^2)</f>
        <v/>
      </c>
      <c r="DS107" s="11" t="str">
        <f>IF(OR(Master!$C12="",Calculations!DS13=""),"",(Master!$C12-Calculations!DS13)^2)</f>
        <v/>
      </c>
      <c r="DT107" s="11" t="str">
        <f>IF(OR(Master!$C12="",Calculations!DT13=""),"",(Master!$C12-Calculations!DT13)^2)</f>
        <v/>
      </c>
      <c r="DU107" s="11" t="str">
        <f>IF(OR(Master!$C12="",Calculations!DU13=""),"",(Master!$C12-Calculations!DU13)^2)</f>
        <v/>
      </c>
      <c r="DV107" s="11" t="str">
        <f>IF(OR(Master!$C12="",Calculations!DV13=""),"",(Master!$C12-Calculations!DV13)^2)</f>
        <v/>
      </c>
      <c r="DW107" s="11" t="str">
        <f>IF(OR(Master!$C12="",Calculations!DW13=""),"",(Master!$C12-Calculations!DW13)^2)</f>
        <v/>
      </c>
      <c r="DX107" s="11" t="str">
        <f>IF(OR(Master!$C12="",Calculations!DX13=""),"",(Master!$C12-Calculations!DX13)^2)</f>
        <v/>
      </c>
      <c r="DY107" s="11" t="str">
        <f>IF(OR(Master!$C12="",Calculations!DY13=""),"",(Master!$C12-Calculations!DY13)^2)</f>
        <v/>
      </c>
      <c r="DZ107" s="11" t="str">
        <f>IF(OR(Master!$C12="",Calculations!DZ13=""),"",(Master!$C12-Calculations!DZ13)^2)</f>
        <v/>
      </c>
      <c r="EA107" s="11" t="str">
        <f>IF(OR(Master!$C12="",Calculations!EA13=""),"",(Master!$C12-Calculations!EA13)^2)</f>
        <v/>
      </c>
      <c r="EB107" s="11" t="str">
        <f>IF(OR(Master!$C12="",Calculations!EB13=""),"",(Master!$C12-Calculations!EB13)^2)</f>
        <v/>
      </c>
      <c r="EC107" s="11" t="str">
        <f>IF(OR(Master!$C12="",Calculations!EC13=""),"",(Master!$C12-Calculations!EC13)^2)</f>
        <v/>
      </c>
      <c r="ED107" s="11" t="str">
        <f>IF(OR(Master!$C12="",Calculations!ED13=""),"",(Master!$C12-Calculations!ED13)^2)</f>
        <v/>
      </c>
      <c r="EE107" s="11" t="str">
        <f>IF(OR(Master!$C12="",Calculations!EE13=""),"",(Master!$C12-Calculations!EE13)^2)</f>
        <v/>
      </c>
      <c r="EF107" s="11" t="str">
        <f>IF(OR(Master!$C12="",Calculations!EF13=""),"",(Master!$C12-Calculations!EF13)^2)</f>
        <v/>
      </c>
      <c r="EG107" s="11" t="str">
        <f>IF(OR(Master!$C12="",Calculations!EG13=""),"",(Master!$C12-Calculations!EG13)^2)</f>
        <v/>
      </c>
      <c r="EH107" s="11" t="str">
        <f>IF(OR(Master!$C12="",Calculations!EH13=""),"",(Master!$C12-Calculations!EH13)^2)</f>
        <v/>
      </c>
      <c r="EI107" s="11" t="str">
        <f>IF(OR(Master!$C12="",Calculations!EI13=""),"",(Master!$C12-Calculations!EI13)^2)</f>
        <v/>
      </c>
      <c r="EJ107" s="11" t="str">
        <f>IF(OR(Master!$C12="",Calculations!EJ13=""),"",(Master!$C12-Calculations!EJ13)^2)</f>
        <v/>
      </c>
      <c r="EK107" s="11" t="str">
        <f>IF(OR(Master!$C12="",Calculations!EK13=""),"",(Master!$C12-Calculations!EK13)^2)</f>
        <v/>
      </c>
      <c r="EL107" s="11" t="str">
        <f>IF(OR(Master!$C12="",Calculations!EL13=""),"",(Master!$C12-Calculations!EL13)^2)</f>
        <v/>
      </c>
      <c r="EM107" s="11" t="str">
        <f>IF(OR(Master!$C12="",Calculations!EM13=""),"",(Master!$C12-Calculations!EM13)^2)</f>
        <v/>
      </c>
      <c r="EN107" s="11" t="str">
        <f>IF(OR(Master!$C12="",Calculations!EN13=""),"",(Master!$C12-Calculations!EN13)^2)</f>
        <v/>
      </c>
      <c r="EO107" s="11" t="str">
        <f>IF(OR(Master!$C12="",Calculations!EO13=""),"",(Master!$C12-Calculations!EO13)^2)</f>
        <v/>
      </c>
      <c r="EP107" s="11" t="str">
        <f>IF(OR(Master!$C12="",Calculations!EP13=""),"",(Master!$C12-Calculations!EP13)^2)</f>
        <v/>
      </c>
      <c r="EQ107" s="11" t="str">
        <f>IF(OR(Master!$C12="",Calculations!EQ13=""),"",(Master!$C12-Calculations!EQ13)^2)</f>
        <v/>
      </c>
      <c r="ER107" s="11" t="str">
        <f>IF(OR(Master!$C12="",Calculations!ER13=""),"",(Master!$C12-Calculations!ER13)^2)</f>
        <v/>
      </c>
      <c r="ES107" s="11" t="str">
        <f>IF(OR(Master!$C12="",Calculations!ES13=""),"",(Master!$C12-Calculations!ES13)^2)</f>
        <v/>
      </c>
      <c r="ET107" s="11" t="str">
        <f>IF(OR(Master!$C12="",Calculations!ET13=""),"",(Master!$C12-Calculations!ET13)^2)</f>
        <v/>
      </c>
      <c r="EU107" s="11" t="str">
        <f>IF(OR(Master!$C12="",Calculations!EU13=""),"",(Master!$C12-Calculations!EU13)^2)</f>
        <v/>
      </c>
      <c r="EV107" s="11" t="str">
        <f>IF(OR(Master!$C12="",Calculations!EV13=""),"",(Master!$C12-Calculations!EV13)^2)</f>
        <v/>
      </c>
      <c r="EW107" s="11" t="str">
        <f>IF(OR(Master!$C12="",Calculations!EW13=""),"",(Master!$C12-Calculations!EW13)^2)</f>
        <v/>
      </c>
      <c r="EX107" s="11" t="str">
        <f>IF(OR(Master!$C12="",Calculations!EX13=""),"",(Master!$C12-Calculations!EX13)^2)</f>
        <v/>
      </c>
      <c r="EY107" s="11" t="str">
        <f>IF(OR(Master!$C12="",Calculations!EY13=""),"",(Master!$C12-Calculations!EY13)^2)</f>
        <v/>
      </c>
      <c r="EZ107" s="11" t="str">
        <f>IF(OR(Master!$C12="",Calculations!EZ13=""),"",(Master!$C12-Calculations!EZ13)^2)</f>
        <v/>
      </c>
      <c r="FA107" s="11" t="str">
        <f>IF(OR(Master!$C12="",Calculations!FA13=""),"",(Master!$C12-Calculations!FA13)^2)</f>
        <v/>
      </c>
      <c r="FB107" s="11" t="str">
        <f>IF(OR(Master!$C12="",Calculations!FB13=""),"",(Master!$C12-Calculations!FB13)^2)</f>
        <v/>
      </c>
      <c r="FC107" s="11" t="str">
        <f>IF(OR(Master!$C12="",Calculations!FC13=""),"",(Master!$C12-Calculations!FC13)^2)</f>
        <v/>
      </c>
      <c r="FD107" s="11" t="str">
        <f>IF(OR(Master!$C12="",Calculations!FD13=""),"",(Master!$C12-Calculations!FD13)^2)</f>
        <v/>
      </c>
      <c r="FE107" s="11" t="str">
        <f>IF(OR(Master!$C12="",Calculations!FE13=""),"",(Master!$C12-Calculations!FE13)^2)</f>
        <v/>
      </c>
      <c r="FF107" s="11" t="str">
        <f>IF(OR(Master!$C12="",Calculations!FF13=""),"",(Master!$C12-Calculations!FF13)^2)</f>
        <v/>
      </c>
      <c r="FG107" s="11" t="str">
        <f>IF(OR(Master!$C12="",Calculations!FG13=""),"",(Master!$C12-Calculations!FG13)^2)</f>
        <v/>
      </c>
      <c r="FH107" s="11" t="str">
        <f>IF(OR(Master!$C12="",Calculations!FH13=""),"",(Master!$C12-Calculations!FH13)^2)</f>
        <v/>
      </c>
      <c r="FI107" s="11" t="str">
        <f>IF(OR(Master!$C12="",Calculations!FI13=""),"",(Master!$C12-Calculations!FI13)^2)</f>
        <v/>
      </c>
      <c r="FJ107" s="11" t="str">
        <f>IF(OR(Master!$C12="",Calculations!FJ13=""),"",(Master!$C12-Calculations!FJ13)^2)</f>
        <v/>
      </c>
      <c r="FK107" s="11" t="str">
        <f>IF(OR(Master!$C12="",Calculations!FK13=""),"",(Master!$C12-Calculations!FK13)^2)</f>
        <v/>
      </c>
    </row>
    <row r="108" spans="3:167" x14ac:dyDescent="0.25">
      <c r="C108" s="11">
        <v>11</v>
      </c>
      <c r="D108" s="11" t="str">
        <f>IF(OR(Master!$C13="",Calculations!D14=""),"",(Master!$C13-Calculations!D14)^2)</f>
        <v/>
      </c>
      <c r="E108" s="11" t="str">
        <f>IF(OR(Master!$C13="",Calculations!E14=""),"",(Master!$C13-Calculations!E14)^2)</f>
        <v/>
      </c>
      <c r="F108" s="11" t="str">
        <f>IF(OR(Master!$C13="",Calculations!F14=""),"",(Master!$C13-Calculations!F14)^2)</f>
        <v/>
      </c>
      <c r="G108" s="11" t="str">
        <f>IF(OR(Master!$C13="",Calculations!G14=""),"",(Master!$C13-Calculations!G14)^2)</f>
        <v/>
      </c>
      <c r="H108" s="11" t="str">
        <f>IF(OR(Master!$C13="",Calculations!H14=""),"",(Master!$C13-Calculations!H14)^2)</f>
        <v/>
      </c>
      <c r="I108" s="11" t="str">
        <f>IF(OR(Master!$C13="",Calculations!I14=""),"",(Master!$C13-Calculations!I14)^2)</f>
        <v/>
      </c>
      <c r="J108" s="11" t="str">
        <f>IF(OR(Master!$C13="",Calculations!J14=""),"",(Master!$C13-Calculations!J14)^2)</f>
        <v/>
      </c>
      <c r="K108" s="11" t="str">
        <f>IF(OR(Master!$C13="",Calculations!K14=""),"",(Master!$C13-Calculations!K14)^2)</f>
        <v/>
      </c>
      <c r="L108" s="11" t="str">
        <f>IF(OR(Master!$C13="",Calculations!L14=""),"",(Master!$C13-Calculations!L14)^2)</f>
        <v/>
      </c>
      <c r="M108" s="11" t="str">
        <f>IF(OR(Master!$C13="",Calculations!M14=""),"",(Master!$C13-Calculations!M14)^2)</f>
        <v/>
      </c>
      <c r="N108" s="11" t="str">
        <f>IF(OR(Master!$C13="",Calculations!N14=""),"",(Master!$C13-Calculations!N14)^2)</f>
        <v/>
      </c>
      <c r="O108" s="11" t="str">
        <f>IF(OR(Master!$C13="",Calculations!O14=""),"",(Master!$C13-Calculations!O14)^2)</f>
        <v/>
      </c>
      <c r="P108" s="11" t="str">
        <f>IF(OR(Master!$C13="",Calculations!P14=""),"",(Master!$C13-Calculations!P14)^2)</f>
        <v/>
      </c>
      <c r="Q108" s="11" t="str">
        <f>IF(OR(Master!$C13="",Calculations!Q14=""),"",(Master!$C13-Calculations!Q14)^2)</f>
        <v/>
      </c>
      <c r="R108" s="11" t="str">
        <f>IF(OR(Master!$C13="",Calculations!R14=""),"",(Master!$C13-Calculations!R14)^2)</f>
        <v/>
      </c>
      <c r="S108" s="11" t="str">
        <f>IF(OR(Master!$C13="",Calculations!S14=""),"",(Master!$C13-Calculations!S14)^2)</f>
        <v/>
      </c>
      <c r="T108" s="11" t="str">
        <f>IF(OR(Master!$C13="",Calculations!T14=""),"",(Master!$C13-Calculations!T14)^2)</f>
        <v/>
      </c>
      <c r="U108" s="11" t="str">
        <f>IF(OR(Master!$C13="",Calculations!U14=""),"",(Master!$C13-Calculations!U14)^2)</f>
        <v/>
      </c>
      <c r="V108" s="11" t="str">
        <f>IF(OR(Master!$C13="",Calculations!V14=""),"",(Master!$C13-Calculations!V14)^2)</f>
        <v/>
      </c>
      <c r="W108" s="11" t="str">
        <f>IF(OR(Master!$C13="",Calculations!W14=""),"",(Master!$C13-Calculations!W14)^2)</f>
        <v/>
      </c>
      <c r="X108" s="11" t="str">
        <f>IF(OR(Master!$C13="",Calculations!X14=""),"",(Master!$C13-Calculations!X14)^2)</f>
        <v/>
      </c>
      <c r="Y108" s="11" t="str">
        <f>IF(OR(Master!$C13="",Calculations!Y14=""),"",(Master!$C13-Calculations!Y14)^2)</f>
        <v/>
      </c>
      <c r="Z108" s="11" t="str">
        <f>IF(OR(Master!$C13="",Calculations!Z14=""),"",(Master!$C13-Calculations!Z14)^2)</f>
        <v/>
      </c>
      <c r="AA108" s="11" t="str">
        <f>IF(OR(Master!$C13="",Calculations!AA14=""),"",(Master!$C13-Calculations!AA14)^2)</f>
        <v/>
      </c>
      <c r="AB108" s="11" t="str">
        <f>IF(OR(Master!$C13="",Calculations!AB14=""),"",(Master!$C13-Calculations!AB14)^2)</f>
        <v/>
      </c>
      <c r="AC108" s="11" t="str">
        <f>IF(OR(Master!$C13="",Calculations!AC14=""),"",(Master!$C13-Calculations!AC14)^2)</f>
        <v/>
      </c>
      <c r="AD108" s="11" t="str">
        <f>IF(OR(Master!$C13="",Calculations!AD14=""),"",(Master!$C13-Calculations!AD14)^2)</f>
        <v/>
      </c>
      <c r="AE108" s="11" t="str">
        <f>IF(OR(Master!$C13="",Calculations!AE14=""),"",(Master!$C13-Calculations!AE14)^2)</f>
        <v/>
      </c>
      <c r="AF108" s="11" t="str">
        <f>IF(OR(Master!$C13="",Calculations!AF14=""),"",(Master!$C13-Calculations!AF14)^2)</f>
        <v/>
      </c>
      <c r="AG108" s="11" t="str">
        <f>IF(OR(Master!$C13="",Calculations!AG14=""),"",(Master!$C13-Calculations!AG14)^2)</f>
        <v/>
      </c>
      <c r="AH108" s="11" t="str">
        <f>IF(OR(Master!$C13="",Calculations!AH14=""),"",(Master!$C13-Calculations!AH14)^2)</f>
        <v/>
      </c>
      <c r="AI108" s="11" t="str">
        <f>IF(OR(Master!$C13="",Calculations!AI14=""),"",(Master!$C13-Calculations!AI14)^2)</f>
        <v/>
      </c>
      <c r="AJ108" s="11" t="str">
        <f>IF(OR(Master!$C13="",Calculations!AJ14=""),"",(Master!$C13-Calculations!AJ14)^2)</f>
        <v/>
      </c>
      <c r="AK108" s="11" t="str">
        <f>IF(OR(Master!$C13="",Calculations!AK14=""),"",(Master!$C13-Calculations!AK14)^2)</f>
        <v/>
      </c>
      <c r="AL108" s="11" t="str">
        <f>IF(OR(Master!$C13="",Calculations!AL14=""),"",(Master!$C13-Calculations!AL14)^2)</f>
        <v/>
      </c>
      <c r="AM108" s="11" t="str">
        <f>IF(OR(Master!$C13="",Calculations!AM14=""),"",(Master!$C13-Calculations!AM14)^2)</f>
        <v/>
      </c>
      <c r="AN108" s="11" t="str">
        <f>IF(OR(Master!$C13="",Calculations!AN14=""),"",(Master!$C13-Calculations!AN14)^2)</f>
        <v/>
      </c>
      <c r="AO108" s="11" t="str">
        <f>IF(OR(Master!$C13="",Calculations!AO14=""),"",(Master!$C13-Calculations!AO14)^2)</f>
        <v/>
      </c>
      <c r="AP108" s="11" t="str">
        <f>IF(OR(Master!$C13="",Calculations!AP14=""),"",(Master!$C13-Calculations!AP14)^2)</f>
        <v/>
      </c>
      <c r="AQ108" s="11" t="str">
        <f>IF(OR(Master!$C13="",Calculations!AQ14=""),"",(Master!$C13-Calculations!AQ14)^2)</f>
        <v/>
      </c>
      <c r="AR108" s="11" t="str">
        <f>IF(OR(Master!$C13="",Calculations!AR14=""),"",(Master!$C13-Calculations!AR14)^2)</f>
        <v/>
      </c>
      <c r="AS108" s="11" t="str">
        <f>IF(OR(Master!$C13="",Calculations!AS14=""),"",(Master!$C13-Calculations!AS14)^2)</f>
        <v/>
      </c>
      <c r="AT108" s="11" t="str">
        <f>IF(OR(Master!$C13="",Calculations!AT14=""),"",(Master!$C13-Calculations!AT14)^2)</f>
        <v/>
      </c>
      <c r="AU108" s="11" t="str">
        <f>IF(OR(Master!$C13="",Calculations!AU14=""),"",(Master!$C13-Calculations!AU14)^2)</f>
        <v/>
      </c>
      <c r="AV108" s="11" t="str">
        <f>IF(OR(Master!$C13="",Calculations!AV14=""),"",(Master!$C13-Calculations!AV14)^2)</f>
        <v/>
      </c>
      <c r="AW108" s="11" t="str">
        <f>IF(OR(Master!$C13="",Calculations!AW14=""),"",(Master!$C13-Calculations!AW14)^2)</f>
        <v/>
      </c>
      <c r="AX108" s="11" t="str">
        <f>IF(OR(Master!$C13="",Calculations!AX14=""),"",(Master!$C13-Calculations!AX14)^2)</f>
        <v/>
      </c>
      <c r="AY108" s="11" t="str">
        <f>IF(OR(Master!$C13="",Calculations!AY14=""),"",(Master!$C13-Calculations!AY14)^2)</f>
        <v/>
      </c>
      <c r="AZ108" s="11" t="str">
        <f>IF(OR(Master!$C13="",Calculations!AZ14=""),"",(Master!$C13-Calculations!AZ14)^2)</f>
        <v/>
      </c>
      <c r="BA108" s="11" t="str">
        <f>IF(OR(Master!$C13="",Calculations!BA14=""),"",(Master!$C13-Calculations!BA14)^2)</f>
        <v/>
      </c>
      <c r="BB108" s="11" t="str">
        <f>IF(OR(Master!$C13="",Calculations!BB14=""),"",(Master!$C13-Calculations!BB14)^2)</f>
        <v/>
      </c>
      <c r="BC108" s="11" t="str">
        <f>IF(OR(Master!$C13="",Calculations!BC14=""),"",(Master!$C13-Calculations!BC14)^2)</f>
        <v/>
      </c>
      <c r="BD108" s="11" t="str">
        <f>IF(OR(Master!$C13="",Calculations!BD14=""),"",(Master!$C13-Calculations!BD14)^2)</f>
        <v/>
      </c>
      <c r="BE108" s="11" t="str">
        <f>IF(OR(Master!$C13="",Calculations!BE14=""),"",(Master!$C13-Calculations!BE14)^2)</f>
        <v/>
      </c>
      <c r="BF108" s="11" t="str">
        <f>IF(OR(Master!$C13="",Calculations!BF14=""),"",(Master!$C13-Calculations!BF14)^2)</f>
        <v/>
      </c>
      <c r="BG108" s="11" t="str">
        <f>IF(OR(Master!$C13="",Calculations!BG14=""),"",(Master!$C13-Calculations!BG14)^2)</f>
        <v/>
      </c>
      <c r="BH108" s="11" t="str">
        <f>IF(OR(Master!$C13="",Calculations!BH14=""),"",(Master!$C13-Calculations!BH14)^2)</f>
        <v/>
      </c>
      <c r="BI108" s="11" t="str">
        <f>IF(OR(Master!$C13="",Calculations!BI14=""),"",(Master!$C13-Calculations!BI14)^2)</f>
        <v/>
      </c>
      <c r="BJ108" s="11" t="str">
        <f>IF(OR(Master!$C13="",Calculations!BJ14=""),"",(Master!$C13-Calculations!BJ14)^2)</f>
        <v/>
      </c>
      <c r="BK108" s="11" t="str">
        <f>IF(OR(Master!$C13="",Calculations!BK14=""),"",(Master!$C13-Calculations!BK14)^2)</f>
        <v/>
      </c>
      <c r="BL108" s="11" t="str">
        <f>IF(OR(Master!$C13="",Calculations!BL14=""),"",(Master!$C13-Calculations!BL14)^2)</f>
        <v/>
      </c>
      <c r="BM108" s="11" t="str">
        <f>IF(OR(Master!$C13="",Calculations!BM14=""),"",(Master!$C13-Calculations!BM14)^2)</f>
        <v/>
      </c>
      <c r="BN108" s="11" t="str">
        <f>IF(OR(Master!$C13="",Calculations!BN14=""),"",(Master!$C13-Calculations!BN14)^2)</f>
        <v/>
      </c>
      <c r="BO108" s="11" t="str">
        <f>IF(OR(Master!$C13="",Calculations!BO14=""),"",(Master!$C13-Calculations!BO14)^2)</f>
        <v/>
      </c>
      <c r="BP108" s="11" t="str">
        <f>IF(OR(Master!$C13="",Calculations!BP14=""),"",(Master!$C13-Calculations!BP14)^2)</f>
        <v/>
      </c>
      <c r="BQ108" s="11" t="str">
        <f>IF(OR(Master!$C13="",Calculations!BQ14=""),"",(Master!$C13-Calculations!BQ14)^2)</f>
        <v/>
      </c>
      <c r="BR108" s="11" t="str">
        <f>IF(OR(Master!$C13="",Calculations!BR14=""),"",(Master!$C13-Calculations!BR14)^2)</f>
        <v/>
      </c>
      <c r="BS108" s="11" t="str">
        <f>IF(OR(Master!$C13="",Calculations!BS14=""),"",(Master!$C13-Calculations!BS14)^2)</f>
        <v/>
      </c>
      <c r="BT108" s="11" t="str">
        <f>IF(OR(Master!$C13="",Calculations!BT14=""),"",(Master!$C13-Calculations!BT14)^2)</f>
        <v/>
      </c>
      <c r="BU108" s="11" t="str">
        <f>IF(OR(Master!$C13="",Calculations!BU14=""),"",(Master!$C13-Calculations!BU14)^2)</f>
        <v/>
      </c>
      <c r="BV108" s="11" t="str">
        <f>IF(OR(Master!$C13="",Calculations!BV14=""),"",(Master!$C13-Calculations!BV14)^2)</f>
        <v/>
      </c>
      <c r="BW108" s="11" t="str">
        <f>IF(OR(Master!$C13="",Calculations!BW14=""),"",(Master!$C13-Calculations!BW14)^2)</f>
        <v/>
      </c>
      <c r="BX108" s="11" t="str">
        <f>IF(OR(Master!$C13="",Calculations!BX14=""),"",(Master!$C13-Calculations!BX14)^2)</f>
        <v/>
      </c>
      <c r="BY108" s="11" t="str">
        <f>IF(OR(Master!$C13="",Calculations!BY14=""),"",(Master!$C13-Calculations!BY14)^2)</f>
        <v/>
      </c>
      <c r="BZ108" s="11" t="str">
        <f>IF(OR(Master!$C13="",Calculations!BZ14=""),"",(Master!$C13-Calculations!BZ14)^2)</f>
        <v/>
      </c>
      <c r="CA108" s="11" t="str">
        <f>IF(OR(Master!$C13="",Calculations!CA14=""),"",(Master!$C13-Calculations!CA14)^2)</f>
        <v/>
      </c>
      <c r="CB108" s="11" t="str">
        <f>IF(OR(Master!$C13="",Calculations!CB14=""),"",(Master!$C13-Calculations!CB14)^2)</f>
        <v/>
      </c>
      <c r="CC108" s="11" t="str">
        <f>IF(OR(Master!$C13="",Calculations!CC14=""),"",(Master!$C13-Calculations!CC14)^2)</f>
        <v/>
      </c>
      <c r="CD108" s="11" t="str">
        <f>IF(OR(Master!$C13="",Calculations!CD14=""),"",(Master!$C13-Calculations!CD14)^2)</f>
        <v/>
      </c>
      <c r="CE108" s="11" t="str">
        <f>IF(OR(Master!$C13="",Calculations!CE14=""),"",(Master!$C13-Calculations!CE14)^2)</f>
        <v/>
      </c>
      <c r="CF108" s="11" t="str">
        <f>IF(OR(Master!$C13="",Calculations!CF14=""),"",(Master!$C13-Calculations!CF14)^2)</f>
        <v/>
      </c>
      <c r="CG108" s="11" t="str">
        <f>IF(OR(Master!$C13="",Calculations!CG14=""),"",(Master!$C13-Calculations!CG14)^2)</f>
        <v/>
      </c>
      <c r="CH108" s="11" t="str">
        <f>IF(OR(Master!$C13="",Calculations!CH14=""),"",(Master!$C13-Calculations!CH14)^2)</f>
        <v/>
      </c>
      <c r="CI108" s="11" t="str">
        <f>IF(OR(Master!$C13="",Calculations!CI14=""),"",(Master!$C13-Calculations!CI14)^2)</f>
        <v/>
      </c>
      <c r="CJ108" s="11" t="str">
        <f>IF(OR(Master!$C13="",Calculations!CJ14=""),"",(Master!$C13-Calculations!CJ14)^2)</f>
        <v/>
      </c>
      <c r="CK108" s="11" t="str">
        <f>IF(OR(Master!$C13="",Calculations!CK14=""),"",(Master!$C13-Calculations!CK14)^2)</f>
        <v/>
      </c>
      <c r="CL108" s="11" t="str">
        <f>IF(OR(Master!$C13="",Calculations!CL14=""),"",(Master!$C13-Calculations!CL14)^2)</f>
        <v/>
      </c>
      <c r="CM108" s="11" t="str">
        <f>IF(OR(Master!$C13="",Calculations!CM14=""),"",(Master!$C13-Calculations!CM14)^2)</f>
        <v/>
      </c>
      <c r="CN108" s="11" t="str">
        <f>IF(OR(Master!$C13="",Calculations!CN14=""),"",(Master!$C13-Calculations!CN14)^2)</f>
        <v/>
      </c>
      <c r="CO108" s="11" t="str">
        <f>IF(OR(Master!$C13="",Calculations!CO14=""),"",(Master!$C13-Calculations!CO14)^2)</f>
        <v/>
      </c>
      <c r="CP108" s="11" t="str">
        <f>IF(OR(Master!$C13="",Calculations!CP14=""),"",(Master!$C13-Calculations!CP14)^2)</f>
        <v/>
      </c>
      <c r="CQ108" s="11" t="str">
        <f>IF(OR(Master!$C13="",Calculations!CQ14=""),"",(Master!$C13-Calculations!CQ14)^2)</f>
        <v/>
      </c>
      <c r="CR108" s="11" t="str">
        <f>IF(OR(Master!$C13="",Calculations!CR14=""),"",(Master!$C13-Calculations!CR14)^2)</f>
        <v/>
      </c>
      <c r="CS108" s="11" t="str">
        <f>IF(OR(Master!$C13="",Calculations!CS14=""),"",(Master!$C13-Calculations!CS14)^2)</f>
        <v/>
      </c>
      <c r="CT108" s="11" t="str">
        <f>IF(OR(Master!$C13="",Calculations!CT14=""),"",(Master!$C13-Calculations!CT14)^2)</f>
        <v/>
      </c>
      <c r="CU108" s="11" t="str">
        <f>IF(OR(Master!$C13="",Calculations!CU14=""),"",(Master!$C13-Calculations!CU14)^2)</f>
        <v/>
      </c>
      <c r="CV108" s="11" t="str">
        <f>IF(OR(Master!$C13="",Calculations!CV14=""),"",(Master!$C13-Calculations!CV14)^2)</f>
        <v/>
      </c>
      <c r="CW108" s="11" t="str">
        <f>IF(OR(Master!$C13="",Calculations!CW14=""),"",(Master!$C13-Calculations!CW14)^2)</f>
        <v/>
      </c>
      <c r="CX108" s="11" t="str">
        <f>IF(OR(Master!$C13="",Calculations!CX14=""),"",(Master!$C13-Calculations!CX14)^2)</f>
        <v/>
      </c>
      <c r="CY108" s="11" t="str">
        <f>IF(OR(Master!$C13="",Calculations!CY14=""),"",(Master!$C13-Calculations!CY14)^2)</f>
        <v/>
      </c>
      <c r="CZ108" s="11" t="str">
        <f>IF(OR(Master!$C13="",Calculations!CZ14=""),"",(Master!$C13-Calculations!CZ14)^2)</f>
        <v/>
      </c>
      <c r="DA108" s="11" t="str">
        <f>IF(OR(Master!$C13="",Calculations!DA14=""),"",(Master!$C13-Calculations!DA14)^2)</f>
        <v/>
      </c>
      <c r="DB108" s="11" t="str">
        <f>IF(OR(Master!$C13="",Calculations!DB14=""),"",(Master!$C13-Calculations!DB14)^2)</f>
        <v/>
      </c>
      <c r="DC108" s="11" t="str">
        <f>IF(OR(Master!$C13="",Calculations!DC14=""),"",(Master!$C13-Calculations!DC14)^2)</f>
        <v/>
      </c>
      <c r="DD108" s="11" t="str">
        <f>IF(OR(Master!$C13="",Calculations!DD14=""),"",(Master!$C13-Calculations!DD14)^2)</f>
        <v/>
      </c>
      <c r="DE108" s="11" t="str">
        <f>IF(OR(Master!$C13="",Calculations!DE14=""),"",(Master!$C13-Calculations!DE14)^2)</f>
        <v/>
      </c>
      <c r="DF108" s="11" t="str">
        <f>IF(OR(Master!$C13="",Calculations!DF14=""),"",(Master!$C13-Calculations!DF14)^2)</f>
        <v/>
      </c>
      <c r="DG108" s="11" t="str">
        <f>IF(OR(Master!$C13="",Calculations!DG14=""),"",(Master!$C13-Calculations!DG14)^2)</f>
        <v/>
      </c>
      <c r="DH108" s="11" t="str">
        <f>IF(OR(Master!$C13="",Calculations!DH14=""),"",(Master!$C13-Calculations!DH14)^2)</f>
        <v/>
      </c>
      <c r="DI108" s="11" t="str">
        <f>IF(OR(Master!$C13="",Calculations!DI14=""),"",(Master!$C13-Calculations!DI14)^2)</f>
        <v/>
      </c>
      <c r="DJ108" s="11" t="str">
        <f>IF(OR(Master!$C13="",Calculations!DJ14=""),"",(Master!$C13-Calculations!DJ14)^2)</f>
        <v/>
      </c>
      <c r="DK108" s="11" t="str">
        <f>IF(OR(Master!$C13="",Calculations!DK14=""),"",(Master!$C13-Calculations!DK14)^2)</f>
        <v/>
      </c>
      <c r="DL108" s="11" t="str">
        <f>IF(OR(Master!$C13="",Calculations!DL14=""),"",(Master!$C13-Calculations!DL14)^2)</f>
        <v/>
      </c>
      <c r="DM108" s="11" t="str">
        <f>IF(OR(Master!$C13="",Calculations!DM14=""),"",(Master!$C13-Calculations!DM14)^2)</f>
        <v/>
      </c>
      <c r="DN108" s="11" t="str">
        <f>IF(OR(Master!$C13="",Calculations!DN14=""),"",(Master!$C13-Calculations!DN14)^2)</f>
        <v/>
      </c>
      <c r="DO108" s="11" t="str">
        <f>IF(OR(Master!$C13="",Calculations!DO14=""),"",(Master!$C13-Calculations!DO14)^2)</f>
        <v/>
      </c>
      <c r="DP108" s="11" t="str">
        <f>IF(OR(Master!$C13="",Calculations!DP14=""),"",(Master!$C13-Calculations!DP14)^2)</f>
        <v/>
      </c>
      <c r="DQ108" s="11" t="str">
        <f>IF(OR(Master!$C13="",Calculations!DQ14=""),"",(Master!$C13-Calculations!DQ14)^2)</f>
        <v/>
      </c>
      <c r="DR108" s="11" t="str">
        <f>IF(OR(Master!$C13="",Calculations!DR14=""),"",(Master!$C13-Calculations!DR14)^2)</f>
        <v/>
      </c>
      <c r="DS108" s="11" t="str">
        <f>IF(OR(Master!$C13="",Calculations!DS14=""),"",(Master!$C13-Calculations!DS14)^2)</f>
        <v/>
      </c>
      <c r="DT108" s="11" t="str">
        <f>IF(OR(Master!$C13="",Calculations!DT14=""),"",(Master!$C13-Calculations!DT14)^2)</f>
        <v/>
      </c>
      <c r="DU108" s="11" t="str">
        <f>IF(OR(Master!$C13="",Calculations!DU14=""),"",(Master!$C13-Calculations!DU14)^2)</f>
        <v/>
      </c>
      <c r="DV108" s="11" t="str">
        <f>IF(OR(Master!$C13="",Calculations!DV14=""),"",(Master!$C13-Calculations!DV14)^2)</f>
        <v/>
      </c>
      <c r="DW108" s="11" t="str">
        <f>IF(OR(Master!$C13="",Calculations!DW14=""),"",(Master!$C13-Calculations!DW14)^2)</f>
        <v/>
      </c>
      <c r="DX108" s="11" t="str">
        <f>IF(OR(Master!$C13="",Calculations!DX14=""),"",(Master!$C13-Calculations!DX14)^2)</f>
        <v/>
      </c>
      <c r="DY108" s="11" t="str">
        <f>IF(OR(Master!$C13="",Calculations!DY14=""),"",(Master!$C13-Calculations!DY14)^2)</f>
        <v/>
      </c>
      <c r="DZ108" s="11" t="str">
        <f>IF(OR(Master!$C13="",Calculations!DZ14=""),"",(Master!$C13-Calculations!DZ14)^2)</f>
        <v/>
      </c>
      <c r="EA108" s="11" t="str">
        <f>IF(OR(Master!$C13="",Calculations!EA14=""),"",(Master!$C13-Calculations!EA14)^2)</f>
        <v/>
      </c>
      <c r="EB108" s="11" t="str">
        <f>IF(OR(Master!$C13="",Calculations!EB14=""),"",(Master!$C13-Calculations!EB14)^2)</f>
        <v/>
      </c>
      <c r="EC108" s="11" t="str">
        <f>IF(OR(Master!$C13="",Calculations!EC14=""),"",(Master!$C13-Calculations!EC14)^2)</f>
        <v/>
      </c>
      <c r="ED108" s="11" t="str">
        <f>IF(OR(Master!$C13="",Calculations!ED14=""),"",(Master!$C13-Calculations!ED14)^2)</f>
        <v/>
      </c>
      <c r="EE108" s="11" t="str">
        <f>IF(OR(Master!$C13="",Calculations!EE14=""),"",(Master!$C13-Calculations!EE14)^2)</f>
        <v/>
      </c>
      <c r="EF108" s="11" t="str">
        <f>IF(OR(Master!$C13="",Calculations!EF14=""),"",(Master!$C13-Calculations!EF14)^2)</f>
        <v/>
      </c>
      <c r="EG108" s="11" t="str">
        <f>IF(OR(Master!$C13="",Calculations!EG14=""),"",(Master!$C13-Calculations!EG14)^2)</f>
        <v/>
      </c>
      <c r="EH108" s="11" t="str">
        <f>IF(OR(Master!$C13="",Calculations!EH14=""),"",(Master!$C13-Calculations!EH14)^2)</f>
        <v/>
      </c>
      <c r="EI108" s="11" t="str">
        <f>IF(OR(Master!$C13="",Calculations!EI14=""),"",(Master!$C13-Calculations!EI14)^2)</f>
        <v/>
      </c>
      <c r="EJ108" s="11" t="str">
        <f>IF(OR(Master!$C13="",Calculations!EJ14=""),"",(Master!$C13-Calculations!EJ14)^2)</f>
        <v/>
      </c>
      <c r="EK108" s="11" t="str">
        <f>IF(OR(Master!$C13="",Calculations!EK14=""),"",(Master!$C13-Calculations!EK14)^2)</f>
        <v/>
      </c>
      <c r="EL108" s="11" t="str">
        <f>IF(OR(Master!$C13="",Calculations!EL14=""),"",(Master!$C13-Calculations!EL14)^2)</f>
        <v/>
      </c>
      <c r="EM108" s="11" t="str">
        <f>IF(OR(Master!$C13="",Calculations!EM14=""),"",(Master!$C13-Calculations!EM14)^2)</f>
        <v/>
      </c>
      <c r="EN108" s="11" t="str">
        <f>IF(OR(Master!$C13="",Calculations!EN14=""),"",(Master!$C13-Calculations!EN14)^2)</f>
        <v/>
      </c>
      <c r="EO108" s="11" t="str">
        <f>IF(OR(Master!$C13="",Calculations!EO14=""),"",(Master!$C13-Calculations!EO14)^2)</f>
        <v/>
      </c>
      <c r="EP108" s="11" t="str">
        <f>IF(OR(Master!$C13="",Calculations!EP14=""),"",(Master!$C13-Calculations!EP14)^2)</f>
        <v/>
      </c>
      <c r="EQ108" s="11" t="str">
        <f>IF(OR(Master!$C13="",Calculations!EQ14=""),"",(Master!$C13-Calculations!EQ14)^2)</f>
        <v/>
      </c>
      <c r="ER108" s="11" t="str">
        <f>IF(OR(Master!$C13="",Calculations!ER14=""),"",(Master!$C13-Calculations!ER14)^2)</f>
        <v/>
      </c>
      <c r="ES108" s="11" t="str">
        <f>IF(OR(Master!$C13="",Calculations!ES14=""),"",(Master!$C13-Calculations!ES14)^2)</f>
        <v/>
      </c>
      <c r="ET108" s="11" t="str">
        <f>IF(OR(Master!$C13="",Calculations!ET14=""),"",(Master!$C13-Calculations!ET14)^2)</f>
        <v/>
      </c>
      <c r="EU108" s="11" t="str">
        <f>IF(OR(Master!$C13="",Calculations!EU14=""),"",(Master!$C13-Calculations!EU14)^2)</f>
        <v/>
      </c>
      <c r="EV108" s="11" t="str">
        <f>IF(OR(Master!$C13="",Calculations!EV14=""),"",(Master!$C13-Calculations!EV14)^2)</f>
        <v/>
      </c>
      <c r="EW108" s="11" t="str">
        <f>IF(OR(Master!$C13="",Calculations!EW14=""),"",(Master!$C13-Calculations!EW14)^2)</f>
        <v/>
      </c>
      <c r="EX108" s="11" t="str">
        <f>IF(OR(Master!$C13="",Calculations!EX14=""),"",(Master!$C13-Calculations!EX14)^2)</f>
        <v/>
      </c>
      <c r="EY108" s="11" t="str">
        <f>IF(OR(Master!$C13="",Calculations!EY14=""),"",(Master!$C13-Calculations!EY14)^2)</f>
        <v/>
      </c>
      <c r="EZ108" s="11" t="str">
        <f>IF(OR(Master!$C13="",Calculations!EZ14=""),"",(Master!$C13-Calculations!EZ14)^2)</f>
        <v/>
      </c>
      <c r="FA108" s="11" t="str">
        <f>IF(OR(Master!$C13="",Calculations!FA14=""),"",(Master!$C13-Calculations!FA14)^2)</f>
        <v/>
      </c>
      <c r="FB108" s="11" t="str">
        <f>IF(OR(Master!$C13="",Calculations!FB14=""),"",(Master!$C13-Calculations!FB14)^2)</f>
        <v/>
      </c>
      <c r="FC108" s="11" t="str">
        <f>IF(OR(Master!$C13="",Calculations!FC14=""),"",(Master!$C13-Calculations!FC14)^2)</f>
        <v/>
      </c>
      <c r="FD108" s="11" t="str">
        <f>IF(OR(Master!$C13="",Calculations!FD14=""),"",(Master!$C13-Calculations!FD14)^2)</f>
        <v/>
      </c>
      <c r="FE108" s="11" t="str">
        <f>IF(OR(Master!$C13="",Calculations!FE14=""),"",(Master!$C13-Calculations!FE14)^2)</f>
        <v/>
      </c>
      <c r="FF108" s="11" t="str">
        <f>IF(OR(Master!$C13="",Calculations!FF14=""),"",(Master!$C13-Calculations!FF14)^2)</f>
        <v/>
      </c>
      <c r="FG108" s="11" t="str">
        <f>IF(OR(Master!$C13="",Calculations!FG14=""),"",(Master!$C13-Calculations!FG14)^2)</f>
        <v/>
      </c>
      <c r="FH108" s="11" t="str">
        <f>IF(OR(Master!$C13="",Calculations!FH14=""),"",(Master!$C13-Calculations!FH14)^2)</f>
        <v/>
      </c>
      <c r="FI108" s="11" t="str">
        <f>IF(OR(Master!$C13="",Calculations!FI14=""),"",(Master!$C13-Calculations!FI14)^2)</f>
        <v/>
      </c>
      <c r="FJ108" s="11" t="str">
        <f>IF(OR(Master!$C13="",Calculations!FJ14=""),"",(Master!$C13-Calculations!FJ14)^2)</f>
        <v/>
      </c>
      <c r="FK108" s="11" t="str">
        <f>IF(OR(Master!$C13="",Calculations!FK14=""),"",(Master!$C13-Calculations!FK14)^2)</f>
        <v/>
      </c>
    </row>
    <row r="109" spans="3:167" x14ac:dyDescent="0.25">
      <c r="C109" s="11">
        <v>12</v>
      </c>
      <c r="D109" s="11" t="str">
        <f>IF(OR(Master!$C14="",Calculations!D15=""),"",(Master!$C14-Calculations!D15)^2)</f>
        <v/>
      </c>
      <c r="E109" s="11" t="str">
        <f>IF(OR(Master!$C14="",Calculations!E15=""),"",(Master!$C14-Calculations!E15)^2)</f>
        <v/>
      </c>
      <c r="F109" s="11" t="str">
        <f>IF(OR(Master!$C14="",Calculations!F15=""),"",(Master!$C14-Calculations!F15)^2)</f>
        <v/>
      </c>
      <c r="G109" s="11" t="str">
        <f>IF(OR(Master!$C14="",Calculations!G15=""),"",(Master!$C14-Calculations!G15)^2)</f>
        <v/>
      </c>
      <c r="H109" s="11" t="str">
        <f>IF(OR(Master!$C14="",Calculations!H15=""),"",(Master!$C14-Calculations!H15)^2)</f>
        <v/>
      </c>
      <c r="I109" s="11" t="str">
        <f>IF(OR(Master!$C14="",Calculations!I15=""),"",(Master!$C14-Calculations!I15)^2)</f>
        <v/>
      </c>
      <c r="J109" s="11" t="str">
        <f>IF(OR(Master!$C14="",Calculations!J15=""),"",(Master!$C14-Calculations!J15)^2)</f>
        <v/>
      </c>
      <c r="K109" s="11" t="str">
        <f>IF(OR(Master!$C14="",Calculations!K15=""),"",(Master!$C14-Calculations!K15)^2)</f>
        <v/>
      </c>
      <c r="L109" s="11" t="str">
        <f>IF(OR(Master!$C14="",Calculations!L15=""),"",(Master!$C14-Calculations!L15)^2)</f>
        <v/>
      </c>
      <c r="M109" s="11" t="str">
        <f>IF(OR(Master!$C14="",Calculations!M15=""),"",(Master!$C14-Calculations!M15)^2)</f>
        <v/>
      </c>
      <c r="N109" s="11" t="str">
        <f>IF(OR(Master!$C14="",Calculations!N15=""),"",(Master!$C14-Calculations!N15)^2)</f>
        <v/>
      </c>
      <c r="O109" s="11" t="str">
        <f>IF(OR(Master!$C14="",Calculations!O15=""),"",(Master!$C14-Calculations!O15)^2)</f>
        <v/>
      </c>
      <c r="P109" s="11" t="str">
        <f>IF(OR(Master!$C14="",Calculations!P15=""),"",(Master!$C14-Calculations!P15)^2)</f>
        <v/>
      </c>
      <c r="Q109" s="11" t="str">
        <f>IF(OR(Master!$C14="",Calculations!Q15=""),"",(Master!$C14-Calculations!Q15)^2)</f>
        <v/>
      </c>
      <c r="R109" s="11" t="str">
        <f>IF(OR(Master!$C14="",Calculations!R15=""),"",(Master!$C14-Calculations!R15)^2)</f>
        <v/>
      </c>
      <c r="S109" s="11" t="str">
        <f>IF(OR(Master!$C14="",Calculations!S15=""),"",(Master!$C14-Calculations!S15)^2)</f>
        <v/>
      </c>
      <c r="T109" s="11" t="str">
        <f>IF(OR(Master!$C14="",Calculations!T15=""),"",(Master!$C14-Calculations!T15)^2)</f>
        <v/>
      </c>
      <c r="U109" s="11" t="str">
        <f>IF(OR(Master!$C14="",Calculations!U15=""),"",(Master!$C14-Calculations!U15)^2)</f>
        <v/>
      </c>
      <c r="V109" s="11" t="str">
        <f>IF(OR(Master!$C14="",Calculations!V15=""),"",(Master!$C14-Calculations!V15)^2)</f>
        <v/>
      </c>
      <c r="W109" s="11" t="str">
        <f>IF(OR(Master!$C14="",Calculations!W15=""),"",(Master!$C14-Calculations!W15)^2)</f>
        <v/>
      </c>
      <c r="X109" s="11" t="str">
        <f>IF(OR(Master!$C14="",Calculations!X15=""),"",(Master!$C14-Calculations!X15)^2)</f>
        <v/>
      </c>
      <c r="Y109" s="11" t="str">
        <f>IF(OR(Master!$C14="",Calculations!Y15=""),"",(Master!$C14-Calculations!Y15)^2)</f>
        <v/>
      </c>
      <c r="Z109" s="11" t="str">
        <f>IF(OR(Master!$C14="",Calculations!Z15=""),"",(Master!$C14-Calculations!Z15)^2)</f>
        <v/>
      </c>
      <c r="AA109" s="11" t="str">
        <f>IF(OR(Master!$C14="",Calculations!AA15=""),"",(Master!$C14-Calculations!AA15)^2)</f>
        <v/>
      </c>
      <c r="AB109" s="11" t="str">
        <f>IF(OR(Master!$C14="",Calculations!AB15=""),"",(Master!$C14-Calculations!AB15)^2)</f>
        <v/>
      </c>
      <c r="AC109" s="11" t="str">
        <f>IF(OR(Master!$C14="",Calculations!AC15=""),"",(Master!$C14-Calculations!AC15)^2)</f>
        <v/>
      </c>
      <c r="AD109" s="11" t="str">
        <f>IF(OR(Master!$C14="",Calculations!AD15=""),"",(Master!$C14-Calculations!AD15)^2)</f>
        <v/>
      </c>
      <c r="AE109" s="11" t="str">
        <f>IF(OR(Master!$C14="",Calculations!AE15=""),"",(Master!$C14-Calculations!AE15)^2)</f>
        <v/>
      </c>
      <c r="AF109" s="11" t="str">
        <f>IF(OR(Master!$C14="",Calculations!AF15=""),"",(Master!$C14-Calculations!AF15)^2)</f>
        <v/>
      </c>
      <c r="AG109" s="11" t="str">
        <f>IF(OR(Master!$C14="",Calculations!AG15=""),"",(Master!$C14-Calculations!AG15)^2)</f>
        <v/>
      </c>
      <c r="AH109" s="11" t="str">
        <f>IF(OR(Master!$C14="",Calculations!AH15=""),"",(Master!$C14-Calculations!AH15)^2)</f>
        <v/>
      </c>
      <c r="AI109" s="11" t="str">
        <f>IF(OR(Master!$C14="",Calculations!AI15=""),"",(Master!$C14-Calculations!AI15)^2)</f>
        <v/>
      </c>
      <c r="AJ109" s="11" t="str">
        <f>IF(OR(Master!$C14="",Calculations!AJ15=""),"",(Master!$C14-Calculations!AJ15)^2)</f>
        <v/>
      </c>
      <c r="AK109" s="11" t="str">
        <f>IF(OR(Master!$C14="",Calculations!AK15=""),"",(Master!$C14-Calculations!AK15)^2)</f>
        <v/>
      </c>
      <c r="AL109" s="11" t="str">
        <f>IF(OR(Master!$C14="",Calculations!AL15=""),"",(Master!$C14-Calculations!AL15)^2)</f>
        <v/>
      </c>
      <c r="AM109" s="11" t="str">
        <f>IF(OR(Master!$C14="",Calculations!AM15=""),"",(Master!$C14-Calculations!AM15)^2)</f>
        <v/>
      </c>
      <c r="AN109" s="11" t="str">
        <f>IF(OR(Master!$C14="",Calculations!AN15=""),"",(Master!$C14-Calculations!AN15)^2)</f>
        <v/>
      </c>
      <c r="AO109" s="11" t="str">
        <f>IF(OR(Master!$C14="",Calculations!AO15=""),"",(Master!$C14-Calculations!AO15)^2)</f>
        <v/>
      </c>
      <c r="AP109" s="11" t="str">
        <f>IF(OR(Master!$C14="",Calculations!AP15=""),"",(Master!$C14-Calculations!AP15)^2)</f>
        <v/>
      </c>
      <c r="AQ109" s="11" t="str">
        <f>IF(OR(Master!$C14="",Calculations!AQ15=""),"",(Master!$C14-Calculations!AQ15)^2)</f>
        <v/>
      </c>
      <c r="AR109" s="11" t="str">
        <f>IF(OR(Master!$C14="",Calculations!AR15=""),"",(Master!$C14-Calculations!AR15)^2)</f>
        <v/>
      </c>
      <c r="AS109" s="11" t="str">
        <f>IF(OR(Master!$C14="",Calculations!AS15=""),"",(Master!$C14-Calculations!AS15)^2)</f>
        <v/>
      </c>
      <c r="AT109" s="11" t="str">
        <f>IF(OR(Master!$C14="",Calculations!AT15=""),"",(Master!$C14-Calculations!AT15)^2)</f>
        <v/>
      </c>
      <c r="AU109" s="11" t="str">
        <f>IF(OR(Master!$C14="",Calculations!AU15=""),"",(Master!$C14-Calculations!AU15)^2)</f>
        <v/>
      </c>
      <c r="AV109" s="11" t="str">
        <f>IF(OR(Master!$C14="",Calculations!AV15=""),"",(Master!$C14-Calculations!AV15)^2)</f>
        <v/>
      </c>
      <c r="AW109" s="11" t="str">
        <f>IF(OR(Master!$C14="",Calculations!AW15=""),"",(Master!$C14-Calculations!AW15)^2)</f>
        <v/>
      </c>
      <c r="AX109" s="11" t="str">
        <f>IF(OR(Master!$C14="",Calculations!AX15=""),"",(Master!$C14-Calculations!AX15)^2)</f>
        <v/>
      </c>
      <c r="AY109" s="11" t="str">
        <f>IF(OR(Master!$C14="",Calculations!AY15=""),"",(Master!$C14-Calculations!AY15)^2)</f>
        <v/>
      </c>
      <c r="AZ109" s="11" t="str">
        <f>IF(OR(Master!$C14="",Calculations!AZ15=""),"",(Master!$C14-Calculations!AZ15)^2)</f>
        <v/>
      </c>
      <c r="BA109" s="11" t="str">
        <f>IF(OR(Master!$C14="",Calculations!BA15=""),"",(Master!$C14-Calculations!BA15)^2)</f>
        <v/>
      </c>
      <c r="BB109" s="11" t="str">
        <f>IF(OR(Master!$C14="",Calculations!BB15=""),"",(Master!$C14-Calculations!BB15)^2)</f>
        <v/>
      </c>
      <c r="BC109" s="11" t="str">
        <f>IF(OR(Master!$C14="",Calculations!BC15=""),"",(Master!$C14-Calculations!BC15)^2)</f>
        <v/>
      </c>
      <c r="BD109" s="11" t="str">
        <f>IF(OR(Master!$C14="",Calculations!BD15=""),"",(Master!$C14-Calculations!BD15)^2)</f>
        <v/>
      </c>
      <c r="BE109" s="11" t="str">
        <f>IF(OR(Master!$C14="",Calculations!BE15=""),"",(Master!$C14-Calculations!BE15)^2)</f>
        <v/>
      </c>
      <c r="BF109" s="11" t="str">
        <f>IF(OR(Master!$C14="",Calculations!BF15=""),"",(Master!$C14-Calculations!BF15)^2)</f>
        <v/>
      </c>
      <c r="BG109" s="11" t="str">
        <f>IF(OR(Master!$C14="",Calculations!BG15=""),"",(Master!$C14-Calculations!BG15)^2)</f>
        <v/>
      </c>
      <c r="BH109" s="11" t="str">
        <f>IF(OR(Master!$C14="",Calculations!BH15=""),"",(Master!$C14-Calculations!BH15)^2)</f>
        <v/>
      </c>
      <c r="BI109" s="11" t="str">
        <f>IF(OR(Master!$C14="",Calculations!BI15=""),"",(Master!$C14-Calculations!BI15)^2)</f>
        <v/>
      </c>
      <c r="BJ109" s="11" t="str">
        <f>IF(OR(Master!$C14="",Calculations!BJ15=""),"",(Master!$C14-Calculations!BJ15)^2)</f>
        <v/>
      </c>
      <c r="BK109" s="11" t="str">
        <f>IF(OR(Master!$C14="",Calculations!BK15=""),"",(Master!$C14-Calculations!BK15)^2)</f>
        <v/>
      </c>
      <c r="BL109" s="11" t="str">
        <f>IF(OR(Master!$C14="",Calculations!BL15=""),"",(Master!$C14-Calculations!BL15)^2)</f>
        <v/>
      </c>
      <c r="BM109" s="11" t="str">
        <f>IF(OR(Master!$C14="",Calculations!BM15=""),"",(Master!$C14-Calculations!BM15)^2)</f>
        <v/>
      </c>
      <c r="BN109" s="11" t="str">
        <f>IF(OR(Master!$C14="",Calculations!BN15=""),"",(Master!$C14-Calculations!BN15)^2)</f>
        <v/>
      </c>
      <c r="BO109" s="11" t="str">
        <f>IF(OR(Master!$C14="",Calculations!BO15=""),"",(Master!$C14-Calculations!BO15)^2)</f>
        <v/>
      </c>
      <c r="BP109" s="11" t="str">
        <f>IF(OR(Master!$C14="",Calculations!BP15=""),"",(Master!$C14-Calculations!BP15)^2)</f>
        <v/>
      </c>
      <c r="BQ109" s="11" t="str">
        <f>IF(OR(Master!$C14="",Calculations!BQ15=""),"",(Master!$C14-Calculations!BQ15)^2)</f>
        <v/>
      </c>
      <c r="BR109" s="11" t="str">
        <f>IF(OR(Master!$C14="",Calculations!BR15=""),"",(Master!$C14-Calculations!BR15)^2)</f>
        <v/>
      </c>
      <c r="BS109" s="11" t="str">
        <f>IF(OR(Master!$C14="",Calculations!BS15=""),"",(Master!$C14-Calculations!BS15)^2)</f>
        <v/>
      </c>
      <c r="BT109" s="11" t="str">
        <f>IF(OR(Master!$C14="",Calculations!BT15=""),"",(Master!$C14-Calculations!BT15)^2)</f>
        <v/>
      </c>
      <c r="BU109" s="11" t="str">
        <f>IF(OR(Master!$C14="",Calculations!BU15=""),"",(Master!$C14-Calculations!BU15)^2)</f>
        <v/>
      </c>
      <c r="BV109" s="11" t="str">
        <f>IF(OR(Master!$C14="",Calculations!BV15=""),"",(Master!$C14-Calculations!BV15)^2)</f>
        <v/>
      </c>
      <c r="BW109" s="11" t="str">
        <f>IF(OR(Master!$C14="",Calculations!BW15=""),"",(Master!$C14-Calculations!BW15)^2)</f>
        <v/>
      </c>
      <c r="BX109" s="11" t="str">
        <f>IF(OR(Master!$C14="",Calculations!BX15=""),"",(Master!$C14-Calculations!BX15)^2)</f>
        <v/>
      </c>
      <c r="BY109" s="11" t="str">
        <f>IF(OR(Master!$C14="",Calculations!BY15=""),"",(Master!$C14-Calculations!BY15)^2)</f>
        <v/>
      </c>
      <c r="BZ109" s="11" t="str">
        <f>IF(OR(Master!$C14="",Calculations!BZ15=""),"",(Master!$C14-Calculations!BZ15)^2)</f>
        <v/>
      </c>
      <c r="CA109" s="11" t="str">
        <f>IF(OR(Master!$C14="",Calculations!CA15=""),"",(Master!$C14-Calculations!CA15)^2)</f>
        <v/>
      </c>
      <c r="CB109" s="11" t="str">
        <f>IF(OR(Master!$C14="",Calculations!CB15=""),"",(Master!$C14-Calculations!CB15)^2)</f>
        <v/>
      </c>
      <c r="CC109" s="11" t="str">
        <f>IF(OR(Master!$C14="",Calculations!CC15=""),"",(Master!$C14-Calculations!CC15)^2)</f>
        <v/>
      </c>
      <c r="CD109" s="11" t="str">
        <f>IF(OR(Master!$C14="",Calculations!CD15=""),"",(Master!$C14-Calculations!CD15)^2)</f>
        <v/>
      </c>
      <c r="CE109" s="11" t="str">
        <f>IF(OR(Master!$C14="",Calculations!CE15=""),"",(Master!$C14-Calculations!CE15)^2)</f>
        <v/>
      </c>
      <c r="CF109" s="11" t="str">
        <f>IF(OR(Master!$C14="",Calculations!CF15=""),"",(Master!$C14-Calculations!CF15)^2)</f>
        <v/>
      </c>
      <c r="CG109" s="11" t="str">
        <f>IF(OR(Master!$C14="",Calculations!CG15=""),"",(Master!$C14-Calculations!CG15)^2)</f>
        <v/>
      </c>
      <c r="CH109" s="11" t="str">
        <f>IF(OR(Master!$C14="",Calculations!CH15=""),"",(Master!$C14-Calculations!CH15)^2)</f>
        <v/>
      </c>
      <c r="CI109" s="11" t="str">
        <f>IF(OR(Master!$C14="",Calculations!CI15=""),"",(Master!$C14-Calculations!CI15)^2)</f>
        <v/>
      </c>
      <c r="CJ109" s="11" t="str">
        <f>IF(OR(Master!$C14="",Calculations!CJ15=""),"",(Master!$C14-Calculations!CJ15)^2)</f>
        <v/>
      </c>
      <c r="CK109" s="11" t="str">
        <f>IF(OR(Master!$C14="",Calculations!CK15=""),"",(Master!$C14-Calculations!CK15)^2)</f>
        <v/>
      </c>
      <c r="CL109" s="11" t="str">
        <f>IF(OR(Master!$C14="",Calculations!CL15=""),"",(Master!$C14-Calculations!CL15)^2)</f>
        <v/>
      </c>
      <c r="CM109" s="11" t="str">
        <f>IF(OR(Master!$C14="",Calculations!CM15=""),"",(Master!$C14-Calculations!CM15)^2)</f>
        <v/>
      </c>
      <c r="CN109" s="11" t="str">
        <f>IF(OR(Master!$C14="",Calculations!CN15=""),"",(Master!$C14-Calculations!CN15)^2)</f>
        <v/>
      </c>
      <c r="CO109" s="11" t="str">
        <f>IF(OR(Master!$C14="",Calculations!CO15=""),"",(Master!$C14-Calculations!CO15)^2)</f>
        <v/>
      </c>
      <c r="CP109" s="11" t="str">
        <f>IF(OR(Master!$C14="",Calculations!CP15=""),"",(Master!$C14-Calculations!CP15)^2)</f>
        <v/>
      </c>
      <c r="CQ109" s="11" t="str">
        <f>IF(OR(Master!$C14="",Calculations!CQ15=""),"",(Master!$C14-Calculations!CQ15)^2)</f>
        <v/>
      </c>
      <c r="CR109" s="11" t="str">
        <f>IF(OR(Master!$C14="",Calculations!CR15=""),"",(Master!$C14-Calculations!CR15)^2)</f>
        <v/>
      </c>
      <c r="CS109" s="11" t="str">
        <f>IF(OR(Master!$C14="",Calculations!CS15=""),"",(Master!$C14-Calculations!CS15)^2)</f>
        <v/>
      </c>
      <c r="CT109" s="11" t="str">
        <f>IF(OR(Master!$C14="",Calculations!CT15=""),"",(Master!$C14-Calculations!CT15)^2)</f>
        <v/>
      </c>
      <c r="CU109" s="11" t="str">
        <f>IF(OR(Master!$C14="",Calculations!CU15=""),"",(Master!$C14-Calculations!CU15)^2)</f>
        <v/>
      </c>
      <c r="CV109" s="11" t="str">
        <f>IF(OR(Master!$C14="",Calculations!CV15=""),"",(Master!$C14-Calculations!CV15)^2)</f>
        <v/>
      </c>
      <c r="CW109" s="11" t="str">
        <f>IF(OR(Master!$C14="",Calculations!CW15=""),"",(Master!$C14-Calculations!CW15)^2)</f>
        <v/>
      </c>
      <c r="CX109" s="11" t="str">
        <f>IF(OR(Master!$C14="",Calculations!CX15=""),"",(Master!$C14-Calculations!CX15)^2)</f>
        <v/>
      </c>
      <c r="CY109" s="11" t="str">
        <f>IF(OR(Master!$C14="",Calculations!CY15=""),"",(Master!$C14-Calculations!CY15)^2)</f>
        <v/>
      </c>
      <c r="CZ109" s="11" t="str">
        <f>IF(OR(Master!$C14="",Calculations!CZ15=""),"",(Master!$C14-Calculations!CZ15)^2)</f>
        <v/>
      </c>
      <c r="DA109" s="11" t="str">
        <f>IF(OR(Master!$C14="",Calculations!DA15=""),"",(Master!$C14-Calculations!DA15)^2)</f>
        <v/>
      </c>
      <c r="DB109" s="11" t="str">
        <f>IF(OR(Master!$C14="",Calculations!DB15=""),"",(Master!$C14-Calculations!DB15)^2)</f>
        <v/>
      </c>
      <c r="DC109" s="11" t="str">
        <f>IF(OR(Master!$C14="",Calculations!DC15=""),"",(Master!$C14-Calculations!DC15)^2)</f>
        <v/>
      </c>
      <c r="DD109" s="11" t="str">
        <f>IF(OR(Master!$C14="",Calculations!DD15=""),"",(Master!$C14-Calculations!DD15)^2)</f>
        <v/>
      </c>
      <c r="DE109" s="11" t="str">
        <f>IF(OR(Master!$C14="",Calculations!DE15=""),"",(Master!$C14-Calculations!DE15)^2)</f>
        <v/>
      </c>
      <c r="DF109" s="11" t="str">
        <f>IF(OR(Master!$C14="",Calculations!DF15=""),"",(Master!$C14-Calculations!DF15)^2)</f>
        <v/>
      </c>
      <c r="DG109" s="11" t="str">
        <f>IF(OR(Master!$C14="",Calculations!DG15=""),"",(Master!$C14-Calculations!DG15)^2)</f>
        <v/>
      </c>
      <c r="DH109" s="11" t="str">
        <f>IF(OR(Master!$C14="",Calculations!DH15=""),"",(Master!$C14-Calculations!DH15)^2)</f>
        <v/>
      </c>
      <c r="DI109" s="11" t="str">
        <f>IF(OR(Master!$C14="",Calculations!DI15=""),"",(Master!$C14-Calculations!DI15)^2)</f>
        <v/>
      </c>
      <c r="DJ109" s="11" t="str">
        <f>IF(OR(Master!$C14="",Calculations!DJ15=""),"",(Master!$C14-Calculations!DJ15)^2)</f>
        <v/>
      </c>
      <c r="DK109" s="11" t="str">
        <f>IF(OR(Master!$C14="",Calculations!DK15=""),"",(Master!$C14-Calculations!DK15)^2)</f>
        <v/>
      </c>
      <c r="DL109" s="11" t="str">
        <f>IF(OR(Master!$C14="",Calculations!DL15=""),"",(Master!$C14-Calculations!DL15)^2)</f>
        <v/>
      </c>
      <c r="DM109" s="11" t="str">
        <f>IF(OR(Master!$C14="",Calculations!DM15=""),"",(Master!$C14-Calculations!DM15)^2)</f>
        <v/>
      </c>
      <c r="DN109" s="11" t="str">
        <f>IF(OR(Master!$C14="",Calculations!DN15=""),"",(Master!$C14-Calculations!DN15)^2)</f>
        <v/>
      </c>
      <c r="DO109" s="11" t="str">
        <f>IF(OR(Master!$C14="",Calculations!DO15=""),"",(Master!$C14-Calculations!DO15)^2)</f>
        <v/>
      </c>
      <c r="DP109" s="11" t="str">
        <f>IF(OR(Master!$C14="",Calculations!DP15=""),"",(Master!$C14-Calculations!DP15)^2)</f>
        <v/>
      </c>
      <c r="DQ109" s="11" t="str">
        <f>IF(OR(Master!$C14="",Calculations!DQ15=""),"",(Master!$C14-Calculations!DQ15)^2)</f>
        <v/>
      </c>
      <c r="DR109" s="11" t="str">
        <f>IF(OR(Master!$C14="",Calculations!DR15=""),"",(Master!$C14-Calculations!DR15)^2)</f>
        <v/>
      </c>
      <c r="DS109" s="11" t="str">
        <f>IF(OR(Master!$C14="",Calculations!DS15=""),"",(Master!$C14-Calculations!DS15)^2)</f>
        <v/>
      </c>
      <c r="DT109" s="11" t="str">
        <f>IF(OR(Master!$C14="",Calculations!DT15=""),"",(Master!$C14-Calculations!DT15)^2)</f>
        <v/>
      </c>
      <c r="DU109" s="11" t="str">
        <f>IF(OR(Master!$C14="",Calculations!DU15=""),"",(Master!$C14-Calculations!DU15)^2)</f>
        <v/>
      </c>
      <c r="DV109" s="11" t="str">
        <f>IF(OR(Master!$C14="",Calculations!DV15=""),"",(Master!$C14-Calculations!DV15)^2)</f>
        <v/>
      </c>
      <c r="DW109" s="11" t="str">
        <f>IF(OR(Master!$C14="",Calculations!DW15=""),"",(Master!$C14-Calculations!DW15)^2)</f>
        <v/>
      </c>
      <c r="DX109" s="11" t="str">
        <f>IF(OR(Master!$C14="",Calculations!DX15=""),"",(Master!$C14-Calculations!DX15)^2)</f>
        <v/>
      </c>
      <c r="DY109" s="11" t="str">
        <f>IF(OR(Master!$C14="",Calculations!DY15=""),"",(Master!$C14-Calculations!DY15)^2)</f>
        <v/>
      </c>
      <c r="DZ109" s="11" t="str">
        <f>IF(OR(Master!$C14="",Calculations!DZ15=""),"",(Master!$C14-Calculations!DZ15)^2)</f>
        <v/>
      </c>
      <c r="EA109" s="11" t="str">
        <f>IF(OR(Master!$C14="",Calculations!EA15=""),"",(Master!$C14-Calculations!EA15)^2)</f>
        <v/>
      </c>
      <c r="EB109" s="11" t="str">
        <f>IF(OR(Master!$C14="",Calculations!EB15=""),"",(Master!$C14-Calculations!EB15)^2)</f>
        <v/>
      </c>
      <c r="EC109" s="11" t="str">
        <f>IF(OR(Master!$C14="",Calculations!EC15=""),"",(Master!$C14-Calculations!EC15)^2)</f>
        <v/>
      </c>
      <c r="ED109" s="11" t="str">
        <f>IF(OR(Master!$C14="",Calculations!ED15=""),"",(Master!$C14-Calculations!ED15)^2)</f>
        <v/>
      </c>
      <c r="EE109" s="11" t="str">
        <f>IF(OR(Master!$C14="",Calculations!EE15=""),"",(Master!$C14-Calculations!EE15)^2)</f>
        <v/>
      </c>
      <c r="EF109" s="11" t="str">
        <f>IF(OR(Master!$C14="",Calculations!EF15=""),"",(Master!$C14-Calculations!EF15)^2)</f>
        <v/>
      </c>
      <c r="EG109" s="11" t="str">
        <f>IF(OR(Master!$C14="",Calculations!EG15=""),"",(Master!$C14-Calculations!EG15)^2)</f>
        <v/>
      </c>
      <c r="EH109" s="11" t="str">
        <f>IF(OR(Master!$C14="",Calculations!EH15=""),"",(Master!$C14-Calculations!EH15)^2)</f>
        <v/>
      </c>
      <c r="EI109" s="11" t="str">
        <f>IF(OR(Master!$C14="",Calculations!EI15=""),"",(Master!$C14-Calculations!EI15)^2)</f>
        <v/>
      </c>
      <c r="EJ109" s="11" t="str">
        <f>IF(OR(Master!$C14="",Calculations!EJ15=""),"",(Master!$C14-Calculations!EJ15)^2)</f>
        <v/>
      </c>
      <c r="EK109" s="11" t="str">
        <f>IF(OR(Master!$C14="",Calculations!EK15=""),"",(Master!$C14-Calculations!EK15)^2)</f>
        <v/>
      </c>
      <c r="EL109" s="11" t="str">
        <f>IF(OR(Master!$C14="",Calculations!EL15=""),"",(Master!$C14-Calculations!EL15)^2)</f>
        <v/>
      </c>
      <c r="EM109" s="11" t="str">
        <f>IF(OR(Master!$C14="",Calculations!EM15=""),"",(Master!$C14-Calculations!EM15)^2)</f>
        <v/>
      </c>
      <c r="EN109" s="11" t="str">
        <f>IF(OR(Master!$C14="",Calculations!EN15=""),"",(Master!$C14-Calculations!EN15)^2)</f>
        <v/>
      </c>
      <c r="EO109" s="11" t="str">
        <f>IF(OR(Master!$C14="",Calculations!EO15=""),"",(Master!$C14-Calculations!EO15)^2)</f>
        <v/>
      </c>
      <c r="EP109" s="11" t="str">
        <f>IF(OR(Master!$C14="",Calculations!EP15=""),"",(Master!$C14-Calculations!EP15)^2)</f>
        <v/>
      </c>
      <c r="EQ109" s="11" t="str">
        <f>IF(OR(Master!$C14="",Calculations!EQ15=""),"",(Master!$C14-Calculations!EQ15)^2)</f>
        <v/>
      </c>
      <c r="ER109" s="11" t="str">
        <f>IF(OR(Master!$C14="",Calculations!ER15=""),"",(Master!$C14-Calculations!ER15)^2)</f>
        <v/>
      </c>
      <c r="ES109" s="11" t="str">
        <f>IF(OR(Master!$C14="",Calculations!ES15=""),"",(Master!$C14-Calculations!ES15)^2)</f>
        <v/>
      </c>
      <c r="ET109" s="11" t="str">
        <f>IF(OR(Master!$C14="",Calculations!ET15=""),"",(Master!$C14-Calculations!ET15)^2)</f>
        <v/>
      </c>
      <c r="EU109" s="11" t="str">
        <f>IF(OR(Master!$C14="",Calculations!EU15=""),"",(Master!$C14-Calculations!EU15)^2)</f>
        <v/>
      </c>
      <c r="EV109" s="11" t="str">
        <f>IF(OR(Master!$C14="",Calculations!EV15=""),"",(Master!$C14-Calculations!EV15)^2)</f>
        <v/>
      </c>
      <c r="EW109" s="11" t="str">
        <f>IF(OR(Master!$C14="",Calculations!EW15=""),"",(Master!$C14-Calculations!EW15)^2)</f>
        <v/>
      </c>
      <c r="EX109" s="11" t="str">
        <f>IF(OR(Master!$C14="",Calculations!EX15=""),"",(Master!$C14-Calculations!EX15)^2)</f>
        <v/>
      </c>
      <c r="EY109" s="11" t="str">
        <f>IF(OR(Master!$C14="",Calculations!EY15=""),"",(Master!$C14-Calculations!EY15)^2)</f>
        <v/>
      </c>
      <c r="EZ109" s="11" t="str">
        <f>IF(OR(Master!$C14="",Calculations!EZ15=""),"",(Master!$C14-Calculations!EZ15)^2)</f>
        <v/>
      </c>
      <c r="FA109" s="11" t="str">
        <f>IF(OR(Master!$C14="",Calculations!FA15=""),"",(Master!$C14-Calculations!FA15)^2)</f>
        <v/>
      </c>
      <c r="FB109" s="11" t="str">
        <f>IF(OR(Master!$C14="",Calculations!FB15=""),"",(Master!$C14-Calculations!FB15)^2)</f>
        <v/>
      </c>
      <c r="FC109" s="11" t="str">
        <f>IF(OR(Master!$C14="",Calculations!FC15=""),"",(Master!$C14-Calculations!FC15)^2)</f>
        <v/>
      </c>
      <c r="FD109" s="11" t="str">
        <f>IF(OR(Master!$C14="",Calculations!FD15=""),"",(Master!$C14-Calculations!FD15)^2)</f>
        <v/>
      </c>
      <c r="FE109" s="11" t="str">
        <f>IF(OR(Master!$C14="",Calculations!FE15=""),"",(Master!$C14-Calculations!FE15)^2)</f>
        <v/>
      </c>
      <c r="FF109" s="11" t="str">
        <f>IF(OR(Master!$C14="",Calculations!FF15=""),"",(Master!$C14-Calculations!FF15)^2)</f>
        <v/>
      </c>
      <c r="FG109" s="11" t="str">
        <f>IF(OR(Master!$C14="",Calculations!FG15=""),"",(Master!$C14-Calculations!FG15)^2)</f>
        <v/>
      </c>
      <c r="FH109" s="11" t="str">
        <f>IF(OR(Master!$C14="",Calculations!FH15=""),"",(Master!$C14-Calculations!FH15)^2)</f>
        <v/>
      </c>
      <c r="FI109" s="11" t="str">
        <f>IF(OR(Master!$C14="",Calculations!FI15=""),"",(Master!$C14-Calculations!FI15)^2)</f>
        <v/>
      </c>
      <c r="FJ109" s="11" t="str">
        <f>IF(OR(Master!$C14="",Calculations!FJ15=""),"",(Master!$C14-Calculations!FJ15)^2)</f>
        <v/>
      </c>
      <c r="FK109" s="11" t="str">
        <f>IF(OR(Master!$C14="",Calculations!FK15=""),"",(Master!$C14-Calculations!FK15)^2)</f>
        <v/>
      </c>
    </row>
    <row r="110" spans="3:167" x14ac:dyDescent="0.25">
      <c r="C110" s="11">
        <v>13</v>
      </c>
      <c r="D110" s="11" t="str">
        <f>IF(OR(Master!$C15="",Calculations!D16=""),"",(Master!$C15-Calculations!D16)^2)</f>
        <v/>
      </c>
      <c r="E110" s="11" t="str">
        <f>IF(OR(Master!$C15="",Calculations!E16=""),"",(Master!$C15-Calculations!E16)^2)</f>
        <v/>
      </c>
      <c r="F110" s="11" t="str">
        <f>IF(OR(Master!$C15="",Calculations!F16=""),"",(Master!$C15-Calculations!F16)^2)</f>
        <v/>
      </c>
      <c r="G110" s="11" t="str">
        <f>IF(OR(Master!$C15="",Calculations!G16=""),"",(Master!$C15-Calculations!G16)^2)</f>
        <v/>
      </c>
      <c r="H110" s="11" t="str">
        <f>IF(OR(Master!$C15="",Calculations!H16=""),"",(Master!$C15-Calculations!H16)^2)</f>
        <v/>
      </c>
      <c r="I110" s="11" t="str">
        <f>IF(OR(Master!$C15="",Calculations!I16=""),"",(Master!$C15-Calculations!I16)^2)</f>
        <v/>
      </c>
      <c r="J110" s="11" t="str">
        <f>IF(OR(Master!$C15="",Calculations!J16=""),"",(Master!$C15-Calculations!J16)^2)</f>
        <v/>
      </c>
      <c r="K110" s="11" t="str">
        <f>IF(OR(Master!$C15="",Calculations!K16=""),"",(Master!$C15-Calculations!K16)^2)</f>
        <v/>
      </c>
      <c r="L110" s="11" t="str">
        <f>IF(OR(Master!$C15="",Calculations!L16=""),"",(Master!$C15-Calculations!L16)^2)</f>
        <v/>
      </c>
      <c r="M110" s="11" t="str">
        <f>IF(OR(Master!$C15="",Calculations!M16=""),"",(Master!$C15-Calculations!M16)^2)</f>
        <v/>
      </c>
      <c r="N110" s="11" t="str">
        <f>IF(OR(Master!$C15="",Calculations!N16=""),"",(Master!$C15-Calculations!N16)^2)</f>
        <v/>
      </c>
      <c r="O110" s="11" t="str">
        <f>IF(OR(Master!$C15="",Calculations!O16=""),"",(Master!$C15-Calculations!O16)^2)</f>
        <v/>
      </c>
      <c r="P110" s="11" t="str">
        <f>IF(OR(Master!$C15="",Calculations!P16=""),"",(Master!$C15-Calculations!P16)^2)</f>
        <v/>
      </c>
      <c r="Q110" s="11" t="str">
        <f>IF(OR(Master!$C15="",Calculations!Q16=""),"",(Master!$C15-Calculations!Q16)^2)</f>
        <v/>
      </c>
      <c r="R110" s="11" t="str">
        <f>IF(OR(Master!$C15="",Calculations!R16=""),"",(Master!$C15-Calculations!R16)^2)</f>
        <v/>
      </c>
      <c r="S110" s="11" t="str">
        <f>IF(OR(Master!$C15="",Calculations!S16=""),"",(Master!$C15-Calculations!S16)^2)</f>
        <v/>
      </c>
      <c r="T110" s="11" t="str">
        <f>IF(OR(Master!$C15="",Calculations!T16=""),"",(Master!$C15-Calculations!T16)^2)</f>
        <v/>
      </c>
      <c r="U110" s="11" t="str">
        <f>IF(OR(Master!$C15="",Calculations!U16=""),"",(Master!$C15-Calculations!U16)^2)</f>
        <v/>
      </c>
      <c r="V110" s="11" t="str">
        <f>IF(OR(Master!$C15="",Calculations!V16=""),"",(Master!$C15-Calculations!V16)^2)</f>
        <v/>
      </c>
      <c r="W110" s="11" t="str">
        <f>IF(OR(Master!$C15="",Calculations!W16=""),"",(Master!$C15-Calculations!W16)^2)</f>
        <v/>
      </c>
      <c r="X110" s="11" t="str">
        <f>IF(OR(Master!$C15="",Calculations!X16=""),"",(Master!$C15-Calculations!X16)^2)</f>
        <v/>
      </c>
      <c r="Y110" s="11" t="str">
        <f>IF(OR(Master!$C15="",Calculations!Y16=""),"",(Master!$C15-Calculations!Y16)^2)</f>
        <v/>
      </c>
      <c r="Z110" s="11" t="str">
        <f>IF(OR(Master!$C15="",Calculations!Z16=""),"",(Master!$C15-Calculations!Z16)^2)</f>
        <v/>
      </c>
      <c r="AA110" s="11" t="str">
        <f>IF(OR(Master!$C15="",Calculations!AA16=""),"",(Master!$C15-Calculations!AA16)^2)</f>
        <v/>
      </c>
      <c r="AB110" s="11" t="str">
        <f>IF(OR(Master!$C15="",Calculations!AB16=""),"",(Master!$C15-Calculations!AB16)^2)</f>
        <v/>
      </c>
      <c r="AC110" s="11" t="str">
        <f>IF(OR(Master!$C15="",Calculations!AC16=""),"",(Master!$C15-Calculations!AC16)^2)</f>
        <v/>
      </c>
      <c r="AD110" s="11" t="str">
        <f>IF(OR(Master!$C15="",Calculations!AD16=""),"",(Master!$C15-Calculations!AD16)^2)</f>
        <v/>
      </c>
      <c r="AE110" s="11" t="str">
        <f>IF(OR(Master!$C15="",Calculations!AE16=""),"",(Master!$C15-Calculations!AE16)^2)</f>
        <v/>
      </c>
      <c r="AF110" s="11" t="str">
        <f>IF(OR(Master!$C15="",Calculations!AF16=""),"",(Master!$C15-Calculations!AF16)^2)</f>
        <v/>
      </c>
      <c r="AG110" s="11" t="str">
        <f>IF(OR(Master!$C15="",Calculations!AG16=""),"",(Master!$C15-Calculations!AG16)^2)</f>
        <v/>
      </c>
      <c r="AH110" s="11" t="str">
        <f>IF(OR(Master!$C15="",Calculations!AH16=""),"",(Master!$C15-Calculations!AH16)^2)</f>
        <v/>
      </c>
      <c r="AI110" s="11" t="str">
        <f>IF(OR(Master!$C15="",Calculations!AI16=""),"",(Master!$C15-Calculations!AI16)^2)</f>
        <v/>
      </c>
      <c r="AJ110" s="11" t="str">
        <f>IF(OR(Master!$C15="",Calculations!AJ16=""),"",(Master!$C15-Calculations!AJ16)^2)</f>
        <v/>
      </c>
      <c r="AK110" s="11" t="str">
        <f>IF(OR(Master!$C15="",Calculations!AK16=""),"",(Master!$C15-Calculations!AK16)^2)</f>
        <v/>
      </c>
      <c r="AL110" s="11" t="str">
        <f>IF(OR(Master!$C15="",Calculations!AL16=""),"",(Master!$C15-Calculations!AL16)^2)</f>
        <v/>
      </c>
      <c r="AM110" s="11" t="str">
        <f>IF(OR(Master!$C15="",Calculations!AM16=""),"",(Master!$C15-Calculations!AM16)^2)</f>
        <v/>
      </c>
      <c r="AN110" s="11" t="str">
        <f>IF(OR(Master!$C15="",Calculations!AN16=""),"",(Master!$C15-Calculations!AN16)^2)</f>
        <v/>
      </c>
      <c r="AO110" s="11" t="str">
        <f>IF(OR(Master!$C15="",Calculations!AO16=""),"",(Master!$C15-Calculations!AO16)^2)</f>
        <v/>
      </c>
      <c r="AP110" s="11" t="str">
        <f>IF(OR(Master!$C15="",Calculations!AP16=""),"",(Master!$C15-Calculations!AP16)^2)</f>
        <v/>
      </c>
      <c r="AQ110" s="11" t="str">
        <f>IF(OR(Master!$C15="",Calculations!AQ16=""),"",(Master!$C15-Calculations!AQ16)^2)</f>
        <v/>
      </c>
      <c r="AR110" s="11" t="str">
        <f>IF(OR(Master!$C15="",Calculations!AR16=""),"",(Master!$C15-Calculations!AR16)^2)</f>
        <v/>
      </c>
      <c r="AS110" s="11" t="str">
        <f>IF(OR(Master!$C15="",Calculations!AS16=""),"",(Master!$C15-Calculations!AS16)^2)</f>
        <v/>
      </c>
      <c r="AT110" s="11" t="str">
        <f>IF(OR(Master!$C15="",Calculations!AT16=""),"",(Master!$C15-Calculations!AT16)^2)</f>
        <v/>
      </c>
      <c r="AU110" s="11" t="str">
        <f>IF(OR(Master!$C15="",Calculations!AU16=""),"",(Master!$C15-Calculations!AU16)^2)</f>
        <v/>
      </c>
      <c r="AV110" s="11" t="str">
        <f>IF(OR(Master!$C15="",Calculations!AV16=""),"",(Master!$C15-Calculations!AV16)^2)</f>
        <v/>
      </c>
      <c r="AW110" s="11" t="str">
        <f>IF(OR(Master!$C15="",Calculations!AW16=""),"",(Master!$C15-Calculations!AW16)^2)</f>
        <v/>
      </c>
      <c r="AX110" s="11" t="str">
        <f>IF(OR(Master!$C15="",Calculations!AX16=""),"",(Master!$C15-Calculations!AX16)^2)</f>
        <v/>
      </c>
      <c r="AY110" s="11" t="str">
        <f>IF(OR(Master!$C15="",Calculations!AY16=""),"",(Master!$C15-Calculations!AY16)^2)</f>
        <v/>
      </c>
      <c r="AZ110" s="11" t="str">
        <f>IF(OR(Master!$C15="",Calculations!AZ16=""),"",(Master!$C15-Calculations!AZ16)^2)</f>
        <v/>
      </c>
      <c r="BA110" s="11" t="str">
        <f>IF(OR(Master!$C15="",Calculations!BA16=""),"",(Master!$C15-Calculations!BA16)^2)</f>
        <v/>
      </c>
      <c r="BB110" s="11" t="str">
        <f>IF(OR(Master!$C15="",Calculations!BB16=""),"",(Master!$C15-Calculations!BB16)^2)</f>
        <v/>
      </c>
      <c r="BC110" s="11" t="str">
        <f>IF(OR(Master!$C15="",Calculations!BC16=""),"",(Master!$C15-Calculations!BC16)^2)</f>
        <v/>
      </c>
      <c r="BD110" s="11" t="str">
        <f>IF(OR(Master!$C15="",Calculations!BD16=""),"",(Master!$C15-Calculations!BD16)^2)</f>
        <v/>
      </c>
      <c r="BE110" s="11" t="str">
        <f>IF(OR(Master!$C15="",Calculations!BE16=""),"",(Master!$C15-Calculations!BE16)^2)</f>
        <v/>
      </c>
      <c r="BF110" s="11" t="str">
        <f>IF(OR(Master!$C15="",Calculations!BF16=""),"",(Master!$C15-Calculations!BF16)^2)</f>
        <v/>
      </c>
      <c r="BG110" s="11" t="str">
        <f>IF(OR(Master!$C15="",Calculations!BG16=""),"",(Master!$C15-Calculations!BG16)^2)</f>
        <v/>
      </c>
      <c r="BH110" s="11" t="str">
        <f>IF(OR(Master!$C15="",Calculations!BH16=""),"",(Master!$C15-Calculations!BH16)^2)</f>
        <v/>
      </c>
      <c r="BI110" s="11" t="str">
        <f>IF(OR(Master!$C15="",Calculations!BI16=""),"",(Master!$C15-Calculations!BI16)^2)</f>
        <v/>
      </c>
      <c r="BJ110" s="11" t="str">
        <f>IF(OR(Master!$C15="",Calculations!BJ16=""),"",(Master!$C15-Calculations!BJ16)^2)</f>
        <v/>
      </c>
      <c r="BK110" s="11" t="str">
        <f>IF(OR(Master!$C15="",Calculations!BK16=""),"",(Master!$C15-Calculations!BK16)^2)</f>
        <v/>
      </c>
      <c r="BL110" s="11" t="str">
        <f>IF(OR(Master!$C15="",Calculations!BL16=""),"",(Master!$C15-Calculations!BL16)^2)</f>
        <v/>
      </c>
      <c r="BM110" s="11" t="str">
        <f>IF(OR(Master!$C15="",Calculations!BM16=""),"",(Master!$C15-Calculations!BM16)^2)</f>
        <v/>
      </c>
      <c r="BN110" s="11" t="str">
        <f>IF(OR(Master!$C15="",Calculations!BN16=""),"",(Master!$C15-Calculations!BN16)^2)</f>
        <v/>
      </c>
      <c r="BO110" s="11" t="str">
        <f>IF(OR(Master!$C15="",Calculations!BO16=""),"",(Master!$C15-Calculations!BO16)^2)</f>
        <v/>
      </c>
      <c r="BP110" s="11" t="str">
        <f>IF(OR(Master!$C15="",Calculations!BP16=""),"",(Master!$C15-Calculations!BP16)^2)</f>
        <v/>
      </c>
      <c r="BQ110" s="11" t="str">
        <f>IF(OR(Master!$C15="",Calculations!BQ16=""),"",(Master!$C15-Calculations!BQ16)^2)</f>
        <v/>
      </c>
      <c r="BR110" s="11" t="str">
        <f>IF(OR(Master!$C15="",Calculations!BR16=""),"",(Master!$C15-Calculations!BR16)^2)</f>
        <v/>
      </c>
      <c r="BS110" s="11" t="str">
        <f>IF(OR(Master!$C15="",Calculations!BS16=""),"",(Master!$C15-Calculations!BS16)^2)</f>
        <v/>
      </c>
      <c r="BT110" s="11" t="str">
        <f>IF(OR(Master!$C15="",Calculations!BT16=""),"",(Master!$C15-Calculations!BT16)^2)</f>
        <v/>
      </c>
      <c r="BU110" s="11" t="str">
        <f>IF(OR(Master!$C15="",Calculations!BU16=""),"",(Master!$C15-Calculations!BU16)^2)</f>
        <v/>
      </c>
      <c r="BV110" s="11" t="str">
        <f>IF(OR(Master!$C15="",Calculations!BV16=""),"",(Master!$C15-Calculations!BV16)^2)</f>
        <v/>
      </c>
      <c r="BW110" s="11" t="str">
        <f>IF(OR(Master!$C15="",Calculations!BW16=""),"",(Master!$C15-Calculations!BW16)^2)</f>
        <v/>
      </c>
      <c r="BX110" s="11" t="str">
        <f>IF(OR(Master!$C15="",Calculations!BX16=""),"",(Master!$C15-Calculations!BX16)^2)</f>
        <v/>
      </c>
      <c r="BY110" s="11" t="str">
        <f>IF(OR(Master!$C15="",Calculations!BY16=""),"",(Master!$C15-Calculations!BY16)^2)</f>
        <v/>
      </c>
      <c r="BZ110" s="11" t="str">
        <f>IF(OR(Master!$C15="",Calculations!BZ16=""),"",(Master!$C15-Calculations!BZ16)^2)</f>
        <v/>
      </c>
      <c r="CA110" s="11" t="str">
        <f>IF(OR(Master!$C15="",Calculations!CA16=""),"",(Master!$C15-Calculations!CA16)^2)</f>
        <v/>
      </c>
      <c r="CB110" s="11" t="str">
        <f>IF(OR(Master!$C15="",Calculations!CB16=""),"",(Master!$C15-Calculations!CB16)^2)</f>
        <v/>
      </c>
      <c r="CC110" s="11" t="str">
        <f>IF(OR(Master!$C15="",Calculations!CC16=""),"",(Master!$C15-Calculations!CC16)^2)</f>
        <v/>
      </c>
      <c r="CD110" s="11" t="str">
        <f>IF(OR(Master!$C15="",Calculations!CD16=""),"",(Master!$C15-Calculations!CD16)^2)</f>
        <v/>
      </c>
      <c r="CE110" s="11" t="str">
        <f>IF(OR(Master!$C15="",Calculations!CE16=""),"",(Master!$C15-Calculations!CE16)^2)</f>
        <v/>
      </c>
      <c r="CF110" s="11" t="str">
        <f>IF(OR(Master!$C15="",Calculations!CF16=""),"",(Master!$C15-Calculations!CF16)^2)</f>
        <v/>
      </c>
      <c r="CG110" s="11" t="str">
        <f>IF(OR(Master!$C15="",Calculations!CG16=""),"",(Master!$C15-Calculations!CG16)^2)</f>
        <v/>
      </c>
      <c r="CH110" s="11" t="str">
        <f>IF(OR(Master!$C15="",Calculations!CH16=""),"",(Master!$C15-Calculations!CH16)^2)</f>
        <v/>
      </c>
      <c r="CI110" s="11" t="str">
        <f>IF(OR(Master!$C15="",Calculations!CI16=""),"",(Master!$C15-Calculations!CI16)^2)</f>
        <v/>
      </c>
      <c r="CJ110" s="11" t="str">
        <f>IF(OR(Master!$C15="",Calculations!CJ16=""),"",(Master!$C15-Calculations!CJ16)^2)</f>
        <v/>
      </c>
      <c r="CK110" s="11" t="str">
        <f>IF(OR(Master!$C15="",Calculations!CK16=""),"",(Master!$C15-Calculations!CK16)^2)</f>
        <v/>
      </c>
      <c r="CL110" s="11" t="str">
        <f>IF(OR(Master!$C15="",Calculations!CL16=""),"",(Master!$C15-Calculations!CL16)^2)</f>
        <v/>
      </c>
      <c r="CM110" s="11" t="str">
        <f>IF(OR(Master!$C15="",Calculations!CM16=""),"",(Master!$C15-Calculations!CM16)^2)</f>
        <v/>
      </c>
      <c r="CN110" s="11" t="str">
        <f>IF(OR(Master!$C15="",Calculations!CN16=""),"",(Master!$C15-Calculations!CN16)^2)</f>
        <v/>
      </c>
      <c r="CO110" s="11" t="str">
        <f>IF(OR(Master!$C15="",Calculations!CO16=""),"",(Master!$C15-Calculations!CO16)^2)</f>
        <v/>
      </c>
      <c r="CP110" s="11" t="str">
        <f>IF(OR(Master!$C15="",Calculations!CP16=""),"",(Master!$C15-Calculations!CP16)^2)</f>
        <v/>
      </c>
      <c r="CQ110" s="11" t="str">
        <f>IF(OR(Master!$C15="",Calculations!CQ16=""),"",(Master!$C15-Calculations!CQ16)^2)</f>
        <v/>
      </c>
      <c r="CR110" s="11" t="str">
        <f>IF(OR(Master!$C15="",Calculations!CR16=""),"",(Master!$C15-Calculations!CR16)^2)</f>
        <v/>
      </c>
      <c r="CS110" s="11" t="str">
        <f>IF(OR(Master!$C15="",Calculations!CS16=""),"",(Master!$C15-Calculations!CS16)^2)</f>
        <v/>
      </c>
      <c r="CT110" s="11" t="str">
        <f>IF(OR(Master!$C15="",Calculations!CT16=""),"",(Master!$C15-Calculations!CT16)^2)</f>
        <v/>
      </c>
      <c r="CU110" s="11" t="str">
        <f>IF(OR(Master!$C15="",Calculations!CU16=""),"",(Master!$C15-Calculations!CU16)^2)</f>
        <v/>
      </c>
      <c r="CV110" s="11" t="str">
        <f>IF(OR(Master!$C15="",Calculations!CV16=""),"",(Master!$C15-Calculations!CV16)^2)</f>
        <v/>
      </c>
      <c r="CW110" s="11" t="str">
        <f>IF(OR(Master!$C15="",Calculations!CW16=""),"",(Master!$C15-Calculations!CW16)^2)</f>
        <v/>
      </c>
      <c r="CX110" s="11" t="str">
        <f>IF(OR(Master!$C15="",Calculations!CX16=""),"",(Master!$C15-Calculations!CX16)^2)</f>
        <v/>
      </c>
      <c r="CY110" s="11" t="str">
        <f>IF(OR(Master!$C15="",Calculations!CY16=""),"",(Master!$C15-Calculations!CY16)^2)</f>
        <v/>
      </c>
      <c r="CZ110" s="11" t="str">
        <f>IF(OR(Master!$C15="",Calculations!CZ16=""),"",(Master!$C15-Calculations!CZ16)^2)</f>
        <v/>
      </c>
      <c r="DA110" s="11" t="str">
        <f>IF(OR(Master!$C15="",Calculations!DA16=""),"",(Master!$C15-Calculations!DA16)^2)</f>
        <v/>
      </c>
      <c r="DB110" s="11" t="str">
        <f>IF(OR(Master!$C15="",Calculations!DB16=""),"",(Master!$C15-Calculations!DB16)^2)</f>
        <v/>
      </c>
      <c r="DC110" s="11" t="str">
        <f>IF(OR(Master!$C15="",Calculations!DC16=""),"",(Master!$C15-Calculations!DC16)^2)</f>
        <v/>
      </c>
      <c r="DD110" s="11" t="str">
        <f>IF(OR(Master!$C15="",Calculations!DD16=""),"",(Master!$C15-Calculations!DD16)^2)</f>
        <v/>
      </c>
      <c r="DE110" s="11" t="str">
        <f>IF(OR(Master!$C15="",Calculations!DE16=""),"",(Master!$C15-Calculations!DE16)^2)</f>
        <v/>
      </c>
      <c r="DF110" s="11" t="str">
        <f>IF(OR(Master!$C15="",Calculations!DF16=""),"",(Master!$C15-Calculations!DF16)^2)</f>
        <v/>
      </c>
      <c r="DG110" s="11" t="str">
        <f>IF(OR(Master!$C15="",Calculations!DG16=""),"",(Master!$C15-Calculations!DG16)^2)</f>
        <v/>
      </c>
      <c r="DH110" s="11" t="str">
        <f>IF(OR(Master!$C15="",Calculations!DH16=""),"",(Master!$C15-Calculations!DH16)^2)</f>
        <v/>
      </c>
      <c r="DI110" s="11" t="str">
        <f>IF(OR(Master!$C15="",Calculations!DI16=""),"",(Master!$C15-Calculations!DI16)^2)</f>
        <v/>
      </c>
      <c r="DJ110" s="11" t="str">
        <f>IF(OR(Master!$C15="",Calculations!DJ16=""),"",(Master!$C15-Calculations!DJ16)^2)</f>
        <v/>
      </c>
      <c r="DK110" s="11" t="str">
        <f>IF(OR(Master!$C15="",Calculations!DK16=""),"",(Master!$C15-Calculations!DK16)^2)</f>
        <v/>
      </c>
      <c r="DL110" s="11" t="str">
        <f>IF(OR(Master!$C15="",Calculations!DL16=""),"",(Master!$C15-Calculations!DL16)^2)</f>
        <v/>
      </c>
      <c r="DM110" s="11" t="str">
        <f>IF(OR(Master!$C15="",Calculations!DM16=""),"",(Master!$C15-Calculations!DM16)^2)</f>
        <v/>
      </c>
      <c r="DN110" s="11" t="str">
        <f>IF(OR(Master!$C15="",Calculations!DN16=""),"",(Master!$C15-Calculations!DN16)^2)</f>
        <v/>
      </c>
      <c r="DO110" s="11" t="str">
        <f>IF(OR(Master!$C15="",Calculations!DO16=""),"",(Master!$C15-Calculations!DO16)^2)</f>
        <v/>
      </c>
      <c r="DP110" s="11" t="str">
        <f>IF(OR(Master!$C15="",Calculations!DP16=""),"",(Master!$C15-Calculations!DP16)^2)</f>
        <v/>
      </c>
      <c r="DQ110" s="11" t="str">
        <f>IF(OR(Master!$C15="",Calculations!DQ16=""),"",(Master!$C15-Calculations!DQ16)^2)</f>
        <v/>
      </c>
      <c r="DR110" s="11" t="str">
        <f>IF(OR(Master!$C15="",Calculations!DR16=""),"",(Master!$C15-Calculations!DR16)^2)</f>
        <v/>
      </c>
      <c r="DS110" s="11" t="str">
        <f>IF(OR(Master!$C15="",Calculations!DS16=""),"",(Master!$C15-Calculations!DS16)^2)</f>
        <v/>
      </c>
      <c r="DT110" s="11" t="str">
        <f>IF(OR(Master!$C15="",Calculations!DT16=""),"",(Master!$C15-Calculations!DT16)^2)</f>
        <v/>
      </c>
      <c r="DU110" s="11" t="str">
        <f>IF(OR(Master!$C15="",Calculations!DU16=""),"",(Master!$C15-Calculations!DU16)^2)</f>
        <v/>
      </c>
      <c r="DV110" s="11" t="str">
        <f>IF(OR(Master!$C15="",Calculations!DV16=""),"",(Master!$C15-Calculations!DV16)^2)</f>
        <v/>
      </c>
      <c r="DW110" s="11" t="str">
        <f>IF(OR(Master!$C15="",Calculations!DW16=""),"",(Master!$C15-Calculations!DW16)^2)</f>
        <v/>
      </c>
      <c r="DX110" s="11" t="str">
        <f>IF(OR(Master!$C15="",Calculations!DX16=""),"",(Master!$C15-Calculations!DX16)^2)</f>
        <v/>
      </c>
      <c r="DY110" s="11" t="str">
        <f>IF(OR(Master!$C15="",Calculations!DY16=""),"",(Master!$C15-Calculations!DY16)^2)</f>
        <v/>
      </c>
      <c r="DZ110" s="11" t="str">
        <f>IF(OR(Master!$C15="",Calculations!DZ16=""),"",(Master!$C15-Calculations!DZ16)^2)</f>
        <v/>
      </c>
      <c r="EA110" s="11" t="str">
        <f>IF(OR(Master!$C15="",Calculations!EA16=""),"",(Master!$C15-Calculations!EA16)^2)</f>
        <v/>
      </c>
      <c r="EB110" s="11" t="str">
        <f>IF(OR(Master!$C15="",Calculations!EB16=""),"",(Master!$C15-Calculations!EB16)^2)</f>
        <v/>
      </c>
      <c r="EC110" s="11" t="str">
        <f>IF(OR(Master!$C15="",Calculations!EC16=""),"",(Master!$C15-Calculations!EC16)^2)</f>
        <v/>
      </c>
      <c r="ED110" s="11" t="str">
        <f>IF(OR(Master!$C15="",Calculations!ED16=""),"",(Master!$C15-Calculations!ED16)^2)</f>
        <v/>
      </c>
      <c r="EE110" s="11" t="str">
        <f>IF(OR(Master!$C15="",Calculations!EE16=""),"",(Master!$C15-Calculations!EE16)^2)</f>
        <v/>
      </c>
      <c r="EF110" s="11" t="str">
        <f>IF(OR(Master!$C15="",Calculations!EF16=""),"",(Master!$C15-Calculations!EF16)^2)</f>
        <v/>
      </c>
      <c r="EG110" s="11" t="str">
        <f>IF(OR(Master!$C15="",Calculations!EG16=""),"",(Master!$C15-Calculations!EG16)^2)</f>
        <v/>
      </c>
      <c r="EH110" s="11" t="str">
        <f>IF(OR(Master!$C15="",Calculations!EH16=""),"",(Master!$C15-Calculations!EH16)^2)</f>
        <v/>
      </c>
      <c r="EI110" s="11" t="str">
        <f>IF(OR(Master!$C15="",Calculations!EI16=""),"",(Master!$C15-Calculations!EI16)^2)</f>
        <v/>
      </c>
      <c r="EJ110" s="11" t="str">
        <f>IF(OR(Master!$C15="",Calculations!EJ16=""),"",(Master!$C15-Calculations!EJ16)^2)</f>
        <v/>
      </c>
      <c r="EK110" s="11" t="str">
        <f>IF(OR(Master!$C15="",Calculations!EK16=""),"",(Master!$C15-Calculations!EK16)^2)</f>
        <v/>
      </c>
      <c r="EL110" s="11" t="str">
        <f>IF(OR(Master!$C15="",Calculations!EL16=""),"",(Master!$C15-Calculations!EL16)^2)</f>
        <v/>
      </c>
      <c r="EM110" s="11" t="str">
        <f>IF(OR(Master!$C15="",Calculations!EM16=""),"",(Master!$C15-Calculations!EM16)^2)</f>
        <v/>
      </c>
      <c r="EN110" s="11" t="str">
        <f>IF(OR(Master!$C15="",Calculations!EN16=""),"",(Master!$C15-Calculations!EN16)^2)</f>
        <v/>
      </c>
      <c r="EO110" s="11" t="str">
        <f>IF(OR(Master!$C15="",Calculations!EO16=""),"",(Master!$C15-Calculations!EO16)^2)</f>
        <v/>
      </c>
      <c r="EP110" s="11" t="str">
        <f>IF(OR(Master!$C15="",Calculations!EP16=""),"",(Master!$C15-Calculations!EP16)^2)</f>
        <v/>
      </c>
      <c r="EQ110" s="11" t="str">
        <f>IF(OR(Master!$C15="",Calculations!EQ16=""),"",(Master!$C15-Calculations!EQ16)^2)</f>
        <v/>
      </c>
      <c r="ER110" s="11" t="str">
        <f>IF(OR(Master!$C15="",Calculations!ER16=""),"",(Master!$C15-Calculations!ER16)^2)</f>
        <v/>
      </c>
      <c r="ES110" s="11" t="str">
        <f>IF(OR(Master!$C15="",Calculations!ES16=""),"",(Master!$C15-Calculations!ES16)^2)</f>
        <v/>
      </c>
      <c r="ET110" s="11" t="str">
        <f>IF(OR(Master!$C15="",Calculations!ET16=""),"",(Master!$C15-Calculations!ET16)^2)</f>
        <v/>
      </c>
      <c r="EU110" s="11" t="str">
        <f>IF(OR(Master!$C15="",Calculations!EU16=""),"",(Master!$C15-Calculations!EU16)^2)</f>
        <v/>
      </c>
      <c r="EV110" s="11" t="str">
        <f>IF(OR(Master!$C15="",Calculations!EV16=""),"",(Master!$C15-Calculations!EV16)^2)</f>
        <v/>
      </c>
      <c r="EW110" s="11" t="str">
        <f>IF(OR(Master!$C15="",Calculations!EW16=""),"",(Master!$C15-Calculations!EW16)^2)</f>
        <v/>
      </c>
      <c r="EX110" s="11" t="str">
        <f>IF(OR(Master!$C15="",Calculations!EX16=""),"",(Master!$C15-Calculations!EX16)^2)</f>
        <v/>
      </c>
      <c r="EY110" s="11" t="str">
        <f>IF(OR(Master!$C15="",Calculations!EY16=""),"",(Master!$C15-Calculations!EY16)^2)</f>
        <v/>
      </c>
      <c r="EZ110" s="11" t="str">
        <f>IF(OR(Master!$C15="",Calculations!EZ16=""),"",(Master!$C15-Calculations!EZ16)^2)</f>
        <v/>
      </c>
      <c r="FA110" s="11" t="str">
        <f>IF(OR(Master!$C15="",Calculations!FA16=""),"",(Master!$C15-Calculations!FA16)^2)</f>
        <v/>
      </c>
      <c r="FB110" s="11" t="str">
        <f>IF(OR(Master!$C15="",Calculations!FB16=""),"",(Master!$C15-Calculations!FB16)^2)</f>
        <v/>
      </c>
      <c r="FC110" s="11" t="str">
        <f>IF(OR(Master!$C15="",Calculations!FC16=""),"",(Master!$C15-Calculations!FC16)^2)</f>
        <v/>
      </c>
      <c r="FD110" s="11" t="str">
        <f>IF(OR(Master!$C15="",Calculations!FD16=""),"",(Master!$C15-Calculations!FD16)^2)</f>
        <v/>
      </c>
      <c r="FE110" s="11" t="str">
        <f>IF(OR(Master!$C15="",Calculations!FE16=""),"",(Master!$C15-Calculations!FE16)^2)</f>
        <v/>
      </c>
      <c r="FF110" s="11" t="str">
        <f>IF(OR(Master!$C15="",Calculations!FF16=""),"",(Master!$C15-Calculations!FF16)^2)</f>
        <v/>
      </c>
      <c r="FG110" s="11" t="str">
        <f>IF(OR(Master!$C15="",Calculations!FG16=""),"",(Master!$C15-Calculations!FG16)^2)</f>
        <v/>
      </c>
      <c r="FH110" s="11" t="str">
        <f>IF(OR(Master!$C15="",Calculations!FH16=""),"",(Master!$C15-Calculations!FH16)^2)</f>
        <v/>
      </c>
      <c r="FI110" s="11" t="str">
        <f>IF(OR(Master!$C15="",Calculations!FI16=""),"",(Master!$C15-Calculations!FI16)^2)</f>
        <v/>
      </c>
      <c r="FJ110" s="11" t="str">
        <f>IF(OR(Master!$C15="",Calculations!FJ16=""),"",(Master!$C15-Calculations!FJ16)^2)</f>
        <v/>
      </c>
      <c r="FK110" s="11" t="str">
        <f>IF(OR(Master!$C15="",Calculations!FK16=""),"",(Master!$C15-Calculations!FK16)^2)</f>
        <v/>
      </c>
    </row>
    <row r="111" spans="3:167" x14ac:dyDescent="0.25">
      <c r="C111" s="11">
        <v>14</v>
      </c>
      <c r="D111" s="11" t="str">
        <f>IF(OR(Master!$C16="",Calculations!D17=""),"",(Master!$C16-Calculations!D17)^2)</f>
        <v/>
      </c>
      <c r="E111" s="11" t="str">
        <f>IF(OR(Master!$C16="",Calculations!E17=""),"",(Master!$C16-Calculations!E17)^2)</f>
        <v/>
      </c>
      <c r="F111" s="11" t="str">
        <f>IF(OR(Master!$C16="",Calculations!F17=""),"",(Master!$C16-Calculations!F17)^2)</f>
        <v/>
      </c>
      <c r="G111" s="11" t="str">
        <f>IF(OR(Master!$C16="",Calculations!G17=""),"",(Master!$C16-Calculations!G17)^2)</f>
        <v/>
      </c>
      <c r="H111" s="11" t="str">
        <f>IF(OR(Master!$C16="",Calculations!H17=""),"",(Master!$C16-Calculations!H17)^2)</f>
        <v/>
      </c>
      <c r="I111" s="11" t="str">
        <f>IF(OR(Master!$C16="",Calculations!I17=""),"",(Master!$C16-Calculations!I17)^2)</f>
        <v/>
      </c>
      <c r="J111" s="11" t="str">
        <f>IF(OR(Master!$C16="",Calculations!J17=""),"",(Master!$C16-Calculations!J17)^2)</f>
        <v/>
      </c>
      <c r="K111" s="11" t="str">
        <f>IF(OR(Master!$C16="",Calculations!K17=""),"",(Master!$C16-Calculations!K17)^2)</f>
        <v/>
      </c>
      <c r="L111" s="11" t="str">
        <f>IF(OR(Master!$C16="",Calculations!L17=""),"",(Master!$C16-Calculations!L17)^2)</f>
        <v/>
      </c>
      <c r="M111" s="11" t="str">
        <f>IF(OR(Master!$C16="",Calculations!M17=""),"",(Master!$C16-Calculations!M17)^2)</f>
        <v/>
      </c>
      <c r="N111" s="11" t="str">
        <f>IF(OR(Master!$C16="",Calculations!N17=""),"",(Master!$C16-Calculations!N17)^2)</f>
        <v/>
      </c>
      <c r="O111" s="11" t="str">
        <f>IF(OR(Master!$C16="",Calculations!O17=""),"",(Master!$C16-Calculations!O17)^2)</f>
        <v/>
      </c>
      <c r="P111" s="11" t="str">
        <f>IF(OR(Master!$C16="",Calculations!P17=""),"",(Master!$C16-Calculations!P17)^2)</f>
        <v/>
      </c>
      <c r="Q111" s="11" t="str">
        <f>IF(OR(Master!$C16="",Calculations!Q17=""),"",(Master!$C16-Calculations!Q17)^2)</f>
        <v/>
      </c>
      <c r="R111" s="11" t="str">
        <f>IF(OR(Master!$C16="",Calculations!R17=""),"",(Master!$C16-Calculations!R17)^2)</f>
        <v/>
      </c>
      <c r="S111" s="11" t="str">
        <f>IF(OR(Master!$C16="",Calculations!S17=""),"",(Master!$C16-Calculations!S17)^2)</f>
        <v/>
      </c>
      <c r="T111" s="11" t="str">
        <f>IF(OR(Master!$C16="",Calculations!T17=""),"",(Master!$C16-Calculations!T17)^2)</f>
        <v/>
      </c>
      <c r="U111" s="11" t="str">
        <f>IF(OR(Master!$C16="",Calculations!U17=""),"",(Master!$C16-Calculations!U17)^2)</f>
        <v/>
      </c>
      <c r="V111" s="11" t="str">
        <f>IF(OR(Master!$C16="",Calculations!V17=""),"",(Master!$C16-Calculations!V17)^2)</f>
        <v/>
      </c>
      <c r="W111" s="11" t="str">
        <f>IF(OR(Master!$C16="",Calculations!W17=""),"",(Master!$C16-Calculations!W17)^2)</f>
        <v/>
      </c>
      <c r="X111" s="11" t="str">
        <f>IF(OR(Master!$C16="",Calculations!X17=""),"",(Master!$C16-Calculations!X17)^2)</f>
        <v/>
      </c>
      <c r="Y111" s="11" t="str">
        <f>IF(OR(Master!$C16="",Calculations!Y17=""),"",(Master!$C16-Calculations!Y17)^2)</f>
        <v/>
      </c>
      <c r="Z111" s="11" t="str">
        <f>IF(OR(Master!$C16="",Calculations!Z17=""),"",(Master!$C16-Calculations!Z17)^2)</f>
        <v/>
      </c>
      <c r="AA111" s="11" t="str">
        <f>IF(OR(Master!$C16="",Calculations!AA17=""),"",(Master!$C16-Calculations!AA17)^2)</f>
        <v/>
      </c>
      <c r="AB111" s="11" t="str">
        <f>IF(OR(Master!$C16="",Calculations!AB17=""),"",(Master!$C16-Calculations!AB17)^2)</f>
        <v/>
      </c>
      <c r="AC111" s="11" t="str">
        <f>IF(OR(Master!$C16="",Calculations!AC17=""),"",(Master!$C16-Calculations!AC17)^2)</f>
        <v/>
      </c>
      <c r="AD111" s="11" t="str">
        <f>IF(OR(Master!$C16="",Calculations!AD17=""),"",(Master!$C16-Calculations!AD17)^2)</f>
        <v/>
      </c>
      <c r="AE111" s="11" t="str">
        <f>IF(OR(Master!$C16="",Calculations!AE17=""),"",(Master!$C16-Calculations!AE17)^2)</f>
        <v/>
      </c>
      <c r="AF111" s="11" t="str">
        <f>IF(OR(Master!$C16="",Calculations!AF17=""),"",(Master!$C16-Calculations!AF17)^2)</f>
        <v/>
      </c>
      <c r="AG111" s="11" t="str">
        <f>IF(OR(Master!$C16="",Calculations!AG17=""),"",(Master!$C16-Calculations!AG17)^2)</f>
        <v/>
      </c>
      <c r="AH111" s="11" t="str">
        <f>IF(OR(Master!$C16="",Calculations!AH17=""),"",(Master!$C16-Calculations!AH17)^2)</f>
        <v/>
      </c>
      <c r="AI111" s="11" t="str">
        <f>IF(OR(Master!$C16="",Calculations!AI17=""),"",(Master!$C16-Calculations!AI17)^2)</f>
        <v/>
      </c>
      <c r="AJ111" s="11" t="str">
        <f>IF(OR(Master!$C16="",Calculations!AJ17=""),"",(Master!$C16-Calculations!AJ17)^2)</f>
        <v/>
      </c>
      <c r="AK111" s="11" t="str">
        <f>IF(OR(Master!$C16="",Calculations!AK17=""),"",(Master!$C16-Calculations!AK17)^2)</f>
        <v/>
      </c>
      <c r="AL111" s="11" t="str">
        <f>IF(OR(Master!$C16="",Calculations!AL17=""),"",(Master!$C16-Calculations!AL17)^2)</f>
        <v/>
      </c>
      <c r="AM111" s="11" t="str">
        <f>IF(OR(Master!$C16="",Calculations!AM17=""),"",(Master!$C16-Calculations!AM17)^2)</f>
        <v/>
      </c>
      <c r="AN111" s="11" t="str">
        <f>IF(OR(Master!$C16="",Calculations!AN17=""),"",(Master!$C16-Calculations!AN17)^2)</f>
        <v/>
      </c>
      <c r="AO111" s="11" t="str">
        <f>IF(OR(Master!$C16="",Calculations!AO17=""),"",(Master!$C16-Calculations!AO17)^2)</f>
        <v/>
      </c>
      <c r="AP111" s="11" t="str">
        <f>IF(OR(Master!$C16="",Calculations!AP17=""),"",(Master!$C16-Calculations!AP17)^2)</f>
        <v/>
      </c>
      <c r="AQ111" s="11" t="str">
        <f>IF(OR(Master!$C16="",Calculations!AQ17=""),"",(Master!$C16-Calculations!AQ17)^2)</f>
        <v/>
      </c>
      <c r="AR111" s="11" t="str">
        <f>IF(OR(Master!$C16="",Calculations!AR17=""),"",(Master!$C16-Calculations!AR17)^2)</f>
        <v/>
      </c>
      <c r="AS111" s="11" t="str">
        <f>IF(OR(Master!$C16="",Calculations!AS17=""),"",(Master!$C16-Calculations!AS17)^2)</f>
        <v/>
      </c>
      <c r="AT111" s="11" t="str">
        <f>IF(OR(Master!$C16="",Calculations!AT17=""),"",(Master!$C16-Calculations!AT17)^2)</f>
        <v/>
      </c>
      <c r="AU111" s="11" t="str">
        <f>IF(OR(Master!$C16="",Calculations!AU17=""),"",(Master!$C16-Calculations!AU17)^2)</f>
        <v/>
      </c>
      <c r="AV111" s="11" t="str">
        <f>IF(OR(Master!$C16="",Calculations!AV17=""),"",(Master!$C16-Calculations!AV17)^2)</f>
        <v/>
      </c>
      <c r="AW111" s="11" t="str">
        <f>IF(OR(Master!$C16="",Calculations!AW17=""),"",(Master!$C16-Calculations!AW17)^2)</f>
        <v/>
      </c>
      <c r="AX111" s="11" t="str">
        <f>IF(OR(Master!$C16="",Calculations!AX17=""),"",(Master!$C16-Calculations!AX17)^2)</f>
        <v/>
      </c>
      <c r="AY111" s="11" t="str">
        <f>IF(OR(Master!$C16="",Calculations!AY17=""),"",(Master!$C16-Calculations!AY17)^2)</f>
        <v/>
      </c>
      <c r="AZ111" s="11" t="str">
        <f>IF(OR(Master!$C16="",Calculations!AZ17=""),"",(Master!$C16-Calculations!AZ17)^2)</f>
        <v/>
      </c>
      <c r="BA111" s="11" t="str">
        <f>IF(OR(Master!$C16="",Calculations!BA17=""),"",(Master!$C16-Calculations!BA17)^2)</f>
        <v/>
      </c>
      <c r="BB111" s="11" t="str">
        <f>IF(OR(Master!$C16="",Calculations!BB17=""),"",(Master!$C16-Calculations!BB17)^2)</f>
        <v/>
      </c>
      <c r="BC111" s="11" t="str">
        <f>IF(OR(Master!$C16="",Calculations!BC17=""),"",(Master!$C16-Calculations!BC17)^2)</f>
        <v/>
      </c>
      <c r="BD111" s="11" t="str">
        <f>IF(OR(Master!$C16="",Calculations!BD17=""),"",(Master!$C16-Calculations!BD17)^2)</f>
        <v/>
      </c>
      <c r="BE111" s="11" t="str">
        <f>IF(OR(Master!$C16="",Calculations!BE17=""),"",(Master!$C16-Calculations!BE17)^2)</f>
        <v/>
      </c>
      <c r="BF111" s="11" t="str">
        <f>IF(OR(Master!$C16="",Calculations!BF17=""),"",(Master!$C16-Calculations!BF17)^2)</f>
        <v/>
      </c>
      <c r="BG111" s="11" t="str">
        <f>IF(OR(Master!$C16="",Calculations!BG17=""),"",(Master!$C16-Calculations!BG17)^2)</f>
        <v/>
      </c>
      <c r="BH111" s="11" t="str">
        <f>IF(OR(Master!$C16="",Calculations!BH17=""),"",(Master!$C16-Calculations!BH17)^2)</f>
        <v/>
      </c>
      <c r="BI111" s="11" t="str">
        <f>IF(OR(Master!$C16="",Calculations!BI17=""),"",(Master!$C16-Calculations!BI17)^2)</f>
        <v/>
      </c>
      <c r="BJ111" s="11" t="str">
        <f>IF(OR(Master!$C16="",Calculations!BJ17=""),"",(Master!$C16-Calculations!BJ17)^2)</f>
        <v/>
      </c>
      <c r="BK111" s="11" t="str">
        <f>IF(OR(Master!$C16="",Calculations!BK17=""),"",(Master!$C16-Calculations!BK17)^2)</f>
        <v/>
      </c>
      <c r="BL111" s="11" t="str">
        <f>IF(OR(Master!$C16="",Calculations!BL17=""),"",(Master!$C16-Calculations!BL17)^2)</f>
        <v/>
      </c>
      <c r="BM111" s="11" t="str">
        <f>IF(OR(Master!$C16="",Calculations!BM17=""),"",(Master!$C16-Calculations!BM17)^2)</f>
        <v/>
      </c>
      <c r="BN111" s="11" t="str">
        <f>IF(OR(Master!$C16="",Calculations!BN17=""),"",(Master!$C16-Calculations!BN17)^2)</f>
        <v/>
      </c>
      <c r="BO111" s="11" t="str">
        <f>IF(OR(Master!$C16="",Calculations!BO17=""),"",(Master!$C16-Calculations!BO17)^2)</f>
        <v/>
      </c>
      <c r="BP111" s="11" t="str">
        <f>IF(OR(Master!$C16="",Calculations!BP17=""),"",(Master!$C16-Calculations!BP17)^2)</f>
        <v/>
      </c>
      <c r="BQ111" s="11" t="str">
        <f>IF(OR(Master!$C16="",Calculations!BQ17=""),"",(Master!$C16-Calculations!BQ17)^2)</f>
        <v/>
      </c>
      <c r="BR111" s="11" t="str">
        <f>IF(OR(Master!$C16="",Calculations!BR17=""),"",(Master!$C16-Calculations!BR17)^2)</f>
        <v/>
      </c>
      <c r="BS111" s="11" t="str">
        <f>IF(OR(Master!$C16="",Calculations!BS17=""),"",(Master!$C16-Calculations!BS17)^2)</f>
        <v/>
      </c>
      <c r="BT111" s="11" t="str">
        <f>IF(OR(Master!$C16="",Calculations!BT17=""),"",(Master!$C16-Calculations!BT17)^2)</f>
        <v/>
      </c>
      <c r="BU111" s="11" t="str">
        <f>IF(OR(Master!$C16="",Calculations!BU17=""),"",(Master!$C16-Calculations!BU17)^2)</f>
        <v/>
      </c>
      <c r="BV111" s="11" t="str">
        <f>IF(OR(Master!$C16="",Calculations!BV17=""),"",(Master!$C16-Calculations!BV17)^2)</f>
        <v/>
      </c>
      <c r="BW111" s="11" t="str">
        <f>IF(OR(Master!$C16="",Calculations!BW17=""),"",(Master!$C16-Calculations!BW17)^2)</f>
        <v/>
      </c>
      <c r="BX111" s="11" t="str">
        <f>IF(OR(Master!$C16="",Calculations!BX17=""),"",(Master!$C16-Calculations!BX17)^2)</f>
        <v/>
      </c>
      <c r="BY111" s="11" t="str">
        <f>IF(OR(Master!$C16="",Calculations!BY17=""),"",(Master!$C16-Calculations!BY17)^2)</f>
        <v/>
      </c>
      <c r="BZ111" s="11" t="str">
        <f>IF(OR(Master!$C16="",Calculations!BZ17=""),"",(Master!$C16-Calculations!BZ17)^2)</f>
        <v/>
      </c>
      <c r="CA111" s="11" t="str">
        <f>IF(OR(Master!$C16="",Calculations!CA17=""),"",(Master!$C16-Calculations!CA17)^2)</f>
        <v/>
      </c>
      <c r="CB111" s="11" t="str">
        <f>IF(OR(Master!$C16="",Calculations!CB17=""),"",(Master!$C16-Calculations!CB17)^2)</f>
        <v/>
      </c>
      <c r="CC111" s="11" t="str">
        <f>IF(OR(Master!$C16="",Calculations!CC17=""),"",(Master!$C16-Calculations!CC17)^2)</f>
        <v/>
      </c>
      <c r="CD111" s="11" t="str">
        <f>IF(OR(Master!$C16="",Calculations!CD17=""),"",(Master!$C16-Calculations!CD17)^2)</f>
        <v/>
      </c>
      <c r="CE111" s="11" t="str">
        <f>IF(OR(Master!$C16="",Calculations!CE17=""),"",(Master!$C16-Calculations!CE17)^2)</f>
        <v/>
      </c>
      <c r="CF111" s="11" t="str">
        <f>IF(OR(Master!$C16="",Calculations!CF17=""),"",(Master!$C16-Calculations!CF17)^2)</f>
        <v/>
      </c>
      <c r="CG111" s="11" t="str">
        <f>IF(OR(Master!$C16="",Calculations!CG17=""),"",(Master!$C16-Calculations!CG17)^2)</f>
        <v/>
      </c>
      <c r="CH111" s="11" t="str">
        <f>IF(OR(Master!$C16="",Calculations!CH17=""),"",(Master!$C16-Calculations!CH17)^2)</f>
        <v/>
      </c>
      <c r="CI111" s="11" t="str">
        <f>IF(OR(Master!$C16="",Calculations!CI17=""),"",(Master!$C16-Calculations!CI17)^2)</f>
        <v/>
      </c>
      <c r="CJ111" s="11" t="str">
        <f>IF(OR(Master!$C16="",Calculations!CJ17=""),"",(Master!$C16-Calculations!CJ17)^2)</f>
        <v/>
      </c>
      <c r="CK111" s="11" t="str">
        <f>IF(OR(Master!$C16="",Calculations!CK17=""),"",(Master!$C16-Calculations!CK17)^2)</f>
        <v/>
      </c>
      <c r="CL111" s="11" t="str">
        <f>IF(OR(Master!$C16="",Calculations!CL17=""),"",(Master!$C16-Calculations!CL17)^2)</f>
        <v/>
      </c>
      <c r="CM111" s="11" t="str">
        <f>IF(OR(Master!$C16="",Calculations!CM17=""),"",(Master!$C16-Calculations!CM17)^2)</f>
        <v/>
      </c>
      <c r="CN111" s="11" t="str">
        <f>IF(OR(Master!$C16="",Calculations!CN17=""),"",(Master!$C16-Calculations!CN17)^2)</f>
        <v/>
      </c>
      <c r="CO111" s="11" t="str">
        <f>IF(OR(Master!$C16="",Calculations!CO17=""),"",(Master!$C16-Calculations!CO17)^2)</f>
        <v/>
      </c>
      <c r="CP111" s="11" t="str">
        <f>IF(OR(Master!$C16="",Calculations!CP17=""),"",(Master!$C16-Calculations!CP17)^2)</f>
        <v/>
      </c>
      <c r="CQ111" s="11" t="str">
        <f>IF(OR(Master!$C16="",Calculations!CQ17=""),"",(Master!$C16-Calculations!CQ17)^2)</f>
        <v/>
      </c>
      <c r="CR111" s="11" t="str">
        <f>IF(OR(Master!$C16="",Calculations!CR17=""),"",(Master!$C16-Calculations!CR17)^2)</f>
        <v/>
      </c>
      <c r="CS111" s="11" t="str">
        <f>IF(OR(Master!$C16="",Calculations!CS17=""),"",(Master!$C16-Calculations!CS17)^2)</f>
        <v/>
      </c>
      <c r="CT111" s="11" t="str">
        <f>IF(OR(Master!$C16="",Calculations!CT17=""),"",(Master!$C16-Calculations!CT17)^2)</f>
        <v/>
      </c>
      <c r="CU111" s="11" t="str">
        <f>IF(OR(Master!$C16="",Calculations!CU17=""),"",(Master!$C16-Calculations!CU17)^2)</f>
        <v/>
      </c>
      <c r="CV111" s="11" t="str">
        <f>IF(OR(Master!$C16="",Calculations!CV17=""),"",(Master!$C16-Calculations!CV17)^2)</f>
        <v/>
      </c>
      <c r="CW111" s="11" t="str">
        <f>IF(OR(Master!$C16="",Calculations!CW17=""),"",(Master!$C16-Calculations!CW17)^2)</f>
        <v/>
      </c>
      <c r="CX111" s="11" t="str">
        <f>IF(OR(Master!$C16="",Calculations!CX17=""),"",(Master!$C16-Calculations!CX17)^2)</f>
        <v/>
      </c>
      <c r="CY111" s="11" t="str">
        <f>IF(OR(Master!$C16="",Calculations!CY17=""),"",(Master!$C16-Calculations!CY17)^2)</f>
        <v/>
      </c>
      <c r="CZ111" s="11" t="str">
        <f>IF(OR(Master!$C16="",Calculations!CZ17=""),"",(Master!$C16-Calculations!CZ17)^2)</f>
        <v/>
      </c>
      <c r="DA111" s="11" t="str">
        <f>IF(OR(Master!$C16="",Calculations!DA17=""),"",(Master!$C16-Calculations!DA17)^2)</f>
        <v/>
      </c>
      <c r="DB111" s="11" t="str">
        <f>IF(OR(Master!$C16="",Calculations!DB17=""),"",(Master!$C16-Calculations!DB17)^2)</f>
        <v/>
      </c>
      <c r="DC111" s="11" t="str">
        <f>IF(OR(Master!$C16="",Calculations!DC17=""),"",(Master!$C16-Calculations!DC17)^2)</f>
        <v/>
      </c>
      <c r="DD111" s="11" t="str">
        <f>IF(OR(Master!$C16="",Calculations!DD17=""),"",(Master!$C16-Calculations!DD17)^2)</f>
        <v/>
      </c>
      <c r="DE111" s="11" t="str">
        <f>IF(OR(Master!$C16="",Calculations!DE17=""),"",(Master!$C16-Calculations!DE17)^2)</f>
        <v/>
      </c>
      <c r="DF111" s="11" t="str">
        <f>IF(OR(Master!$C16="",Calculations!DF17=""),"",(Master!$C16-Calculations!DF17)^2)</f>
        <v/>
      </c>
      <c r="DG111" s="11" t="str">
        <f>IF(OR(Master!$C16="",Calculations!DG17=""),"",(Master!$C16-Calculations!DG17)^2)</f>
        <v/>
      </c>
      <c r="DH111" s="11" t="str">
        <f>IF(OR(Master!$C16="",Calculations!DH17=""),"",(Master!$C16-Calculations!DH17)^2)</f>
        <v/>
      </c>
      <c r="DI111" s="11" t="str">
        <f>IF(OR(Master!$C16="",Calculations!DI17=""),"",(Master!$C16-Calculations!DI17)^2)</f>
        <v/>
      </c>
      <c r="DJ111" s="11" t="str">
        <f>IF(OR(Master!$C16="",Calculations!DJ17=""),"",(Master!$C16-Calculations!DJ17)^2)</f>
        <v/>
      </c>
      <c r="DK111" s="11" t="str">
        <f>IF(OR(Master!$C16="",Calculations!DK17=""),"",(Master!$C16-Calculations!DK17)^2)</f>
        <v/>
      </c>
      <c r="DL111" s="11" t="str">
        <f>IF(OR(Master!$C16="",Calculations!DL17=""),"",(Master!$C16-Calculations!DL17)^2)</f>
        <v/>
      </c>
      <c r="DM111" s="11" t="str">
        <f>IF(OR(Master!$C16="",Calculations!DM17=""),"",(Master!$C16-Calculations!DM17)^2)</f>
        <v/>
      </c>
      <c r="DN111" s="11" t="str">
        <f>IF(OR(Master!$C16="",Calculations!DN17=""),"",(Master!$C16-Calculations!DN17)^2)</f>
        <v/>
      </c>
      <c r="DO111" s="11" t="str">
        <f>IF(OR(Master!$C16="",Calculations!DO17=""),"",(Master!$C16-Calculations!DO17)^2)</f>
        <v/>
      </c>
      <c r="DP111" s="11" t="str">
        <f>IF(OR(Master!$C16="",Calculations!DP17=""),"",(Master!$C16-Calculations!DP17)^2)</f>
        <v/>
      </c>
      <c r="DQ111" s="11" t="str">
        <f>IF(OR(Master!$C16="",Calculations!DQ17=""),"",(Master!$C16-Calculations!DQ17)^2)</f>
        <v/>
      </c>
      <c r="DR111" s="11" t="str">
        <f>IF(OR(Master!$C16="",Calculations!DR17=""),"",(Master!$C16-Calculations!DR17)^2)</f>
        <v/>
      </c>
      <c r="DS111" s="11" t="str">
        <f>IF(OR(Master!$C16="",Calculations!DS17=""),"",(Master!$C16-Calculations!DS17)^2)</f>
        <v/>
      </c>
      <c r="DT111" s="11" t="str">
        <f>IF(OR(Master!$C16="",Calculations!DT17=""),"",(Master!$C16-Calculations!DT17)^2)</f>
        <v/>
      </c>
      <c r="DU111" s="11" t="str">
        <f>IF(OR(Master!$C16="",Calculations!DU17=""),"",(Master!$C16-Calculations!DU17)^2)</f>
        <v/>
      </c>
      <c r="DV111" s="11" t="str">
        <f>IF(OR(Master!$C16="",Calculations!DV17=""),"",(Master!$C16-Calculations!DV17)^2)</f>
        <v/>
      </c>
      <c r="DW111" s="11" t="str">
        <f>IF(OR(Master!$C16="",Calculations!DW17=""),"",(Master!$C16-Calculations!DW17)^2)</f>
        <v/>
      </c>
      <c r="DX111" s="11" t="str">
        <f>IF(OR(Master!$C16="",Calculations!DX17=""),"",(Master!$C16-Calculations!DX17)^2)</f>
        <v/>
      </c>
      <c r="DY111" s="11" t="str">
        <f>IF(OR(Master!$C16="",Calculations!DY17=""),"",(Master!$C16-Calculations!DY17)^2)</f>
        <v/>
      </c>
      <c r="DZ111" s="11" t="str">
        <f>IF(OR(Master!$C16="",Calculations!DZ17=""),"",(Master!$C16-Calculations!DZ17)^2)</f>
        <v/>
      </c>
      <c r="EA111" s="11" t="str">
        <f>IF(OR(Master!$C16="",Calculations!EA17=""),"",(Master!$C16-Calculations!EA17)^2)</f>
        <v/>
      </c>
      <c r="EB111" s="11" t="str">
        <f>IF(OR(Master!$C16="",Calculations!EB17=""),"",(Master!$C16-Calculations!EB17)^2)</f>
        <v/>
      </c>
      <c r="EC111" s="11" t="str">
        <f>IF(OR(Master!$C16="",Calculations!EC17=""),"",(Master!$C16-Calculations!EC17)^2)</f>
        <v/>
      </c>
      <c r="ED111" s="11" t="str">
        <f>IF(OR(Master!$C16="",Calculations!ED17=""),"",(Master!$C16-Calculations!ED17)^2)</f>
        <v/>
      </c>
      <c r="EE111" s="11" t="str">
        <f>IF(OR(Master!$C16="",Calculations!EE17=""),"",(Master!$C16-Calculations!EE17)^2)</f>
        <v/>
      </c>
      <c r="EF111" s="11" t="str">
        <f>IF(OR(Master!$C16="",Calculations!EF17=""),"",(Master!$C16-Calculations!EF17)^2)</f>
        <v/>
      </c>
      <c r="EG111" s="11" t="str">
        <f>IF(OR(Master!$C16="",Calculations!EG17=""),"",(Master!$C16-Calculations!EG17)^2)</f>
        <v/>
      </c>
      <c r="EH111" s="11" t="str">
        <f>IF(OR(Master!$C16="",Calculations!EH17=""),"",(Master!$C16-Calculations!EH17)^2)</f>
        <v/>
      </c>
      <c r="EI111" s="11" t="str">
        <f>IF(OR(Master!$C16="",Calculations!EI17=""),"",(Master!$C16-Calculations!EI17)^2)</f>
        <v/>
      </c>
      <c r="EJ111" s="11" t="str">
        <f>IF(OR(Master!$C16="",Calculations!EJ17=""),"",(Master!$C16-Calculations!EJ17)^2)</f>
        <v/>
      </c>
      <c r="EK111" s="11" t="str">
        <f>IF(OR(Master!$C16="",Calculations!EK17=""),"",(Master!$C16-Calculations!EK17)^2)</f>
        <v/>
      </c>
      <c r="EL111" s="11" t="str">
        <f>IF(OR(Master!$C16="",Calculations!EL17=""),"",(Master!$C16-Calculations!EL17)^2)</f>
        <v/>
      </c>
      <c r="EM111" s="11" t="str">
        <f>IF(OR(Master!$C16="",Calculations!EM17=""),"",(Master!$C16-Calculations!EM17)^2)</f>
        <v/>
      </c>
      <c r="EN111" s="11" t="str">
        <f>IF(OR(Master!$C16="",Calculations!EN17=""),"",(Master!$C16-Calculations!EN17)^2)</f>
        <v/>
      </c>
      <c r="EO111" s="11" t="str">
        <f>IF(OR(Master!$C16="",Calculations!EO17=""),"",(Master!$C16-Calculations!EO17)^2)</f>
        <v/>
      </c>
      <c r="EP111" s="11" t="str">
        <f>IF(OR(Master!$C16="",Calculations!EP17=""),"",(Master!$C16-Calculations!EP17)^2)</f>
        <v/>
      </c>
      <c r="EQ111" s="11" t="str">
        <f>IF(OR(Master!$C16="",Calculations!EQ17=""),"",(Master!$C16-Calculations!EQ17)^2)</f>
        <v/>
      </c>
      <c r="ER111" s="11" t="str">
        <f>IF(OR(Master!$C16="",Calculations!ER17=""),"",(Master!$C16-Calculations!ER17)^2)</f>
        <v/>
      </c>
      <c r="ES111" s="11" t="str">
        <f>IF(OR(Master!$C16="",Calculations!ES17=""),"",(Master!$C16-Calculations!ES17)^2)</f>
        <v/>
      </c>
      <c r="ET111" s="11" t="str">
        <f>IF(OR(Master!$C16="",Calculations!ET17=""),"",(Master!$C16-Calculations!ET17)^2)</f>
        <v/>
      </c>
      <c r="EU111" s="11" t="str">
        <f>IF(OR(Master!$C16="",Calculations!EU17=""),"",(Master!$C16-Calculations!EU17)^2)</f>
        <v/>
      </c>
      <c r="EV111" s="11" t="str">
        <f>IF(OR(Master!$C16="",Calculations!EV17=""),"",(Master!$C16-Calculations!EV17)^2)</f>
        <v/>
      </c>
      <c r="EW111" s="11" t="str">
        <f>IF(OR(Master!$C16="",Calculations!EW17=""),"",(Master!$C16-Calculations!EW17)^2)</f>
        <v/>
      </c>
      <c r="EX111" s="11" t="str">
        <f>IF(OR(Master!$C16="",Calculations!EX17=""),"",(Master!$C16-Calculations!EX17)^2)</f>
        <v/>
      </c>
      <c r="EY111" s="11" t="str">
        <f>IF(OR(Master!$C16="",Calculations!EY17=""),"",(Master!$C16-Calculations!EY17)^2)</f>
        <v/>
      </c>
      <c r="EZ111" s="11" t="str">
        <f>IF(OR(Master!$C16="",Calculations!EZ17=""),"",(Master!$C16-Calculations!EZ17)^2)</f>
        <v/>
      </c>
      <c r="FA111" s="11" t="str">
        <f>IF(OR(Master!$C16="",Calculations!FA17=""),"",(Master!$C16-Calculations!FA17)^2)</f>
        <v/>
      </c>
      <c r="FB111" s="11" t="str">
        <f>IF(OR(Master!$C16="",Calculations!FB17=""),"",(Master!$C16-Calculations!FB17)^2)</f>
        <v/>
      </c>
      <c r="FC111" s="11" t="str">
        <f>IF(OR(Master!$C16="",Calculations!FC17=""),"",(Master!$C16-Calculations!FC17)^2)</f>
        <v/>
      </c>
      <c r="FD111" s="11" t="str">
        <f>IF(OR(Master!$C16="",Calculations!FD17=""),"",(Master!$C16-Calculations!FD17)^2)</f>
        <v/>
      </c>
      <c r="FE111" s="11" t="str">
        <f>IF(OR(Master!$C16="",Calculations!FE17=""),"",(Master!$C16-Calculations!FE17)^2)</f>
        <v/>
      </c>
      <c r="FF111" s="11" t="str">
        <f>IF(OR(Master!$C16="",Calculations!FF17=""),"",(Master!$C16-Calculations!FF17)^2)</f>
        <v/>
      </c>
      <c r="FG111" s="11" t="str">
        <f>IF(OR(Master!$C16="",Calculations!FG17=""),"",(Master!$C16-Calculations!FG17)^2)</f>
        <v/>
      </c>
      <c r="FH111" s="11" t="str">
        <f>IF(OR(Master!$C16="",Calculations!FH17=""),"",(Master!$C16-Calculations!FH17)^2)</f>
        <v/>
      </c>
      <c r="FI111" s="11" t="str">
        <f>IF(OR(Master!$C16="",Calculations!FI17=""),"",(Master!$C16-Calculations!FI17)^2)</f>
        <v/>
      </c>
      <c r="FJ111" s="11" t="str">
        <f>IF(OR(Master!$C16="",Calculations!FJ17=""),"",(Master!$C16-Calculations!FJ17)^2)</f>
        <v/>
      </c>
      <c r="FK111" s="11" t="str">
        <f>IF(OR(Master!$C16="",Calculations!FK17=""),"",(Master!$C16-Calculations!FK17)^2)</f>
        <v/>
      </c>
    </row>
    <row r="112" spans="3:167" x14ac:dyDescent="0.25">
      <c r="C112" s="11">
        <v>15</v>
      </c>
      <c r="D112" s="11" t="str">
        <f>IF(OR(Master!$C17="",Calculations!D18=""),"",(Master!$C17-Calculations!D18)^2)</f>
        <v/>
      </c>
      <c r="E112" s="11" t="str">
        <f>IF(OR(Master!$C17="",Calculations!E18=""),"",(Master!$C17-Calculations!E18)^2)</f>
        <v/>
      </c>
      <c r="F112" s="11" t="str">
        <f>IF(OR(Master!$C17="",Calculations!F18=""),"",(Master!$C17-Calculations!F18)^2)</f>
        <v/>
      </c>
      <c r="G112" s="11" t="str">
        <f>IF(OR(Master!$C17="",Calculations!G18=""),"",(Master!$C17-Calculations!G18)^2)</f>
        <v/>
      </c>
      <c r="H112" s="11" t="str">
        <f>IF(OR(Master!$C17="",Calculations!H18=""),"",(Master!$C17-Calculations!H18)^2)</f>
        <v/>
      </c>
      <c r="I112" s="11" t="str">
        <f>IF(OR(Master!$C17="",Calculations!I18=""),"",(Master!$C17-Calculations!I18)^2)</f>
        <v/>
      </c>
      <c r="J112" s="11" t="str">
        <f>IF(OR(Master!$C17="",Calculations!J18=""),"",(Master!$C17-Calculations!J18)^2)</f>
        <v/>
      </c>
      <c r="K112" s="11" t="str">
        <f>IF(OR(Master!$C17="",Calculations!K18=""),"",(Master!$C17-Calculations!K18)^2)</f>
        <v/>
      </c>
      <c r="L112" s="11" t="str">
        <f>IF(OR(Master!$C17="",Calculations!L18=""),"",(Master!$C17-Calculations!L18)^2)</f>
        <v/>
      </c>
      <c r="M112" s="11" t="str">
        <f>IF(OR(Master!$C17="",Calculations!M18=""),"",(Master!$C17-Calculations!M18)^2)</f>
        <v/>
      </c>
      <c r="N112" s="11" t="str">
        <f>IF(OR(Master!$C17="",Calculations!N18=""),"",(Master!$C17-Calculations!N18)^2)</f>
        <v/>
      </c>
      <c r="O112" s="11" t="str">
        <f>IF(OR(Master!$C17="",Calculations!O18=""),"",(Master!$C17-Calculations!O18)^2)</f>
        <v/>
      </c>
      <c r="P112" s="11" t="str">
        <f>IF(OR(Master!$C17="",Calculations!P18=""),"",(Master!$C17-Calculations!P18)^2)</f>
        <v/>
      </c>
      <c r="Q112" s="11" t="str">
        <f>IF(OR(Master!$C17="",Calculations!Q18=""),"",(Master!$C17-Calculations!Q18)^2)</f>
        <v/>
      </c>
      <c r="R112" s="11" t="str">
        <f>IF(OR(Master!$C17="",Calculations!R18=""),"",(Master!$C17-Calculations!R18)^2)</f>
        <v/>
      </c>
      <c r="S112" s="11" t="str">
        <f>IF(OR(Master!$C17="",Calculations!S18=""),"",(Master!$C17-Calculations!S18)^2)</f>
        <v/>
      </c>
      <c r="T112" s="11" t="str">
        <f>IF(OR(Master!$C17="",Calculations!T18=""),"",(Master!$C17-Calculations!T18)^2)</f>
        <v/>
      </c>
      <c r="U112" s="11" t="str">
        <f>IF(OR(Master!$C17="",Calculations!U18=""),"",(Master!$C17-Calculations!U18)^2)</f>
        <v/>
      </c>
      <c r="V112" s="11" t="str">
        <f>IF(OR(Master!$C17="",Calculations!V18=""),"",(Master!$C17-Calculations!V18)^2)</f>
        <v/>
      </c>
      <c r="W112" s="11" t="str">
        <f>IF(OR(Master!$C17="",Calculations!W18=""),"",(Master!$C17-Calculations!W18)^2)</f>
        <v/>
      </c>
      <c r="X112" s="11" t="str">
        <f>IF(OR(Master!$C17="",Calculations!X18=""),"",(Master!$C17-Calculations!X18)^2)</f>
        <v/>
      </c>
      <c r="Y112" s="11" t="str">
        <f>IF(OR(Master!$C17="",Calculations!Y18=""),"",(Master!$C17-Calculations!Y18)^2)</f>
        <v/>
      </c>
      <c r="Z112" s="11" t="str">
        <f>IF(OR(Master!$C17="",Calculations!Z18=""),"",(Master!$C17-Calculations!Z18)^2)</f>
        <v/>
      </c>
      <c r="AA112" s="11" t="str">
        <f>IF(OR(Master!$C17="",Calculations!AA18=""),"",(Master!$C17-Calculations!AA18)^2)</f>
        <v/>
      </c>
      <c r="AB112" s="11" t="str">
        <f>IF(OR(Master!$C17="",Calculations!AB18=""),"",(Master!$C17-Calculations!AB18)^2)</f>
        <v/>
      </c>
      <c r="AC112" s="11" t="str">
        <f>IF(OR(Master!$C17="",Calculations!AC18=""),"",(Master!$C17-Calculations!AC18)^2)</f>
        <v/>
      </c>
      <c r="AD112" s="11" t="str">
        <f>IF(OR(Master!$C17="",Calculations!AD18=""),"",(Master!$C17-Calculations!AD18)^2)</f>
        <v/>
      </c>
      <c r="AE112" s="11" t="str">
        <f>IF(OR(Master!$C17="",Calculations!AE18=""),"",(Master!$C17-Calculations!AE18)^2)</f>
        <v/>
      </c>
      <c r="AF112" s="11" t="str">
        <f>IF(OR(Master!$C17="",Calculations!AF18=""),"",(Master!$C17-Calculations!AF18)^2)</f>
        <v/>
      </c>
      <c r="AG112" s="11" t="str">
        <f>IF(OR(Master!$C17="",Calculations!AG18=""),"",(Master!$C17-Calculations!AG18)^2)</f>
        <v/>
      </c>
      <c r="AH112" s="11" t="str">
        <f>IF(OR(Master!$C17="",Calculations!AH18=""),"",(Master!$C17-Calculations!AH18)^2)</f>
        <v/>
      </c>
      <c r="AI112" s="11" t="str">
        <f>IF(OR(Master!$C17="",Calculations!AI18=""),"",(Master!$C17-Calculations!AI18)^2)</f>
        <v/>
      </c>
      <c r="AJ112" s="11" t="str">
        <f>IF(OR(Master!$C17="",Calculations!AJ18=""),"",(Master!$C17-Calculations!AJ18)^2)</f>
        <v/>
      </c>
      <c r="AK112" s="11" t="str">
        <f>IF(OR(Master!$C17="",Calculations!AK18=""),"",(Master!$C17-Calculations!AK18)^2)</f>
        <v/>
      </c>
      <c r="AL112" s="11" t="str">
        <f>IF(OR(Master!$C17="",Calculations!AL18=""),"",(Master!$C17-Calculations!AL18)^2)</f>
        <v/>
      </c>
      <c r="AM112" s="11" t="str">
        <f>IF(OR(Master!$C17="",Calculations!AM18=""),"",(Master!$C17-Calculations!AM18)^2)</f>
        <v/>
      </c>
      <c r="AN112" s="11" t="str">
        <f>IF(OR(Master!$C17="",Calculations!AN18=""),"",(Master!$C17-Calculations!AN18)^2)</f>
        <v/>
      </c>
      <c r="AO112" s="11" t="str">
        <f>IF(OR(Master!$C17="",Calculations!AO18=""),"",(Master!$C17-Calculations!AO18)^2)</f>
        <v/>
      </c>
      <c r="AP112" s="11" t="str">
        <f>IF(OR(Master!$C17="",Calculations!AP18=""),"",(Master!$C17-Calculations!AP18)^2)</f>
        <v/>
      </c>
      <c r="AQ112" s="11" t="str">
        <f>IF(OR(Master!$C17="",Calculations!AQ18=""),"",(Master!$C17-Calculations!AQ18)^2)</f>
        <v/>
      </c>
      <c r="AR112" s="11" t="str">
        <f>IF(OR(Master!$C17="",Calculations!AR18=""),"",(Master!$C17-Calculations!AR18)^2)</f>
        <v/>
      </c>
      <c r="AS112" s="11" t="str">
        <f>IF(OR(Master!$C17="",Calculations!AS18=""),"",(Master!$C17-Calculations!AS18)^2)</f>
        <v/>
      </c>
      <c r="AT112" s="11" t="str">
        <f>IF(OR(Master!$C17="",Calculations!AT18=""),"",(Master!$C17-Calculations!AT18)^2)</f>
        <v/>
      </c>
      <c r="AU112" s="11" t="str">
        <f>IF(OR(Master!$C17="",Calculations!AU18=""),"",(Master!$C17-Calculations!AU18)^2)</f>
        <v/>
      </c>
      <c r="AV112" s="11" t="str">
        <f>IF(OR(Master!$C17="",Calculations!AV18=""),"",(Master!$C17-Calculations!AV18)^2)</f>
        <v/>
      </c>
      <c r="AW112" s="11" t="str">
        <f>IF(OR(Master!$C17="",Calculations!AW18=""),"",(Master!$C17-Calculations!AW18)^2)</f>
        <v/>
      </c>
      <c r="AX112" s="11" t="str">
        <f>IF(OR(Master!$C17="",Calculations!AX18=""),"",(Master!$C17-Calculations!AX18)^2)</f>
        <v/>
      </c>
      <c r="AY112" s="11" t="str">
        <f>IF(OR(Master!$C17="",Calculations!AY18=""),"",(Master!$C17-Calculations!AY18)^2)</f>
        <v/>
      </c>
      <c r="AZ112" s="11" t="str">
        <f>IF(OR(Master!$C17="",Calculations!AZ18=""),"",(Master!$C17-Calculations!AZ18)^2)</f>
        <v/>
      </c>
      <c r="BA112" s="11" t="str">
        <f>IF(OR(Master!$C17="",Calculations!BA18=""),"",(Master!$C17-Calculations!BA18)^2)</f>
        <v/>
      </c>
      <c r="BB112" s="11" t="str">
        <f>IF(OR(Master!$C17="",Calculations!BB18=""),"",(Master!$C17-Calculations!BB18)^2)</f>
        <v/>
      </c>
      <c r="BC112" s="11" t="str">
        <f>IF(OR(Master!$C17="",Calculations!BC18=""),"",(Master!$C17-Calculations!BC18)^2)</f>
        <v/>
      </c>
      <c r="BD112" s="11" t="str">
        <f>IF(OR(Master!$C17="",Calculations!BD18=""),"",(Master!$C17-Calculations!BD18)^2)</f>
        <v/>
      </c>
      <c r="BE112" s="11" t="str">
        <f>IF(OR(Master!$C17="",Calculations!BE18=""),"",(Master!$C17-Calculations!BE18)^2)</f>
        <v/>
      </c>
      <c r="BF112" s="11" t="str">
        <f>IF(OR(Master!$C17="",Calculations!BF18=""),"",(Master!$C17-Calculations!BF18)^2)</f>
        <v/>
      </c>
      <c r="BG112" s="11" t="str">
        <f>IF(OR(Master!$C17="",Calculations!BG18=""),"",(Master!$C17-Calculations!BG18)^2)</f>
        <v/>
      </c>
      <c r="BH112" s="11" t="str">
        <f>IF(OR(Master!$C17="",Calculations!BH18=""),"",(Master!$C17-Calculations!BH18)^2)</f>
        <v/>
      </c>
      <c r="BI112" s="11" t="str">
        <f>IF(OR(Master!$C17="",Calculations!BI18=""),"",(Master!$C17-Calculations!BI18)^2)</f>
        <v/>
      </c>
      <c r="BJ112" s="11" t="str">
        <f>IF(OR(Master!$C17="",Calculations!BJ18=""),"",(Master!$C17-Calculations!BJ18)^2)</f>
        <v/>
      </c>
      <c r="BK112" s="11" t="str">
        <f>IF(OR(Master!$C17="",Calculations!BK18=""),"",(Master!$C17-Calculations!BK18)^2)</f>
        <v/>
      </c>
      <c r="BL112" s="11" t="str">
        <f>IF(OR(Master!$C17="",Calculations!BL18=""),"",(Master!$C17-Calculations!BL18)^2)</f>
        <v/>
      </c>
      <c r="BM112" s="11" t="str">
        <f>IF(OR(Master!$C17="",Calculations!BM18=""),"",(Master!$C17-Calculations!BM18)^2)</f>
        <v/>
      </c>
      <c r="BN112" s="11" t="str">
        <f>IF(OR(Master!$C17="",Calculations!BN18=""),"",(Master!$C17-Calculations!BN18)^2)</f>
        <v/>
      </c>
      <c r="BO112" s="11" t="str">
        <f>IF(OR(Master!$C17="",Calculations!BO18=""),"",(Master!$C17-Calculations!BO18)^2)</f>
        <v/>
      </c>
      <c r="BP112" s="11" t="str">
        <f>IF(OR(Master!$C17="",Calculations!BP18=""),"",(Master!$C17-Calculations!BP18)^2)</f>
        <v/>
      </c>
      <c r="BQ112" s="11" t="str">
        <f>IF(OR(Master!$C17="",Calculations!BQ18=""),"",(Master!$C17-Calculations!BQ18)^2)</f>
        <v/>
      </c>
      <c r="BR112" s="11" t="str">
        <f>IF(OR(Master!$C17="",Calculations!BR18=""),"",(Master!$C17-Calculations!BR18)^2)</f>
        <v/>
      </c>
      <c r="BS112" s="11" t="str">
        <f>IF(OR(Master!$C17="",Calculations!BS18=""),"",(Master!$C17-Calculations!BS18)^2)</f>
        <v/>
      </c>
      <c r="BT112" s="11" t="str">
        <f>IF(OR(Master!$C17="",Calculations!BT18=""),"",(Master!$C17-Calculations!BT18)^2)</f>
        <v/>
      </c>
      <c r="BU112" s="11" t="str">
        <f>IF(OR(Master!$C17="",Calculations!BU18=""),"",(Master!$C17-Calculations!BU18)^2)</f>
        <v/>
      </c>
      <c r="BV112" s="11" t="str">
        <f>IF(OR(Master!$C17="",Calculations!BV18=""),"",(Master!$C17-Calculations!BV18)^2)</f>
        <v/>
      </c>
      <c r="BW112" s="11" t="str">
        <f>IF(OR(Master!$C17="",Calculations!BW18=""),"",(Master!$C17-Calculations!BW18)^2)</f>
        <v/>
      </c>
      <c r="BX112" s="11" t="str">
        <f>IF(OR(Master!$C17="",Calculations!BX18=""),"",(Master!$C17-Calculations!BX18)^2)</f>
        <v/>
      </c>
      <c r="BY112" s="11" t="str">
        <f>IF(OR(Master!$C17="",Calculations!BY18=""),"",(Master!$C17-Calculations!BY18)^2)</f>
        <v/>
      </c>
      <c r="BZ112" s="11" t="str">
        <f>IF(OR(Master!$C17="",Calculations!BZ18=""),"",(Master!$C17-Calculations!BZ18)^2)</f>
        <v/>
      </c>
      <c r="CA112" s="11" t="str">
        <f>IF(OR(Master!$C17="",Calculations!CA18=""),"",(Master!$C17-Calculations!CA18)^2)</f>
        <v/>
      </c>
      <c r="CB112" s="11" t="str">
        <f>IF(OR(Master!$C17="",Calculations!CB18=""),"",(Master!$C17-Calculations!CB18)^2)</f>
        <v/>
      </c>
      <c r="CC112" s="11" t="str">
        <f>IF(OR(Master!$C17="",Calculations!CC18=""),"",(Master!$C17-Calculations!CC18)^2)</f>
        <v/>
      </c>
      <c r="CD112" s="11" t="str">
        <f>IF(OR(Master!$C17="",Calculations!CD18=""),"",(Master!$C17-Calculations!CD18)^2)</f>
        <v/>
      </c>
      <c r="CE112" s="11" t="str">
        <f>IF(OR(Master!$C17="",Calculations!CE18=""),"",(Master!$C17-Calculations!CE18)^2)</f>
        <v/>
      </c>
      <c r="CF112" s="11" t="str">
        <f>IF(OR(Master!$C17="",Calculations!CF18=""),"",(Master!$C17-Calculations!CF18)^2)</f>
        <v/>
      </c>
      <c r="CG112" s="11" t="str">
        <f>IF(OR(Master!$C17="",Calculations!CG18=""),"",(Master!$C17-Calculations!CG18)^2)</f>
        <v/>
      </c>
      <c r="CH112" s="11" t="str">
        <f>IF(OR(Master!$C17="",Calculations!CH18=""),"",(Master!$C17-Calculations!CH18)^2)</f>
        <v/>
      </c>
      <c r="CI112" s="11" t="str">
        <f>IF(OR(Master!$C17="",Calculations!CI18=""),"",(Master!$C17-Calculations!CI18)^2)</f>
        <v/>
      </c>
      <c r="CJ112" s="11" t="str">
        <f>IF(OR(Master!$C17="",Calculations!CJ18=""),"",(Master!$C17-Calculations!CJ18)^2)</f>
        <v/>
      </c>
      <c r="CK112" s="11" t="str">
        <f>IF(OR(Master!$C17="",Calculations!CK18=""),"",(Master!$C17-Calculations!CK18)^2)</f>
        <v/>
      </c>
      <c r="CL112" s="11" t="str">
        <f>IF(OR(Master!$C17="",Calculations!CL18=""),"",(Master!$C17-Calculations!CL18)^2)</f>
        <v/>
      </c>
      <c r="CM112" s="11" t="str">
        <f>IF(OR(Master!$C17="",Calculations!CM18=""),"",(Master!$C17-Calculations!CM18)^2)</f>
        <v/>
      </c>
      <c r="CN112" s="11" t="str">
        <f>IF(OR(Master!$C17="",Calculations!CN18=""),"",(Master!$C17-Calculations!CN18)^2)</f>
        <v/>
      </c>
      <c r="CO112" s="11" t="str">
        <f>IF(OR(Master!$C17="",Calculations!CO18=""),"",(Master!$C17-Calculations!CO18)^2)</f>
        <v/>
      </c>
      <c r="CP112" s="11" t="str">
        <f>IF(OR(Master!$C17="",Calculations!CP18=""),"",(Master!$C17-Calculations!CP18)^2)</f>
        <v/>
      </c>
      <c r="CQ112" s="11" t="str">
        <f>IF(OR(Master!$C17="",Calculations!CQ18=""),"",(Master!$C17-Calculations!CQ18)^2)</f>
        <v/>
      </c>
      <c r="CR112" s="11" t="str">
        <f>IF(OR(Master!$C17="",Calculations!CR18=""),"",(Master!$C17-Calculations!CR18)^2)</f>
        <v/>
      </c>
      <c r="CS112" s="11" t="str">
        <f>IF(OR(Master!$C17="",Calculations!CS18=""),"",(Master!$C17-Calculations!CS18)^2)</f>
        <v/>
      </c>
      <c r="CT112" s="11" t="str">
        <f>IF(OR(Master!$C17="",Calculations!CT18=""),"",(Master!$C17-Calculations!CT18)^2)</f>
        <v/>
      </c>
      <c r="CU112" s="11" t="str">
        <f>IF(OR(Master!$C17="",Calculations!CU18=""),"",(Master!$C17-Calculations!CU18)^2)</f>
        <v/>
      </c>
      <c r="CV112" s="11" t="str">
        <f>IF(OR(Master!$C17="",Calculations!CV18=""),"",(Master!$C17-Calculations!CV18)^2)</f>
        <v/>
      </c>
      <c r="CW112" s="11" t="str">
        <f>IF(OR(Master!$C17="",Calculations!CW18=""),"",(Master!$C17-Calculations!CW18)^2)</f>
        <v/>
      </c>
      <c r="CX112" s="11" t="str">
        <f>IF(OR(Master!$C17="",Calculations!CX18=""),"",(Master!$C17-Calculations!CX18)^2)</f>
        <v/>
      </c>
      <c r="CY112" s="11" t="str">
        <f>IF(OR(Master!$C17="",Calculations!CY18=""),"",(Master!$C17-Calculations!CY18)^2)</f>
        <v/>
      </c>
      <c r="CZ112" s="11" t="str">
        <f>IF(OR(Master!$C17="",Calculations!CZ18=""),"",(Master!$C17-Calculations!CZ18)^2)</f>
        <v/>
      </c>
      <c r="DA112" s="11" t="str">
        <f>IF(OR(Master!$C17="",Calculations!DA18=""),"",(Master!$C17-Calculations!DA18)^2)</f>
        <v/>
      </c>
      <c r="DB112" s="11" t="str">
        <f>IF(OR(Master!$C17="",Calculations!DB18=""),"",(Master!$C17-Calculations!DB18)^2)</f>
        <v/>
      </c>
      <c r="DC112" s="11" t="str">
        <f>IF(OR(Master!$C17="",Calculations!DC18=""),"",(Master!$C17-Calculations!DC18)^2)</f>
        <v/>
      </c>
      <c r="DD112" s="11" t="str">
        <f>IF(OR(Master!$C17="",Calculations!DD18=""),"",(Master!$C17-Calculations!DD18)^2)</f>
        <v/>
      </c>
      <c r="DE112" s="11" t="str">
        <f>IF(OR(Master!$C17="",Calculations!DE18=""),"",(Master!$C17-Calculations!DE18)^2)</f>
        <v/>
      </c>
      <c r="DF112" s="11" t="str">
        <f>IF(OR(Master!$C17="",Calculations!DF18=""),"",(Master!$C17-Calculations!DF18)^2)</f>
        <v/>
      </c>
      <c r="DG112" s="11" t="str">
        <f>IF(OR(Master!$C17="",Calculations!DG18=""),"",(Master!$C17-Calculations!DG18)^2)</f>
        <v/>
      </c>
      <c r="DH112" s="11" t="str">
        <f>IF(OR(Master!$C17="",Calculations!DH18=""),"",(Master!$C17-Calculations!DH18)^2)</f>
        <v/>
      </c>
      <c r="DI112" s="11" t="str">
        <f>IF(OR(Master!$C17="",Calculations!DI18=""),"",(Master!$C17-Calculations!DI18)^2)</f>
        <v/>
      </c>
      <c r="DJ112" s="11" t="str">
        <f>IF(OR(Master!$C17="",Calculations!DJ18=""),"",(Master!$C17-Calculations!DJ18)^2)</f>
        <v/>
      </c>
      <c r="DK112" s="11" t="str">
        <f>IF(OR(Master!$C17="",Calculations!DK18=""),"",(Master!$C17-Calculations!DK18)^2)</f>
        <v/>
      </c>
      <c r="DL112" s="11" t="str">
        <f>IF(OR(Master!$C17="",Calculations!DL18=""),"",(Master!$C17-Calculations!DL18)^2)</f>
        <v/>
      </c>
      <c r="DM112" s="11" t="str">
        <f>IF(OR(Master!$C17="",Calculations!DM18=""),"",(Master!$C17-Calculations!DM18)^2)</f>
        <v/>
      </c>
      <c r="DN112" s="11" t="str">
        <f>IF(OR(Master!$C17="",Calculations!DN18=""),"",(Master!$C17-Calculations!DN18)^2)</f>
        <v/>
      </c>
      <c r="DO112" s="11" t="str">
        <f>IF(OR(Master!$C17="",Calculations!DO18=""),"",(Master!$C17-Calculations!DO18)^2)</f>
        <v/>
      </c>
      <c r="DP112" s="11" t="str">
        <f>IF(OR(Master!$C17="",Calculations!DP18=""),"",(Master!$C17-Calculations!DP18)^2)</f>
        <v/>
      </c>
      <c r="DQ112" s="11" t="str">
        <f>IF(OR(Master!$C17="",Calculations!DQ18=""),"",(Master!$C17-Calculations!DQ18)^2)</f>
        <v/>
      </c>
      <c r="DR112" s="11" t="str">
        <f>IF(OR(Master!$C17="",Calculations!DR18=""),"",(Master!$C17-Calculations!DR18)^2)</f>
        <v/>
      </c>
      <c r="DS112" s="11" t="str">
        <f>IF(OR(Master!$C17="",Calculations!DS18=""),"",(Master!$C17-Calculations!DS18)^2)</f>
        <v/>
      </c>
      <c r="DT112" s="11" t="str">
        <f>IF(OR(Master!$C17="",Calculations!DT18=""),"",(Master!$C17-Calculations!DT18)^2)</f>
        <v/>
      </c>
      <c r="DU112" s="11" t="str">
        <f>IF(OR(Master!$C17="",Calculations!DU18=""),"",(Master!$C17-Calculations!DU18)^2)</f>
        <v/>
      </c>
      <c r="DV112" s="11" t="str">
        <f>IF(OR(Master!$C17="",Calculations!DV18=""),"",(Master!$C17-Calculations!DV18)^2)</f>
        <v/>
      </c>
      <c r="DW112" s="11" t="str">
        <f>IF(OR(Master!$C17="",Calculations!DW18=""),"",(Master!$C17-Calculations!DW18)^2)</f>
        <v/>
      </c>
      <c r="DX112" s="11" t="str">
        <f>IF(OR(Master!$C17="",Calculations!DX18=""),"",(Master!$C17-Calculations!DX18)^2)</f>
        <v/>
      </c>
      <c r="DY112" s="11" t="str">
        <f>IF(OR(Master!$C17="",Calculations!DY18=""),"",(Master!$C17-Calculations!DY18)^2)</f>
        <v/>
      </c>
      <c r="DZ112" s="11" t="str">
        <f>IF(OR(Master!$C17="",Calculations!DZ18=""),"",(Master!$C17-Calculations!DZ18)^2)</f>
        <v/>
      </c>
      <c r="EA112" s="11" t="str">
        <f>IF(OR(Master!$C17="",Calculations!EA18=""),"",(Master!$C17-Calculations!EA18)^2)</f>
        <v/>
      </c>
      <c r="EB112" s="11" t="str">
        <f>IF(OR(Master!$C17="",Calculations!EB18=""),"",(Master!$C17-Calculations!EB18)^2)</f>
        <v/>
      </c>
      <c r="EC112" s="11" t="str">
        <f>IF(OR(Master!$C17="",Calculations!EC18=""),"",(Master!$C17-Calculations!EC18)^2)</f>
        <v/>
      </c>
      <c r="ED112" s="11" t="str">
        <f>IF(OR(Master!$C17="",Calculations!ED18=""),"",(Master!$C17-Calculations!ED18)^2)</f>
        <v/>
      </c>
      <c r="EE112" s="11" t="str">
        <f>IF(OR(Master!$C17="",Calculations!EE18=""),"",(Master!$C17-Calculations!EE18)^2)</f>
        <v/>
      </c>
      <c r="EF112" s="11" t="str">
        <f>IF(OR(Master!$C17="",Calculations!EF18=""),"",(Master!$C17-Calculations!EF18)^2)</f>
        <v/>
      </c>
      <c r="EG112" s="11" t="str">
        <f>IF(OR(Master!$C17="",Calculations!EG18=""),"",(Master!$C17-Calculations!EG18)^2)</f>
        <v/>
      </c>
      <c r="EH112" s="11" t="str">
        <f>IF(OR(Master!$C17="",Calculations!EH18=""),"",(Master!$C17-Calculations!EH18)^2)</f>
        <v/>
      </c>
      <c r="EI112" s="11" t="str">
        <f>IF(OR(Master!$C17="",Calculations!EI18=""),"",(Master!$C17-Calculations!EI18)^2)</f>
        <v/>
      </c>
      <c r="EJ112" s="11" t="str">
        <f>IF(OR(Master!$C17="",Calculations!EJ18=""),"",(Master!$C17-Calculations!EJ18)^2)</f>
        <v/>
      </c>
      <c r="EK112" s="11" t="str">
        <f>IF(OR(Master!$C17="",Calculations!EK18=""),"",(Master!$C17-Calculations!EK18)^2)</f>
        <v/>
      </c>
      <c r="EL112" s="11" t="str">
        <f>IF(OR(Master!$C17="",Calculations!EL18=""),"",(Master!$C17-Calculations!EL18)^2)</f>
        <v/>
      </c>
      <c r="EM112" s="11" t="str">
        <f>IF(OR(Master!$C17="",Calculations!EM18=""),"",(Master!$C17-Calculations!EM18)^2)</f>
        <v/>
      </c>
      <c r="EN112" s="11" t="str">
        <f>IF(OR(Master!$C17="",Calculations!EN18=""),"",(Master!$C17-Calculations!EN18)^2)</f>
        <v/>
      </c>
      <c r="EO112" s="11" t="str">
        <f>IF(OR(Master!$C17="",Calculations!EO18=""),"",(Master!$C17-Calculations!EO18)^2)</f>
        <v/>
      </c>
      <c r="EP112" s="11" t="str">
        <f>IF(OR(Master!$C17="",Calculations!EP18=""),"",(Master!$C17-Calculations!EP18)^2)</f>
        <v/>
      </c>
      <c r="EQ112" s="11" t="str">
        <f>IF(OR(Master!$C17="",Calculations!EQ18=""),"",(Master!$C17-Calculations!EQ18)^2)</f>
        <v/>
      </c>
      <c r="ER112" s="11" t="str">
        <f>IF(OR(Master!$C17="",Calculations!ER18=""),"",(Master!$C17-Calculations!ER18)^2)</f>
        <v/>
      </c>
      <c r="ES112" s="11" t="str">
        <f>IF(OR(Master!$C17="",Calculations!ES18=""),"",(Master!$C17-Calculations!ES18)^2)</f>
        <v/>
      </c>
      <c r="ET112" s="11" t="str">
        <f>IF(OR(Master!$C17="",Calculations!ET18=""),"",(Master!$C17-Calculations!ET18)^2)</f>
        <v/>
      </c>
      <c r="EU112" s="11" t="str">
        <f>IF(OR(Master!$C17="",Calculations!EU18=""),"",(Master!$C17-Calculations!EU18)^2)</f>
        <v/>
      </c>
      <c r="EV112" s="11" t="str">
        <f>IF(OR(Master!$C17="",Calculations!EV18=""),"",(Master!$C17-Calculations!EV18)^2)</f>
        <v/>
      </c>
      <c r="EW112" s="11" t="str">
        <f>IF(OR(Master!$C17="",Calculations!EW18=""),"",(Master!$C17-Calculations!EW18)^2)</f>
        <v/>
      </c>
      <c r="EX112" s="11" t="str">
        <f>IF(OR(Master!$C17="",Calculations!EX18=""),"",(Master!$C17-Calculations!EX18)^2)</f>
        <v/>
      </c>
      <c r="EY112" s="11" t="str">
        <f>IF(OR(Master!$C17="",Calculations!EY18=""),"",(Master!$C17-Calculations!EY18)^2)</f>
        <v/>
      </c>
      <c r="EZ112" s="11" t="str">
        <f>IF(OR(Master!$C17="",Calculations!EZ18=""),"",(Master!$C17-Calculations!EZ18)^2)</f>
        <v/>
      </c>
      <c r="FA112" s="11" t="str">
        <f>IF(OR(Master!$C17="",Calculations!FA18=""),"",(Master!$C17-Calculations!FA18)^2)</f>
        <v/>
      </c>
      <c r="FB112" s="11" t="str">
        <f>IF(OR(Master!$C17="",Calculations!FB18=""),"",(Master!$C17-Calculations!FB18)^2)</f>
        <v/>
      </c>
      <c r="FC112" s="11" t="str">
        <f>IF(OR(Master!$C17="",Calculations!FC18=""),"",(Master!$C17-Calculations!FC18)^2)</f>
        <v/>
      </c>
      <c r="FD112" s="11" t="str">
        <f>IF(OR(Master!$C17="",Calculations!FD18=""),"",(Master!$C17-Calculations!FD18)^2)</f>
        <v/>
      </c>
      <c r="FE112" s="11" t="str">
        <f>IF(OR(Master!$C17="",Calculations!FE18=""),"",(Master!$C17-Calculations!FE18)^2)</f>
        <v/>
      </c>
      <c r="FF112" s="11" t="str">
        <f>IF(OR(Master!$C17="",Calculations!FF18=""),"",(Master!$C17-Calculations!FF18)^2)</f>
        <v/>
      </c>
      <c r="FG112" s="11" t="str">
        <f>IF(OR(Master!$C17="",Calculations!FG18=""),"",(Master!$C17-Calculations!FG18)^2)</f>
        <v/>
      </c>
      <c r="FH112" s="11" t="str">
        <f>IF(OR(Master!$C17="",Calculations!FH18=""),"",(Master!$C17-Calculations!FH18)^2)</f>
        <v/>
      </c>
      <c r="FI112" s="11" t="str">
        <f>IF(OR(Master!$C17="",Calculations!FI18=""),"",(Master!$C17-Calculations!FI18)^2)</f>
        <v/>
      </c>
      <c r="FJ112" s="11" t="str">
        <f>IF(OR(Master!$C17="",Calculations!FJ18=""),"",(Master!$C17-Calculations!FJ18)^2)</f>
        <v/>
      </c>
      <c r="FK112" s="11" t="str">
        <f>IF(OR(Master!$C17="",Calculations!FK18=""),"",(Master!$C17-Calculations!FK18)^2)</f>
        <v/>
      </c>
    </row>
    <row r="113" spans="3:167" x14ac:dyDescent="0.25">
      <c r="C113" s="11">
        <v>16</v>
      </c>
      <c r="D113" s="11" t="str">
        <f>IF(OR(Master!$C18="",Calculations!D19=""),"",(Master!$C18-Calculations!D19)^2)</f>
        <v/>
      </c>
      <c r="E113" s="11" t="str">
        <f>IF(OR(Master!$C18="",Calculations!E19=""),"",(Master!$C18-Calculations!E19)^2)</f>
        <v/>
      </c>
      <c r="F113" s="11" t="str">
        <f>IF(OR(Master!$C18="",Calculations!F19=""),"",(Master!$C18-Calculations!F19)^2)</f>
        <v/>
      </c>
      <c r="G113" s="11" t="str">
        <f>IF(OR(Master!$C18="",Calculations!G19=""),"",(Master!$C18-Calculations!G19)^2)</f>
        <v/>
      </c>
      <c r="H113" s="11" t="str">
        <f>IF(OR(Master!$C18="",Calculations!H19=""),"",(Master!$C18-Calculations!H19)^2)</f>
        <v/>
      </c>
      <c r="I113" s="11" t="str">
        <f>IF(OR(Master!$C18="",Calculations!I19=""),"",(Master!$C18-Calculations!I19)^2)</f>
        <v/>
      </c>
      <c r="J113" s="11" t="str">
        <f>IF(OR(Master!$C18="",Calculations!J19=""),"",(Master!$C18-Calculations!J19)^2)</f>
        <v/>
      </c>
      <c r="K113" s="11" t="str">
        <f>IF(OR(Master!$C18="",Calculations!K19=""),"",(Master!$C18-Calculations!K19)^2)</f>
        <v/>
      </c>
      <c r="L113" s="11" t="str">
        <f>IF(OR(Master!$C18="",Calculations!L19=""),"",(Master!$C18-Calculations!L19)^2)</f>
        <v/>
      </c>
      <c r="M113" s="11" t="str">
        <f>IF(OR(Master!$C18="",Calculations!M19=""),"",(Master!$C18-Calculations!M19)^2)</f>
        <v/>
      </c>
      <c r="N113" s="11" t="str">
        <f>IF(OR(Master!$C18="",Calculations!N19=""),"",(Master!$C18-Calculations!N19)^2)</f>
        <v/>
      </c>
      <c r="O113" s="11" t="str">
        <f>IF(OR(Master!$C18="",Calculations!O19=""),"",(Master!$C18-Calculations!O19)^2)</f>
        <v/>
      </c>
      <c r="P113" s="11" t="str">
        <f>IF(OR(Master!$C18="",Calculations!P19=""),"",(Master!$C18-Calculations!P19)^2)</f>
        <v/>
      </c>
      <c r="Q113" s="11" t="str">
        <f>IF(OR(Master!$C18="",Calculations!Q19=""),"",(Master!$C18-Calculations!Q19)^2)</f>
        <v/>
      </c>
      <c r="R113" s="11" t="str">
        <f>IF(OR(Master!$C18="",Calculations!R19=""),"",(Master!$C18-Calculations!R19)^2)</f>
        <v/>
      </c>
      <c r="S113" s="11" t="str">
        <f>IF(OR(Master!$C18="",Calculations!S19=""),"",(Master!$C18-Calculations!S19)^2)</f>
        <v/>
      </c>
      <c r="T113" s="11" t="str">
        <f>IF(OR(Master!$C18="",Calculations!T19=""),"",(Master!$C18-Calculations!T19)^2)</f>
        <v/>
      </c>
      <c r="U113" s="11" t="str">
        <f>IF(OR(Master!$C18="",Calculations!U19=""),"",(Master!$C18-Calculations!U19)^2)</f>
        <v/>
      </c>
      <c r="V113" s="11" t="str">
        <f>IF(OR(Master!$C18="",Calculations!V19=""),"",(Master!$C18-Calculations!V19)^2)</f>
        <v/>
      </c>
      <c r="W113" s="11" t="str">
        <f>IF(OR(Master!$C18="",Calculations!W19=""),"",(Master!$C18-Calculations!W19)^2)</f>
        <v/>
      </c>
      <c r="X113" s="11" t="str">
        <f>IF(OR(Master!$C18="",Calculations!X19=""),"",(Master!$C18-Calculations!X19)^2)</f>
        <v/>
      </c>
      <c r="Y113" s="11" t="str">
        <f>IF(OR(Master!$C18="",Calculations!Y19=""),"",(Master!$C18-Calculations!Y19)^2)</f>
        <v/>
      </c>
      <c r="Z113" s="11" t="str">
        <f>IF(OR(Master!$C18="",Calculations!Z19=""),"",(Master!$C18-Calculations!Z19)^2)</f>
        <v/>
      </c>
      <c r="AA113" s="11" t="str">
        <f>IF(OR(Master!$C18="",Calculations!AA19=""),"",(Master!$C18-Calculations!AA19)^2)</f>
        <v/>
      </c>
      <c r="AB113" s="11" t="str">
        <f>IF(OR(Master!$C18="",Calculations!AB19=""),"",(Master!$C18-Calculations!AB19)^2)</f>
        <v/>
      </c>
      <c r="AC113" s="11" t="str">
        <f>IF(OR(Master!$C18="",Calculations!AC19=""),"",(Master!$C18-Calculations!AC19)^2)</f>
        <v/>
      </c>
      <c r="AD113" s="11" t="str">
        <f>IF(OR(Master!$C18="",Calculations!AD19=""),"",(Master!$C18-Calculations!AD19)^2)</f>
        <v/>
      </c>
      <c r="AE113" s="11" t="str">
        <f>IF(OR(Master!$C18="",Calculations!AE19=""),"",(Master!$C18-Calculations!AE19)^2)</f>
        <v/>
      </c>
      <c r="AF113" s="11" t="str">
        <f>IF(OR(Master!$C18="",Calculations!AF19=""),"",(Master!$C18-Calculations!AF19)^2)</f>
        <v/>
      </c>
      <c r="AG113" s="11" t="str">
        <f>IF(OR(Master!$C18="",Calculations!AG19=""),"",(Master!$C18-Calculations!AG19)^2)</f>
        <v/>
      </c>
      <c r="AH113" s="11" t="str">
        <f>IF(OR(Master!$C18="",Calculations!AH19=""),"",(Master!$C18-Calculations!AH19)^2)</f>
        <v/>
      </c>
      <c r="AI113" s="11" t="str">
        <f>IF(OR(Master!$C18="",Calculations!AI19=""),"",(Master!$C18-Calculations!AI19)^2)</f>
        <v/>
      </c>
      <c r="AJ113" s="11" t="str">
        <f>IF(OR(Master!$C18="",Calculations!AJ19=""),"",(Master!$C18-Calculations!AJ19)^2)</f>
        <v/>
      </c>
      <c r="AK113" s="11" t="str">
        <f>IF(OR(Master!$C18="",Calculations!AK19=""),"",(Master!$C18-Calculations!AK19)^2)</f>
        <v/>
      </c>
      <c r="AL113" s="11" t="str">
        <f>IF(OR(Master!$C18="",Calculations!AL19=""),"",(Master!$C18-Calculations!AL19)^2)</f>
        <v/>
      </c>
      <c r="AM113" s="11" t="str">
        <f>IF(OR(Master!$C18="",Calculations!AM19=""),"",(Master!$C18-Calculations!AM19)^2)</f>
        <v/>
      </c>
      <c r="AN113" s="11" t="str">
        <f>IF(OR(Master!$C18="",Calculations!AN19=""),"",(Master!$C18-Calculations!AN19)^2)</f>
        <v/>
      </c>
      <c r="AO113" s="11" t="str">
        <f>IF(OR(Master!$C18="",Calculations!AO19=""),"",(Master!$C18-Calculations!AO19)^2)</f>
        <v/>
      </c>
      <c r="AP113" s="11" t="str">
        <f>IF(OR(Master!$C18="",Calculations!AP19=""),"",(Master!$C18-Calculations!AP19)^2)</f>
        <v/>
      </c>
      <c r="AQ113" s="11" t="str">
        <f>IF(OR(Master!$C18="",Calculations!AQ19=""),"",(Master!$C18-Calculations!AQ19)^2)</f>
        <v/>
      </c>
      <c r="AR113" s="11" t="str">
        <f>IF(OR(Master!$C18="",Calculations!AR19=""),"",(Master!$C18-Calculations!AR19)^2)</f>
        <v/>
      </c>
      <c r="AS113" s="11" t="str">
        <f>IF(OR(Master!$C18="",Calculations!AS19=""),"",(Master!$C18-Calculations!AS19)^2)</f>
        <v/>
      </c>
      <c r="AT113" s="11" t="str">
        <f>IF(OR(Master!$C18="",Calculations!AT19=""),"",(Master!$C18-Calculations!AT19)^2)</f>
        <v/>
      </c>
      <c r="AU113" s="11" t="str">
        <f>IF(OR(Master!$C18="",Calculations!AU19=""),"",(Master!$C18-Calculations!AU19)^2)</f>
        <v/>
      </c>
      <c r="AV113" s="11" t="str">
        <f>IF(OR(Master!$C18="",Calculations!AV19=""),"",(Master!$C18-Calculations!AV19)^2)</f>
        <v/>
      </c>
      <c r="AW113" s="11" t="str">
        <f>IF(OR(Master!$C18="",Calculations!AW19=""),"",(Master!$C18-Calculations!AW19)^2)</f>
        <v/>
      </c>
      <c r="AX113" s="11" t="str">
        <f>IF(OR(Master!$C18="",Calculations!AX19=""),"",(Master!$C18-Calculations!AX19)^2)</f>
        <v/>
      </c>
      <c r="AY113" s="11" t="str">
        <f>IF(OR(Master!$C18="",Calculations!AY19=""),"",(Master!$C18-Calculations!AY19)^2)</f>
        <v/>
      </c>
      <c r="AZ113" s="11" t="str">
        <f>IF(OR(Master!$C18="",Calculations!AZ19=""),"",(Master!$C18-Calculations!AZ19)^2)</f>
        <v/>
      </c>
      <c r="BA113" s="11" t="str">
        <f>IF(OR(Master!$C18="",Calculations!BA19=""),"",(Master!$C18-Calculations!BA19)^2)</f>
        <v/>
      </c>
      <c r="BB113" s="11" t="str">
        <f>IF(OR(Master!$C18="",Calculations!BB19=""),"",(Master!$C18-Calculations!BB19)^2)</f>
        <v/>
      </c>
      <c r="BC113" s="11" t="str">
        <f>IF(OR(Master!$C18="",Calculations!BC19=""),"",(Master!$C18-Calculations!BC19)^2)</f>
        <v/>
      </c>
      <c r="BD113" s="11" t="str">
        <f>IF(OR(Master!$C18="",Calculations!BD19=""),"",(Master!$C18-Calculations!BD19)^2)</f>
        <v/>
      </c>
      <c r="BE113" s="11" t="str">
        <f>IF(OR(Master!$C18="",Calculations!BE19=""),"",(Master!$C18-Calculations!BE19)^2)</f>
        <v/>
      </c>
      <c r="BF113" s="11" t="str">
        <f>IF(OR(Master!$C18="",Calculations!BF19=""),"",(Master!$C18-Calculations!BF19)^2)</f>
        <v/>
      </c>
      <c r="BG113" s="11" t="str">
        <f>IF(OR(Master!$C18="",Calculations!BG19=""),"",(Master!$C18-Calculations!BG19)^2)</f>
        <v/>
      </c>
      <c r="BH113" s="11" t="str">
        <f>IF(OR(Master!$C18="",Calculations!BH19=""),"",(Master!$C18-Calculations!BH19)^2)</f>
        <v/>
      </c>
      <c r="BI113" s="11" t="str">
        <f>IF(OR(Master!$C18="",Calculations!BI19=""),"",(Master!$C18-Calculations!BI19)^2)</f>
        <v/>
      </c>
      <c r="BJ113" s="11" t="str">
        <f>IF(OR(Master!$C18="",Calculations!BJ19=""),"",(Master!$C18-Calculations!BJ19)^2)</f>
        <v/>
      </c>
      <c r="BK113" s="11" t="str">
        <f>IF(OR(Master!$C18="",Calculations!BK19=""),"",(Master!$C18-Calculations!BK19)^2)</f>
        <v/>
      </c>
      <c r="BL113" s="11" t="str">
        <f>IF(OR(Master!$C18="",Calculations!BL19=""),"",(Master!$C18-Calculations!BL19)^2)</f>
        <v/>
      </c>
      <c r="BM113" s="11" t="str">
        <f>IF(OR(Master!$C18="",Calculations!BM19=""),"",(Master!$C18-Calculations!BM19)^2)</f>
        <v/>
      </c>
      <c r="BN113" s="11" t="str">
        <f>IF(OR(Master!$C18="",Calculations!BN19=""),"",(Master!$C18-Calculations!BN19)^2)</f>
        <v/>
      </c>
      <c r="BO113" s="11" t="str">
        <f>IF(OR(Master!$C18="",Calculations!BO19=""),"",(Master!$C18-Calculations!BO19)^2)</f>
        <v/>
      </c>
      <c r="BP113" s="11" t="str">
        <f>IF(OR(Master!$C18="",Calculations!BP19=""),"",(Master!$C18-Calculations!BP19)^2)</f>
        <v/>
      </c>
      <c r="BQ113" s="11" t="str">
        <f>IF(OR(Master!$C18="",Calculations!BQ19=""),"",(Master!$C18-Calculations!BQ19)^2)</f>
        <v/>
      </c>
      <c r="BR113" s="11" t="str">
        <f>IF(OR(Master!$C18="",Calculations!BR19=""),"",(Master!$C18-Calculations!BR19)^2)</f>
        <v/>
      </c>
      <c r="BS113" s="11" t="str">
        <f>IF(OR(Master!$C18="",Calculations!BS19=""),"",(Master!$C18-Calculations!BS19)^2)</f>
        <v/>
      </c>
      <c r="BT113" s="11" t="str">
        <f>IF(OR(Master!$C18="",Calculations!BT19=""),"",(Master!$C18-Calculations!BT19)^2)</f>
        <v/>
      </c>
      <c r="BU113" s="11" t="str">
        <f>IF(OR(Master!$C18="",Calculations!BU19=""),"",(Master!$C18-Calculations!BU19)^2)</f>
        <v/>
      </c>
      <c r="BV113" s="11" t="str">
        <f>IF(OR(Master!$C18="",Calculations!BV19=""),"",(Master!$C18-Calculations!BV19)^2)</f>
        <v/>
      </c>
      <c r="BW113" s="11" t="str">
        <f>IF(OR(Master!$C18="",Calculations!BW19=""),"",(Master!$C18-Calculations!BW19)^2)</f>
        <v/>
      </c>
      <c r="BX113" s="11" t="str">
        <f>IF(OR(Master!$C18="",Calculations!BX19=""),"",(Master!$C18-Calculations!BX19)^2)</f>
        <v/>
      </c>
      <c r="BY113" s="11" t="str">
        <f>IF(OR(Master!$C18="",Calculations!BY19=""),"",(Master!$C18-Calculations!BY19)^2)</f>
        <v/>
      </c>
      <c r="BZ113" s="11" t="str">
        <f>IF(OR(Master!$C18="",Calculations!BZ19=""),"",(Master!$C18-Calculations!BZ19)^2)</f>
        <v/>
      </c>
      <c r="CA113" s="11" t="str">
        <f>IF(OR(Master!$C18="",Calculations!CA19=""),"",(Master!$C18-Calculations!CA19)^2)</f>
        <v/>
      </c>
      <c r="CB113" s="11" t="str">
        <f>IF(OR(Master!$C18="",Calculations!CB19=""),"",(Master!$C18-Calculations!CB19)^2)</f>
        <v/>
      </c>
      <c r="CC113" s="11" t="str">
        <f>IF(OR(Master!$C18="",Calculations!CC19=""),"",(Master!$C18-Calculations!CC19)^2)</f>
        <v/>
      </c>
      <c r="CD113" s="11" t="str">
        <f>IF(OR(Master!$C18="",Calculations!CD19=""),"",(Master!$C18-Calculations!CD19)^2)</f>
        <v/>
      </c>
      <c r="CE113" s="11" t="str">
        <f>IF(OR(Master!$C18="",Calculations!CE19=""),"",(Master!$C18-Calculations!CE19)^2)</f>
        <v/>
      </c>
      <c r="CF113" s="11" t="str">
        <f>IF(OR(Master!$C18="",Calculations!CF19=""),"",(Master!$C18-Calculations!CF19)^2)</f>
        <v/>
      </c>
      <c r="CG113" s="11" t="str">
        <f>IF(OR(Master!$C18="",Calculations!CG19=""),"",(Master!$C18-Calculations!CG19)^2)</f>
        <v/>
      </c>
      <c r="CH113" s="11" t="str">
        <f>IF(OR(Master!$C18="",Calculations!CH19=""),"",(Master!$C18-Calculations!CH19)^2)</f>
        <v/>
      </c>
      <c r="CI113" s="11" t="str">
        <f>IF(OR(Master!$C18="",Calculations!CI19=""),"",(Master!$C18-Calculations!CI19)^2)</f>
        <v/>
      </c>
      <c r="CJ113" s="11" t="str">
        <f>IF(OR(Master!$C18="",Calculations!CJ19=""),"",(Master!$C18-Calculations!CJ19)^2)</f>
        <v/>
      </c>
      <c r="CK113" s="11" t="str">
        <f>IF(OR(Master!$C18="",Calculations!CK19=""),"",(Master!$C18-Calculations!CK19)^2)</f>
        <v/>
      </c>
      <c r="CL113" s="11" t="str">
        <f>IF(OR(Master!$C18="",Calculations!CL19=""),"",(Master!$C18-Calculations!CL19)^2)</f>
        <v/>
      </c>
      <c r="CM113" s="11" t="str">
        <f>IF(OR(Master!$C18="",Calculations!CM19=""),"",(Master!$C18-Calculations!CM19)^2)</f>
        <v/>
      </c>
      <c r="CN113" s="11" t="str">
        <f>IF(OR(Master!$C18="",Calculations!CN19=""),"",(Master!$C18-Calculations!CN19)^2)</f>
        <v/>
      </c>
      <c r="CO113" s="11" t="str">
        <f>IF(OR(Master!$C18="",Calculations!CO19=""),"",(Master!$C18-Calculations!CO19)^2)</f>
        <v/>
      </c>
      <c r="CP113" s="11" t="str">
        <f>IF(OR(Master!$C18="",Calculations!CP19=""),"",(Master!$C18-Calculations!CP19)^2)</f>
        <v/>
      </c>
      <c r="CQ113" s="11" t="str">
        <f>IF(OR(Master!$C18="",Calculations!CQ19=""),"",(Master!$C18-Calculations!CQ19)^2)</f>
        <v/>
      </c>
      <c r="CR113" s="11" t="str">
        <f>IF(OR(Master!$C18="",Calculations!CR19=""),"",(Master!$C18-Calculations!CR19)^2)</f>
        <v/>
      </c>
      <c r="CS113" s="11" t="str">
        <f>IF(OR(Master!$C18="",Calculations!CS19=""),"",(Master!$C18-Calculations!CS19)^2)</f>
        <v/>
      </c>
      <c r="CT113" s="11" t="str">
        <f>IF(OR(Master!$C18="",Calculations!CT19=""),"",(Master!$C18-Calculations!CT19)^2)</f>
        <v/>
      </c>
      <c r="CU113" s="11" t="str">
        <f>IF(OR(Master!$C18="",Calculations!CU19=""),"",(Master!$C18-Calculations!CU19)^2)</f>
        <v/>
      </c>
      <c r="CV113" s="11" t="str">
        <f>IF(OR(Master!$C18="",Calculations!CV19=""),"",(Master!$C18-Calculations!CV19)^2)</f>
        <v/>
      </c>
      <c r="CW113" s="11" t="str">
        <f>IF(OR(Master!$C18="",Calculations!CW19=""),"",(Master!$C18-Calculations!CW19)^2)</f>
        <v/>
      </c>
      <c r="CX113" s="11" t="str">
        <f>IF(OR(Master!$C18="",Calculations!CX19=""),"",(Master!$C18-Calculations!CX19)^2)</f>
        <v/>
      </c>
      <c r="CY113" s="11" t="str">
        <f>IF(OR(Master!$C18="",Calculations!CY19=""),"",(Master!$C18-Calculations!CY19)^2)</f>
        <v/>
      </c>
      <c r="CZ113" s="11" t="str">
        <f>IF(OR(Master!$C18="",Calculations!CZ19=""),"",(Master!$C18-Calculations!CZ19)^2)</f>
        <v/>
      </c>
      <c r="DA113" s="11" t="str">
        <f>IF(OR(Master!$C18="",Calculations!DA19=""),"",(Master!$C18-Calculations!DA19)^2)</f>
        <v/>
      </c>
      <c r="DB113" s="11" t="str">
        <f>IF(OR(Master!$C18="",Calculations!DB19=""),"",(Master!$C18-Calculations!DB19)^2)</f>
        <v/>
      </c>
      <c r="DC113" s="11" t="str">
        <f>IF(OR(Master!$C18="",Calculations!DC19=""),"",(Master!$C18-Calculations!DC19)^2)</f>
        <v/>
      </c>
      <c r="DD113" s="11" t="str">
        <f>IF(OR(Master!$C18="",Calculations!DD19=""),"",(Master!$C18-Calculations!DD19)^2)</f>
        <v/>
      </c>
      <c r="DE113" s="11" t="str">
        <f>IF(OR(Master!$C18="",Calculations!DE19=""),"",(Master!$C18-Calculations!DE19)^2)</f>
        <v/>
      </c>
      <c r="DF113" s="11" t="str">
        <f>IF(OR(Master!$C18="",Calculations!DF19=""),"",(Master!$C18-Calculations!DF19)^2)</f>
        <v/>
      </c>
      <c r="DG113" s="11" t="str">
        <f>IF(OR(Master!$C18="",Calculations!DG19=""),"",(Master!$C18-Calculations!DG19)^2)</f>
        <v/>
      </c>
      <c r="DH113" s="11" t="str">
        <f>IF(OR(Master!$C18="",Calculations!DH19=""),"",(Master!$C18-Calculations!DH19)^2)</f>
        <v/>
      </c>
      <c r="DI113" s="11" t="str">
        <f>IF(OR(Master!$C18="",Calculations!DI19=""),"",(Master!$C18-Calculations!DI19)^2)</f>
        <v/>
      </c>
      <c r="DJ113" s="11" t="str">
        <f>IF(OR(Master!$C18="",Calculations!DJ19=""),"",(Master!$C18-Calculations!DJ19)^2)</f>
        <v/>
      </c>
      <c r="DK113" s="11" t="str">
        <f>IF(OR(Master!$C18="",Calculations!DK19=""),"",(Master!$C18-Calculations!DK19)^2)</f>
        <v/>
      </c>
      <c r="DL113" s="11" t="str">
        <f>IF(OR(Master!$C18="",Calculations!DL19=""),"",(Master!$C18-Calculations!DL19)^2)</f>
        <v/>
      </c>
      <c r="DM113" s="11" t="str">
        <f>IF(OR(Master!$C18="",Calculations!DM19=""),"",(Master!$C18-Calculations!DM19)^2)</f>
        <v/>
      </c>
      <c r="DN113" s="11" t="str">
        <f>IF(OR(Master!$C18="",Calculations!DN19=""),"",(Master!$C18-Calculations!DN19)^2)</f>
        <v/>
      </c>
      <c r="DO113" s="11" t="str">
        <f>IF(OR(Master!$C18="",Calculations!DO19=""),"",(Master!$C18-Calculations!DO19)^2)</f>
        <v/>
      </c>
      <c r="DP113" s="11" t="str">
        <f>IF(OR(Master!$C18="",Calculations!DP19=""),"",(Master!$C18-Calculations!DP19)^2)</f>
        <v/>
      </c>
      <c r="DQ113" s="11" t="str">
        <f>IF(OR(Master!$C18="",Calculations!DQ19=""),"",(Master!$C18-Calculations!DQ19)^2)</f>
        <v/>
      </c>
      <c r="DR113" s="11" t="str">
        <f>IF(OR(Master!$C18="",Calculations!DR19=""),"",(Master!$C18-Calculations!DR19)^2)</f>
        <v/>
      </c>
      <c r="DS113" s="11" t="str">
        <f>IF(OR(Master!$C18="",Calculations!DS19=""),"",(Master!$C18-Calculations!DS19)^2)</f>
        <v/>
      </c>
      <c r="DT113" s="11" t="str">
        <f>IF(OR(Master!$C18="",Calculations!DT19=""),"",(Master!$C18-Calculations!DT19)^2)</f>
        <v/>
      </c>
      <c r="DU113" s="11" t="str">
        <f>IF(OR(Master!$C18="",Calculations!DU19=""),"",(Master!$C18-Calculations!DU19)^2)</f>
        <v/>
      </c>
      <c r="DV113" s="11" t="str">
        <f>IF(OR(Master!$C18="",Calculations!DV19=""),"",(Master!$C18-Calculations!DV19)^2)</f>
        <v/>
      </c>
      <c r="DW113" s="11" t="str">
        <f>IF(OR(Master!$C18="",Calculations!DW19=""),"",(Master!$C18-Calculations!DW19)^2)</f>
        <v/>
      </c>
      <c r="DX113" s="11" t="str">
        <f>IF(OR(Master!$C18="",Calculations!DX19=""),"",(Master!$C18-Calculations!DX19)^2)</f>
        <v/>
      </c>
      <c r="DY113" s="11" t="str">
        <f>IF(OR(Master!$C18="",Calculations!DY19=""),"",(Master!$C18-Calculations!DY19)^2)</f>
        <v/>
      </c>
      <c r="DZ113" s="11" t="str">
        <f>IF(OR(Master!$C18="",Calculations!DZ19=""),"",(Master!$C18-Calculations!DZ19)^2)</f>
        <v/>
      </c>
      <c r="EA113" s="11" t="str">
        <f>IF(OR(Master!$C18="",Calculations!EA19=""),"",(Master!$C18-Calculations!EA19)^2)</f>
        <v/>
      </c>
      <c r="EB113" s="11" t="str">
        <f>IF(OR(Master!$C18="",Calculations!EB19=""),"",(Master!$C18-Calculations!EB19)^2)</f>
        <v/>
      </c>
      <c r="EC113" s="11" t="str">
        <f>IF(OR(Master!$C18="",Calculations!EC19=""),"",(Master!$C18-Calculations!EC19)^2)</f>
        <v/>
      </c>
      <c r="ED113" s="11" t="str">
        <f>IF(OR(Master!$C18="",Calculations!ED19=""),"",(Master!$C18-Calculations!ED19)^2)</f>
        <v/>
      </c>
      <c r="EE113" s="11" t="str">
        <f>IF(OR(Master!$C18="",Calculations!EE19=""),"",(Master!$C18-Calculations!EE19)^2)</f>
        <v/>
      </c>
      <c r="EF113" s="11" t="str">
        <f>IF(OR(Master!$C18="",Calculations!EF19=""),"",(Master!$C18-Calculations!EF19)^2)</f>
        <v/>
      </c>
      <c r="EG113" s="11" t="str">
        <f>IF(OR(Master!$C18="",Calculations!EG19=""),"",(Master!$C18-Calculations!EG19)^2)</f>
        <v/>
      </c>
      <c r="EH113" s="11" t="str">
        <f>IF(OR(Master!$C18="",Calculations!EH19=""),"",(Master!$C18-Calculations!EH19)^2)</f>
        <v/>
      </c>
      <c r="EI113" s="11" t="str">
        <f>IF(OR(Master!$C18="",Calculations!EI19=""),"",(Master!$C18-Calculations!EI19)^2)</f>
        <v/>
      </c>
      <c r="EJ113" s="11" t="str">
        <f>IF(OR(Master!$C18="",Calculations!EJ19=""),"",(Master!$C18-Calculations!EJ19)^2)</f>
        <v/>
      </c>
      <c r="EK113" s="11" t="str">
        <f>IF(OR(Master!$C18="",Calculations!EK19=""),"",(Master!$C18-Calculations!EK19)^2)</f>
        <v/>
      </c>
      <c r="EL113" s="11" t="str">
        <f>IF(OR(Master!$C18="",Calculations!EL19=""),"",(Master!$C18-Calculations!EL19)^2)</f>
        <v/>
      </c>
      <c r="EM113" s="11" t="str">
        <f>IF(OR(Master!$C18="",Calculations!EM19=""),"",(Master!$C18-Calculations!EM19)^2)</f>
        <v/>
      </c>
      <c r="EN113" s="11" t="str">
        <f>IF(OR(Master!$C18="",Calculations!EN19=""),"",(Master!$C18-Calculations!EN19)^2)</f>
        <v/>
      </c>
      <c r="EO113" s="11" t="str">
        <f>IF(OR(Master!$C18="",Calculations!EO19=""),"",(Master!$C18-Calculations!EO19)^2)</f>
        <v/>
      </c>
      <c r="EP113" s="11" t="str">
        <f>IF(OR(Master!$C18="",Calculations!EP19=""),"",(Master!$C18-Calculations!EP19)^2)</f>
        <v/>
      </c>
      <c r="EQ113" s="11" t="str">
        <f>IF(OR(Master!$C18="",Calculations!EQ19=""),"",(Master!$C18-Calculations!EQ19)^2)</f>
        <v/>
      </c>
      <c r="ER113" s="11" t="str">
        <f>IF(OR(Master!$C18="",Calculations!ER19=""),"",(Master!$C18-Calculations!ER19)^2)</f>
        <v/>
      </c>
      <c r="ES113" s="11" t="str">
        <f>IF(OR(Master!$C18="",Calculations!ES19=""),"",(Master!$C18-Calculations!ES19)^2)</f>
        <v/>
      </c>
      <c r="ET113" s="11" t="str">
        <f>IF(OR(Master!$C18="",Calculations!ET19=""),"",(Master!$C18-Calculations!ET19)^2)</f>
        <v/>
      </c>
      <c r="EU113" s="11" t="str">
        <f>IF(OR(Master!$C18="",Calculations!EU19=""),"",(Master!$C18-Calculations!EU19)^2)</f>
        <v/>
      </c>
      <c r="EV113" s="11" t="str">
        <f>IF(OR(Master!$C18="",Calculations!EV19=""),"",(Master!$C18-Calculations!EV19)^2)</f>
        <v/>
      </c>
      <c r="EW113" s="11" t="str">
        <f>IF(OR(Master!$C18="",Calculations!EW19=""),"",(Master!$C18-Calculations!EW19)^2)</f>
        <v/>
      </c>
      <c r="EX113" s="11" t="str">
        <f>IF(OR(Master!$C18="",Calculations!EX19=""),"",(Master!$C18-Calculations!EX19)^2)</f>
        <v/>
      </c>
      <c r="EY113" s="11" t="str">
        <f>IF(OR(Master!$C18="",Calculations!EY19=""),"",(Master!$C18-Calculations!EY19)^2)</f>
        <v/>
      </c>
      <c r="EZ113" s="11" t="str">
        <f>IF(OR(Master!$C18="",Calculations!EZ19=""),"",(Master!$C18-Calculations!EZ19)^2)</f>
        <v/>
      </c>
      <c r="FA113" s="11" t="str">
        <f>IF(OR(Master!$C18="",Calculations!FA19=""),"",(Master!$C18-Calculations!FA19)^2)</f>
        <v/>
      </c>
      <c r="FB113" s="11" t="str">
        <f>IF(OR(Master!$C18="",Calculations!FB19=""),"",(Master!$C18-Calculations!FB19)^2)</f>
        <v/>
      </c>
      <c r="FC113" s="11" t="str">
        <f>IF(OR(Master!$C18="",Calculations!FC19=""),"",(Master!$C18-Calculations!FC19)^2)</f>
        <v/>
      </c>
      <c r="FD113" s="11" t="str">
        <f>IF(OR(Master!$C18="",Calculations!FD19=""),"",(Master!$C18-Calculations!FD19)^2)</f>
        <v/>
      </c>
      <c r="FE113" s="11" t="str">
        <f>IF(OR(Master!$C18="",Calculations!FE19=""),"",(Master!$C18-Calculations!FE19)^2)</f>
        <v/>
      </c>
      <c r="FF113" s="11" t="str">
        <f>IF(OR(Master!$C18="",Calculations!FF19=""),"",(Master!$C18-Calculations!FF19)^2)</f>
        <v/>
      </c>
      <c r="FG113" s="11" t="str">
        <f>IF(OR(Master!$C18="",Calculations!FG19=""),"",(Master!$C18-Calculations!FG19)^2)</f>
        <v/>
      </c>
      <c r="FH113" s="11" t="str">
        <f>IF(OR(Master!$C18="",Calculations!FH19=""),"",(Master!$C18-Calculations!FH19)^2)</f>
        <v/>
      </c>
      <c r="FI113" s="11" t="str">
        <f>IF(OR(Master!$C18="",Calculations!FI19=""),"",(Master!$C18-Calculations!FI19)^2)</f>
        <v/>
      </c>
      <c r="FJ113" s="11" t="str">
        <f>IF(OR(Master!$C18="",Calculations!FJ19=""),"",(Master!$C18-Calculations!FJ19)^2)</f>
        <v/>
      </c>
      <c r="FK113" s="11" t="str">
        <f>IF(OR(Master!$C18="",Calculations!FK19=""),"",(Master!$C18-Calculations!FK19)^2)</f>
        <v/>
      </c>
    </row>
    <row r="114" spans="3:167" x14ac:dyDescent="0.25">
      <c r="C114" s="11">
        <v>17</v>
      </c>
      <c r="D114" s="11" t="str">
        <f>IF(OR(Master!$C19="",Calculations!D20=""),"",(Master!$C19-Calculations!D20)^2)</f>
        <v/>
      </c>
      <c r="E114" s="11" t="str">
        <f>IF(OR(Master!$C19="",Calculations!E20=""),"",(Master!$C19-Calculations!E20)^2)</f>
        <v/>
      </c>
      <c r="F114" s="11" t="str">
        <f>IF(OR(Master!$C19="",Calculations!F20=""),"",(Master!$C19-Calculations!F20)^2)</f>
        <v/>
      </c>
      <c r="G114" s="11" t="str">
        <f>IF(OR(Master!$C19="",Calculations!G20=""),"",(Master!$C19-Calculations!G20)^2)</f>
        <v/>
      </c>
      <c r="H114" s="11" t="str">
        <f>IF(OR(Master!$C19="",Calculations!H20=""),"",(Master!$C19-Calculations!H20)^2)</f>
        <v/>
      </c>
      <c r="I114" s="11" t="str">
        <f>IF(OR(Master!$C19="",Calculations!I20=""),"",(Master!$C19-Calculations!I20)^2)</f>
        <v/>
      </c>
      <c r="J114" s="11" t="str">
        <f>IF(OR(Master!$C19="",Calculations!J20=""),"",(Master!$C19-Calculations!J20)^2)</f>
        <v/>
      </c>
      <c r="K114" s="11" t="str">
        <f>IF(OR(Master!$C19="",Calculations!K20=""),"",(Master!$C19-Calculations!K20)^2)</f>
        <v/>
      </c>
      <c r="L114" s="11" t="str">
        <f>IF(OR(Master!$C19="",Calculations!L20=""),"",(Master!$C19-Calculations!L20)^2)</f>
        <v/>
      </c>
      <c r="M114" s="11" t="str">
        <f>IF(OR(Master!$C19="",Calculations!M20=""),"",(Master!$C19-Calculations!M20)^2)</f>
        <v/>
      </c>
      <c r="N114" s="11" t="str">
        <f>IF(OR(Master!$C19="",Calculations!N20=""),"",(Master!$C19-Calculations!N20)^2)</f>
        <v/>
      </c>
      <c r="O114" s="11" t="str">
        <f>IF(OR(Master!$C19="",Calculations!O20=""),"",(Master!$C19-Calculations!O20)^2)</f>
        <v/>
      </c>
      <c r="P114" s="11" t="str">
        <f>IF(OR(Master!$C19="",Calculations!P20=""),"",(Master!$C19-Calculations!P20)^2)</f>
        <v/>
      </c>
      <c r="Q114" s="11" t="str">
        <f>IF(OR(Master!$C19="",Calculations!Q20=""),"",(Master!$C19-Calculations!Q20)^2)</f>
        <v/>
      </c>
      <c r="R114" s="11" t="str">
        <f>IF(OR(Master!$C19="",Calculations!R20=""),"",(Master!$C19-Calculations!R20)^2)</f>
        <v/>
      </c>
      <c r="S114" s="11" t="str">
        <f>IF(OR(Master!$C19="",Calculations!S20=""),"",(Master!$C19-Calculations!S20)^2)</f>
        <v/>
      </c>
      <c r="T114" s="11" t="str">
        <f>IF(OR(Master!$C19="",Calculations!T20=""),"",(Master!$C19-Calculations!T20)^2)</f>
        <v/>
      </c>
      <c r="U114" s="11" t="str">
        <f>IF(OR(Master!$C19="",Calculations!U20=""),"",(Master!$C19-Calculations!U20)^2)</f>
        <v/>
      </c>
      <c r="V114" s="11" t="str">
        <f>IF(OR(Master!$C19="",Calculations!V20=""),"",(Master!$C19-Calculations!V20)^2)</f>
        <v/>
      </c>
      <c r="W114" s="11" t="str">
        <f>IF(OR(Master!$C19="",Calculations!W20=""),"",(Master!$C19-Calculations!W20)^2)</f>
        <v/>
      </c>
      <c r="X114" s="11" t="str">
        <f>IF(OR(Master!$C19="",Calculations!X20=""),"",(Master!$C19-Calculations!X20)^2)</f>
        <v/>
      </c>
      <c r="Y114" s="11" t="str">
        <f>IF(OR(Master!$C19="",Calculations!Y20=""),"",(Master!$C19-Calculations!Y20)^2)</f>
        <v/>
      </c>
      <c r="Z114" s="11" t="str">
        <f>IF(OR(Master!$C19="",Calculations!Z20=""),"",(Master!$C19-Calculations!Z20)^2)</f>
        <v/>
      </c>
      <c r="AA114" s="11" t="str">
        <f>IF(OR(Master!$C19="",Calculations!AA20=""),"",(Master!$C19-Calculations!AA20)^2)</f>
        <v/>
      </c>
      <c r="AB114" s="11" t="str">
        <f>IF(OR(Master!$C19="",Calculations!AB20=""),"",(Master!$C19-Calculations!AB20)^2)</f>
        <v/>
      </c>
      <c r="AC114" s="11" t="str">
        <f>IF(OR(Master!$C19="",Calculations!AC20=""),"",(Master!$C19-Calculations!AC20)^2)</f>
        <v/>
      </c>
      <c r="AD114" s="11" t="str">
        <f>IF(OR(Master!$C19="",Calculations!AD20=""),"",(Master!$C19-Calculations!AD20)^2)</f>
        <v/>
      </c>
      <c r="AE114" s="11" t="str">
        <f>IF(OR(Master!$C19="",Calculations!AE20=""),"",(Master!$C19-Calculations!AE20)^2)</f>
        <v/>
      </c>
      <c r="AF114" s="11" t="str">
        <f>IF(OR(Master!$C19="",Calculations!AF20=""),"",(Master!$C19-Calculations!AF20)^2)</f>
        <v/>
      </c>
      <c r="AG114" s="11" t="str">
        <f>IF(OR(Master!$C19="",Calculations!AG20=""),"",(Master!$C19-Calculations!AG20)^2)</f>
        <v/>
      </c>
      <c r="AH114" s="11" t="str">
        <f>IF(OR(Master!$C19="",Calculations!AH20=""),"",(Master!$C19-Calculations!AH20)^2)</f>
        <v/>
      </c>
      <c r="AI114" s="11" t="str">
        <f>IF(OR(Master!$C19="",Calculations!AI20=""),"",(Master!$C19-Calculations!AI20)^2)</f>
        <v/>
      </c>
      <c r="AJ114" s="11" t="str">
        <f>IF(OR(Master!$C19="",Calculations!AJ20=""),"",(Master!$C19-Calculations!AJ20)^2)</f>
        <v/>
      </c>
      <c r="AK114" s="11" t="str">
        <f>IF(OR(Master!$C19="",Calculations!AK20=""),"",(Master!$C19-Calculations!AK20)^2)</f>
        <v/>
      </c>
      <c r="AL114" s="11" t="str">
        <f>IF(OR(Master!$C19="",Calculations!AL20=""),"",(Master!$C19-Calculations!AL20)^2)</f>
        <v/>
      </c>
      <c r="AM114" s="11" t="str">
        <f>IF(OR(Master!$C19="",Calculations!AM20=""),"",(Master!$C19-Calculations!AM20)^2)</f>
        <v/>
      </c>
      <c r="AN114" s="11" t="str">
        <f>IF(OR(Master!$C19="",Calculations!AN20=""),"",(Master!$C19-Calculations!AN20)^2)</f>
        <v/>
      </c>
      <c r="AO114" s="11" t="str">
        <f>IF(OR(Master!$C19="",Calculations!AO20=""),"",(Master!$C19-Calculations!AO20)^2)</f>
        <v/>
      </c>
      <c r="AP114" s="11" t="str">
        <f>IF(OR(Master!$C19="",Calculations!AP20=""),"",(Master!$C19-Calculations!AP20)^2)</f>
        <v/>
      </c>
      <c r="AQ114" s="11" t="str">
        <f>IF(OR(Master!$C19="",Calculations!AQ20=""),"",(Master!$C19-Calculations!AQ20)^2)</f>
        <v/>
      </c>
      <c r="AR114" s="11" t="str">
        <f>IF(OR(Master!$C19="",Calculations!AR20=""),"",(Master!$C19-Calculations!AR20)^2)</f>
        <v/>
      </c>
      <c r="AS114" s="11" t="str">
        <f>IF(OR(Master!$C19="",Calculations!AS20=""),"",(Master!$C19-Calculations!AS20)^2)</f>
        <v/>
      </c>
      <c r="AT114" s="11" t="str">
        <f>IF(OR(Master!$C19="",Calculations!AT20=""),"",(Master!$C19-Calculations!AT20)^2)</f>
        <v/>
      </c>
      <c r="AU114" s="11" t="str">
        <f>IF(OR(Master!$C19="",Calculations!AU20=""),"",(Master!$C19-Calculations!AU20)^2)</f>
        <v/>
      </c>
      <c r="AV114" s="11" t="str">
        <f>IF(OR(Master!$C19="",Calculations!AV20=""),"",(Master!$C19-Calculations!AV20)^2)</f>
        <v/>
      </c>
      <c r="AW114" s="11" t="str">
        <f>IF(OR(Master!$C19="",Calculations!AW20=""),"",(Master!$C19-Calculations!AW20)^2)</f>
        <v/>
      </c>
      <c r="AX114" s="11" t="str">
        <f>IF(OR(Master!$C19="",Calculations!AX20=""),"",(Master!$C19-Calculations!AX20)^2)</f>
        <v/>
      </c>
      <c r="AY114" s="11" t="str">
        <f>IF(OR(Master!$C19="",Calculations!AY20=""),"",(Master!$C19-Calculations!AY20)^2)</f>
        <v/>
      </c>
      <c r="AZ114" s="11" t="str">
        <f>IF(OR(Master!$C19="",Calculations!AZ20=""),"",(Master!$C19-Calculations!AZ20)^2)</f>
        <v/>
      </c>
      <c r="BA114" s="11" t="str">
        <f>IF(OR(Master!$C19="",Calculations!BA20=""),"",(Master!$C19-Calculations!BA20)^2)</f>
        <v/>
      </c>
      <c r="BB114" s="11" t="str">
        <f>IF(OR(Master!$C19="",Calculations!BB20=""),"",(Master!$C19-Calculations!BB20)^2)</f>
        <v/>
      </c>
      <c r="BC114" s="11" t="str">
        <f>IF(OR(Master!$C19="",Calculations!BC20=""),"",(Master!$C19-Calculations!BC20)^2)</f>
        <v/>
      </c>
      <c r="BD114" s="11" t="str">
        <f>IF(OR(Master!$C19="",Calculations!BD20=""),"",(Master!$C19-Calculations!BD20)^2)</f>
        <v/>
      </c>
      <c r="BE114" s="11" t="str">
        <f>IF(OR(Master!$C19="",Calculations!BE20=""),"",(Master!$C19-Calculations!BE20)^2)</f>
        <v/>
      </c>
      <c r="BF114" s="11" t="str">
        <f>IF(OR(Master!$C19="",Calculations!BF20=""),"",(Master!$C19-Calculations!BF20)^2)</f>
        <v/>
      </c>
      <c r="BG114" s="11" t="str">
        <f>IF(OR(Master!$C19="",Calculations!BG20=""),"",(Master!$C19-Calculations!BG20)^2)</f>
        <v/>
      </c>
      <c r="BH114" s="11" t="str">
        <f>IF(OR(Master!$C19="",Calculations!BH20=""),"",(Master!$C19-Calculations!BH20)^2)</f>
        <v/>
      </c>
      <c r="BI114" s="11" t="str">
        <f>IF(OR(Master!$C19="",Calculations!BI20=""),"",(Master!$C19-Calculations!BI20)^2)</f>
        <v/>
      </c>
      <c r="BJ114" s="11" t="str">
        <f>IF(OR(Master!$C19="",Calculations!BJ20=""),"",(Master!$C19-Calculations!BJ20)^2)</f>
        <v/>
      </c>
      <c r="BK114" s="11" t="str">
        <f>IF(OR(Master!$C19="",Calculations!BK20=""),"",(Master!$C19-Calculations!BK20)^2)</f>
        <v/>
      </c>
      <c r="BL114" s="11" t="str">
        <f>IF(OR(Master!$C19="",Calculations!BL20=""),"",(Master!$C19-Calculations!BL20)^2)</f>
        <v/>
      </c>
      <c r="BM114" s="11" t="str">
        <f>IF(OR(Master!$C19="",Calculations!BM20=""),"",(Master!$C19-Calculations!BM20)^2)</f>
        <v/>
      </c>
      <c r="BN114" s="11" t="str">
        <f>IF(OR(Master!$C19="",Calculations!BN20=""),"",(Master!$C19-Calculations!BN20)^2)</f>
        <v/>
      </c>
      <c r="BO114" s="11" t="str">
        <f>IF(OR(Master!$C19="",Calculations!BO20=""),"",(Master!$C19-Calculations!BO20)^2)</f>
        <v/>
      </c>
      <c r="BP114" s="11" t="str">
        <f>IF(OR(Master!$C19="",Calculations!BP20=""),"",(Master!$C19-Calculations!BP20)^2)</f>
        <v/>
      </c>
      <c r="BQ114" s="11" t="str">
        <f>IF(OR(Master!$C19="",Calculations!BQ20=""),"",(Master!$C19-Calculations!BQ20)^2)</f>
        <v/>
      </c>
      <c r="BR114" s="11" t="str">
        <f>IF(OR(Master!$C19="",Calculations!BR20=""),"",(Master!$C19-Calculations!BR20)^2)</f>
        <v/>
      </c>
      <c r="BS114" s="11" t="str">
        <f>IF(OR(Master!$C19="",Calculations!BS20=""),"",(Master!$C19-Calculations!BS20)^2)</f>
        <v/>
      </c>
      <c r="BT114" s="11" t="str">
        <f>IF(OR(Master!$C19="",Calculations!BT20=""),"",(Master!$C19-Calculations!BT20)^2)</f>
        <v/>
      </c>
      <c r="BU114" s="11" t="str">
        <f>IF(OR(Master!$C19="",Calculations!BU20=""),"",(Master!$C19-Calculations!BU20)^2)</f>
        <v/>
      </c>
      <c r="BV114" s="11" t="str">
        <f>IF(OR(Master!$C19="",Calculations!BV20=""),"",(Master!$C19-Calculations!BV20)^2)</f>
        <v/>
      </c>
      <c r="BW114" s="11" t="str">
        <f>IF(OR(Master!$C19="",Calculations!BW20=""),"",(Master!$C19-Calculations!BW20)^2)</f>
        <v/>
      </c>
      <c r="BX114" s="11" t="str">
        <f>IF(OR(Master!$C19="",Calculations!BX20=""),"",(Master!$C19-Calculations!BX20)^2)</f>
        <v/>
      </c>
      <c r="BY114" s="11" t="str">
        <f>IF(OR(Master!$C19="",Calculations!BY20=""),"",(Master!$C19-Calculations!BY20)^2)</f>
        <v/>
      </c>
      <c r="BZ114" s="11" t="str">
        <f>IF(OR(Master!$C19="",Calculations!BZ20=""),"",(Master!$C19-Calculations!BZ20)^2)</f>
        <v/>
      </c>
      <c r="CA114" s="11" t="str">
        <f>IF(OR(Master!$C19="",Calculations!CA20=""),"",(Master!$C19-Calculations!CA20)^2)</f>
        <v/>
      </c>
      <c r="CB114" s="11" t="str">
        <f>IF(OR(Master!$C19="",Calculations!CB20=""),"",(Master!$C19-Calculations!CB20)^2)</f>
        <v/>
      </c>
      <c r="CC114" s="11" t="str">
        <f>IF(OR(Master!$C19="",Calculations!CC20=""),"",(Master!$C19-Calculations!CC20)^2)</f>
        <v/>
      </c>
      <c r="CD114" s="11" t="str">
        <f>IF(OR(Master!$C19="",Calculations!CD20=""),"",(Master!$C19-Calculations!CD20)^2)</f>
        <v/>
      </c>
      <c r="CE114" s="11" t="str">
        <f>IF(OR(Master!$C19="",Calculations!CE20=""),"",(Master!$C19-Calculations!CE20)^2)</f>
        <v/>
      </c>
      <c r="CF114" s="11" t="str">
        <f>IF(OR(Master!$C19="",Calculations!CF20=""),"",(Master!$C19-Calculations!CF20)^2)</f>
        <v/>
      </c>
      <c r="CG114" s="11" t="str">
        <f>IF(OR(Master!$C19="",Calculations!CG20=""),"",(Master!$C19-Calculations!CG20)^2)</f>
        <v/>
      </c>
      <c r="CH114" s="11" t="str">
        <f>IF(OR(Master!$C19="",Calculations!CH20=""),"",(Master!$C19-Calculations!CH20)^2)</f>
        <v/>
      </c>
      <c r="CI114" s="11" t="str">
        <f>IF(OR(Master!$C19="",Calculations!CI20=""),"",(Master!$C19-Calculations!CI20)^2)</f>
        <v/>
      </c>
      <c r="CJ114" s="11" t="str">
        <f>IF(OR(Master!$C19="",Calculations!CJ20=""),"",(Master!$C19-Calculations!CJ20)^2)</f>
        <v/>
      </c>
      <c r="CK114" s="11" t="str">
        <f>IF(OR(Master!$C19="",Calculations!CK20=""),"",(Master!$C19-Calculations!CK20)^2)</f>
        <v/>
      </c>
      <c r="CL114" s="11" t="str">
        <f>IF(OR(Master!$C19="",Calculations!CL20=""),"",(Master!$C19-Calculations!CL20)^2)</f>
        <v/>
      </c>
      <c r="CM114" s="11" t="str">
        <f>IF(OR(Master!$C19="",Calculations!CM20=""),"",(Master!$C19-Calculations!CM20)^2)</f>
        <v/>
      </c>
      <c r="CN114" s="11" t="str">
        <f>IF(OR(Master!$C19="",Calculations!CN20=""),"",(Master!$C19-Calculations!CN20)^2)</f>
        <v/>
      </c>
      <c r="CO114" s="11" t="str">
        <f>IF(OR(Master!$C19="",Calculations!CO20=""),"",(Master!$C19-Calculations!CO20)^2)</f>
        <v/>
      </c>
      <c r="CP114" s="11" t="str">
        <f>IF(OR(Master!$C19="",Calculations!CP20=""),"",(Master!$C19-Calculations!CP20)^2)</f>
        <v/>
      </c>
      <c r="CQ114" s="11" t="str">
        <f>IF(OR(Master!$C19="",Calculations!CQ20=""),"",(Master!$C19-Calculations!CQ20)^2)</f>
        <v/>
      </c>
      <c r="CR114" s="11" t="str">
        <f>IF(OR(Master!$C19="",Calculations!CR20=""),"",(Master!$C19-Calculations!CR20)^2)</f>
        <v/>
      </c>
      <c r="CS114" s="11" t="str">
        <f>IF(OR(Master!$C19="",Calculations!CS20=""),"",(Master!$C19-Calculations!CS20)^2)</f>
        <v/>
      </c>
      <c r="CT114" s="11" t="str">
        <f>IF(OR(Master!$C19="",Calculations!CT20=""),"",(Master!$C19-Calculations!CT20)^2)</f>
        <v/>
      </c>
      <c r="CU114" s="11" t="str">
        <f>IF(OR(Master!$C19="",Calculations!CU20=""),"",(Master!$C19-Calculations!CU20)^2)</f>
        <v/>
      </c>
      <c r="CV114" s="11" t="str">
        <f>IF(OR(Master!$C19="",Calculations!CV20=""),"",(Master!$C19-Calculations!CV20)^2)</f>
        <v/>
      </c>
      <c r="CW114" s="11" t="str">
        <f>IF(OR(Master!$C19="",Calculations!CW20=""),"",(Master!$C19-Calculations!CW20)^2)</f>
        <v/>
      </c>
      <c r="CX114" s="11" t="str">
        <f>IF(OR(Master!$C19="",Calculations!CX20=""),"",(Master!$C19-Calculations!CX20)^2)</f>
        <v/>
      </c>
      <c r="CY114" s="11" t="str">
        <f>IF(OR(Master!$C19="",Calculations!CY20=""),"",(Master!$C19-Calculations!CY20)^2)</f>
        <v/>
      </c>
      <c r="CZ114" s="11" t="str">
        <f>IF(OR(Master!$C19="",Calculations!CZ20=""),"",(Master!$C19-Calculations!CZ20)^2)</f>
        <v/>
      </c>
      <c r="DA114" s="11" t="str">
        <f>IF(OR(Master!$C19="",Calculations!DA20=""),"",(Master!$C19-Calculations!DA20)^2)</f>
        <v/>
      </c>
      <c r="DB114" s="11" t="str">
        <f>IF(OR(Master!$C19="",Calculations!DB20=""),"",(Master!$C19-Calculations!DB20)^2)</f>
        <v/>
      </c>
      <c r="DC114" s="11" t="str">
        <f>IF(OR(Master!$C19="",Calculations!DC20=""),"",(Master!$C19-Calculations!DC20)^2)</f>
        <v/>
      </c>
      <c r="DD114" s="11" t="str">
        <f>IF(OR(Master!$C19="",Calculations!DD20=""),"",(Master!$C19-Calculations!DD20)^2)</f>
        <v/>
      </c>
      <c r="DE114" s="11" t="str">
        <f>IF(OR(Master!$C19="",Calculations!DE20=""),"",(Master!$C19-Calculations!DE20)^2)</f>
        <v/>
      </c>
      <c r="DF114" s="11" t="str">
        <f>IF(OR(Master!$C19="",Calculations!DF20=""),"",(Master!$C19-Calculations!DF20)^2)</f>
        <v/>
      </c>
      <c r="DG114" s="11" t="str">
        <f>IF(OR(Master!$C19="",Calculations!DG20=""),"",(Master!$C19-Calculations!DG20)^2)</f>
        <v/>
      </c>
      <c r="DH114" s="11" t="str">
        <f>IF(OR(Master!$C19="",Calculations!DH20=""),"",(Master!$C19-Calculations!DH20)^2)</f>
        <v/>
      </c>
      <c r="DI114" s="11" t="str">
        <f>IF(OR(Master!$C19="",Calculations!DI20=""),"",(Master!$C19-Calculations!DI20)^2)</f>
        <v/>
      </c>
      <c r="DJ114" s="11" t="str">
        <f>IF(OR(Master!$C19="",Calculations!DJ20=""),"",(Master!$C19-Calculations!DJ20)^2)</f>
        <v/>
      </c>
      <c r="DK114" s="11" t="str">
        <f>IF(OR(Master!$C19="",Calculations!DK20=""),"",(Master!$C19-Calculations!DK20)^2)</f>
        <v/>
      </c>
      <c r="DL114" s="11" t="str">
        <f>IF(OR(Master!$C19="",Calculations!DL20=""),"",(Master!$C19-Calculations!DL20)^2)</f>
        <v/>
      </c>
      <c r="DM114" s="11" t="str">
        <f>IF(OR(Master!$C19="",Calculations!DM20=""),"",(Master!$C19-Calculations!DM20)^2)</f>
        <v/>
      </c>
      <c r="DN114" s="11" t="str">
        <f>IF(OR(Master!$C19="",Calculations!DN20=""),"",(Master!$C19-Calculations!DN20)^2)</f>
        <v/>
      </c>
      <c r="DO114" s="11" t="str">
        <f>IF(OR(Master!$C19="",Calculations!DO20=""),"",(Master!$C19-Calculations!DO20)^2)</f>
        <v/>
      </c>
      <c r="DP114" s="11" t="str">
        <f>IF(OR(Master!$C19="",Calculations!DP20=""),"",(Master!$C19-Calculations!DP20)^2)</f>
        <v/>
      </c>
      <c r="DQ114" s="11" t="str">
        <f>IF(OR(Master!$C19="",Calculations!DQ20=""),"",(Master!$C19-Calculations!DQ20)^2)</f>
        <v/>
      </c>
      <c r="DR114" s="11" t="str">
        <f>IF(OR(Master!$C19="",Calculations!DR20=""),"",(Master!$C19-Calculations!DR20)^2)</f>
        <v/>
      </c>
      <c r="DS114" s="11" t="str">
        <f>IF(OR(Master!$C19="",Calculations!DS20=""),"",(Master!$C19-Calculations!DS20)^2)</f>
        <v/>
      </c>
      <c r="DT114" s="11" t="str">
        <f>IF(OR(Master!$C19="",Calculations!DT20=""),"",(Master!$C19-Calculations!DT20)^2)</f>
        <v/>
      </c>
      <c r="DU114" s="11" t="str">
        <f>IF(OR(Master!$C19="",Calculations!DU20=""),"",(Master!$C19-Calculations!DU20)^2)</f>
        <v/>
      </c>
      <c r="DV114" s="11" t="str">
        <f>IF(OR(Master!$C19="",Calculations!DV20=""),"",(Master!$C19-Calculations!DV20)^2)</f>
        <v/>
      </c>
      <c r="DW114" s="11" t="str">
        <f>IF(OR(Master!$C19="",Calculations!DW20=""),"",(Master!$C19-Calculations!DW20)^2)</f>
        <v/>
      </c>
      <c r="DX114" s="11" t="str">
        <f>IF(OR(Master!$C19="",Calculations!DX20=""),"",(Master!$C19-Calculations!DX20)^2)</f>
        <v/>
      </c>
      <c r="DY114" s="11" t="str">
        <f>IF(OR(Master!$C19="",Calculations!DY20=""),"",(Master!$C19-Calculations!DY20)^2)</f>
        <v/>
      </c>
      <c r="DZ114" s="11" t="str">
        <f>IF(OR(Master!$C19="",Calculations!DZ20=""),"",(Master!$C19-Calculations!DZ20)^2)</f>
        <v/>
      </c>
      <c r="EA114" s="11" t="str">
        <f>IF(OR(Master!$C19="",Calculations!EA20=""),"",(Master!$C19-Calculations!EA20)^2)</f>
        <v/>
      </c>
      <c r="EB114" s="11" t="str">
        <f>IF(OR(Master!$C19="",Calculations!EB20=""),"",(Master!$C19-Calculations!EB20)^2)</f>
        <v/>
      </c>
      <c r="EC114" s="11" t="str">
        <f>IF(OR(Master!$C19="",Calculations!EC20=""),"",(Master!$C19-Calculations!EC20)^2)</f>
        <v/>
      </c>
      <c r="ED114" s="11" t="str">
        <f>IF(OR(Master!$C19="",Calculations!ED20=""),"",(Master!$C19-Calculations!ED20)^2)</f>
        <v/>
      </c>
      <c r="EE114" s="11" t="str">
        <f>IF(OR(Master!$C19="",Calculations!EE20=""),"",(Master!$C19-Calculations!EE20)^2)</f>
        <v/>
      </c>
      <c r="EF114" s="11" t="str">
        <f>IF(OR(Master!$C19="",Calculations!EF20=""),"",(Master!$C19-Calculations!EF20)^2)</f>
        <v/>
      </c>
      <c r="EG114" s="11" t="str">
        <f>IF(OR(Master!$C19="",Calculations!EG20=""),"",(Master!$C19-Calculations!EG20)^2)</f>
        <v/>
      </c>
      <c r="EH114" s="11" t="str">
        <f>IF(OR(Master!$C19="",Calculations!EH20=""),"",(Master!$C19-Calculations!EH20)^2)</f>
        <v/>
      </c>
      <c r="EI114" s="11" t="str">
        <f>IF(OR(Master!$C19="",Calculations!EI20=""),"",(Master!$C19-Calculations!EI20)^2)</f>
        <v/>
      </c>
      <c r="EJ114" s="11" t="str">
        <f>IF(OR(Master!$C19="",Calculations!EJ20=""),"",(Master!$C19-Calculations!EJ20)^2)</f>
        <v/>
      </c>
      <c r="EK114" s="11" t="str">
        <f>IF(OR(Master!$C19="",Calculations!EK20=""),"",(Master!$C19-Calculations!EK20)^2)</f>
        <v/>
      </c>
      <c r="EL114" s="11" t="str">
        <f>IF(OR(Master!$C19="",Calculations!EL20=""),"",(Master!$C19-Calculations!EL20)^2)</f>
        <v/>
      </c>
      <c r="EM114" s="11" t="str">
        <f>IF(OR(Master!$C19="",Calculations!EM20=""),"",(Master!$C19-Calculations!EM20)^2)</f>
        <v/>
      </c>
      <c r="EN114" s="11" t="str">
        <f>IF(OR(Master!$C19="",Calculations!EN20=""),"",(Master!$C19-Calculations!EN20)^2)</f>
        <v/>
      </c>
      <c r="EO114" s="11" t="str">
        <f>IF(OR(Master!$C19="",Calculations!EO20=""),"",(Master!$C19-Calculations!EO20)^2)</f>
        <v/>
      </c>
      <c r="EP114" s="11" t="str">
        <f>IF(OR(Master!$C19="",Calculations!EP20=""),"",(Master!$C19-Calculations!EP20)^2)</f>
        <v/>
      </c>
      <c r="EQ114" s="11" t="str">
        <f>IF(OR(Master!$C19="",Calculations!EQ20=""),"",(Master!$C19-Calculations!EQ20)^2)</f>
        <v/>
      </c>
      <c r="ER114" s="11" t="str">
        <f>IF(OR(Master!$C19="",Calculations!ER20=""),"",(Master!$C19-Calculations!ER20)^2)</f>
        <v/>
      </c>
      <c r="ES114" s="11" t="str">
        <f>IF(OR(Master!$C19="",Calculations!ES20=""),"",(Master!$C19-Calculations!ES20)^2)</f>
        <v/>
      </c>
      <c r="ET114" s="11" t="str">
        <f>IF(OR(Master!$C19="",Calculations!ET20=""),"",(Master!$C19-Calculations!ET20)^2)</f>
        <v/>
      </c>
      <c r="EU114" s="11" t="str">
        <f>IF(OR(Master!$C19="",Calculations!EU20=""),"",(Master!$C19-Calculations!EU20)^2)</f>
        <v/>
      </c>
      <c r="EV114" s="11" t="str">
        <f>IF(OR(Master!$C19="",Calculations!EV20=""),"",(Master!$C19-Calculations!EV20)^2)</f>
        <v/>
      </c>
      <c r="EW114" s="11" t="str">
        <f>IF(OR(Master!$C19="",Calculations!EW20=""),"",(Master!$C19-Calculations!EW20)^2)</f>
        <v/>
      </c>
      <c r="EX114" s="11" t="str">
        <f>IF(OR(Master!$C19="",Calculations!EX20=""),"",(Master!$C19-Calculations!EX20)^2)</f>
        <v/>
      </c>
      <c r="EY114" s="11" t="str">
        <f>IF(OR(Master!$C19="",Calculations!EY20=""),"",(Master!$C19-Calculations!EY20)^2)</f>
        <v/>
      </c>
      <c r="EZ114" s="11" t="str">
        <f>IF(OR(Master!$C19="",Calculations!EZ20=""),"",(Master!$C19-Calculations!EZ20)^2)</f>
        <v/>
      </c>
      <c r="FA114" s="11" t="str">
        <f>IF(OR(Master!$C19="",Calculations!FA20=""),"",(Master!$C19-Calculations!FA20)^2)</f>
        <v/>
      </c>
      <c r="FB114" s="11" t="str">
        <f>IF(OR(Master!$C19="",Calculations!FB20=""),"",(Master!$C19-Calculations!FB20)^2)</f>
        <v/>
      </c>
      <c r="FC114" s="11" t="str">
        <f>IF(OR(Master!$C19="",Calculations!FC20=""),"",(Master!$C19-Calculations!FC20)^2)</f>
        <v/>
      </c>
      <c r="FD114" s="11" t="str">
        <f>IF(OR(Master!$C19="",Calculations!FD20=""),"",(Master!$C19-Calculations!FD20)^2)</f>
        <v/>
      </c>
      <c r="FE114" s="11" t="str">
        <f>IF(OR(Master!$C19="",Calculations!FE20=""),"",(Master!$C19-Calculations!FE20)^2)</f>
        <v/>
      </c>
      <c r="FF114" s="11" t="str">
        <f>IF(OR(Master!$C19="",Calculations!FF20=""),"",(Master!$C19-Calculations!FF20)^2)</f>
        <v/>
      </c>
      <c r="FG114" s="11" t="str">
        <f>IF(OR(Master!$C19="",Calculations!FG20=""),"",(Master!$C19-Calculations!FG20)^2)</f>
        <v/>
      </c>
      <c r="FH114" s="11" t="str">
        <f>IF(OR(Master!$C19="",Calculations!FH20=""),"",(Master!$C19-Calculations!FH20)^2)</f>
        <v/>
      </c>
      <c r="FI114" s="11" t="str">
        <f>IF(OR(Master!$C19="",Calculations!FI20=""),"",(Master!$C19-Calculations!FI20)^2)</f>
        <v/>
      </c>
      <c r="FJ114" s="11" t="str">
        <f>IF(OR(Master!$C19="",Calculations!FJ20=""),"",(Master!$C19-Calculations!FJ20)^2)</f>
        <v/>
      </c>
      <c r="FK114" s="11" t="str">
        <f>IF(OR(Master!$C19="",Calculations!FK20=""),"",(Master!$C19-Calculations!FK20)^2)</f>
        <v/>
      </c>
    </row>
    <row r="115" spans="3:167" x14ac:dyDescent="0.25">
      <c r="C115" s="11">
        <v>18</v>
      </c>
      <c r="D115" s="11" t="str">
        <f>IF(OR(Master!$C20="",Calculations!D21=""),"",(Master!$C20-Calculations!D21)^2)</f>
        <v/>
      </c>
      <c r="E115" s="11" t="str">
        <f>IF(OR(Master!$C20="",Calculations!E21=""),"",(Master!$C20-Calculations!E21)^2)</f>
        <v/>
      </c>
      <c r="F115" s="11" t="str">
        <f>IF(OR(Master!$C20="",Calculations!F21=""),"",(Master!$C20-Calculations!F21)^2)</f>
        <v/>
      </c>
      <c r="G115" s="11" t="str">
        <f>IF(OR(Master!$C20="",Calculations!G21=""),"",(Master!$C20-Calculations!G21)^2)</f>
        <v/>
      </c>
      <c r="H115" s="11" t="str">
        <f>IF(OR(Master!$C20="",Calculations!H21=""),"",(Master!$C20-Calculations!H21)^2)</f>
        <v/>
      </c>
      <c r="I115" s="11" t="str">
        <f>IF(OR(Master!$C20="",Calculations!I21=""),"",(Master!$C20-Calculations!I21)^2)</f>
        <v/>
      </c>
      <c r="J115" s="11" t="str">
        <f>IF(OR(Master!$C20="",Calculations!J21=""),"",(Master!$C20-Calculations!J21)^2)</f>
        <v/>
      </c>
      <c r="K115" s="11" t="str">
        <f>IF(OR(Master!$C20="",Calculations!K21=""),"",(Master!$C20-Calculations!K21)^2)</f>
        <v/>
      </c>
      <c r="L115" s="11" t="str">
        <f>IF(OR(Master!$C20="",Calculations!L21=""),"",(Master!$C20-Calculations!L21)^2)</f>
        <v/>
      </c>
      <c r="M115" s="11" t="str">
        <f>IF(OR(Master!$C20="",Calculations!M21=""),"",(Master!$C20-Calculations!M21)^2)</f>
        <v/>
      </c>
      <c r="N115" s="11" t="str">
        <f>IF(OR(Master!$C20="",Calculations!N21=""),"",(Master!$C20-Calculations!N21)^2)</f>
        <v/>
      </c>
      <c r="O115" s="11" t="str">
        <f>IF(OR(Master!$C20="",Calculations!O21=""),"",(Master!$C20-Calculations!O21)^2)</f>
        <v/>
      </c>
      <c r="P115" s="11" t="str">
        <f>IF(OR(Master!$C20="",Calculations!P21=""),"",(Master!$C20-Calculations!P21)^2)</f>
        <v/>
      </c>
      <c r="Q115" s="11" t="str">
        <f>IF(OR(Master!$C20="",Calculations!Q21=""),"",(Master!$C20-Calculations!Q21)^2)</f>
        <v/>
      </c>
      <c r="R115" s="11" t="str">
        <f>IF(OR(Master!$C20="",Calculations!R21=""),"",(Master!$C20-Calculations!R21)^2)</f>
        <v/>
      </c>
      <c r="S115" s="11" t="str">
        <f>IF(OR(Master!$C20="",Calculations!S21=""),"",(Master!$C20-Calculations!S21)^2)</f>
        <v/>
      </c>
      <c r="T115" s="11" t="str">
        <f>IF(OR(Master!$C20="",Calculations!T21=""),"",(Master!$C20-Calculations!T21)^2)</f>
        <v/>
      </c>
      <c r="U115" s="11" t="str">
        <f>IF(OR(Master!$C20="",Calculations!U21=""),"",(Master!$C20-Calculations!U21)^2)</f>
        <v/>
      </c>
      <c r="V115" s="11" t="str">
        <f>IF(OR(Master!$C20="",Calculations!V21=""),"",(Master!$C20-Calculations!V21)^2)</f>
        <v/>
      </c>
      <c r="W115" s="11" t="str">
        <f>IF(OR(Master!$C20="",Calculations!W21=""),"",(Master!$C20-Calculations!W21)^2)</f>
        <v/>
      </c>
      <c r="X115" s="11" t="str">
        <f>IF(OR(Master!$C20="",Calculations!X21=""),"",(Master!$C20-Calculations!X21)^2)</f>
        <v/>
      </c>
      <c r="Y115" s="11" t="str">
        <f>IF(OR(Master!$C20="",Calculations!Y21=""),"",(Master!$C20-Calculations!Y21)^2)</f>
        <v/>
      </c>
      <c r="Z115" s="11" t="str">
        <f>IF(OR(Master!$C20="",Calculations!Z21=""),"",(Master!$C20-Calculations!Z21)^2)</f>
        <v/>
      </c>
      <c r="AA115" s="11" t="str">
        <f>IF(OR(Master!$C20="",Calculations!AA21=""),"",(Master!$C20-Calculations!AA21)^2)</f>
        <v/>
      </c>
      <c r="AB115" s="11" t="str">
        <f>IF(OR(Master!$C20="",Calculations!AB21=""),"",(Master!$C20-Calculations!AB21)^2)</f>
        <v/>
      </c>
      <c r="AC115" s="11" t="str">
        <f>IF(OR(Master!$C20="",Calculations!AC21=""),"",(Master!$C20-Calculations!AC21)^2)</f>
        <v/>
      </c>
      <c r="AD115" s="11" t="str">
        <f>IF(OR(Master!$C20="",Calculations!AD21=""),"",(Master!$C20-Calculations!AD21)^2)</f>
        <v/>
      </c>
      <c r="AE115" s="11" t="str">
        <f>IF(OR(Master!$C20="",Calculations!AE21=""),"",(Master!$C20-Calculations!AE21)^2)</f>
        <v/>
      </c>
      <c r="AF115" s="11" t="str">
        <f>IF(OR(Master!$C20="",Calculations!AF21=""),"",(Master!$C20-Calculations!AF21)^2)</f>
        <v/>
      </c>
      <c r="AG115" s="11" t="str">
        <f>IF(OR(Master!$C20="",Calculations!AG21=""),"",(Master!$C20-Calculations!AG21)^2)</f>
        <v/>
      </c>
      <c r="AH115" s="11" t="str">
        <f>IF(OR(Master!$C20="",Calculations!AH21=""),"",(Master!$C20-Calculations!AH21)^2)</f>
        <v/>
      </c>
      <c r="AI115" s="11" t="str">
        <f>IF(OR(Master!$C20="",Calculations!AI21=""),"",(Master!$C20-Calculations!AI21)^2)</f>
        <v/>
      </c>
      <c r="AJ115" s="11" t="str">
        <f>IF(OR(Master!$C20="",Calculations!AJ21=""),"",(Master!$C20-Calculations!AJ21)^2)</f>
        <v/>
      </c>
      <c r="AK115" s="11" t="str">
        <f>IF(OR(Master!$C20="",Calculations!AK21=""),"",(Master!$C20-Calculations!AK21)^2)</f>
        <v/>
      </c>
      <c r="AL115" s="11" t="str">
        <f>IF(OR(Master!$C20="",Calculations!AL21=""),"",(Master!$C20-Calculations!AL21)^2)</f>
        <v/>
      </c>
      <c r="AM115" s="11" t="str">
        <f>IF(OR(Master!$C20="",Calculations!AM21=""),"",(Master!$C20-Calculations!AM21)^2)</f>
        <v/>
      </c>
      <c r="AN115" s="11" t="str">
        <f>IF(OR(Master!$C20="",Calculations!AN21=""),"",(Master!$C20-Calculations!AN21)^2)</f>
        <v/>
      </c>
      <c r="AO115" s="11" t="str">
        <f>IF(OR(Master!$C20="",Calculations!AO21=""),"",(Master!$C20-Calculations!AO21)^2)</f>
        <v/>
      </c>
      <c r="AP115" s="11" t="str">
        <f>IF(OR(Master!$C20="",Calculations!AP21=""),"",(Master!$C20-Calculations!AP21)^2)</f>
        <v/>
      </c>
      <c r="AQ115" s="11" t="str">
        <f>IF(OR(Master!$C20="",Calculations!AQ21=""),"",(Master!$C20-Calculations!AQ21)^2)</f>
        <v/>
      </c>
      <c r="AR115" s="11" t="str">
        <f>IF(OR(Master!$C20="",Calculations!AR21=""),"",(Master!$C20-Calculations!AR21)^2)</f>
        <v/>
      </c>
      <c r="AS115" s="11" t="str">
        <f>IF(OR(Master!$C20="",Calculations!AS21=""),"",(Master!$C20-Calculations!AS21)^2)</f>
        <v/>
      </c>
      <c r="AT115" s="11" t="str">
        <f>IF(OR(Master!$C20="",Calculations!AT21=""),"",(Master!$C20-Calculations!AT21)^2)</f>
        <v/>
      </c>
      <c r="AU115" s="11" t="str">
        <f>IF(OR(Master!$C20="",Calculations!AU21=""),"",(Master!$C20-Calculations!AU21)^2)</f>
        <v/>
      </c>
      <c r="AV115" s="11" t="str">
        <f>IF(OR(Master!$C20="",Calculations!AV21=""),"",(Master!$C20-Calculations!AV21)^2)</f>
        <v/>
      </c>
      <c r="AW115" s="11" t="str">
        <f>IF(OR(Master!$C20="",Calculations!AW21=""),"",(Master!$C20-Calculations!AW21)^2)</f>
        <v/>
      </c>
      <c r="AX115" s="11" t="str">
        <f>IF(OR(Master!$C20="",Calculations!AX21=""),"",(Master!$C20-Calculations!AX21)^2)</f>
        <v/>
      </c>
      <c r="AY115" s="11" t="str">
        <f>IF(OR(Master!$C20="",Calculations!AY21=""),"",(Master!$C20-Calculations!AY21)^2)</f>
        <v/>
      </c>
      <c r="AZ115" s="11" t="str">
        <f>IF(OR(Master!$C20="",Calculations!AZ21=""),"",(Master!$C20-Calculations!AZ21)^2)</f>
        <v/>
      </c>
      <c r="BA115" s="11" t="str">
        <f>IF(OR(Master!$C20="",Calculations!BA21=""),"",(Master!$C20-Calculations!BA21)^2)</f>
        <v/>
      </c>
      <c r="BB115" s="11" t="str">
        <f>IF(OR(Master!$C20="",Calculations!BB21=""),"",(Master!$C20-Calculations!BB21)^2)</f>
        <v/>
      </c>
      <c r="BC115" s="11" t="str">
        <f>IF(OR(Master!$C20="",Calculations!BC21=""),"",(Master!$C20-Calculations!BC21)^2)</f>
        <v/>
      </c>
      <c r="BD115" s="11" t="str">
        <f>IF(OR(Master!$C20="",Calculations!BD21=""),"",(Master!$C20-Calculations!BD21)^2)</f>
        <v/>
      </c>
      <c r="BE115" s="11" t="str">
        <f>IF(OR(Master!$C20="",Calculations!BE21=""),"",(Master!$C20-Calculations!BE21)^2)</f>
        <v/>
      </c>
      <c r="BF115" s="11" t="str">
        <f>IF(OR(Master!$C20="",Calculations!BF21=""),"",(Master!$C20-Calculations!BF21)^2)</f>
        <v/>
      </c>
      <c r="BG115" s="11" t="str">
        <f>IF(OR(Master!$C20="",Calculations!BG21=""),"",(Master!$C20-Calculations!BG21)^2)</f>
        <v/>
      </c>
      <c r="BH115" s="11" t="str">
        <f>IF(OR(Master!$C20="",Calculations!BH21=""),"",(Master!$C20-Calculations!BH21)^2)</f>
        <v/>
      </c>
      <c r="BI115" s="11" t="str">
        <f>IF(OR(Master!$C20="",Calculations!BI21=""),"",(Master!$C20-Calculations!BI21)^2)</f>
        <v/>
      </c>
      <c r="BJ115" s="11" t="str">
        <f>IF(OR(Master!$C20="",Calculations!BJ21=""),"",(Master!$C20-Calculations!BJ21)^2)</f>
        <v/>
      </c>
      <c r="BK115" s="11" t="str">
        <f>IF(OR(Master!$C20="",Calculations!BK21=""),"",(Master!$C20-Calculations!BK21)^2)</f>
        <v/>
      </c>
      <c r="BL115" s="11" t="str">
        <f>IF(OR(Master!$C20="",Calculations!BL21=""),"",(Master!$C20-Calculations!BL21)^2)</f>
        <v/>
      </c>
      <c r="BM115" s="11" t="str">
        <f>IF(OR(Master!$C20="",Calculations!BM21=""),"",(Master!$C20-Calculations!BM21)^2)</f>
        <v/>
      </c>
      <c r="BN115" s="11" t="str">
        <f>IF(OR(Master!$C20="",Calculations!BN21=""),"",(Master!$C20-Calculations!BN21)^2)</f>
        <v/>
      </c>
      <c r="BO115" s="11" t="str">
        <f>IF(OR(Master!$C20="",Calculations!BO21=""),"",(Master!$C20-Calculations!BO21)^2)</f>
        <v/>
      </c>
      <c r="BP115" s="11" t="str">
        <f>IF(OR(Master!$C20="",Calculations!BP21=""),"",(Master!$C20-Calculations!BP21)^2)</f>
        <v/>
      </c>
      <c r="BQ115" s="11" t="str">
        <f>IF(OR(Master!$C20="",Calculations!BQ21=""),"",(Master!$C20-Calculations!BQ21)^2)</f>
        <v/>
      </c>
      <c r="BR115" s="11" t="str">
        <f>IF(OR(Master!$C20="",Calculations!BR21=""),"",(Master!$C20-Calculations!BR21)^2)</f>
        <v/>
      </c>
      <c r="BS115" s="11" t="str">
        <f>IF(OR(Master!$C20="",Calculations!BS21=""),"",(Master!$C20-Calculations!BS21)^2)</f>
        <v/>
      </c>
      <c r="BT115" s="11" t="str">
        <f>IF(OR(Master!$C20="",Calculations!BT21=""),"",(Master!$C20-Calculations!BT21)^2)</f>
        <v/>
      </c>
      <c r="BU115" s="11" t="str">
        <f>IF(OR(Master!$C20="",Calculations!BU21=""),"",(Master!$C20-Calculations!BU21)^2)</f>
        <v/>
      </c>
      <c r="BV115" s="11" t="str">
        <f>IF(OR(Master!$C20="",Calculations!BV21=""),"",(Master!$C20-Calculations!BV21)^2)</f>
        <v/>
      </c>
      <c r="BW115" s="11" t="str">
        <f>IF(OR(Master!$C20="",Calculations!BW21=""),"",(Master!$C20-Calculations!BW21)^2)</f>
        <v/>
      </c>
      <c r="BX115" s="11" t="str">
        <f>IF(OR(Master!$C20="",Calculations!BX21=""),"",(Master!$C20-Calculations!BX21)^2)</f>
        <v/>
      </c>
      <c r="BY115" s="11" t="str">
        <f>IF(OR(Master!$C20="",Calculations!BY21=""),"",(Master!$C20-Calculations!BY21)^2)</f>
        <v/>
      </c>
      <c r="BZ115" s="11" t="str">
        <f>IF(OR(Master!$C20="",Calculations!BZ21=""),"",(Master!$C20-Calculations!BZ21)^2)</f>
        <v/>
      </c>
      <c r="CA115" s="11" t="str">
        <f>IF(OR(Master!$C20="",Calculations!CA21=""),"",(Master!$C20-Calculations!CA21)^2)</f>
        <v/>
      </c>
      <c r="CB115" s="11" t="str">
        <f>IF(OR(Master!$C20="",Calculations!CB21=""),"",(Master!$C20-Calculations!CB21)^2)</f>
        <v/>
      </c>
      <c r="CC115" s="11" t="str">
        <f>IF(OR(Master!$C20="",Calculations!CC21=""),"",(Master!$C20-Calculations!CC21)^2)</f>
        <v/>
      </c>
      <c r="CD115" s="11" t="str">
        <f>IF(OR(Master!$C20="",Calculations!CD21=""),"",(Master!$C20-Calculations!CD21)^2)</f>
        <v/>
      </c>
      <c r="CE115" s="11" t="str">
        <f>IF(OR(Master!$C20="",Calculations!CE21=""),"",(Master!$C20-Calculations!CE21)^2)</f>
        <v/>
      </c>
      <c r="CF115" s="11" t="str">
        <f>IF(OR(Master!$C20="",Calculations!CF21=""),"",(Master!$C20-Calculations!CF21)^2)</f>
        <v/>
      </c>
      <c r="CG115" s="11" t="str">
        <f>IF(OR(Master!$C20="",Calculations!CG21=""),"",(Master!$C20-Calculations!CG21)^2)</f>
        <v/>
      </c>
      <c r="CH115" s="11" t="str">
        <f>IF(OR(Master!$C20="",Calculations!CH21=""),"",(Master!$C20-Calculations!CH21)^2)</f>
        <v/>
      </c>
      <c r="CI115" s="11" t="str">
        <f>IF(OR(Master!$C20="",Calculations!CI21=""),"",(Master!$C20-Calculations!CI21)^2)</f>
        <v/>
      </c>
      <c r="CJ115" s="11" t="str">
        <f>IF(OR(Master!$C20="",Calculations!CJ21=""),"",(Master!$C20-Calculations!CJ21)^2)</f>
        <v/>
      </c>
      <c r="CK115" s="11" t="str">
        <f>IF(OR(Master!$C20="",Calculations!CK21=""),"",(Master!$C20-Calculations!CK21)^2)</f>
        <v/>
      </c>
      <c r="CL115" s="11" t="str">
        <f>IF(OR(Master!$C20="",Calculations!CL21=""),"",(Master!$C20-Calculations!CL21)^2)</f>
        <v/>
      </c>
      <c r="CM115" s="11" t="str">
        <f>IF(OR(Master!$C20="",Calculations!CM21=""),"",(Master!$C20-Calculations!CM21)^2)</f>
        <v/>
      </c>
      <c r="CN115" s="11" t="str">
        <f>IF(OR(Master!$C20="",Calculations!CN21=""),"",(Master!$C20-Calculations!CN21)^2)</f>
        <v/>
      </c>
      <c r="CO115" s="11" t="str">
        <f>IF(OR(Master!$C20="",Calculations!CO21=""),"",(Master!$C20-Calculations!CO21)^2)</f>
        <v/>
      </c>
      <c r="CP115" s="11" t="str">
        <f>IF(OR(Master!$C20="",Calculations!CP21=""),"",(Master!$C20-Calculations!CP21)^2)</f>
        <v/>
      </c>
      <c r="CQ115" s="11" t="str">
        <f>IF(OR(Master!$C20="",Calculations!CQ21=""),"",(Master!$C20-Calculations!CQ21)^2)</f>
        <v/>
      </c>
      <c r="CR115" s="11" t="str">
        <f>IF(OR(Master!$C20="",Calculations!CR21=""),"",(Master!$C20-Calculations!CR21)^2)</f>
        <v/>
      </c>
      <c r="CS115" s="11" t="str">
        <f>IF(OR(Master!$C20="",Calculations!CS21=""),"",(Master!$C20-Calculations!CS21)^2)</f>
        <v/>
      </c>
      <c r="CT115" s="11" t="str">
        <f>IF(OR(Master!$C20="",Calculations!CT21=""),"",(Master!$C20-Calculations!CT21)^2)</f>
        <v/>
      </c>
      <c r="CU115" s="11" t="str">
        <f>IF(OR(Master!$C20="",Calculations!CU21=""),"",(Master!$C20-Calculations!CU21)^2)</f>
        <v/>
      </c>
      <c r="CV115" s="11" t="str">
        <f>IF(OR(Master!$C20="",Calculations!CV21=""),"",(Master!$C20-Calculations!CV21)^2)</f>
        <v/>
      </c>
      <c r="CW115" s="11" t="str">
        <f>IF(OR(Master!$C20="",Calculations!CW21=""),"",(Master!$C20-Calculations!CW21)^2)</f>
        <v/>
      </c>
      <c r="CX115" s="11" t="str">
        <f>IF(OR(Master!$C20="",Calculations!CX21=""),"",(Master!$C20-Calculations!CX21)^2)</f>
        <v/>
      </c>
      <c r="CY115" s="11" t="str">
        <f>IF(OR(Master!$C20="",Calculations!CY21=""),"",(Master!$C20-Calculations!CY21)^2)</f>
        <v/>
      </c>
      <c r="CZ115" s="11" t="str">
        <f>IF(OR(Master!$C20="",Calculations!CZ21=""),"",(Master!$C20-Calculations!CZ21)^2)</f>
        <v/>
      </c>
      <c r="DA115" s="11" t="str">
        <f>IF(OR(Master!$C20="",Calculations!DA21=""),"",(Master!$C20-Calculations!DA21)^2)</f>
        <v/>
      </c>
      <c r="DB115" s="11" t="str">
        <f>IF(OR(Master!$C20="",Calculations!DB21=""),"",(Master!$C20-Calculations!DB21)^2)</f>
        <v/>
      </c>
      <c r="DC115" s="11" t="str">
        <f>IF(OR(Master!$C20="",Calculations!DC21=""),"",(Master!$C20-Calculations!DC21)^2)</f>
        <v/>
      </c>
      <c r="DD115" s="11" t="str">
        <f>IF(OR(Master!$C20="",Calculations!DD21=""),"",(Master!$C20-Calculations!DD21)^2)</f>
        <v/>
      </c>
      <c r="DE115" s="11" t="str">
        <f>IF(OR(Master!$C20="",Calculations!DE21=""),"",(Master!$C20-Calculations!DE21)^2)</f>
        <v/>
      </c>
      <c r="DF115" s="11" t="str">
        <f>IF(OR(Master!$C20="",Calculations!DF21=""),"",(Master!$C20-Calculations!DF21)^2)</f>
        <v/>
      </c>
      <c r="DG115" s="11" t="str">
        <f>IF(OR(Master!$C20="",Calculations!DG21=""),"",(Master!$C20-Calculations!DG21)^2)</f>
        <v/>
      </c>
      <c r="DH115" s="11" t="str">
        <f>IF(OR(Master!$C20="",Calculations!DH21=""),"",(Master!$C20-Calculations!DH21)^2)</f>
        <v/>
      </c>
      <c r="DI115" s="11" t="str">
        <f>IF(OR(Master!$C20="",Calculations!DI21=""),"",(Master!$C20-Calculations!DI21)^2)</f>
        <v/>
      </c>
      <c r="DJ115" s="11" t="str">
        <f>IF(OR(Master!$C20="",Calculations!DJ21=""),"",(Master!$C20-Calculations!DJ21)^2)</f>
        <v/>
      </c>
      <c r="DK115" s="11" t="str">
        <f>IF(OR(Master!$C20="",Calculations!DK21=""),"",(Master!$C20-Calculations!DK21)^2)</f>
        <v/>
      </c>
      <c r="DL115" s="11" t="str">
        <f>IF(OR(Master!$C20="",Calculations!DL21=""),"",(Master!$C20-Calculations!DL21)^2)</f>
        <v/>
      </c>
      <c r="DM115" s="11" t="str">
        <f>IF(OR(Master!$C20="",Calculations!DM21=""),"",(Master!$C20-Calculations!DM21)^2)</f>
        <v/>
      </c>
      <c r="DN115" s="11" t="str">
        <f>IF(OR(Master!$C20="",Calculations!DN21=""),"",(Master!$C20-Calculations!DN21)^2)</f>
        <v/>
      </c>
      <c r="DO115" s="11" t="str">
        <f>IF(OR(Master!$C20="",Calculations!DO21=""),"",(Master!$C20-Calculations!DO21)^2)</f>
        <v/>
      </c>
      <c r="DP115" s="11" t="str">
        <f>IF(OR(Master!$C20="",Calculations!DP21=""),"",(Master!$C20-Calculations!DP21)^2)</f>
        <v/>
      </c>
      <c r="DQ115" s="11" t="str">
        <f>IF(OR(Master!$C20="",Calculations!DQ21=""),"",(Master!$C20-Calculations!DQ21)^2)</f>
        <v/>
      </c>
      <c r="DR115" s="11" t="str">
        <f>IF(OR(Master!$C20="",Calculations!DR21=""),"",(Master!$C20-Calculations!DR21)^2)</f>
        <v/>
      </c>
      <c r="DS115" s="11" t="str">
        <f>IF(OR(Master!$C20="",Calculations!DS21=""),"",(Master!$C20-Calculations!DS21)^2)</f>
        <v/>
      </c>
      <c r="DT115" s="11" t="str">
        <f>IF(OR(Master!$C20="",Calculations!DT21=""),"",(Master!$C20-Calculations!DT21)^2)</f>
        <v/>
      </c>
      <c r="DU115" s="11" t="str">
        <f>IF(OR(Master!$C20="",Calculations!DU21=""),"",(Master!$C20-Calculations!DU21)^2)</f>
        <v/>
      </c>
      <c r="DV115" s="11" t="str">
        <f>IF(OR(Master!$C20="",Calculations!DV21=""),"",(Master!$C20-Calculations!DV21)^2)</f>
        <v/>
      </c>
      <c r="DW115" s="11" t="str">
        <f>IF(OR(Master!$C20="",Calculations!DW21=""),"",(Master!$C20-Calculations!DW21)^2)</f>
        <v/>
      </c>
      <c r="DX115" s="11" t="str">
        <f>IF(OR(Master!$C20="",Calculations!DX21=""),"",(Master!$C20-Calculations!DX21)^2)</f>
        <v/>
      </c>
      <c r="DY115" s="11" t="str">
        <f>IF(OR(Master!$C20="",Calculations!DY21=""),"",(Master!$C20-Calculations!DY21)^2)</f>
        <v/>
      </c>
      <c r="DZ115" s="11" t="str">
        <f>IF(OR(Master!$C20="",Calculations!DZ21=""),"",(Master!$C20-Calculations!DZ21)^2)</f>
        <v/>
      </c>
      <c r="EA115" s="11" t="str">
        <f>IF(OR(Master!$C20="",Calculations!EA21=""),"",(Master!$C20-Calculations!EA21)^2)</f>
        <v/>
      </c>
      <c r="EB115" s="11" t="str">
        <f>IF(OR(Master!$C20="",Calculations!EB21=""),"",(Master!$C20-Calculations!EB21)^2)</f>
        <v/>
      </c>
      <c r="EC115" s="11" t="str">
        <f>IF(OR(Master!$C20="",Calculations!EC21=""),"",(Master!$C20-Calculations!EC21)^2)</f>
        <v/>
      </c>
      <c r="ED115" s="11" t="str">
        <f>IF(OR(Master!$C20="",Calculations!ED21=""),"",(Master!$C20-Calculations!ED21)^2)</f>
        <v/>
      </c>
      <c r="EE115" s="11" t="str">
        <f>IF(OR(Master!$C20="",Calculations!EE21=""),"",(Master!$C20-Calculations!EE21)^2)</f>
        <v/>
      </c>
      <c r="EF115" s="11" t="str">
        <f>IF(OR(Master!$C20="",Calculations!EF21=""),"",(Master!$C20-Calculations!EF21)^2)</f>
        <v/>
      </c>
      <c r="EG115" s="11" t="str">
        <f>IF(OR(Master!$C20="",Calculations!EG21=""),"",(Master!$C20-Calculations!EG21)^2)</f>
        <v/>
      </c>
      <c r="EH115" s="11" t="str">
        <f>IF(OR(Master!$C20="",Calculations!EH21=""),"",(Master!$C20-Calculations!EH21)^2)</f>
        <v/>
      </c>
      <c r="EI115" s="11" t="str">
        <f>IF(OR(Master!$C20="",Calculations!EI21=""),"",(Master!$C20-Calculations!EI21)^2)</f>
        <v/>
      </c>
      <c r="EJ115" s="11" t="str">
        <f>IF(OR(Master!$C20="",Calculations!EJ21=""),"",(Master!$C20-Calculations!EJ21)^2)</f>
        <v/>
      </c>
      <c r="EK115" s="11" t="str">
        <f>IF(OR(Master!$C20="",Calculations!EK21=""),"",(Master!$C20-Calculations!EK21)^2)</f>
        <v/>
      </c>
      <c r="EL115" s="11" t="str">
        <f>IF(OR(Master!$C20="",Calculations!EL21=""),"",(Master!$C20-Calculations!EL21)^2)</f>
        <v/>
      </c>
      <c r="EM115" s="11" t="str">
        <f>IF(OR(Master!$C20="",Calculations!EM21=""),"",(Master!$C20-Calculations!EM21)^2)</f>
        <v/>
      </c>
      <c r="EN115" s="11" t="str">
        <f>IF(OR(Master!$C20="",Calculations!EN21=""),"",(Master!$C20-Calculations!EN21)^2)</f>
        <v/>
      </c>
      <c r="EO115" s="11" t="str">
        <f>IF(OR(Master!$C20="",Calculations!EO21=""),"",(Master!$C20-Calculations!EO21)^2)</f>
        <v/>
      </c>
      <c r="EP115" s="11" t="str">
        <f>IF(OR(Master!$C20="",Calculations!EP21=""),"",(Master!$C20-Calculations!EP21)^2)</f>
        <v/>
      </c>
      <c r="EQ115" s="11" t="str">
        <f>IF(OR(Master!$C20="",Calculations!EQ21=""),"",(Master!$C20-Calculations!EQ21)^2)</f>
        <v/>
      </c>
      <c r="ER115" s="11" t="str">
        <f>IF(OR(Master!$C20="",Calculations!ER21=""),"",(Master!$C20-Calculations!ER21)^2)</f>
        <v/>
      </c>
      <c r="ES115" s="11" t="str">
        <f>IF(OR(Master!$C20="",Calculations!ES21=""),"",(Master!$C20-Calculations!ES21)^2)</f>
        <v/>
      </c>
      <c r="ET115" s="11" t="str">
        <f>IF(OR(Master!$C20="",Calculations!ET21=""),"",(Master!$C20-Calculations!ET21)^2)</f>
        <v/>
      </c>
      <c r="EU115" s="11" t="str">
        <f>IF(OR(Master!$C20="",Calculations!EU21=""),"",(Master!$C20-Calculations!EU21)^2)</f>
        <v/>
      </c>
      <c r="EV115" s="11" t="str">
        <f>IF(OR(Master!$C20="",Calculations!EV21=""),"",(Master!$C20-Calculations!EV21)^2)</f>
        <v/>
      </c>
      <c r="EW115" s="11" t="str">
        <f>IF(OR(Master!$C20="",Calculations!EW21=""),"",(Master!$C20-Calculations!EW21)^2)</f>
        <v/>
      </c>
      <c r="EX115" s="11" t="str">
        <f>IF(OR(Master!$C20="",Calculations!EX21=""),"",(Master!$C20-Calculations!EX21)^2)</f>
        <v/>
      </c>
      <c r="EY115" s="11" t="str">
        <f>IF(OR(Master!$C20="",Calculations!EY21=""),"",(Master!$C20-Calculations!EY21)^2)</f>
        <v/>
      </c>
      <c r="EZ115" s="11" t="str">
        <f>IF(OR(Master!$C20="",Calculations!EZ21=""),"",(Master!$C20-Calculations!EZ21)^2)</f>
        <v/>
      </c>
      <c r="FA115" s="11" t="str">
        <f>IF(OR(Master!$C20="",Calculations!FA21=""),"",(Master!$C20-Calculations!FA21)^2)</f>
        <v/>
      </c>
      <c r="FB115" s="11" t="str">
        <f>IF(OR(Master!$C20="",Calculations!FB21=""),"",(Master!$C20-Calculations!FB21)^2)</f>
        <v/>
      </c>
      <c r="FC115" s="11" t="str">
        <f>IF(OR(Master!$C20="",Calculations!FC21=""),"",(Master!$C20-Calculations!FC21)^2)</f>
        <v/>
      </c>
      <c r="FD115" s="11" t="str">
        <f>IF(OR(Master!$C20="",Calculations!FD21=""),"",(Master!$C20-Calculations!FD21)^2)</f>
        <v/>
      </c>
      <c r="FE115" s="11" t="str">
        <f>IF(OR(Master!$C20="",Calculations!FE21=""),"",(Master!$C20-Calculations!FE21)^2)</f>
        <v/>
      </c>
      <c r="FF115" s="11" t="str">
        <f>IF(OR(Master!$C20="",Calculations!FF21=""),"",(Master!$C20-Calculations!FF21)^2)</f>
        <v/>
      </c>
      <c r="FG115" s="11" t="str">
        <f>IF(OR(Master!$C20="",Calculations!FG21=""),"",(Master!$C20-Calculations!FG21)^2)</f>
        <v/>
      </c>
      <c r="FH115" s="11" t="str">
        <f>IF(OR(Master!$C20="",Calculations!FH21=""),"",(Master!$C20-Calculations!FH21)^2)</f>
        <v/>
      </c>
      <c r="FI115" s="11" t="str">
        <f>IF(OR(Master!$C20="",Calculations!FI21=""),"",(Master!$C20-Calculations!FI21)^2)</f>
        <v/>
      </c>
      <c r="FJ115" s="11" t="str">
        <f>IF(OR(Master!$C20="",Calculations!FJ21=""),"",(Master!$C20-Calculations!FJ21)^2)</f>
        <v/>
      </c>
      <c r="FK115" s="11" t="str">
        <f>IF(OR(Master!$C20="",Calculations!FK21=""),"",(Master!$C20-Calculations!FK21)^2)</f>
        <v/>
      </c>
    </row>
    <row r="116" spans="3:167" x14ac:dyDescent="0.25">
      <c r="C116" s="11">
        <v>19</v>
      </c>
      <c r="D116" s="11" t="str">
        <f>IF(OR(Master!$C21="",Calculations!D22=""),"",(Master!$C21-Calculations!D22)^2)</f>
        <v/>
      </c>
      <c r="E116" s="11" t="str">
        <f>IF(OR(Master!$C21="",Calculations!E22=""),"",(Master!$C21-Calculations!E22)^2)</f>
        <v/>
      </c>
      <c r="F116" s="11" t="str">
        <f>IF(OR(Master!$C21="",Calculations!F22=""),"",(Master!$C21-Calculations!F22)^2)</f>
        <v/>
      </c>
      <c r="G116" s="11" t="str">
        <f>IF(OR(Master!$C21="",Calculations!G22=""),"",(Master!$C21-Calculations!G22)^2)</f>
        <v/>
      </c>
      <c r="H116" s="11" t="str">
        <f>IF(OR(Master!$C21="",Calculations!H22=""),"",(Master!$C21-Calculations!H22)^2)</f>
        <v/>
      </c>
      <c r="I116" s="11" t="str">
        <f>IF(OR(Master!$C21="",Calculations!I22=""),"",(Master!$C21-Calculations!I22)^2)</f>
        <v/>
      </c>
      <c r="J116" s="11" t="str">
        <f>IF(OR(Master!$C21="",Calculations!J22=""),"",(Master!$C21-Calculations!J22)^2)</f>
        <v/>
      </c>
      <c r="K116" s="11" t="str">
        <f>IF(OR(Master!$C21="",Calculations!K22=""),"",(Master!$C21-Calculations!K22)^2)</f>
        <v/>
      </c>
      <c r="L116" s="11" t="str">
        <f>IF(OR(Master!$C21="",Calculations!L22=""),"",(Master!$C21-Calculations!L22)^2)</f>
        <v/>
      </c>
      <c r="M116" s="11" t="str">
        <f>IF(OR(Master!$C21="",Calculations!M22=""),"",(Master!$C21-Calculations!M22)^2)</f>
        <v/>
      </c>
      <c r="N116" s="11" t="str">
        <f>IF(OR(Master!$C21="",Calculations!N22=""),"",(Master!$C21-Calculations!N22)^2)</f>
        <v/>
      </c>
      <c r="O116" s="11" t="str">
        <f>IF(OR(Master!$C21="",Calculations!O22=""),"",(Master!$C21-Calculations!O22)^2)</f>
        <v/>
      </c>
      <c r="P116" s="11" t="str">
        <f>IF(OR(Master!$C21="",Calculations!P22=""),"",(Master!$C21-Calculations!P22)^2)</f>
        <v/>
      </c>
      <c r="Q116" s="11" t="str">
        <f>IF(OR(Master!$C21="",Calculations!Q22=""),"",(Master!$C21-Calculations!Q22)^2)</f>
        <v/>
      </c>
      <c r="R116" s="11" t="str">
        <f>IF(OR(Master!$C21="",Calculations!R22=""),"",(Master!$C21-Calculations!R22)^2)</f>
        <v/>
      </c>
      <c r="S116" s="11" t="str">
        <f>IF(OR(Master!$C21="",Calculations!S22=""),"",(Master!$C21-Calculations!S22)^2)</f>
        <v/>
      </c>
      <c r="T116" s="11" t="str">
        <f>IF(OR(Master!$C21="",Calculations!T22=""),"",(Master!$C21-Calculations!T22)^2)</f>
        <v/>
      </c>
      <c r="U116" s="11" t="str">
        <f>IF(OR(Master!$C21="",Calculations!U22=""),"",(Master!$C21-Calculations!U22)^2)</f>
        <v/>
      </c>
      <c r="V116" s="11" t="str">
        <f>IF(OR(Master!$C21="",Calculations!V22=""),"",(Master!$C21-Calculations!V22)^2)</f>
        <v/>
      </c>
      <c r="W116" s="11" t="str">
        <f>IF(OR(Master!$C21="",Calculations!W22=""),"",(Master!$C21-Calculations!W22)^2)</f>
        <v/>
      </c>
      <c r="X116" s="11" t="str">
        <f>IF(OR(Master!$C21="",Calculations!X22=""),"",(Master!$C21-Calculations!X22)^2)</f>
        <v/>
      </c>
      <c r="Y116" s="11" t="str">
        <f>IF(OR(Master!$C21="",Calculations!Y22=""),"",(Master!$C21-Calculations!Y22)^2)</f>
        <v/>
      </c>
      <c r="Z116" s="11" t="str">
        <f>IF(OR(Master!$C21="",Calculations!Z22=""),"",(Master!$C21-Calculations!Z22)^2)</f>
        <v/>
      </c>
      <c r="AA116" s="11" t="str">
        <f>IF(OR(Master!$C21="",Calculations!AA22=""),"",(Master!$C21-Calculations!AA22)^2)</f>
        <v/>
      </c>
      <c r="AB116" s="11" t="str">
        <f>IF(OR(Master!$C21="",Calculations!AB22=""),"",(Master!$C21-Calculations!AB22)^2)</f>
        <v/>
      </c>
      <c r="AC116" s="11" t="str">
        <f>IF(OR(Master!$C21="",Calculations!AC22=""),"",(Master!$C21-Calculations!AC22)^2)</f>
        <v/>
      </c>
      <c r="AD116" s="11" t="str">
        <f>IF(OR(Master!$C21="",Calculations!AD22=""),"",(Master!$C21-Calculations!AD22)^2)</f>
        <v/>
      </c>
      <c r="AE116" s="11" t="str">
        <f>IF(OR(Master!$C21="",Calculations!AE22=""),"",(Master!$C21-Calculations!AE22)^2)</f>
        <v/>
      </c>
      <c r="AF116" s="11" t="str">
        <f>IF(OR(Master!$C21="",Calculations!AF22=""),"",(Master!$C21-Calculations!AF22)^2)</f>
        <v/>
      </c>
      <c r="AG116" s="11" t="str">
        <f>IF(OR(Master!$C21="",Calculations!AG22=""),"",(Master!$C21-Calculations!AG22)^2)</f>
        <v/>
      </c>
      <c r="AH116" s="11" t="str">
        <f>IF(OR(Master!$C21="",Calculations!AH22=""),"",(Master!$C21-Calculations!AH22)^2)</f>
        <v/>
      </c>
      <c r="AI116" s="11" t="str">
        <f>IF(OR(Master!$C21="",Calculations!AI22=""),"",(Master!$C21-Calculations!AI22)^2)</f>
        <v/>
      </c>
      <c r="AJ116" s="11" t="str">
        <f>IF(OR(Master!$C21="",Calculations!AJ22=""),"",(Master!$C21-Calculations!AJ22)^2)</f>
        <v/>
      </c>
      <c r="AK116" s="11" t="str">
        <f>IF(OR(Master!$C21="",Calculations!AK22=""),"",(Master!$C21-Calculations!AK22)^2)</f>
        <v/>
      </c>
      <c r="AL116" s="11" t="str">
        <f>IF(OR(Master!$C21="",Calculations!AL22=""),"",(Master!$C21-Calculations!AL22)^2)</f>
        <v/>
      </c>
      <c r="AM116" s="11" t="str">
        <f>IF(OR(Master!$C21="",Calculations!AM22=""),"",(Master!$C21-Calculations!AM22)^2)</f>
        <v/>
      </c>
      <c r="AN116" s="11" t="str">
        <f>IF(OR(Master!$C21="",Calculations!AN22=""),"",(Master!$C21-Calculations!AN22)^2)</f>
        <v/>
      </c>
      <c r="AO116" s="11" t="str">
        <f>IF(OR(Master!$C21="",Calculations!AO22=""),"",(Master!$C21-Calculations!AO22)^2)</f>
        <v/>
      </c>
      <c r="AP116" s="11" t="str">
        <f>IF(OR(Master!$C21="",Calculations!AP22=""),"",(Master!$C21-Calculations!AP22)^2)</f>
        <v/>
      </c>
      <c r="AQ116" s="11" t="str">
        <f>IF(OR(Master!$C21="",Calculations!AQ22=""),"",(Master!$C21-Calculations!AQ22)^2)</f>
        <v/>
      </c>
      <c r="AR116" s="11" t="str">
        <f>IF(OR(Master!$C21="",Calculations!AR22=""),"",(Master!$C21-Calculations!AR22)^2)</f>
        <v/>
      </c>
      <c r="AS116" s="11" t="str">
        <f>IF(OR(Master!$C21="",Calculations!AS22=""),"",(Master!$C21-Calculations!AS22)^2)</f>
        <v/>
      </c>
      <c r="AT116" s="11" t="str">
        <f>IF(OR(Master!$C21="",Calculations!AT22=""),"",(Master!$C21-Calculations!AT22)^2)</f>
        <v/>
      </c>
      <c r="AU116" s="11" t="str">
        <f>IF(OR(Master!$C21="",Calculations!AU22=""),"",(Master!$C21-Calculations!AU22)^2)</f>
        <v/>
      </c>
      <c r="AV116" s="11" t="str">
        <f>IF(OR(Master!$C21="",Calculations!AV22=""),"",(Master!$C21-Calculations!AV22)^2)</f>
        <v/>
      </c>
      <c r="AW116" s="11" t="str">
        <f>IF(OR(Master!$C21="",Calculations!AW22=""),"",(Master!$C21-Calculations!AW22)^2)</f>
        <v/>
      </c>
      <c r="AX116" s="11" t="str">
        <f>IF(OR(Master!$C21="",Calculations!AX22=""),"",(Master!$C21-Calculations!AX22)^2)</f>
        <v/>
      </c>
      <c r="AY116" s="11" t="str">
        <f>IF(OR(Master!$C21="",Calculations!AY22=""),"",(Master!$C21-Calculations!AY22)^2)</f>
        <v/>
      </c>
      <c r="AZ116" s="11" t="str">
        <f>IF(OR(Master!$C21="",Calculations!AZ22=""),"",(Master!$C21-Calculations!AZ22)^2)</f>
        <v/>
      </c>
      <c r="BA116" s="11" t="str">
        <f>IF(OR(Master!$C21="",Calculations!BA22=""),"",(Master!$C21-Calculations!BA22)^2)</f>
        <v/>
      </c>
      <c r="BB116" s="11" t="str">
        <f>IF(OR(Master!$C21="",Calculations!BB22=""),"",(Master!$C21-Calculations!BB22)^2)</f>
        <v/>
      </c>
      <c r="BC116" s="11" t="str">
        <f>IF(OR(Master!$C21="",Calculations!BC22=""),"",(Master!$C21-Calculations!BC22)^2)</f>
        <v/>
      </c>
      <c r="BD116" s="11" t="str">
        <f>IF(OR(Master!$C21="",Calculations!BD22=""),"",(Master!$C21-Calculations!BD22)^2)</f>
        <v/>
      </c>
      <c r="BE116" s="11" t="str">
        <f>IF(OR(Master!$C21="",Calculations!BE22=""),"",(Master!$C21-Calculations!BE22)^2)</f>
        <v/>
      </c>
      <c r="BF116" s="11" t="str">
        <f>IF(OR(Master!$C21="",Calculations!BF22=""),"",(Master!$C21-Calculations!BF22)^2)</f>
        <v/>
      </c>
      <c r="BG116" s="11" t="str">
        <f>IF(OR(Master!$C21="",Calculations!BG22=""),"",(Master!$C21-Calculations!BG22)^2)</f>
        <v/>
      </c>
      <c r="BH116" s="11" t="str">
        <f>IF(OR(Master!$C21="",Calculations!BH22=""),"",(Master!$C21-Calculations!BH22)^2)</f>
        <v/>
      </c>
      <c r="BI116" s="11" t="str">
        <f>IF(OR(Master!$C21="",Calculations!BI22=""),"",(Master!$C21-Calculations!BI22)^2)</f>
        <v/>
      </c>
      <c r="BJ116" s="11" t="str">
        <f>IF(OR(Master!$C21="",Calculations!BJ22=""),"",(Master!$C21-Calculations!BJ22)^2)</f>
        <v/>
      </c>
      <c r="BK116" s="11" t="str">
        <f>IF(OR(Master!$C21="",Calculations!BK22=""),"",(Master!$C21-Calculations!BK22)^2)</f>
        <v/>
      </c>
      <c r="BL116" s="11" t="str">
        <f>IF(OR(Master!$C21="",Calculations!BL22=""),"",(Master!$C21-Calculations!BL22)^2)</f>
        <v/>
      </c>
      <c r="BM116" s="11" t="str">
        <f>IF(OR(Master!$C21="",Calculations!BM22=""),"",(Master!$C21-Calculations!BM22)^2)</f>
        <v/>
      </c>
      <c r="BN116" s="11" t="str">
        <f>IF(OR(Master!$C21="",Calculations!BN22=""),"",(Master!$C21-Calculations!BN22)^2)</f>
        <v/>
      </c>
      <c r="BO116" s="11" t="str">
        <f>IF(OR(Master!$C21="",Calculations!BO22=""),"",(Master!$C21-Calculations!BO22)^2)</f>
        <v/>
      </c>
      <c r="BP116" s="11" t="str">
        <f>IF(OR(Master!$C21="",Calculations!BP22=""),"",(Master!$C21-Calculations!BP22)^2)</f>
        <v/>
      </c>
      <c r="BQ116" s="11" t="str">
        <f>IF(OR(Master!$C21="",Calculations!BQ22=""),"",(Master!$C21-Calculations!BQ22)^2)</f>
        <v/>
      </c>
      <c r="BR116" s="11" t="str">
        <f>IF(OR(Master!$C21="",Calculations!BR22=""),"",(Master!$C21-Calculations!BR22)^2)</f>
        <v/>
      </c>
      <c r="BS116" s="11" t="str">
        <f>IF(OR(Master!$C21="",Calculations!BS22=""),"",(Master!$C21-Calculations!BS22)^2)</f>
        <v/>
      </c>
      <c r="BT116" s="11" t="str">
        <f>IF(OR(Master!$C21="",Calculations!BT22=""),"",(Master!$C21-Calculations!BT22)^2)</f>
        <v/>
      </c>
      <c r="BU116" s="11" t="str">
        <f>IF(OR(Master!$C21="",Calculations!BU22=""),"",(Master!$C21-Calculations!BU22)^2)</f>
        <v/>
      </c>
      <c r="BV116" s="11" t="str">
        <f>IF(OR(Master!$C21="",Calculations!BV22=""),"",(Master!$C21-Calculations!BV22)^2)</f>
        <v/>
      </c>
      <c r="BW116" s="11" t="str">
        <f>IF(OR(Master!$C21="",Calculations!BW22=""),"",(Master!$C21-Calculations!BW22)^2)</f>
        <v/>
      </c>
      <c r="BX116" s="11" t="str">
        <f>IF(OR(Master!$C21="",Calculations!BX22=""),"",(Master!$C21-Calculations!BX22)^2)</f>
        <v/>
      </c>
      <c r="BY116" s="11" t="str">
        <f>IF(OR(Master!$C21="",Calculations!BY22=""),"",(Master!$C21-Calculations!BY22)^2)</f>
        <v/>
      </c>
      <c r="BZ116" s="11" t="str">
        <f>IF(OR(Master!$C21="",Calculations!BZ22=""),"",(Master!$C21-Calculations!BZ22)^2)</f>
        <v/>
      </c>
      <c r="CA116" s="11" t="str">
        <f>IF(OR(Master!$C21="",Calculations!CA22=""),"",(Master!$C21-Calculations!CA22)^2)</f>
        <v/>
      </c>
      <c r="CB116" s="11" t="str">
        <f>IF(OR(Master!$C21="",Calculations!CB22=""),"",(Master!$C21-Calculations!CB22)^2)</f>
        <v/>
      </c>
      <c r="CC116" s="11" t="str">
        <f>IF(OR(Master!$C21="",Calculations!CC22=""),"",(Master!$C21-Calculations!CC22)^2)</f>
        <v/>
      </c>
      <c r="CD116" s="11" t="str">
        <f>IF(OR(Master!$C21="",Calculations!CD22=""),"",(Master!$C21-Calculations!CD22)^2)</f>
        <v/>
      </c>
      <c r="CE116" s="11" t="str">
        <f>IF(OR(Master!$C21="",Calculations!CE22=""),"",(Master!$C21-Calculations!CE22)^2)</f>
        <v/>
      </c>
      <c r="CF116" s="11" t="str">
        <f>IF(OR(Master!$C21="",Calculations!CF22=""),"",(Master!$C21-Calculations!CF22)^2)</f>
        <v/>
      </c>
      <c r="CG116" s="11" t="str">
        <f>IF(OR(Master!$C21="",Calculations!CG22=""),"",(Master!$C21-Calculations!CG22)^2)</f>
        <v/>
      </c>
      <c r="CH116" s="11" t="str">
        <f>IF(OR(Master!$C21="",Calculations!CH22=""),"",(Master!$C21-Calculations!CH22)^2)</f>
        <v/>
      </c>
      <c r="CI116" s="11" t="str">
        <f>IF(OR(Master!$C21="",Calculations!CI22=""),"",(Master!$C21-Calculations!CI22)^2)</f>
        <v/>
      </c>
      <c r="CJ116" s="11" t="str">
        <f>IF(OR(Master!$C21="",Calculations!CJ22=""),"",(Master!$C21-Calculations!CJ22)^2)</f>
        <v/>
      </c>
      <c r="CK116" s="11" t="str">
        <f>IF(OR(Master!$C21="",Calculations!CK22=""),"",(Master!$C21-Calculations!CK22)^2)</f>
        <v/>
      </c>
      <c r="CL116" s="11" t="str">
        <f>IF(OR(Master!$C21="",Calculations!CL22=""),"",(Master!$C21-Calculations!CL22)^2)</f>
        <v/>
      </c>
      <c r="CM116" s="11" t="str">
        <f>IF(OR(Master!$C21="",Calculations!CM22=""),"",(Master!$C21-Calculations!CM22)^2)</f>
        <v/>
      </c>
      <c r="CN116" s="11" t="str">
        <f>IF(OR(Master!$C21="",Calculations!CN22=""),"",(Master!$C21-Calculations!CN22)^2)</f>
        <v/>
      </c>
      <c r="CO116" s="11" t="str">
        <f>IF(OR(Master!$C21="",Calculations!CO22=""),"",(Master!$C21-Calculations!CO22)^2)</f>
        <v/>
      </c>
      <c r="CP116" s="11" t="str">
        <f>IF(OR(Master!$C21="",Calculations!CP22=""),"",(Master!$C21-Calculations!CP22)^2)</f>
        <v/>
      </c>
      <c r="CQ116" s="11" t="str">
        <f>IF(OR(Master!$C21="",Calculations!CQ22=""),"",(Master!$C21-Calculations!CQ22)^2)</f>
        <v/>
      </c>
      <c r="CR116" s="11" t="str">
        <f>IF(OR(Master!$C21="",Calculations!CR22=""),"",(Master!$C21-Calculations!CR22)^2)</f>
        <v/>
      </c>
      <c r="CS116" s="11" t="str">
        <f>IF(OR(Master!$C21="",Calculations!CS22=""),"",(Master!$C21-Calculations!CS22)^2)</f>
        <v/>
      </c>
      <c r="CT116" s="11" t="str">
        <f>IF(OR(Master!$C21="",Calculations!CT22=""),"",(Master!$C21-Calculations!CT22)^2)</f>
        <v/>
      </c>
      <c r="CU116" s="11" t="str">
        <f>IF(OR(Master!$C21="",Calculations!CU22=""),"",(Master!$C21-Calculations!CU22)^2)</f>
        <v/>
      </c>
      <c r="CV116" s="11" t="str">
        <f>IF(OR(Master!$C21="",Calculations!CV22=""),"",(Master!$C21-Calculations!CV22)^2)</f>
        <v/>
      </c>
      <c r="CW116" s="11" t="str">
        <f>IF(OR(Master!$C21="",Calculations!CW22=""),"",(Master!$C21-Calculations!CW22)^2)</f>
        <v/>
      </c>
      <c r="CX116" s="11" t="str">
        <f>IF(OR(Master!$C21="",Calculations!CX22=""),"",(Master!$C21-Calculations!CX22)^2)</f>
        <v/>
      </c>
      <c r="CY116" s="11" t="str">
        <f>IF(OR(Master!$C21="",Calculations!CY22=""),"",(Master!$C21-Calculations!CY22)^2)</f>
        <v/>
      </c>
      <c r="CZ116" s="11" t="str">
        <f>IF(OR(Master!$C21="",Calculations!CZ22=""),"",(Master!$C21-Calculations!CZ22)^2)</f>
        <v/>
      </c>
      <c r="DA116" s="11" t="str">
        <f>IF(OR(Master!$C21="",Calculations!DA22=""),"",(Master!$C21-Calculations!DA22)^2)</f>
        <v/>
      </c>
      <c r="DB116" s="11" t="str">
        <f>IF(OR(Master!$C21="",Calculations!DB22=""),"",(Master!$C21-Calculations!DB22)^2)</f>
        <v/>
      </c>
      <c r="DC116" s="11" t="str">
        <f>IF(OR(Master!$C21="",Calculations!DC22=""),"",(Master!$C21-Calculations!DC22)^2)</f>
        <v/>
      </c>
      <c r="DD116" s="11" t="str">
        <f>IF(OR(Master!$C21="",Calculations!DD22=""),"",(Master!$C21-Calculations!DD22)^2)</f>
        <v/>
      </c>
      <c r="DE116" s="11" t="str">
        <f>IF(OR(Master!$C21="",Calculations!DE22=""),"",(Master!$C21-Calculations!DE22)^2)</f>
        <v/>
      </c>
      <c r="DF116" s="11" t="str">
        <f>IF(OR(Master!$C21="",Calculations!DF22=""),"",(Master!$C21-Calculations!DF22)^2)</f>
        <v/>
      </c>
      <c r="DG116" s="11" t="str">
        <f>IF(OR(Master!$C21="",Calculations!DG22=""),"",(Master!$C21-Calculations!DG22)^2)</f>
        <v/>
      </c>
      <c r="DH116" s="11" t="str">
        <f>IF(OR(Master!$C21="",Calculations!DH22=""),"",(Master!$C21-Calculations!DH22)^2)</f>
        <v/>
      </c>
      <c r="DI116" s="11" t="str">
        <f>IF(OR(Master!$C21="",Calculations!DI22=""),"",(Master!$C21-Calculations!DI22)^2)</f>
        <v/>
      </c>
      <c r="DJ116" s="11" t="str">
        <f>IF(OR(Master!$C21="",Calculations!DJ22=""),"",(Master!$C21-Calculations!DJ22)^2)</f>
        <v/>
      </c>
      <c r="DK116" s="11" t="str">
        <f>IF(OR(Master!$C21="",Calculations!DK22=""),"",(Master!$C21-Calculations!DK22)^2)</f>
        <v/>
      </c>
      <c r="DL116" s="11" t="str">
        <f>IF(OR(Master!$C21="",Calculations!DL22=""),"",(Master!$C21-Calculations!DL22)^2)</f>
        <v/>
      </c>
      <c r="DM116" s="11" t="str">
        <f>IF(OR(Master!$C21="",Calculations!DM22=""),"",(Master!$C21-Calculations!DM22)^2)</f>
        <v/>
      </c>
      <c r="DN116" s="11" t="str">
        <f>IF(OR(Master!$C21="",Calculations!DN22=""),"",(Master!$C21-Calculations!DN22)^2)</f>
        <v/>
      </c>
      <c r="DO116" s="11" t="str">
        <f>IF(OR(Master!$C21="",Calculations!DO22=""),"",(Master!$C21-Calculations!DO22)^2)</f>
        <v/>
      </c>
      <c r="DP116" s="11" t="str">
        <f>IF(OR(Master!$C21="",Calculations!DP22=""),"",(Master!$C21-Calculations!DP22)^2)</f>
        <v/>
      </c>
      <c r="DQ116" s="11" t="str">
        <f>IF(OR(Master!$C21="",Calculations!DQ22=""),"",(Master!$C21-Calculations!DQ22)^2)</f>
        <v/>
      </c>
      <c r="DR116" s="11" t="str">
        <f>IF(OR(Master!$C21="",Calculations!DR22=""),"",(Master!$C21-Calculations!DR22)^2)</f>
        <v/>
      </c>
      <c r="DS116" s="11" t="str">
        <f>IF(OR(Master!$C21="",Calculations!DS22=""),"",(Master!$C21-Calculations!DS22)^2)</f>
        <v/>
      </c>
      <c r="DT116" s="11" t="str">
        <f>IF(OR(Master!$C21="",Calculations!DT22=""),"",(Master!$C21-Calculations!DT22)^2)</f>
        <v/>
      </c>
      <c r="DU116" s="11" t="str">
        <f>IF(OR(Master!$C21="",Calculations!DU22=""),"",(Master!$C21-Calculations!DU22)^2)</f>
        <v/>
      </c>
      <c r="DV116" s="11" t="str">
        <f>IF(OR(Master!$C21="",Calculations!DV22=""),"",(Master!$C21-Calculations!DV22)^2)</f>
        <v/>
      </c>
      <c r="DW116" s="11" t="str">
        <f>IF(OR(Master!$C21="",Calculations!DW22=""),"",(Master!$C21-Calculations!DW22)^2)</f>
        <v/>
      </c>
      <c r="DX116" s="11" t="str">
        <f>IF(OR(Master!$C21="",Calculations!DX22=""),"",(Master!$C21-Calculations!DX22)^2)</f>
        <v/>
      </c>
      <c r="DY116" s="11" t="str">
        <f>IF(OR(Master!$C21="",Calculations!DY22=""),"",(Master!$C21-Calculations!DY22)^2)</f>
        <v/>
      </c>
      <c r="DZ116" s="11" t="str">
        <f>IF(OR(Master!$C21="",Calculations!DZ22=""),"",(Master!$C21-Calculations!DZ22)^2)</f>
        <v/>
      </c>
      <c r="EA116" s="11" t="str">
        <f>IF(OR(Master!$C21="",Calculations!EA22=""),"",(Master!$C21-Calculations!EA22)^2)</f>
        <v/>
      </c>
      <c r="EB116" s="11" t="str">
        <f>IF(OR(Master!$C21="",Calculations!EB22=""),"",(Master!$C21-Calculations!EB22)^2)</f>
        <v/>
      </c>
      <c r="EC116" s="11" t="str">
        <f>IF(OR(Master!$C21="",Calculations!EC22=""),"",(Master!$C21-Calculations!EC22)^2)</f>
        <v/>
      </c>
      <c r="ED116" s="11" t="str">
        <f>IF(OR(Master!$C21="",Calculations!ED22=""),"",(Master!$C21-Calculations!ED22)^2)</f>
        <v/>
      </c>
      <c r="EE116" s="11" t="str">
        <f>IF(OR(Master!$C21="",Calculations!EE22=""),"",(Master!$C21-Calculations!EE22)^2)</f>
        <v/>
      </c>
      <c r="EF116" s="11" t="str">
        <f>IF(OR(Master!$C21="",Calculations!EF22=""),"",(Master!$C21-Calculations!EF22)^2)</f>
        <v/>
      </c>
      <c r="EG116" s="11" t="str">
        <f>IF(OR(Master!$C21="",Calculations!EG22=""),"",(Master!$C21-Calculations!EG22)^2)</f>
        <v/>
      </c>
      <c r="EH116" s="11" t="str">
        <f>IF(OR(Master!$C21="",Calculations!EH22=""),"",(Master!$C21-Calculations!EH22)^2)</f>
        <v/>
      </c>
      <c r="EI116" s="11" t="str">
        <f>IF(OR(Master!$C21="",Calculations!EI22=""),"",(Master!$C21-Calculations!EI22)^2)</f>
        <v/>
      </c>
      <c r="EJ116" s="11" t="str">
        <f>IF(OR(Master!$C21="",Calculations!EJ22=""),"",(Master!$C21-Calculations!EJ22)^2)</f>
        <v/>
      </c>
      <c r="EK116" s="11" t="str">
        <f>IF(OR(Master!$C21="",Calculations!EK22=""),"",(Master!$C21-Calculations!EK22)^2)</f>
        <v/>
      </c>
      <c r="EL116" s="11" t="str">
        <f>IF(OR(Master!$C21="",Calculations!EL22=""),"",(Master!$C21-Calculations!EL22)^2)</f>
        <v/>
      </c>
      <c r="EM116" s="11" t="str">
        <f>IF(OR(Master!$C21="",Calculations!EM22=""),"",(Master!$C21-Calculations!EM22)^2)</f>
        <v/>
      </c>
      <c r="EN116" s="11" t="str">
        <f>IF(OR(Master!$C21="",Calculations!EN22=""),"",(Master!$C21-Calculations!EN22)^2)</f>
        <v/>
      </c>
      <c r="EO116" s="11" t="str">
        <f>IF(OR(Master!$C21="",Calculations!EO22=""),"",(Master!$C21-Calculations!EO22)^2)</f>
        <v/>
      </c>
      <c r="EP116" s="11" t="str">
        <f>IF(OR(Master!$C21="",Calculations!EP22=""),"",(Master!$C21-Calculations!EP22)^2)</f>
        <v/>
      </c>
      <c r="EQ116" s="11" t="str">
        <f>IF(OR(Master!$C21="",Calculations!EQ22=""),"",(Master!$C21-Calculations!EQ22)^2)</f>
        <v/>
      </c>
      <c r="ER116" s="11" t="str">
        <f>IF(OR(Master!$C21="",Calculations!ER22=""),"",(Master!$C21-Calculations!ER22)^2)</f>
        <v/>
      </c>
      <c r="ES116" s="11" t="str">
        <f>IF(OR(Master!$C21="",Calculations!ES22=""),"",(Master!$C21-Calculations!ES22)^2)</f>
        <v/>
      </c>
      <c r="ET116" s="11" t="str">
        <f>IF(OR(Master!$C21="",Calculations!ET22=""),"",(Master!$C21-Calculations!ET22)^2)</f>
        <v/>
      </c>
      <c r="EU116" s="11" t="str">
        <f>IF(OR(Master!$C21="",Calculations!EU22=""),"",(Master!$C21-Calculations!EU22)^2)</f>
        <v/>
      </c>
      <c r="EV116" s="11" t="str">
        <f>IF(OR(Master!$C21="",Calculations!EV22=""),"",(Master!$C21-Calculations!EV22)^2)</f>
        <v/>
      </c>
      <c r="EW116" s="11" t="str">
        <f>IF(OR(Master!$C21="",Calculations!EW22=""),"",(Master!$C21-Calculations!EW22)^2)</f>
        <v/>
      </c>
      <c r="EX116" s="11" t="str">
        <f>IF(OR(Master!$C21="",Calculations!EX22=""),"",(Master!$C21-Calculations!EX22)^2)</f>
        <v/>
      </c>
      <c r="EY116" s="11" t="str">
        <f>IF(OR(Master!$C21="",Calculations!EY22=""),"",(Master!$C21-Calculations!EY22)^2)</f>
        <v/>
      </c>
      <c r="EZ116" s="11" t="str">
        <f>IF(OR(Master!$C21="",Calculations!EZ22=""),"",(Master!$C21-Calculations!EZ22)^2)</f>
        <v/>
      </c>
      <c r="FA116" s="11" t="str">
        <f>IF(OR(Master!$C21="",Calculations!FA22=""),"",(Master!$C21-Calculations!FA22)^2)</f>
        <v/>
      </c>
      <c r="FB116" s="11" t="str">
        <f>IF(OR(Master!$C21="",Calculations!FB22=""),"",(Master!$C21-Calculations!FB22)^2)</f>
        <v/>
      </c>
      <c r="FC116" s="11" t="str">
        <f>IF(OR(Master!$C21="",Calculations!FC22=""),"",(Master!$C21-Calculations!FC22)^2)</f>
        <v/>
      </c>
      <c r="FD116" s="11" t="str">
        <f>IF(OR(Master!$C21="",Calculations!FD22=""),"",(Master!$C21-Calculations!FD22)^2)</f>
        <v/>
      </c>
      <c r="FE116" s="11" t="str">
        <f>IF(OR(Master!$C21="",Calculations!FE22=""),"",(Master!$C21-Calculations!FE22)^2)</f>
        <v/>
      </c>
      <c r="FF116" s="11" t="str">
        <f>IF(OR(Master!$C21="",Calculations!FF22=""),"",(Master!$C21-Calculations!FF22)^2)</f>
        <v/>
      </c>
      <c r="FG116" s="11" t="str">
        <f>IF(OR(Master!$C21="",Calculations!FG22=""),"",(Master!$C21-Calculations!FG22)^2)</f>
        <v/>
      </c>
      <c r="FH116" s="11" t="str">
        <f>IF(OR(Master!$C21="",Calculations!FH22=""),"",(Master!$C21-Calculations!FH22)^2)</f>
        <v/>
      </c>
      <c r="FI116" s="11" t="str">
        <f>IF(OR(Master!$C21="",Calculations!FI22=""),"",(Master!$C21-Calculations!FI22)^2)</f>
        <v/>
      </c>
      <c r="FJ116" s="11" t="str">
        <f>IF(OR(Master!$C21="",Calculations!FJ22=""),"",(Master!$C21-Calculations!FJ22)^2)</f>
        <v/>
      </c>
      <c r="FK116" s="11" t="str">
        <f>IF(OR(Master!$C21="",Calculations!FK22=""),"",(Master!$C21-Calculations!FK22)^2)</f>
        <v/>
      </c>
    </row>
    <row r="117" spans="3:167" x14ac:dyDescent="0.25">
      <c r="C117" s="11">
        <v>20</v>
      </c>
      <c r="D117" s="11" t="str">
        <f>IF(OR(Master!$C22="",Calculations!D23=""),"",(Master!$C22-Calculations!D23)^2)</f>
        <v/>
      </c>
      <c r="E117" s="11" t="str">
        <f>IF(OR(Master!$C22="",Calculations!E23=""),"",(Master!$C22-Calculations!E23)^2)</f>
        <v/>
      </c>
      <c r="F117" s="11" t="str">
        <f>IF(OR(Master!$C22="",Calculations!F23=""),"",(Master!$C22-Calculations!F23)^2)</f>
        <v/>
      </c>
      <c r="G117" s="11" t="str">
        <f>IF(OR(Master!$C22="",Calculations!G23=""),"",(Master!$C22-Calculations!G23)^2)</f>
        <v/>
      </c>
      <c r="H117" s="11" t="str">
        <f>IF(OR(Master!$C22="",Calculations!H23=""),"",(Master!$C22-Calculations!H23)^2)</f>
        <v/>
      </c>
      <c r="I117" s="11" t="str">
        <f>IF(OR(Master!$C22="",Calculations!I23=""),"",(Master!$C22-Calculations!I23)^2)</f>
        <v/>
      </c>
      <c r="J117" s="11" t="str">
        <f>IF(OR(Master!$C22="",Calculations!J23=""),"",(Master!$C22-Calculations!J23)^2)</f>
        <v/>
      </c>
      <c r="K117" s="11" t="str">
        <f>IF(OR(Master!$C22="",Calculations!K23=""),"",(Master!$C22-Calculations!K23)^2)</f>
        <v/>
      </c>
      <c r="L117" s="11" t="str">
        <f>IF(OR(Master!$C22="",Calculations!L23=""),"",(Master!$C22-Calculations!L23)^2)</f>
        <v/>
      </c>
      <c r="M117" s="11" t="str">
        <f>IF(OR(Master!$C22="",Calculations!M23=""),"",(Master!$C22-Calculations!M23)^2)</f>
        <v/>
      </c>
      <c r="N117" s="11" t="str">
        <f>IF(OR(Master!$C22="",Calculations!N23=""),"",(Master!$C22-Calculations!N23)^2)</f>
        <v/>
      </c>
      <c r="O117" s="11" t="str">
        <f>IF(OR(Master!$C22="",Calculations!O23=""),"",(Master!$C22-Calculations!O23)^2)</f>
        <v/>
      </c>
      <c r="P117" s="11" t="str">
        <f>IF(OR(Master!$C22="",Calculations!P23=""),"",(Master!$C22-Calculations!P23)^2)</f>
        <v/>
      </c>
      <c r="Q117" s="11" t="str">
        <f>IF(OR(Master!$C22="",Calculations!Q23=""),"",(Master!$C22-Calculations!Q23)^2)</f>
        <v/>
      </c>
      <c r="R117" s="11" t="str">
        <f>IF(OR(Master!$C22="",Calculations!R23=""),"",(Master!$C22-Calculations!R23)^2)</f>
        <v/>
      </c>
      <c r="S117" s="11" t="str">
        <f>IF(OR(Master!$C22="",Calculations!S23=""),"",(Master!$C22-Calculations!S23)^2)</f>
        <v/>
      </c>
      <c r="T117" s="11" t="str">
        <f>IF(OR(Master!$C22="",Calculations!T23=""),"",(Master!$C22-Calculations!T23)^2)</f>
        <v/>
      </c>
      <c r="U117" s="11" t="str">
        <f>IF(OR(Master!$C22="",Calculations!U23=""),"",(Master!$C22-Calculations!U23)^2)</f>
        <v/>
      </c>
      <c r="V117" s="11" t="str">
        <f>IF(OR(Master!$C22="",Calculations!V23=""),"",(Master!$C22-Calculations!V23)^2)</f>
        <v/>
      </c>
      <c r="W117" s="11" t="str">
        <f>IF(OR(Master!$C22="",Calculations!W23=""),"",(Master!$C22-Calculations!W23)^2)</f>
        <v/>
      </c>
      <c r="X117" s="11" t="str">
        <f>IF(OR(Master!$C22="",Calculations!X23=""),"",(Master!$C22-Calculations!X23)^2)</f>
        <v/>
      </c>
      <c r="Y117" s="11" t="str">
        <f>IF(OR(Master!$C22="",Calculations!Y23=""),"",(Master!$C22-Calculations!Y23)^2)</f>
        <v/>
      </c>
      <c r="Z117" s="11" t="str">
        <f>IF(OR(Master!$C22="",Calculations!Z23=""),"",(Master!$C22-Calculations!Z23)^2)</f>
        <v/>
      </c>
      <c r="AA117" s="11" t="str">
        <f>IF(OR(Master!$C22="",Calculations!AA23=""),"",(Master!$C22-Calculations!AA23)^2)</f>
        <v/>
      </c>
      <c r="AB117" s="11" t="str">
        <f>IF(OR(Master!$C22="",Calculations!AB23=""),"",(Master!$C22-Calculations!AB23)^2)</f>
        <v/>
      </c>
      <c r="AC117" s="11" t="str">
        <f>IF(OR(Master!$C22="",Calculations!AC23=""),"",(Master!$C22-Calculations!AC23)^2)</f>
        <v/>
      </c>
      <c r="AD117" s="11" t="str">
        <f>IF(OR(Master!$C22="",Calculations!AD23=""),"",(Master!$C22-Calculations!AD23)^2)</f>
        <v/>
      </c>
      <c r="AE117" s="11" t="str">
        <f>IF(OR(Master!$C22="",Calculations!AE23=""),"",(Master!$C22-Calculations!AE23)^2)</f>
        <v/>
      </c>
      <c r="AF117" s="11" t="str">
        <f>IF(OR(Master!$C22="",Calculations!AF23=""),"",(Master!$C22-Calculations!AF23)^2)</f>
        <v/>
      </c>
      <c r="AG117" s="11" t="str">
        <f>IF(OR(Master!$C22="",Calculations!AG23=""),"",(Master!$C22-Calculations!AG23)^2)</f>
        <v/>
      </c>
      <c r="AH117" s="11" t="str">
        <f>IF(OR(Master!$C22="",Calculations!AH23=""),"",(Master!$C22-Calculations!AH23)^2)</f>
        <v/>
      </c>
      <c r="AI117" s="11" t="str">
        <f>IF(OR(Master!$C22="",Calculations!AI23=""),"",(Master!$C22-Calculations!AI23)^2)</f>
        <v/>
      </c>
      <c r="AJ117" s="11" t="str">
        <f>IF(OR(Master!$C22="",Calculations!AJ23=""),"",(Master!$C22-Calculations!AJ23)^2)</f>
        <v/>
      </c>
      <c r="AK117" s="11" t="str">
        <f>IF(OR(Master!$C22="",Calculations!AK23=""),"",(Master!$C22-Calculations!AK23)^2)</f>
        <v/>
      </c>
      <c r="AL117" s="11" t="str">
        <f>IF(OR(Master!$C22="",Calculations!AL23=""),"",(Master!$C22-Calculations!AL23)^2)</f>
        <v/>
      </c>
      <c r="AM117" s="11" t="str">
        <f>IF(OR(Master!$C22="",Calculations!AM23=""),"",(Master!$C22-Calculations!AM23)^2)</f>
        <v/>
      </c>
      <c r="AN117" s="11" t="str">
        <f>IF(OR(Master!$C22="",Calculations!AN23=""),"",(Master!$C22-Calculations!AN23)^2)</f>
        <v/>
      </c>
      <c r="AO117" s="11" t="str">
        <f>IF(OR(Master!$C22="",Calculations!AO23=""),"",(Master!$C22-Calculations!AO23)^2)</f>
        <v/>
      </c>
      <c r="AP117" s="11" t="str">
        <f>IF(OR(Master!$C22="",Calculations!AP23=""),"",(Master!$C22-Calculations!AP23)^2)</f>
        <v/>
      </c>
      <c r="AQ117" s="11" t="str">
        <f>IF(OR(Master!$C22="",Calculations!AQ23=""),"",(Master!$C22-Calculations!AQ23)^2)</f>
        <v/>
      </c>
      <c r="AR117" s="11" t="str">
        <f>IF(OR(Master!$C22="",Calculations!AR23=""),"",(Master!$C22-Calculations!AR23)^2)</f>
        <v/>
      </c>
      <c r="AS117" s="11" t="str">
        <f>IF(OR(Master!$C22="",Calculations!AS23=""),"",(Master!$C22-Calculations!AS23)^2)</f>
        <v/>
      </c>
      <c r="AT117" s="11" t="str">
        <f>IF(OR(Master!$C22="",Calculations!AT23=""),"",(Master!$C22-Calculations!AT23)^2)</f>
        <v/>
      </c>
      <c r="AU117" s="11" t="str">
        <f>IF(OR(Master!$C22="",Calculations!AU23=""),"",(Master!$C22-Calculations!AU23)^2)</f>
        <v/>
      </c>
      <c r="AV117" s="11" t="str">
        <f>IF(OR(Master!$C22="",Calculations!AV23=""),"",(Master!$C22-Calculations!AV23)^2)</f>
        <v/>
      </c>
      <c r="AW117" s="11" t="str">
        <f>IF(OR(Master!$C22="",Calculations!AW23=""),"",(Master!$C22-Calculations!AW23)^2)</f>
        <v/>
      </c>
      <c r="AX117" s="11" t="str">
        <f>IF(OR(Master!$C22="",Calculations!AX23=""),"",(Master!$C22-Calculations!AX23)^2)</f>
        <v/>
      </c>
      <c r="AY117" s="11" t="str">
        <f>IF(OR(Master!$C22="",Calculations!AY23=""),"",(Master!$C22-Calculations!AY23)^2)</f>
        <v/>
      </c>
      <c r="AZ117" s="11" t="str">
        <f>IF(OR(Master!$C22="",Calculations!AZ23=""),"",(Master!$C22-Calculations!AZ23)^2)</f>
        <v/>
      </c>
      <c r="BA117" s="11" t="str">
        <f>IF(OR(Master!$C22="",Calculations!BA23=""),"",(Master!$C22-Calculations!BA23)^2)</f>
        <v/>
      </c>
      <c r="BB117" s="11" t="str">
        <f>IF(OR(Master!$C22="",Calculations!BB23=""),"",(Master!$C22-Calculations!BB23)^2)</f>
        <v/>
      </c>
      <c r="BC117" s="11" t="str">
        <f>IF(OR(Master!$C22="",Calculations!BC23=""),"",(Master!$C22-Calculations!BC23)^2)</f>
        <v/>
      </c>
      <c r="BD117" s="11" t="str">
        <f>IF(OR(Master!$C22="",Calculations!BD23=""),"",(Master!$C22-Calculations!BD23)^2)</f>
        <v/>
      </c>
      <c r="BE117" s="11" t="str">
        <f>IF(OR(Master!$C22="",Calculations!BE23=""),"",(Master!$C22-Calculations!BE23)^2)</f>
        <v/>
      </c>
      <c r="BF117" s="11" t="str">
        <f>IF(OR(Master!$C22="",Calculations!BF23=""),"",(Master!$C22-Calculations!BF23)^2)</f>
        <v/>
      </c>
      <c r="BG117" s="11" t="str">
        <f>IF(OR(Master!$C22="",Calculations!BG23=""),"",(Master!$C22-Calculations!BG23)^2)</f>
        <v/>
      </c>
      <c r="BH117" s="11" t="str">
        <f>IF(OR(Master!$C22="",Calculations!BH23=""),"",(Master!$C22-Calculations!BH23)^2)</f>
        <v/>
      </c>
      <c r="BI117" s="11" t="str">
        <f>IF(OR(Master!$C22="",Calculations!BI23=""),"",(Master!$C22-Calculations!BI23)^2)</f>
        <v/>
      </c>
      <c r="BJ117" s="11" t="str">
        <f>IF(OR(Master!$C22="",Calculations!BJ23=""),"",(Master!$C22-Calculations!BJ23)^2)</f>
        <v/>
      </c>
      <c r="BK117" s="11" t="str">
        <f>IF(OR(Master!$C22="",Calculations!BK23=""),"",(Master!$C22-Calculations!BK23)^2)</f>
        <v/>
      </c>
      <c r="BL117" s="11" t="str">
        <f>IF(OR(Master!$C22="",Calculations!BL23=""),"",(Master!$C22-Calculations!BL23)^2)</f>
        <v/>
      </c>
      <c r="BM117" s="11" t="str">
        <f>IF(OR(Master!$C22="",Calculations!BM23=""),"",(Master!$C22-Calculations!BM23)^2)</f>
        <v/>
      </c>
      <c r="BN117" s="11" t="str">
        <f>IF(OR(Master!$C22="",Calculations!BN23=""),"",(Master!$C22-Calculations!BN23)^2)</f>
        <v/>
      </c>
      <c r="BO117" s="11" t="str">
        <f>IF(OR(Master!$C22="",Calculations!BO23=""),"",(Master!$C22-Calculations!BO23)^2)</f>
        <v/>
      </c>
      <c r="BP117" s="11" t="str">
        <f>IF(OR(Master!$C22="",Calculations!BP23=""),"",(Master!$C22-Calculations!BP23)^2)</f>
        <v/>
      </c>
      <c r="BQ117" s="11" t="str">
        <f>IF(OR(Master!$C22="",Calculations!BQ23=""),"",(Master!$C22-Calculations!BQ23)^2)</f>
        <v/>
      </c>
      <c r="BR117" s="11" t="str">
        <f>IF(OR(Master!$C22="",Calculations!BR23=""),"",(Master!$C22-Calculations!BR23)^2)</f>
        <v/>
      </c>
      <c r="BS117" s="11" t="str">
        <f>IF(OR(Master!$C22="",Calculations!BS23=""),"",(Master!$C22-Calculations!BS23)^2)</f>
        <v/>
      </c>
      <c r="BT117" s="11" t="str">
        <f>IF(OR(Master!$C22="",Calculations!BT23=""),"",(Master!$C22-Calculations!BT23)^2)</f>
        <v/>
      </c>
      <c r="BU117" s="11" t="str">
        <f>IF(OR(Master!$C22="",Calculations!BU23=""),"",(Master!$C22-Calculations!BU23)^2)</f>
        <v/>
      </c>
      <c r="BV117" s="11" t="str">
        <f>IF(OR(Master!$C22="",Calculations!BV23=""),"",(Master!$C22-Calculations!BV23)^2)</f>
        <v/>
      </c>
      <c r="BW117" s="11" t="str">
        <f>IF(OR(Master!$C22="",Calculations!BW23=""),"",(Master!$C22-Calculations!BW23)^2)</f>
        <v/>
      </c>
      <c r="BX117" s="11" t="str">
        <f>IF(OR(Master!$C22="",Calculations!BX23=""),"",(Master!$C22-Calculations!BX23)^2)</f>
        <v/>
      </c>
      <c r="BY117" s="11" t="str">
        <f>IF(OR(Master!$C22="",Calculations!BY23=""),"",(Master!$C22-Calculations!BY23)^2)</f>
        <v/>
      </c>
      <c r="BZ117" s="11" t="str">
        <f>IF(OR(Master!$C22="",Calculations!BZ23=""),"",(Master!$C22-Calculations!BZ23)^2)</f>
        <v/>
      </c>
      <c r="CA117" s="11" t="str">
        <f>IF(OR(Master!$C22="",Calculations!CA23=""),"",(Master!$C22-Calculations!CA23)^2)</f>
        <v/>
      </c>
      <c r="CB117" s="11" t="str">
        <f>IF(OR(Master!$C22="",Calculations!CB23=""),"",(Master!$C22-Calculations!CB23)^2)</f>
        <v/>
      </c>
      <c r="CC117" s="11" t="str">
        <f>IF(OR(Master!$C22="",Calculations!CC23=""),"",(Master!$C22-Calculations!CC23)^2)</f>
        <v/>
      </c>
      <c r="CD117" s="11" t="str">
        <f>IF(OR(Master!$C22="",Calculations!CD23=""),"",(Master!$C22-Calculations!CD23)^2)</f>
        <v/>
      </c>
      <c r="CE117" s="11" t="str">
        <f>IF(OR(Master!$C22="",Calculations!CE23=""),"",(Master!$C22-Calculations!CE23)^2)</f>
        <v/>
      </c>
      <c r="CF117" s="11" t="str">
        <f>IF(OR(Master!$C22="",Calculations!CF23=""),"",(Master!$C22-Calculations!CF23)^2)</f>
        <v/>
      </c>
      <c r="CG117" s="11" t="str">
        <f>IF(OR(Master!$C22="",Calculations!CG23=""),"",(Master!$C22-Calculations!CG23)^2)</f>
        <v/>
      </c>
      <c r="CH117" s="11" t="str">
        <f>IF(OR(Master!$C22="",Calculations!CH23=""),"",(Master!$C22-Calculations!CH23)^2)</f>
        <v/>
      </c>
      <c r="CI117" s="11" t="str">
        <f>IF(OR(Master!$C22="",Calculations!CI23=""),"",(Master!$C22-Calculations!CI23)^2)</f>
        <v/>
      </c>
      <c r="CJ117" s="11" t="str">
        <f>IF(OR(Master!$C22="",Calculations!CJ23=""),"",(Master!$C22-Calculations!CJ23)^2)</f>
        <v/>
      </c>
      <c r="CK117" s="11" t="str">
        <f>IF(OR(Master!$C22="",Calculations!CK23=""),"",(Master!$C22-Calculations!CK23)^2)</f>
        <v/>
      </c>
      <c r="CL117" s="11" t="str">
        <f>IF(OR(Master!$C22="",Calculations!CL23=""),"",(Master!$C22-Calculations!CL23)^2)</f>
        <v/>
      </c>
      <c r="CM117" s="11" t="str">
        <f>IF(OR(Master!$C22="",Calculations!CM23=""),"",(Master!$C22-Calculations!CM23)^2)</f>
        <v/>
      </c>
      <c r="CN117" s="11" t="str">
        <f>IF(OR(Master!$C22="",Calculations!CN23=""),"",(Master!$C22-Calculations!CN23)^2)</f>
        <v/>
      </c>
      <c r="CO117" s="11" t="str">
        <f>IF(OR(Master!$C22="",Calculations!CO23=""),"",(Master!$C22-Calculations!CO23)^2)</f>
        <v/>
      </c>
      <c r="CP117" s="11" t="str">
        <f>IF(OR(Master!$C22="",Calculations!CP23=""),"",(Master!$C22-Calculations!CP23)^2)</f>
        <v/>
      </c>
      <c r="CQ117" s="11" t="str">
        <f>IF(OR(Master!$C22="",Calculations!CQ23=""),"",(Master!$C22-Calculations!CQ23)^2)</f>
        <v/>
      </c>
      <c r="CR117" s="11" t="str">
        <f>IF(OR(Master!$C22="",Calculations!CR23=""),"",(Master!$C22-Calculations!CR23)^2)</f>
        <v/>
      </c>
      <c r="CS117" s="11" t="str">
        <f>IF(OR(Master!$C22="",Calculations!CS23=""),"",(Master!$C22-Calculations!CS23)^2)</f>
        <v/>
      </c>
      <c r="CT117" s="11" t="str">
        <f>IF(OR(Master!$C22="",Calculations!CT23=""),"",(Master!$C22-Calculations!CT23)^2)</f>
        <v/>
      </c>
      <c r="CU117" s="11" t="str">
        <f>IF(OR(Master!$C22="",Calculations!CU23=""),"",(Master!$C22-Calculations!CU23)^2)</f>
        <v/>
      </c>
      <c r="CV117" s="11" t="str">
        <f>IF(OR(Master!$C22="",Calculations!CV23=""),"",(Master!$C22-Calculations!CV23)^2)</f>
        <v/>
      </c>
      <c r="CW117" s="11" t="str">
        <f>IF(OR(Master!$C22="",Calculations!CW23=""),"",(Master!$C22-Calculations!CW23)^2)</f>
        <v/>
      </c>
      <c r="CX117" s="11" t="str">
        <f>IF(OR(Master!$C22="",Calculations!CX23=""),"",(Master!$C22-Calculations!CX23)^2)</f>
        <v/>
      </c>
      <c r="CY117" s="11" t="str">
        <f>IF(OR(Master!$C22="",Calculations!CY23=""),"",(Master!$C22-Calculations!CY23)^2)</f>
        <v/>
      </c>
      <c r="CZ117" s="11" t="str">
        <f>IF(OR(Master!$C22="",Calculations!CZ23=""),"",(Master!$C22-Calculations!CZ23)^2)</f>
        <v/>
      </c>
      <c r="DA117" s="11" t="str">
        <f>IF(OR(Master!$C22="",Calculations!DA23=""),"",(Master!$C22-Calculations!DA23)^2)</f>
        <v/>
      </c>
      <c r="DB117" s="11" t="str">
        <f>IF(OR(Master!$C22="",Calculations!DB23=""),"",(Master!$C22-Calculations!DB23)^2)</f>
        <v/>
      </c>
      <c r="DC117" s="11" t="str">
        <f>IF(OR(Master!$C22="",Calculations!DC23=""),"",(Master!$C22-Calculations!DC23)^2)</f>
        <v/>
      </c>
      <c r="DD117" s="11" t="str">
        <f>IF(OR(Master!$C22="",Calculations!DD23=""),"",(Master!$C22-Calculations!DD23)^2)</f>
        <v/>
      </c>
      <c r="DE117" s="11" t="str">
        <f>IF(OR(Master!$C22="",Calculations!DE23=""),"",(Master!$C22-Calculations!DE23)^2)</f>
        <v/>
      </c>
      <c r="DF117" s="11" t="str">
        <f>IF(OR(Master!$C22="",Calculations!DF23=""),"",(Master!$C22-Calculations!DF23)^2)</f>
        <v/>
      </c>
      <c r="DG117" s="11" t="str">
        <f>IF(OR(Master!$C22="",Calculations!DG23=""),"",(Master!$C22-Calculations!DG23)^2)</f>
        <v/>
      </c>
      <c r="DH117" s="11" t="str">
        <f>IF(OR(Master!$C22="",Calculations!DH23=""),"",(Master!$C22-Calculations!DH23)^2)</f>
        <v/>
      </c>
      <c r="DI117" s="11" t="str">
        <f>IF(OR(Master!$C22="",Calculations!DI23=""),"",(Master!$C22-Calculations!DI23)^2)</f>
        <v/>
      </c>
      <c r="DJ117" s="11" t="str">
        <f>IF(OR(Master!$C22="",Calculations!DJ23=""),"",(Master!$C22-Calculations!DJ23)^2)</f>
        <v/>
      </c>
      <c r="DK117" s="11" t="str">
        <f>IF(OR(Master!$C22="",Calculations!DK23=""),"",(Master!$C22-Calculations!DK23)^2)</f>
        <v/>
      </c>
      <c r="DL117" s="11" t="str">
        <f>IF(OR(Master!$C22="",Calculations!DL23=""),"",(Master!$C22-Calculations!DL23)^2)</f>
        <v/>
      </c>
      <c r="DM117" s="11" t="str">
        <f>IF(OR(Master!$C22="",Calculations!DM23=""),"",(Master!$C22-Calculations!DM23)^2)</f>
        <v/>
      </c>
      <c r="DN117" s="11" t="str">
        <f>IF(OR(Master!$C22="",Calculations!DN23=""),"",(Master!$C22-Calculations!DN23)^2)</f>
        <v/>
      </c>
      <c r="DO117" s="11" t="str">
        <f>IF(OR(Master!$C22="",Calculations!DO23=""),"",(Master!$C22-Calculations!DO23)^2)</f>
        <v/>
      </c>
      <c r="DP117" s="11" t="str">
        <f>IF(OR(Master!$C22="",Calculations!DP23=""),"",(Master!$C22-Calculations!DP23)^2)</f>
        <v/>
      </c>
      <c r="DQ117" s="11" t="str">
        <f>IF(OR(Master!$C22="",Calculations!DQ23=""),"",(Master!$C22-Calculations!DQ23)^2)</f>
        <v/>
      </c>
      <c r="DR117" s="11" t="str">
        <f>IF(OR(Master!$C22="",Calculations!DR23=""),"",(Master!$C22-Calculations!DR23)^2)</f>
        <v/>
      </c>
      <c r="DS117" s="11" t="str">
        <f>IF(OR(Master!$C22="",Calculations!DS23=""),"",(Master!$C22-Calculations!DS23)^2)</f>
        <v/>
      </c>
      <c r="DT117" s="11" t="str">
        <f>IF(OR(Master!$C22="",Calculations!DT23=""),"",(Master!$C22-Calculations!DT23)^2)</f>
        <v/>
      </c>
      <c r="DU117" s="11" t="str">
        <f>IF(OR(Master!$C22="",Calculations!DU23=""),"",(Master!$C22-Calculations!DU23)^2)</f>
        <v/>
      </c>
      <c r="DV117" s="11" t="str">
        <f>IF(OR(Master!$C22="",Calculations!DV23=""),"",(Master!$C22-Calculations!DV23)^2)</f>
        <v/>
      </c>
      <c r="DW117" s="11" t="str">
        <f>IF(OR(Master!$C22="",Calculations!DW23=""),"",(Master!$C22-Calculations!DW23)^2)</f>
        <v/>
      </c>
      <c r="DX117" s="11" t="str">
        <f>IF(OR(Master!$C22="",Calculations!DX23=""),"",(Master!$C22-Calculations!DX23)^2)</f>
        <v/>
      </c>
      <c r="DY117" s="11" t="str">
        <f>IF(OR(Master!$C22="",Calculations!DY23=""),"",(Master!$C22-Calculations!DY23)^2)</f>
        <v/>
      </c>
      <c r="DZ117" s="11" t="str">
        <f>IF(OR(Master!$C22="",Calculations!DZ23=""),"",(Master!$C22-Calculations!DZ23)^2)</f>
        <v/>
      </c>
      <c r="EA117" s="11" t="str">
        <f>IF(OR(Master!$C22="",Calculations!EA23=""),"",(Master!$C22-Calculations!EA23)^2)</f>
        <v/>
      </c>
      <c r="EB117" s="11" t="str">
        <f>IF(OR(Master!$C22="",Calculations!EB23=""),"",(Master!$C22-Calculations!EB23)^2)</f>
        <v/>
      </c>
      <c r="EC117" s="11" t="str">
        <f>IF(OR(Master!$C22="",Calculations!EC23=""),"",(Master!$C22-Calculations!EC23)^2)</f>
        <v/>
      </c>
      <c r="ED117" s="11" t="str">
        <f>IF(OR(Master!$C22="",Calculations!ED23=""),"",(Master!$C22-Calculations!ED23)^2)</f>
        <v/>
      </c>
      <c r="EE117" s="11" t="str">
        <f>IF(OR(Master!$C22="",Calculations!EE23=""),"",(Master!$C22-Calculations!EE23)^2)</f>
        <v/>
      </c>
      <c r="EF117" s="11" t="str">
        <f>IF(OR(Master!$C22="",Calculations!EF23=""),"",(Master!$C22-Calculations!EF23)^2)</f>
        <v/>
      </c>
      <c r="EG117" s="11" t="str">
        <f>IF(OR(Master!$C22="",Calculations!EG23=""),"",(Master!$C22-Calculations!EG23)^2)</f>
        <v/>
      </c>
      <c r="EH117" s="11" t="str">
        <f>IF(OR(Master!$C22="",Calculations!EH23=""),"",(Master!$C22-Calculations!EH23)^2)</f>
        <v/>
      </c>
      <c r="EI117" s="11" t="str">
        <f>IF(OR(Master!$C22="",Calculations!EI23=""),"",(Master!$C22-Calculations!EI23)^2)</f>
        <v/>
      </c>
      <c r="EJ117" s="11" t="str">
        <f>IF(OR(Master!$C22="",Calculations!EJ23=""),"",(Master!$C22-Calculations!EJ23)^2)</f>
        <v/>
      </c>
      <c r="EK117" s="11" t="str">
        <f>IF(OR(Master!$C22="",Calculations!EK23=""),"",(Master!$C22-Calculations!EK23)^2)</f>
        <v/>
      </c>
      <c r="EL117" s="11" t="str">
        <f>IF(OR(Master!$C22="",Calculations!EL23=""),"",(Master!$C22-Calculations!EL23)^2)</f>
        <v/>
      </c>
      <c r="EM117" s="11" t="str">
        <f>IF(OR(Master!$C22="",Calculations!EM23=""),"",(Master!$C22-Calculations!EM23)^2)</f>
        <v/>
      </c>
      <c r="EN117" s="11" t="str">
        <f>IF(OR(Master!$C22="",Calculations!EN23=""),"",(Master!$C22-Calculations!EN23)^2)</f>
        <v/>
      </c>
      <c r="EO117" s="11" t="str">
        <f>IF(OR(Master!$C22="",Calculations!EO23=""),"",(Master!$C22-Calculations!EO23)^2)</f>
        <v/>
      </c>
      <c r="EP117" s="11" t="str">
        <f>IF(OR(Master!$C22="",Calculations!EP23=""),"",(Master!$C22-Calculations!EP23)^2)</f>
        <v/>
      </c>
      <c r="EQ117" s="11" t="str">
        <f>IF(OR(Master!$C22="",Calculations!EQ23=""),"",(Master!$C22-Calculations!EQ23)^2)</f>
        <v/>
      </c>
      <c r="ER117" s="11" t="str">
        <f>IF(OR(Master!$C22="",Calculations!ER23=""),"",(Master!$C22-Calculations!ER23)^2)</f>
        <v/>
      </c>
      <c r="ES117" s="11" t="str">
        <f>IF(OR(Master!$C22="",Calculations!ES23=""),"",(Master!$C22-Calculations!ES23)^2)</f>
        <v/>
      </c>
      <c r="ET117" s="11" t="str">
        <f>IF(OR(Master!$C22="",Calculations!ET23=""),"",(Master!$C22-Calculations!ET23)^2)</f>
        <v/>
      </c>
      <c r="EU117" s="11" t="str">
        <f>IF(OR(Master!$C22="",Calculations!EU23=""),"",(Master!$C22-Calculations!EU23)^2)</f>
        <v/>
      </c>
      <c r="EV117" s="11" t="str">
        <f>IF(OR(Master!$C22="",Calculations!EV23=""),"",(Master!$C22-Calculations!EV23)^2)</f>
        <v/>
      </c>
      <c r="EW117" s="11" t="str">
        <f>IF(OR(Master!$C22="",Calculations!EW23=""),"",(Master!$C22-Calculations!EW23)^2)</f>
        <v/>
      </c>
      <c r="EX117" s="11" t="str">
        <f>IF(OR(Master!$C22="",Calculations!EX23=""),"",(Master!$C22-Calculations!EX23)^2)</f>
        <v/>
      </c>
      <c r="EY117" s="11" t="str">
        <f>IF(OR(Master!$C22="",Calculations!EY23=""),"",(Master!$C22-Calculations!EY23)^2)</f>
        <v/>
      </c>
      <c r="EZ117" s="11" t="str">
        <f>IF(OR(Master!$C22="",Calculations!EZ23=""),"",(Master!$C22-Calculations!EZ23)^2)</f>
        <v/>
      </c>
      <c r="FA117" s="11" t="str">
        <f>IF(OR(Master!$C22="",Calculations!FA23=""),"",(Master!$C22-Calculations!FA23)^2)</f>
        <v/>
      </c>
      <c r="FB117" s="11" t="str">
        <f>IF(OR(Master!$C22="",Calculations!FB23=""),"",(Master!$C22-Calculations!FB23)^2)</f>
        <v/>
      </c>
      <c r="FC117" s="11" t="str">
        <f>IF(OR(Master!$C22="",Calculations!FC23=""),"",(Master!$C22-Calculations!FC23)^2)</f>
        <v/>
      </c>
      <c r="FD117" s="11" t="str">
        <f>IF(OR(Master!$C22="",Calculations!FD23=""),"",(Master!$C22-Calculations!FD23)^2)</f>
        <v/>
      </c>
      <c r="FE117" s="11" t="str">
        <f>IF(OR(Master!$C22="",Calculations!FE23=""),"",(Master!$C22-Calculations!FE23)^2)</f>
        <v/>
      </c>
      <c r="FF117" s="11" t="str">
        <f>IF(OR(Master!$C22="",Calculations!FF23=""),"",(Master!$C22-Calculations!FF23)^2)</f>
        <v/>
      </c>
      <c r="FG117" s="11" t="str">
        <f>IF(OR(Master!$C22="",Calculations!FG23=""),"",(Master!$C22-Calculations!FG23)^2)</f>
        <v/>
      </c>
      <c r="FH117" s="11" t="str">
        <f>IF(OR(Master!$C22="",Calculations!FH23=""),"",(Master!$C22-Calculations!FH23)^2)</f>
        <v/>
      </c>
      <c r="FI117" s="11" t="str">
        <f>IF(OR(Master!$C22="",Calculations!FI23=""),"",(Master!$C22-Calculations!FI23)^2)</f>
        <v/>
      </c>
      <c r="FJ117" s="11" t="str">
        <f>IF(OR(Master!$C22="",Calculations!FJ23=""),"",(Master!$C22-Calculations!FJ23)^2)</f>
        <v/>
      </c>
      <c r="FK117" s="11" t="str">
        <f>IF(OR(Master!$C22="",Calculations!FK23=""),"",(Master!$C22-Calculations!FK23)^2)</f>
        <v/>
      </c>
    </row>
    <row r="118" spans="3:167" x14ac:dyDescent="0.25">
      <c r="C118" s="11">
        <v>21</v>
      </c>
      <c r="D118" s="11" t="str">
        <f>IF(OR(Master!$C23="",Calculations!D24=""),"",(Master!$C23-Calculations!D24)^2)</f>
        <v/>
      </c>
      <c r="E118" s="11" t="str">
        <f>IF(OR(Master!$C23="",Calculations!E24=""),"",(Master!$C23-Calculations!E24)^2)</f>
        <v/>
      </c>
      <c r="F118" s="11" t="str">
        <f>IF(OR(Master!$C23="",Calculations!F24=""),"",(Master!$C23-Calculations!F24)^2)</f>
        <v/>
      </c>
      <c r="G118" s="11" t="str">
        <f>IF(OR(Master!$C23="",Calculations!G24=""),"",(Master!$C23-Calculations!G24)^2)</f>
        <v/>
      </c>
      <c r="H118" s="11" t="str">
        <f>IF(OR(Master!$C23="",Calculations!H24=""),"",(Master!$C23-Calculations!H24)^2)</f>
        <v/>
      </c>
      <c r="I118" s="11" t="str">
        <f>IF(OR(Master!$C23="",Calculations!I24=""),"",(Master!$C23-Calculations!I24)^2)</f>
        <v/>
      </c>
      <c r="J118" s="11" t="str">
        <f>IF(OR(Master!$C23="",Calculations!J24=""),"",(Master!$C23-Calculations!J24)^2)</f>
        <v/>
      </c>
      <c r="K118" s="11" t="str">
        <f>IF(OR(Master!$C23="",Calculations!K24=""),"",(Master!$C23-Calculations!K24)^2)</f>
        <v/>
      </c>
      <c r="L118" s="11" t="str">
        <f>IF(OR(Master!$C23="",Calculations!L24=""),"",(Master!$C23-Calculations!L24)^2)</f>
        <v/>
      </c>
      <c r="M118" s="11" t="str">
        <f>IF(OR(Master!$C23="",Calculations!M24=""),"",(Master!$C23-Calculations!M24)^2)</f>
        <v/>
      </c>
      <c r="N118" s="11" t="str">
        <f>IF(OR(Master!$C23="",Calculations!N24=""),"",(Master!$C23-Calculations!N24)^2)</f>
        <v/>
      </c>
      <c r="O118" s="11" t="str">
        <f>IF(OR(Master!$C23="",Calculations!O24=""),"",(Master!$C23-Calculations!O24)^2)</f>
        <v/>
      </c>
      <c r="P118" s="11" t="str">
        <f>IF(OR(Master!$C23="",Calculations!P24=""),"",(Master!$C23-Calculations!P24)^2)</f>
        <v/>
      </c>
      <c r="Q118" s="11" t="str">
        <f>IF(OR(Master!$C23="",Calculations!Q24=""),"",(Master!$C23-Calculations!Q24)^2)</f>
        <v/>
      </c>
      <c r="R118" s="11" t="str">
        <f>IF(OR(Master!$C23="",Calculations!R24=""),"",(Master!$C23-Calculations!R24)^2)</f>
        <v/>
      </c>
      <c r="S118" s="11" t="str">
        <f>IF(OR(Master!$C23="",Calculations!S24=""),"",(Master!$C23-Calculations!S24)^2)</f>
        <v/>
      </c>
      <c r="T118" s="11" t="str">
        <f>IF(OR(Master!$C23="",Calculations!T24=""),"",(Master!$C23-Calculations!T24)^2)</f>
        <v/>
      </c>
      <c r="U118" s="11" t="str">
        <f>IF(OR(Master!$C23="",Calculations!U24=""),"",(Master!$C23-Calculations!U24)^2)</f>
        <v/>
      </c>
      <c r="V118" s="11" t="str">
        <f>IF(OR(Master!$C23="",Calculations!V24=""),"",(Master!$C23-Calculations!V24)^2)</f>
        <v/>
      </c>
      <c r="W118" s="11" t="str">
        <f>IF(OR(Master!$C23="",Calculations!W24=""),"",(Master!$C23-Calculations!W24)^2)</f>
        <v/>
      </c>
      <c r="X118" s="11" t="str">
        <f>IF(OR(Master!$C23="",Calculations!X24=""),"",(Master!$C23-Calculations!X24)^2)</f>
        <v/>
      </c>
      <c r="Y118" s="11" t="str">
        <f>IF(OR(Master!$C23="",Calculations!Y24=""),"",(Master!$C23-Calculations!Y24)^2)</f>
        <v/>
      </c>
      <c r="Z118" s="11" t="str">
        <f>IF(OR(Master!$C23="",Calculations!Z24=""),"",(Master!$C23-Calculations!Z24)^2)</f>
        <v/>
      </c>
      <c r="AA118" s="11" t="str">
        <f>IF(OR(Master!$C23="",Calculations!AA24=""),"",(Master!$C23-Calculations!AA24)^2)</f>
        <v/>
      </c>
      <c r="AB118" s="11" t="str">
        <f>IF(OR(Master!$C23="",Calculations!AB24=""),"",(Master!$C23-Calculations!AB24)^2)</f>
        <v/>
      </c>
      <c r="AC118" s="11" t="str">
        <f>IF(OR(Master!$C23="",Calculations!AC24=""),"",(Master!$C23-Calculations!AC24)^2)</f>
        <v/>
      </c>
      <c r="AD118" s="11" t="str">
        <f>IF(OR(Master!$C23="",Calculations!AD24=""),"",(Master!$C23-Calculations!AD24)^2)</f>
        <v/>
      </c>
      <c r="AE118" s="11" t="str">
        <f>IF(OR(Master!$C23="",Calculations!AE24=""),"",(Master!$C23-Calculations!AE24)^2)</f>
        <v/>
      </c>
      <c r="AF118" s="11" t="str">
        <f>IF(OR(Master!$C23="",Calculations!AF24=""),"",(Master!$C23-Calculations!AF24)^2)</f>
        <v/>
      </c>
      <c r="AG118" s="11" t="str">
        <f>IF(OR(Master!$C23="",Calculations!AG24=""),"",(Master!$C23-Calculations!AG24)^2)</f>
        <v/>
      </c>
      <c r="AH118" s="11" t="str">
        <f>IF(OR(Master!$C23="",Calculations!AH24=""),"",(Master!$C23-Calculations!AH24)^2)</f>
        <v/>
      </c>
      <c r="AI118" s="11" t="str">
        <f>IF(OR(Master!$C23="",Calculations!AI24=""),"",(Master!$C23-Calculations!AI24)^2)</f>
        <v/>
      </c>
      <c r="AJ118" s="11" t="str">
        <f>IF(OR(Master!$C23="",Calculations!AJ24=""),"",(Master!$C23-Calculations!AJ24)^2)</f>
        <v/>
      </c>
      <c r="AK118" s="11" t="str">
        <f>IF(OR(Master!$C23="",Calculations!AK24=""),"",(Master!$C23-Calculations!AK24)^2)</f>
        <v/>
      </c>
      <c r="AL118" s="11" t="str">
        <f>IF(OR(Master!$C23="",Calculations!AL24=""),"",(Master!$C23-Calculations!AL24)^2)</f>
        <v/>
      </c>
      <c r="AM118" s="11" t="str">
        <f>IF(OR(Master!$C23="",Calculations!AM24=""),"",(Master!$C23-Calculations!AM24)^2)</f>
        <v/>
      </c>
      <c r="AN118" s="11" t="str">
        <f>IF(OR(Master!$C23="",Calculations!AN24=""),"",(Master!$C23-Calculations!AN24)^2)</f>
        <v/>
      </c>
      <c r="AO118" s="11" t="str">
        <f>IF(OR(Master!$C23="",Calculations!AO24=""),"",(Master!$C23-Calculations!AO24)^2)</f>
        <v/>
      </c>
      <c r="AP118" s="11" t="str">
        <f>IF(OR(Master!$C23="",Calculations!AP24=""),"",(Master!$C23-Calculations!AP24)^2)</f>
        <v/>
      </c>
      <c r="AQ118" s="11" t="str">
        <f>IF(OR(Master!$C23="",Calculations!AQ24=""),"",(Master!$C23-Calculations!AQ24)^2)</f>
        <v/>
      </c>
      <c r="AR118" s="11" t="str">
        <f>IF(OR(Master!$C23="",Calculations!AR24=""),"",(Master!$C23-Calculations!AR24)^2)</f>
        <v/>
      </c>
      <c r="AS118" s="11" t="str">
        <f>IF(OR(Master!$C23="",Calculations!AS24=""),"",(Master!$C23-Calculations!AS24)^2)</f>
        <v/>
      </c>
      <c r="AT118" s="11" t="str">
        <f>IF(OR(Master!$C23="",Calculations!AT24=""),"",(Master!$C23-Calculations!AT24)^2)</f>
        <v/>
      </c>
      <c r="AU118" s="11" t="str">
        <f>IF(OR(Master!$C23="",Calculations!AU24=""),"",(Master!$C23-Calculations!AU24)^2)</f>
        <v/>
      </c>
      <c r="AV118" s="11" t="str">
        <f>IF(OR(Master!$C23="",Calculations!AV24=""),"",(Master!$C23-Calculations!AV24)^2)</f>
        <v/>
      </c>
      <c r="AW118" s="11" t="str">
        <f>IF(OR(Master!$C23="",Calculations!AW24=""),"",(Master!$C23-Calculations!AW24)^2)</f>
        <v/>
      </c>
      <c r="AX118" s="11" t="str">
        <f>IF(OR(Master!$C23="",Calculations!AX24=""),"",(Master!$C23-Calculations!AX24)^2)</f>
        <v/>
      </c>
      <c r="AY118" s="11" t="str">
        <f>IF(OR(Master!$C23="",Calculations!AY24=""),"",(Master!$C23-Calculations!AY24)^2)</f>
        <v/>
      </c>
      <c r="AZ118" s="11" t="str">
        <f>IF(OR(Master!$C23="",Calculations!AZ24=""),"",(Master!$C23-Calculations!AZ24)^2)</f>
        <v/>
      </c>
      <c r="BA118" s="11" t="str">
        <f>IF(OR(Master!$C23="",Calculations!BA24=""),"",(Master!$C23-Calculations!BA24)^2)</f>
        <v/>
      </c>
      <c r="BB118" s="11" t="str">
        <f>IF(OR(Master!$C23="",Calculations!BB24=""),"",(Master!$C23-Calculations!BB24)^2)</f>
        <v/>
      </c>
      <c r="BC118" s="11" t="str">
        <f>IF(OR(Master!$C23="",Calculations!BC24=""),"",(Master!$C23-Calculations!BC24)^2)</f>
        <v/>
      </c>
      <c r="BD118" s="11" t="str">
        <f>IF(OR(Master!$C23="",Calculations!BD24=""),"",(Master!$C23-Calculations!BD24)^2)</f>
        <v/>
      </c>
      <c r="BE118" s="11" t="str">
        <f>IF(OR(Master!$C23="",Calculations!BE24=""),"",(Master!$C23-Calculations!BE24)^2)</f>
        <v/>
      </c>
      <c r="BF118" s="11" t="str">
        <f>IF(OR(Master!$C23="",Calculations!BF24=""),"",(Master!$C23-Calculations!BF24)^2)</f>
        <v/>
      </c>
      <c r="BG118" s="11" t="str">
        <f>IF(OR(Master!$C23="",Calculations!BG24=""),"",(Master!$C23-Calculations!BG24)^2)</f>
        <v/>
      </c>
      <c r="BH118" s="11" t="str">
        <f>IF(OR(Master!$C23="",Calculations!BH24=""),"",(Master!$C23-Calculations!BH24)^2)</f>
        <v/>
      </c>
      <c r="BI118" s="11" t="str">
        <f>IF(OR(Master!$C23="",Calculations!BI24=""),"",(Master!$C23-Calculations!BI24)^2)</f>
        <v/>
      </c>
      <c r="BJ118" s="11" t="str">
        <f>IF(OR(Master!$C23="",Calculations!BJ24=""),"",(Master!$C23-Calculations!BJ24)^2)</f>
        <v/>
      </c>
      <c r="BK118" s="11" t="str">
        <f>IF(OR(Master!$C23="",Calculations!BK24=""),"",(Master!$C23-Calculations!BK24)^2)</f>
        <v/>
      </c>
      <c r="BL118" s="11" t="str">
        <f>IF(OR(Master!$C23="",Calculations!BL24=""),"",(Master!$C23-Calculations!BL24)^2)</f>
        <v/>
      </c>
      <c r="BM118" s="11" t="str">
        <f>IF(OR(Master!$C23="",Calculations!BM24=""),"",(Master!$C23-Calculations!BM24)^2)</f>
        <v/>
      </c>
      <c r="BN118" s="11" t="str">
        <f>IF(OR(Master!$C23="",Calculations!BN24=""),"",(Master!$C23-Calculations!BN24)^2)</f>
        <v/>
      </c>
      <c r="BO118" s="11" t="str">
        <f>IF(OR(Master!$C23="",Calculations!BO24=""),"",(Master!$C23-Calculations!BO24)^2)</f>
        <v/>
      </c>
      <c r="BP118" s="11" t="str">
        <f>IF(OR(Master!$C23="",Calculations!BP24=""),"",(Master!$C23-Calculations!BP24)^2)</f>
        <v/>
      </c>
      <c r="BQ118" s="11" t="str">
        <f>IF(OR(Master!$C23="",Calculations!BQ24=""),"",(Master!$C23-Calculations!BQ24)^2)</f>
        <v/>
      </c>
      <c r="BR118" s="11" t="str">
        <f>IF(OR(Master!$C23="",Calculations!BR24=""),"",(Master!$C23-Calculations!BR24)^2)</f>
        <v/>
      </c>
      <c r="BS118" s="11" t="str">
        <f>IF(OR(Master!$C23="",Calculations!BS24=""),"",(Master!$C23-Calculations!BS24)^2)</f>
        <v/>
      </c>
      <c r="BT118" s="11" t="str">
        <f>IF(OR(Master!$C23="",Calculations!BT24=""),"",(Master!$C23-Calculations!BT24)^2)</f>
        <v/>
      </c>
      <c r="BU118" s="11" t="str">
        <f>IF(OR(Master!$C23="",Calculations!BU24=""),"",(Master!$C23-Calculations!BU24)^2)</f>
        <v/>
      </c>
      <c r="BV118" s="11" t="str">
        <f>IF(OR(Master!$C23="",Calculations!BV24=""),"",(Master!$C23-Calculations!BV24)^2)</f>
        <v/>
      </c>
      <c r="BW118" s="11" t="str">
        <f>IF(OR(Master!$C23="",Calculations!BW24=""),"",(Master!$C23-Calculations!BW24)^2)</f>
        <v/>
      </c>
      <c r="BX118" s="11" t="str">
        <f>IF(OR(Master!$C23="",Calculations!BX24=""),"",(Master!$C23-Calculations!BX24)^2)</f>
        <v/>
      </c>
      <c r="BY118" s="11" t="str">
        <f>IF(OR(Master!$C23="",Calculations!BY24=""),"",(Master!$C23-Calculations!BY24)^2)</f>
        <v/>
      </c>
      <c r="BZ118" s="11" t="str">
        <f>IF(OR(Master!$C23="",Calculations!BZ24=""),"",(Master!$C23-Calculations!BZ24)^2)</f>
        <v/>
      </c>
      <c r="CA118" s="11" t="str">
        <f>IF(OR(Master!$C23="",Calculations!CA24=""),"",(Master!$C23-Calculations!CA24)^2)</f>
        <v/>
      </c>
      <c r="CB118" s="11" t="str">
        <f>IF(OR(Master!$C23="",Calculations!CB24=""),"",(Master!$C23-Calculations!CB24)^2)</f>
        <v/>
      </c>
      <c r="CC118" s="11" t="str">
        <f>IF(OR(Master!$C23="",Calculations!CC24=""),"",(Master!$C23-Calculations!CC24)^2)</f>
        <v/>
      </c>
      <c r="CD118" s="11" t="str">
        <f>IF(OR(Master!$C23="",Calculations!CD24=""),"",(Master!$C23-Calculations!CD24)^2)</f>
        <v/>
      </c>
      <c r="CE118" s="11" t="str">
        <f>IF(OR(Master!$C23="",Calculations!CE24=""),"",(Master!$C23-Calculations!CE24)^2)</f>
        <v/>
      </c>
      <c r="CF118" s="11" t="str">
        <f>IF(OR(Master!$C23="",Calculations!CF24=""),"",(Master!$C23-Calculations!CF24)^2)</f>
        <v/>
      </c>
      <c r="CG118" s="11" t="str">
        <f>IF(OR(Master!$C23="",Calculations!CG24=""),"",(Master!$C23-Calculations!CG24)^2)</f>
        <v/>
      </c>
      <c r="CH118" s="11" t="str">
        <f>IF(OR(Master!$C23="",Calculations!CH24=""),"",(Master!$C23-Calculations!CH24)^2)</f>
        <v/>
      </c>
      <c r="CI118" s="11" t="str">
        <f>IF(OR(Master!$C23="",Calculations!CI24=""),"",(Master!$C23-Calculations!CI24)^2)</f>
        <v/>
      </c>
      <c r="CJ118" s="11" t="str">
        <f>IF(OR(Master!$C23="",Calculations!CJ24=""),"",(Master!$C23-Calculations!CJ24)^2)</f>
        <v/>
      </c>
      <c r="CK118" s="11" t="str">
        <f>IF(OR(Master!$C23="",Calculations!CK24=""),"",(Master!$C23-Calculations!CK24)^2)</f>
        <v/>
      </c>
      <c r="CL118" s="11" t="str">
        <f>IF(OR(Master!$C23="",Calculations!CL24=""),"",(Master!$C23-Calculations!CL24)^2)</f>
        <v/>
      </c>
      <c r="CM118" s="11" t="str">
        <f>IF(OR(Master!$C23="",Calculations!CM24=""),"",(Master!$C23-Calculations!CM24)^2)</f>
        <v/>
      </c>
      <c r="CN118" s="11" t="str">
        <f>IF(OR(Master!$C23="",Calculations!CN24=""),"",(Master!$C23-Calculations!CN24)^2)</f>
        <v/>
      </c>
      <c r="CO118" s="11" t="str">
        <f>IF(OR(Master!$C23="",Calculations!CO24=""),"",(Master!$C23-Calculations!CO24)^2)</f>
        <v/>
      </c>
      <c r="CP118" s="11" t="str">
        <f>IF(OR(Master!$C23="",Calculations!CP24=""),"",(Master!$C23-Calculations!CP24)^2)</f>
        <v/>
      </c>
      <c r="CQ118" s="11" t="str">
        <f>IF(OR(Master!$C23="",Calculations!CQ24=""),"",(Master!$C23-Calculations!CQ24)^2)</f>
        <v/>
      </c>
      <c r="CR118" s="11" t="str">
        <f>IF(OR(Master!$C23="",Calculations!CR24=""),"",(Master!$C23-Calculations!CR24)^2)</f>
        <v/>
      </c>
      <c r="CS118" s="11" t="str">
        <f>IF(OR(Master!$C23="",Calculations!CS24=""),"",(Master!$C23-Calculations!CS24)^2)</f>
        <v/>
      </c>
      <c r="CT118" s="11" t="str">
        <f>IF(OR(Master!$C23="",Calculations!CT24=""),"",(Master!$C23-Calculations!CT24)^2)</f>
        <v/>
      </c>
      <c r="CU118" s="11" t="str">
        <f>IF(OR(Master!$C23="",Calculations!CU24=""),"",(Master!$C23-Calculations!CU24)^2)</f>
        <v/>
      </c>
      <c r="CV118" s="11" t="str">
        <f>IF(OR(Master!$C23="",Calculations!CV24=""),"",(Master!$C23-Calculations!CV24)^2)</f>
        <v/>
      </c>
      <c r="CW118" s="11" t="str">
        <f>IF(OR(Master!$C23="",Calculations!CW24=""),"",(Master!$C23-Calculations!CW24)^2)</f>
        <v/>
      </c>
      <c r="CX118" s="11" t="str">
        <f>IF(OR(Master!$C23="",Calculations!CX24=""),"",(Master!$C23-Calculations!CX24)^2)</f>
        <v/>
      </c>
      <c r="CY118" s="11" t="str">
        <f>IF(OR(Master!$C23="",Calculations!CY24=""),"",(Master!$C23-Calculations!CY24)^2)</f>
        <v/>
      </c>
      <c r="CZ118" s="11" t="str">
        <f>IF(OR(Master!$C23="",Calculations!CZ24=""),"",(Master!$C23-Calculations!CZ24)^2)</f>
        <v/>
      </c>
      <c r="DA118" s="11" t="str">
        <f>IF(OR(Master!$C23="",Calculations!DA24=""),"",(Master!$C23-Calculations!DA24)^2)</f>
        <v/>
      </c>
      <c r="DB118" s="11" t="str">
        <f>IF(OR(Master!$C23="",Calculations!DB24=""),"",(Master!$C23-Calculations!DB24)^2)</f>
        <v/>
      </c>
      <c r="DC118" s="11" t="str">
        <f>IF(OR(Master!$C23="",Calculations!DC24=""),"",(Master!$C23-Calculations!DC24)^2)</f>
        <v/>
      </c>
      <c r="DD118" s="11" t="str">
        <f>IF(OR(Master!$C23="",Calculations!DD24=""),"",(Master!$C23-Calculations!DD24)^2)</f>
        <v/>
      </c>
      <c r="DE118" s="11" t="str">
        <f>IF(OR(Master!$C23="",Calculations!DE24=""),"",(Master!$C23-Calculations!DE24)^2)</f>
        <v/>
      </c>
      <c r="DF118" s="11" t="str">
        <f>IF(OR(Master!$C23="",Calculations!DF24=""),"",(Master!$C23-Calculations!DF24)^2)</f>
        <v/>
      </c>
      <c r="DG118" s="11" t="str">
        <f>IF(OR(Master!$C23="",Calculations!DG24=""),"",(Master!$C23-Calculations!DG24)^2)</f>
        <v/>
      </c>
      <c r="DH118" s="11" t="str">
        <f>IF(OR(Master!$C23="",Calculations!DH24=""),"",(Master!$C23-Calculations!DH24)^2)</f>
        <v/>
      </c>
      <c r="DI118" s="11" t="str">
        <f>IF(OR(Master!$C23="",Calculations!DI24=""),"",(Master!$C23-Calculations!DI24)^2)</f>
        <v/>
      </c>
      <c r="DJ118" s="11" t="str">
        <f>IF(OR(Master!$C23="",Calculations!DJ24=""),"",(Master!$C23-Calculations!DJ24)^2)</f>
        <v/>
      </c>
      <c r="DK118" s="11" t="str">
        <f>IF(OR(Master!$C23="",Calculations!DK24=""),"",(Master!$C23-Calculations!DK24)^2)</f>
        <v/>
      </c>
      <c r="DL118" s="11" t="str">
        <f>IF(OR(Master!$C23="",Calculations!DL24=""),"",(Master!$C23-Calculations!DL24)^2)</f>
        <v/>
      </c>
      <c r="DM118" s="11" t="str">
        <f>IF(OR(Master!$C23="",Calculations!DM24=""),"",(Master!$C23-Calculations!DM24)^2)</f>
        <v/>
      </c>
      <c r="DN118" s="11" t="str">
        <f>IF(OR(Master!$C23="",Calculations!DN24=""),"",(Master!$C23-Calculations!DN24)^2)</f>
        <v/>
      </c>
      <c r="DO118" s="11" t="str">
        <f>IF(OR(Master!$C23="",Calculations!DO24=""),"",(Master!$C23-Calculations!DO24)^2)</f>
        <v/>
      </c>
      <c r="DP118" s="11" t="str">
        <f>IF(OR(Master!$C23="",Calculations!DP24=""),"",(Master!$C23-Calculations!DP24)^2)</f>
        <v/>
      </c>
      <c r="DQ118" s="11" t="str">
        <f>IF(OR(Master!$C23="",Calculations!DQ24=""),"",(Master!$C23-Calculations!DQ24)^2)</f>
        <v/>
      </c>
      <c r="DR118" s="11" t="str">
        <f>IF(OR(Master!$C23="",Calculations!DR24=""),"",(Master!$C23-Calculations!DR24)^2)</f>
        <v/>
      </c>
      <c r="DS118" s="11" t="str">
        <f>IF(OR(Master!$C23="",Calculations!DS24=""),"",(Master!$C23-Calculations!DS24)^2)</f>
        <v/>
      </c>
      <c r="DT118" s="11" t="str">
        <f>IF(OR(Master!$C23="",Calculations!DT24=""),"",(Master!$C23-Calculations!DT24)^2)</f>
        <v/>
      </c>
      <c r="DU118" s="11" t="str">
        <f>IF(OR(Master!$C23="",Calculations!DU24=""),"",(Master!$C23-Calculations!DU24)^2)</f>
        <v/>
      </c>
      <c r="DV118" s="11" t="str">
        <f>IF(OR(Master!$C23="",Calculations!DV24=""),"",(Master!$C23-Calculations!DV24)^2)</f>
        <v/>
      </c>
      <c r="DW118" s="11" t="str">
        <f>IF(OR(Master!$C23="",Calculations!DW24=""),"",(Master!$C23-Calculations!DW24)^2)</f>
        <v/>
      </c>
      <c r="DX118" s="11" t="str">
        <f>IF(OR(Master!$C23="",Calculations!DX24=""),"",(Master!$C23-Calculations!DX24)^2)</f>
        <v/>
      </c>
      <c r="DY118" s="11" t="str">
        <f>IF(OR(Master!$C23="",Calculations!DY24=""),"",(Master!$C23-Calculations!DY24)^2)</f>
        <v/>
      </c>
      <c r="DZ118" s="11" t="str">
        <f>IF(OR(Master!$C23="",Calculations!DZ24=""),"",(Master!$C23-Calculations!DZ24)^2)</f>
        <v/>
      </c>
      <c r="EA118" s="11" t="str">
        <f>IF(OR(Master!$C23="",Calculations!EA24=""),"",(Master!$C23-Calculations!EA24)^2)</f>
        <v/>
      </c>
      <c r="EB118" s="11" t="str">
        <f>IF(OR(Master!$C23="",Calculations!EB24=""),"",(Master!$C23-Calculations!EB24)^2)</f>
        <v/>
      </c>
      <c r="EC118" s="11" t="str">
        <f>IF(OR(Master!$C23="",Calculations!EC24=""),"",(Master!$C23-Calculations!EC24)^2)</f>
        <v/>
      </c>
      <c r="ED118" s="11" t="str">
        <f>IF(OR(Master!$C23="",Calculations!ED24=""),"",(Master!$C23-Calculations!ED24)^2)</f>
        <v/>
      </c>
      <c r="EE118" s="11" t="str">
        <f>IF(OR(Master!$C23="",Calculations!EE24=""),"",(Master!$C23-Calculations!EE24)^2)</f>
        <v/>
      </c>
      <c r="EF118" s="11" t="str">
        <f>IF(OR(Master!$C23="",Calculations!EF24=""),"",(Master!$C23-Calculations!EF24)^2)</f>
        <v/>
      </c>
      <c r="EG118" s="11" t="str">
        <f>IF(OR(Master!$C23="",Calculations!EG24=""),"",(Master!$C23-Calculations!EG24)^2)</f>
        <v/>
      </c>
      <c r="EH118" s="11" t="str">
        <f>IF(OR(Master!$C23="",Calculations!EH24=""),"",(Master!$C23-Calculations!EH24)^2)</f>
        <v/>
      </c>
      <c r="EI118" s="11" t="str">
        <f>IF(OR(Master!$C23="",Calculations!EI24=""),"",(Master!$C23-Calculations!EI24)^2)</f>
        <v/>
      </c>
      <c r="EJ118" s="11" t="str">
        <f>IF(OR(Master!$C23="",Calculations!EJ24=""),"",(Master!$C23-Calculations!EJ24)^2)</f>
        <v/>
      </c>
      <c r="EK118" s="11" t="str">
        <f>IF(OR(Master!$C23="",Calculations!EK24=""),"",(Master!$C23-Calculations!EK24)^2)</f>
        <v/>
      </c>
      <c r="EL118" s="11" t="str">
        <f>IF(OR(Master!$C23="",Calculations!EL24=""),"",(Master!$C23-Calculations!EL24)^2)</f>
        <v/>
      </c>
      <c r="EM118" s="11" t="str">
        <f>IF(OR(Master!$C23="",Calculations!EM24=""),"",(Master!$C23-Calculations!EM24)^2)</f>
        <v/>
      </c>
      <c r="EN118" s="11" t="str">
        <f>IF(OR(Master!$C23="",Calculations!EN24=""),"",(Master!$C23-Calculations!EN24)^2)</f>
        <v/>
      </c>
      <c r="EO118" s="11" t="str">
        <f>IF(OR(Master!$C23="",Calculations!EO24=""),"",(Master!$C23-Calculations!EO24)^2)</f>
        <v/>
      </c>
      <c r="EP118" s="11" t="str">
        <f>IF(OR(Master!$C23="",Calculations!EP24=""),"",(Master!$C23-Calculations!EP24)^2)</f>
        <v/>
      </c>
      <c r="EQ118" s="11" t="str">
        <f>IF(OR(Master!$C23="",Calculations!EQ24=""),"",(Master!$C23-Calculations!EQ24)^2)</f>
        <v/>
      </c>
      <c r="ER118" s="11" t="str">
        <f>IF(OR(Master!$C23="",Calculations!ER24=""),"",(Master!$C23-Calculations!ER24)^2)</f>
        <v/>
      </c>
      <c r="ES118" s="11" t="str">
        <f>IF(OR(Master!$C23="",Calculations!ES24=""),"",(Master!$C23-Calculations!ES24)^2)</f>
        <v/>
      </c>
      <c r="ET118" s="11" t="str">
        <f>IF(OR(Master!$C23="",Calculations!ET24=""),"",(Master!$C23-Calculations!ET24)^2)</f>
        <v/>
      </c>
      <c r="EU118" s="11" t="str">
        <f>IF(OR(Master!$C23="",Calculations!EU24=""),"",(Master!$C23-Calculations!EU24)^2)</f>
        <v/>
      </c>
      <c r="EV118" s="11" t="str">
        <f>IF(OR(Master!$C23="",Calculations!EV24=""),"",(Master!$C23-Calculations!EV24)^2)</f>
        <v/>
      </c>
      <c r="EW118" s="11" t="str">
        <f>IF(OR(Master!$C23="",Calculations!EW24=""),"",(Master!$C23-Calculations!EW24)^2)</f>
        <v/>
      </c>
      <c r="EX118" s="11" t="str">
        <f>IF(OR(Master!$C23="",Calculations!EX24=""),"",(Master!$C23-Calculations!EX24)^2)</f>
        <v/>
      </c>
      <c r="EY118" s="11" t="str">
        <f>IF(OR(Master!$C23="",Calculations!EY24=""),"",(Master!$C23-Calculations!EY24)^2)</f>
        <v/>
      </c>
      <c r="EZ118" s="11" t="str">
        <f>IF(OR(Master!$C23="",Calculations!EZ24=""),"",(Master!$C23-Calculations!EZ24)^2)</f>
        <v/>
      </c>
      <c r="FA118" s="11" t="str">
        <f>IF(OR(Master!$C23="",Calculations!FA24=""),"",(Master!$C23-Calculations!FA24)^2)</f>
        <v/>
      </c>
      <c r="FB118" s="11" t="str">
        <f>IF(OR(Master!$C23="",Calculations!FB24=""),"",(Master!$C23-Calculations!FB24)^2)</f>
        <v/>
      </c>
      <c r="FC118" s="11" t="str">
        <f>IF(OR(Master!$C23="",Calculations!FC24=""),"",(Master!$C23-Calculations!FC24)^2)</f>
        <v/>
      </c>
      <c r="FD118" s="11" t="str">
        <f>IF(OR(Master!$C23="",Calculations!FD24=""),"",(Master!$C23-Calculations!FD24)^2)</f>
        <v/>
      </c>
      <c r="FE118" s="11" t="str">
        <f>IF(OR(Master!$C23="",Calculations!FE24=""),"",(Master!$C23-Calculations!FE24)^2)</f>
        <v/>
      </c>
      <c r="FF118" s="11" t="str">
        <f>IF(OR(Master!$C23="",Calculations!FF24=""),"",(Master!$C23-Calculations!FF24)^2)</f>
        <v/>
      </c>
      <c r="FG118" s="11" t="str">
        <f>IF(OR(Master!$C23="",Calculations!FG24=""),"",(Master!$C23-Calculations!FG24)^2)</f>
        <v/>
      </c>
      <c r="FH118" s="11" t="str">
        <f>IF(OR(Master!$C23="",Calculations!FH24=""),"",(Master!$C23-Calculations!FH24)^2)</f>
        <v/>
      </c>
      <c r="FI118" s="11" t="str">
        <f>IF(OR(Master!$C23="",Calculations!FI24=""),"",(Master!$C23-Calculations!FI24)^2)</f>
        <v/>
      </c>
      <c r="FJ118" s="11" t="str">
        <f>IF(OR(Master!$C23="",Calculations!FJ24=""),"",(Master!$C23-Calculations!FJ24)^2)</f>
        <v/>
      </c>
      <c r="FK118" s="11" t="str">
        <f>IF(OR(Master!$C23="",Calculations!FK24=""),"",(Master!$C23-Calculations!FK24)^2)</f>
        <v/>
      </c>
    </row>
    <row r="119" spans="3:167" x14ac:dyDescent="0.25">
      <c r="C119" s="11">
        <v>22</v>
      </c>
      <c r="D119" s="11" t="str">
        <f>IF(OR(Master!$C24="",Calculations!D25=""),"",(Master!$C24-Calculations!D25)^2)</f>
        <v/>
      </c>
      <c r="E119" s="11" t="str">
        <f>IF(OR(Master!$C24="",Calculations!E25=""),"",(Master!$C24-Calculations!E25)^2)</f>
        <v/>
      </c>
      <c r="F119" s="11" t="str">
        <f>IF(OR(Master!$C24="",Calculations!F25=""),"",(Master!$C24-Calculations!F25)^2)</f>
        <v/>
      </c>
      <c r="G119" s="11" t="str">
        <f>IF(OR(Master!$C24="",Calculations!G25=""),"",(Master!$C24-Calculations!G25)^2)</f>
        <v/>
      </c>
      <c r="H119" s="11" t="str">
        <f>IF(OR(Master!$C24="",Calculations!H25=""),"",(Master!$C24-Calculations!H25)^2)</f>
        <v/>
      </c>
      <c r="I119" s="11" t="str">
        <f>IF(OR(Master!$C24="",Calculations!I25=""),"",(Master!$C24-Calculations!I25)^2)</f>
        <v/>
      </c>
      <c r="J119" s="11" t="str">
        <f>IF(OR(Master!$C24="",Calculations!J25=""),"",(Master!$C24-Calculations!J25)^2)</f>
        <v/>
      </c>
      <c r="K119" s="11" t="str">
        <f>IF(OR(Master!$C24="",Calculations!K25=""),"",(Master!$C24-Calculations!K25)^2)</f>
        <v/>
      </c>
      <c r="L119" s="11" t="str">
        <f>IF(OR(Master!$C24="",Calculations!L25=""),"",(Master!$C24-Calculations!L25)^2)</f>
        <v/>
      </c>
      <c r="M119" s="11" t="str">
        <f>IF(OR(Master!$C24="",Calculations!M25=""),"",(Master!$C24-Calculations!M25)^2)</f>
        <v/>
      </c>
      <c r="N119" s="11" t="str">
        <f>IF(OR(Master!$C24="",Calculations!N25=""),"",(Master!$C24-Calculations!N25)^2)</f>
        <v/>
      </c>
      <c r="O119" s="11" t="str">
        <f>IF(OR(Master!$C24="",Calculations!O25=""),"",(Master!$C24-Calculations!O25)^2)</f>
        <v/>
      </c>
      <c r="P119" s="11" t="str">
        <f>IF(OR(Master!$C24="",Calculations!P25=""),"",(Master!$C24-Calculations!P25)^2)</f>
        <v/>
      </c>
      <c r="Q119" s="11" t="str">
        <f>IF(OR(Master!$C24="",Calculations!Q25=""),"",(Master!$C24-Calculations!Q25)^2)</f>
        <v/>
      </c>
      <c r="R119" s="11" t="str">
        <f>IF(OR(Master!$C24="",Calculations!R25=""),"",(Master!$C24-Calculations!R25)^2)</f>
        <v/>
      </c>
      <c r="S119" s="11" t="str">
        <f>IF(OR(Master!$C24="",Calculations!S25=""),"",(Master!$C24-Calculations!S25)^2)</f>
        <v/>
      </c>
      <c r="T119" s="11" t="str">
        <f>IF(OR(Master!$C24="",Calculations!T25=""),"",(Master!$C24-Calculations!T25)^2)</f>
        <v/>
      </c>
      <c r="U119" s="11" t="str">
        <f>IF(OR(Master!$C24="",Calculations!U25=""),"",(Master!$C24-Calculations!U25)^2)</f>
        <v/>
      </c>
      <c r="V119" s="11" t="str">
        <f>IF(OR(Master!$C24="",Calculations!V25=""),"",(Master!$C24-Calculations!V25)^2)</f>
        <v/>
      </c>
      <c r="W119" s="11" t="str">
        <f>IF(OR(Master!$C24="",Calculations!W25=""),"",(Master!$C24-Calculations!W25)^2)</f>
        <v/>
      </c>
      <c r="X119" s="11" t="str">
        <f>IF(OR(Master!$C24="",Calculations!X25=""),"",(Master!$C24-Calculations!X25)^2)</f>
        <v/>
      </c>
      <c r="Y119" s="11" t="str">
        <f>IF(OR(Master!$C24="",Calculations!Y25=""),"",(Master!$C24-Calculations!Y25)^2)</f>
        <v/>
      </c>
      <c r="Z119" s="11" t="str">
        <f>IF(OR(Master!$C24="",Calculations!Z25=""),"",(Master!$C24-Calculations!Z25)^2)</f>
        <v/>
      </c>
      <c r="AA119" s="11" t="str">
        <f>IF(OR(Master!$C24="",Calculations!AA25=""),"",(Master!$C24-Calculations!AA25)^2)</f>
        <v/>
      </c>
      <c r="AB119" s="11" t="str">
        <f>IF(OR(Master!$C24="",Calculations!AB25=""),"",(Master!$C24-Calculations!AB25)^2)</f>
        <v/>
      </c>
      <c r="AC119" s="11" t="str">
        <f>IF(OR(Master!$C24="",Calculations!AC25=""),"",(Master!$C24-Calculations!AC25)^2)</f>
        <v/>
      </c>
      <c r="AD119" s="11" t="str">
        <f>IF(OR(Master!$C24="",Calculations!AD25=""),"",(Master!$C24-Calculations!AD25)^2)</f>
        <v/>
      </c>
      <c r="AE119" s="11" t="str">
        <f>IF(OR(Master!$C24="",Calculations!AE25=""),"",(Master!$C24-Calculations!AE25)^2)</f>
        <v/>
      </c>
      <c r="AF119" s="11" t="str">
        <f>IF(OR(Master!$C24="",Calculations!AF25=""),"",(Master!$C24-Calculations!AF25)^2)</f>
        <v/>
      </c>
      <c r="AG119" s="11" t="str">
        <f>IF(OR(Master!$C24="",Calculations!AG25=""),"",(Master!$C24-Calculations!AG25)^2)</f>
        <v/>
      </c>
      <c r="AH119" s="11" t="str">
        <f>IF(OR(Master!$C24="",Calculations!AH25=""),"",(Master!$C24-Calculations!AH25)^2)</f>
        <v/>
      </c>
      <c r="AI119" s="11" t="str">
        <f>IF(OR(Master!$C24="",Calculations!AI25=""),"",(Master!$C24-Calculations!AI25)^2)</f>
        <v/>
      </c>
      <c r="AJ119" s="11" t="str">
        <f>IF(OR(Master!$C24="",Calculations!AJ25=""),"",(Master!$C24-Calculations!AJ25)^2)</f>
        <v/>
      </c>
      <c r="AK119" s="11" t="str">
        <f>IF(OR(Master!$C24="",Calculations!AK25=""),"",(Master!$C24-Calculations!AK25)^2)</f>
        <v/>
      </c>
      <c r="AL119" s="11" t="str">
        <f>IF(OR(Master!$C24="",Calculations!AL25=""),"",(Master!$C24-Calculations!AL25)^2)</f>
        <v/>
      </c>
      <c r="AM119" s="11" t="str">
        <f>IF(OR(Master!$C24="",Calculations!AM25=""),"",(Master!$C24-Calculations!AM25)^2)</f>
        <v/>
      </c>
      <c r="AN119" s="11" t="str">
        <f>IF(OR(Master!$C24="",Calculations!AN25=""),"",(Master!$C24-Calculations!AN25)^2)</f>
        <v/>
      </c>
      <c r="AO119" s="11" t="str">
        <f>IF(OR(Master!$C24="",Calculations!AO25=""),"",(Master!$C24-Calculations!AO25)^2)</f>
        <v/>
      </c>
      <c r="AP119" s="11" t="str">
        <f>IF(OR(Master!$C24="",Calculations!AP25=""),"",(Master!$C24-Calculations!AP25)^2)</f>
        <v/>
      </c>
      <c r="AQ119" s="11" t="str">
        <f>IF(OR(Master!$C24="",Calculations!AQ25=""),"",(Master!$C24-Calculations!AQ25)^2)</f>
        <v/>
      </c>
      <c r="AR119" s="11" t="str">
        <f>IF(OR(Master!$C24="",Calculations!AR25=""),"",(Master!$C24-Calculations!AR25)^2)</f>
        <v/>
      </c>
      <c r="AS119" s="11" t="str">
        <f>IF(OR(Master!$C24="",Calculations!AS25=""),"",(Master!$C24-Calculations!AS25)^2)</f>
        <v/>
      </c>
      <c r="AT119" s="11" t="str">
        <f>IF(OR(Master!$C24="",Calculations!AT25=""),"",(Master!$C24-Calculations!AT25)^2)</f>
        <v/>
      </c>
      <c r="AU119" s="11" t="str">
        <f>IF(OR(Master!$C24="",Calculations!AU25=""),"",(Master!$C24-Calculations!AU25)^2)</f>
        <v/>
      </c>
      <c r="AV119" s="11" t="str">
        <f>IF(OR(Master!$C24="",Calculations!AV25=""),"",(Master!$C24-Calculations!AV25)^2)</f>
        <v/>
      </c>
      <c r="AW119" s="11" t="str">
        <f>IF(OR(Master!$C24="",Calculations!AW25=""),"",(Master!$C24-Calculations!AW25)^2)</f>
        <v/>
      </c>
      <c r="AX119" s="11" t="str">
        <f>IF(OR(Master!$C24="",Calculations!AX25=""),"",(Master!$C24-Calculations!AX25)^2)</f>
        <v/>
      </c>
      <c r="AY119" s="11" t="str">
        <f>IF(OR(Master!$C24="",Calculations!AY25=""),"",(Master!$C24-Calculations!AY25)^2)</f>
        <v/>
      </c>
      <c r="AZ119" s="11" t="str">
        <f>IF(OR(Master!$C24="",Calculations!AZ25=""),"",(Master!$C24-Calculations!AZ25)^2)</f>
        <v/>
      </c>
      <c r="BA119" s="11" t="str">
        <f>IF(OR(Master!$C24="",Calculations!BA25=""),"",(Master!$C24-Calculations!BA25)^2)</f>
        <v/>
      </c>
      <c r="BB119" s="11" t="str">
        <f>IF(OR(Master!$C24="",Calculations!BB25=""),"",(Master!$C24-Calculations!BB25)^2)</f>
        <v/>
      </c>
      <c r="BC119" s="11" t="str">
        <f>IF(OR(Master!$C24="",Calculations!BC25=""),"",(Master!$C24-Calculations!BC25)^2)</f>
        <v/>
      </c>
      <c r="BD119" s="11" t="str">
        <f>IF(OR(Master!$C24="",Calculations!BD25=""),"",(Master!$C24-Calculations!BD25)^2)</f>
        <v/>
      </c>
      <c r="BE119" s="11" t="str">
        <f>IF(OR(Master!$C24="",Calculations!BE25=""),"",(Master!$C24-Calculations!BE25)^2)</f>
        <v/>
      </c>
      <c r="BF119" s="11" t="str">
        <f>IF(OR(Master!$C24="",Calculations!BF25=""),"",(Master!$C24-Calculations!BF25)^2)</f>
        <v/>
      </c>
      <c r="BG119" s="11" t="str">
        <f>IF(OR(Master!$C24="",Calculations!BG25=""),"",(Master!$C24-Calculations!BG25)^2)</f>
        <v/>
      </c>
      <c r="BH119" s="11" t="str">
        <f>IF(OR(Master!$C24="",Calculations!BH25=""),"",(Master!$C24-Calculations!BH25)^2)</f>
        <v/>
      </c>
      <c r="BI119" s="11" t="str">
        <f>IF(OR(Master!$C24="",Calculations!BI25=""),"",(Master!$C24-Calculations!BI25)^2)</f>
        <v/>
      </c>
      <c r="BJ119" s="11" t="str">
        <f>IF(OR(Master!$C24="",Calculations!BJ25=""),"",(Master!$C24-Calculations!BJ25)^2)</f>
        <v/>
      </c>
      <c r="BK119" s="11" t="str">
        <f>IF(OR(Master!$C24="",Calculations!BK25=""),"",(Master!$C24-Calculations!BK25)^2)</f>
        <v/>
      </c>
      <c r="BL119" s="11" t="str">
        <f>IF(OR(Master!$C24="",Calculations!BL25=""),"",(Master!$C24-Calculations!BL25)^2)</f>
        <v/>
      </c>
      <c r="BM119" s="11" t="str">
        <f>IF(OR(Master!$C24="",Calculations!BM25=""),"",(Master!$C24-Calculations!BM25)^2)</f>
        <v/>
      </c>
      <c r="BN119" s="11" t="str">
        <f>IF(OR(Master!$C24="",Calculations!BN25=""),"",(Master!$C24-Calculations!BN25)^2)</f>
        <v/>
      </c>
      <c r="BO119" s="11" t="str">
        <f>IF(OR(Master!$C24="",Calculations!BO25=""),"",(Master!$C24-Calculations!BO25)^2)</f>
        <v/>
      </c>
      <c r="BP119" s="11" t="str">
        <f>IF(OR(Master!$C24="",Calculations!BP25=""),"",(Master!$C24-Calculations!BP25)^2)</f>
        <v/>
      </c>
      <c r="BQ119" s="11" t="str">
        <f>IF(OR(Master!$C24="",Calculations!BQ25=""),"",(Master!$C24-Calculations!BQ25)^2)</f>
        <v/>
      </c>
      <c r="BR119" s="11" t="str">
        <f>IF(OR(Master!$C24="",Calculations!BR25=""),"",(Master!$C24-Calculations!BR25)^2)</f>
        <v/>
      </c>
      <c r="BS119" s="11" t="str">
        <f>IF(OR(Master!$C24="",Calculations!BS25=""),"",(Master!$C24-Calculations!BS25)^2)</f>
        <v/>
      </c>
      <c r="BT119" s="11" t="str">
        <f>IF(OR(Master!$C24="",Calculations!BT25=""),"",(Master!$C24-Calculations!BT25)^2)</f>
        <v/>
      </c>
      <c r="BU119" s="11" t="str">
        <f>IF(OR(Master!$C24="",Calculations!BU25=""),"",(Master!$C24-Calculations!BU25)^2)</f>
        <v/>
      </c>
      <c r="BV119" s="11" t="str">
        <f>IF(OR(Master!$C24="",Calculations!BV25=""),"",(Master!$C24-Calculations!BV25)^2)</f>
        <v/>
      </c>
      <c r="BW119" s="11" t="str">
        <f>IF(OR(Master!$C24="",Calculations!BW25=""),"",(Master!$C24-Calculations!BW25)^2)</f>
        <v/>
      </c>
      <c r="BX119" s="11" t="str">
        <f>IF(OR(Master!$C24="",Calculations!BX25=""),"",(Master!$C24-Calculations!BX25)^2)</f>
        <v/>
      </c>
      <c r="BY119" s="11" t="str">
        <f>IF(OR(Master!$C24="",Calculations!BY25=""),"",(Master!$C24-Calculations!BY25)^2)</f>
        <v/>
      </c>
      <c r="BZ119" s="11" t="str">
        <f>IF(OR(Master!$C24="",Calculations!BZ25=""),"",(Master!$C24-Calculations!BZ25)^2)</f>
        <v/>
      </c>
      <c r="CA119" s="11" t="str">
        <f>IF(OR(Master!$C24="",Calculations!CA25=""),"",(Master!$C24-Calculations!CA25)^2)</f>
        <v/>
      </c>
      <c r="CB119" s="11" t="str">
        <f>IF(OR(Master!$C24="",Calculations!CB25=""),"",(Master!$C24-Calculations!CB25)^2)</f>
        <v/>
      </c>
      <c r="CC119" s="11" t="str">
        <f>IF(OR(Master!$C24="",Calculations!CC25=""),"",(Master!$C24-Calculations!CC25)^2)</f>
        <v/>
      </c>
      <c r="CD119" s="11" t="str">
        <f>IF(OR(Master!$C24="",Calculations!CD25=""),"",(Master!$C24-Calculations!CD25)^2)</f>
        <v/>
      </c>
      <c r="CE119" s="11" t="str">
        <f>IF(OR(Master!$C24="",Calculations!CE25=""),"",(Master!$C24-Calculations!CE25)^2)</f>
        <v/>
      </c>
      <c r="CF119" s="11" t="str">
        <f>IF(OR(Master!$C24="",Calculations!CF25=""),"",(Master!$C24-Calculations!CF25)^2)</f>
        <v/>
      </c>
      <c r="CG119" s="11" t="str">
        <f>IF(OR(Master!$C24="",Calculations!CG25=""),"",(Master!$C24-Calculations!CG25)^2)</f>
        <v/>
      </c>
      <c r="CH119" s="11" t="str">
        <f>IF(OR(Master!$C24="",Calculations!CH25=""),"",(Master!$C24-Calculations!CH25)^2)</f>
        <v/>
      </c>
      <c r="CI119" s="11" t="str">
        <f>IF(OR(Master!$C24="",Calculations!CI25=""),"",(Master!$C24-Calculations!CI25)^2)</f>
        <v/>
      </c>
      <c r="CJ119" s="11" t="str">
        <f>IF(OR(Master!$C24="",Calculations!CJ25=""),"",(Master!$C24-Calculations!CJ25)^2)</f>
        <v/>
      </c>
      <c r="CK119" s="11" t="str">
        <f>IF(OR(Master!$C24="",Calculations!CK25=""),"",(Master!$C24-Calculations!CK25)^2)</f>
        <v/>
      </c>
      <c r="CL119" s="11" t="str">
        <f>IF(OR(Master!$C24="",Calculations!CL25=""),"",(Master!$C24-Calculations!CL25)^2)</f>
        <v/>
      </c>
      <c r="CM119" s="11" t="str">
        <f>IF(OR(Master!$C24="",Calculations!CM25=""),"",(Master!$C24-Calculations!CM25)^2)</f>
        <v/>
      </c>
      <c r="CN119" s="11" t="str">
        <f>IF(OR(Master!$C24="",Calculations!CN25=""),"",(Master!$C24-Calculations!CN25)^2)</f>
        <v/>
      </c>
      <c r="CO119" s="11" t="str">
        <f>IF(OR(Master!$C24="",Calculations!CO25=""),"",(Master!$C24-Calculations!CO25)^2)</f>
        <v/>
      </c>
      <c r="CP119" s="11" t="str">
        <f>IF(OR(Master!$C24="",Calculations!CP25=""),"",(Master!$C24-Calculations!CP25)^2)</f>
        <v/>
      </c>
      <c r="CQ119" s="11" t="str">
        <f>IF(OR(Master!$C24="",Calculations!CQ25=""),"",(Master!$C24-Calculations!CQ25)^2)</f>
        <v/>
      </c>
      <c r="CR119" s="11" t="str">
        <f>IF(OR(Master!$C24="",Calculations!CR25=""),"",(Master!$C24-Calculations!CR25)^2)</f>
        <v/>
      </c>
      <c r="CS119" s="11" t="str">
        <f>IF(OR(Master!$C24="",Calculations!CS25=""),"",(Master!$C24-Calculations!CS25)^2)</f>
        <v/>
      </c>
      <c r="CT119" s="11" t="str">
        <f>IF(OR(Master!$C24="",Calculations!CT25=""),"",(Master!$C24-Calculations!CT25)^2)</f>
        <v/>
      </c>
      <c r="CU119" s="11" t="str">
        <f>IF(OR(Master!$C24="",Calculations!CU25=""),"",(Master!$C24-Calculations!CU25)^2)</f>
        <v/>
      </c>
      <c r="CV119" s="11" t="str">
        <f>IF(OR(Master!$C24="",Calculations!CV25=""),"",(Master!$C24-Calculations!CV25)^2)</f>
        <v/>
      </c>
      <c r="CW119" s="11" t="str">
        <f>IF(OR(Master!$C24="",Calculations!CW25=""),"",(Master!$C24-Calculations!CW25)^2)</f>
        <v/>
      </c>
      <c r="CX119" s="11" t="str">
        <f>IF(OR(Master!$C24="",Calculations!CX25=""),"",(Master!$C24-Calculations!CX25)^2)</f>
        <v/>
      </c>
      <c r="CY119" s="11" t="str">
        <f>IF(OR(Master!$C24="",Calculations!CY25=""),"",(Master!$C24-Calculations!CY25)^2)</f>
        <v/>
      </c>
      <c r="CZ119" s="11" t="str">
        <f>IF(OR(Master!$C24="",Calculations!CZ25=""),"",(Master!$C24-Calculations!CZ25)^2)</f>
        <v/>
      </c>
      <c r="DA119" s="11" t="str">
        <f>IF(OR(Master!$C24="",Calculations!DA25=""),"",(Master!$C24-Calculations!DA25)^2)</f>
        <v/>
      </c>
      <c r="DB119" s="11" t="str">
        <f>IF(OR(Master!$C24="",Calculations!DB25=""),"",(Master!$C24-Calculations!DB25)^2)</f>
        <v/>
      </c>
      <c r="DC119" s="11" t="str">
        <f>IF(OR(Master!$C24="",Calculations!DC25=""),"",(Master!$C24-Calculations!DC25)^2)</f>
        <v/>
      </c>
      <c r="DD119" s="11" t="str">
        <f>IF(OR(Master!$C24="",Calculations!DD25=""),"",(Master!$C24-Calculations!DD25)^2)</f>
        <v/>
      </c>
      <c r="DE119" s="11" t="str">
        <f>IF(OR(Master!$C24="",Calculations!DE25=""),"",(Master!$C24-Calculations!DE25)^2)</f>
        <v/>
      </c>
      <c r="DF119" s="11" t="str">
        <f>IF(OR(Master!$C24="",Calculations!DF25=""),"",(Master!$C24-Calculations!DF25)^2)</f>
        <v/>
      </c>
      <c r="DG119" s="11" t="str">
        <f>IF(OR(Master!$C24="",Calculations!DG25=""),"",(Master!$C24-Calculations!DG25)^2)</f>
        <v/>
      </c>
      <c r="DH119" s="11" t="str">
        <f>IF(OR(Master!$C24="",Calculations!DH25=""),"",(Master!$C24-Calculations!DH25)^2)</f>
        <v/>
      </c>
      <c r="DI119" s="11" t="str">
        <f>IF(OR(Master!$C24="",Calculations!DI25=""),"",(Master!$C24-Calculations!DI25)^2)</f>
        <v/>
      </c>
      <c r="DJ119" s="11" t="str">
        <f>IF(OR(Master!$C24="",Calculations!DJ25=""),"",(Master!$C24-Calculations!DJ25)^2)</f>
        <v/>
      </c>
      <c r="DK119" s="11" t="str">
        <f>IF(OR(Master!$C24="",Calculations!DK25=""),"",(Master!$C24-Calculations!DK25)^2)</f>
        <v/>
      </c>
      <c r="DL119" s="11" t="str">
        <f>IF(OR(Master!$C24="",Calculations!DL25=""),"",(Master!$C24-Calculations!DL25)^2)</f>
        <v/>
      </c>
      <c r="DM119" s="11" t="str">
        <f>IF(OR(Master!$C24="",Calculations!DM25=""),"",(Master!$C24-Calculations!DM25)^2)</f>
        <v/>
      </c>
      <c r="DN119" s="11" t="str">
        <f>IF(OR(Master!$C24="",Calculations!DN25=""),"",(Master!$C24-Calculations!DN25)^2)</f>
        <v/>
      </c>
      <c r="DO119" s="11" t="str">
        <f>IF(OR(Master!$C24="",Calculations!DO25=""),"",(Master!$C24-Calculations!DO25)^2)</f>
        <v/>
      </c>
      <c r="DP119" s="11" t="str">
        <f>IF(OR(Master!$C24="",Calculations!DP25=""),"",(Master!$C24-Calculations!DP25)^2)</f>
        <v/>
      </c>
      <c r="DQ119" s="11" t="str">
        <f>IF(OR(Master!$C24="",Calculations!DQ25=""),"",(Master!$C24-Calculations!DQ25)^2)</f>
        <v/>
      </c>
      <c r="DR119" s="11" t="str">
        <f>IF(OR(Master!$C24="",Calculations!DR25=""),"",(Master!$C24-Calculations!DR25)^2)</f>
        <v/>
      </c>
      <c r="DS119" s="11" t="str">
        <f>IF(OR(Master!$C24="",Calculations!DS25=""),"",(Master!$C24-Calculations!DS25)^2)</f>
        <v/>
      </c>
      <c r="DT119" s="11" t="str">
        <f>IF(OR(Master!$C24="",Calculations!DT25=""),"",(Master!$C24-Calculations!DT25)^2)</f>
        <v/>
      </c>
      <c r="DU119" s="11" t="str">
        <f>IF(OR(Master!$C24="",Calculations!DU25=""),"",(Master!$C24-Calculations!DU25)^2)</f>
        <v/>
      </c>
      <c r="DV119" s="11" t="str">
        <f>IF(OR(Master!$C24="",Calculations!DV25=""),"",(Master!$C24-Calculations!DV25)^2)</f>
        <v/>
      </c>
      <c r="DW119" s="11" t="str">
        <f>IF(OR(Master!$C24="",Calculations!DW25=""),"",(Master!$C24-Calculations!DW25)^2)</f>
        <v/>
      </c>
      <c r="DX119" s="11" t="str">
        <f>IF(OR(Master!$C24="",Calculations!DX25=""),"",(Master!$C24-Calculations!DX25)^2)</f>
        <v/>
      </c>
      <c r="DY119" s="11" t="str">
        <f>IF(OR(Master!$C24="",Calculations!DY25=""),"",(Master!$C24-Calculations!DY25)^2)</f>
        <v/>
      </c>
      <c r="DZ119" s="11" t="str">
        <f>IF(OR(Master!$C24="",Calculations!DZ25=""),"",(Master!$C24-Calculations!DZ25)^2)</f>
        <v/>
      </c>
      <c r="EA119" s="11" t="str">
        <f>IF(OR(Master!$C24="",Calculations!EA25=""),"",(Master!$C24-Calculations!EA25)^2)</f>
        <v/>
      </c>
      <c r="EB119" s="11" t="str">
        <f>IF(OR(Master!$C24="",Calculations!EB25=""),"",(Master!$C24-Calculations!EB25)^2)</f>
        <v/>
      </c>
      <c r="EC119" s="11" t="str">
        <f>IF(OR(Master!$C24="",Calculations!EC25=""),"",(Master!$C24-Calculations!EC25)^2)</f>
        <v/>
      </c>
      <c r="ED119" s="11" t="str">
        <f>IF(OR(Master!$C24="",Calculations!ED25=""),"",(Master!$C24-Calculations!ED25)^2)</f>
        <v/>
      </c>
      <c r="EE119" s="11" t="str">
        <f>IF(OR(Master!$C24="",Calculations!EE25=""),"",(Master!$C24-Calculations!EE25)^2)</f>
        <v/>
      </c>
      <c r="EF119" s="11" t="str">
        <f>IF(OR(Master!$C24="",Calculations!EF25=""),"",(Master!$C24-Calculations!EF25)^2)</f>
        <v/>
      </c>
      <c r="EG119" s="11" t="str">
        <f>IF(OR(Master!$C24="",Calculations!EG25=""),"",(Master!$C24-Calculations!EG25)^2)</f>
        <v/>
      </c>
      <c r="EH119" s="11" t="str">
        <f>IF(OR(Master!$C24="",Calculations!EH25=""),"",(Master!$C24-Calculations!EH25)^2)</f>
        <v/>
      </c>
      <c r="EI119" s="11" t="str">
        <f>IF(OR(Master!$C24="",Calculations!EI25=""),"",(Master!$C24-Calculations!EI25)^2)</f>
        <v/>
      </c>
      <c r="EJ119" s="11" t="str">
        <f>IF(OR(Master!$C24="",Calculations!EJ25=""),"",(Master!$C24-Calculations!EJ25)^2)</f>
        <v/>
      </c>
      <c r="EK119" s="11" t="str">
        <f>IF(OR(Master!$C24="",Calculations!EK25=""),"",(Master!$C24-Calculations!EK25)^2)</f>
        <v/>
      </c>
      <c r="EL119" s="11" t="str">
        <f>IF(OR(Master!$C24="",Calculations!EL25=""),"",(Master!$C24-Calculations!EL25)^2)</f>
        <v/>
      </c>
      <c r="EM119" s="11" t="str">
        <f>IF(OR(Master!$C24="",Calculations!EM25=""),"",(Master!$C24-Calculations!EM25)^2)</f>
        <v/>
      </c>
      <c r="EN119" s="11" t="str">
        <f>IF(OR(Master!$C24="",Calculations!EN25=""),"",(Master!$C24-Calculations!EN25)^2)</f>
        <v/>
      </c>
      <c r="EO119" s="11" t="str">
        <f>IF(OR(Master!$C24="",Calculations!EO25=""),"",(Master!$C24-Calculations!EO25)^2)</f>
        <v/>
      </c>
      <c r="EP119" s="11" t="str">
        <f>IF(OR(Master!$C24="",Calculations!EP25=""),"",(Master!$C24-Calculations!EP25)^2)</f>
        <v/>
      </c>
      <c r="EQ119" s="11" t="str">
        <f>IF(OR(Master!$C24="",Calculations!EQ25=""),"",(Master!$C24-Calculations!EQ25)^2)</f>
        <v/>
      </c>
      <c r="ER119" s="11" t="str">
        <f>IF(OR(Master!$C24="",Calculations!ER25=""),"",(Master!$C24-Calculations!ER25)^2)</f>
        <v/>
      </c>
      <c r="ES119" s="11" t="str">
        <f>IF(OR(Master!$C24="",Calculations!ES25=""),"",(Master!$C24-Calculations!ES25)^2)</f>
        <v/>
      </c>
      <c r="ET119" s="11" t="str">
        <f>IF(OR(Master!$C24="",Calculations!ET25=""),"",(Master!$C24-Calculations!ET25)^2)</f>
        <v/>
      </c>
      <c r="EU119" s="11" t="str">
        <f>IF(OR(Master!$C24="",Calculations!EU25=""),"",(Master!$C24-Calculations!EU25)^2)</f>
        <v/>
      </c>
      <c r="EV119" s="11" t="str">
        <f>IF(OR(Master!$C24="",Calculations!EV25=""),"",(Master!$C24-Calculations!EV25)^2)</f>
        <v/>
      </c>
      <c r="EW119" s="11" t="str">
        <f>IF(OR(Master!$C24="",Calculations!EW25=""),"",(Master!$C24-Calculations!EW25)^2)</f>
        <v/>
      </c>
      <c r="EX119" s="11" t="str">
        <f>IF(OR(Master!$C24="",Calculations!EX25=""),"",(Master!$C24-Calculations!EX25)^2)</f>
        <v/>
      </c>
      <c r="EY119" s="11" t="str">
        <f>IF(OR(Master!$C24="",Calculations!EY25=""),"",(Master!$C24-Calculations!EY25)^2)</f>
        <v/>
      </c>
      <c r="EZ119" s="11" t="str">
        <f>IF(OR(Master!$C24="",Calculations!EZ25=""),"",(Master!$C24-Calculations!EZ25)^2)</f>
        <v/>
      </c>
      <c r="FA119" s="11" t="str">
        <f>IF(OR(Master!$C24="",Calculations!FA25=""),"",(Master!$C24-Calculations!FA25)^2)</f>
        <v/>
      </c>
      <c r="FB119" s="11" t="str">
        <f>IF(OR(Master!$C24="",Calculations!FB25=""),"",(Master!$C24-Calculations!FB25)^2)</f>
        <v/>
      </c>
      <c r="FC119" s="11" t="str">
        <f>IF(OR(Master!$C24="",Calculations!FC25=""),"",(Master!$C24-Calculations!FC25)^2)</f>
        <v/>
      </c>
      <c r="FD119" s="11" t="str">
        <f>IF(OR(Master!$C24="",Calculations!FD25=""),"",(Master!$C24-Calculations!FD25)^2)</f>
        <v/>
      </c>
      <c r="FE119" s="11" t="str">
        <f>IF(OR(Master!$C24="",Calculations!FE25=""),"",(Master!$C24-Calculations!FE25)^2)</f>
        <v/>
      </c>
      <c r="FF119" s="11" t="str">
        <f>IF(OR(Master!$C24="",Calculations!FF25=""),"",(Master!$C24-Calculations!FF25)^2)</f>
        <v/>
      </c>
      <c r="FG119" s="11" t="str">
        <f>IF(OR(Master!$C24="",Calculations!FG25=""),"",(Master!$C24-Calculations!FG25)^2)</f>
        <v/>
      </c>
      <c r="FH119" s="11" t="str">
        <f>IF(OR(Master!$C24="",Calculations!FH25=""),"",(Master!$C24-Calculations!FH25)^2)</f>
        <v/>
      </c>
      <c r="FI119" s="11" t="str">
        <f>IF(OR(Master!$C24="",Calculations!FI25=""),"",(Master!$C24-Calculations!FI25)^2)</f>
        <v/>
      </c>
      <c r="FJ119" s="11" t="str">
        <f>IF(OR(Master!$C24="",Calculations!FJ25=""),"",(Master!$C24-Calculations!FJ25)^2)</f>
        <v/>
      </c>
      <c r="FK119" s="11" t="str">
        <f>IF(OR(Master!$C24="",Calculations!FK25=""),"",(Master!$C24-Calculations!FK25)^2)</f>
        <v/>
      </c>
    </row>
    <row r="120" spans="3:167" x14ac:dyDescent="0.25">
      <c r="C120" s="11">
        <v>23</v>
      </c>
      <c r="D120" s="11" t="str">
        <f>IF(OR(Master!$C25="",Calculations!D26=""),"",(Master!$C25-Calculations!D26)^2)</f>
        <v/>
      </c>
      <c r="E120" s="11" t="str">
        <f>IF(OR(Master!$C25="",Calculations!E26=""),"",(Master!$C25-Calculations!E26)^2)</f>
        <v/>
      </c>
      <c r="F120" s="11" t="str">
        <f>IF(OR(Master!$C25="",Calculations!F26=""),"",(Master!$C25-Calculations!F26)^2)</f>
        <v/>
      </c>
      <c r="G120" s="11" t="str">
        <f>IF(OR(Master!$C25="",Calculations!G26=""),"",(Master!$C25-Calculations!G26)^2)</f>
        <v/>
      </c>
      <c r="H120" s="11" t="str">
        <f>IF(OR(Master!$C25="",Calculations!H26=""),"",(Master!$C25-Calculations!H26)^2)</f>
        <v/>
      </c>
      <c r="I120" s="11" t="str">
        <f>IF(OR(Master!$C25="",Calculations!I26=""),"",(Master!$C25-Calculations!I26)^2)</f>
        <v/>
      </c>
      <c r="J120" s="11" t="str">
        <f>IF(OR(Master!$C25="",Calculations!J26=""),"",(Master!$C25-Calculations!J26)^2)</f>
        <v/>
      </c>
      <c r="K120" s="11" t="str">
        <f>IF(OR(Master!$C25="",Calculations!K26=""),"",(Master!$C25-Calculations!K26)^2)</f>
        <v/>
      </c>
      <c r="L120" s="11" t="str">
        <f>IF(OR(Master!$C25="",Calculations!L26=""),"",(Master!$C25-Calculations!L26)^2)</f>
        <v/>
      </c>
      <c r="M120" s="11" t="str">
        <f>IF(OR(Master!$C25="",Calculations!M26=""),"",(Master!$C25-Calculations!M26)^2)</f>
        <v/>
      </c>
      <c r="N120" s="11" t="str">
        <f>IF(OR(Master!$C25="",Calculations!N26=""),"",(Master!$C25-Calculations!N26)^2)</f>
        <v/>
      </c>
      <c r="O120" s="11" t="str">
        <f>IF(OR(Master!$C25="",Calculations!O26=""),"",(Master!$C25-Calculations!O26)^2)</f>
        <v/>
      </c>
      <c r="P120" s="11" t="str">
        <f>IF(OR(Master!$C25="",Calculations!P26=""),"",(Master!$C25-Calculations!P26)^2)</f>
        <v/>
      </c>
      <c r="Q120" s="11" t="str">
        <f>IF(OR(Master!$C25="",Calculations!Q26=""),"",(Master!$C25-Calculations!Q26)^2)</f>
        <v/>
      </c>
      <c r="R120" s="11" t="str">
        <f>IF(OR(Master!$C25="",Calculations!R26=""),"",(Master!$C25-Calculations!R26)^2)</f>
        <v/>
      </c>
      <c r="S120" s="11" t="str">
        <f>IF(OR(Master!$C25="",Calculations!S26=""),"",(Master!$C25-Calculations!S26)^2)</f>
        <v/>
      </c>
      <c r="T120" s="11" t="str">
        <f>IF(OR(Master!$C25="",Calculations!T26=""),"",(Master!$C25-Calculations!T26)^2)</f>
        <v/>
      </c>
      <c r="U120" s="11" t="str">
        <f>IF(OR(Master!$C25="",Calculations!U26=""),"",(Master!$C25-Calculations!U26)^2)</f>
        <v/>
      </c>
      <c r="V120" s="11" t="str">
        <f>IF(OR(Master!$C25="",Calculations!V26=""),"",(Master!$C25-Calculations!V26)^2)</f>
        <v/>
      </c>
      <c r="W120" s="11" t="str">
        <f>IF(OR(Master!$C25="",Calculations!W26=""),"",(Master!$C25-Calculations!W26)^2)</f>
        <v/>
      </c>
      <c r="X120" s="11" t="str">
        <f>IF(OR(Master!$C25="",Calculations!X26=""),"",(Master!$C25-Calculations!X26)^2)</f>
        <v/>
      </c>
      <c r="Y120" s="11" t="str">
        <f>IF(OR(Master!$C25="",Calculations!Y26=""),"",(Master!$C25-Calculations!Y26)^2)</f>
        <v/>
      </c>
      <c r="Z120" s="11" t="str">
        <f>IF(OR(Master!$C25="",Calculations!Z26=""),"",(Master!$C25-Calculations!Z26)^2)</f>
        <v/>
      </c>
      <c r="AA120" s="11" t="str">
        <f>IF(OR(Master!$C25="",Calculations!AA26=""),"",(Master!$C25-Calculations!AA26)^2)</f>
        <v/>
      </c>
      <c r="AB120" s="11" t="str">
        <f>IF(OR(Master!$C25="",Calculations!AB26=""),"",(Master!$C25-Calculations!AB26)^2)</f>
        <v/>
      </c>
      <c r="AC120" s="11" t="str">
        <f>IF(OR(Master!$C25="",Calculations!AC26=""),"",(Master!$C25-Calculations!AC26)^2)</f>
        <v/>
      </c>
      <c r="AD120" s="11" t="str">
        <f>IF(OR(Master!$C25="",Calculations!AD26=""),"",(Master!$C25-Calculations!AD26)^2)</f>
        <v/>
      </c>
      <c r="AE120" s="11" t="str">
        <f>IF(OR(Master!$C25="",Calculations!AE26=""),"",(Master!$C25-Calculations!AE26)^2)</f>
        <v/>
      </c>
      <c r="AF120" s="11" t="str">
        <f>IF(OR(Master!$C25="",Calculations!AF26=""),"",(Master!$C25-Calculations!AF26)^2)</f>
        <v/>
      </c>
      <c r="AG120" s="11" t="str">
        <f>IF(OR(Master!$C25="",Calculations!AG26=""),"",(Master!$C25-Calculations!AG26)^2)</f>
        <v/>
      </c>
      <c r="AH120" s="11" t="str">
        <f>IF(OR(Master!$C25="",Calculations!AH26=""),"",(Master!$C25-Calculations!AH26)^2)</f>
        <v/>
      </c>
      <c r="AI120" s="11" t="str">
        <f>IF(OR(Master!$C25="",Calculations!AI26=""),"",(Master!$C25-Calculations!AI26)^2)</f>
        <v/>
      </c>
      <c r="AJ120" s="11" t="str">
        <f>IF(OR(Master!$C25="",Calculations!AJ26=""),"",(Master!$C25-Calculations!AJ26)^2)</f>
        <v/>
      </c>
      <c r="AK120" s="11" t="str">
        <f>IF(OR(Master!$C25="",Calculations!AK26=""),"",(Master!$C25-Calculations!AK26)^2)</f>
        <v/>
      </c>
      <c r="AL120" s="11" t="str">
        <f>IF(OR(Master!$C25="",Calculations!AL26=""),"",(Master!$C25-Calculations!AL26)^2)</f>
        <v/>
      </c>
      <c r="AM120" s="11" t="str">
        <f>IF(OR(Master!$C25="",Calculations!AM26=""),"",(Master!$C25-Calculations!AM26)^2)</f>
        <v/>
      </c>
      <c r="AN120" s="11" t="str">
        <f>IF(OR(Master!$C25="",Calculations!AN26=""),"",(Master!$C25-Calculations!AN26)^2)</f>
        <v/>
      </c>
      <c r="AO120" s="11" t="str">
        <f>IF(OR(Master!$C25="",Calculations!AO26=""),"",(Master!$C25-Calculations!AO26)^2)</f>
        <v/>
      </c>
      <c r="AP120" s="11" t="str">
        <f>IF(OR(Master!$C25="",Calculations!AP26=""),"",(Master!$C25-Calculations!AP26)^2)</f>
        <v/>
      </c>
      <c r="AQ120" s="11" t="str">
        <f>IF(OR(Master!$C25="",Calculations!AQ26=""),"",(Master!$C25-Calculations!AQ26)^2)</f>
        <v/>
      </c>
      <c r="AR120" s="11" t="str">
        <f>IF(OR(Master!$C25="",Calculations!AR26=""),"",(Master!$C25-Calculations!AR26)^2)</f>
        <v/>
      </c>
      <c r="AS120" s="11" t="str">
        <f>IF(OR(Master!$C25="",Calculations!AS26=""),"",(Master!$C25-Calculations!AS26)^2)</f>
        <v/>
      </c>
      <c r="AT120" s="11" t="str">
        <f>IF(OR(Master!$C25="",Calculations!AT26=""),"",(Master!$C25-Calculations!AT26)^2)</f>
        <v/>
      </c>
      <c r="AU120" s="11" t="str">
        <f>IF(OR(Master!$C25="",Calculations!AU26=""),"",(Master!$C25-Calculations!AU26)^2)</f>
        <v/>
      </c>
      <c r="AV120" s="11" t="str">
        <f>IF(OR(Master!$C25="",Calculations!AV26=""),"",(Master!$C25-Calculations!AV26)^2)</f>
        <v/>
      </c>
      <c r="AW120" s="11" t="str">
        <f>IF(OR(Master!$C25="",Calculations!AW26=""),"",(Master!$C25-Calculations!AW26)^2)</f>
        <v/>
      </c>
      <c r="AX120" s="11" t="str">
        <f>IF(OR(Master!$C25="",Calculations!AX26=""),"",(Master!$C25-Calculations!AX26)^2)</f>
        <v/>
      </c>
      <c r="AY120" s="11" t="str">
        <f>IF(OR(Master!$C25="",Calculations!AY26=""),"",(Master!$C25-Calculations!AY26)^2)</f>
        <v/>
      </c>
      <c r="AZ120" s="11" t="str">
        <f>IF(OR(Master!$C25="",Calculations!AZ26=""),"",(Master!$C25-Calculations!AZ26)^2)</f>
        <v/>
      </c>
      <c r="BA120" s="11" t="str">
        <f>IF(OR(Master!$C25="",Calculations!BA26=""),"",(Master!$C25-Calculations!BA26)^2)</f>
        <v/>
      </c>
      <c r="BB120" s="11" t="str">
        <f>IF(OR(Master!$C25="",Calculations!BB26=""),"",(Master!$C25-Calculations!BB26)^2)</f>
        <v/>
      </c>
      <c r="BC120" s="11" t="str">
        <f>IF(OR(Master!$C25="",Calculations!BC26=""),"",(Master!$C25-Calculations!BC26)^2)</f>
        <v/>
      </c>
      <c r="BD120" s="11" t="str">
        <f>IF(OR(Master!$C25="",Calculations!BD26=""),"",(Master!$C25-Calculations!BD26)^2)</f>
        <v/>
      </c>
      <c r="BE120" s="11" t="str">
        <f>IF(OR(Master!$C25="",Calculations!BE26=""),"",(Master!$C25-Calculations!BE26)^2)</f>
        <v/>
      </c>
      <c r="BF120" s="11" t="str">
        <f>IF(OR(Master!$C25="",Calculations!BF26=""),"",(Master!$C25-Calculations!BF26)^2)</f>
        <v/>
      </c>
      <c r="BG120" s="11" t="str">
        <f>IF(OR(Master!$C25="",Calculations!BG26=""),"",(Master!$C25-Calculations!BG26)^2)</f>
        <v/>
      </c>
      <c r="BH120" s="11" t="str">
        <f>IF(OR(Master!$C25="",Calculations!BH26=""),"",(Master!$C25-Calculations!BH26)^2)</f>
        <v/>
      </c>
      <c r="BI120" s="11" t="str">
        <f>IF(OR(Master!$C25="",Calculations!BI26=""),"",(Master!$C25-Calculations!BI26)^2)</f>
        <v/>
      </c>
      <c r="BJ120" s="11" t="str">
        <f>IF(OR(Master!$C25="",Calculations!BJ26=""),"",(Master!$C25-Calculations!BJ26)^2)</f>
        <v/>
      </c>
      <c r="BK120" s="11" t="str">
        <f>IF(OR(Master!$C25="",Calculations!BK26=""),"",(Master!$C25-Calculations!BK26)^2)</f>
        <v/>
      </c>
      <c r="BL120" s="11" t="str">
        <f>IF(OR(Master!$C25="",Calculations!BL26=""),"",(Master!$C25-Calculations!BL26)^2)</f>
        <v/>
      </c>
      <c r="BM120" s="11" t="str">
        <f>IF(OR(Master!$C25="",Calculations!BM26=""),"",(Master!$C25-Calculations!BM26)^2)</f>
        <v/>
      </c>
      <c r="BN120" s="11" t="str">
        <f>IF(OR(Master!$C25="",Calculations!BN26=""),"",(Master!$C25-Calculations!BN26)^2)</f>
        <v/>
      </c>
      <c r="BO120" s="11" t="str">
        <f>IF(OR(Master!$C25="",Calculations!BO26=""),"",(Master!$C25-Calculations!BO26)^2)</f>
        <v/>
      </c>
      <c r="BP120" s="11" t="str">
        <f>IF(OR(Master!$C25="",Calculations!BP26=""),"",(Master!$C25-Calculations!BP26)^2)</f>
        <v/>
      </c>
      <c r="BQ120" s="11" t="str">
        <f>IF(OR(Master!$C25="",Calculations!BQ26=""),"",(Master!$C25-Calculations!BQ26)^2)</f>
        <v/>
      </c>
      <c r="BR120" s="11" t="str">
        <f>IF(OR(Master!$C25="",Calculations!BR26=""),"",(Master!$C25-Calculations!BR26)^2)</f>
        <v/>
      </c>
      <c r="BS120" s="11" t="str">
        <f>IF(OR(Master!$C25="",Calculations!BS26=""),"",(Master!$C25-Calculations!BS26)^2)</f>
        <v/>
      </c>
      <c r="BT120" s="11" t="str">
        <f>IF(OR(Master!$C25="",Calculations!BT26=""),"",(Master!$C25-Calculations!BT26)^2)</f>
        <v/>
      </c>
      <c r="BU120" s="11" t="str">
        <f>IF(OR(Master!$C25="",Calculations!BU26=""),"",(Master!$C25-Calculations!BU26)^2)</f>
        <v/>
      </c>
      <c r="BV120" s="11" t="str">
        <f>IF(OR(Master!$C25="",Calculations!BV26=""),"",(Master!$C25-Calculations!BV26)^2)</f>
        <v/>
      </c>
      <c r="BW120" s="11" t="str">
        <f>IF(OR(Master!$C25="",Calculations!BW26=""),"",(Master!$C25-Calculations!BW26)^2)</f>
        <v/>
      </c>
      <c r="BX120" s="11" t="str">
        <f>IF(OR(Master!$C25="",Calculations!BX26=""),"",(Master!$C25-Calculations!BX26)^2)</f>
        <v/>
      </c>
      <c r="BY120" s="11" t="str">
        <f>IF(OR(Master!$C25="",Calculations!BY26=""),"",(Master!$C25-Calculations!BY26)^2)</f>
        <v/>
      </c>
      <c r="BZ120" s="11" t="str">
        <f>IF(OR(Master!$C25="",Calculations!BZ26=""),"",(Master!$C25-Calculations!BZ26)^2)</f>
        <v/>
      </c>
      <c r="CA120" s="11" t="str">
        <f>IF(OR(Master!$C25="",Calculations!CA26=""),"",(Master!$C25-Calculations!CA26)^2)</f>
        <v/>
      </c>
      <c r="CB120" s="11" t="str">
        <f>IF(OR(Master!$C25="",Calculations!CB26=""),"",(Master!$C25-Calculations!CB26)^2)</f>
        <v/>
      </c>
      <c r="CC120" s="11" t="str">
        <f>IF(OR(Master!$C25="",Calculations!CC26=""),"",(Master!$C25-Calculations!CC26)^2)</f>
        <v/>
      </c>
      <c r="CD120" s="11" t="str">
        <f>IF(OR(Master!$C25="",Calculations!CD26=""),"",(Master!$C25-Calculations!CD26)^2)</f>
        <v/>
      </c>
      <c r="CE120" s="11" t="str">
        <f>IF(OR(Master!$C25="",Calculations!CE26=""),"",(Master!$C25-Calculations!CE26)^2)</f>
        <v/>
      </c>
      <c r="CF120" s="11" t="str">
        <f>IF(OR(Master!$C25="",Calculations!CF26=""),"",(Master!$C25-Calculations!CF26)^2)</f>
        <v/>
      </c>
      <c r="CG120" s="11" t="str">
        <f>IF(OR(Master!$C25="",Calculations!CG26=""),"",(Master!$C25-Calculations!CG26)^2)</f>
        <v/>
      </c>
      <c r="CH120" s="11" t="str">
        <f>IF(OR(Master!$C25="",Calculations!CH26=""),"",(Master!$C25-Calculations!CH26)^2)</f>
        <v/>
      </c>
      <c r="CI120" s="11" t="str">
        <f>IF(OR(Master!$C25="",Calculations!CI26=""),"",(Master!$C25-Calculations!CI26)^2)</f>
        <v/>
      </c>
      <c r="CJ120" s="11" t="str">
        <f>IF(OR(Master!$C25="",Calculations!CJ26=""),"",(Master!$C25-Calculations!CJ26)^2)</f>
        <v/>
      </c>
      <c r="CK120" s="11" t="str">
        <f>IF(OR(Master!$C25="",Calculations!CK26=""),"",(Master!$C25-Calculations!CK26)^2)</f>
        <v/>
      </c>
      <c r="CL120" s="11" t="str">
        <f>IF(OR(Master!$C25="",Calculations!CL26=""),"",(Master!$C25-Calculations!CL26)^2)</f>
        <v/>
      </c>
      <c r="CM120" s="11" t="str">
        <f>IF(OR(Master!$C25="",Calculations!CM26=""),"",(Master!$C25-Calculations!CM26)^2)</f>
        <v/>
      </c>
      <c r="CN120" s="11" t="str">
        <f>IF(OR(Master!$C25="",Calculations!CN26=""),"",(Master!$C25-Calculations!CN26)^2)</f>
        <v/>
      </c>
      <c r="CO120" s="11" t="str">
        <f>IF(OR(Master!$C25="",Calculations!CO26=""),"",(Master!$C25-Calculations!CO26)^2)</f>
        <v/>
      </c>
      <c r="CP120" s="11" t="str">
        <f>IF(OR(Master!$C25="",Calculations!CP26=""),"",(Master!$C25-Calculations!CP26)^2)</f>
        <v/>
      </c>
      <c r="CQ120" s="11" t="str">
        <f>IF(OR(Master!$C25="",Calculations!CQ26=""),"",(Master!$C25-Calculations!CQ26)^2)</f>
        <v/>
      </c>
      <c r="CR120" s="11" t="str">
        <f>IF(OR(Master!$C25="",Calculations!CR26=""),"",(Master!$C25-Calculations!CR26)^2)</f>
        <v/>
      </c>
      <c r="CS120" s="11" t="str">
        <f>IF(OR(Master!$C25="",Calculations!CS26=""),"",(Master!$C25-Calculations!CS26)^2)</f>
        <v/>
      </c>
      <c r="CT120" s="11" t="str">
        <f>IF(OR(Master!$C25="",Calculations!CT26=""),"",(Master!$C25-Calculations!CT26)^2)</f>
        <v/>
      </c>
      <c r="CU120" s="11" t="str">
        <f>IF(OR(Master!$C25="",Calculations!CU26=""),"",(Master!$C25-Calculations!CU26)^2)</f>
        <v/>
      </c>
      <c r="CV120" s="11" t="str">
        <f>IF(OR(Master!$C25="",Calculations!CV26=""),"",(Master!$C25-Calculations!CV26)^2)</f>
        <v/>
      </c>
      <c r="CW120" s="11" t="str">
        <f>IF(OR(Master!$C25="",Calculations!CW26=""),"",(Master!$C25-Calculations!CW26)^2)</f>
        <v/>
      </c>
      <c r="CX120" s="11" t="str">
        <f>IF(OR(Master!$C25="",Calculations!CX26=""),"",(Master!$C25-Calculations!CX26)^2)</f>
        <v/>
      </c>
      <c r="CY120" s="11" t="str">
        <f>IF(OR(Master!$C25="",Calculations!CY26=""),"",(Master!$C25-Calculations!CY26)^2)</f>
        <v/>
      </c>
      <c r="CZ120" s="11" t="str">
        <f>IF(OR(Master!$C25="",Calculations!CZ26=""),"",(Master!$C25-Calculations!CZ26)^2)</f>
        <v/>
      </c>
      <c r="DA120" s="11" t="str">
        <f>IF(OR(Master!$C25="",Calculations!DA26=""),"",(Master!$C25-Calculations!DA26)^2)</f>
        <v/>
      </c>
      <c r="DB120" s="11" t="str">
        <f>IF(OR(Master!$C25="",Calculations!DB26=""),"",(Master!$C25-Calculations!DB26)^2)</f>
        <v/>
      </c>
      <c r="DC120" s="11" t="str">
        <f>IF(OR(Master!$C25="",Calculations!DC26=""),"",(Master!$C25-Calculations!DC26)^2)</f>
        <v/>
      </c>
      <c r="DD120" s="11" t="str">
        <f>IF(OR(Master!$C25="",Calculations!DD26=""),"",(Master!$C25-Calculations!DD26)^2)</f>
        <v/>
      </c>
      <c r="DE120" s="11" t="str">
        <f>IF(OR(Master!$C25="",Calculations!DE26=""),"",(Master!$C25-Calculations!DE26)^2)</f>
        <v/>
      </c>
      <c r="DF120" s="11" t="str">
        <f>IF(OR(Master!$C25="",Calculations!DF26=""),"",(Master!$C25-Calculations!DF26)^2)</f>
        <v/>
      </c>
      <c r="DG120" s="11" t="str">
        <f>IF(OR(Master!$C25="",Calculations!DG26=""),"",(Master!$C25-Calculations!DG26)^2)</f>
        <v/>
      </c>
      <c r="DH120" s="11" t="str">
        <f>IF(OR(Master!$C25="",Calculations!DH26=""),"",(Master!$C25-Calculations!DH26)^2)</f>
        <v/>
      </c>
      <c r="DI120" s="11" t="str">
        <f>IF(OR(Master!$C25="",Calculations!DI26=""),"",(Master!$C25-Calculations!DI26)^2)</f>
        <v/>
      </c>
      <c r="DJ120" s="11" t="str">
        <f>IF(OR(Master!$C25="",Calculations!DJ26=""),"",(Master!$C25-Calculations!DJ26)^2)</f>
        <v/>
      </c>
      <c r="DK120" s="11" t="str">
        <f>IF(OR(Master!$C25="",Calculations!DK26=""),"",(Master!$C25-Calculations!DK26)^2)</f>
        <v/>
      </c>
      <c r="DL120" s="11" t="str">
        <f>IF(OR(Master!$C25="",Calculations!DL26=""),"",(Master!$C25-Calculations!DL26)^2)</f>
        <v/>
      </c>
      <c r="DM120" s="11" t="str">
        <f>IF(OR(Master!$C25="",Calculations!DM26=""),"",(Master!$C25-Calculations!DM26)^2)</f>
        <v/>
      </c>
      <c r="DN120" s="11" t="str">
        <f>IF(OR(Master!$C25="",Calculations!DN26=""),"",(Master!$C25-Calculations!DN26)^2)</f>
        <v/>
      </c>
      <c r="DO120" s="11" t="str">
        <f>IF(OR(Master!$C25="",Calculations!DO26=""),"",(Master!$C25-Calculations!DO26)^2)</f>
        <v/>
      </c>
      <c r="DP120" s="11" t="str">
        <f>IF(OR(Master!$C25="",Calculations!DP26=""),"",(Master!$C25-Calculations!DP26)^2)</f>
        <v/>
      </c>
      <c r="DQ120" s="11" t="str">
        <f>IF(OR(Master!$C25="",Calculations!DQ26=""),"",(Master!$C25-Calculations!DQ26)^2)</f>
        <v/>
      </c>
      <c r="DR120" s="11" t="str">
        <f>IF(OR(Master!$C25="",Calculations!DR26=""),"",(Master!$C25-Calculations!DR26)^2)</f>
        <v/>
      </c>
      <c r="DS120" s="11" t="str">
        <f>IF(OR(Master!$C25="",Calculations!DS26=""),"",(Master!$C25-Calculations!DS26)^2)</f>
        <v/>
      </c>
      <c r="DT120" s="11" t="str">
        <f>IF(OR(Master!$C25="",Calculations!DT26=""),"",(Master!$C25-Calculations!DT26)^2)</f>
        <v/>
      </c>
      <c r="DU120" s="11" t="str">
        <f>IF(OR(Master!$C25="",Calculations!DU26=""),"",(Master!$C25-Calculations!DU26)^2)</f>
        <v/>
      </c>
      <c r="DV120" s="11" t="str">
        <f>IF(OR(Master!$C25="",Calculations!DV26=""),"",(Master!$C25-Calculations!DV26)^2)</f>
        <v/>
      </c>
      <c r="DW120" s="11" t="str">
        <f>IF(OR(Master!$C25="",Calculations!DW26=""),"",(Master!$C25-Calculations!DW26)^2)</f>
        <v/>
      </c>
      <c r="DX120" s="11" t="str">
        <f>IF(OR(Master!$C25="",Calculations!DX26=""),"",(Master!$C25-Calculations!DX26)^2)</f>
        <v/>
      </c>
      <c r="DY120" s="11" t="str">
        <f>IF(OR(Master!$C25="",Calculations!DY26=""),"",(Master!$C25-Calculations!DY26)^2)</f>
        <v/>
      </c>
      <c r="DZ120" s="11" t="str">
        <f>IF(OR(Master!$C25="",Calculations!DZ26=""),"",(Master!$C25-Calculations!DZ26)^2)</f>
        <v/>
      </c>
      <c r="EA120" s="11" t="str">
        <f>IF(OR(Master!$C25="",Calculations!EA26=""),"",(Master!$C25-Calculations!EA26)^2)</f>
        <v/>
      </c>
      <c r="EB120" s="11" t="str">
        <f>IF(OR(Master!$C25="",Calculations!EB26=""),"",(Master!$C25-Calculations!EB26)^2)</f>
        <v/>
      </c>
      <c r="EC120" s="11" t="str">
        <f>IF(OR(Master!$C25="",Calculations!EC26=""),"",(Master!$C25-Calculations!EC26)^2)</f>
        <v/>
      </c>
      <c r="ED120" s="11" t="str">
        <f>IF(OR(Master!$C25="",Calculations!ED26=""),"",(Master!$C25-Calculations!ED26)^2)</f>
        <v/>
      </c>
      <c r="EE120" s="11" t="str">
        <f>IF(OR(Master!$C25="",Calculations!EE26=""),"",(Master!$C25-Calculations!EE26)^2)</f>
        <v/>
      </c>
      <c r="EF120" s="11" t="str">
        <f>IF(OR(Master!$C25="",Calculations!EF26=""),"",(Master!$C25-Calculations!EF26)^2)</f>
        <v/>
      </c>
      <c r="EG120" s="11" t="str">
        <f>IF(OR(Master!$C25="",Calculations!EG26=""),"",(Master!$C25-Calculations!EG26)^2)</f>
        <v/>
      </c>
      <c r="EH120" s="11" t="str">
        <f>IF(OR(Master!$C25="",Calculations!EH26=""),"",(Master!$C25-Calculations!EH26)^2)</f>
        <v/>
      </c>
      <c r="EI120" s="11" t="str">
        <f>IF(OR(Master!$C25="",Calculations!EI26=""),"",(Master!$C25-Calculations!EI26)^2)</f>
        <v/>
      </c>
      <c r="EJ120" s="11" t="str">
        <f>IF(OR(Master!$C25="",Calculations!EJ26=""),"",(Master!$C25-Calculations!EJ26)^2)</f>
        <v/>
      </c>
      <c r="EK120" s="11" t="str">
        <f>IF(OR(Master!$C25="",Calculations!EK26=""),"",(Master!$C25-Calculations!EK26)^2)</f>
        <v/>
      </c>
      <c r="EL120" s="11" t="str">
        <f>IF(OR(Master!$C25="",Calculations!EL26=""),"",(Master!$C25-Calculations!EL26)^2)</f>
        <v/>
      </c>
      <c r="EM120" s="11" t="str">
        <f>IF(OR(Master!$C25="",Calculations!EM26=""),"",(Master!$C25-Calculations!EM26)^2)</f>
        <v/>
      </c>
      <c r="EN120" s="11" t="str">
        <f>IF(OR(Master!$C25="",Calculations!EN26=""),"",(Master!$C25-Calculations!EN26)^2)</f>
        <v/>
      </c>
      <c r="EO120" s="11" t="str">
        <f>IF(OR(Master!$C25="",Calculations!EO26=""),"",(Master!$C25-Calculations!EO26)^2)</f>
        <v/>
      </c>
      <c r="EP120" s="11" t="str">
        <f>IF(OR(Master!$C25="",Calculations!EP26=""),"",(Master!$C25-Calculations!EP26)^2)</f>
        <v/>
      </c>
      <c r="EQ120" s="11" t="str">
        <f>IF(OR(Master!$C25="",Calculations!EQ26=""),"",(Master!$C25-Calculations!EQ26)^2)</f>
        <v/>
      </c>
      <c r="ER120" s="11" t="str">
        <f>IF(OR(Master!$C25="",Calculations!ER26=""),"",(Master!$C25-Calculations!ER26)^2)</f>
        <v/>
      </c>
      <c r="ES120" s="11" t="str">
        <f>IF(OR(Master!$C25="",Calculations!ES26=""),"",(Master!$C25-Calculations!ES26)^2)</f>
        <v/>
      </c>
      <c r="ET120" s="11" t="str">
        <f>IF(OR(Master!$C25="",Calculations!ET26=""),"",(Master!$C25-Calculations!ET26)^2)</f>
        <v/>
      </c>
      <c r="EU120" s="11" t="str">
        <f>IF(OR(Master!$C25="",Calculations!EU26=""),"",(Master!$C25-Calculations!EU26)^2)</f>
        <v/>
      </c>
      <c r="EV120" s="11" t="str">
        <f>IF(OR(Master!$C25="",Calculations!EV26=""),"",(Master!$C25-Calculations!EV26)^2)</f>
        <v/>
      </c>
      <c r="EW120" s="11" t="str">
        <f>IF(OR(Master!$C25="",Calculations!EW26=""),"",(Master!$C25-Calculations!EW26)^2)</f>
        <v/>
      </c>
      <c r="EX120" s="11" t="str">
        <f>IF(OR(Master!$C25="",Calculations!EX26=""),"",(Master!$C25-Calculations!EX26)^2)</f>
        <v/>
      </c>
      <c r="EY120" s="11" t="str">
        <f>IF(OR(Master!$C25="",Calculations!EY26=""),"",(Master!$C25-Calculations!EY26)^2)</f>
        <v/>
      </c>
      <c r="EZ120" s="11" t="str">
        <f>IF(OR(Master!$C25="",Calculations!EZ26=""),"",(Master!$C25-Calculations!EZ26)^2)</f>
        <v/>
      </c>
      <c r="FA120" s="11" t="str">
        <f>IF(OR(Master!$C25="",Calculations!FA26=""),"",(Master!$C25-Calculations!FA26)^2)</f>
        <v/>
      </c>
      <c r="FB120" s="11" t="str">
        <f>IF(OR(Master!$C25="",Calculations!FB26=""),"",(Master!$C25-Calculations!FB26)^2)</f>
        <v/>
      </c>
      <c r="FC120" s="11" t="str">
        <f>IF(OR(Master!$C25="",Calculations!FC26=""),"",(Master!$C25-Calculations!FC26)^2)</f>
        <v/>
      </c>
      <c r="FD120" s="11" t="str">
        <f>IF(OR(Master!$C25="",Calculations!FD26=""),"",(Master!$C25-Calculations!FD26)^2)</f>
        <v/>
      </c>
      <c r="FE120" s="11" t="str">
        <f>IF(OR(Master!$C25="",Calculations!FE26=""),"",(Master!$C25-Calculations!FE26)^2)</f>
        <v/>
      </c>
      <c r="FF120" s="11" t="str">
        <f>IF(OR(Master!$C25="",Calculations!FF26=""),"",(Master!$C25-Calculations!FF26)^2)</f>
        <v/>
      </c>
      <c r="FG120" s="11" t="str">
        <f>IF(OR(Master!$C25="",Calculations!FG26=""),"",(Master!$C25-Calculations!FG26)^2)</f>
        <v/>
      </c>
      <c r="FH120" s="11" t="str">
        <f>IF(OR(Master!$C25="",Calculations!FH26=""),"",(Master!$C25-Calculations!FH26)^2)</f>
        <v/>
      </c>
      <c r="FI120" s="11" t="str">
        <f>IF(OR(Master!$C25="",Calculations!FI26=""),"",(Master!$C25-Calculations!FI26)^2)</f>
        <v/>
      </c>
      <c r="FJ120" s="11" t="str">
        <f>IF(OR(Master!$C25="",Calculations!FJ26=""),"",(Master!$C25-Calculations!FJ26)^2)</f>
        <v/>
      </c>
      <c r="FK120" s="11" t="str">
        <f>IF(OR(Master!$C25="",Calculations!FK26=""),"",(Master!$C25-Calculations!FK26)^2)</f>
        <v/>
      </c>
    </row>
    <row r="121" spans="3:167" x14ac:dyDescent="0.25">
      <c r="C121" s="11">
        <v>24</v>
      </c>
      <c r="D121" s="11" t="str">
        <f>IF(OR(Master!$C26="",Calculations!D27=""),"",(Master!$C26-Calculations!D27)^2)</f>
        <v/>
      </c>
      <c r="E121" s="11" t="str">
        <f>IF(OR(Master!$C26="",Calculations!E27=""),"",(Master!$C26-Calculations!E27)^2)</f>
        <v/>
      </c>
      <c r="F121" s="11" t="str">
        <f>IF(OR(Master!$C26="",Calculations!F27=""),"",(Master!$C26-Calculations!F27)^2)</f>
        <v/>
      </c>
      <c r="G121" s="11" t="str">
        <f>IF(OR(Master!$C26="",Calculations!G27=""),"",(Master!$C26-Calculations!G27)^2)</f>
        <v/>
      </c>
      <c r="H121" s="11" t="str">
        <f>IF(OR(Master!$C26="",Calculations!H27=""),"",(Master!$C26-Calculations!H27)^2)</f>
        <v/>
      </c>
      <c r="I121" s="11" t="str">
        <f>IF(OR(Master!$C26="",Calculations!I27=""),"",(Master!$C26-Calculations!I27)^2)</f>
        <v/>
      </c>
      <c r="J121" s="11" t="str">
        <f>IF(OR(Master!$C26="",Calculations!J27=""),"",(Master!$C26-Calculations!J27)^2)</f>
        <v/>
      </c>
      <c r="K121" s="11" t="str">
        <f>IF(OR(Master!$C26="",Calculations!K27=""),"",(Master!$C26-Calculations!K27)^2)</f>
        <v/>
      </c>
      <c r="L121" s="11" t="str">
        <f>IF(OR(Master!$C26="",Calculations!L27=""),"",(Master!$C26-Calculations!L27)^2)</f>
        <v/>
      </c>
      <c r="M121" s="11" t="str">
        <f>IF(OR(Master!$C26="",Calculations!M27=""),"",(Master!$C26-Calculations!M27)^2)</f>
        <v/>
      </c>
      <c r="N121" s="11" t="str">
        <f>IF(OR(Master!$C26="",Calculations!N27=""),"",(Master!$C26-Calculations!N27)^2)</f>
        <v/>
      </c>
      <c r="O121" s="11" t="str">
        <f>IF(OR(Master!$C26="",Calculations!O27=""),"",(Master!$C26-Calculations!O27)^2)</f>
        <v/>
      </c>
      <c r="P121" s="11" t="str">
        <f>IF(OR(Master!$C26="",Calculations!P27=""),"",(Master!$C26-Calculations!P27)^2)</f>
        <v/>
      </c>
      <c r="Q121" s="11" t="str">
        <f>IF(OR(Master!$C26="",Calculations!Q27=""),"",(Master!$C26-Calculations!Q27)^2)</f>
        <v/>
      </c>
      <c r="R121" s="11" t="str">
        <f>IF(OR(Master!$C26="",Calculations!R27=""),"",(Master!$C26-Calculations!R27)^2)</f>
        <v/>
      </c>
      <c r="S121" s="11" t="str">
        <f>IF(OR(Master!$C26="",Calculations!S27=""),"",(Master!$C26-Calculations!S27)^2)</f>
        <v/>
      </c>
      <c r="T121" s="11" t="str">
        <f>IF(OR(Master!$C26="",Calculations!T27=""),"",(Master!$C26-Calculations!T27)^2)</f>
        <v/>
      </c>
      <c r="U121" s="11" t="str">
        <f>IF(OR(Master!$C26="",Calculations!U27=""),"",(Master!$C26-Calculations!U27)^2)</f>
        <v/>
      </c>
      <c r="V121" s="11" t="str">
        <f>IF(OR(Master!$C26="",Calculations!V27=""),"",(Master!$C26-Calculations!V27)^2)</f>
        <v/>
      </c>
      <c r="W121" s="11" t="str">
        <f>IF(OR(Master!$C26="",Calculations!W27=""),"",(Master!$C26-Calculations!W27)^2)</f>
        <v/>
      </c>
      <c r="X121" s="11" t="str">
        <f>IF(OR(Master!$C26="",Calculations!X27=""),"",(Master!$C26-Calculations!X27)^2)</f>
        <v/>
      </c>
      <c r="Y121" s="11" t="str">
        <f>IF(OR(Master!$C26="",Calculations!Y27=""),"",(Master!$C26-Calculations!Y27)^2)</f>
        <v/>
      </c>
      <c r="Z121" s="11" t="str">
        <f>IF(OR(Master!$C26="",Calculations!Z27=""),"",(Master!$C26-Calculations!Z27)^2)</f>
        <v/>
      </c>
      <c r="AA121" s="11" t="str">
        <f>IF(OR(Master!$C26="",Calculations!AA27=""),"",(Master!$C26-Calculations!AA27)^2)</f>
        <v/>
      </c>
      <c r="AB121" s="11" t="str">
        <f>IF(OR(Master!$C26="",Calculations!AB27=""),"",(Master!$C26-Calculations!AB27)^2)</f>
        <v/>
      </c>
      <c r="AC121" s="11" t="str">
        <f>IF(OR(Master!$C26="",Calculations!AC27=""),"",(Master!$C26-Calculations!AC27)^2)</f>
        <v/>
      </c>
      <c r="AD121" s="11" t="str">
        <f>IF(OR(Master!$C26="",Calculations!AD27=""),"",(Master!$C26-Calculations!AD27)^2)</f>
        <v/>
      </c>
      <c r="AE121" s="11" t="str">
        <f>IF(OR(Master!$C26="",Calculations!AE27=""),"",(Master!$C26-Calculations!AE27)^2)</f>
        <v/>
      </c>
      <c r="AF121" s="11" t="str">
        <f>IF(OR(Master!$C26="",Calculations!AF27=""),"",(Master!$C26-Calculations!AF27)^2)</f>
        <v/>
      </c>
      <c r="AG121" s="11" t="str">
        <f>IF(OR(Master!$C26="",Calculations!AG27=""),"",(Master!$C26-Calculations!AG27)^2)</f>
        <v/>
      </c>
      <c r="AH121" s="11" t="str">
        <f>IF(OR(Master!$C26="",Calculations!AH27=""),"",(Master!$C26-Calculations!AH27)^2)</f>
        <v/>
      </c>
      <c r="AI121" s="11" t="str">
        <f>IF(OR(Master!$C26="",Calculations!AI27=""),"",(Master!$C26-Calculations!AI27)^2)</f>
        <v/>
      </c>
      <c r="AJ121" s="11" t="str">
        <f>IF(OR(Master!$C26="",Calculations!AJ27=""),"",(Master!$C26-Calculations!AJ27)^2)</f>
        <v/>
      </c>
      <c r="AK121" s="11" t="str">
        <f>IF(OR(Master!$C26="",Calculations!AK27=""),"",(Master!$C26-Calculations!AK27)^2)</f>
        <v/>
      </c>
      <c r="AL121" s="11" t="str">
        <f>IF(OR(Master!$C26="",Calculations!AL27=""),"",(Master!$C26-Calculations!AL27)^2)</f>
        <v/>
      </c>
      <c r="AM121" s="11" t="str">
        <f>IF(OR(Master!$C26="",Calculations!AM27=""),"",(Master!$C26-Calculations!AM27)^2)</f>
        <v/>
      </c>
      <c r="AN121" s="11" t="str">
        <f>IF(OR(Master!$C26="",Calculations!AN27=""),"",(Master!$C26-Calculations!AN27)^2)</f>
        <v/>
      </c>
      <c r="AO121" s="11" t="str">
        <f>IF(OR(Master!$C26="",Calculations!AO27=""),"",(Master!$C26-Calculations!AO27)^2)</f>
        <v/>
      </c>
      <c r="AP121" s="11" t="str">
        <f>IF(OR(Master!$C26="",Calculations!AP27=""),"",(Master!$C26-Calculations!AP27)^2)</f>
        <v/>
      </c>
      <c r="AQ121" s="11" t="str">
        <f>IF(OR(Master!$C26="",Calculations!AQ27=""),"",(Master!$C26-Calculations!AQ27)^2)</f>
        <v/>
      </c>
      <c r="AR121" s="11" t="str">
        <f>IF(OR(Master!$C26="",Calculations!AR27=""),"",(Master!$C26-Calculations!AR27)^2)</f>
        <v/>
      </c>
      <c r="AS121" s="11" t="str">
        <f>IF(OR(Master!$C26="",Calculations!AS27=""),"",(Master!$C26-Calculations!AS27)^2)</f>
        <v/>
      </c>
      <c r="AT121" s="11" t="str">
        <f>IF(OR(Master!$C26="",Calculations!AT27=""),"",(Master!$C26-Calculations!AT27)^2)</f>
        <v/>
      </c>
      <c r="AU121" s="11" t="str">
        <f>IF(OR(Master!$C26="",Calculations!AU27=""),"",(Master!$C26-Calculations!AU27)^2)</f>
        <v/>
      </c>
      <c r="AV121" s="11" t="str">
        <f>IF(OR(Master!$C26="",Calculations!AV27=""),"",(Master!$C26-Calculations!AV27)^2)</f>
        <v/>
      </c>
      <c r="AW121" s="11" t="str">
        <f>IF(OR(Master!$C26="",Calculations!AW27=""),"",(Master!$C26-Calculations!AW27)^2)</f>
        <v/>
      </c>
      <c r="AX121" s="11" t="str">
        <f>IF(OR(Master!$C26="",Calculations!AX27=""),"",(Master!$C26-Calculations!AX27)^2)</f>
        <v/>
      </c>
      <c r="AY121" s="11" t="str">
        <f>IF(OR(Master!$C26="",Calculations!AY27=""),"",(Master!$C26-Calculations!AY27)^2)</f>
        <v/>
      </c>
      <c r="AZ121" s="11" t="str">
        <f>IF(OR(Master!$C26="",Calculations!AZ27=""),"",(Master!$C26-Calculations!AZ27)^2)</f>
        <v/>
      </c>
      <c r="BA121" s="11" t="str">
        <f>IF(OR(Master!$C26="",Calculations!BA27=""),"",(Master!$C26-Calculations!BA27)^2)</f>
        <v/>
      </c>
      <c r="BB121" s="11" t="str">
        <f>IF(OR(Master!$C26="",Calculations!BB27=""),"",(Master!$C26-Calculations!BB27)^2)</f>
        <v/>
      </c>
      <c r="BC121" s="11" t="str">
        <f>IF(OR(Master!$C26="",Calculations!BC27=""),"",(Master!$C26-Calculations!BC27)^2)</f>
        <v/>
      </c>
      <c r="BD121" s="11" t="str">
        <f>IF(OR(Master!$C26="",Calculations!BD27=""),"",(Master!$C26-Calculations!BD27)^2)</f>
        <v/>
      </c>
      <c r="BE121" s="11" t="str">
        <f>IF(OR(Master!$C26="",Calculations!BE27=""),"",(Master!$C26-Calculations!BE27)^2)</f>
        <v/>
      </c>
      <c r="BF121" s="11" t="str">
        <f>IF(OR(Master!$C26="",Calculations!BF27=""),"",(Master!$C26-Calculations!BF27)^2)</f>
        <v/>
      </c>
      <c r="BG121" s="11" t="str">
        <f>IF(OR(Master!$C26="",Calculations!BG27=""),"",(Master!$C26-Calculations!BG27)^2)</f>
        <v/>
      </c>
      <c r="BH121" s="11" t="str">
        <f>IF(OR(Master!$C26="",Calculations!BH27=""),"",(Master!$C26-Calculations!BH27)^2)</f>
        <v/>
      </c>
      <c r="BI121" s="11" t="str">
        <f>IF(OR(Master!$C26="",Calculations!BI27=""),"",(Master!$C26-Calculations!BI27)^2)</f>
        <v/>
      </c>
      <c r="BJ121" s="11" t="str">
        <f>IF(OR(Master!$C26="",Calculations!BJ27=""),"",(Master!$C26-Calculations!BJ27)^2)</f>
        <v/>
      </c>
      <c r="BK121" s="11" t="str">
        <f>IF(OR(Master!$C26="",Calculations!BK27=""),"",(Master!$C26-Calculations!BK27)^2)</f>
        <v/>
      </c>
      <c r="BL121" s="11" t="str">
        <f>IF(OR(Master!$C26="",Calculations!BL27=""),"",(Master!$C26-Calculations!BL27)^2)</f>
        <v/>
      </c>
      <c r="BM121" s="11" t="str">
        <f>IF(OR(Master!$C26="",Calculations!BM27=""),"",(Master!$C26-Calculations!BM27)^2)</f>
        <v/>
      </c>
      <c r="BN121" s="11" t="str">
        <f>IF(OR(Master!$C26="",Calculations!BN27=""),"",(Master!$C26-Calculations!BN27)^2)</f>
        <v/>
      </c>
      <c r="BO121" s="11" t="str">
        <f>IF(OR(Master!$C26="",Calculations!BO27=""),"",(Master!$C26-Calculations!BO27)^2)</f>
        <v/>
      </c>
      <c r="BP121" s="11" t="str">
        <f>IF(OR(Master!$C26="",Calculations!BP27=""),"",(Master!$C26-Calculations!BP27)^2)</f>
        <v/>
      </c>
      <c r="BQ121" s="11" t="str">
        <f>IF(OR(Master!$C26="",Calculations!BQ27=""),"",(Master!$C26-Calculations!BQ27)^2)</f>
        <v/>
      </c>
      <c r="BR121" s="11" t="str">
        <f>IF(OR(Master!$C26="",Calculations!BR27=""),"",(Master!$C26-Calculations!BR27)^2)</f>
        <v/>
      </c>
      <c r="BS121" s="11" t="str">
        <f>IF(OR(Master!$C26="",Calculations!BS27=""),"",(Master!$C26-Calculations!BS27)^2)</f>
        <v/>
      </c>
      <c r="BT121" s="11" t="str">
        <f>IF(OR(Master!$C26="",Calculations!BT27=""),"",(Master!$C26-Calculations!BT27)^2)</f>
        <v/>
      </c>
      <c r="BU121" s="11" t="str">
        <f>IF(OR(Master!$C26="",Calculations!BU27=""),"",(Master!$C26-Calculations!BU27)^2)</f>
        <v/>
      </c>
      <c r="BV121" s="11" t="str">
        <f>IF(OR(Master!$C26="",Calculations!BV27=""),"",(Master!$C26-Calculations!BV27)^2)</f>
        <v/>
      </c>
      <c r="BW121" s="11" t="str">
        <f>IF(OR(Master!$C26="",Calculations!BW27=""),"",(Master!$C26-Calculations!BW27)^2)</f>
        <v/>
      </c>
      <c r="BX121" s="11" t="str">
        <f>IF(OR(Master!$C26="",Calculations!BX27=""),"",(Master!$C26-Calculations!BX27)^2)</f>
        <v/>
      </c>
      <c r="BY121" s="11" t="str">
        <f>IF(OR(Master!$C26="",Calculations!BY27=""),"",(Master!$C26-Calculations!BY27)^2)</f>
        <v/>
      </c>
      <c r="BZ121" s="11" t="str">
        <f>IF(OR(Master!$C26="",Calculations!BZ27=""),"",(Master!$C26-Calculations!BZ27)^2)</f>
        <v/>
      </c>
      <c r="CA121" s="11" t="str">
        <f>IF(OR(Master!$C26="",Calculations!CA27=""),"",(Master!$C26-Calculations!CA27)^2)</f>
        <v/>
      </c>
      <c r="CB121" s="11" t="str">
        <f>IF(OR(Master!$C26="",Calculations!CB27=""),"",(Master!$C26-Calculations!CB27)^2)</f>
        <v/>
      </c>
      <c r="CC121" s="11" t="str">
        <f>IF(OR(Master!$C26="",Calculations!CC27=""),"",(Master!$C26-Calculations!CC27)^2)</f>
        <v/>
      </c>
      <c r="CD121" s="11" t="str">
        <f>IF(OR(Master!$C26="",Calculations!CD27=""),"",(Master!$C26-Calculations!CD27)^2)</f>
        <v/>
      </c>
      <c r="CE121" s="11" t="str">
        <f>IF(OR(Master!$C26="",Calculations!CE27=""),"",(Master!$C26-Calculations!CE27)^2)</f>
        <v/>
      </c>
      <c r="CF121" s="11" t="str">
        <f>IF(OR(Master!$C26="",Calculations!CF27=""),"",(Master!$C26-Calculations!CF27)^2)</f>
        <v/>
      </c>
      <c r="CG121" s="11" t="str">
        <f>IF(OR(Master!$C26="",Calculations!CG27=""),"",(Master!$C26-Calculations!CG27)^2)</f>
        <v/>
      </c>
      <c r="CH121" s="11" t="str">
        <f>IF(OR(Master!$C26="",Calculations!CH27=""),"",(Master!$C26-Calculations!CH27)^2)</f>
        <v/>
      </c>
      <c r="CI121" s="11" t="str">
        <f>IF(OR(Master!$C26="",Calculations!CI27=""),"",(Master!$C26-Calculations!CI27)^2)</f>
        <v/>
      </c>
      <c r="CJ121" s="11" t="str">
        <f>IF(OR(Master!$C26="",Calculations!CJ27=""),"",(Master!$C26-Calculations!CJ27)^2)</f>
        <v/>
      </c>
      <c r="CK121" s="11" t="str">
        <f>IF(OR(Master!$C26="",Calculations!CK27=""),"",(Master!$C26-Calculations!CK27)^2)</f>
        <v/>
      </c>
      <c r="CL121" s="11" t="str">
        <f>IF(OR(Master!$C26="",Calculations!CL27=""),"",(Master!$C26-Calculations!CL27)^2)</f>
        <v/>
      </c>
      <c r="CM121" s="11" t="str">
        <f>IF(OR(Master!$C26="",Calculations!CM27=""),"",(Master!$C26-Calculations!CM27)^2)</f>
        <v/>
      </c>
      <c r="CN121" s="11" t="str">
        <f>IF(OR(Master!$C26="",Calculations!CN27=""),"",(Master!$C26-Calculations!CN27)^2)</f>
        <v/>
      </c>
      <c r="CO121" s="11" t="str">
        <f>IF(OR(Master!$C26="",Calculations!CO27=""),"",(Master!$C26-Calculations!CO27)^2)</f>
        <v/>
      </c>
      <c r="CP121" s="11" t="str">
        <f>IF(OR(Master!$C26="",Calculations!CP27=""),"",(Master!$C26-Calculations!CP27)^2)</f>
        <v/>
      </c>
      <c r="CQ121" s="11" t="str">
        <f>IF(OR(Master!$C26="",Calculations!CQ27=""),"",(Master!$C26-Calculations!CQ27)^2)</f>
        <v/>
      </c>
      <c r="CR121" s="11" t="str">
        <f>IF(OR(Master!$C26="",Calculations!CR27=""),"",(Master!$C26-Calculations!CR27)^2)</f>
        <v/>
      </c>
      <c r="CS121" s="11" t="str">
        <f>IF(OR(Master!$C26="",Calculations!CS27=""),"",(Master!$C26-Calculations!CS27)^2)</f>
        <v/>
      </c>
      <c r="CT121" s="11" t="str">
        <f>IF(OR(Master!$C26="",Calculations!CT27=""),"",(Master!$C26-Calculations!CT27)^2)</f>
        <v/>
      </c>
      <c r="CU121" s="11" t="str">
        <f>IF(OR(Master!$C26="",Calculations!CU27=""),"",(Master!$C26-Calculations!CU27)^2)</f>
        <v/>
      </c>
      <c r="CV121" s="11" t="str">
        <f>IF(OR(Master!$C26="",Calculations!CV27=""),"",(Master!$C26-Calculations!CV27)^2)</f>
        <v/>
      </c>
      <c r="CW121" s="11" t="str">
        <f>IF(OR(Master!$C26="",Calculations!CW27=""),"",(Master!$C26-Calculations!CW27)^2)</f>
        <v/>
      </c>
      <c r="CX121" s="11" t="str">
        <f>IF(OR(Master!$C26="",Calculations!CX27=""),"",(Master!$C26-Calculations!CX27)^2)</f>
        <v/>
      </c>
      <c r="CY121" s="11" t="str">
        <f>IF(OR(Master!$C26="",Calculations!CY27=""),"",(Master!$C26-Calculations!CY27)^2)</f>
        <v/>
      </c>
      <c r="CZ121" s="11" t="str">
        <f>IF(OR(Master!$C26="",Calculations!CZ27=""),"",(Master!$C26-Calculations!CZ27)^2)</f>
        <v/>
      </c>
      <c r="DA121" s="11" t="str">
        <f>IF(OR(Master!$C26="",Calculations!DA27=""),"",(Master!$C26-Calculations!DA27)^2)</f>
        <v/>
      </c>
      <c r="DB121" s="11" t="str">
        <f>IF(OR(Master!$C26="",Calculations!DB27=""),"",(Master!$C26-Calculations!DB27)^2)</f>
        <v/>
      </c>
      <c r="DC121" s="11" t="str">
        <f>IF(OR(Master!$C26="",Calculations!DC27=""),"",(Master!$C26-Calculations!DC27)^2)</f>
        <v/>
      </c>
      <c r="DD121" s="11" t="str">
        <f>IF(OR(Master!$C26="",Calculations!DD27=""),"",(Master!$C26-Calculations!DD27)^2)</f>
        <v/>
      </c>
      <c r="DE121" s="11" t="str">
        <f>IF(OR(Master!$C26="",Calculations!DE27=""),"",(Master!$C26-Calculations!DE27)^2)</f>
        <v/>
      </c>
      <c r="DF121" s="11" t="str">
        <f>IF(OR(Master!$C26="",Calculations!DF27=""),"",(Master!$C26-Calculations!DF27)^2)</f>
        <v/>
      </c>
      <c r="DG121" s="11" t="str">
        <f>IF(OR(Master!$C26="",Calculations!DG27=""),"",(Master!$C26-Calculations!DG27)^2)</f>
        <v/>
      </c>
      <c r="DH121" s="11" t="str">
        <f>IF(OR(Master!$C26="",Calculations!DH27=""),"",(Master!$C26-Calculations!DH27)^2)</f>
        <v/>
      </c>
      <c r="DI121" s="11" t="str">
        <f>IF(OR(Master!$C26="",Calculations!DI27=""),"",(Master!$C26-Calculations!DI27)^2)</f>
        <v/>
      </c>
      <c r="DJ121" s="11" t="str">
        <f>IF(OR(Master!$C26="",Calculations!DJ27=""),"",(Master!$C26-Calculations!DJ27)^2)</f>
        <v/>
      </c>
      <c r="DK121" s="11" t="str">
        <f>IF(OR(Master!$C26="",Calculations!DK27=""),"",(Master!$C26-Calculations!DK27)^2)</f>
        <v/>
      </c>
      <c r="DL121" s="11" t="str">
        <f>IF(OR(Master!$C26="",Calculations!DL27=""),"",(Master!$C26-Calculations!DL27)^2)</f>
        <v/>
      </c>
      <c r="DM121" s="11" t="str">
        <f>IF(OR(Master!$C26="",Calculations!DM27=""),"",(Master!$C26-Calculations!DM27)^2)</f>
        <v/>
      </c>
      <c r="DN121" s="11" t="str">
        <f>IF(OR(Master!$C26="",Calculations!DN27=""),"",(Master!$C26-Calculations!DN27)^2)</f>
        <v/>
      </c>
      <c r="DO121" s="11" t="str">
        <f>IF(OR(Master!$C26="",Calculations!DO27=""),"",(Master!$C26-Calculations!DO27)^2)</f>
        <v/>
      </c>
      <c r="DP121" s="11" t="str">
        <f>IF(OR(Master!$C26="",Calculations!DP27=""),"",(Master!$C26-Calculations!DP27)^2)</f>
        <v/>
      </c>
      <c r="DQ121" s="11" t="str">
        <f>IF(OR(Master!$C26="",Calculations!DQ27=""),"",(Master!$C26-Calculations!DQ27)^2)</f>
        <v/>
      </c>
      <c r="DR121" s="11" t="str">
        <f>IF(OR(Master!$C26="",Calculations!DR27=""),"",(Master!$C26-Calculations!DR27)^2)</f>
        <v/>
      </c>
      <c r="DS121" s="11" t="str">
        <f>IF(OR(Master!$C26="",Calculations!DS27=""),"",(Master!$C26-Calculations!DS27)^2)</f>
        <v/>
      </c>
      <c r="DT121" s="11" t="str">
        <f>IF(OR(Master!$C26="",Calculations!DT27=""),"",(Master!$C26-Calculations!DT27)^2)</f>
        <v/>
      </c>
      <c r="DU121" s="11" t="str">
        <f>IF(OR(Master!$C26="",Calculations!DU27=""),"",(Master!$C26-Calculations!DU27)^2)</f>
        <v/>
      </c>
      <c r="DV121" s="11" t="str">
        <f>IF(OR(Master!$C26="",Calculations!DV27=""),"",(Master!$C26-Calculations!DV27)^2)</f>
        <v/>
      </c>
      <c r="DW121" s="11" t="str">
        <f>IF(OR(Master!$C26="",Calculations!DW27=""),"",(Master!$C26-Calculations!DW27)^2)</f>
        <v/>
      </c>
      <c r="DX121" s="11" t="str">
        <f>IF(OR(Master!$C26="",Calculations!DX27=""),"",(Master!$C26-Calculations!DX27)^2)</f>
        <v/>
      </c>
      <c r="DY121" s="11" t="str">
        <f>IF(OR(Master!$C26="",Calculations!DY27=""),"",(Master!$C26-Calculations!DY27)^2)</f>
        <v/>
      </c>
      <c r="DZ121" s="11" t="str">
        <f>IF(OR(Master!$C26="",Calculations!DZ27=""),"",(Master!$C26-Calculations!DZ27)^2)</f>
        <v/>
      </c>
      <c r="EA121" s="11" t="str">
        <f>IF(OR(Master!$C26="",Calculations!EA27=""),"",(Master!$C26-Calculations!EA27)^2)</f>
        <v/>
      </c>
      <c r="EB121" s="11" t="str">
        <f>IF(OR(Master!$C26="",Calculations!EB27=""),"",(Master!$C26-Calculations!EB27)^2)</f>
        <v/>
      </c>
      <c r="EC121" s="11" t="str">
        <f>IF(OR(Master!$C26="",Calculations!EC27=""),"",(Master!$C26-Calculations!EC27)^2)</f>
        <v/>
      </c>
      <c r="ED121" s="11" t="str">
        <f>IF(OR(Master!$C26="",Calculations!ED27=""),"",(Master!$C26-Calculations!ED27)^2)</f>
        <v/>
      </c>
      <c r="EE121" s="11" t="str">
        <f>IF(OR(Master!$C26="",Calculations!EE27=""),"",(Master!$C26-Calculations!EE27)^2)</f>
        <v/>
      </c>
      <c r="EF121" s="11" t="str">
        <f>IF(OR(Master!$C26="",Calculations!EF27=""),"",(Master!$C26-Calculations!EF27)^2)</f>
        <v/>
      </c>
      <c r="EG121" s="11" t="str">
        <f>IF(OR(Master!$C26="",Calculations!EG27=""),"",(Master!$C26-Calculations!EG27)^2)</f>
        <v/>
      </c>
      <c r="EH121" s="11" t="str">
        <f>IF(OR(Master!$C26="",Calculations!EH27=""),"",(Master!$C26-Calculations!EH27)^2)</f>
        <v/>
      </c>
      <c r="EI121" s="11" t="str">
        <f>IF(OR(Master!$C26="",Calculations!EI27=""),"",(Master!$C26-Calculations!EI27)^2)</f>
        <v/>
      </c>
      <c r="EJ121" s="11" t="str">
        <f>IF(OR(Master!$C26="",Calculations!EJ27=""),"",(Master!$C26-Calculations!EJ27)^2)</f>
        <v/>
      </c>
      <c r="EK121" s="11" t="str">
        <f>IF(OR(Master!$C26="",Calculations!EK27=""),"",(Master!$C26-Calculations!EK27)^2)</f>
        <v/>
      </c>
      <c r="EL121" s="11" t="str">
        <f>IF(OR(Master!$C26="",Calculations!EL27=""),"",(Master!$C26-Calculations!EL27)^2)</f>
        <v/>
      </c>
      <c r="EM121" s="11" t="str">
        <f>IF(OR(Master!$C26="",Calculations!EM27=""),"",(Master!$C26-Calculations!EM27)^2)</f>
        <v/>
      </c>
      <c r="EN121" s="11" t="str">
        <f>IF(OR(Master!$C26="",Calculations!EN27=""),"",(Master!$C26-Calculations!EN27)^2)</f>
        <v/>
      </c>
      <c r="EO121" s="11" t="str">
        <f>IF(OR(Master!$C26="",Calculations!EO27=""),"",(Master!$C26-Calculations!EO27)^2)</f>
        <v/>
      </c>
      <c r="EP121" s="11" t="str">
        <f>IF(OR(Master!$C26="",Calculations!EP27=""),"",(Master!$C26-Calculations!EP27)^2)</f>
        <v/>
      </c>
      <c r="EQ121" s="11" t="str">
        <f>IF(OR(Master!$C26="",Calculations!EQ27=""),"",(Master!$C26-Calculations!EQ27)^2)</f>
        <v/>
      </c>
      <c r="ER121" s="11" t="str">
        <f>IF(OR(Master!$C26="",Calculations!ER27=""),"",(Master!$C26-Calculations!ER27)^2)</f>
        <v/>
      </c>
      <c r="ES121" s="11" t="str">
        <f>IF(OR(Master!$C26="",Calculations!ES27=""),"",(Master!$C26-Calculations!ES27)^2)</f>
        <v/>
      </c>
      <c r="ET121" s="11" t="str">
        <f>IF(OR(Master!$C26="",Calculations!ET27=""),"",(Master!$C26-Calculations!ET27)^2)</f>
        <v/>
      </c>
      <c r="EU121" s="11" t="str">
        <f>IF(OR(Master!$C26="",Calculations!EU27=""),"",(Master!$C26-Calculations!EU27)^2)</f>
        <v/>
      </c>
      <c r="EV121" s="11" t="str">
        <f>IF(OR(Master!$C26="",Calculations!EV27=""),"",(Master!$C26-Calculations!EV27)^2)</f>
        <v/>
      </c>
      <c r="EW121" s="11" t="str">
        <f>IF(OR(Master!$C26="",Calculations!EW27=""),"",(Master!$C26-Calculations!EW27)^2)</f>
        <v/>
      </c>
      <c r="EX121" s="11" t="str">
        <f>IF(OR(Master!$C26="",Calculations!EX27=""),"",(Master!$C26-Calculations!EX27)^2)</f>
        <v/>
      </c>
      <c r="EY121" s="11" t="str">
        <f>IF(OR(Master!$C26="",Calculations!EY27=""),"",(Master!$C26-Calculations!EY27)^2)</f>
        <v/>
      </c>
      <c r="EZ121" s="11" t="str">
        <f>IF(OR(Master!$C26="",Calculations!EZ27=""),"",(Master!$C26-Calculations!EZ27)^2)</f>
        <v/>
      </c>
      <c r="FA121" s="11" t="str">
        <f>IF(OR(Master!$C26="",Calculations!FA27=""),"",(Master!$C26-Calculations!FA27)^2)</f>
        <v/>
      </c>
      <c r="FB121" s="11" t="str">
        <f>IF(OR(Master!$C26="",Calculations!FB27=""),"",(Master!$C26-Calculations!FB27)^2)</f>
        <v/>
      </c>
      <c r="FC121" s="11" t="str">
        <f>IF(OR(Master!$C26="",Calculations!FC27=""),"",(Master!$C26-Calculations!FC27)^2)</f>
        <v/>
      </c>
      <c r="FD121" s="11" t="str">
        <f>IF(OR(Master!$C26="",Calculations!FD27=""),"",(Master!$C26-Calculations!FD27)^2)</f>
        <v/>
      </c>
      <c r="FE121" s="11" t="str">
        <f>IF(OR(Master!$C26="",Calculations!FE27=""),"",(Master!$C26-Calculations!FE27)^2)</f>
        <v/>
      </c>
      <c r="FF121" s="11" t="str">
        <f>IF(OR(Master!$C26="",Calculations!FF27=""),"",(Master!$C26-Calculations!FF27)^2)</f>
        <v/>
      </c>
      <c r="FG121" s="11" t="str">
        <f>IF(OR(Master!$C26="",Calculations!FG27=""),"",(Master!$C26-Calculations!FG27)^2)</f>
        <v/>
      </c>
      <c r="FH121" s="11" t="str">
        <f>IF(OR(Master!$C26="",Calculations!FH27=""),"",(Master!$C26-Calculations!FH27)^2)</f>
        <v/>
      </c>
      <c r="FI121" s="11" t="str">
        <f>IF(OR(Master!$C26="",Calculations!FI27=""),"",(Master!$C26-Calculations!FI27)^2)</f>
        <v/>
      </c>
      <c r="FJ121" s="11" t="str">
        <f>IF(OR(Master!$C26="",Calculations!FJ27=""),"",(Master!$C26-Calculations!FJ27)^2)</f>
        <v/>
      </c>
      <c r="FK121" s="11" t="str">
        <f>IF(OR(Master!$C26="",Calculations!FK27=""),"",(Master!$C26-Calculations!FK27)^2)</f>
        <v/>
      </c>
    </row>
    <row r="122" spans="3:167" x14ac:dyDescent="0.25">
      <c r="C122" s="11">
        <v>25</v>
      </c>
      <c r="D122" s="11" t="str">
        <f>IF(OR(Master!$C27="",Calculations!D28=""),"",(Master!$C27-Calculations!D28)^2)</f>
        <v/>
      </c>
      <c r="E122" s="11" t="str">
        <f>IF(OR(Master!$C27="",Calculations!E28=""),"",(Master!$C27-Calculations!E28)^2)</f>
        <v/>
      </c>
      <c r="F122" s="11" t="str">
        <f>IF(OR(Master!$C27="",Calculations!F28=""),"",(Master!$C27-Calculations!F28)^2)</f>
        <v/>
      </c>
      <c r="G122" s="11" t="str">
        <f>IF(OR(Master!$C27="",Calculations!G28=""),"",(Master!$C27-Calculations!G28)^2)</f>
        <v/>
      </c>
      <c r="H122" s="11" t="str">
        <f>IF(OR(Master!$C27="",Calculations!H28=""),"",(Master!$C27-Calculations!H28)^2)</f>
        <v/>
      </c>
      <c r="I122" s="11" t="str">
        <f>IF(OR(Master!$C27="",Calculations!I28=""),"",(Master!$C27-Calculations!I28)^2)</f>
        <v/>
      </c>
      <c r="J122" s="11" t="str">
        <f>IF(OR(Master!$C27="",Calculations!J28=""),"",(Master!$C27-Calculations!J28)^2)</f>
        <v/>
      </c>
      <c r="K122" s="11" t="str">
        <f>IF(OR(Master!$C27="",Calculations!K28=""),"",(Master!$C27-Calculations!K28)^2)</f>
        <v/>
      </c>
      <c r="L122" s="11" t="str">
        <f>IF(OR(Master!$C27="",Calculations!L28=""),"",(Master!$C27-Calculations!L28)^2)</f>
        <v/>
      </c>
      <c r="M122" s="11" t="str">
        <f>IF(OR(Master!$C27="",Calculations!M28=""),"",(Master!$C27-Calculations!M28)^2)</f>
        <v/>
      </c>
      <c r="N122" s="11" t="str">
        <f>IF(OR(Master!$C27="",Calculations!N28=""),"",(Master!$C27-Calculations!N28)^2)</f>
        <v/>
      </c>
      <c r="O122" s="11" t="str">
        <f>IF(OR(Master!$C27="",Calculations!O28=""),"",(Master!$C27-Calculations!O28)^2)</f>
        <v/>
      </c>
      <c r="P122" s="11" t="str">
        <f>IF(OR(Master!$C27="",Calculations!P28=""),"",(Master!$C27-Calculations!P28)^2)</f>
        <v/>
      </c>
      <c r="Q122" s="11" t="str">
        <f>IF(OR(Master!$C27="",Calculations!Q28=""),"",(Master!$C27-Calculations!Q28)^2)</f>
        <v/>
      </c>
      <c r="R122" s="11" t="str">
        <f>IF(OR(Master!$C27="",Calculations!R28=""),"",(Master!$C27-Calculations!R28)^2)</f>
        <v/>
      </c>
      <c r="S122" s="11" t="str">
        <f>IF(OR(Master!$C27="",Calculations!S28=""),"",(Master!$C27-Calculations!S28)^2)</f>
        <v/>
      </c>
      <c r="T122" s="11" t="str">
        <f>IF(OR(Master!$C27="",Calculations!T28=""),"",(Master!$C27-Calculations!T28)^2)</f>
        <v/>
      </c>
      <c r="U122" s="11" t="str">
        <f>IF(OR(Master!$C27="",Calculations!U28=""),"",(Master!$C27-Calculations!U28)^2)</f>
        <v/>
      </c>
      <c r="V122" s="11" t="str">
        <f>IF(OR(Master!$C27="",Calculations!V28=""),"",(Master!$C27-Calculations!V28)^2)</f>
        <v/>
      </c>
      <c r="W122" s="11" t="str">
        <f>IF(OR(Master!$C27="",Calculations!W28=""),"",(Master!$C27-Calculations!W28)^2)</f>
        <v/>
      </c>
      <c r="X122" s="11" t="str">
        <f>IF(OR(Master!$C27="",Calculations!X28=""),"",(Master!$C27-Calculations!X28)^2)</f>
        <v/>
      </c>
      <c r="Y122" s="11" t="str">
        <f>IF(OR(Master!$C27="",Calculations!Y28=""),"",(Master!$C27-Calculations!Y28)^2)</f>
        <v/>
      </c>
      <c r="Z122" s="11" t="str">
        <f>IF(OR(Master!$C27="",Calculations!Z28=""),"",(Master!$C27-Calculations!Z28)^2)</f>
        <v/>
      </c>
      <c r="AA122" s="11" t="str">
        <f>IF(OR(Master!$C27="",Calculations!AA28=""),"",(Master!$C27-Calculations!AA28)^2)</f>
        <v/>
      </c>
      <c r="AB122" s="11" t="str">
        <f>IF(OR(Master!$C27="",Calculations!AB28=""),"",(Master!$C27-Calculations!AB28)^2)</f>
        <v/>
      </c>
      <c r="AC122" s="11" t="str">
        <f>IF(OR(Master!$C27="",Calculations!AC28=""),"",(Master!$C27-Calculations!AC28)^2)</f>
        <v/>
      </c>
      <c r="AD122" s="11" t="str">
        <f>IF(OR(Master!$C27="",Calculations!AD28=""),"",(Master!$C27-Calculations!AD28)^2)</f>
        <v/>
      </c>
      <c r="AE122" s="11" t="str">
        <f>IF(OR(Master!$C27="",Calculations!AE28=""),"",(Master!$C27-Calculations!AE28)^2)</f>
        <v/>
      </c>
      <c r="AF122" s="11" t="str">
        <f>IF(OR(Master!$C27="",Calculations!AF28=""),"",(Master!$C27-Calculations!AF28)^2)</f>
        <v/>
      </c>
      <c r="AG122" s="11" t="str">
        <f>IF(OR(Master!$C27="",Calculations!AG28=""),"",(Master!$C27-Calculations!AG28)^2)</f>
        <v/>
      </c>
      <c r="AH122" s="11" t="str">
        <f>IF(OR(Master!$C27="",Calculations!AH28=""),"",(Master!$C27-Calculations!AH28)^2)</f>
        <v/>
      </c>
      <c r="AI122" s="11" t="str">
        <f>IF(OR(Master!$C27="",Calculations!AI28=""),"",(Master!$C27-Calculations!AI28)^2)</f>
        <v/>
      </c>
      <c r="AJ122" s="11" t="str">
        <f>IF(OR(Master!$C27="",Calculations!AJ28=""),"",(Master!$C27-Calculations!AJ28)^2)</f>
        <v/>
      </c>
      <c r="AK122" s="11" t="str">
        <f>IF(OR(Master!$C27="",Calculations!AK28=""),"",(Master!$C27-Calculations!AK28)^2)</f>
        <v/>
      </c>
      <c r="AL122" s="11" t="str">
        <f>IF(OR(Master!$C27="",Calculations!AL28=""),"",(Master!$C27-Calculations!AL28)^2)</f>
        <v/>
      </c>
      <c r="AM122" s="11" t="str">
        <f>IF(OR(Master!$C27="",Calculations!AM28=""),"",(Master!$C27-Calculations!AM28)^2)</f>
        <v/>
      </c>
      <c r="AN122" s="11" t="str">
        <f>IF(OR(Master!$C27="",Calculations!AN28=""),"",(Master!$C27-Calculations!AN28)^2)</f>
        <v/>
      </c>
      <c r="AO122" s="11" t="str">
        <f>IF(OR(Master!$C27="",Calculations!AO28=""),"",(Master!$C27-Calculations!AO28)^2)</f>
        <v/>
      </c>
      <c r="AP122" s="11" t="str">
        <f>IF(OR(Master!$C27="",Calculations!AP28=""),"",(Master!$C27-Calculations!AP28)^2)</f>
        <v/>
      </c>
      <c r="AQ122" s="11" t="str">
        <f>IF(OR(Master!$C27="",Calculations!AQ28=""),"",(Master!$C27-Calculations!AQ28)^2)</f>
        <v/>
      </c>
      <c r="AR122" s="11" t="str">
        <f>IF(OR(Master!$C27="",Calculations!AR28=""),"",(Master!$C27-Calculations!AR28)^2)</f>
        <v/>
      </c>
      <c r="AS122" s="11" t="str">
        <f>IF(OR(Master!$C27="",Calculations!AS28=""),"",(Master!$C27-Calculations!AS28)^2)</f>
        <v/>
      </c>
      <c r="AT122" s="11" t="str">
        <f>IF(OR(Master!$C27="",Calculations!AT28=""),"",(Master!$C27-Calculations!AT28)^2)</f>
        <v/>
      </c>
      <c r="AU122" s="11" t="str">
        <f>IF(OR(Master!$C27="",Calculations!AU28=""),"",(Master!$C27-Calculations!AU28)^2)</f>
        <v/>
      </c>
      <c r="AV122" s="11" t="str">
        <f>IF(OR(Master!$C27="",Calculations!AV28=""),"",(Master!$C27-Calculations!AV28)^2)</f>
        <v/>
      </c>
      <c r="AW122" s="11" t="str">
        <f>IF(OR(Master!$C27="",Calculations!AW28=""),"",(Master!$C27-Calculations!AW28)^2)</f>
        <v/>
      </c>
      <c r="AX122" s="11" t="str">
        <f>IF(OR(Master!$C27="",Calculations!AX28=""),"",(Master!$C27-Calculations!AX28)^2)</f>
        <v/>
      </c>
      <c r="AY122" s="11" t="str">
        <f>IF(OR(Master!$C27="",Calculations!AY28=""),"",(Master!$C27-Calculations!AY28)^2)</f>
        <v/>
      </c>
      <c r="AZ122" s="11" t="str">
        <f>IF(OR(Master!$C27="",Calculations!AZ28=""),"",(Master!$C27-Calculations!AZ28)^2)</f>
        <v/>
      </c>
      <c r="BA122" s="11" t="str">
        <f>IF(OR(Master!$C27="",Calculations!BA28=""),"",(Master!$C27-Calculations!BA28)^2)</f>
        <v/>
      </c>
      <c r="BB122" s="11" t="str">
        <f>IF(OR(Master!$C27="",Calculations!BB28=""),"",(Master!$C27-Calculations!BB28)^2)</f>
        <v/>
      </c>
      <c r="BC122" s="11" t="str">
        <f>IF(OR(Master!$C27="",Calculations!BC28=""),"",(Master!$C27-Calculations!BC28)^2)</f>
        <v/>
      </c>
      <c r="BD122" s="11" t="str">
        <f>IF(OR(Master!$C27="",Calculations!BD28=""),"",(Master!$C27-Calculations!BD28)^2)</f>
        <v/>
      </c>
      <c r="BE122" s="11" t="str">
        <f>IF(OR(Master!$C27="",Calculations!BE28=""),"",(Master!$C27-Calculations!BE28)^2)</f>
        <v/>
      </c>
      <c r="BF122" s="11" t="str">
        <f>IF(OR(Master!$C27="",Calculations!BF28=""),"",(Master!$C27-Calculations!BF28)^2)</f>
        <v/>
      </c>
      <c r="BG122" s="11" t="str">
        <f>IF(OR(Master!$C27="",Calculations!BG28=""),"",(Master!$C27-Calculations!BG28)^2)</f>
        <v/>
      </c>
      <c r="BH122" s="11" t="str">
        <f>IF(OR(Master!$C27="",Calculations!BH28=""),"",(Master!$C27-Calculations!BH28)^2)</f>
        <v/>
      </c>
      <c r="BI122" s="11" t="str">
        <f>IF(OR(Master!$C27="",Calculations!BI28=""),"",(Master!$C27-Calculations!BI28)^2)</f>
        <v/>
      </c>
      <c r="BJ122" s="11" t="str">
        <f>IF(OR(Master!$C27="",Calculations!BJ28=""),"",(Master!$C27-Calculations!BJ28)^2)</f>
        <v/>
      </c>
      <c r="BK122" s="11" t="str">
        <f>IF(OR(Master!$C27="",Calculations!BK28=""),"",(Master!$C27-Calculations!BK28)^2)</f>
        <v/>
      </c>
      <c r="BL122" s="11" t="str">
        <f>IF(OR(Master!$C27="",Calculations!BL28=""),"",(Master!$C27-Calculations!BL28)^2)</f>
        <v/>
      </c>
      <c r="BM122" s="11" t="str">
        <f>IF(OR(Master!$C27="",Calculations!BM28=""),"",(Master!$C27-Calculations!BM28)^2)</f>
        <v/>
      </c>
      <c r="BN122" s="11" t="str">
        <f>IF(OR(Master!$C27="",Calculations!BN28=""),"",(Master!$C27-Calculations!BN28)^2)</f>
        <v/>
      </c>
      <c r="BO122" s="11" t="str">
        <f>IF(OR(Master!$C27="",Calculations!BO28=""),"",(Master!$C27-Calculations!BO28)^2)</f>
        <v/>
      </c>
      <c r="BP122" s="11" t="str">
        <f>IF(OR(Master!$C27="",Calculations!BP28=""),"",(Master!$C27-Calculations!BP28)^2)</f>
        <v/>
      </c>
      <c r="BQ122" s="11" t="str">
        <f>IF(OR(Master!$C27="",Calculations!BQ28=""),"",(Master!$C27-Calculations!BQ28)^2)</f>
        <v/>
      </c>
      <c r="BR122" s="11" t="str">
        <f>IF(OR(Master!$C27="",Calculations!BR28=""),"",(Master!$C27-Calculations!BR28)^2)</f>
        <v/>
      </c>
      <c r="BS122" s="11" t="str">
        <f>IF(OR(Master!$C27="",Calculations!BS28=""),"",(Master!$C27-Calculations!BS28)^2)</f>
        <v/>
      </c>
      <c r="BT122" s="11" t="str">
        <f>IF(OR(Master!$C27="",Calculations!BT28=""),"",(Master!$C27-Calculations!BT28)^2)</f>
        <v/>
      </c>
      <c r="BU122" s="11" t="str">
        <f>IF(OR(Master!$C27="",Calculations!BU28=""),"",(Master!$C27-Calculations!BU28)^2)</f>
        <v/>
      </c>
      <c r="BV122" s="11" t="str">
        <f>IF(OR(Master!$C27="",Calculations!BV28=""),"",(Master!$C27-Calculations!BV28)^2)</f>
        <v/>
      </c>
      <c r="BW122" s="11" t="str">
        <f>IF(OR(Master!$C27="",Calculations!BW28=""),"",(Master!$C27-Calculations!BW28)^2)</f>
        <v/>
      </c>
      <c r="BX122" s="11" t="str">
        <f>IF(OR(Master!$C27="",Calculations!BX28=""),"",(Master!$C27-Calculations!BX28)^2)</f>
        <v/>
      </c>
      <c r="BY122" s="11" t="str">
        <f>IF(OR(Master!$C27="",Calculations!BY28=""),"",(Master!$C27-Calculations!BY28)^2)</f>
        <v/>
      </c>
      <c r="BZ122" s="11" t="str">
        <f>IF(OR(Master!$C27="",Calculations!BZ28=""),"",(Master!$C27-Calculations!BZ28)^2)</f>
        <v/>
      </c>
      <c r="CA122" s="11" t="str">
        <f>IF(OR(Master!$C27="",Calculations!CA28=""),"",(Master!$C27-Calculations!CA28)^2)</f>
        <v/>
      </c>
      <c r="CB122" s="11" t="str">
        <f>IF(OR(Master!$C27="",Calculations!CB28=""),"",(Master!$C27-Calculations!CB28)^2)</f>
        <v/>
      </c>
      <c r="CC122" s="11" t="str">
        <f>IF(OR(Master!$C27="",Calculations!CC28=""),"",(Master!$C27-Calculations!CC28)^2)</f>
        <v/>
      </c>
      <c r="CD122" s="11" t="str">
        <f>IF(OR(Master!$C27="",Calculations!CD28=""),"",(Master!$C27-Calculations!CD28)^2)</f>
        <v/>
      </c>
      <c r="CE122" s="11" t="str">
        <f>IF(OR(Master!$C27="",Calculations!CE28=""),"",(Master!$C27-Calculations!CE28)^2)</f>
        <v/>
      </c>
      <c r="CF122" s="11" t="str">
        <f>IF(OR(Master!$C27="",Calculations!CF28=""),"",(Master!$C27-Calculations!CF28)^2)</f>
        <v/>
      </c>
      <c r="CG122" s="11" t="str">
        <f>IF(OR(Master!$C27="",Calculations!CG28=""),"",(Master!$C27-Calculations!CG28)^2)</f>
        <v/>
      </c>
      <c r="CH122" s="11" t="str">
        <f>IF(OR(Master!$C27="",Calculations!CH28=""),"",(Master!$C27-Calculations!CH28)^2)</f>
        <v/>
      </c>
      <c r="CI122" s="11" t="str">
        <f>IF(OR(Master!$C27="",Calculations!CI28=""),"",(Master!$C27-Calculations!CI28)^2)</f>
        <v/>
      </c>
      <c r="CJ122" s="11" t="str">
        <f>IF(OR(Master!$C27="",Calculations!CJ28=""),"",(Master!$C27-Calculations!CJ28)^2)</f>
        <v/>
      </c>
      <c r="CK122" s="11" t="str">
        <f>IF(OR(Master!$C27="",Calculations!CK28=""),"",(Master!$C27-Calculations!CK28)^2)</f>
        <v/>
      </c>
      <c r="CL122" s="11" t="str">
        <f>IF(OR(Master!$C27="",Calculations!CL28=""),"",(Master!$C27-Calculations!CL28)^2)</f>
        <v/>
      </c>
      <c r="CM122" s="11" t="str">
        <f>IF(OR(Master!$C27="",Calculations!CM28=""),"",(Master!$C27-Calculations!CM28)^2)</f>
        <v/>
      </c>
      <c r="CN122" s="11" t="str">
        <f>IF(OR(Master!$C27="",Calculations!CN28=""),"",(Master!$C27-Calculations!CN28)^2)</f>
        <v/>
      </c>
      <c r="CO122" s="11" t="str">
        <f>IF(OR(Master!$C27="",Calculations!CO28=""),"",(Master!$C27-Calculations!CO28)^2)</f>
        <v/>
      </c>
      <c r="CP122" s="11" t="str">
        <f>IF(OR(Master!$C27="",Calculations!CP28=""),"",(Master!$C27-Calculations!CP28)^2)</f>
        <v/>
      </c>
      <c r="CQ122" s="11" t="str">
        <f>IF(OR(Master!$C27="",Calculations!CQ28=""),"",(Master!$C27-Calculations!CQ28)^2)</f>
        <v/>
      </c>
      <c r="CR122" s="11" t="str">
        <f>IF(OR(Master!$C27="",Calculations!CR28=""),"",(Master!$C27-Calculations!CR28)^2)</f>
        <v/>
      </c>
      <c r="CS122" s="11" t="str">
        <f>IF(OR(Master!$C27="",Calculations!CS28=""),"",(Master!$C27-Calculations!CS28)^2)</f>
        <v/>
      </c>
      <c r="CT122" s="11" t="str">
        <f>IF(OR(Master!$C27="",Calculations!CT28=""),"",(Master!$C27-Calculations!CT28)^2)</f>
        <v/>
      </c>
      <c r="CU122" s="11" t="str">
        <f>IF(OR(Master!$C27="",Calculations!CU28=""),"",(Master!$C27-Calculations!CU28)^2)</f>
        <v/>
      </c>
      <c r="CV122" s="11" t="str">
        <f>IF(OR(Master!$C27="",Calculations!CV28=""),"",(Master!$C27-Calculations!CV28)^2)</f>
        <v/>
      </c>
      <c r="CW122" s="11" t="str">
        <f>IF(OR(Master!$C27="",Calculations!CW28=""),"",(Master!$C27-Calculations!CW28)^2)</f>
        <v/>
      </c>
      <c r="CX122" s="11" t="str">
        <f>IF(OR(Master!$C27="",Calculations!CX28=""),"",(Master!$C27-Calculations!CX28)^2)</f>
        <v/>
      </c>
      <c r="CY122" s="11" t="str">
        <f>IF(OR(Master!$C27="",Calculations!CY28=""),"",(Master!$C27-Calculations!CY28)^2)</f>
        <v/>
      </c>
      <c r="CZ122" s="11" t="str">
        <f>IF(OR(Master!$C27="",Calculations!CZ28=""),"",(Master!$C27-Calculations!CZ28)^2)</f>
        <v/>
      </c>
      <c r="DA122" s="11" t="str">
        <f>IF(OR(Master!$C27="",Calculations!DA28=""),"",(Master!$C27-Calculations!DA28)^2)</f>
        <v/>
      </c>
      <c r="DB122" s="11" t="str">
        <f>IF(OR(Master!$C27="",Calculations!DB28=""),"",(Master!$C27-Calculations!DB28)^2)</f>
        <v/>
      </c>
      <c r="DC122" s="11" t="str">
        <f>IF(OR(Master!$C27="",Calculations!DC28=""),"",(Master!$C27-Calculations!DC28)^2)</f>
        <v/>
      </c>
      <c r="DD122" s="11" t="str">
        <f>IF(OR(Master!$C27="",Calculations!DD28=""),"",(Master!$C27-Calculations!DD28)^2)</f>
        <v/>
      </c>
      <c r="DE122" s="11" t="str">
        <f>IF(OR(Master!$C27="",Calculations!DE28=""),"",(Master!$C27-Calculations!DE28)^2)</f>
        <v/>
      </c>
      <c r="DF122" s="11" t="str">
        <f>IF(OR(Master!$C27="",Calculations!DF28=""),"",(Master!$C27-Calculations!DF28)^2)</f>
        <v/>
      </c>
      <c r="DG122" s="11" t="str">
        <f>IF(OR(Master!$C27="",Calculations!DG28=""),"",(Master!$C27-Calculations!DG28)^2)</f>
        <v/>
      </c>
      <c r="DH122" s="11" t="str">
        <f>IF(OR(Master!$C27="",Calculations!DH28=""),"",(Master!$C27-Calculations!DH28)^2)</f>
        <v/>
      </c>
      <c r="DI122" s="11" t="str">
        <f>IF(OR(Master!$C27="",Calculations!DI28=""),"",(Master!$C27-Calculations!DI28)^2)</f>
        <v/>
      </c>
      <c r="DJ122" s="11" t="str">
        <f>IF(OR(Master!$C27="",Calculations!DJ28=""),"",(Master!$C27-Calculations!DJ28)^2)</f>
        <v/>
      </c>
      <c r="DK122" s="11" t="str">
        <f>IF(OR(Master!$C27="",Calculations!DK28=""),"",(Master!$C27-Calculations!DK28)^2)</f>
        <v/>
      </c>
      <c r="DL122" s="11" t="str">
        <f>IF(OR(Master!$C27="",Calculations!DL28=""),"",(Master!$C27-Calculations!DL28)^2)</f>
        <v/>
      </c>
      <c r="DM122" s="11" t="str">
        <f>IF(OR(Master!$C27="",Calculations!DM28=""),"",(Master!$C27-Calculations!DM28)^2)</f>
        <v/>
      </c>
      <c r="DN122" s="11" t="str">
        <f>IF(OR(Master!$C27="",Calculations!DN28=""),"",(Master!$C27-Calculations!DN28)^2)</f>
        <v/>
      </c>
      <c r="DO122" s="11" t="str">
        <f>IF(OR(Master!$C27="",Calculations!DO28=""),"",(Master!$C27-Calculations!DO28)^2)</f>
        <v/>
      </c>
      <c r="DP122" s="11" t="str">
        <f>IF(OR(Master!$C27="",Calculations!DP28=""),"",(Master!$C27-Calculations!DP28)^2)</f>
        <v/>
      </c>
      <c r="DQ122" s="11" t="str">
        <f>IF(OR(Master!$C27="",Calculations!DQ28=""),"",(Master!$C27-Calculations!DQ28)^2)</f>
        <v/>
      </c>
      <c r="DR122" s="11" t="str">
        <f>IF(OR(Master!$C27="",Calculations!DR28=""),"",(Master!$C27-Calculations!DR28)^2)</f>
        <v/>
      </c>
      <c r="DS122" s="11" t="str">
        <f>IF(OR(Master!$C27="",Calculations!DS28=""),"",(Master!$C27-Calculations!DS28)^2)</f>
        <v/>
      </c>
      <c r="DT122" s="11" t="str">
        <f>IF(OR(Master!$C27="",Calculations!DT28=""),"",(Master!$C27-Calculations!DT28)^2)</f>
        <v/>
      </c>
      <c r="DU122" s="11" t="str">
        <f>IF(OR(Master!$C27="",Calculations!DU28=""),"",(Master!$C27-Calculations!DU28)^2)</f>
        <v/>
      </c>
      <c r="DV122" s="11" t="str">
        <f>IF(OR(Master!$C27="",Calculations!DV28=""),"",(Master!$C27-Calculations!DV28)^2)</f>
        <v/>
      </c>
      <c r="DW122" s="11" t="str">
        <f>IF(OR(Master!$C27="",Calculations!DW28=""),"",(Master!$C27-Calculations!DW28)^2)</f>
        <v/>
      </c>
      <c r="DX122" s="11" t="str">
        <f>IF(OR(Master!$C27="",Calculations!DX28=""),"",(Master!$C27-Calculations!DX28)^2)</f>
        <v/>
      </c>
      <c r="DY122" s="11" t="str">
        <f>IF(OR(Master!$C27="",Calculations!DY28=""),"",(Master!$C27-Calculations!DY28)^2)</f>
        <v/>
      </c>
      <c r="DZ122" s="11" t="str">
        <f>IF(OR(Master!$C27="",Calculations!DZ28=""),"",(Master!$C27-Calculations!DZ28)^2)</f>
        <v/>
      </c>
      <c r="EA122" s="11" t="str">
        <f>IF(OR(Master!$C27="",Calculations!EA28=""),"",(Master!$C27-Calculations!EA28)^2)</f>
        <v/>
      </c>
      <c r="EB122" s="11" t="str">
        <f>IF(OR(Master!$C27="",Calculations!EB28=""),"",(Master!$C27-Calculations!EB28)^2)</f>
        <v/>
      </c>
      <c r="EC122" s="11" t="str">
        <f>IF(OR(Master!$C27="",Calculations!EC28=""),"",(Master!$C27-Calculations!EC28)^2)</f>
        <v/>
      </c>
      <c r="ED122" s="11" t="str">
        <f>IF(OR(Master!$C27="",Calculations!ED28=""),"",(Master!$C27-Calculations!ED28)^2)</f>
        <v/>
      </c>
      <c r="EE122" s="11" t="str">
        <f>IF(OR(Master!$C27="",Calculations!EE28=""),"",(Master!$C27-Calculations!EE28)^2)</f>
        <v/>
      </c>
      <c r="EF122" s="11" t="str">
        <f>IF(OR(Master!$C27="",Calculations!EF28=""),"",(Master!$C27-Calculations!EF28)^2)</f>
        <v/>
      </c>
      <c r="EG122" s="11" t="str">
        <f>IF(OR(Master!$C27="",Calculations!EG28=""),"",(Master!$C27-Calculations!EG28)^2)</f>
        <v/>
      </c>
      <c r="EH122" s="11" t="str">
        <f>IF(OR(Master!$C27="",Calculations!EH28=""),"",(Master!$C27-Calculations!EH28)^2)</f>
        <v/>
      </c>
      <c r="EI122" s="11" t="str">
        <f>IF(OR(Master!$C27="",Calculations!EI28=""),"",(Master!$C27-Calculations!EI28)^2)</f>
        <v/>
      </c>
      <c r="EJ122" s="11" t="str">
        <f>IF(OR(Master!$C27="",Calculations!EJ28=""),"",(Master!$C27-Calculations!EJ28)^2)</f>
        <v/>
      </c>
      <c r="EK122" s="11" t="str">
        <f>IF(OR(Master!$C27="",Calculations!EK28=""),"",(Master!$C27-Calculations!EK28)^2)</f>
        <v/>
      </c>
      <c r="EL122" s="11" t="str">
        <f>IF(OR(Master!$C27="",Calculations!EL28=""),"",(Master!$C27-Calculations!EL28)^2)</f>
        <v/>
      </c>
      <c r="EM122" s="11" t="str">
        <f>IF(OR(Master!$C27="",Calculations!EM28=""),"",(Master!$C27-Calculations!EM28)^2)</f>
        <v/>
      </c>
      <c r="EN122" s="11" t="str">
        <f>IF(OR(Master!$C27="",Calculations!EN28=""),"",(Master!$C27-Calculations!EN28)^2)</f>
        <v/>
      </c>
      <c r="EO122" s="11" t="str">
        <f>IF(OR(Master!$C27="",Calculations!EO28=""),"",(Master!$C27-Calculations!EO28)^2)</f>
        <v/>
      </c>
      <c r="EP122" s="11" t="str">
        <f>IF(OR(Master!$C27="",Calculations!EP28=""),"",(Master!$C27-Calculations!EP28)^2)</f>
        <v/>
      </c>
      <c r="EQ122" s="11" t="str">
        <f>IF(OR(Master!$C27="",Calculations!EQ28=""),"",(Master!$C27-Calculations!EQ28)^2)</f>
        <v/>
      </c>
      <c r="ER122" s="11" t="str">
        <f>IF(OR(Master!$C27="",Calculations!ER28=""),"",(Master!$C27-Calculations!ER28)^2)</f>
        <v/>
      </c>
      <c r="ES122" s="11" t="str">
        <f>IF(OR(Master!$C27="",Calculations!ES28=""),"",(Master!$C27-Calculations!ES28)^2)</f>
        <v/>
      </c>
      <c r="ET122" s="11" t="str">
        <f>IF(OR(Master!$C27="",Calculations!ET28=""),"",(Master!$C27-Calculations!ET28)^2)</f>
        <v/>
      </c>
      <c r="EU122" s="11" t="str">
        <f>IF(OR(Master!$C27="",Calculations!EU28=""),"",(Master!$C27-Calculations!EU28)^2)</f>
        <v/>
      </c>
      <c r="EV122" s="11" t="str">
        <f>IF(OR(Master!$C27="",Calculations!EV28=""),"",(Master!$C27-Calculations!EV28)^2)</f>
        <v/>
      </c>
      <c r="EW122" s="11" t="str">
        <f>IF(OR(Master!$C27="",Calculations!EW28=""),"",(Master!$C27-Calculations!EW28)^2)</f>
        <v/>
      </c>
      <c r="EX122" s="11" t="str">
        <f>IF(OR(Master!$C27="",Calculations!EX28=""),"",(Master!$C27-Calculations!EX28)^2)</f>
        <v/>
      </c>
      <c r="EY122" s="11" t="str">
        <f>IF(OR(Master!$C27="",Calculations!EY28=""),"",(Master!$C27-Calculations!EY28)^2)</f>
        <v/>
      </c>
      <c r="EZ122" s="11" t="str">
        <f>IF(OR(Master!$C27="",Calculations!EZ28=""),"",(Master!$C27-Calculations!EZ28)^2)</f>
        <v/>
      </c>
      <c r="FA122" s="11" t="str">
        <f>IF(OR(Master!$C27="",Calculations!FA28=""),"",(Master!$C27-Calculations!FA28)^2)</f>
        <v/>
      </c>
      <c r="FB122" s="11" t="str">
        <f>IF(OR(Master!$C27="",Calculations!FB28=""),"",(Master!$C27-Calculations!FB28)^2)</f>
        <v/>
      </c>
      <c r="FC122" s="11" t="str">
        <f>IF(OR(Master!$C27="",Calculations!FC28=""),"",(Master!$C27-Calculations!FC28)^2)</f>
        <v/>
      </c>
      <c r="FD122" s="11" t="str">
        <f>IF(OR(Master!$C27="",Calculations!FD28=""),"",(Master!$C27-Calculations!FD28)^2)</f>
        <v/>
      </c>
      <c r="FE122" s="11" t="str">
        <f>IF(OR(Master!$C27="",Calculations!FE28=""),"",(Master!$C27-Calculations!FE28)^2)</f>
        <v/>
      </c>
      <c r="FF122" s="11" t="str">
        <f>IF(OR(Master!$C27="",Calculations!FF28=""),"",(Master!$C27-Calculations!FF28)^2)</f>
        <v/>
      </c>
      <c r="FG122" s="11" t="str">
        <f>IF(OR(Master!$C27="",Calculations!FG28=""),"",(Master!$C27-Calculations!FG28)^2)</f>
        <v/>
      </c>
      <c r="FH122" s="11" t="str">
        <f>IF(OR(Master!$C27="",Calculations!FH28=""),"",(Master!$C27-Calculations!FH28)^2)</f>
        <v/>
      </c>
      <c r="FI122" s="11" t="str">
        <f>IF(OR(Master!$C27="",Calculations!FI28=""),"",(Master!$C27-Calculations!FI28)^2)</f>
        <v/>
      </c>
      <c r="FJ122" s="11" t="str">
        <f>IF(OR(Master!$C27="",Calculations!FJ28=""),"",(Master!$C27-Calculations!FJ28)^2)</f>
        <v/>
      </c>
      <c r="FK122" s="11" t="str">
        <f>IF(OR(Master!$C27="",Calculations!FK28=""),"",(Master!$C27-Calculations!FK28)^2)</f>
        <v/>
      </c>
    </row>
    <row r="123" spans="3:167" x14ac:dyDescent="0.25">
      <c r="C123" s="11">
        <v>26</v>
      </c>
      <c r="D123" s="11" t="str">
        <f>IF(OR(Master!$C28="",Calculations!D29=""),"",(Master!$C28-Calculations!D29)^2)</f>
        <v/>
      </c>
      <c r="E123" s="11" t="str">
        <f>IF(OR(Master!$C28="",Calculations!E29=""),"",(Master!$C28-Calculations!E29)^2)</f>
        <v/>
      </c>
      <c r="F123" s="11" t="str">
        <f>IF(OR(Master!$C28="",Calculations!F29=""),"",(Master!$C28-Calculations!F29)^2)</f>
        <v/>
      </c>
      <c r="G123" s="11" t="str">
        <f>IF(OR(Master!$C28="",Calculations!G29=""),"",(Master!$C28-Calculations!G29)^2)</f>
        <v/>
      </c>
      <c r="H123" s="11" t="str">
        <f>IF(OR(Master!$C28="",Calculations!H29=""),"",(Master!$C28-Calculations!H29)^2)</f>
        <v/>
      </c>
      <c r="I123" s="11" t="str">
        <f>IF(OR(Master!$C28="",Calculations!I29=""),"",(Master!$C28-Calculations!I29)^2)</f>
        <v/>
      </c>
      <c r="J123" s="11" t="str">
        <f>IF(OR(Master!$C28="",Calculations!J29=""),"",(Master!$C28-Calculations!J29)^2)</f>
        <v/>
      </c>
      <c r="K123" s="11" t="str">
        <f>IF(OR(Master!$C28="",Calculations!K29=""),"",(Master!$C28-Calculations!K29)^2)</f>
        <v/>
      </c>
      <c r="L123" s="11" t="str">
        <f>IF(OR(Master!$C28="",Calculations!L29=""),"",(Master!$C28-Calculations!L29)^2)</f>
        <v/>
      </c>
      <c r="M123" s="11" t="str">
        <f>IF(OR(Master!$C28="",Calculations!M29=""),"",(Master!$C28-Calculations!M29)^2)</f>
        <v/>
      </c>
      <c r="N123" s="11" t="str">
        <f>IF(OR(Master!$C28="",Calculations!N29=""),"",(Master!$C28-Calculations!N29)^2)</f>
        <v/>
      </c>
      <c r="O123" s="11" t="str">
        <f>IF(OR(Master!$C28="",Calculations!O29=""),"",(Master!$C28-Calculations!O29)^2)</f>
        <v/>
      </c>
      <c r="P123" s="11" t="str">
        <f>IF(OR(Master!$C28="",Calculations!P29=""),"",(Master!$C28-Calculations!P29)^2)</f>
        <v/>
      </c>
      <c r="Q123" s="11" t="str">
        <f>IF(OR(Master!$C28="",Calculations!Q29=""),"",(Master!$C28-Calculations!Q29)^2)</f>
        <v/>
      </c>
      <c r="R123" s="11" t="str">
        <f>IF(OR(Master!$C28="",Calculations!R29=""),"",(Master!$C28-Calculations!R29)^2)</f>
        <v/>
      </c>
      <c r="S123" s="11" t="str">
        <f>IF(OR(Master!$C28="",Calculations!S29=""),"",(Master!$C28-Calculations!S29)^2)</f>
        <v/>
      </c>
      <c r="T123" s="11" t="str">
        <f>IF(OR(Master!$C28="",Calculations!T29=""),"",(Master!$C28-Calculations!T29)^2)</f>
        <v/>
      </c>
      <c r="U123" s="11" t="str">
        <f>IF(OR(Master!$C28="",Calculations!U29=""),"",(Master!$C28-Calculations!U29)^2)</f>
        <v/>
      </c>
      <c r="V123" s="11" t="str">
        <f>IF(OR(Master!$C28="",Calculations!V29=""),"",(Master!$C28-Calculations!V29)^2)</f>
        <v/>
      </c>
      <c r="W123" s="11" t="str">
        <f>IF(OR(Master!$C28="",Calculations!W29=""),"",(Master!$C28-Calculations!W29)^2)</f>
        <v/>
      </c>
      <c r="X123" s="11" t="str">
        <f>IF(OR(Master!$C28="",Calculations!X29=""),"",(Master!$C28-Calculations!X29)^2)</f>
        <v/>
      </c>
      <c r="Y123" s="11" t="str">
        <f>IF(OR(Master!$C28="",Calculations!Y29=""),"",(Master!$C28-Calculations!Y29)^2)</f>
        <v/>
      </c>
      <c r="Z123" s="11" t="str">
        <f>IF(OR(Master!$C28="",Calculations!Z29=""),"",(Master!$C28-Calculations!Z29)^2)</f>
        <v/>
      </c>
      <c r="AA123" s="11" t="str">
        <f>IF(OR(Master!$C28="",Calculations!AA29=""),"",(Master!$C28-Calculations!AA29)^2)</f>
        <v/>
      </c>
      <c r="AB123" s="11" t="str">
        <f>IF(OR(Master!$C28="",Calculations!AB29=""),"",(Master!$C28-Calculations!AB29)^2)</f>
        <v/>
      </c>
      <c r="AC123" s="11" t="str">
        <f>IF(OR(Master!$C28="",Calculations!AC29=""),"",(Master!$C28-Calculations!AC29)^2)</f>
        <v/>
      </c>
      <c r="AD123" s="11" t="str">
        <f>IF(OR(Master!$C28="",Calculations!AD29=""),"",(Master!$C28-Calculations!AD29)^2)</f>
        <v/>
      </c>
      <c r="AE123" s="11" t="str">
        <f>IF(OR(Master!$C28="",Calculations!AE29=""),"",(Master!$C28-Calculations!AE29)^2)</f>
        <v/>
      </c>
      <c r="AF123" s="11" t="str">
        <f>IF(OR(Master!$C28="",Calculations!AF29=""),"",(Master!$C28-Calculations!AF29)^2)</f>
        <v/>
      </c>
      <c r="AG123" s="11" t="str">
        <f>IF(OR(Master!$C28="",Calculations!AG29=""),"",(Master!$C28-Calculations!AG29)^2)</f>
        <v/>
      </c>
      <c r="AH123" s="11" t="str">
        <f>IF(OR(Master!$C28="",Calculations!AH29=""),"",(Master!$C28-Calculations!AH29)^2)</f>
        <v/>
      </c>
      <c r="AI123" s="11" t="str">
        <f>IF(OR(Master!$C28="",Calculations!AI29=""),"",(Master!$C28-Calculations!AI29)^2)</f>
        <v/>
      </c>
      <c r="AJ123" s="11" t="str">
        <f>IF(OR(Master!$C28="",Calculations!AJ29=""),"",(Master!$C28-Calculations!AJ29)^2)</f>
        <v/>
      </c>
      <c r="AK123" s="11" t="str">
        <f>IF(OR(Master!$C28="",Calculations!AK29=""),"",(Master!$C28-Calculations!AK29)^2)</f>
        <v/>
      </c>
      <c r="AL123" s="11" t="str">
        <f>IF(OR(Master!$C28="",Calculations!AL29=""),"",(Master!$C28-Calculations!AL29)^2)</f>
        <v/>
      </c>
      <c r="AM123" s="11" t="str">
        <f>IF(OR(Master!$C28="",Calculations!AM29=""),"",(Master!$C28-Calculations!AM29)^2)</f>
        <v/>
      </c>
      <c r="AN123" s="11" t="str">
        <f>IF(OR(Master!$C28="",Calculations!AN29=""),"",(Master!$C28-Calculations!AN29)^2)</f>
        <v/>
      </c>
      <c r="AO123" s="11" t="str">
        <f>IF(OR(Master!$C28="",Calculations!AO29=""),"",(Master!$C28-Calculations!AO29)^2)</f>
        <v/>
      </c>
      <c r="AP123" s="11" t="str">
        <f>IF(OR(Master!$C28="",Calculations!AP29=""),"",(Master!$C28-Calculations!AP29)^2)</f>
        <v/>
      </c>
      <c r="AQ123" s="11" t="str">
        <f>IF(OR(Master!$C28="",Calculations!AQ29=""),"",(Master!$C28-Calculations!AQ29)^2)</f>
        <v/>
      </c>
      <c r="AR123" s="11" t="str">
        <f>IF(OR(Master!$C28="",Calculations!AR29=""),"",(Master!$C28-Calculations!AR29)^2)</f>
        <v/>
      </c>
      <c r="AS123" s="11" t="str">
        <f>IF(OR(Master!$C28="",Calculations!AS29=""),"",(Master!$C28-Calculations!AS29)^2)</f>
        <v/>
      </c>
      <c r="AT123" s="11" t="str">
        <f>IF(OR(Master!$C28="",Calculations!AT29=""),"",(Master!$C28-Calculations!AT29)^2)</f>
        <v/>
      </c>
      <c r="AU123" s="11" t="str">
        <f>IF(OR(Master!$C28="",Calculations!AU29=""),"",(Master!$C28-Calculations!AU29)^2)</f>
        <v/>
      </c>
      <c r="AV123" s="11" t="str">
        <f>IF(OR(Master!$C28="",Calculations!AV29=""),"",(Master!$C28-Calculations!AV29)^2)</f>
        <v/>
      </c>
      <c r="AW123" s="11" t="str">
        <f>IF(OR(Master!$C28="",Calculations!AW29=""),"",(Master!$C28-Calculations!AW29)^2)</f>
        <v/>
      </c>
      <c r="AX123" s="11" t="str">
        <f>IF(OR(Master!$C28="",Calculations!AX29=""),"",(Master!$C28-Calculations!AX29)^2)</f>
        <v/>
      </c>
      <c r="AY123" s="11" t="str">
        <f>IF(OR(Master!$C28="",Calculations!AY29=""),"",(Master!$C28-Calculations!AY29)^2)</f>
        <v/>
      </c>
      <c r="AZ123" s="11" t="str">
        <f>IF(OR(Master!$C28="",Calculations!AZ29=""),"",(Master!$C28-Calculations!AZ29)^2)</f>
        <v/>
      </c>
      <c r="BA123" s="11" t="str">
        <f>IF(OR(Master!$C28="",Calculations!BA29=""),"",(Master!$C28-Calculations!BA29)^2)</f>
        <v/>
      </c>
      <c r="BB123" s="11" t="str">
        <f>IF(OR(Master!$C28="",Calculations!BB29=""),"",(Master!$C28-Calculations!BB29)^2)</f>
        <v/>
      </c>
      <c r="BC123" s="11" t="str">
        <f>IF(OR(Master!$C28="",Calculations!BC29=""),"",(Master!$C28-Calculations!BC29)^2)</f>
        <v/>
      </c>
      <c r="BD123" s="11" t="str">
        <f>IF(OR(Master!$C28="",Calculations!BD29=""),"",(Master!$C28-Calculations!BD29)^2)</f>
        <v/>
      </c>
      <c r="BE123" s="11" t="str">
        <f>IF(OR(Master!$C28="",Calculations!BE29=""),"",(Master!$C28-Calculations!BE29)^2)</f>
        <v/>
      </c>
      <c r="BF123" s="11" t="str">
        <f>IF(OR(Master!$C28="",Calculations!BF29=""),"",(Master!$C28-Calculations!BF29)^2)</f>
        <v/>
      </c>
      <c r="BG123" s="11" t="str">
        <f>IF(OR(Master!$C28="",Calculations!BG29=""),"",(Master!$C28-Calculations!BG29)^2)</f>
        <v/>
      </c>
      <c r="BH123" s="11" t="str">
        <f>IF(OR(Master!$C28="",Calculations!BH29=""),"",(Master!$C28-Calculations!BH29)^2)</f>
        <v/>
      </c>
      <c r="BI123" s="11" t="str">
        <f>IF(OR(Master!$C28="",Calculations!BI29=""),"",(Master!$C28-Calculations!BI29)^2)</f>
        <v/>
      </c>
      <c r="BJ123" s="11" t="str">
        <f>IF(OR(Master!$C28="",Calculations!BJ29=""),"",(Master!$C28-Calculations!BJ29)^2)</f>
        <v/>
      </c>
      <c r="BK123" s="11" t="str">
        <f>IF(OR(Master!$C28="",Calculations!BK29=""),"",(Master!$C28-Calculations!BK29)^2)</f>
        <v/>
      </c>
      <c r="BL123" s="11" t="str">
        <f>IF(OR(Master!$C28="",Calculations!BL29=""),"",(Master!$C28-Calculations!BL29)^2)</f>
        <v/>
      </c>
      <c r="BM123" s="11" t="str">
        <f>IF(OR(Master!$C28="",Calculations!BM29=""),"",(Master!$C28-Calculations!BM29)^2)</f>
        <v/>
      </c>
      <c r="BN123" s="11" t="str">
        <f>IF(OR(Master!$C28="",Calculations!BN29=""),"",(Master!$C28-Calculations!BN29)^2)</f>
        <v/>
      </c>
      <c r="BO123" s="11" t="str">
        <f>IF(OR(Master!$C28="",Calculations!BO29=""),"",(Master!$C28-Calculations!BO29)^2)</f>
        <v/>
      </c>
      <c r="BP123" s="11" t="str">
        <f>IF(OR(Master!$C28="",Calculations!BP29=""),"",(Master!$C28-Calculations!BP29)^2)</f>
        <v/>
      </c>
      <c r="BQ123" s="11" t="str">
        <f>IF(OR(Master!$C28="",Calculations!BQ29=""),"",(Master!$C28-Calculations!BQ29)^2)</f>
        <v/>
      </c>
      <c r="BR123" s="11" t="str">
        <f>IF(OR(Master!$C28="",Calculations!BR29=""),"",(Master!$C28-Calculations!BR29)^2)</f>
        <v/>
      </c>
      <c r="BS123" s="11" t="str">
        <f>IF(OR(Master!$C28="",Calculations!BS29=""),"",(Master!$C28-Calculations!BS29)^2)</f>
        <v/>
      </c>
      <c r="BT123" s="11" t="str">
        <f>IF(OR(Master!$C28="",Calculations!BT29=""),"",(Master!$C28-Calculations!BT29)^2)</f>
        <v/>
      </c>
      <c r="BU123" s="11" t="str">
        <f>IF(OR(Master!$C28="",Calculations!BU29=""),"",(Master!$C28-Calculations!BU29)^2)</f>
        <v/>
      </c>
      <c r="BV123" s="11" t="str">
        <f>IF(OR(Master!$C28="",Calculations!BV29=""),"",(Master!$C28-Calculations!BV29)^2)</f>
        <v/>
      </c>
      <c r="BW123" s="11" t="str">
        <f>IF(OR(Master!$C28="",Calculations!BW29=""),"",(Master!$C28-Calculations!BW29)^2)</f>
        <v/>
      </c>
      <c r="BX123" s="11" t="str">
        <f>IF(OR(Master!$C28="",Calculations!BX29=""),"",(Master!$C28-Calculations!BX29)^2)</f>
        <v/>
      </c>
      <c r="BY123" s="11" t="str">
        <f>IF(OR(Master!$C28="",Calculations!BY29=""),"",(Master!$C28-Calculations!BY29)^2)</f>
        <v/>
      </c>
      <c r="BZ123" s="11" t="str">
        <f>IF(OR(Master!$C28="",Calculations!BZ29=""),"",(Master!$C28-Calculations!BZ29)^2)</f>
        <v/>
      </c>
      <c r="CA123" s="11" t="str">
        <f>IF(OR(Master!$C28="",Calculations!CA29=""),"",(Master!$C28-Calculations!CA29)^2)</f>
        <v/>
      </c>
      <c r="CB123" s="11" t="str">
        <f>IF(OR(Master!$C28="",Calculations!CB29=""),"",(Master!$C28-Calculations!CB29)^2)</f>
        <v/>
      </c>
      <c r="CC123" s="11" t="str">
        <f>IF(OR(Master!$C28="",Calculations!CC29=""),"",(Master!$C28-Calculations!CC29)^2)</f>
        <v/>
      </c>
      <c r="CD123" s="11" t="str">
        <f>IF(OR(Master!$C28="",Calculations!CD29=""),"",(Master!$C28-Calculations!CD29)^2)</f>
        <v/>
      </c>
      <c r="CE123" s="11" t="str">
        <f>IF(OR(Master!$C28="",Calculations!CE29=""),"",(Master!$C28-Calculations!CE29)^2)</f>
        <v/>
      </c>
      <c r="CF123" s="11" t="str">
        <f>IF(OR(Master!$C28="",Calculations!CF29=""),"",(Master!$C28-Calculations!CF29)^2)</f>
        <v/>
      </c>
      <c r="CG123" s="11" t="str">
        <f>IF(OR(Master!$C28="",Calculations!CG29=""),"",(Master!$C28-Calculations!CG29)^2)</f>
        <v/>
      </c>
      <c r="CH123" s="11" t="str">
        <f>IF(OR(Master!$C28="",Calculations!CH29=""),"",(Master!$C28-Calculations!CH29)^2)</f>
        <v/>
      </c>
      <c r="CI123" s="11" t="str">
        <f>IF(OR(Master!$C28="",Calculations!CI29=""),"",(Master!$C28-Calculations!CI29)^2)</f>
        <v/>
      </c>
      <c r="CJ123" s="11" t="str">
        <f>IF(OR(Master!$C28="",Calculations!CJ29=""),"",(Master!$C28-Calculations!CJ29)^2)</f>
        <v/>
      </c>
      <c r="CK123" s="11" t="str">
        <f>IF(OR(Master!$C28="",Calculations!CK29=""),"",(Master!$C28-Calculations!CK29)^2)</f>
        <v/>
      </c>
      <c r="CL123" s="11" t="str">
        <f>IF(OR(Master!$C28="",Calculations!CL29=""),"",(Master!$C28-Calculations!CL29)^2)</f>
        <v/>
      </c>
      <c r="CM123" s="11" t="str">
        <f>IF(OR(Master!$C28="",Calculations!CM29=""),"",(Master!$C28-Calculations!CM29)^2)</f>
        <v/>
      </c>
      <c r="CN123" s="11" t="str">
        <f>IF(OR(Master!$C28="",Calculations!CN29=""),"",(Master!$C28-Calculations!CN29)^2)</f>
        <v/>
      </c>
      <c r="CO123" s="11" t="str">
        <f>IF(OR(Master!$C28="",Calculations!CO29=""),"",(Master!$C28-Calculations!CO29)^2)</f>
        <v/>
      </c>
      <c r="CP123" s="11" t="str">
        <f>IF(OR(Master!$C28="",Calculations!CP29=""),"",(Master!$C28-Calculations!CP29)^2)</f>
        <v/>
      </c>
      <c r="CQ123" s="11" t="str">
        <f>IF(OR(Master!$C28="",Calculations!CQ29=""),"",(Master!$C28-Calculations!CQ29)^2)</f>
        <v/>
      </c>
      <c r="CR123" s="11" t="str">
        <f>IF(OR(Master!$C28="",Calculations!CR29=""),"",(Master!$C28-Calculations!CR29)^2)</f>
        <v/>
      </c>
      <c r="CS123" s="11" t="str">
        <f>IF(OR(Master!$C28="",Calculations!CS29=""),"",(Master!$C28-Calculations!CS29)^2)</f>
        <v/>
      </c>
      <c r="CT123" s="11" t="str">
        <f>IF(OR(Master!$C28="",Calculations!CT29=""),"",(Master!$C28-Calculations!CT29)^2)</f>
        <v/>
      </c>
      <c r="CU123" s="11" t="str">
        <f>IF(OR(Master!$C28="",Calculations!CU29=""),"",(Master!$C28-Calculations!CU29)^2)</f>
        <v/>
      </c>
      <c r="CV123" s="11" t="str">
        <f>IF(OR(Master!$C28="",Calculations!CV29=""),"",(Master!$C28-Calculations!CV29)^2)</f>
        <v/>
      </c>
      <c r="CW123" s="11" t="str">
        <f>IF(OR(Master!$C28="",Calculations!CW29=""),"",(Master!$C28-Calculations!CW29)^2)</f>
        <v/>
      </c>
      <c r="CX123" s="11" t="str">
        <f>IF(OR(Master!$C28="",Calculations!CX29=""),"",(Master!$C28-Calculations!CX29)^2)</f>
        <v/>
      </c>
      <c r="CY123" s="11" t="str">
        <f>IF(OR(Master!$C28="",Calculations!CY29=""),"",(Master!$C28-Calculations!CY29)^2)</f>
        <v/>
      </c>
      <c r="CZ123" s="11" t="str">
        <f>IF(OR(Master!$C28="",Calculations!CZ29=""),"",(Master!$C28-Calculations!CZ29)^2)</f>
        <v/>
      </c>
      <c r="DA123" s="11" t="str">
        <f>IF(OR(Master!$C28="",Calculations!DA29=""),"",(Master!$C28-Calculations!DA29)^2)</f>
        <v/>
      </c>
      <c r="DB123" s="11" t="str">
        <f>IF(OR(Master!$C28="",Calculations!DB29=""),"",(Master!$C28-Calculations!DB29)^2)</f>
        <v/>
      </c>
      <c r="DC123" s="11" t="str">
        <f>IF(OR(Master!$C28="",Calculations!DC29=""),"",(Master!$C28-Calculations!DC29)^2)</f>
        <v/>
      </c>
      <c r="DD123" s="11" t="str">
        <f>IF(OR(Master!$C28="",Calculations!DD29=""),"",(Master!$C28-Calculations!DD29)^2)</f>
        <v/>
      </c>
      <c r="DE123" s="11" t="str">
        <f>IF(OR(Master!$C28="",Calculations!DE29=""),"",(Master!$C28-Calculations!DE29)^2)</f>
        <v/>
      </c>
      <c r="DF123" s="11" t="str">
        <f>IF(OR(Master!$C28="",Calculations!DF29=""),"",(Master!$C28-Calculations!DF29)^2)</f>
        <v/>
      </c>
      <c r="DG123" s="11" t="str">
        <f>IF(OR(Master!$C28="",Calculations!DG29=""),"",(Master!$C28-Calculations!DG29)^2)</f>
        <v/>
      </c>
      <c r="DH123" s="11" t="str">
        <f>IF(OR(Master!$C28="",Calculations!DH29=""),"",(Master!$C28-Calculations!DH29)^2)</f>
        <v/>
      </c>
      <c r="DI123" s="11" t="str">
        <f>IF(OR(Master!$C28="",Calculations!DI29=""),"",(Master!$C28-Calculations!DI29)^2)</f>
        <v/>
      </c>
      <c r="DJ123" s="11" t="str">
        <f>IF(OR(Master!$C28="",Calculations!DJ29=""),"",(Master!$C28-Calculations!DJ29)^2)</f>
        <v/>
      </c>
      <c r="DK123" s="11" t="str">
        <f>IF(OR(Master!$C28="",Calculations!DK29=""),"",(Master!$C28-Calculations!DK29)^2)</f>
        <v/>
      </c>
      <c r="DL123" s="11" t="str">
        <f>IF(OR(Master!$C28="",Calculations!DL29=""),"",(Master!$C28-Calculations!DL29)^2)</f>
        <v/>
      </c>
      <c r="DM123" s="11" t="str">
        <f>IF(OR(Master!$C28="",Calculations!DM29=""),"",(Master!$C28-Calculations!DM29)^2)</f>
        <v/>
      </c>
      <c r="DN123" s="11" t="str">
        <f>IF(OR(Master!$C28="",Calculations!DN29=""),"",(Master!$C28-Calculations!DN29)^2)</f>
        <v/>
      </c>
      <c r="DO123" s="11" t="str">
        <f>IF(OR(Master!$C28="",Calculations!DO29=""),"",(Master!$C28-Calculations!DO29)^2)</f>
        <v/>
      </c>
      <c r="DP123" s="11" t="str">
        <f>IF(OR(Master!$C28="",Calculations!DP29=""),"",(Master!$C28-Calculations!DP29)^2)</f>
        <v/>
      </c>
      <c r="DQ123" s="11" t="str">
        <f>IF(OR(Master!$C28="",Calculations!DQ29=""),"",(Master!$C28-Calculations!DQ29)^2)</f>
        <v/>
      </c>
      <c r="DR123" s="11" t="str">
        <f>IF(OR(Master!$C28="",Calculations!DR29=""),"",(Master!$C28-Calculations!DR29)^2)</f>
        <v/>
      </c>
      <c r="DS123" s="11" t="str">
        <f>IF(OR(Master!$C28="",Calculations!DS29=""),"",(Master!$C28-Calculations!DS29)^2)</f>
        <v/>
      </c>
      <c r="DT123" s="11" t="str">
        <f>IF(OR(Master!$C28="",Calculations!DT29=""),"",(Master!$C28-Calculations!DT29)^2)</f>
        <v/>
      </c>
      <c r="DU123" s="11" t="str">
        <f>IF(OR(Master!$C28="",Calculations!DU29=""),"",(Master!$C28-Calculations!DU29)^2)</f>
        <v/>
      </c>
      <c r="DV123" s="11" t="str">
        <f>IF(OR(Master!$C28="",Calculations!DV29=""),"",(Master!$C28-Calculations!DV29)^2)</f>
        <v/>
      </c>
      <c r="DW123" s="11" t="str">
        <f>IF(OR(Master!$C28="",Calculations!DW29=""),"",(Master!$C28-Calculations!DW29)^2)</f>
        <v/>
      </c>
      <c r="DX123" s="11" t="str">
        <f>IF(OR(Master!$C28="",Calculations!DX29=""),"",(Master!$C28-Calculations!DX29)^2)</f>
        <v/>
      </c>
      <c r="DY123" s="11" t="str">
        <f>IF(OR(Master!$C28="",Calculations!DY29=""),"",(Master!$C28-Calculations!DY29)^2)</f>
        <v/>
      </c>
      <c r="DZ123" s="11" t="str">
        <f>IF(OR(Master!$C28="",Calculations!DZ29=""),"",(Master!$C28-Calculations!DZ29)^2)</f>
        <v/>
      </c>
      <c r="EA123" s="11" t="str">
        <f>IF(OR(Master!$C28="",Calculations!EA29=""),"",(Master!$C28-Calculations!EA29)^2)</f>
        <v/>
      </c>
      <c r="EB123" s="11" t="str">
        <f>IF(OR(Master!$C28="",Calculations!EB29=""),"",(Master!$C28-Calculations!EB29)^2)</f>
        <v/>
      </c>
      <c r="EC123" s="11" t="str">
        <f>IF(OR(Master!$C28="",Calculations!EC29=""),"",(Master!$C28-Calculations!EC29)^2)</f>
        <v/>
      </c>
      <c r="ED123" s="11" t="str">
        <f>IF(OR(Master!$C28="",Calculations!ED29=""),"",(Master!$C28-Calculations!ED29)^2)</f>
        <v/>
      </c>
      <c r="EE123" s="11" t="str">
        <f>IF(OR(Master!$C28="",Calculations!EE29=""),"",(Master!$C28-Calculations!EE29)^2)</f>
        <v/>
      </c>
      <c r="EF123" s="11" t="str">
        <f>IF(OR(Master!$C28="",Calculations!EF29=""),"",(Master!$C28-Calculations!EF29)^2)</f>
        <v/>
      </c>
      <c r="EG123" s="11" t="str">
        <f>IF(OR(Master!$C28="",Calculations!EG29=""),"",(Master!$C28-Calculations!EG29)^2)</f>
        <v/>
      </c>
      <c r="EH123" s="11" t="str">
        <f>IF(OR(Master!$C28="",Calculations!EH29=""),"",(Master!$C28-Calculations!EH29)^2)</f>
        <v/>
      </c>
      <c r="EI123" s="11" t="str">
        <f>IF(OR(Master!$C28="",Calculations!EI29=""),"",(Master!$C28-Calculations!EI29)^2)</f>
        <v/>
      </c>
      <c r="EJ123" s="11" t="str">
        <f>IF(OR(Master!$C28="",Calculations!EJ29=""),"",(Master!$C28-Calculations!EJ29)^2)</f>
        <v/>
      </c>
      <c r="EK123" s="11" t="str">
        <f>IF(OR(Master!$C28="",Calculations!EK29=""),"",(Master!$C28-Calculations!EK29)^2)</f>
        <v/>
      </c>
      <c r="EL123" s="11" t="str">
        <f>IF(OR(Master!$C28="",Calculations!EL29=""),"",(Master!$C28-Calculations!EL29)^2)</f>
        <v/>
      </c>
      <c r="EM123" s="11" t="str">
        <f>IF(OR(Master!$C28="",Calculations!EM29=""),"",(Master!$C28-Calculations!EM29)^2)</f>
        <v/>
      </c>
      <c r="EN123" s="11" t="str">
        <f>IF(OR(Master!$C28="",Calculations!EN29=""),"",(Master!$C28-Calculations!EN29)^2)</f>
        <v/>
      </c>
      <c r="EO123" s="11" t="str">
        <f>IF(OR(Master!$C28="",Calculations!EO29=""),"",(Master!$C28-Calculations!EO29)^2)</f>
        <v/>
      </c>
      <c r="EP123" s="11" t="str">
        <f>IF(OR(Master!$C28="",Calculations!EP29=""),"",(Master!$C28-Calculations!EP29)^2)</f>
        <v/>
      </c>
      <c r="EQ123" s="11" t="str">
        <f>IF(OR(Master!$C28="",Calculations!EQ29=""),"",(Master!$C28-Calculations!EQ29)^2)</f>
        <v/>
      </c>
      <c r="ER123" s="11" t="str">
        <f>IF(OR(Master!$C28="",Calculations!ER29=""),"",(Master!$C28-Calculations!ER29)^2)</f>
        <v/>
      </c>
      <c r="ES123" s="11" t="str">
        <f>IF(OR(Master!$C28="",Calculations!ES29=""),"",(Master!$C28-Calculations!ES29)^2)</f>
        <v/>
      </c>
      <c r="ET123" s="11" t="str">
        <f>IF(OR(Master!$C28="",Calculations!ET29=""),"",(Master!$C28-Calculations!ET29)^2)</f>
        <v/>
      </c>
      <c r="EU123" s="11" t="str">
        <f>IF(OR(Master!$C28="",Calculations!EU29=""),"",(Master!$C28-Calculations!EU29)^2)</f>
        <v/>
      </c>
      <c r="EV123" s="11" t="str">
        <f>IF(OR(Master!$C28="",Calculations!EV29=""),"",(Master!$C28-Calculations!EV29)^2)</f>
        <v/>
      </c>
      <c r="EW123" s="11" t="str">
        <f>IF(OR(Master!$C28="",Calculations!EW29=""),"",(Master!$C28-Calculations!EW29)^2)</f>
        <v/>
      </c>
      <c r="EX123" s="11" t="str">
        <f>IF(OR(Master!$C28="",Calculations!EX29=""),"",(Master!$C28-Calculations!EX29)^2)</f>
        <v/>
      </c>
      <c r="EY123" s="11" t="str">
        <f>IF(OR(Master!$C28="",Calculations!EY29=""),"",(Master!$C28-Calculations!EY29)^2)</f>
        <v/>
      </c>
      <c r="EZ123" s="11" t="str">
        <f>IF(OR(Master!$C28="",Calculations!EZ29=""),"",(Master!$C28-Calculations!EZ29)^2)</f>
        <v/>
      </c>
      <c r="FA123" s="11" t="str">
        <f>IF(OR(Master!$C28="",Calculations!FA29=""),"",(Master!$C28-Calculations!FA29)^2)</f>
        <v/>
      </c>
      <c r="FB123" s="11" t="str">
        <f>IF(OR(Master!$C28="",Calculations!FB29=""),"",(Master!$C28-Calculations!FB29)^2)</f>
        <v/>
      </c>
      <c r="FC123" s="11" t="str">
        <f>IF(OR(Master!$C28="",Calculations!FC29=""),"",(Master!$C28-Calculations!FC29)^2)</f>
        <v/>
      </c>
      <c r="FD123" s="11" t="str">
        <f>IF(OR(Master!$C28="",Calculations!FD29=""),"",(Master!$C28-Calculations!FD29)^2)</f>
        <v/>
      </c>
      <c r="FE123" s="11" t="str">
        <f>IF(OR(Master!$C28="",Calculations!FE29=""),"",(Master!$C28-Calculations!FE29)^2)</f>
        <v/>
      </c>
      <c r="FF123" s="11" t="str">
        <f>IF(OR(Master!$C28="",Calculations!FF29=""),"",(Master!$C28-Calculations!FF29)^2)</f>
        <v/>
      </c>
      <c r="FG123" s="11" t="str">
        <f>IF(OR(Master!$C28="",Calculations!FG29=""),"",(Master!$C28-Calculations!FG29)^2)</f>
        <v/>
      </c>
      <c r="FH123" s="11" t="str">
        <f>IF(OR(Master!$C28="",Calculations!FH29=""),"",(Master!$C28-Calculations!FH29)^2)</f>
        <v/>
      </c>
      <c r="FI123" s="11" t="str">
        <f>IF(OR(Master!$C28="",Calculations!FI29=""),"",(Master!$C28-Calculations!FI29)^2)</f>
        <v/>
      </c>
      <c r="FJ123" s="11" t="str">
        <f>IF(OR(Master!$C28="",Calculations!FJ29=""),"",(Master!$C28-Calculations!FJ29)^2)</f>
        <v/>
      </c>
      <c r="FK123" s="11" t="str">
        <f>IF(OR(Master!$C28="",Calculations!FK29=""),"",(Master!$C28-Calculations!FK29)^2)</f>
        <v/>
      </c>
    </row>
    <row r="124" spans="3:167" x14ac:dyDescent="0.25">
      <c r="C124" s="11">
        <v>27</v>
      </c>
      <c r="D124" s="11" t="str">
        <f>IF(OR(Master!$C29="",Calculations!D30=""),"",(Master!$C29-Calculations!D30)^2)</f>
        <v/>
      </c>
      <c r="E124" s="11" t="str">
        <f>IF(OR(Master!$C29="",Calculations!E30=""),"",(Master!$C29-Calculations!E30)^2)</f>
        <v/>
      </c>
      <c r="F124" s="11" t="str">
        <f>IF(OR(Master!$C29="",Calculations!F30=""),"",(Master!$C29-Calculations!F30)^2)</f>
        <v/>
      </c>
      <c r="G124" s="11" t="str">
        <f>IF(OR(Master!$C29="",Calculations!G30=""),"",(Master!$C29-Calculations!G30)^2)</f>
        <v/>
      </c>
      <c r="H124" s="11" t="str">
        <f>IF(OR(Master!$C29="",Calculations!H30=""),"",(Master!$C29-Calculations!H30)^2)</f>
        <v/>
      </c>
      <c r="I124" s="11" t="str">
        <f>IF(OR(Master!$C29="",Calculations!I30=""),"",(Master!$C29-Calculations!I30)^2)</f>
        <v/>
      </c>
      <c r="J124" s="11" t="str">
        <f>IF(OR(Master!$C29="",Calculations!J30=""),"",(Master!$C29-Calculations!J30)^2)</f>
        <v/>
      </c>
      <c r="K124" s="11" t="str">
        <f>IF(OR(Master!$C29="",Calculations!K30=""),"",(Master!$C29-Calculations!K30)^2)</f>
        <v/>
      </c>
      <c r="L124" s="11" t="str">
        <f>IF(OR(Master!$C29="",Calculations!L30=""),"",(Master!$C29-Calculations!L30)^2)</f>
        <v/>
      </c>
      <c r="M124" s="11" t="str">
        <f>IF(OR(Master!$C29="",Calculations!M30=""),"",(Master!$C29-Calculations!M30)^2)</f>
        <v/>
      </c>
      <c r="N124" s="11" t="str">
        <f>IF(OR(Master!$C29="",Calculations!N30=""),"",(Master!$C29-Calculations!N30)^2)</f>
        <v/>
      </c>
      <c r="O124" s="11" t="str">
        <f>IF(OR(Master!$C29="",Calculations!O30=""),"",(Master!$C29-Calculations!O30)^2)</f>
        <v/>
      </c>
      <c r="P124" s="11" t="str">
        <f>IF(OR(Master!$C29="",Calculations!P30=""),"",(Master!$C29-Calculations!P30)^2)</f>
        <v/>
      </c>
      <c r="Q124" s="11" t="str">
        <f>IF(OR(Master!$C29="",Calculations!Q30=""),"",(Master!$C29-Calculations!Q30)^2)</f>
        <v/>
      </c>
      <c r="R124" s="11" t="str">
        <f>IF(OR(Master!$C29="",Calculations!R30=""),"",(Master!$C29-Calculations!R30)^2)</f>
        <v/>
      </c>
      <c r="S124" s="11" t="str">
        <f>IF(OR(Master!$C29="",Calculations!S30=""),"",(Master!$C29-Calculations!S30)^2)</f>
        <v/>
      </c>
      <c r="T124" s="11" t="str">
        <f>IF(OR(Master!$C29="",Calculations!T30=""),"",(Master!$C29-Calculations!T30)^2)</f>
        <v/>
      </c>
      <c r="U124" s="11" t="str">
        <f>IF(OR(Master!$C29="",Calculations!U30=""),"",(Master!$C29-Calculations!U30)^2)</f>
        <v/>
      </c>
      <c r="V124" s="11" t="str">
        <f>IF(OR(Master!$C29="",Calculations!V30=""),"",(Master!$C29-Calculations!V30)^2)</f>
        <v/>
      </c>
      <c r="W124" s="11" t="str">
        <f>IF(OR(Master!$C29="",Calculations!W30=""),"",(Master!$C29-Calculations!W30)^2)</f>
        <v/>
      </c>
      <c r="X124" s="11" t="str">
        <f>IF(OR(Master!$C29="",Calculations!X30=""),"",(Master!$C29-Calculations!X30)^2)</f>
        <v/>
      </c>
      <c r="Y124" s="11" t="str">
        <f>IF(OR(Master!$C29="",Calculations!Y30=""),"",(Master!$C29-Calculations!Y30)^2)</f>
        <v/>
      </c>
      <c r="Z124" s="11" t="str">
        <f>IF(OR(Master!$C29="",Calculations!Z30=""),"",(Master!$C29-Calculations!Z30)^2)</f>
        <v/>
      </c>
      <c r="AA124" s="11" t="str">
        <f>IF(OR(Master!$C29="",Calculations!AA30=""),"",(Master!$C29-Calculations!AA30)^2)</f>
        <v/>
      </c>
      <c r="AB124" s="11" t="str">
        <f>IF(OR(Master!$C29="",Calculations!AB30=""),"",(Master!$C29-Calculations!AB30)^2)</f>
        <v/>
      </c>
      <c r="AC124" s="11" t="str">
        <f>IF(OR(Master!$C29="",Calculations!AC30=""),"",(Master!$C29-Calculations!AC30)^2)</f>
        <v/>
      </c>
      <c r="AD124" s="11" t="str">
        <f>IF(OR(Master!$C29="",Calculations!AD30=""),"",(Master!$C29-Calculations!AD30)^2)</f>
        <v/>
      </c>
      <c r="AE124" s="11" t="str">
        <f>IF(OR(Master!$C29="",Calculations!AE30=""),"",(Master!$C29-Calculations!AE30)^2)</f>
        <v/>
      </c>
      <c r="AF124" s="11" t="str">
        <f>IF(OR(Master!$C29="",Calculations!AF30=""),"",(Master!$C29-Calculations!AF30)^2)</f>
        <v/>
      </c>
      <c r="AG124" s="11" t="str">
        <f>IF(OR(Master!$C29="",Calculations!AG30=""),"",(Master!$C29-Calculations!AG30)^2)</f>
        <v/>
      </c>
      <c r="AH124" s="11" t="str">
        <f>IF(OR(Master!$C29="",Calculations!AH30=""),"",(Master!$C29-Calculations!AH30)^2)</f>
        <v/>
      </c>
      <c r="AI124" s="11" t="str">
        <f>IF(OR(Master!$C29="",Calculations!AI30=""),"",(Master!$C29-Calculations!AI30)^2)</f>
        <v/>
      </c>
      <c r="AJ124" s="11" t="str">
        <f>IF(OR(Master!$C29="",Calculations!AJ30=""),"",(Master!$C29-Calculations!AJ30)^2)</f>
        <v/>
      </c>
      <c r="AK124" s="11" t="str">
        <f>IF(OR(Master!$C29="",Calculations!AK30=""),"",(Master!$C29-Calculations!AK30)^2)</f>
        <v/>
      </c>
      <c r="AL124" s="11" t="str">
        <f>IF(OR(Master!$C29="",Calculations!AL30=""),"",(Master!$C29-Calculations!AL30)^2)</f>
        <v/>
      </c>
      <c r="AM124" s="11" t="str">
        <f>IF(OR(Master!$C29="",Calculations!AM30=""),"",(Master!$C29-Calculations!AM30)^2)</f>
        <v/>
      </c>
      <c r="AN124" s="11" t="str">
        <f>IF(OR(Master!$C29="",Calculations!AN30=""),"",(Master!$C29-Calculations!AN30)^2)</f>
        <v/>
      </c>
      <c r="AO124" s="11" t="str">
        <f>IF(OR(Master!$C29="",Calculations!AO30=""),"",(Master!$C29-Calculations!AO30)^2)</f>
        <v/>
      </c>
      <c r="AP124" s="11" t="str">
        <f>IF(OR(Master!$C29="",Calculations!AP30=""),"",(Master!$C29-Calculations!AP30)^2)</f>
        <v/>
      </c>
      <c r="AQ124" s="11" t="str">
        <f>IF(OR(Master!$C29="",Calculations!AQ30=""),"",(Master!$C29-Calculations!AQ30)^2)</f>
        <v/>
      </c>
      <c r="AR124" s="11" t="str">
        <f>IF(OR(Master!$C29="",Calculations!AR30=""),"",(Master!$C29-Calculations!AR30)^2)</f>
        <v/>
      </c>
      <c r="AS124" s="11" t="str">
        <f>IF(OR(Master!$C29="",Calculations!AS30=""),"",(Master!$C29-Calculations!AS30)^2)</f>
        <v/>
      </c>
      <c r="AT124" s="11" t="str">
        <f>IF(OR(Master!$C29="",Calculations!AT30=""),"",(Master!$C29-Calculations!AT30)^2)</f>
        <v/>
      </c>
      <c r="AU124" s="11" t="str">
        <f>IF(OR(Master!$C29="",Calculations!AU30=""),"",(Master!$C29-Calculations!AU30)^2)</f>
        <v/>
      </c>
      <c r="AV124" s="11" t="str">
        <f>IF(OR(Master!$C29="",Calculations!AV30=""),"",(Master!$C29-Calculations!AV30)^2)</f>
        <v/>
      </c>
      <c r="AW124" s="11" t="str">
        <f>IF(OR(Master!$C29="",Calculations!AW30=""),"",(Master!$C29-Calculations!AW30)^2)</f>
        <v/>
      </c>
      <c r="AX124" s="11" t="str">
        <f>IF(OR(Master!$C29="",Calculations!AX30=""),"",(Master!$C29-Calculations!AX30)^2)</f>
        <v/>
      </c>
      <c r="AY124" s="11" t="str">
        <f>IF(OR(Master!$C29="",Calculations!AY30=""),"",(Master!$C29-Calculations!AY30)^2)</f>
        <v/>
      </c>
      <c r="AZ124" s="11" t="str">
        <f>IF(OR(Master!$C29="",Calculations!AZ30=""),"",(Master!$C29-Calculations!AZ30)^2)</f>
        <v/>
      </c>
      <c r="BA124" s="11" t="str">
        <f>IF(OR(Master!$C29="",Calculations!BA30=""),"",(Master!$C29-Calculations!BA30)^2)</f>
        <v/>
      </c>
      <c r="BB124" s="11" t="str">
        <f>IF(OR(Master!$C29="",Calculations!BB30=""),"",(Master!$C29-Calculations!BB30)^2)</f>
        <v/>
      </c>
      <c r="BC124" s="11" t="str">
        <f>IF(OR(Master!$C29="",Calculations!BC30=""),"",(Master!$C29-Calculations!BC30)^2)</f>
        <v/>
      </c>
      <c r="BD124" s="11" t="str">
        <f>IF(OR(Master!$C29="",Calculations!BD30=""),"",(Master!$C29-Calculations!BD30)^2)</f>
        <v/>
      </c>
      <c r="BE124" s="11" t="str">
        <f>IF(OR(Master!$C29="",Calculations!BE30=""),"",(Master!$C29-Calculations!BE30)^2)</f>
        <v/>
      </c>
      <c r="BF124" s="11" t="str">
        <f>IF(OR(Master!$C29="",Calculations!BF30=""),"",(Master!$C29-Calculations!BF30)^2)</f>
        <v/>
      </c>
      <c r="BG124" s="11" t="str">
        <f>IF(OR(Master!$C29="",Calculations!BG30=""),"",(Master!$C29-Calculations!BG30)^2)</f>
        <v/>
      </c>
      <c r="BH124" s="11" t="str">
        <f>IF(OR(Master!$C29="",Calculations!BH30=""),"",(Master!$C29-Calculations!BH30)^2)</f>
        <v/>
      </c>
      <c r="BI124" s="11" t="str">
        <f>IF(OR(Master!$C29="",Calculations!BI30=""),"",(Master!$C29-Calculations!BI30)^2)</f>
        <v/>
      </c>
      <c r="BJ124" s="11" t="str">
        <f>IF(OR(Master!$C29="",Calculations!BJ30=""),"",(Master!$C29-Calculations!BJ30)^2)</f>
        <v/>
      </c>
      <c r="BK124" s="11" t="str">
        <f>IF(OR(Master!$C29="",Calculations!BK30=""),"",(Master!$C29-Calculations!BK30)^2)</f>
        <v/>
      </c>
      <c r="BL124" s="11" t="str">
        <f>IF(OR(Master!$C29="",Calculations!BL30=""),"",(Master!$C29-Calculations!BL30)^2)</f>
        <v/>
      </c>
      <c r="BM124" s="11" t="str">
        <f>IF(OR(Master!$C29="",Calculations!BM30=""),"",(Master!$C29-Calculations!BM30)^2)</f>
        <v/>
      </c>
      <c r="BN124" s="11" t="str">
        <f>IF(OR(Master!$C29="",Calculations!BN30=""),"",(Master!$C29-Calculations!BN30)^2)</f>
        <v/>
      </c>
      <c r="BO124" s="11" t="str">
        <f>IF(OR(Master!$C29="",Calculations!BO30=""),"",(Master!$C29-Calculations!BO30)^2)</f>
        <v/>
      </c>
      <c r="BP124" s="11" t="str">
        <f>IF(OR(Master!$C29="",Calculations!BP30=""),"",(Master!$C29-Calculations!BP30)^2)</f>
        <v/>
      </c>
      <c r="BQ124" s="11" t="str">
        <f>IF(OR(Master!$C29="",Calculations!BQ30=""),"",(Master!$C29-Calculations!BQ30)^2)</f>
        <v/>
      </c>
      <c r="BR124" s="11" t="str">
        <f>IF(OR(Master!$C29="",Calculations!BR30=""),"",(Master!$C29-Calculations!BR30)^2)</f>
        <v/>
      </c>
      <c r="BS124" s="11" t="str">
        <f>IF(OR(Master!$C29="",Calculations!BS30=""),"",(Master!$C29-Calculations!BS30)^2)</f>
        <v/>
      </c>
      <c r="BT124" s="11" t="str">
        <f>IF(OR(Master!$C29="",Calculations!BT30=""),"",(Master!$C29-Calculations!BT30)^2)</f>
        <v/>
      </c>
      <c r="BU124" s="11" t="str">
        <f>IF(OR(Master!$C29="",Calculations!BU30=""),"",(Master!$C29-Calculations!BU30)^2)</f>
        <v/>
      </c>
      <c r="BV124" s="11" t="str">
        <f>IF(OR(Master!$C29="",Calculations!BV30=""),"",(Master!$C29-Calculations!BV30)^2)</f>
        <v/>
      </c>
      <c r="BW124" s="11" t="str">
        <f>IF(OR(Master!$C29="",Calculations!BW30=""),"",(Master!$C29-Calculations!BW30)^2)</f>
        <v/>
      </c>
      <c r="BX124" s="11" t="str">
        <f>IF(OR(Master!$C29="",Calculations!BX30=""),"",(Master!$C29-Calculations!BX30)^2)</f>
        <v/>
      </c>
      <c r="BY124" s="11" t="str">
        <f>IF(OR(Master!$C29="",Calculations!BY30=""),"",(Master!$C29-Calculations!BY30)^2)</f>
        <v/>
      </c>
      <c r="BZ124" s="11" t="str">
        <f>IF(OR(Master!$C29="",Calculations!BZ30=""),"",(Master!$C29-Calculations!BZ30)^2)</f>
        <v/>
      </c>
      <c r="CA124" s="11" t="str">
        <f>IF(OR(Master!$C29="",Calculations!CA30=""),"",(Master!$C29-Calculations!CA30)^2)</f>
        <v/>
      </c>
      <c r="CB124" s="11" t="str">
        <f>IF(OR(Master!$C29="",Calculations!CB30=""),"",(Master!$C29-Calculations!CB30)^2)</f>
        <v/>
      </c>
      <c r="CC124" s="11" t="str">
        <f>IF(OR(Master!$C29="",Calculations!CC30=""),"",(Master!$C29-Calculations!CC30)^2)</f>
        <v/>
      </c>
      <c r="CD124" s="11" t="str">
        <f>IF(OR(Master!$C29="",Calculations!CD30=""),"",(Master!$C29-Calculations!CD30)^2)</f>
        <v/>
      </c>
      <c r="CE124" s="11" t="str">
        <f>IF(OR(Master!$C29="",Calculations!CE30=""),"",(Master!$C29-Calculations!CE30)^2)</f>
        <v/>
      </c>
      <c r="CF124" s="11" t="str">
        <f>IF(OR(Master!$C29="",Calculations!CF30=""),"",(Master!$C29-Calculations!CF30)^2)</f>
        <v/>
      </c>
      <c r="CG124" s="11" t="str">
        <f>IF(OR(Master!$C29="",Calculations!CG30=""),"",(Master!$C29-Calculations!CG30)^2)</f>
        <v/>
      </c>
      <c r="CH124" s="11" t="str">
        <f>IF(OR(Master!$C29="",Calculations!CH30=""),"",(Master!$C29-Calculations!CH30)^2)</f>
        <v/>
      </c>
      <c r="CI124" s="11" t="str">
        <f>IF(OR(Master!$C29="",Calculations!CI30=""),"",(Master!$C29-Calculations!CI30)^2)</f>
        <v/>
      </c>
      <c r="CJ124" s="11" t="str">
        <f>IF(OR(Master!$C29="",Calculations!CJ30=""),"",(Master!$C29-Calculations!CJ30)^2)</f>
        <v/>
      </c>
      <c r="CK124" s="11" t="str">
        <f>IF(OR(Master!$C29="",Calculations!CK30=""),"",(Master!$C29-Calculations!CK30)^2)</f>
        <v/>
      </c>
      <c r="CL124" s="11" t="str">
        <f>IF(OR(Master!$C29="",Calculations!CL30=""),"",(Master!$C29-Calculations!CL30)^2)</f>
        <v/>
      </c>
      <c r="CM124" s="11" t="str">
        <f>IF(OR(Master!$C29="",Calculations!CM30=""),"",(Master!$C29-Calculations!CM30)^2)</f>
        <v/>
      </c>
      <c r="CN124" s="11" t="str">
        <f>IF(OR(Master!$C29="",Calculations!CN30=""),"",(Master!$C29-Calculations!CN30)^2)</f>
        <v/>
      </c>
      <c r="CO124" s="11" t="str">
        <f>IF(OR(Master!$C29="",Calculations!CO30=""),"",(Master!$C29-Calculations!CO30)^2)</f>
        <v/>
      </c>
      <c r="CP124" s="11" t="str">
        <f>IF(OR(Master!$C29="",Calculations!CP30=""),"",(Master!$C29-Calculations!CP30)^2)</f>
        <v/>
      </c>
      <c r="CQ124" s="11" t="str">
        <f>IF(OR(Master!$C29="",Calculations!CQ30=""),"",(Master!$C29-Calculations!CQ30)^2)</f>
        <v/>
      </c>
      <c r="CR124" s="11" t="str">
        <f>IF(OR(Master!$C29="",Calculations!CR30=""),"",(Master!$C29-Calculations!CR30)^2)</f>
        <v/>
      </c>
      <c r="CS124" s="11" t="str">
        <f>IF(OR(Master!$C29="",Calculations!CS30=""),"",(Master!$C29-Calculations!CS30)^2)</f>
        <v/>
      </c>
      <c r="CT124" s="11" t="str">
        <f>IF(OR(Master!$C29="",Calculations!CT30=""),"",(Master!$C29-Calculations!CT30)^2)</f>
        <v/>
      </c>
      <c r="CU124" s="11" t="str">
        <f>IF(OR(Master!$C29="",Calculations!CU30=""),"",(Master!$C29-Calculations!CU30)^2)</f>
        <v/>
      </c>
      <c r="CV124" s="11" t="str">
        <f>IF(OR(Master!$C29="",Calculations!CV30=""),"",(Master!$C29-Calculations!CV30)^2)</f>
        <v/>
      </c>
      <c r="CW124" s="11" t="str">
        <f>IF(OR(Master!$C29="",Calculations!CW30=""),"",(Master!$C29-Calculations!CW30)^2)</f>
        <v/>
      </c>
      <c r="CX124" s="11" t="str">
        <f>IF(OR(Master!$C29="",Calculations!CX30=""),"",(Master!$C29-Calculations!CX30)^2)</f>
        <v/>
      </c>
      <c r="CY124" s="11" t="str">
        <f>IF(OR(Master!$C29="",Calculations!CY30=""),"",(Master!$C29-Calculations!CY30)^2)</f>
        <v/>
      </c>
      <c r="CZ124" s="11" t="str">
        <f>IF(OR(Master!$C29="",Calculations!CZ30=""),"",(Master!$C29-Calculations!CZ30)^2)</f>
        <v/>
      </c>
      <c r="DA124" s="11" t="str">
        <f>IF(OR(Master!$C29="",Calculations!DA30=""),"",(Master!$C29-Calculations!DA30)^2)</f>
        <v/>
      </c>
      <c r="DB124" s="11" t="str">
        <f>IF(OR(Master!$C29="",Calculations!DB30=""),"",(Master!$C29-Calculations!DB30)^2)</f>
        <v/>
      </c>
      <c r="DC124" s="11" t="str">
        <f>IF(OR(Master!$C29="",Calculations!DC30=""),"",(Master!$C29-Calculations!DC30)^2)</f>
        <v/>
      </c>
      <c r="DD124" s="11" t="str">
        <f>IF(OR(Master!$C29="",Calculations!DD30=""),"",(Master!$C29-Calculations!DD30)^2)</f>
        <v/>
      </c>
      <c r="DE124" s="11" t="str">
        <f>IF(OR(Master!$C29="",Calculations!DE30=""),"",(Master!$C29-Calculations!DE30)^2)</f>
        <v/>
      </c>
      <c r="DF124" s="11" t="str">
        <f>IF(OR(Master!$C29="",Calculations!DF30=""),"",(Master!$C29-Calculations!DF30)^2)</f>
        <v/>
      </c>
      <c r="DG124" s="11" t="str">
        <f>IF(OR(Master!$C29="",Calculations!DG30=""),"",(Master!$C29-Calculations!DG30)^2)</f>
        <v/>
      </c>
      <c r="DH124" s="11" t="str">
        <f>IF(OR(Master!$C29="",Calculations!DH30=""),"",(Master!$C29-Calculations!DH30)^2)</f>
        <v/>
      </c>
      <c r="DI124" s="11" t="str">
        <f>IF(OR(Master!$C29="",Calculations!DI30=""),"",(Master!$C29-Calculations!DI30)^2)</f>
        <v/>
      </c>
      <c r="DJ124" s="11" t="str">
        <f>IF(OR(Master!$C29="",Calculations!DJ30=""),"",(Master!$C29-Calculations!DJ30)^2)</f>
        <v/>
      </c>
      <c r="DK124" s="11" t="str">
        <f>IF(OR(Master!$C29="",Calculations!DK30=""),"",(Master!$C29-Calculations!DK30)^2)</f>
        <v/>
      </c>
      <c r="DL124" s="11" t="str">
        <f>IF(OR(Master!$C29="",Calculations!DL30=""),"",(Master!$C29-Calculations!DL30)^2)</f>
        <v/>
      </c>
      <c r="DM124" s="11" t="str">
        <f>IF(OR(Master!$C29="",Calculations!DM30=""),"",(Master!$C29-Calculations!DM30)^2)</f>
        <v/>
      </c>
      <c r="DN124" s="11" t="str">
        <f>IF(OR(Master!$C29="",Calculations!DN30=""),"",(Master!$C29-Calculations!DN30)^2)</f>
        <v/>
      </c>
      <c r="DO124" s="11" t="str">
        <f>IF(OR(Master!$C29="",Calculations!DO30=""),"",(Master!$C29-Calculations!DO30)^2)</f>
        <v/>
      </c>
      <c r="DP124" s="11" t="str">
        <f>IF(OR(Master!$C29="",Calculations!DP30=""),"",(Master!$C29-Calculations!DP30)^2)</f>
        <v/>
      </c>
      <c r="DQ124" s="11" t="str">
        <f>IF(OR(Master!$C29="",Calculations!DQ30=""),"",(Master!$C29-Calculations!DQ30)^2)</f>
        <v/>
      </c>
      <c r="DR124" s="11" t="str">
        <f>IF(OR(Master!$C29="",Calculations!DR30=""),"",(Master!$C29-Calculations!DR30)^2)</f>
        <v/>
      </c>
      <c r="DS124" s="11" t="str">
        <f>IF(OR(Master!$C29="",Calculations!DS30=""),"",(Master!$C29-Calculations!DS30)^2)</f>
        <v/>
      </c>
      <c r="DT124" s="11" t="str">
        <f>IF(OR(Master!$C29="",Calculations!DT30=""),"",(Master!$C29-Calculations!DT30)^2)</f>
        <v/>
      </c>
      <c r="DU124" s="11" t="str">
        <f>IF(OR(Master!$C29="",Calculations!DU30=""),"",(Master!$C29-Calculations!DU30)^2)</f>
        <v/>
      </c>
      <c r="DV124" s="11" t="str">
        <f>IF(OR(Master!$C29="",Calculations!DV30=""),"",(Master!$C29-Calculations!DV30)^2)</f>
        <v/>
      </c>
      <c r="DW124" s="11" t="str">
        <f>IF(OR(Master!$C29="",Calculations!DW30=""),"",(Master!$C29-Calculations!DW30)^2)</f>
        <v/>
      </c>
      <c r="DX124" s="11" t="str">
        <f>IF(OR(Master!$C29="",Calculations!DX30=""),"",(Master!$C29-Calculations!DX30)^2)</f>
        <v/>
      </c>
      <c r="DY124" s="11" t="str">
        <f>IF(OR(Master!$C29="",Calculations!DY30=""),"",(Master!$C29-Calculations!DY30)^2)</f>
        <v/>
      </c>
      <c r="DZ124" s="11" t="str">
        <f>IF(OR(Master!$C29="",Calculations!DZ30=""),"",(Master!$C29-Calculations!DZ30)^2)</f>
        <v/>
      </c>
      <c r="EA124" s="11" t="str">
        <f>IF(OR(Master!$C29="",Calculations!EA30=""),"",(Master!$C29-Calculations!EA30)^2)</f>
        <v/>
      </c>
      <c r="EB124" s="11" t="str">
        <f>IF(OR(Master!$C29="",Calculations!EB30=""),"",(Master!$C29-Calculations!EB30)^2)</f>
        <v/>
      </c>
      <c r="EC124" s="11" t="str">
        <f>IF(OR(Master!$C29="",Calculations!EC30=""),"",(Master!$C29-Calculations!EC30)^2)</f>
        <v/>
      </c>
      <c r="ED124" s="11" t="str">
        <f>IF(OR(Master!$C29="",Calculations!ED30=""),"",(Master!$C29-Calculations!ED30)^2)</f>
        <v/>
      </c>
      <c r="EE124" s="11" t="str">
        <f>IF(OR(Master!$C29="",Calculations!EE30=""),"",(Master!$C29-Calculations!EE30)^2)</f>
        <v/>
      </c>
      <c r="EF124" s="11" t="str">
        <f>IF(OR(Master!$C29="",Calculations!EF30=""),"",(Master!$C29-Calculations!EF30)^2)</f>
        <v/>
      </c>
      <c r="EG124" s="11" t="str">
        <f>IF(OR(Master!$C29="",Calculations!EG30=""),"",(Master!$C29-Calculations!EG30)^2)</f>
        <v/>
      </c>
      <c r="EH124" s="11" t="str">
        <f>IF(OR(Master!$C29="",Calculations!EH30=""),"",(Master!$C29-Calculations!EH30)^2)</f>
        <v/>
      </c>
      <c r="EI124" s="11" t="str">
        <f>IF(OR(Master!$C29="",Calculations!EI30=""),"",(Master!$C29-Calculations!EI30)^2)</f>
        <v/>
      </c>
      <c r="EJ124" s="11" t="str">
        <f>IF(OR(Master!$C29="",Calculations!EJ30=""),"",(Master!$C29-Calculations!EJ30)^2)</f>
        <v/>
      </c>
      <c r="EK124" s="11" t="str">
        <f>IF(OR(Master!$C29="",Calculations!EK30=""),"",(Master!$C29-Calculations!EK30)^2)</f>
        <v/>
      </c>
      <c r="EL124" s="11" t="str">
        <f>IF(OR(Master!$C29="",Calculations!EL30=""),"",(Master!$C29-Calculations!EL30)^2)</f>
        <v/>
      </c>
      <c r="EM124" s="11" t="str">
        <f>IF(OR(Master!$C29="",Calculations!EM30=""),"",(Master!$C29-Calculations!EM30)^2)</f>
        <v/>
      </c>
      <c r="EN124" s="11" t="str">
        <f>IF(OR(Master!$C29="",Calculations!EN30=""),"",(Master!$C29-Calculations!EN30)^2)</f>
        <v/>
      </c>
      <c r="EO124" s="11" t="str">
        <f>IF(OR(Master!$C29="",Calculations!EO30=""),"",(Master!$C29-Calculations!EO30)^2)</f>
        <v/>
      </c>
      <c r="EP124" s="11" t="str">
        <f>IF(OR(Master!$C29="",Calculations!EP30=""),"",(Master!$C29-Calculations!EP30)^2)</f>
        <v/>
      </c>
      <c r="EQ124" s="11" t="str">
        <f>IF(OR(Master!$C29="",Calculations!EQ30=""),"",(Master!$C29-Calculations!EQ30)^2)</f>
        <v/>
      </c>
      <c r="ER124" s="11" t="str">
        <f>IF(OR(Master!$C29="",Calculations!ER30=""),"",(Master!$C29-Calculations!ER30)^2)</f>
        <v/>
      </c>
      <c r="ES124" s="11" t="str">
        <f>IF(OR(Master!$C29="",Calculations!ES30=""),"",(Master!$C29-Calculations!ES30)^2)</f>
        <v/>
      </c>
      <c r="ET124" s="11" t="str">
        <f>IF(OR(Master!$C29="",Calculations!ET30=""),"",(Master!$C29-Calculations!ET30)^2)</f>
        <v/>
      </c>
      <c r="EU124" s="11" t="str">
        <f>IF(OR(Master!$C29="",Calculations!EU30=""),"",(Master!$C29-Calculations!EU30)^2)</f>
        <v/>
      </c>
      <c r="EV124" s="11" t="str">
        <f>IF(OR(Master!$C29="",Calculations!EV30=""),"",(Master!$C29-Calculations!EV30)^2)</f>
        <v/>
      </c>
      <c r="EW124" s="11" t="str">
        <f>IF(OR(Master!$C29="",Calculations!EW30=""),"",(Master!$C29-Calculations!EW30)^2)</f>
        <v/>
      </c>
      <c r="EX124" s="11" t="str">
        <f>IF(OR(Master!$C29="",Calculations!EX30=""),"",(Master!$C29-Calculations!EX30)^2)</f>
        <v/>
      </c>
      <c r="EY124" s="11" t="str">
        <f>IF(OR(Master!$C29="",Calculations!EY30=""),"",(Master!$C29-Calculations!EY30)^2)</f>
        <v/>
      </c>
      <c r="EZ124" s="11" t="str">
        <f>IF(OR(Master!$C29="",Calculations!EZ30=""),"",(Master!$C29-Calculations!EZ30)^2)</f>
        <v/>
      </c>
      <c r="FA124" s="11" t="str">
        <f>IF(OR(Master!$C29="",Calculations!FA30=""),"",(Master!$C29-Calculations!FA30)^2)</f>
        <v/>
      </c>
      <c r="FB124" s="11" t="str">
        <f>IF(OR(Master!$C29="",Calculations!FB30=""),"",(Master!$C29-Calculations!FB30)^2)</f>
        <v/>
      </c>
      <c r="FC124" s="11" t="str">
        <f>IF(OR(Master!$C29="",Calculations!FC30=""),"",(Master!$C29-Calculations!FC30)^2)</f>
        <v/>
      </c>
      <c r="FD124" s="11" t="str">
        <f>IF(OR(Master!$C29="",Calculations!FD30=""),"",(Master!$C29-Calculations!FD30)^2)</f>
        <v/>
      </c>
      <c r="FE124" s="11" t="str">
        <f>IF(OR(Master!$C29="",Calculations!FE30=""),"",(Master!$C29-Calculations!FE30)^2)</f>
        <v/>
      </c>
      <c r="FF124" s="11" t="str">
        <f>IF(OR(Master!$C29="",Calculations!FF30=""),"",(Master!$C29-Calculations!FF30)^2)</f>
        <v/>
      </c>
      <c r="FG124" s="11" t="str">
        <f>IF(OR(Master!$C29="",Calculations!FG30=""),"",(Master!$C29-Calculations!FG30)^2)</f>
        <v/>
      </c>
      <c r="FH124" s="11" t="str">
        <f>IF(OR(Master!$C29="",Calculations!FH30=""),"",(Master!$C29-Calculations!FH30)^2)</f>
        <v/>
      </c>
      <c r="FI124" s="11" t="str">
        <f>IF(OR(Master!$C29="",Calculations!FI30=""),"",(Master!$C29-Calculations!FI30)^2)</f>
        <v/>
      </c>
      <c r="FJ124" s="11" t="str">
        <f>IF(OR(Master!$C29="",Calculations!FJ30=""),"",(Master!$C29-Calculations!FJ30)^2)</f>
        <v/>
      </c>
      <c r="FK124" s="11" t="str">
        <f>IF(OR(Master!$C29="",Calculations!FK30=""),"",(Master!$C29-Calculations!FK30)^2)</f>
        <v/>
      </c>
    </row>
    <row r="125" spans="3:167" x14ac:dyDescent="0.25">
      <c r="C125" s="11">
        <v>28</v>
      </c>
      <c r="D125" s="11" t="str">
        <f>IF(OR(Master!$C30="",Calculations!D31=""),"",(Master!$C30-Calculations!D31)^2)</f>
        <v/>
      </c>
      <c r="E125" s="11" t="str">
        <f>IF(OR(Master!$C30="",Calculations!E31=""),"",(Master!$C30-Calculations!E31)^2)</f>
        <v/>
      </c>
      <c r="F125" s="11" t="str">
        <f>IF(OR(Master!$C30="",Calculations!F31=""),"",(Master!$C30-Calculations!F31)^2)</f>
        <v/>
      </c>
      <c r="G125" s="11" t="str">
        <f>IF(OR(Master!$C30="",Calculations!G31=""),"",(Master!$C30-Calculations!G31)^2)</f>
        <v/>
      </c>
      <c r="H125" s="11" t="str">
        <f>IF(OR(Master!$C30="",Calculations!H31=""),"",(Master!$C30-Calculations!H31)^2)</f>
        <v/>
      </c>
      <c r="I125" s="11" t="str">
        <f>IF(OR(Master!$C30="",Calculations!I31=""),"",(Master!$C30-Calculations!I31)^2)</f>
        <v/>
      </c>
      <c r="J125" s="11" t="str">
        <f>IF(OR(Master!$C30="",Calculations!J31=""),"",(Master!$C30-Calculations!J31)^2)</f>
        <v/>
      </c>
      <c r="K125" s="11" t="str">
        <f>IF(OR(Master!$C30="",Calculations!K31=""),"",(Master!$C30-Calculations!K31)^2)</f>
        <v/>
      </c>
      <c r="L125" s="11" t="str">
        <f>IF(OR(Master!$C30="",Calculations!L31=""),"",(Master!$C30-Calculations!L31)^2)</f>
        <v/>
      </c>
      <c r="M125" s="11" t="str">
        <f>IF(OR(Master!$C30="",Calculations!M31=""),"",(Master!$C30-Calculations!M31)^2)</f>
        <v/>
      </c>
      <c r="N125" s="11" t="str">
        <f>IF(OR(Master!$C30="",Calculations!N31=""),"",(Master!$C30-Calculations!N31)^2)</f>
        <v/>
      </c>
      <c r="O125" s="11" t="str">
        <f>IF(OR(Master!$C30="",Calculations!O31=""),"",(Master!$C30-Calculations!O31)^2)</f>
        <v/>
      </c>
      <c r="P125" s="11" t="str">
        <f>IF(OR(Master!$C30="",Calculations!P31=""),"",(Master!$C30-Calculations!P31)^2)</f>
        <v/>
      </c>
      <c r="Q125" s="11" t="str">
        <f>IF(OR(Master!$C30="",Calculations!Q31=""),"",(Master!$C30-Calculations!Q31)^2)</f>
        <v/>
      </c>
      <c r="R125" s="11" t="str">
        <f>IF(OR(Master!$C30="",Calculations!R31=""),"",(Master!$C30-Calculations!R31)^2)</f>
        <v/>
      </c>
      <c r="S125" s="11" t="str">
        <f>IF(OR(Master!$C30="",Calculations!S31=""),"",(Master!$C30-Calculations!S31)^2)</f>
        <v/>
      </c>
      <c r="T125" s="11" t="str">
        <f>IF(OR(Master!$C30="",Calculations!T31=""),"",(Master!$C30-Calculations!T31)^2)</f>
        <v/>
      </c>
      <c r="U125" s="11" t="str">
        <f>IF(OR(Master!$C30="",Calculations!U31=""),"",(Master!$C30-Calculations!U31)^2)</f>
        <v/>
      </c>
      <c r="V125" s="11" t="str">
        <f>IF(OR(Master!$C30="",Calculations!V31=""),"",(Master!$C30-Calculations!V31)^2)</f>
        <v/>
      </c>
      <c r="W125" s="11" t="str">
        <f>IF(OR(Master!$C30="",Calculations!W31=""),"",(Master!$C30-Calculations!W31)^2)</f>
        <v/>
      </c>
      <c r="X125" s="11" t="str">
        <f>IF(OR(Master!$C30="",Calculations!X31=""),"",(Master!$C30-Calculations!X31)^2)</f>
        <v/>
      </c>
      <c r="Y125" s="11" t="str">
        <f>IF(OR(Master!$C30="",Calculations!Y31=""),"",(Master!$C30-Calculations!Y31)^2)</f>
        <v/>
      </c>
      <c r="Z125" s="11" t="str">
        <f>IF(OR(Master!$C30="",Calculations!Z31=""),"",(Master!$C30-Calculations!Z31)^2)</f>
        <v/>
      </c>
      <c r="AA125" s="11" t="str">
        <f>IF(OR(Master!$C30="",Calculations!AA31=""),"",(Master!$C30-Calculations!AA31)^2)</f>
        <v/>
      </c>
      <c r="AB125" s="11" t="str">
        <f>IF(OR(Master!$C30="",Calculations!AB31=""),"",(Master!$C30-Calculations!AB31)^2)</f>
        <v/>
      </c>
      <c r="AC125" s="11" t="str">
        <f>IF(OR(Master!$C30="",Calculations!AC31=""),"",(Master!$C30-Calculations!AC31)^2)</f>
        <v/>
      </c>
      <c r="AD125" s="11" t="str">
        <f>IF(OR(Master!$C30="",Calculations!AD31=""),"",(Master!$C30-Calculations!AD31)^2)</f>
        <v/>
      </c>
      <c r="AE125" s="11" t="str">
        <f>IF(OR(Master!$C30="",Calculations!AE31=""),"",(Master!$C30-Calculations!AE31)^2)</f>
        <v/>
      </c>
      <c r="AF125" s="11" t="str">
        <f>IF(OR(Master!$C30="",Calculations!AF31=""),"",(Master!$C30-Calculations!AF31)^2)</f>
        <v/>
      </c>
      <c r="AG125" s="11" t="str">
        <f>IF(OR(Master!$C30="",Calculations!AG31=""),"",(Master!$C30-Calculations!AG31)^2)</f>
        <v/>
      </c>
      <c r="AH125" s="11" t="str">
        <f>IF(OR(Master!$C30="",Calculations!AH31=""),"",(Master!$C30-Calculations!AH31)^2)</f>
        <v/>
      </c>
      <c r="AI125" s="11" t="str">
        <f>IF(OR(Master!$C30="",Calculations!AI31=""),"",(Master!$C30-Calculations!AI31)^2)</f>
        <v/>
      </c>
      <c r="AJ125" s="11" t="str">
        <f>IF(OR(Master!$C30="",Calculations!AJ31=""),"",(Master!$C30-Calculations!AJ31)^2)</f>
        <v/>
      </c>
      <c r="AK125" s="11" t="str">
        <f>IF(OR(Master!$C30="",Calculations!AK31=""),"",(Master!$C30-Calculations!AK31)^2)</f>
        <v/>
      </c>
      <c r="AL125" s="11" t="str">
        <f>IF(OR(Master!$C30="",Calculations!AL31=""),"",(Master!$C30-Calculations!AL31)^2)</f>
        <v/>
      </c>
      <c r="AM125" s="11" t="str">
        <f>IF(OR(Master!$C30="",Calculations!AM31=""),"",(Master!$C30-Calculations!AM31)^2)</f>
        <v/>
      </c>
      <c r="AN125" s="11" t="str">
        <f>IF(OR(Master!$C30="",Calculations!AN31=""),"",(Master!$C30-Calculations!AN31)^2)</f>
        <v/>
      </c>
      <c r="AO125" s="11" t="str">
        <f>IF(OR(Master!$C30="",Calculations!AO31=""),"",(Master!$C30-Calculations!AO31)^2)</f>
        <v/>
      </c>
      <c r="AP125" s="11" t="str">
        <f>IF(OR(Master!$C30="",Calculations!AP31=""),"",(Master!$C30-Calculations!AP31)^2)</f>
        <v/>
      </c>
      <c r="AQ125" s="11" t="str">
        <f>IF(OR(Master!$C30="",Calculations!AQ31=""),"",(Master!$C30-Calculations!AQ31)^2)</f>
        <v/>
      </c>
      <c r="AR125" s="11" t="str">
        <f>IF(OR(Master!$C30="",Calculations!AR31=""),"",(Master!$C30-Calculations!AR31)^2)</f>
        <v/>
      </c>
      <c r="AS125" s="11" t="str">
        <f>IF(OR(Master!$C30="",Calculations!AS31=""),"",(Master!$C30-Calculations!AS31)^2)</f>
        <v/>
      </c>
      <c r="AT125" s="11" t="str">
        <f>IF(OR(Master!$C30="",Calculations!AT31=""),"",(Master!$C30-Calculations!AT31)^2)</f>
        <v/>
      </c>
      <c r="AU125" s="11" t="str">
        <f>IF(OR(Master!$C30="",Calculations!AU31=""),"",(Master!$C30-Calculations!AU31)^2)</f>
        <v/>
      </c>
      <c r="AV125" s="11" t="str">
        <f>IF(OR(Master!$C30="",Calculations!AV31=""),"",(Master!$C30-Calculations!AV31)^2)</f>
        <v/>
      </c>
      <c r="AW125" s="11" t="str">
        <f>IF(OR(Master!$C30="",Calculations!AW31=""),"",(Master!$C30-Calculations!AW31)^2)</f>
        <v/>
      </c>
      <c r="AX125" s="11" t="str">
        <f>IF(OR(Master!$C30="",Calculations!AX31=""),"",(Master!$C30-Calculations!AX31)^2)</f>
        <v/>
      </c>
      <c r="AY125" s="11" t="str">
        <f>IF(OR(Master!$C30="",Calculations!AY31=""),"",(Master!$C30-Calculations!AY31)^2)</f>
        <v/>
      </c>
      <c r="AZ125" s="11" t="str">
        <f>IF(OR(Master!$C30="",Calculations!AZ31=""),"",(Master!$C30-Calculations!AZ31)^2)</f>
        <v/>
      </c>
      <c r="BA125" s="11" t="str">
        <f>IF(OR(Master!$C30="",Calculations!BA31=""),"",(Master!$C30-Calculations!BA31)^2)</f>
        <v/>
      </c>
      <c r="BB125" s="11" t="str">
        <f>IF(OR(Master!$C30="",Calculations!BB31=""),"",(Master!$C30-Calculations!BB31)^2)</f>
        <v/>
      </c>
      <c r="BC125" s="11" t="str">
        <f>IF(OR(Master!$C30="",Calculations!BC31=""),"",(Master!$C30-Calculations!BC31)^2)</f>
        <v/>
      </c>
      <c r="BD125" s="11" t="str">
        <f>IF(OR(Master!$C30="",Calculations!BD31=""),"",(Master!$C30-Calculations!BD31)^2)</f>
        <v/>
      </c>
      <c r="BE125" s="11" t="str">
        <f>IF(OR(Master!$C30="",Calculations!BE31=""),"",(Master!$C30-Calculations!BE31)^2)</f>
        <v/>
      </c>
      <c r="BF125" s="11" t="str">
        <f>IF(OR(Master!$C30="",Calculations!BF31=""),"",(Master!$C30-Calculations!BF31)^2)</f>
        <v/>
      </c>
      <c r="BG125" s="11" t="str">
        <f>IF(OR(Master!$C30="",Calculations!BG31=""),"",(Master!$C30-Calculations!BG31)^2)</f>
        <v/>
      </c>
      <c r="BH125" s="11" t="str">
        <f>IF(OR(Master!$C30="",Calculations!BH31=""),"",(Master!$C30-Calculations!BH31)^2)</f>
        <v/>
      </c>
      <c r="BI125" s="11" t="str">
        <f>IF(OR(Master!$C30="",Calculations!BI31=""),"",(Master!$C30-Calculations!BI31)^2)</f>
        <v/>
      </c>
      <c r="BJ125" s="11" t="str">
        <f>IF(OR(Master!$C30="",Calculations!BJ31=""),"",(Master!$C30-Calculations!BJ31)^2)</f>
        <v/>
      </c>
      <c r="BK125" s="11" t="str">
        <f>IF(OR(Master!$C30="",Calculations!BK31=""),"",(Master!$C30-Calculations!BK31)^2)</f>
        <v/>
      </c>
      <c r="BL125" s="11" t="str">
        <f>IF(OR(Master!$C30="",Calculations!BL31=""),"",(Master!$C30-Calculations!BL31)^2)</f>
        <v/>
      </c>
      <c r="BM125" s="11" t="str">
        <f>IF(OR(Master!$C30="",Calculations!BM31=""),"",(Master!$C30-Calculations!BM31)^2)</f>
        <v/>
      </c>
      <c r="BN125" s="11" t="str">
        <f>IF(OR(Master!$C30="",Calculations!BN31=""),"",(Master!$C30-Calculations!BN31)^2)</f>
        <v/>
      </c>
      <c r="BO125" s="11" t="str">
        <f>IF(OR(Master!$C30="",Calculations!BO31=""),"",(Master!$C30-Calculations!BO31)^2)</f>
        <v/>
      </c>
      <c r="BP125" s="11" t="str">
        <f>IF(OR(Master!$C30="",Calculations!BP31=""),"",(Master!$C30-Calculations!BP31)^2)</f>
        <v/>
      </c>
      <c r="BQ125" s="11" t="str">
        <f>IF(OR(Master!$C30="",Calculations!BQ31=""),"",(Master!$C30-Calculations!BQ31)^2)</f>
        <v/>
      </c>
      <c r="BR125" s="11" t="str">
        <f>IF(OR(Master!$C30="",Calculations!BR31=""),"",(Master!$C30-Calculations!BR31)^2)</f>
        <v/>
      </c>
      <c r="BS125" s="11" t="str">
        <f>IF(OR(Master!$C30="",Calculations!BS31=""),"",(Master!$C30-Calculations!BS31)^2)</f>
        <v/>
      </c>
      <c r="BT125" s="11" t="str">
        <f>IF(OR(Master!$C30="",Calculations!BT31=""),"",(Master!$C30-Calculations!BT31)^2)</f>
        <v/>
      </c>
      <c r="BU125" s="11" t="str">
        <f>IF(OR(Master!$C30="",Calculations!BU31=""),"",(Master!$C30-Calculations!BU31)^2)</f>
        <v/>
      </c>
      <c r="BV125" s="11" t="str">
        <f>IF(OR(Master!$C30="",Calculations!BV31=""),"",(Master!$C30-Calculations!BV31)^2)</f>
        <v/>
      </c>
      <c r="BW125" s="11" t="str">
        <f>IF(OR(Master!$C30="",Calculations!BW31=""),"",(Master!$C30-Calculations!BW31)^2)</f>
        <v/>
      </c>
      <c r="BX125" s="11" t="str">
        <f>IF(OR(Master!$C30="",Calculations!BX31=""),"",(Master!$C30-Calculations!BX31)^2)</f>
        <v/>
      </c>
      <c r="BY125" s="11" t="str">
        <f>IF(OR(Master!$C30="",Calculations!BY31=""),"",(Master!$C30-Calculations!BY31)^2)</f>
        <v/>
      </c>
      <c r="BZ125" s="11" t="str">
        <f>IF(OR(Master!$C30="",Calculations!BZ31=""),"",(Master!$C30-Calculations!BZ31)^2)</f>
        <v/>
      </c>
      <c r="CA125" s="11" t="str">
        <f>IF(OR(Master!$C30="",Calculations!CA31=""),"",(Master!$C30-Calculations!CA31)^2)</f>
        <v/>
      </c>
      <c r="CB125" s="11" t="str">
        <f>IF(OR(Master!$C30="",Calculations!CB31=""),"",(Master!$C30-Calculations!CB31)^2)</f>
        <v/>
      </c>
      <c r="CC125" s="11" t="str">
        <f>IF(OR(Master!$C30="",Calculations!CC31=""),"",(Master!$C30-Calculations!CC31)^2)</f>
        <v/>
      </c>
      <c r="CD125" s="11" t="str">
        <f>IF(OR(Master!$C30="",Calculations!CD31=""),"",(Master!$C30-Calculations!CD31)^2)</f>
        <v/>
      </c>
      <c r="CE125" s="11" t="str">
        <f>IF(OR(Master!$C30="",Calculations!CE31=""),"",(Master!$C30-Calculations!CE31)^2)</f>
        <v/>
      </c>
      <c r="CF125" s="11" t="str">
        <f>IF(OR(Master!$C30="",Calculations!CF31=""),"",(Master!$C30-Calculations!CF31)^2)</f>
        <v/>
      </c>
      <c r="CG125" s="11" t="str">
        <f>IF(OR(Master!$C30="",Calculations!CG31=""),"",(Master!$C30-Calculations!CG31)^2)</f>
        <v/>
      </c>
      <c r="CH125" s="11" t="str">
        <f>IF(OR(Master!$C30="",Calculations!CH31=""),"",(Master!$C30-Calculations!CH31)^2)</f>
        <v/>
      </c>
      <c r="CI125" s="11" t="str">
        <f>IF(OR(Master!$C30="",Calculations!CI31=""),"",(Master!$C30-Calculations!CI31)^2)</f>
        <v/>
      </c>
      <c r="CJ125" s="11" t="str">
        <f>IF(OR(Master!$C30="",Calculations!CJ31=""),"",(Master!$C30-Calculations!CJ31)^2)</f>
        <v/>
      </c>
      <c r="CK125" s="11" t="str">
        <f>IF(OR(Master!$C30="",Calculations!CK31=""),"",(Master!$C30-Calculations!CK31)^2)</f>
        <v/>
      </c>
      <c r="CL125" s="11" t="str">
        <f>IF(OR(Master!$C30="",Calculations!CL31=""),"",(Master!$C30-Calculations!CL31)^2)</f>
        <v/>
      </c>
      <c r="CM125" s="11" t="str">
        <f>IF(OR(Master!$C30="",Calculations!CM31=""),"",(Master!$C30-Calculations!CM31)^2)</f>
        <v/>
      </c>
      <c r="CN125" s="11" t="str">
        <f>IF(OR(Master!$C30="",Calculations!CN31=""),"",(Master!$C30-Calculations!CN31)^2)</f>
        <v/>
      </c>
      <c r="CO125" s="11" t="str">
        <f>IF(OR(Master!$C30="",Calculations!CO31=""),"",(Master!$C30-Calculations!CO31)^2)</f>
        <v/>
      </c>
      <c r="CP125" s="11" t="str">
        <f>IF(OR(Master!$C30="",Calculations!CP31=""),"",(Master!$C30-Calculations!CP31)^2)</f>
        <v/>
      </c>
      <c r="CQ125" s="11" t="str">
        <f>IF(OR(Master!$C30="",Calculations!CQ31=""),"",(Master!$C30-Calculations!CQ31)^2)</f>
        <v/>
      </c>
      <c r="CR125" s="11" t="str">
        <f>IF(OR(Master!$C30="",Calculations!CR31=""),"",(Master!$C30-Calculations!CR31)^2)</f>
        <v/>
      </c>
      <c r="CS125" s="11" t="str">
        <f>IF(OR(Master!$C30="",Calculations!CS31=""),"",(Master!$C30-Calculations!CS31)^2)</f>
        <v/>
      </c>
      <c r="CT125" s="11" t="str">
        <f>IF(OR(Master!$C30="",Calculations!CT31=""),"",(Master!$C30-Calculations!CT31)^2)</f>
        <v/>
      </c>
      <c r="CU125" s="11" t="str">
        <f>IF(OR(Master!$C30="",Calculations!CU31=""),"",(Master!$C30-Calculations!CU31)^2)</f>
        <v/>
      </c>
      <c r="CV125" s="11" t="str">
        <f>IF(OR(Master!$C30="",Calculations!CV31=""),"",(Master!$C30-Calculations!CV31)^2)</f>
        <v/>
      </c>
      <c r="CW125" s="11" t="str">
        <f>IF(OR(Master!$C30="",Calculations!CW31=""),"",(Master!$C30-Calculations!CW31)^2)</f>
        <v/>
      </c>
      <c r="CX125" s="11" t="str">
        <f>IF(OR(Master!$C30="",Calculations!CX31=""),"",(Master!$C30-Calculations!CX31)^2)</f>
        <v/>
      </c>
      <c r="CY125" s="11" t="str">
        <f>IF(OR(Master!$C30="",Calculations!CY31=""),"",(Master!$C30-Calculations!CY31)^2)</f>
        <v/>
      </c>
      <c r="CZ125" s="11" t="str">
        <f>IF(OR(Master!$C30="",Calculations!CZ31=""),"",(Master!$C30-Calculations!CZ31)^2)</f>
        <v/>
      </c>
      <c r="DA125" s="11" t="str">
        <f>IF(OR(Master!$C30="",Calculations!DA31=""),"",(Master!$C30-Calculations!DA31)^2)</f>
        <v/>
      </c>
      <c r="DB125" s="11" t="str">
        <f>IF(OR(Master!$C30="",Calculations!DB31=""),"",(Master!$C30-Calculations!DB31)^2)</f>
        <v/>
      </c>
      <c r="DC125" s="11" t="str">
        <f>IF(OR(Master!$C30="",Calculations!DC31=""),"",(Master!$C30-Calculations!DC31)^2)</f>
        <v/>
      </c>
      <c r="DD125" s="11" t="str">
        <f>IF(OR(Master!$C30="",Calculations!DD31=""),"",(Master!$C30-Calculations!DD31)^2)</f>
        <v/>
      </c>
      <c r="DE125" s="11" t="str">
        <f>IF(OR(Master!$C30="",Calculations!DE31=""),"",(Master!$C30-Calculations!DE31)^2)</f>
        <v/>
      </c>
      <c r="DF125" s="11" t="str">
        <f>IF(OR(Master!$C30="",Calculations!DF31=""),"",(Master!$C30-Calculations!DF31)^2)</f>
        <v/>
      </c>
      <c r="DG125" s="11" t="str">
        <f>IF(OR(Master!$C30="",Calculations!DG31=""),"",(Master!$C30-Calculations!DG31)^2)</f>
        <v/>
      </c>
      <c r="DH125" s="11" t="str">
        <f>IF(OR(Master!$C30="",Calculations!DH31=""),"",(Master!$C30-Calculations!DH31)^2)</f>
        <v/>
      </c>
      <c r="DI125" s="11" t="str">
        <f>IF(OR(Master!$C30="",Calculations!DI31=""),"",(Master!$C30-Calculations!DI31)^2)</f>
        <v/>
      </c>
      <c r="DJ125" s="11" t="str">
        <f>IF(OR(Master!$C30="",Calculations!DJ31=""),"",(Master!$C30-Calculations!DJ31)^2)</f>
        <v/>
      </c>
      <c r="DK125" s="11" t="str">
        <f>IF(OR(Master!$C30="",Calculations!DK31=""),"",(Master!$C30-Calculations!DK31)^2)</f>
        <v/>
      </c>
      <c r="DL125" s="11" t="str">
        <f>IF(OR(Master!$C30="",Calculations!DL31=""),"",(Master!$C30-Calculations!DL31)^2)</f>
        <v/>
      </c>
      <c r="DM125" s="11" t="str">
        <f>IF(OR(Master!$C30="",Calculations!DM31=""),"",(Master!$C30-Calculations!DM31)^2)</f>
        <v/>
      </c>
      <c r="DN125" s="11" t="str">
        <f>IF(OR(Master!$C30="",Calculations!DN31=""),"",(Master!$C30-Calculations!DN31)^2)</f>
        <v/>
      </c>
      <c r="DO125" s="11" t="str">
        <f>IF(OR(Master!$C30="",Calculations!DO31=""),"",(Master!$C30-Calculations!DO31)^2)</f>
        <v/>
      </c>
      <c r="DP125" s="11" t="str">
        <f>IF(OR(Master!$C30="",Calculations!DP31=""),"",(Master!$C30-Calculations!DP31)^2)</f>
        <v/>
      </c>
      <c r="DQ125" s="11" t="str">
        <f>IF(OR(Master!$C30="",Calculations!DQ31=""),"",(Master!$C30-Calculations!DQ31)^2)</f>
        <v/>
      </c>
      <c r="DR125" s="11" t="str">
        <f>IF(OR(Master!$C30="",Calculations!DR31=""),"",(Master!$C30-Calculations!DR31)^2)</f>
        <v/>
      </c>
      <c r="DS125" s="11" t="str">
        <f>IF(OR(Master!$C30="",Calculations!DS31=""),"",(Master!$C30-Calculations!DS31)^2)</f>
        <v/>
      </c>
      <c r="DT125" s="11" t="str">
        <f>IF(OR(Master!$C30="",Calculations!DT31=""),"",(Master!$C30-Calculations!DT31)^2)</f>
        <v/>
      </c>
      <c r="DU125" s="11" t="str">
        <f>IF(OR(Master!$C30="",Calculations!DU31=""),"",(Master!$C30-Calculations!DU31)^2)</f>
        <v/>
      </c>
      <c r="DV125" s="11" t="str">
        <f>IF(OR(Master!$C30="",Calculations!DV31=""),"",(Master!$C30-Calculations!DV31)^2)</f>
        <v/>
      </c>
      <c r="DW125" s="11" t="str">
        <f>IF(OR(Master!$C30="",Calculations!DW31=""),"",(Master!$C30-Calculations!DW31)^2)</f>
        <v/>
      </c>
      <c r="DX125" s="11" t="str">
        <f>IF(OR(Master!$C30="",Calculations!DX31=""),"",(Master!$C30-Calculations!DX31)^2)</f>
        <v/>
      </c>
      <c r="DY125" s="11" t="str">
        <f>IF(OR(Master!$C30="",Calculations!DY31=""),"",(Master!$C30-Calculations!DY31)^2)</f>
        <v/>
      </c>
      <c r="DZ125" s="11" t="str">
        <f>IF(OR(Master!$C30="",Calculations!DZ31=""),"",(Master!$C30-Calculations!DZ31)^2)</f>
        <v/>
      </c>
      <c r="EA125" s="11" t="str">
        <f>IF(OR(Master!$C30="",Calculations!EA31=""),"",(Master!$C30-Calculations!EA31)^2)</f>
        <v/>
      </c>
      <c r="EB125" s="11" t="str">
        <f>IF(OR(Master!$C30="",Calculations!EB31=""),"",(Master!$C30-Calculations!EB31)^2)</f>
        <v/>
      </c>
      <c r="EC125" s="11" t="str">
        <f>IF(OR(Master!$C30="",Calculations!EC31=""),"",(Master!$C30-Calculations!EC31)^2)</f>
        <v/>
      </c>
      <c r="ED125" s="11" t="str">
        <f>IF(OR(Master!$C30="",Calculations!ED31=""),"",(Master!$C30-Calculations!ED31)^2)</f>
        <v/>
      </c>
      <c r="EE125" s="11" t="str">
        <f>IF(OR(Master!$C30="",Calculations!EE31=""),"",(Master!$C30-Calculations!EE31)^2)</f>
        <v/>
      </c>
      <c r="EF125" s="11" t="str">
        <f>IF(OR(Master!$C30="",Calculations!EF31=""),"",(Master!$C30-Calculations!EF31)^2)</f>
        <v/>
      </c>
      <c r="EG125" s="11" t="str">
        <f>IF(OR(Master!$C30="",Calculations!EG31=""),"",(Master!$C30-Calculations!EG31)^2)</f>
        <v/>
      </c>
      <c r="EH125" s="11" t="str">
        <f>IF(OR(Master!$C30="",Calculations!EH31=""),"",(Master!$C30-Calculations!EH31)^2)</f>
        <v/>
      </c>
      <c r="EI125" s="11" t="str">
        <f>IF(OR(Master!$C30="",Calculations!EI31=""),"",(Master!$C30-Calculations!EI31)^2)</f>
        <v/>
      </c>
      <c r="EJ125" s="11" t="str">
        <f>IF(OR(Master!$C30="",Calculations!EJ31=""),"",(Master!$C30-Calculations!EJ31)^2)</f>
        <v/>
      </c>
      <c r="EK125" s="11" t="str">
        <f>IF(OR(Master!$C30="",Calculations!EK31=""),"",(Master!$C30-Calculations!EK31)^2)</f>
        <v/>
      </c>
      <c r="EL125" s="11" t="str">
        <f>IF(OR(Master!$C30="",Calculations!EL31=""),"",(Master!$C30-Calculations!EL31)^2)</f>
        <v/>
      </c>
      <c r="EM125" s="11" t="str">
        <f>IF(OR(Master!$C30="",Calculations!EM31=""),"",(Master!$C30-Calculations!EM31)^2)</f>
        <v/>
      </c>
      <c r="EN125" s="11" t="str">
        <f>IF(OR(Master!$C30="",Calculations!EN31=""),"",(Master!$C30-Calculations!EN31)^2)</f>
        <v/>
      </c>
      <c r="EO125" s="11" t="str">
        <f>IF(OR(Master!$C30="",Calculations!EO31=""),"",(Master!$C30-Calculations!EO31)^2)</f>
        <v/>
      </c>
      <c r="EP125" s="11" t="str">
        <f>IF(OR(Master!$C30="",Calculations!EP31=""),"",(Master!$C30-Calculations!EP31)^2)</f>
        <v/>
      </c>
      <c r="EQ125" s="11" t="str">
        <f>IF(OR(Master!$C30="",Calculations!EQ31=""),"",(Master!$C30-Calculations!EQ31)^2)</f>
        <v/>
      </c>
      <c r="ER125" s="11" t="str">
        <f>IF(OR(Master!$C30="",Calculations!ER31=""),"",(Master!$C30-Calculations!ER31)^2)</f>
        <v/>
      </c>
      <c r="ES125" s="11" t="str">
        <f>IF(OR(Master!$C30="",Calculations!ES31=""),"",(Master!$C30-Calculations!ES31)^2)</f>
        <v/>
      </c>
      <c r="ET125" s="11" t="str">
        <f>IF(OR(Master!$C30="",Calculations!ET31=""),"",(Master!$C30-Calculations!ET31)^2)</f>
        <v/>
      </c>
      <c r="EU125" s="11" t="str">
        <f>IF(OR(Master!$C30="",Calculations!EU31=""),"",(Master!$C30-Calculations!EU31)^2)</f>
        <v/>
      </c>
      <c r="EV125" s="11" t="str">
        <f>IF(OR(Master!$C30="",Calculations!EV31=""),"",(Master!$C30-Calculations!EV31)^2)</f>
        <v/>
      </c>
      <c r="EW125" s="11" t="str">
        <f>IF(OR(Master!$C30="",Calculations!EW31=""),"",(Master!$C30-Calculations!EW31)^2)</f>
        <v/>
      </c>
      <c r="EX125" s="11" t="str">
        <f>IF(OR(Master!$C30="",Calculations!EX31=""),"",(Master!$C30-Calculations!EX31)^2)</f>
        <v/>
      </c>
      <c r="EY125" s="11" t="str">
        <f>IF(OR(Master!$C30="",Calculations!EY31=""),"",(Master!$C30-Calculations!EY31)^2)</f>
        <v/>
      </c>
      <c r="EZ125" s="11" t="str">
        <f>IF(OR(Master!$C30="",Calculations!EZ31=""),"",(Master!$C30-Calculations!EZ31)^2)</f>
        <v/>
      </c>
      <c r="FA125" s="11" t="str">
        <f>IF(OR(Master!$C30="",Calculations!FA31=""),"",(Master!$C30-Calculations!FA31)^2)</f>
        <v/>
      </c>
      <c r="FB125" s="11" t="str">
        <f>IF(OR(Master!$C30="",Calculations!FB31=""),"",(Master!$C30-Calculations!FB31)^2)</f>
        <v/>
      </c>
      <c r="FC125" s="11" t="str">
        <f>IF(OR(Master!$C30="",Calculations!FC31=""),"",(Master!$C30-Calculations!FC31)^2)</f>
        <v/>
      </c>
      <c r="FD125" s="11" t="str">
        <f>IF(OR(Master!$C30="",Calculations!FD31=""),"",(Master!$C30-Calculations!FD31)^2)</f>
        <v/>
      </c>
      <c r="FE125" s="11" t="str">
        <f>IF(OR(Master!$C30="",Calculations!FE31=""),"",(Master!$C30-Calculations!FE31)^2)</f>
        <v/>
      </c>
      <c r="FF125" s="11" t="str">
        <f>IF(OR(Master!$C30="",Calculations!FF31=""),"",(Master!$C30-Calculations!FF31)^2)</f>
        <v/>
      </c>
      <c r="FG125" s="11" t="str">
        <f>IF(OR(Master!$C30="",Calculations!FG31=""),"",(Master!$C30-Calculations!FG31)^2)</f>
        <v/>
      </c>
      <c r="FH125" s="11" t="str">
        <f>IF(OR(Master!$C30="",Calculations!FH31=""),"",(Master!$C30-Calculations!FH31)^2)</f>
        <v/>
      </c>
      <c r="FI125" s="11" t="str">
        <f>IF(OR(Master!$C30="",Calculations!FI31=""),"",(Master!$C30-Calculations!FI31)^2)</f>
        <v/>
      </c>
      <c r="FJ125" s="11" t="str">
        <f>IF(OR(Master!$C30="",Calculations!FJ31=""),"",(Master!$C30-Calculations!FJ31)^2)</f>
        <v/>
      </c>
      <c r="FK125" s="11" t="str">
        <f>IF(OR(Master!$C30="",Calculations!FK31=""),"",(Master!$C30-Calculations!FK31)^2)</f>
        <v/>
      </c>
    </row>
    <row r="126" spans="3:167" x14ac:dyDescent="0.25">
      <c r="C126" s="11">
        <v>29</v>
      </c>
      <c r="D126" s="11" t="str">
        <f>IF(OR(Master!$C31="",Calculations!D32=""),"",(Master!$C31-Calculations!D32)^2)</f>
        <v/>
      </c>
      <c r="E126" s="11" t="str">
        <f>IF(OR(Master!$C31="",Calculations!E32=""),"",(Master!$C31-Calculations!E32)^2)</f>
        <v/>
      </c>
      <c r="F126" s="11" t="str">
        <f>IF(OR(Master!$C31="",Calculations!F32=""),"",(Master!$C31-Calculations!F32)^2)</f>
        <v/>
      </c>
      <c r="G126" s="11" t="str">
        <f>IF(OR(Master!$C31="",Calculations!G32=""),"",(Master!$C31-Calculations!G32)^2)</f>
        <v/>
      </c>
      <c r="H126" s="11" t="str">
        <f>IF(OR(Master!$C31="",Calculations!H32=""),"",(Master!$C31-Calculations!H32)^2)</f>
        <v/>
      </c>
      <c r="I126" s="11" t="str">
        <f>IF(OR(Master!$C31="",Calculations!I32=""),"",(Master!$C31-Calculations!I32)^2)</f>
        <v/>
      </c>
      <c r="J126" s="11" t="str">
        <f>IF(OR(Master!$C31="",Calculations!J32=""),"",(Master!$C31-Calculations!J32)^2)</f>
        <v/>
      </c>
      <c r="K126" s="11" t="str">
        <f>IF(OR(Master!$C31="",Calculations!K32=""),"",(Master!$C31-Calculations!K32)^2)</f>
        <v/>
      </c>
      <c r="L126" s="11" t="str">
        <f>IF(OR(Master!$C31="",Calculations!L32=""),"",(Master!$C31-Calculations!L32)^2)</f>
        <v/>
      </c>
      <c r="M126" s="11" t="str">
        <f>IF(OR(Master!$C31="",Calculations!M32=""),"",(Master!$C31-Calculations!M32)^2)</f>
        <v/>
      </c>
      <c r="N126" s="11" t="str">
        <f>IF(OR(Master!$C31="",Calculations!N32=""),"",(Master!$C31-Calculations!N32)^2)</f>
        <v/>
      </c>
      <c r="O126" s="11" t="str">
        <f>IF(OR(Master!$C31="",Calculations!O32=""),"",(Master!$C31-Calculations!O32)^2)</f>
        <v/>
      </c>
      <c r="P126" s="11" t="str">
        <f>IF(OR(Master!$C31="",Calculations!P32=""),"",(Master!$C31-Calculations!P32)^2)</f>
        <v/>
      </c>
      <c r="Q126" s="11" t="str">
        <f>IF(OR(Master!$C31="",Calculations!Q32=""),"",(Master!$C31-Calculations!Q32)^2)</f>
        <v/>
      </c>
      <c r="R126" s="11" t="str">
        <f>IF(OR(Master!$C31="",Calculations!R32=""),"",(Master!$C31-Calculations!R32)^2)</f>
        <v/>
      </c>
      <c r="S126" s="11" t="str">
        <f>IF(OR(Master!$C31="",Calculations!S32=""),"",(Master!$C31-Calculations!S32)^2)</f>
        <v/>
      </c>
      <c r="T126" s="11" t="str">
        <f>IF(OR(Master!$C31="",Calculations!T32=""),"",(Master!$C31-Calculations!T32)^2)</f>
        <v/>
      </c>
      <c r="U126" s="11" t="str">
        <f>IF(OR(Master!$C31="",Calculations!U32=""),"",(Master!$C31-Calculations!U32)^2)</f>
        <v/>
      </c>
      <c r="V126" s="11" t="str">
        <f>IF(OR(Master!$C31="",Calculations!V32=""),"",(Master!$C31-Calculations!V32)^2)</f>
        <v/>
      </c>
      <c r="W126" s="11" t="str">
        <f>IF(OR(Master!$C31="",Calculations!W32=""),"",(Master!$C31-Calculations!W32)^2)</f>
        <v/>
      </c>
      <c r="X126" s="11" t="str">
        <f>IF(OR(Master!$C31="",Calculations!X32=""),"",(Master!$C31-Calculations!X32)^2)</f>
        <v/>
      </c>
      <c r="Y126" s="11" t="str">
        <f>IF(OR(Master!$C31="",Calculations!Y32=""),"",(Master!$C31-Calculations!Y32)^2)</f>
        <v/>
      </c>
      <c r="Z126" s="11" t="str">
        <f>IF(OR(Master!$C31="",Calculations!Z32=""),"",(Master!$C31-Calculations!Z32)^2)</f>
        <v/>
      </c>
      <c r="AA126" s="11" t="str">
        <f>IF(OR(Master!$C31="",Calculations!AA32=""),"",(Master!$C31-Calculations!AA32)^2)</f>
        <v/>
      </c>
      <c r="AB126" s="11" t="str">
        <f>IF(OR(Master!$C31="",Calculations!AB32=""),"",(Master!$C31-Calculations!AB32)^2)</f>
        <v/>
      </c>
      <c r="AC126" s="11" t="str">
        <f>IF(OR(Master!$C31="",Calculations!AC32=""),"",(Master!$C31-Calculations!AC32)^2)</f>
        <v/>
      </c>
      <c r="AD126" s="11" t="str">
        <f>IF(OR(Master!$C31="",Calculations!AD32=""),"",(Master!$C31-Calculations!AD32)^2)</f>
        <v/>
      </c>
      <c r="AE126" s="11" t="str">
        <f>IF(OR(Master!$C31="",Calculations!AE32=""),"",(Master!$C31-Calculations!AE32)^2)</f>
        <v/>
      </c>
      <c r="AF126" s="11" t="str">
        <f>IF(OR(Master!$C31="",Calculations!AF32=""),"",(Master!$C31-Calculations!AF32)^2)</f>
        <v/>
      </c>
      <c r="AG126" s="11" t="str">
        <f>IF(OR(Master!$C31="",Calculations!AG32=""),"",(Master!$C31-Calculations!AG32)^2)</f>
        <v/>
      </c>
      <c r="AH126" s="11" t="str">
        <f>IF(OR(Master!$C31="",Calculations!AH32=""),"",(Master!$C31-Calculations!AH32)^2)</f>
        <v/>
      </c>
      <c r="AI126" s="11" t="str">
        <f>IF(OR(Master!$C31="",Calculations!AI32=""),"",(Master!$C31-Calculations!AI32)^2)</f>
        <v/>
      </c>
      <c r="AJ126" s="11" t="str">
        <f>IF(OR(Master!$C31="",Calculations!AJ32=""),"",(Master!$C31-Calculations!AJ32)^2)</f>
        <v/>
      </c>
      <c r="AK126" s="11" t="str">
        <f>IF(OR(Master!$C31="",Calculations!AK32=""),"",(Master!$C31-Calculations!AK32)^2)</f>
        <v/>
      </c>
      <c r="AL126" s="11" t="str">
        <f>IF(OR(Master!$C31="",Calculations!AL32=""),"",(Master!$C31-Calculations!AL32)^2)</f>
        <v/>
      </c>
      <c r="AM126" s="11" t="str">
        <f>IF(OR(Master!$C31="",Calculations!AM32=""),"",(Master!$C31-Calculations!AM32)^2)</f>
        <v/>
      </c>
      <c r="AN126" s="11" t="str">
        <f>IF(OR(Master!$C31="",Calculations!AN32=""),"",(Master!$C31-Calculations!AN32)^2)</f>
        <v/>
      </c>
      <c r="AO126" s="11" t="str">
        <f>IF(OR(Master!$C31="",Calculations!AO32=""),"",(Master!$C31-Calculations!AO32)^2)</f>
        <v/>
      </c>
      <c r="AP126" s="11" t="str">
        <f>IF(OR(Master!$C31="",Calculations!AP32=""),"",(Master!$C31-Calculations!AP32)^2)</f>
        <v/>
      </c>
      <c r="AQ126" s="11" t="str">
        <f>IF(OR(Master!$C31="",Calculations!AQ32=""),"",(Master!$C31-Calculations!AQ32)^2)</f>
        <v/>
      </c>
      <c r="AR126" s="11" t="str">
        <f>IF(OR(Master!$C31="",Calculations!AR32=""),"",(Master!$C31-Calculations!AR32)^2)</f>
        <v/>
      </c>
      <c r="AS126" s="11" t="str">
        <f>IF(OR(Master!$C31="",Calculations!AS32=""),"",(Master!$C31-Calculations!AS32)^2)</f>
        <v/>
      </c>
      <c r="AT126" s="11" t="str">
        <f>IF(OR(Master!$C31="",Calculations!AT32=""),"",(Master!$C31-Calculations!AT32)^2)</f>
        <v/>
      </c>
      <c r="AU126" s="11" t="str">
        <f>IF(OR(Master!$C31="",Calculations!AU32=""),"",(Master!$C31-Calculations!AU32)^2)</f>
        <v/>
      </c>
      <c r="AV126" s="11" t="str">
        <f>IF(OR(Master!$C31="",Calculations!AV32=""),"",(Master!$C31-Calculations!AV32)^2)</f>
        <v/>
      </c>
      <c r="AW126" s="11" t="str">
        <f>IF(OR(Master!$C31="",Calculations!AW32=""),"",(Master!$C31-Calculations!AW32)^2)</f>
        <v/>
      </c>
      <c r="AX126" s="11" t="str">
        <f>IF(OR(Master!$C31="",Calculations!AX32=""),"",(Master!$C31-Calculations!AX32)^2)</f>
        <v/>
      </c>
      <c r="AY126" s="11" t="str">
        <f>IF(OR(Master!$C31="",Calculations!AY32=""),"",(Master!$C31-Calculations!AY32)^2)</f>
        <v/>
      </c>
      <c r="AZ126" s="11" t="str">
        <f>IF(OR(Master!$C31="",Calculations!AZ32=""),"",(Master!$C31-Calculations!AZ32)^2)</f>
        <v/>
      </c>
      <c r="BA126" s="11" t="str">
        <f>IF(OR(Master!$C31="",Calculations!BA32=""),"",(Master!$C31-Calculations!BA32)^2)</f>
        <v/>
      </c>
      <c r="BB126" s="11" t="str">
        <f>IF(OR(Master!$C31="",Calculations!BB32=""),"",(Master!$C31-Calculations!BB32)^2)</f>
        <v/>
      </c>
      <c r="BC126" s="11" t="str">
        <f>IF(OR(Master!$C31="",Calculations!BC32=""),"",(Master!$C31-Calculations!BC32)^2)</f>
        <v/>
      </c>
      <c r="BD126" s="11" t="str">
        <f>IF(OR(Master!$C31="",Calculations!BD32=""),"",(Master!$C31-Calculations!BD32)^2)</f>
        <v/>
      </c>
      <c r="BE126" s="11" t="str">
        <f>IF(OR(Master!$C31="",Calculations!BE32=""),"",(Master!$C31-Calculations!BE32)^2)</f>
        <v/>
      </c>
      <c r="BF126" s="11" t="str">
        <f>IF(OR(Master!$C31="",Calculations!BF32=""),"",(Master!$C31-Calculations!BF32)^2)</f>
        <v/>
      </c>
      <c r="BG126" s="11" t="str">
        <f>IF(OR(Master!$C31="",Calculations!BG32=""),"",(Master!$C31-Calculations!BG32)^2)</f>
        <v/>
      </c>
      <c r="BH126" s="11" t="str">
        <f>IF(OR(Master!$C31="",Calculations!BH32=""),"",(Master!$C31-Calculations!BH32)^2)</f>
        <v/>
      </c>
      <c r="BI126" s="11" t="str">
        <f>IF(OR(Master!$C31="",Calculations!BI32=""),"",(Master!$C31-Calculations!BI32)^2)</f>
        <v/>
      </c>
      <c r="BJ126" s="11" t="str">
        <f>IF(OR(Master!$C31="",Calculations!BJ32=""),"",(Master!$C31-Calculations!BJ32)^2)</f>
        <v/>
      </c>
      <c r="BK126" s="11" t="str">
        <f>IF(OR(Master!$C31="",Calculations!BK32=""),"",(Master!$C31-Calculations!BK32)^2)</f>
        <v/>
      </c>
      <c r="BL126" s="11" t="str">
        <f>IF(OR(Master!$C31="",Calculations!BL32=""),"",(Master!$C31-Calculations!BL32)^2)</f>
        <v/>
      </c>
      <c r="BM126" s="11" t="str">
        <f>IF(OR(Master!$C31="",Calculations!BM32=""),"",(Master!$C31-Calculations!BM32)^2)</f>
        <v/>
      </c>
      <c r="BN126" s="11" t="str">
        <f>IF(OR(Master!$C31="",Calculations!BN32=""),"",(Master!$C31-Calculations!BN32)^2)</f>
        <v/>
      </c>
      <c r="BO126" s="11" t="str">
        <f>IF(OR(Master!$C31="",Calculations!BO32=""),"",(Master!$C31-Calculations!BO32)^2)</f>
        <v/>
      </c>
      <c r="BP126" s="11" t="str">
        <f>IF(OR(Master!$C31="",Calculations!BP32=""),"",(Master!$C31-Calculations!BP32)^2)</f>
        <v/>
      </c>
      <c r="BQ126" s="11" t="str">
        <f>IF(OR(Master!$C31="",Calculations!BQ32=""),"",(Master!$C31-Calculations!BQ32)^2)</f>
        <v/>
      </c>
      <c r="BR126" s="11" t="str">
        <f>IF(OR(Master!$C31="",Calculations!BR32=""),"",(Master!$C31-Calculations!BR32)^2)</f>
        <v/>
      </c>
      <c r="BS126" s="11" t="str">
        <f>IF(OR(Master!$C31="",Calculations!BS32=""),"",(Master!$C31-Calculations!BS32)^2)</f>
        <v/>
      </c>
      <c r="BT126" s="11" t="str">
        <f>IF(OR(Master!$C31="",Calculations!BT32=""),"",(Master!$C31-Calculations!BT32)^2)</f>
        <v/>
      </c>
      <c r="BU126" s="11" t="str">
        <f>IF(OR(Master!$C31="",Calculations!BU32=""),"",(Master!$C31-Calculations!BU32)^2)</f>
        <v/>
      </c>
      <c r="BV126" s="11" t="str">
        <f>IF(OR(Master!$C31="",Calculations!BV32=""),"",(Master!$C31-Calculations!BV32)^2)</f>
        <v/>
      </c>
      <c r="BW126" s="11" t="str">
        <f>IF(OR(Master!$C31="",Calculations!BW32=""),"",(Master!$C31-Calculations!BW32)^2)</f>
        <v/>
      </c>
      <c r="BX126" s="11" t="str">
        <f>IF(OR(Master!$C31="",Calculations!BX32=""),"",(Master!$C31-Calculations!BX32)^2)</f>
        <v/>
      </c>
      <c r="BY126" s="11" t="str">
        <f>IF(OR(Master!$C31="",Calculations!BY32=""),"",(Master!$C31-Calculations!BY32)^2)</f>
        <v/>
      </c>
      <c r="BZ126" s="11" t="str">
        <f>IF(OR(Master!$C31="",Calculations!BZ32=""),"",(Master!$C31-Calculations!BZ32)^2)</f>
        <v/>
      </c>
      <c r="CA126" s="11" t="str">
        <f>IF(OR(Master!$C31="",Calculations!CA32=""),"",(Master!$C31-Calculations!CA32)^2)</f>
        <v/>
      </c>
      <c r="CB126" s="11" t="str">
        <f>IF(OR(Master!$C31="",Calculations!CB32=""),"",(Master!$C31-Calculations!CB32)^2)</f>
        <v/>
      </c>
      <c r="CC126" s="11" t="str">
        <f>IF(OR(Master!$C31="",Calculations!CC32=""),"",(Master!$C31-Calculations!CC32)^2)</f>
        <v/>
      </c>
      <c r="CD126" s="11" t="str">
        <f>IF(OR(Master!$C31="",Calculations!CD32=""),"",(Master!$C31-Calculations!CD32)^2)</f>
        <v/>
      </c>
      <c r="CE126" s="11" t="str">
        <f>IF(OR(Master!$C31="",Calculations!CE32=""),"",(Master!$C31-Calculations!CE32)^2)</f>
        <v/>
      </c>
      <c r="CF126" s="11" t="str">
        <f>IF(OR(Master!$C31="",Calculations!CF32=""),"",(Master!$C31-Calculations!CF32)^2)</f>
        <v/>
      </c>
      <c r="CG126" s="11" t="str">
        <f>IF(OR(Master!$C31="",Calculations!CG32=""),"",(Master!$C31-Calculations!CG32)^2)</f>
        <v/>
      </c>
      <c r="CH126" s="11" t="str">
        <f>IF(OR(Master!$C31="",Calculations!CH32=""),"",(Master!$C31-Calculations!CH32)^2)</f>
        <v/>
      </c>
      <c r="CI126" s="11" t="str">
        <f>IF(OR(Master!$C31="",Calculations!CI32=""),"",(Master!$C31-Calculations!CI32)^2)</f>
        <v/>
      </c>
      <c r="CJ126" s="11" t="str">
        <f>IF(OR(Master!$C31="",Calculations!CJ32=""),"",(Master!$C31-Calculations!CJ32)^2)</f>
        <v/>
      </c>
      <c r="CK126" s="11" t="str">
        <f>IF(OR(Master!$C31="",Calculations!CK32=""),"",(Master!$C31-Calculations!CK32)^2)</f>
        <v/>
      </c>
      <c r="CL126" s="11" t="str">
        <f>IF(OR(Master!$C31="",Calculations!CL32=""),"",(Master!$C31-Calculations!CL32)^2)</f>
        <v/>
      </c>
      <c r="CM126" s="11" t="str">
        <f>IF(OR(Master!$C31="",Calculations!CM32=""),"",(Master!$C31-Calculations!CM32)^2)</f>
        <v/>
      </c>
      <c r="CN126" s="11" t="str">
        <f>IF(OR(Master!$C31="",Calculations!CN32=""),"",(Master!$C31-Calculations!CN32)^2)</f>
        <v/>
      </c>
      <c r="CO126" s="11" t="str">
        <f>IF(OR(Master!$C31="",Calculations!CO32=""),"",(Master!$C31-Calculations!CO32)^2)</f>
        <v/>
      </c>
      <c r="CP126" s="11" t="str">
        <f>IF(OR(Master!$C31="",Calculations!CP32=""),"",(Master!$C31-Calculations!CP32)^2)</f>
        <v/>
      </c>
      <c r="CQ126" s="11" t="str">
        <f>IF(OR(Master!$C31="",Calculations!CQ32=""),"",(Master!$C31-Calculations!CQ32)^2)</f>
        <v/>
      </c>
      <c r="CR126" s="11" t="str">
        <f>IF(OR(Master!$C31="",Calculations!CR32=""),"",(Master!$C31-Calculations!CR32)^2)</f>
        <v/>
      </c>
      <c r="CS126" s="11" t="str">
        <f>IF(OR(Master!$C31="",Calculations!CS32=""),"",(Master!$C31-Calculations!CS32)^2)</f>
        <v/>
      </c>
      <c r="CT126" s="11" t="str">
        <f>IF(OR(Master!$C31="",Calculations!CT32=""),"",(Master!$C31-Calculations!CT32)^2)</f>
        <v/>
      </c>
      <c r="CU126" s="11" t="str">
        <f>IF(OR(Master!$C31="",Calculations!CU32=""),"",(Master!$C31-Calculations!CU32)^2)</f>
        <v/>
      </c>
      <c r="CV126" s="11" t="str">
        <f>IF(OR(Master!$C31="",Calculations!CV32=""),"",(Master!$C31-Calculations!CV32)^2)</f>
        <v/>
      </c>
      <c r="CW126" s="11" t="str">
        <f>IF(OR(Master!$C31="",Calculations!CW32=""),"",(Master!$C31-Calculations!CW32)^2)</f>
        <v/>
      </c>
      <c r="CX126" s="11" t="str">
        <f>IF(OR(Master!$C31="",Calculations!CX32=""),"",(Master!$C31-Calculations!CX32)^2)</f>
        <v/>
      </c>
      <c r="CY126" s="11" t="str">
        <f>IF(OR(Master!$C31="",Calculations!CY32=""),"",(Master!$C31-Calculations!CY32)^2)</f>
        <v/>
      </c>
      <c r="CZ126" s="11" t="str">
        <f>IF(OR(Master!$C31="",Calculations!CZ32=""),"",(Master!$C31-Calculations!CZ32)^2)</f>
        <v/>
      </c>
      <c r="DA126" s="11" t="str">
        <f>IF(OR(Master!$C31="",Calculations!DA32=""),"",(Master!$C31-Calculations!DA32)^2)</f>
        <v/>
      </c>
      <c r="DB126" s="11" t="str">
        <f>IF(OR(Master!$C31="",Calculations!DB32=""),"",(Master!$C31-Calculations!DB32)^2)</f>
        <v/>
      </c>
      <c r="DC126" s="11" t="str">
        <f>IF(OR(Master!$C31="",Calculations!DC32=""),"",(Master!$C31-Calculations!DC32)^2)</f>
        <v/>
      </c>
      <c r="DD126" s="11" t="str">
        <f>IF(OR(Master!$C31="",Calculations!DD32=""),"",(Master!$C31-Calculations!DD32)^2)</f>
        <v/>
      </c>
      <c r="DE126" s="11" t="str">
        <f>IF(OR(Master!$C31="",Calculations!DE32=""),"",(Master!$C31-Calculations!DE32)^2)</f>
        <v/>
      </c>
      <c r="DF126" s="11" t="str">
        <f>IF(OR(Master!$C31="",Calculations!DF32=""),"",(Master!$C31-Calculations!DF32)^2)</f>
        <v/>
      </c>
      <c r="DG126" s="11" t="str">
        <f>IF(OR(Master!$C31="",Calculations!DG32=""),"",(Master!$C31-Calculations!DG32)^2)</f>
        <v/>
      </c>
      <c r="DH126" s="11" t="str">
        <f>IF(OR(Master!$C31="",Calculations!DH32=""),"",(Master!$C31-Calculations!DH32)^2)</f>
        <v/>
      </c>
      <c r="DI126" s="11" t="str">
        <f>IF(OR(Master!$C31="",Calculations!DI32=""),"",(Master!$C31-Calculations!DI32)^2)</f>
        <v/>
      </c>
      <c r="DJ126" s="11" t="str">
        <f>IF(OR(Master!$C31="",Calculations!DJ32=""),"",(Master!$C31-Calculations!DJ32)^2)</f>
        <v/>
      </c>
      <c r="DK126" s="11" t="str">
        <f>IF(OR(Master!$C31="",Calculations!DK32=""),"",(Master!$C31-Calculations!DK32)^2)</f>
        <v/>
      </c>
      <c r="DL126" s="11" t="str">
        <f>IF(OR(Master!$C31="",Calculations!DL32=""),"",(Master!$C31-Calculations!DL32)^2)</f>
        <v/>
      </c>
      <c r="DM126" s="11" t="str">
        <f>IF(OR(Master!$C31="",Calculations!DM32=""),"",(Master!$C31-Calculations!DM32)^2)</f>
        <v/>
      </c>
      <c r="DN126" s="11" t="str">
        <f>IF(OR(Master!$C31="",Calculations!DN32=""),"",(Master!$C31-Calculations!DN32)^2)</f>
        <v/>
      </c>
      <c r="DO126" s="11" t="str">
        <f>IF(OR(Master!$C31="",Calculations!DO32=""),"",(Master!$C31-Calculations!DO32)^2)</f>
        <v/>
      </c>
      <c r="DP126" s="11" t="str">
        <f>IF(OR(Master!$C31="",Calculations!DP32=""),"",(Master!$C31-Calculations!DP32)^2)</f>
        <v/>
      </c>
      <c r="DQ126" s="11" t="str">
        <f>IF(OR(Master!$C31="",Calculations!DQ32=""),"",(Master!$C31-Calculations!DQ32)^2)</f>
        <v/>
      </c>
      <c r="DR126" s="11" t="str">
        <f>IF(OR(Master!$C31="",Calculations!DR32=""),"",(Master!$C31-Calculations!DR32)^2)</f>
        <v/>
      </c>
      <c r="DS126" s="11" t="str">
        <f>IF(OR(Master!$C31="",Calculations!DS32=""),"",(Master!$C31-Calculations!DS32)^2)</f>
        <v/>
      </c>
      <c r="DT126" s="11" t="str">
        <f>IF(OR(Master!$C31="",Calculations!DT32=""),"",(Master!$C31-Calculations!DT32)^2)</f>
        <v/>
      </c>
      <c r="DU126" s="11" t="str">
        <f>IF(OR(Master!$C31="",Calculations!DU32=""),"",(Master!$C31-Calculations!DU32)^2)</f>
        <v/>
      </c>
      <c r="DV126" s="11" t="str">
        <f>IF(OR(Master!$C31="",Calculations!DV32=""),"",(Master!$C31-Calculations!DV32)^2)</f>
        <v/>
      </c>
      <c r="DW126" s="11" t="str">
        <f>IF(OR(Master!$C31="",Calculations!DW32=""),"",(Master!$C31-Calculations!DW32)^2)</f>
        <v/>
      </c>
      <c r="DX126" s="11" t="str">
        <f>IF(OR(Master!$C31="",Calculations!DX32=""),"",(Master!$C31-Calculations!DX32)^2)</f>
        <v/>
      </c>
      <c r="DY126" s="11" t="str">
        <f>IF(OR(Master!$C31="",Calculations!DY32=""),"",(Master!$C31-Calculations!DY32)^2)</f>
        <v/>
      </c>
      <c r="DZ126" s="11" t="str">
        <f>IF(OR(Master!$C31="",Calculations!DZ32=""),"",(Master!$C31-Calculations!DZ32)^2)</f>
        <v/>
      </c>
      <c r="EA126" s="11" t="str">
        <f>IF(OR(Master!$C31="",Calculations!EA32=""),"",(Master!$C31-Calculations!EA32)^2)</f>
        <v/>
      </c>
      <c r="EB126" s="11" t="str">
        <f>IF(OR(Master!$C31="",Calculations!EB32=""),"",(Master!$C31-Calculations!EB32)^2)</f>
        <v/>
      </c>
      <c r="EC126" s="11" t="str">
        <f>IF(OR(Master!$C31="",Calculations!EC32=""),"",(Master!$C31-Calculations!EC32)^2)</f>
        <v/>
      </c>
      <c r="ED126" s="11" t="str">
        <f>IF(OR(Master!$C31="",Calculations!ED32=""),"",(Master!$C31-Calculations!ED32)^2)</f>
        <v/>
      </c>
      <c r="EE126" s="11" t="str">
        <f>IF(OR(Master!$C31="",Calculations!EE32=""),"",(Master!$C31-Calculations!EE32)^2)</f>
        <v/>
      </c>
      <c r="EF126" s="11" t="str">
        <f>IF(OR(Master!$C31="",Calculations!EF32=""),"",(Master!$C31-Calculations!EF32)^2)</f>
        <v/>
      </c>
      <c r="EG126" s="11" t="str">
        <f>IF(OR(Master!$C31="",Calculations!EG32=""),"",(Master!$C31-Calculations!EG32)^2)</f>
        <v/>
      </c>
      <c r="EH126" s="11" t="str">
        <f>IF(OR(Master!$C31="",Calculations!EH32=""),"",(Master!$C31-Calculations!EH32)^2)</f>
        <v/>
      </c>
      <c r="EI126" s="11" t="str">
        <f>IF(OR(Master!$C31="",Calculations!EI32=""),"",(Master!$C31-Calculations!EI32)^2)</f>
        <v/>
      </c>
      <c r="EJ126" s="11" t="str">
        <f>IF(OR(Master!$C31="",Calculations!EJ32=""),"",(Master!$C31-Calculations!EJ32)^2)</f>
        <v/>
      </c>
      <c r="EK126" s="11" t="str">
        <f>IF(OR(Master!$C31="",Calculations!EK32=""),"",(Master!$C31-Calculations!EK32)^2)</f>
        <v/>
      </c>
      <c r="EL126" s="11" t="str">
        <f>IF(OR(Master!$C31="",Calculations!EL32=""),"",(Master!$C31-Calculations!EL32)^2)</f>
        <v/>
      </c>
      <c r="EM126" s="11" t="str">
        <f>IF(OR(Master!$C31="",Calculations!EM32=""),"",(Master!$C31-Calculations!EM32)^2)</f>
        <v/>
      </c>
      <c r="EN126" s="11" t="str">
        <f>IF(OR(Master!$C31="",Calculations!EN32=""),"",(Master!$C31-Calculations!EN32)^2)</f>
        <v/>
      </c>
      <c r="EO126" s="11" t="str">
        <f>IF(OR(Master!$C31="",Calculations!EO32=""),"",(Master!$C31-Calculations!EO32)^2)</f>
        <v/>
      </c>
      <c r="EP126" s="11" t="str">
        <f>IF(OR(Master!$C31="",Calculations!EP32=""),"",(Master!$C31-Calculations!EP32)^2)</f>
        <v/>
      </c>
      <c r="EQ126" s="11" t="str">
        <f>IF(OR(Master!$C31="",Calculations!EQ32=""),"",(Master!$C31-Calculations!EQ32)^2)</f>
        <v/>
      </c>
      <c r="ER126" s="11" t="str">
        <f>IF(OR(Master!$C31="",Calculations!ER32=""),"",(Master!$C31-Calculations!ER32)^2)</f>
        <v/>
      </c>
      <c r="ES126" s="11" t="str">
        <f>IF(OR(Master!$C31="",Calculations!ES32=""),"",(Master!$C31-Calculations!ES32)^2)</f>
        <v/>
      </c>
      <c r="ET126" s="11" t="str">
        <f>IF(OR(Master!$C31="",Calculations!ET32=""),"",(Master!$C31-Calculations!ET32)^2)</f>
        <v/>
      </c>
      <c r="EU126" s="11" t="str">
        <f>IF(OR(Master!$C31="",Calculations!EU32=""),"",(Master!$C31-Calculations!EU32)^2)</f>
        <v/>
      </c>
      <c r="EV126" s="11" t="str">
        <f>IF(OR(Master!$C31="",Calculations!EV32=""),"",(Master!$C31-Calculations!EV32)^2)</f>
        <v/>
      </c>
      <c r="EW126" s="11" t="str">
        <f>IF(OR(Master!$C31="",Calculations!EW32=""),"",(Master!$C31-Calculations!EW32)^2)</f>
        <v/>
      </c>
      <c r="EX126" s="11" t="str">
        <f>IF(OR(Master!$C31="",Calculations!EX32=""),"",(Master!$C31-Calculations!EX32)^2)</f>
        <v/>
      </c>
      <c r="EY126" s="11" t="str">
        <f>IF(OR(Master!$C31="",Calculations!EY32=""),"",(Master!$C31-Calculations!EY32)^2)</f>
        <v/>
      </c>
      <c r="EZ126" s="11" t="str">
        <f>IF(OR(Master!$C31="",Calculations!EZ32=""),"",(Master!$C31-Calculations!EZ32)^2)</f>
        <v/>
      </c>
      <c r="FA126" s="11" t="str">
        <f>IF(OR(Master!$C31="",Calculations!FA32=""),"",(Master!$C31-Calculations!FA32)^2)</f>
        <v/>
      </c>
      <c r="FB126" s="11" t="str">
        <f>IF(OR(Master!$C31="",Calculations!FB32=""),"",(Master!$C31-Calculations!FB32)^2)</f>
        <v/>
      </c>
      <c r="FC126" s="11" t="str">
        <f>IF(OR(Master!$C31="",Calculations!FC32=""),"",(Master!$C31-Calculations!FC32)^2)</f>
        <v/>
      </c>
      <c r="FD126" s="11" t="str">
        <f>IF(OR(Master!$C31="",Calculations!FD32=""),"",(Master!$C31-Calculations!FD32)^2)</f>
        <v/>
      </c>
      <c r="FE126" s="11" t="str">
        <f>IF(OR(Master!$C31="",Calculations!FE32=""),"",(Master!$C31-Calculations!FE32)^2)</f>
        <v/>
      </c>
      <c r="FF126" s="11" t="str">
        <f>IF(OR(Master!$C31="",Calculations!FF32=""),"",(Master!$C31-Calculations!FF32)^2)</f>
        <v/>
      </c>
      <c r="FG126" s="11" t="str">
        <f>IF(OR(Master!$C31="",Calculations!FG32=""),"",(Master!$C31-Calculations!FG32)^2)</f>
        <v/>
      </c>
      <c r="FH126" s="11" t="str">
        <f>IF(OR(Master!$C31="",Calculations!FH32=""),"",(Master!$C31-Calculations!FH32)^2)</f>
        <v/>
      </c>
      <c r="FI126" s="11" t="str">
        <f>IF(OR(Master!$C31="",Calculations!FI32=""),"",(Master!$C31-Calculations!FI32)^2)</f>
        <v/>
      </c>
      <c r="FJ126" s="11" t="str">
        <f>IF(OR(Master!$C31="",Calculations!FJ32=""),"",(Master!$C31-Calculations!FJ32)^2)</f>
        <v/>
      </c>
      <c r="FK126" s="11" t="str">
        <f>IF(OR(Master!$C31="",Calculations!FK32=""),"",(Master!$C31-Calculations!FK32)^2)</f>
        <v/>
      </c>
    </row>
    <row r="127" spans="3:167" x14ac:dyDescent="0.25">
      <c r="C127" s="11">
        <v>30</v>
      </c>
      <c r="D127" s="11" t="str">
        <f>IF(OR(Master!$C32="",Calculations!D33=""),"",(Master!$C32-Calculations!D33)^2)</f>
        <v/>
      </c>
      <c r="E127" s="11" t="str">
        <f>IF(OR(Master!$C32="",Calculations!E33=""),"",(Master!$C32-Calculations!E33)^2)</f>
        <v/>
      </c>
      <c r="F127" s="11" t="str">
        <f>IF(OR(Master!$C32="",Calculations!F33=""),"",(Master!$C32-Calculations!F33)^2)</f>
        <v/>
      </c>
      <c r="G127" s="11" t="str">
        <f>IF(OR(Master!$C32="",Calculations!G33=""),"",(Master!$C32-Calculations!G33)^2)</f>
        <v/>
      </c>
      <c r="H127" s="11" t="str">
        <f>IF(OR(Master!$C32="",Calculations!H33=""),"",(Master!$C32-Calculations!H33)^2)</f>
        <v/>
      </c>
      <c r="I127" s="11" t="str">
        <f>IF(OR(Master!$C32="",Calculations!I33=""),"",(Master!$C32-Calculations!I33)^2)</f>
        <v/>
      </c>
      <c r="J127" s="11" t="str">
        <f>IF(OR(Master!$C32="",Calculations!J33=""),"",(Master!$C32-Calculations!J33)^2)</f>
        <v/>
      </c>
      <c r="K127" s="11" t="str">
        <f>IF(OR(Master!$C32="",Calculations!K33=""),"",(Master!$C32-Calculations!K33)^2)</f>
        <v/>
      </c>
      <c r="L127" s="11" t="str">
        <f>IF(OR(Master!$C32="",Calculations!L33=""),"",(Master!$C32-Calculations!L33)^2)</f>
        <v/>
      </c>
      <c r="M127" s="11" t="str">
        <f>IF(OR(Master!$C32="",Calculations!M33=""),"",(Master!$C32-Calculations!M33)^2)</f>
        <v/>
      </c>
      <c r="N127" s="11" t="str">
        <f>IF(OR(Master!$C32="",Calculations!N33=""),"",(Master!$C32-Calculations!N33)^2)</f>
        <v/>
      </c>
      <c r="O127" s="11" t="str">
        <f>IF(OR(Master!$C32="",Calculations!O33=""),"",(Master!$C32-Calculations!O33)^2)</f>
        <v/>
      </c>
      <c r="P127" s="11" t="str">
        <f>IF(OR(Master!$C32="",Calculations!P33=""),"",(Master!$C32-Calculations!P33)^2)</f>
        <v/>
      </c>
      <c r="Q127" s="11" t="str">
        <f>IF(OR(Master!$C32="",Calculations!Q33=""),"",(Master!$C32-Calculations!Q33)^2)</f>
        <v/>
      </c>
      <c r="R127" s="11" t="str">
        <f>IF(OR(Master!$C32="",Calculations!R33=""),"",(Master!$C32-Calculations!R33)^2)</f>
        <v/>
      </c>
      <c r="S127" s="11" t="str">
        <f>IF(OR(Master!$C32="",Calculations!S33=""),"",(Master!$C32-Calculations!S33)^2)</f>
        <v/>
      </c>
      <c r="T127" s="11" t="str">
        <f>IF(OR(Master!$C32="",Calculations!T33=""),"",(Master!$C32-Calculations!T33)^2)</f>
        <v/>
      </c>
      <c r="U127" s="11" t="str">
        <f>IF(OR(Master!$C32="",Calculations!U33=""),"",(Master!$C32-Calculations!U33)^2)</f>
        <v/>
      </c>
      <c r="V127" s="11" t="str">
        <f>IF(OR(Master!$C32="",Calculations!V33=""),"",(Master!$C32-Calculations!V33)^2)</f>
        <v/>
      </c>
      <c r="W127" s="11" t="str">
        <f>IF(OR(Master!$C32="",Calculations!W33=""),"",(Master!$C32-Calculations!W33)^2)</f>
        <v/>
      </c>
      <c r="X127" s="11" t="str">
        <f>IF(OR(Master!$C32="",Calculations!X33=""),"",(Master!$C32-Calculations!X33)^2)</f>
        <v/>
      </c>
      <c r="Y127" s="11" t="str">
        <f>IF(OR(Master!$C32="",Calculations!Y33=""),"",(Master!$C32-Calculations!Y33)^2)</f>
        <v/>
      </c>
      <c r="Z127" s="11" t="str">
        <f>IF(OR(Master!$C32="",Calculations!Z33=""),"",(Master!$C32-Calculations!Z33)^2)</f>
        <v/>
      </c>
      <c r="AA127" s="11" t="str">
        <f>IF(OR(Master!$C32="",Calculations!AA33=""),"",(Master!$C32-Calculations!AA33)^2)</f>
        <v/>
      </c>
      <c r="AB127" s="11" t="str">
        <f>IF(OR(Master!$C32="",Calculations!AB33=""),"",(Master!$C32-Calculations!AB33)^2)</f>
        <v/>
      </c>
      <c r="AC127" s="11" t="str">
        <f>IF(OR(Master!$C32="",Calculations!AC33=""),"",(Master!$C32-Calculations!AC33)^2)</f>
        <v/>
      </c>
      <c r="AD127" s="11" t="str">
        <f>IF(OR(Master!$C32="",Calculations!AD33=""),"",(Master!$C32-Calculations!AD33)^2)</f>
        <v/>
      </c>
      <c r="AE127" s="11" t="str">
        <f>IF(OR(Master!$C32="",Calculations!AE33=""),"",(Master!$C32-Calculations!AE33)^2)</f>
        <v/>
      </c>
      <c r="AF127" s="11" t="str">
        <f>IF(OR(Master!$C32="",Calculations!AF33=""),"",(Master!$C32-Calculations!AF33)^2)</f>
        <v/>
      </c>
      <c r="AG127" s="11" t="str">
        <f>IF(OR(Master!$C32="",Calculations!AG33=""),"",(Master!$C32-Calculations!AG33)^2)</f>
        <v/>
      </c>
      <c r="AH127" s="11" t="str">
        <f>IF(OR(Master!$C32="",Calculations!AH33=""),"",(Master!$C32-Calculations!AH33)^2)</f>
        <v/>
      </c>
      <c r="AI127" s="11" t="str">
        <f>IF(OR(Master!$C32="",Calculations!AI33=""),"",(Master!$C32-Calculations!AI33)^2)</f>
        <v/>
      </c>
      <c r="AJ127" s="11" t="str">
        <f>IF(OR(Master!$C32="",Calculations!AJ33=""),"",(Master!$C32-Calculations!AJ33)^2)</f>
        <v/>
      </c>
      <c r="AK127" s="11" t="str">
        <f>IF(OR(Master!$C32="",Calculations!AK33=""),"",(Master!$C32-Calculations!AK33)^2)</f>
        <v/>
      </c>
      <c r="AL127" s="11" t="str">
        <f>IF(OR(Master!$C32="",Calculations!AL33=""),"",(Master!$C32-Calculations!AL33)^2)</f>
        <v/>
      </c>
      <c r="AM127" s="11" t="str">
        <f>IF(OR(Master!$C32="",Calculations!AM33=""),"",(Master!$C32-Calculations!AM33)^2)</f>
        <v/>
      </c>
      <c r="AN127" s="11" t="str">
        <f>IF(OR(Master!$C32="",Calculations!AN33=""),"",(Master!$C32-Calculations!AN33)^2)</f>
        <v/>
      </c>
      <c r="AO127" s="11" t="str">
        <f>IF(OR(Master!$C32="",Calculations!AO33=""),"",(Master!$C32-Calculations!AO33)^2)</f>
        <v/>
      </c>
      <c r="AP127" s="11" t="str">
        <f>IF(OR(Master!$C32="",Calculations!AP33=""),"",(Master!$C32-Calculations!AP33)^2)</f>
        <v/>
      </c>
      <c r="AQ127" s="11" t="str">
        <f>IF(OR(Master!$C32="",Calculations!AQ33=""),"",(Master!$C32-Calculations!AQ33)^2)</f>
        <v/>
      </c>
      <c r="AR127" s="11" t="str">
        <f>IF(OR(Master!$C32="",Calculations!AR33=""),"",(Master!$C32-Calculations!AR33)^2)</f>
        <v/>
      </c>
      <c r="AS127" s="11" t="str">
        <f>IF(OR(Master!$C32="",Calculations!AS33=""),"",(Master!$C32-Calculations!AS33)^2)</f>
        <v/>
      </c>
      <c r="AT127" s="11" t="str">
        <f>IF(OR(Master!$C32="",Calculations!AT33=""),"",(Master!$C32-Calculations!AT33)^2)</f>
        <v/>
      </c>
      <c r="AU127" s="11" t="str">
        <f>IF(OR(Master!$C32="",Calculations!AU33=""),"",(Master!$C32-Calculations!AU33)^2)</f>
        <v/>
      </c>
      <c r="AV127" s="11" t="str">
        <f>IF(OR(Master!$C32="",Calculations!AV33=""),"",(Master!$C32-Calculations!AV33)^2)</f>
        <v/>
      </c>
      <c r="AW127" s="11" t="str">
        <f>IF(OR(Master!$C32="",Calculations!AW33=""),"",(Master!$C32-Calculations!AW33)^2)</f>
        <v/>
      </c>
      <c r="AX127" s="11" t="str">
        <f>IF(OR(Master!$C32="",Calculations!AX33=""),"",(Master!$C32-Calculations!AX33)^2)</f>
        <v/>
      </c>
      <c r="AY127" s="11" t="str">
        <f>IF(OR(Master!$C32="",Calculations!AY33=""),"",(Master!$C32-Calculations!AY33)^2)</f>
        <v/>
      </c>
      <c r="AZ127" s="11" t="str">
        <f>IF(OR(Master!$C32="",Calculations!AZ33=""),"",(Master!$C32-Calculations!AZ33)^2)</f>
        <v/>
      </c>
      <c r="BA127" s="11" t="str">
        <f>IF(OR(Master!$C32="",Calculations!BA33=""),"",(Master!$C32-Calculations!BA33)^2)</f>
        <v/>
      </c>
      <c r="BB127" s="11" t="str">
        <f>IF(OR(Master!$C32="",Calculations!BB33=""),"",(Master!$C32-Calculations!BB33)^2)</f>
        <v/>
      </c>
      <c r="BC127" s="11" t="str">
        <f>IF(OR(Master!$C32="",Calculations!BC33=""),"",(Master!$C32-Calculations!BC33)^2)</f>
        <v/>
      </c>
      <c r="BD127" s="11" t="str">
        <f>IF(OR(Master!$C32="",Calculations!BD33=""),"",(Master!$C32-Calculations!BD33)^2)</f>
        <v/>
      </c>
      <c r="BE127" s="11" t="str">
        <f>IF(OR(Master!$C32="",Calculations!BE33=""),"",(Master!$C32-Calculations!BE33)^2)</f>
        <v/>
      </c>
      <c r="BF127" s="11" t="str">
        <f>IF(OR(Master!$C32="",Calculations!BF33=""),"",(Master!$C32-Calculations!BF33)^2)</f>
        <v/>
      </c>
      <c r="BG127" s="11" t="str">
        <f>IF(OR(Master!$C32="",Calculations!BG33=""),"",(Master!$C32-Calculations!BG33)^2)</f>
        <v/>
      </c>
      <c r="BH127" s="11" t="str">
        <f>IF(OR(Master!$C32="",Calculations!BH33=""),"",(Master!$C32-Calculations!BH33)^2)</f>
        <v/>
      </c>
      <c r="BI127" s="11" t="str">
        <f>IF(OR(Master!$C32="",Calculations!BI33=""),"",(Master!$C32-Calculations!BI33)^2)</f>
        <v/>
      </c>
      <c r="BJ127" s="11" t="str">
        <f>IF(OR(Master!$C32="",Calculations!BJ33=""),"",(Master!$C32-Calculations!BJ33)^2)</f>
        <v/>
      </c>
      <c r="BK127" s="11" t="str">
        <f>IF(OR(Master!$C32="",Calculations!BK33=""),"",(Master!$C32-Calculations!BK33)^2)</f>
        <v/>
      </c>
      <c r="BL127" s="11" t="str">
        <f>IF(OR(Master!$C32="",Calculations!BL33=""),"",(Master!$C32-Calculations!BL33)^2)</f>
        <v/>
      </c>
      <c r="BM127" s="11" t="str">
        <f>IF(OR(Master!$C32="",Calculations!BM33=""),"",(Master!$C32-Calculations!BM33)^2)</f>
        <v/>
      </c>
      <c r="BN127" s="11" t="str">
        <f>IF(OR(Master!$C32="",Calculations!BN33=""),"",(Master!$C32-Calculations!BN33)^2)</f>
        <v/>
      </c>
      <c r="BO127" s="11" t="str">
        <f>IF(OR(Master!$C32="",Calculations!BO33=""),"",(Master!$C32-Calculations!BO33)^2)</f>
        <v/>
      </c>
      <c r="BP127" s="11" t="str">
        <f>IF(OR(Master!$C32="",Calculations!BP33=""),"",(Master!$C32-Calculations!BP33)^2)</f>
        <v/>
      </c>
      <c r="BQ127" s="11" t="str">
        <f>IF(OR(Master!$C32="",Calculations!BQ33=""),"",(Master!$C32-Calculations!BQ33)^2)</f>
        <v/>
      </c>
      <c r="BR127" s="11" t="str">
        <f>IF(OR(Master!$C32="",Calculations!BR33=""),"",(Master!$C32-Calculations!BR33)^2)</f>
        <v/>
      </c>
      <c r="BS127" s="11" t="str">
        <f>IF(OR(Master!$C32="",Calculations!BS33=""),"",(Master!$C32-Calculations!BS33)^2)</f>
        <v/>
      </c>
      <c r="BT127" s="11" t="str">
        <f>IF(OR(Master!$C32="",Calculations!BT33=""),"",(Master!$C32-Calculations!BT33)^2)</f>
        <v/>
      </c>
      <c r="BU127" s="11" t="str">
        <f>IF(OR(Master!$C32="",Calculations!BU33=""),"",(Master!$C32-Calculations!BU33)^2)</f>
        <v/>
      </c>
      <c r="BV127" s="11" t="str">
        <f>IF(OR(Master!$C32="",Calculations!BV33=""),"",(Master!$C32-Calculations!BV33)^2)</f>
        <v/>
      </c>
      <c r="BW127" s="11" t="str">
        <f>IF(OR(Master!$C32="",Calculations!BW33=""),"",(Master!$C32-Calculations!BW33)^2)</f>
        <v/>
      </c>
      <c r="BX127" s="11" t="str">
        <f>IF(OR(Master!$C32="",Calculations!BX33=""),"",(Master!$C32-Calculations!BX33)^2)</f>
        <v/>
      </c>
      <c r="BY127" s="11" t="str">
        <f>IF(OR(Master!$C32="",Calculations!BY33=""),"",(Master!$C32-Calculations!BY33)^2)</f>
        <v/>
      </c>
      <c r="BZ127" s="11" t="str">
        <f>IF(OR(Master!$C32="",Calculations!BZ33=""),"",(Master!$C32-Calculations!BZ33)^2)</f>
        <v/>
      </c>
      <c r="CA127" s="11" t="str">
        <f>IF(OR(Master!$C32="",Calculations!CA33=""),"",(Master!$C32-Calculations!CA33)^2)</f>
        <v/>
      </c>
      <c r="CB127" s="11" t="str">
        <f>IF(OR(Master!$C32="",Calculations!CB33=""),"",(Master!$C32-Calculations!CB33)^2)</f>
        <v/>
      </c>
      <c r="CC127" s="11" t="str">
        <f>IF(OR(Master!$C32="",Calculations!CC33=""),"",(Master!$C32-Calculations!CC33)^2)</f>
        <v/>
      </c>
      <c r="CD127" s="11" t="str">
        <f>IF(OR(Master!$C32="",Calculations!CD33=""),"",(Master!$C32-Calculations!CD33)^2)</f>
        <v/>
      </c>
      <c r="CE127" s="11" t="str">
        <f>IF(OR(Master!$C32="",Calculations!CE33=""),"",(Master!$C32-Calculations!CE33)^2)</f>
        <v/>
      </c>
      <c r="CF127" s="11" t="str">
        <f>IF(OR(Master!$C32="",Calculations!CF33=""),"",(Master!$C32-Calculations!CF33)^2)</f>
        <v/>
      </c>
      <c r="CG127" s="11" t="str">
        <f>IF(OR(Master!$C32="",Calculations!CG33=""),"",(Master!$C32-Calculations!CG33)^2)</f>
        <v/>
      </c>
      <c r="CH127" s="11" t="str">
        <f>IF(OR(Master!$C32="",Calculations!CH33=""),"",(Master!$C32-Calculations!CH33)^2)</f>
        <v/>
      </c>
      <c r="CI127" s="11" t="str">
        <f>IF(OR(Master!$C32="",Calculations!CI33=""),"",(Master!$C32-Calculations!CI33)^2)</f>
        <v/>
      </c>
      <c r="CJ127" s="11" t="str">
        <f>IF(OR(Master!$C32="",Calculations!CJ33=""),"",(Master!$C32-Calculations!CJ33)^2)</f>
        <v/>
      </c>
      <c r="CK127" s="11" t="str">
        <f>IF(OR(Master!$C32="",Calculations!CK33=""),"",(Master!$C32-Calculations!CK33)^2)</f>
        <v/>
      </c>
      <c r="CL127" s="11" t="str">
        <f>IF(OR(Master!$C32="",Calculations!CL33=""),"",(Master!$C32-Calculations!CL33)^2)</f>
        <v/>
      </c>
      <c r="CM127" s="11" t="str">
        <f>IF(OR(Master!$C32="",Calculations!CM33=""),"",(Master!$C32-Calculations!CM33)^2)</f>
        <v/>
      </c>
      <c r="CN127" s="11" t="str">
        <f>IF(OR(Master!$C32="",Calculations!CN33=""),"",(Master!$C32-Calculations!CN33)^2)</f>
        <v/>
      </c>
      <c r="CO127" s="11" t="str">
        <f>IF(OR(Master!$C32="",Calculations!CO33=""),"",(Master!$C32-Calculations!CO33)^2)</f>
        <v/>
      </c>
      <c r="CP127" s="11" t="str">
        <f>IF(OR(Master!$C32="",Calculations!CP33=""),"",(Master!$C32-Calculations!CP33)^2)</f>
        <v/>
      </c>
      <c r="CQ127" s="11" t="str">
        <f>IF(OR(Master!$C32="",Calculations!CQ33=""),"",(Master!$C32-Calculations!CQ33)^2)</f>
        <v/>
      </c>
      <c r="CR127" s="11" t="str">
        <f>IF(OR(Master!$C32="",Calculations!CR33=""),"",(Master!$C32-Calculations!CR33)^2)</f>
        <v/>
      </c>
      <c r="CS127" s="11" t="str">
        <f>IF(OR(Master!$C32="",Calculations!CS33=""),"",(Master!$C32-Calculations!CS33)^2)</f>
        <v/>
      </c>
      <c r="CT127" s="11" t="str">
        <f>IF(OR(Master!$C32="",Calculations!CT33=""),"",(Master!$C32-Calculations!CT33)^2)</f>
        <v/>
      </c>
      <c r="CU127" s="11" t="str">
        <f>IF(OR(Master!$C32="",Calculations!CU33=""),"",(Master!$C32-Calculations!CU33)^2)</f>
        <v/>
      </c>
      <c r="CV127" s="11" t="str">
        <f>IF(OR(Master!$C32="",Calculations!CV33=""),"",(Master!$C32-Calculations!CV33)^2)</f>
        <v/>
      </c>
      <c r="CW127" s="11" t="str">
        <f>IF(OR(Master!$C32="",Calculations!CW33=""),"",(Master!$C32-Calculations!CW33)^2)</f>
        <v/>
      </c>
      <c r="CX127" s="11" t="str">
        <f>IF(OR(Master!$C32="",Calculations!CX33=""),"",(Master!$C32-Calculations!CX33)^2)</f>
        <v/>
      </c>
      <c r="CY127" s="11" t="str">
        <f>IF(OR(Master!$C32="",Calculations!CY33=""),"",(Master!$C32-Calculations!CY33)^2)</f>
        <v/>
      </c>
      <c r="CZ127" s="11" t="str">
        <f>IF(OR(Master!$C32="",Calculations!CZ33=""),"",(Master!$C32-Calculations!CZ33)^2)</f>
        <v/>
      </c>
      <c r="DA127" s="11" t="str">
        <f>IF(OR(Master!$C32="",Calculations!DA33=""),"",(Master!$C32-Calculations!DA33)^2)</f>
        <v/>
      </c>
      <c r="DB127" s="11" t="str">
        <f>IF(OR(Master!$C32="",Calculations!DB33=""),"",(Master!$C32-Calculations!DB33)^2)</f>
        <v/>
      </c>
      <c r="DC127" s="11" t="str">
        <f>IF(OR(Master!$C32="",Calculations!DC33=""),"",(Master!$C32-Calculations!DC33)^2)</f>
        <v/>
      </c>
      <c r="DD127" s="11" t="str">
        <f>IF(OR(Master!$C32="",Calculations!DD33=""),"",(Master!$C32-Calculations!DD33)^2)</f>
        <v/>
      </c>
      <c r="DE127" s="11" t="str">
        <f>IF(OR(Master!$C32="",Calculations!DE33=""),"",(Master!$C32-Calculations!DE33)^2)</f>
        <v/>
      </c>
      <c r="DF127" s="11" t="str">
        <f>IF(OR(Master!$C32="",Calculations!DF33=""),"",(Master!$C32-Calculations!DF33)^2)</f>
        <v/>
      </c>
      <c r="DG127" s="11" t="str">
        <f>IF(OR(Master!$C32="",Calculations!DG33=""),"",(Master!$C32-Calculations!DG33)^2)</f>
        <v/>
      </c>
      <c r="DH127" s="11" t="str">
        <f>IF(OR(Master!$C32="",Calculations!DH33=""),"",(Master!$C32-Calculations!DH33)^2)</f>
        <v/>
      </c>
      <c r="DI127" s="11" t="str">
        <f>IF(OR(Master!$C32="",Calculations!DI33=""),"",(Master!$C32-Calculations!DI33)^2)</f>
        <v/>
      </c>
      <c r="DJ127" s="11" t="str">
        <f>IF(OR(Master!$C32="",Calculations!DJ33=""),"",(Master!$C32-Calculations!DJ33)^2)</f>
        <v/>
      </c>
      <c r="DK127" s="11" t="str">
        <f>IF(OR(Master!$C32="",Calculations!DK33=""),"",(Master!$C32-Calculations!DK33)^2)</f>
        <v/>
      </c>
      <c r="DL127" s="11" t="str">
        <f>IF(OR(Master!$C32="",Calculations!DL33=""),"",(Master!$C32-Calculations!DL33)^2)</f>
        <v/>
      </c>
      <c r="DM127" s="11" t="str">
        <f>IF(OR(Master!$C32="",Calculations!DM33=""),"",(Master!$C32-Calculations!DM33)^2)</f>
        <v/>
      </c>
      <c r="DN127" s="11" t="str">
        <f>IF(OR(Master!$C32="",Calculations!DN33=""),"",(Master!$C32-Calculations!DN33)^2)</f>
        <v/>
      </c>
      <c r="DO127" s="11" t="str">
        <f>IF(OR(Master!$C32="",Calculations!DO33=""),"",(Master!$C32-Calculations!DO33)^2)</f>
        <v/>
      </c>
      <c r="DP127" s="11" t="str">
        <f>IF(OR(Master!$C32="",Calculations!DP33=""),"",(Master!$C32-Calculations!DP33)^2)</f>
        <v/>
      </c>
      <c r="DQ127" s="11" t="str">
        <f>IF(OR(Master!$C32="",Calculations!DQ33=""),"",(Master!$C32-Calculations!DQ33)^2)</f>
        <v/>
      </c>
      <c r="DR127" s="11" t="str">
        <f>IF(OR(Master!$C32="",Calculations!DR33=""),"",(Master!$C32-Calculations!DR33)^2)</f>
        <v/>
      </c>
      <c r="DS127" s="11" t="str">
        <f>IF(OR(Master!$C32="",Calculations!DS33=""),"",(Master!$C32-Calculations!DS33)^2)</f>
        <v/>
      </c>
      <c r="DT127" s="11" t="str">
        <f>IF(OR(Master!$C32="",Calculations!DT33=""),"",(Master!$C32-Calculations!DT33)^2)</f>
        <v/>
      </c>
      <c r="DU127" s="11" t="str">
        <f>IF(OR(Master!$C32="",Calculations!DU33=""),"",(Master!$C32-Calculations!DU33)^2)</f>
        <v/>
      </c>
      <c r="DV127" s="11" t="str">
        <f>IF(OR(Master!$C32="",Calculations!DV33=""),"",(Master!$C32-Calculations!DV33)^2)</f>
        <v/>
      </c>
      <c r="DW127" s="11" t="str">
        <f>IF(OR(Master!$C32="",Calculations!DW33=""),"",(Master!$C32-Calculations!DW33)^2)</f>
        <v/>
      </c>
      <c r="DX127" s="11" t="str">
        <f>IF(OR(Master!$C32="",Calculations!DX33=""),"",(Master!$C32-Calculations!DX33)^2)</f>
        <v/>
      </c>
      <c r="DY127" s="11" t="str">
        <f>IF(OR(Master!$C32="",Calculations!DY33=""),"",(Master!$C32-Calculations!DY33)^2)</f>
        <v/>
      </c>
      <c r="DZ127" s="11" t="str">
        <f>IF(OR(Master!$C32="",Calculations!DZ33=""),"",(Master!$C32-Calculations!DZ33)^2)</f>
        <v/>
      </c>
      <c r="EA127" s="11" t="str">
        <f>IF(OR(Master!$C32="",Calculations!EA33=""),"",(Master!$C32-Calculations!EA33)^2)</f>
        <v/>
      </c>
      <c r="EB127" s="11" t="str">
        <f>IF(OR(Master!$C32="",Calculations!EB33=""),"",(Master!$C32-Calculations!EB33)^2)</f>
        <v/>
      </c>
      <c r="EC127" s="11" t="str">
        <f>IF(OR(Master!$C32="",Calculations!EC33=""),"",(Master!$C32-Calculations!EC33)^2)</f>
        <v/>
      </c>
      <c r="ED127" s="11" t="str">
        <f>IF(OR(Master!$C32="",Calculations!ED33=""),"",(Master!$C32-Calculations!ED33)^2)</f>
        <v/>
      </c>
      <c r="EE127" s="11" t="str">
        <f>IF(OR(Master!$C32="",Calculations!EE33=""),"",(Master!$C32-Calculations!EE33)^2)</f>
        <v/>
      </c>
      <c r="EF127" s="11" t="str">
        <f>IF(OR(Master!$C32="",Calculations!EF33=""),"",(Master!$C32-Calculations!EF33)^2)</f>
        <v/>
      </c>
      <c r="EG127" s="11" t="str">
        <f>IF(OR(Master!$C32="",Calculations!EG33=""),"",(Master!$C32-Calculations!EG33)^2)</f>
        <v/>
      </c>
      <c r="EH127" s="11" t="str">
        <f>IF(OR(Master!$C32="",Calculations!EH33=""),"",(Master!$C32-Calculations!EH33)^2)</f>
        <v/>
      </c>
      <c r="EI127" s="11" t="str">
        <f>IF(OR(Master!$C32="",Calculations!EI33=""),"",(Master!$C32-Calculations!EI33)^2)</f>
        <v/>
      </c>
      <c r="EJ127" s="11" t="str">
        <f>IF(OR(Master!$C32="",Calculations!EJ33=""),"",(Master!$C32-Calculations!EJ33)^2)</f>
        <v/>
      </c>
      <c r="EK127" s="11" t="str">
        <f>IF(OR(Master!$C32="",Calculations!EK33=""),"",(Master!$C32-Calculations!EK33)^2)</f>
        <v/>
      </c>
      <c r="EL127" s="11" t="str">
        <f>IF(OR(Master!$C32="",Calculations!EL33=""),"",(Master!$C32-Calculations!EL33)^2)</f>
        <v/>
      </c>
      <c r="EM127" s="11" t="str">
        <f>IF(OR(Master!$C32="",Calculations!EM33=""),"",(Master!$C32-Calculations!EM33)^2)</f>
        <v/>
      </c>
      <c r="EN127" s="11" t="str">
        <f>IF(OR(Master!$C32="",Calculations!EN33=""),"",(Master!$C32-Calculations!EN33)^2)</f>
        <v/>
      </c>
      <c r="EO127" s="11" t="str">
        <f>IF(OR(Master!$C32="",Calculations!EO33=""),"",(Master!$C32-Calculations!EO33)^2)</f>
        <v/>
      </c>
      <c r="EP127" s="11" t="str">
        <f>IF(OR(Master!$C32="",Calculations!EP33=""),"",(Master!$C32-Calculations!EP33)^2)</f>
        <v/>
      </c>
      <c r="EQ127" s="11" t="str">
        <f>IF(OR(Master!$C32="",Calculations!EQ33=""),"",(Master!$C32-Calculations!EQ33)^2)</f>
        <v/>
      </c>
      <c r="ER127" s="11" t="str">
        <f>IF(OR(Master!$C32="",Calculations!ER33=""),"",(Master!$C32-Calculations!ER33)^2)</f>
        <v/>
      </c>
      <c r="ES127" s="11" t="str">
        <f>IF(OR(Master!$C32="",Calculations!ES33=""),"",(Master!$C32-Calculations!ES33)^2)</f>
        <v/>
      </c>
      <c r="ET127" s="11" t="str">
        <f>IF(OR(Master!$C32="",Calculations!ET33=""),"",(Master!$C32-Calculations!ET33)^2)</f>
        <v/>
      </c>
      <c r="EU127" s="11" t="str">
        <f>IF(OR(Master!$C32="",Calculations!EU33=""),"",(Master!$C32-Calculations!EU33)^2)</f>
        <v/>
      </c>
      <c r="EV127" s="11" t="str">
        <f>IF(OR(Master!$C32="",Calculations!EV33=""),"",(Master!$C32-Calculations!EV33)^2)</f>
        <v/>
      </c>
      <c r="EW127" s="11" t="str">
        <f>IF(OR(Master!$C32="",Calculations!EW33=""),"",(Master!$C32-Calculations!EW33)^2)</f>
        <v/>
      </c>
      <c r="EX127" s="11" t="str">
        <f>IF(OR(Master!$C32="",Calculations!EX33=""),"",(Master!$C32-Calculations!EX33)^2)</f>
        <v/>
      </c>
      <c r="EY127" s="11" t="str">
        <f>IF(OR(Master!$C32="",Calculations!EY33=""),"",(Master!$C32-Calculations!EY33)^2)</f>
        <v/>
      </c>
      <c r="EZ127" s="11" t="str">
        <f>IF(OR(Master!$C32="",Calculations!EZ33=""),"",(Master!$C32-Calculations!EZ33)^2)</f>
        <v/>
      </c>
      <c r="FA127" s="11" t="str">
        <f>IF(OR(Master!$C32="",Calculations!FA33=""),"",(Master!$C32-Calculations!FA33)^2)</f>
        <v/>
      </c>
      <c r="FB127" s="11" t="str">
        <f>IF(OR(Master!$C32="",Calculations!FB33=""),"",(Master!$C32-Calculations!FB33)^2)</f>
        <v/>
      </c>
      <c r="FC127" s="11" t="str">
        <f>IF(OR(Master!$C32="",Calculations!FC33=""),"",(Master!$C32-Calculations!FC33)^2)</f>
        <v/>
      </c>
      <c r="FD127" s="11" t="str">
        <f>IF(OR(Master!$C32="",Calculations!FD33=""),"",(Master!$C32-Calculations!FD33)^2)</f>
        <v/>
      </c>
      <c r="FE127" s="11" t="str">
        <f>IF(OR(Master!$C32="",Calculations!FE33=""),"",(Master!$C32-Calculations!FE33)^2)</f>
        <v/>
      </c>
      <c r="FF127" s="11" t="str">
        <f>IF(OR(Master!$C32="",Calculations!FF33=""),"",(Master!$C32-Calculations!FF33)^2)</f>
        <v/>
      </c>
      <c r="FG127" s="11" t="str">
        <f>IF(OR(Master!$C32="",Calculations!FG33=""),"",(Master!$C32-Calculations!FG33)^2)</f>
        <v/>
      </c>
      <c r="FH127" s="11" t="str">
        <f>IF(OR(Master!$C32="",Calculations!FH33=""),"",(Master!$C32-Calculations!FH33)^2)</f>
        <v/>
      </c>
      <c r="FI127" s="11" t="str">
        <f>IF(OR(Master!$C32="",Calculations!FI33=""),"",(Master!$C32-Calculations!FI33)^2)</f>
        <v/>
      </c>
      <c r="FJ127" s="11" t="str">
        <f>IF(OR(Master!$C32="",Calculations!FJ33=""),"",(Master!$C32-Calculations!FJ33)^2)</f>
        <v/>
      </c>
      <c r="FK127" s="11" t="str">
        <f>IF(OR(Master!$C32="",Calculations!FK33=""),"",(Master!$C32-Calculations!FK33)^2)</f>
        <v/>
      </c>
    </row>
    <row r="128" spans="3:167" x14ac:dyDescent="0.25">
      <c r="C128" s="11" t="s">
        <v>42</v>
      </c>
      <c r="D128" s="11">
        <f>IF(D$2="","",SUMPRODUCT($A$36:$A$96,D$36:D$96)/100+SUM(D$98:D$127)+COLUMNS($D$1:D$1)/10000)</f>
        <v>75000.000100000092</v>
      </c>
      <c r="E128" s="11">
        <f>IF(E$2="","",SUMPRODUCT($A$36:$A$96,E$36:E$96)/100+SUM(E$98:E$127)+COLUMNS($D$1:E$1)/10000)</f>
        <v>86485.000200302995</v>
      </c>
      <c r="F128" s="11">
        <f>IF(F$2="","",SUMPRODUCT($A$36:$A$96,F$36:F$96)/100+SUM(F$98:F$127)+COLUMNS($D$1:F$1)/10000)</f>
        <v>60783.000300213003</v>
      </c>
      <c r="G128" s="11">
        <f>IF(G$2="","",SUMPRODUCT($A$36:$A$96,G$36:G$96)/100+SUM(G$98:G$127)+COLUMNS($D$1:G$1)/10000)</f>
        <v>58588.00040027198</v>
      </c>
      <c r="H128" s="11">
        <f>IF(H$2="","",SUMPRODUCT($A$36:$A$96,H$36:H$96)/100+SUM(H$98:H$127)+COLUMNS($D$1:H$1)/10000000)</f>
        <v>68463.000000301981</v>
      </c>
      <c r="I128" s="11">
        <f>IF(I$2="","",SUMPRODUCT($A$36:$A$96,I$36:I$96)/100+SUM(I$98:I$127)+COLUMNS($D$1:I$1)/10000000)</f>
        <v>70332.999999692009</v>
      </c>
      <c r="J128" s="11">
        <f>IF(J$2="","",SUMPRODUCT($A$36:$A$96,J$36:J$96)/100+SUM(J$98:J$127)+COLUMNS($D$1:J$1)/10000000)</f>
        <v>78685.000001949986</v>
      </c>
      <c r="K128" s="11">
        <f>IF(K$2="","",SUMPRODUCT($A$36:$A$96,K$36:K$96)/100+SUM(K$98:K$127)+COLUMNS($D$1:K$1)/10000000)</f>
        <v>98815.000003399997</v>
      </c>
      <c r="L128" s="11">
        <f>IF(L$2="","",SUMPRODUCT($A$36:$A$96,L$36:L$96)/100+SUM(L$98:L$127)+COLUMNS($D$1:L$1)/10000000)</f>
        <v>77386.000002592002</v>
      </c>
      <c r="M128" s="11">
        <f>IF(M$2="","",SUMPRODUCT($A$36:$A$96,M$36:M$96)/100+SUM(M$98:M$127)+COLUMNS($D$1:M$1)/10000000)</f>
        <v>87090.000003503985</v>
      </c>
      <c r="N128" s="11">
        <f>IF(N$2="","",SUMPRODUCT($A$36:$A$96,N$36:N$96)/100+SUM(N$98:N$127)+COLUMNS($D$1:N$1)/10000000)</f>
        <v>74035.000003626003</v>
      </c>
      <c r="O128" s="11">
        <f>IF(O$2="","",SUMPRODUCT($A$36:$A$96,O$36:O$96)/100+SUM(O$98:O$127)+COLUMNS($D$1:O$1)/10000000)</f>
        <v>85390.000003199995</v>
      </c>
      <c r="P128" s="11">
        <f>IF(P$2="","",SUMPRODUCT($A$36:$A$96,P$36:P$96)/100+SUM(P$98:P$127)+COLUMNS($D$1:P$1)/10000000)</f>
        <v>82030.000006900023</v>
      </c>
      <c r="Q128" s="11">
        <f>IF(Q$2="","",SUMPRODUCT($A$36:$A$96,Q$36:Q$96)/100+SUM(Q$98:Q$127)+COLUMNS($D$1:Q$1)/10000000)</f>
        <v>79004.99999909199</v>
      </c>
      <c r="R128" s="11">
        <f>IF(R$2="","",SUMPRODUCT($A$36:$A$96,R$36:R$96)/100+SUM(R$98:R$127)+COLUMNS($D$1:R$1)/10000000)</f>
        <v>81805.000007118011</v>
      </c>
      <c r="S128" s="11">
        <f>IF(S$2="","",SUMPRODUCT($A$36:$A$96,S$36:S$96)/100+SUM(S$98:S$127)+COLUMNS($D$1:S$1)/10000000)</f>
        <v>79439.000003815992</v>
      </c>
      <c r="T128" s="11">
        <f>IF(T$2="","",SUMPRODUCT($A$36:$A$96,T$36:T$96)/100+SUM(T$98:T$127)+COLUMNS($D$1:T$1)/10000000)</f>
        <v>84290.000003636</v>
      </c>
      <c r="U128" s="11">
        <f>IF(U$2="","",SUMPRODUCT($A$36:$A$96,U$36:U$96)/100+SUM(U$98:U$127)+COLUMNS($D$1:U$1)/10000000)</f>
        <v>93795.999997536012</v>
      </c>
      <c r="V128" s="11">
        <f>IF(V$2="","",SUMPRODUCT($A$36:$A$96,V$36:V$96)/100+SUM(V$98:V$127)+COLUMNS($D$1:V$1)/10000000)</f>
        <v>79995.000008501971</v>
      </c>
      <c r="W128" s="11">
        <f>IF(W$2="","",SUMPRODUCT($A$36:$A$96,W$36:W$96)/100+SUM(W$98:W$127)+COLUMNS($D$1:W$1)/10000000)</f>
        <v>71390.999999807973</v>
      </c>
      <c r="X128" s="11">
        <f>IF(X$2="","",SUMPRODUCT($A$36:$A$96,X$36:X$96)/100+SUM(X$98:X$127)+COLUMNS($D$1:X$1)/10000000)</f>
        <v>113598.00000733598</v>
      </c>
      <c r="Y128" s="11">
        <f>IF(Y$2="","",SUMPRODUCT($A$36:$A$96,Y$36:Y$96)/100+SUM(Y$98:Y$127)+COLUMNS($D$1:Y$1)/10000000)</f>
        <v>125519.00001309201</v>
      </c>
      <c r="Z128" s="11">
        <f>IF(Z$2="","",SUMPRODUCT($A$36:$A$96,Z$36:Z$96)/100+SUM(Z$98:Z$127)+COLUMNS($D$1:Z$1)/10000000)</f>
        <v>75835.000014009973</v>
      </c>
      <c r="AA128" s="11">
        <f>IF(AA$2="","",SUMPRODUCT($A$36:$A$96,AA$36:AA$96)/100+SUM(AA$98:AA$127)+COLUMNS($D$1:AA$1)/10000000)</f>
        <v>99261.000026072012</v>
      </c>
      <c r="AB128" s="11">
        <f>IF(AB$2="","",SUMPRODUCT($A$36:$A$96,AB$36:AB$96)/100+SUM(AB$98:AB$127)+COLUMNS($D$1:AB$1)/10000000)</f>
        <v>92871.00002280598</v>
      </c>
      <c r="AC128" s="11">
        <f>IF(AC$2="","",SUMPRODUCT($A$36:$A$96,AC$36:AC$96)/100+SUM(AC$98:AC$127)+COLUMNS($D$1:AC$1)/10000000)</f>
        <v>83279.000014707985</v>
      </c>
      <c r="AD128" s="11">
        <f>IF(AD$2="","",SUMPRODUCT($A$36:$A$96,AD$36:AD$96)/100+SUM(AD$98:AD$127)+COLUMNS($D$1:AD$1)/10000000)</f>
        <v>105559.00003687403</v>
      </c>
      <c r="AE128" s="11">
        <f>IF(AE$2="","",SUMPRODUCT($A$36:$A$96,AE$36:AE$96)/100+SUM(AE$98:AE$127)+COLUMNS($D$1:AE$1)/10000000)</f>
        <v>81961.999990688011</v>
      </c>
      <c r="AF128" s="11">
        <f>IF(AF$2="","",SUMPRODUCT($A$36:$A$96,AF$36:AF$96)/100+SUM(AF$98:AF$127)+COLUMNS($D$1:AF$1)/10000000)</f>
        <v>105011.000002022</v>
      </c>
      <c r="AG128" s="11">
        <f>IF(AG$2="","",SUMPRODUCT($A$36:$A$96,AG$36:AG$96)/100+SUM(AG$98:AG$127)+COLUMNS($D$1:AG$1)/10000000)</f>
        <v>77422.999991883975</v>
      </c>
      <c r="AH128" s="11">
        <f>IF(AH$2="","",SUMPRODUCT($A$36:$A$96,AH$36:AH$96)/100+SUM(AH$98:AH$127)+COLUMNS($D$1:AH$1)/10000000)</f>
        <v>95701.000041441992</v>
      </c>
      <c r="AI128" s="11">
        <f>IF(AI$2="","",SUMPRODUCT($A$36:$A$96,AI$36:AI$96)/100+SUM(AI$98:AI$127)+COLUMNS($D$1:AI$1)/10000000)</f>
        <v>77886.000014112011</v>
      </c>
      <c r="AJ128" s="11">
        <f>IF(AJ$2="","",SUMPRODUCT($A$36:$A$96,AJ$36:AJ$96)/100+SUM(AJ$98:AJ$127)+COLUMNS($D$1:AJ$1)/10000000)</f>
        <v>83324.000015519981</v>
      </c>
      <c r="AK128" s="11">
        <f>IF(AK$2="","",SUMPRODUCT($A$36:$A$96,AK$36:AK$96)/100+SUM(AK$98:AK$127)+COLUMNS($D$1:AK$1)/10000000)</f>
        <v>89364.000011112003</v>
      </c>
      <c r="AL128" s="11">
        <f>IF(AL$2="","",SUMPRODUCT($A$36:$A$96,AL$36:AL$96)/100+SUM(AL$98:AL$127)+COLUMNS($D$1:AL$1)/10000000)</f>
        <v>115505.00001511798</v>
      </c>
      <c r="AM128" s="11">
        <f>IF(AM$2="","",SUMPRODUCT($A$36:$A$96,AM$36:AM$96)/100+SUM(AM$98:AM$127)+COLUMNS($D$1:AM$1)/10000000)</f>
        <v>95304.000030624011</v>
      </c>
      <c r="AN128" s="11">
        <f>IF(AN$2="","",SUMPRODUCT($A$36:$A$96,AN$36:AN$96)/100+SUM(AN$98:AN$127)+COLUMNS($D$1:AN$1)/10000000)</f>
        <v>77296.999998362007</v>
      </c>
      <c r="AO128" s="11">
        <f>IF(AO$2="","",SUMPRODUCT($A$36:$A$96,AO$36:AO$96)/100+SUM(AO$98:AO$127)+COLUMNS($D$1:AO$1)/10000000)</f>
        <v>92274.000001624037</v>
      </c>
      <c r="AP128" s="11">
        <f>IF(AP$2="","",SUMPRODUCT($A$36:$A$96,AP$36:AP$96)/100+SUM(AP$98:AP$127)+COLUMNS($D$1:AP$1)/10000000)</f>
        <v>77750.000026291993</v>
      </c>
      <c r="AQ128" s="11">
        <f>IF(AQ$2="","",SUMPRODUCT($A$36:$A$96,AQ$36:AQ$96)/100+SUM(AQ$98:AQ$127)+COLUMNS($D$1:AQ$1)/10000000)</f>
        <v>86923.00003170401</v>
      </c>
      <c r="AR128" s="11">
        <f>IF(AR$2="","",SUMPRODUCT($A$36:$A$96,AR$36:AR$96)/100+SUM(AR$98:AR$127)+COLUMNS($D$1:AR$1)/10000000)</f>
        <v>101311.00002116997</v>
      </c>
      <c r="AS128" s="11">
        <f>IF(AS$2="","",SUMPRODUCT($A$36:$A$96,AS$36:AS$96)/100+SUM(AS$98:AS$127)+COLUMNS($D$1:AS$1)/10000000)</f>
        <v>87343.000048932008</v>
      </c>
      <c r="AT128" s="11">
        <f>IF(AT$2="","",SUMPRODUCT($A$36:$A$96,AT$36:AT$96)/100+SUM(AT$98:AT$127)+COLUMNS($D$1:AT$1)/10000000)</f>
        <v>94451.999982107998</v>
      </c>
      <c r="AU128" s="11">
        <f>IF(AU$2="","",SUMPRODUCT($A$36:$A$96,AU$36:AU$96)/100+SUM(AU$98:AU$127)+COLUMNS($D$1:AU$1)/10000000)</f>
        <v>90575.000044752014</v>
      </c>
      <c r="AV128" s="11">
        <f>IF(AV$2="","",SUMPRODUCT($A$36:$A$96,AV$36:AV$96)/100+SUM(AV$98:AV$127)+COLUMNS($D$1:AV$1)/10000000)</f>
        <v>93360.000059384023</v>
      </c>
      <c r="AW128" s="11">
        <f>IF(AW$2="","",SUMPRODUCT($A$36:$A$96,AW$36:AW$96)/100+SUM(AW$98:AW$127)+COLUMNS($D$1:AW$1)/10000000)</f>
        <v>117214.99996379603</v>
      </c>
      <c r="AX128" s="11">
        <f>IF(AX$2="","",SUMPRODUCT($A$36:$A$96,AX$36:AX$96)/100+SUM(AX$98:AX$127)+COLUMNS($D$1:AX$1)/10000000)</f>
        <v>98301.000002133966</v>
      </c>
      <c r="AY128" s="11">
        <f>IF(AY$2="","",SUMPRODUCT($A$36:$A$96,AY$36:AY$96)/100+SUM(AY$98:AY$127)+COLUMNS($D$1:AY$1)/10000000)</f>
        <v>98538.000033935954</v>
      </c>
      <c r="AZ128" s="11">
        <f>IF(AZ$2="","",SUMPRODUCT($A$36:$A$96,AZ$36:AZ$96)/100+SUM(AZ$98:AZ$127)+COLUMNS($D$1:AZ$1)/10000000)</f>
        <v>119160.00008941199</v>
      </c>
      <c r="BA128" s="11">
        <f>IF(BA$2="","",SUMPRODUCT($A$36:$A$96,BA$36:BA$96)/100+SUM(BA$98:BA$127)+COLUMNS($D$1:BA$1)/10000000)</f>
        <v>74565.000005364011</v>
      </c>
      <c r="BB128" s="11">
        <f>IF(BB$2="","",SUMPRODUCT($A$36:$A$96,BB$36:BB$96)/100+SUM(BB$98:BB$127)+COLUMNS($D$1:BB$1)/10000000)</f>
        <v>72214.999991365956</v>
      </c>
      <c r="BC128" s="11">
        <f>IF(BC$2="","",SUMPRODUCT($A$36:$A$96,BC$36:BC$96)/100+SUM(BC$98:BC$127)+COLUMNS($D$1:BC$1)/10000000)</f>
        <v>75419.000019776009</v>
      </c>
      <c r="BD128" s="11">
        <f>IF(BD$2="","",SUMPRODUCT($A$36:$A$96,BD$36:BD$96)/100+SUM(BD$98:BD$127)+COLUMNS($D$1:BD$1)/10000000)</f>
        <v>85538.000028112001</v>
      </c>
      <c r="BE128" s="11">
        <f>IF(BE$2="","",SUMPRODUCT($A$36:$A$96,BE$36:BE$96)/100+SUM(BE$98:BE$127)+COLUMNS($D$1:BE$1)/10000000)</f>
        <v>93905.000043772015</v>
      </c>
      <c r="BF128" s="11">
        <f>IF(BF$2="","",SUMPRODUCT($A$36:$A$96,BF$36:BF$96)/100+SUM(BF$98:BF$127)+COLUMNS($D$1:BF$1)/10000000)</f>
        <v>119866.000041676</v>
      </c>
      <c r="BG128" s="11">
        <f>IF(BG$2="","",SUMPRODUCT($A$36:$A$96,BG$36:BG$96)/100+SUM(BG$98:BG$127)+COLUMNS($D$1:BG$1)/10000000)</f>
        <v>72889.99999921603</v>
      </c>
      <c r="BH128" s="11">
        <f>IF(BH$2="","",SUMPRODUCT($A$36:$A$96,BH$36:BH$96)/100+SUM(BH$98:BH$127)+COLUMNS($D$1:BH$1)/10000000)</f>
        <v>77296.000044132001</v>
      </c>
      <c r="BI128" s="11">
        <f>IF(BI$2="","",SUMPRODUCT($A$36:$A$96,BI$36:BI$96)/100+SUM(BI$98:BI$127)+COLUMNS($D$1:BI$1)/10000000)</f>
        <v>73301.000038147977</v>
      </c>
      <c r="BJ128" s="11">
        <f>IF(BJ$2="","",SUMPRODUCT($A$36:$A$96,BJ$36:BJ$96)/100+SUM(BJ$98:BJ$127)+COLUMNS($D$1:BJ$1)/10000000)</f>
        <v>91625.000018381994</v>
      </c>
      <c r="BK128" s="11">
        <f>IF(BK$2="","",SUMPRODUCT($A$36:$A$96,BK$36:BK$96)/100+SUM(BK$98:BK$127)+COLUMNS($D$1:BK$1)/10000000)</f>
        <v>77251.000005712005</v>
      </c>
      <c r="BL128" s="11">
        <f>IF(BL$2="","",SUMPRODUCT($A$36:$A$96,BL$36:BL$96)/100+SUM(BL$98:BL$127)+COLUMNS($D$1:BL$1)/10000000)</f>
        <v>105385.00006348599</v>
      </c>
      <c r="BM128" s="11">
        <f>IF(BM$2="","",SUMPRODUCT($A$36:$A$96,BM$36:BM$96)/100+SUM(BM$98:BM$127)+COLUMNS($D$1:BM$1)/10000000)</f>
        <v>81983.999991160003</v>
      </c>
      <c r="BN128" s="11">
        <f>IF(BN$2="","",SUMPRODUCT($A$36:$A$96,BN$36:BN$96)/100+SUM(BN$98:BN$127)+COLUMNS($D$1:BN$1)/10000000)</f>
        <v>71854.000018607985</v>
      </c>
      <c r="BO128" s="11">
        <f>IF(BO$2="","",SUMPRODUCT($A$36:$A$96,BO$36:BO$96)/100+SUM(BO$98:BO$127)+COLUMNS($D$1:BO$1)/10000000)</f>
        <v>98802.000034511977</v>
      </c>
      <c r="BP128" s="11">
        <f>IF(BP$2="","",SUMPRODUCT($A$36:$A$96,BP$36:BP$96)/100+SUM(BP$98:BP$127)+COLUMNS($D$1:BP$1)/10000000)</f>
        <v>98100.000025804009</v>
      </c>
      <c r="BQ128" s="11">
        <f>IF(BQ$2="","",SUMPRODUCT($A$36:$A$96,BQ$36:BQ$96)/100+SUM(BQ$98:BQ$127)+COLUMNS($D$1:BQ$1)/10000000)</f>
        <v>119600.00006093597</v>
      </c>
      <c r="BR128" s="11">
        <f>IF(BR$2="","",SUMPRODUCT($A$36:$A$96,BR$36:BR$96)/100+SUM(BR$98:BR$127)+COLUMNS($D$1:BR$1)/10000000)</f>
        <v>73065.000010878008</v>
      </c>
      <c r="BS128" s="11">
        <f>IF(BS$2="","",SUMPRODUCT($A$36:$A$96,BS$36:BS$96)/100+SUM(BS$98:BS$127)+COLUMNS($D$1:BS$1)/10000000)</f>
        <v>78187.000016927981</v>
      </c>
      <c r="BT128" s="11">
        <f>IF(BT$2="","",SUMPRODUCT($A$36:$A$96,BT$36:BT$96)/100+SUM(BT$98:BT$127)+COLUMNS($D$1:BT$1)/10000000)</f>
        <v>74185.000000801985</v>
      </c>
      <c r="BU128" s="11">
        <f>IF(BU$2="","",SUMPRODUCT($A$36:$A$96,BU$36:BU$96)/100+SUM(BU$98:BU$127)+COLUMNS($D$1:BU$1)/10000000)</f>
        <v>67879.000035123987</v>
      </c>
      <c r="BV128" s="11">
        <f>IF(BV$2="","",SUMPRODUCT($A$36:$A$96,BV$36:BV$96)/100+SUM(BV$98:BV$127)+COLUMNS($D$1:BV$1)/10000000)</f>
        <v>80973.000032161959</v>
      </c>
      <c r="BW128" s="11">
        <f>IF(BW$2="","",SUMPRODUCT($A$36:$A$96,BW$36:BW$96)/100+SUM(BW$98:BW$127)+COLUMNS($D$1:BW$1)/10000000)</f>
        <v>76623.000009784009</v>
      </c>
      <c r="BX128" s="11">
        <f>IF(BX$2="","",SUMPRODUCT($A$36:$A$96,BX$36:BX$96)/100+SUM(BX$98:BX$127)+COLUMNS($D$1:BX$1)/10000000)</f>
        <v>75404.00001309198</v>
      </c>
      <c r="BY128" s="11">
        <f>IF(BY$2="","",SUMPRODUCT($A$36:$A$96,BY$36:BY$96)/100+SUM(BY$98:BY$127)+COLUMNS($D$1:BY$1)/10000000)</f>
        <v>98392.000046592002</v>
      </c>
      <c r="BZ128" s="11">
        <f>IF(BZ$2="","",SUMPRODUCT($A$36:$A$96,BZ$36:BZ$96)/100+SUM(BZ$98:BZ$127)+COLUMNS($D$1:BZ$1)/10000000)</f>
        <v>81628.999994850004</v>
      </c>
      <c r="CA128" s="11">
        <f>IF(CA$2="","",SUMPRODUCT($A$36:$A$96,CA$36:CA$96)/100+SUM(CA$98:CA$127)+COLUMNS($D$1:CA$1)/10000000)</f>
        <v>93632.000058560021</v>
      </c>
      <c r="CB128" s="11">
        <f>IF(CB$2="","",SUMPRODUCT($A$36:$A$96,CB$36:CB$96)/100+SUM(CB$98:CB$127)+COLUMNS($D$1:CB$1)/10000000)</f>
        <v>73804.99999789802</v>
      </c>
      <c r="CC128" s="11">
        <f>IF(CC$2="","",SUMPRODUCT($A$36:$A$96,CC$36:CC$96)/100+SUM(CC$98:CC$127)+COLUMNS($D$1:CC$1)/10000000)</f>
        <v>70049.000016508042</v>
      </c>
      <c r="CD128" s="11">
        <f>IF(CD$2="","",SUMPRODUCT($A$36:$A$96,CD$36:CD$96)/100+SUM(CD$98:CD$127)+COLUMNS($D$1:CD$1)/10000000)</f>
        <v>68517.000021822023</v>
      </c>
      <c r="CE128" s="11">
        <f>IF(CE$2="","",SUMPRODUCT($A$36:$A$96,CE$36:CE$96)/100+SUM(CE$98:CE$127)+COLUMNS($D$1:CE$1)/10000000)</f>
        <v>82228.999987448027</v>
      </c>
      <c r="CF128" s="11">
        <f>IF(CF$2="","",SUMPRODUCT($A$36:$A$96,CF$36:CF$96)/100+SUM(CF$98:CF$127)+COLUMNS($D$1:CF$1)/10000000)</f>
        <v>77355.000011606011</v>
      </c>
      <c r="CG128" s="11">
        <f>IF(CG$2="","",SUMPRODUCT($A$36:$A$96,CG$36:CG$96)/100+SUM(CG$98:CG$127)+COLUMNS($D$1:CG$1)/10000000)</f>
        <v>85000.000007847979</v>
      </c>
      <c r="CH128" s="11">
        <f>IF(CH$2="","",SUMPRODUCT($A$36:$A$96,CH$36:CH$96)/100+SUM(CH$98:CH$127)+COLUMNS($D$1:CH$1)/10000000)</f>
        <v>72124.000013943994</v>
      </c>
      <c r="CI128" s="11">
        <f>IF(CI$2="","",SUMPRODUCT($A$36:$A$96,CI$36:CI$96)/100+SUM(CI$98:CI$127)+COLUMNS($D$1:CI$1)/10000000)</f>
        <v>69551.999995872</v>
      </c>
      <c r="CJ128" s="11">
        <f>IF(CJ$2="","",SUMPRODUCT($A$36:$A$96,CJ$36:CJ$96)/100+SUM(CJ$98:CJ$127)+COLUMNS($D$1:CJ$1)/10000000)</f>
        <v>74045.000042630025</v>
      </c>
      <c r="CK128" s="11">
        <f>IF(CK$2="","",SUMPRODUCT($A$36:$A$96,CK$36:CK$96)/100+SUM(CK$98:CK$127)+COLUMNS($D$1:CK$1)/10000000)</f>
        <v>85118.000012480014</v>
      </c>
      <c r="CL128" s="11">
        <f>IF(CL$2="","",SUMPRODUCT($A$36:$A$96,CL$36:CL$96)/100+SUM(CL$98:CL$127)+COLUMNS($D$1:CL$1)/10000000)</f>
        <v>66153.99998374001</v>
      </c>
      <c r="CM128" s="11">
        <f>IF(CM$2="","",SUMPRODUCT($A$36:$A$96,CM$36:CM$96)/100+SUM(CM$98:CM$127)+COLUMNS($D$1:CM$1)/10000000)</f>
        <v>72467.999946240001</v>
      </c>
      <c r="CN128" s="11">
        <f>IF(CN$2="","",SUMPRODUCT($A$36:$A$96,CN$36:CN$96)/100+SUM(CN$98:CN$127)+COLUMNS($D$1:CN$1)/10000000)</f>
        <v>74864.999953242004</v>
      </c>
      <c r="CO128" s="11">
        <f>IF(CO$2="","",SUMPRODUCT($A$36:$A$96,CO$36:CO$96)/100+SUM(CO$98:CO$127)+COLUMNS($D$1:CO$1)/10000000)</f>
        <v>71009.999986223993</v>
      </c>
      <c r="CP128" s="11">
        <f>IF(CP$2="","",SUMPRODUCT($A$36:$A$96,CP$36:CP$96)/100+SUM(CP$98:CP$127)+COLUMNS($D$1:CP$1)/10000000)</f>
        <v>102312.00006018</v>
      </c>
      <c r="CQ128" s="11">
        <f>IF(CQ$2="","",SUMPRODUCT($A$36:$A$96,CQ$36:CQ$96)/100+SUM(CQ$98:CQ$127)+COLUMNS($D$1:CQ$1)/10000000)</f>
        <v>70476.999959664012</v>
      </c>
      <c r="CR128" s="11">
        <f>IF(CR$2="","",SUMPRODUCT($A$36:$A$96,CR$36:CR$96)/100+SUM(CR$98:CR$127)+COLUMNS($D$1:CR$1)/10000000)</f>
        <v>84509.999987500007</v>
      </c>
      <c r="CS128" s="11">
        <f>IF(CS$2="","",SUMPRODUCT($A$36:$A$96,CS$36:CS$96)/100+SUM(CS$98:CS$127)+COLUMNS($D$1:CS$1)/10000000)</f>
        <v>68329.999980151988</v>
      </c>
      <c r="CT128" s="11">
        <f>IF(CT$2="","",SUMPRODUCT($A$36:$A$96,CT$36:CT$96)/100+SUM(CT$98:CT$127)+COLUMNS($D$1:CT$1)/10000000)</f>
        <v>84269.999917680034</v>
      </c>
      <c r="CU128" s="11">
        <f>IF(CU$2="","",SUMPRODUCT($A$36:$A$96,CU$36:CU$96)/100+SUM(CU$98:CU$127)+COLUMNS($D$1:CU$1)/10000000)</f>
        <v>83060.999970679986</v>
      </c>
      <c r="CV128" s="11">
        <f>IF(CV$2="","",SUMPRODUCT($A$36:$A$96,CV$36:CV$96)/100+SUM(CV$98:CV$127)+COLUMNS($D$1:CV$1)/10000000)</f>
        <v>69602.999994905986</v>
      </c>
      <c r="CW128" s="11">
        <f>IF(CW$2="","",SUMPRODUCT($A$36:$A$96,CW$36:CW$96)/100+SUM(CW$98:CW$127)+COLUMNS($D$1:CW$1)/10000000)</f>
        <v>67348.999995220016</v>
      </c>
      <c r="CX128" s="11">
        <f>IF(CX$2="","",SUMPRODUCT($A$36:$A$96,CX$36:CX$96)/100+SUM(CX$98:CX$127)+COLUMNS($D$1:CX$1)/10000000)</f>
        <v>75287.000022141976</v>
      </c>
      <c r="CY128" s="11">
        <f>IF(CY$2="","",SUMPRODUCT($A$36:$A$96,CY$36:CY$96)/100+SUM(CY$98:CY$127)+COLUMNS($D$1:CY$1)/10000000)</f>
        <v>80240.999985888004</v>
      </c>
      <c r="CZ128" s="11">
        <f>IF(CZ$2="","",SUMPRODUCT($A$36:$A$96,CZ$36:CZ$96)/100+SUM(CZ$98:CZ$127)+COLUMNS($D$1:CZ$1)/10000000)</f>
        <v>68897.999983600006</v>
      </c>
      <c r="DA128" s="11">
        <f>IF(DA$2="","",SUMPRODUCT($A$36:$A$96,DA$36:DA$96)/100+SUM(DA$98:DA$127)+COLUMNS($D$1:DA$1)/10000000)</f>
        <v>84977.999944616007</v>
      </c>
      <c r="DB128" s="11">
        <f>IF(DB$2="","",SUMPRODUCT($A$36:$A$96,DB$36:DB$96)/100+SUM(DB$98:DB$127)+COLUMNS($D$1:DB$1)/10000000)</f>
        <v>68555.000007998009</v>
      </c>
      <c r="DC128" s="11">
        <f>IF(DC$2="","",SUMPRODUCT($A$36:$A$96,DC$36:DC$96)/100+SUM(DC$98:DC$127)+COLUMNS($D$1:DC$1)/10000000)</f>
        <v>70700.000007071998</v>
      </c>
      <c r="DD128" s="11">
        <f>IF(DD$2="","",SUMPRODUCT($A$36:$A$96,DD$36:DD$96)/100+SUM(DD$98:DD$127)+COLUMNS($D$1:DD$1)/10000000)</f>
        <v>82374.99994956603</v>
      </c>
      <c r="DE128" s="11">
        <f>IF(DE$2="","",SUMPRODUCT($A$36:$A$96,DE$36:DE$96)/100+SUM(DE$98:DE$127)+COLUMNS($D$1:DE$1)/10000000)</f>
        <v>68760.000029231989</v>
      </c>
      <c r="DF128" s="11">
        <f>IF(DF$2="","",SUMPRODUCT($A$36:$A$96,DF$36:DF$96)/100+SUM(DF$98:DF$127)+COLUMNS($D$1:DF$1)/10000000)</f>
        <v>79221.000044961998</v>
      </c>
      <c r="DG128" s="11">
        <f>IF(DG$2="","",SUMPRODUCT($A$36:$A$96,DG$36:DG$96)/100+SUM(DG$98:DG$127)+COLUMNS($D$1:DG$1)/10000000)</f>
        <v>74879.999905407982</v>
      </c>
      <c r="DH128" s="11">
        <f>IF(DH$2="","",SUMPRODUCT($A$36:$A$96,DH$36:DH$96)/100+SUM(DH$98:DH$127)+COLUMNS($D$1:DH$1)/10000000)</f>
        <v>88592.000002771994</v>
      </c>
      <c r="DI128" s="11">
        <f>IF(DI$2="","",SUMPRODUCT($A$36:$A$96,DI$36:DI$96)/100+SUM(DI$98:DI$127)+COLUMNS($D$1:DI$1)/10000000)</f>
        <v>82029.999988375988</v>
      </c>
      <c r="DJ128" s="11">
        <f>IF(DJ$2="","",SUMPRODUCT($A$36:$A$96,DJ$36:DJ$96)/100+SUM(DJ$98:DJ$127)+COLUMNS($D$1:DJ$1)/10000000)</f>
        <v>69759.999971995989</v>
      </c>
      <c r="DK128" s="11">
        <f>IF(DK$2="","",SUMPRODUCT($A$36:$A$96,DK$36:DK$96)/100+SUM(DK$98:DK$127)+COLUMNS($D$1:DK$1)/10000000)</f>
        <v>80181.000026376001</v>
      </c>
      <c r="DL128" s="11">
        <f>IF(DL$2="","",SUMPRODUCT($A$36:$A$96,DL$36:DL$96)/100+SUM(DL$98:DL$127)+COLUMNS($D$1:DL$1)/10000000)</f>
        <v>76495.000002633999</v>
      </c>
      <c r="DM128" s="11">
        <f>IF(DM$2="","",SUMPRODUCT($A$36:$A$96,DM$36:DM$96)/100+SUM(DM$98:DM$127)+COLUMNS($D$1:DM$1)/10000000)</f>
        <v>78579.999966792006</v>
      </c>
      <c r="DN128" s="11">
        <f>IF(DN$2="","",SUMPRODUCT($A$36:$A$96,DN$36:DN$96)/100+SUM(DN$98:DN$127)+COLUMNS($D$1:DN$1)/10000000)</f>
        <v>100292.99998624198</v>
      </c>
      <c r="DO128" s="11">
        <f>IF(DO$2="","",SUMPRODUCT($A$36:$A$96,DO$36:DO$96)/100+SUM(DO$98:DO$127)+COLUMNS($D$1:DO$1)/10000000)</f>
        <v>127400.00010953602</v>
      </c>
      <c r="DP128" s="11">
        <f>IF(DP$2="","",SUMPRODUCT($A$36:$A$96,DP$36:DP$96)/100+SUM(DP$98:DP$127)+COLUMNS($D$1:DP$1)/10000000)</f>
        <v>76004.999948918005</v>
      </c>
      <c r="DQ128" s="11">
        <f>IF(DQ$2="","",SUMPRODUCT($A$36:$A$96,DQ$36:DQ$96)/100+SUM(DQ$98:DQ$127)+COLUMNS($D$1:DQ$1)/10000000)</f>
        <v>81611.999972856007</v>
      </c>
      <c r="DR128" s="11">
        <f>IF(DR$2="","",SUMPRODUCT($A$36:$A$96,DR$36:DR$96)/100+SUM(DR$98:DR$127)+COLUMNS($D$1:DR$1)/10000000)</f>
        <v>68392.000035632009</v>
      </c>
      <c r="DS128" s="11">
        <f>IF(DS$2="","",SUMPRODUCT($A$36:$A$96,DS$36:DS$96)/100+SUM(DS$98:DS$127)+COLUMNS($D$1:DS$1)/10000000)</f>
        <v>75170.999926199962</v>
      </c>
      <c r="DT128" s="11">
        <f>IF(DT$2="","",SUMPRODUCT($A$36:$A$96,DT$36:DT$96)/100+SUM(DT$98:DT$127)+COLUMNS($D$1:DT$1)/10000000)</f>
        <v>82147.000059405997</v>
      </c>
      <c r="DU128" s="11">
        <f>IF(DU$2="","",SUMPRODUCT($A$36:$A$96,DU$36:DU$96)/100+SUM(DU$98:DU$127)+COLUMNS($D$1:DU$1)/10000000)</f>
        <v>69592.999943796021</v>
      </c>
      <c r="DV128" s="11">
        <f>IF(DV$2="","",SUMPRODUCT($A$36:$A$96,DV$36:DV$96)/100+SUM(DV$98:DV$127)+COLUMNS($D$1:DV$1)/10000000)</f>
        <v>74071.000016618011</v>
      </c>
      <c r="DW128" s="11">
        <f>IF(DW$2="","",SUMPRODUCT($A$36:$A$96,DW$36:DW$96)/100+SUM(DW$98:DW$127)+COLUMNS($D$1:DW$1)/10000000)</f>
        <v>68970.000012671968</v>
      </c>
      <c r="DX128" s="11">
        <f>IF(DX$2="","",SUMPRODUCT($A$36:$A$96,DX$36:DX$96)/100+SUM(DX$98:DX$127)+COLUMNS($D$1:DX$1)/10000000)</f>
        <v>69917.999963403956</v>
      </c>
      <c r="DY128" s="11">
        <f>IF(DY$2="","",SUMPRODUCT($A$36:$A$96,DY$36:DY$96)/100+SUM(DY$98:DY$127)+COLUMNS($D$1:DY$1)/10000000)</f>
        <v>79604.00010266398</v>
      </c>
      <c r="DZ128" s="11">
        <f>IF(DZ$2="","",SUMPRODUCT($A$36:$A$96,DZ$36:DZ$96)/100+SUM(DZ$98:DZ$127)+COLUMNS($D$1:DZ$1)/10000000)</f>
        <v>85036.999996489976</v>
      </c>
      <c r="EA128" s="11">
        <f>IF(EA$2="","",SUMPRODUCT($A$36:$A$96,EA$36:EA$96)/100+SUM(EA$98:EA$127)+COLUMNS($D$1:EA$1)/10000000)</f>
        <v>70444.000068127993</v>
      </c>
      <c r="EB128" s="11">
        <f>IF(EB$2="","",SUMPRODUCT($A$36:$A$96,EB$36:EB$96)/100+SUM(EB$98:EB$127)+COLUMNS($D$1:EB$1)/10000000)</f>
        <v>79539.999995671984</v>
      </c>
      <c r="EC128" s="11">
        <f>IF(EC$2="","",SUMPRODUCT($A$36:$A$96,EC$36:EC$96)/100+SUM(EC$98:EC$127)+COLUMNS($D$1:EC$1)/10000000)</f>
        <v>74777.999954807994</v>
      </c>
      <c r="ED128" s="11">
        <f>IF(ED$2="","",SUMPRODUCT($A$36:$A$96,ED$36:ED$96)/100+SUM(ED$98:ED$127)+COLUMNS($D$1:ED$1)/10000000)</f>
        <v>67309.999975779981</v>
      </c>
      <c r="EE128" s="11">
        <f>IF(EE$2="","",SUMPRODUCT($A$36:$A$96,EE$36:EE$96)/100+SUM(EE$98:EE$127)+COLUMNS($D$1:EE$1)/10000000)</f>
        <v>86520.000068768</v>
      </c>
      <c r="EF128" s="11">
        <f>IF(EF$2="","",SUMPRODUCT($A$36:$A$96,EF$36:EF$96)/100+SUM(EF$98:EF$127)+COLUMNS($D$1:EF$1)/10000000)</f>
        <v>69717.999965068011</v>
      </c>
      <c r="EG128" s="11">
        <f>IF(EG$2="","",SUMPRODUCT($A$36:$A$96,EG$36:EG$96)/100+SUM(EG$98:EG$127)+COLUMNS($D$1:EG$1)/10000000)</f>
        <v>69172.000018872001</v>
      </c>
      <c r="EH128" s="11">
        <f>IF(EH$2="","",SUMPRODUCT($A$36:$A$96,EH$36:EH$96)/100+SUM(EH$98:EH$127)+COLUMNS($D$1:EH$1)/10000000)</f>
        <v>85521.000104685983</v>
      </c>
      <c r="EI128" s="11">
        <f>IF(EI$2="","",SUMPRODUCT($A$36:$A$96,EI$36:EI$96)/100+SUM(EI$98:EI$127)+COLUMNS($D$1:EI$1)/10000000)</f>
        <v>74310.999884248013</v>
      </c>
      <c r="EJ128" s="11">
        <f>IF(EJ$2="","",SUMPRODUCT($A$36:$A$96,EJ$36:EJ$96)/100+SUM(EJ$98:EJ$127)+COLUMNS($D$1:EJ$1)/10000000)</f>
        <v>87091.999988968004</v>
      </c>
      <c r="EK128" s="11">
        <f>IF(EK$2="","",SUMPRODUCT($A$36:$A$96,EK$36:EK$96)/100+SUM(EK$98:EK$127)+COLUMNS($D$1:EK$1)/10000000)</f>
        <v>74286.999951628022</v>
      </c>
      <c r="EL128" s="11">
        <f>IF(EL$2="","",SUMPRODUCT($A$36:$A$96,EL$36:EL$96)/100+SUM(EL$98:EL$127)+COLUMNS($D$1:EL$1)/10000000)</f>
        <v>95492.000083292005</v>
      </c>
      <c r="EM128" s="11">
        <f>IF(EM$2="","",SUMPRODUCT($A$36:$A$96,EM$36:EM$96)/100+SUM(EM$98:EM$127)+COLUMNS($D$1:EM$1)/10000000)</f>
        <v>77829.000015087993</v>
      </c>
      <c r="EN128" s="11">
        <f>IF(EN$2="","",SUMPRODUCT($A$36:$A$96,EN$36:EN$96)/100+SUM(EN$98:EN$127)+COLUMNS($D$1:EN$1)/10000000)</f>
        <v>79375.000003686015</v>
      </c>
      <c r="EO128" s="11">
        <f>IF(EO$2="","",SUMPRODUCT($A$36:$A$96,EO$36:EO$96)/100+SUM(EO$98:EO$127)+COLUMNS($D$1:EO$1)/10000000)</f>
        <v>63208.00000840002</v>
      </c>
      <c r="EP128" s="11">
        <f>IF(EP$2="","",SUMPRODUCT($A$36:$A$96,EP$36:EP$96)/100+SUM(EP$98:EP$127)+COLUMNS($D$1:EP$1)/10000000)</f>
        <v>78765.000098250006</v>
      </c>
      <c r="EQ128" s="11">
        <f>IF(EQ$2="","",SUMPRODUCT($A$36:$A$96,EQ$36:EQ$96)/100+SUM(EQ$98:EQ$127)+COLUMNS($D$1:EQ$1)/10000000)</f>
        <v>66273.000010471966</v>
      </c>
      <c r="ER128" s="11">
        <f>IF(ER$2="","",SUMPRODUCT($A$36:$A$96,ER$36:ER$96)/100+SUM(ER$98:ER$127)+COLUMNS($D$1:ER$1)/10000000)</f>
        <v>102962.000180024</v>
      </c>
      <c r="ES128" s="11">
        <f>IF(ES$2="","",SUMPRODUCT($A$36:$A$96,ES$36:ES$96)/100+SUM(ES$98:ES$127)+COLUMNS($D$1:ES$1)/10000000)</f>
        <v>102850.00003077601</v>
      </c>
      <c r="ET128" s="11">
        <f>IF(ET$2="","",SUMPRODUCT($A$36:$A$96,ET$36:ET$96)/100+SUM(ET$98:ET$127)+COLUMNS($D$1:ET$1)/10000000)</f>
        <v>70447.000073602016</v>
      </c>
      <c r="EU128" s="11">
        <f>IF(EU$2="","",SUMPRODUCT($A$36:$A$96,EU$36:EU$96)/100+SUM(EU$98:EU$127)+COLUMNS($D$1:EU$1)/10000000)</f>
        <v>80664.000072671974</v>
      </c>
      <c r="EV128" s="11">
        <f>IF(EV$2="","",SUMPRODUCT($A$36:$A$96,EV$36:EV$96)/100+SUM(EV$98:EV$127)+COLUMNS($D$1:EV$1)/10000000)</f>
        <v>69894.999969062002</v>
      </c>
      <c r="EW128" s="11">
        <f>IF(EW$2="","",SUMPRODUCT($A$36:$A$96,EW$36:EW$96)/100+SUM(EW$98:EW$127)+COLUMNS($D$1:EW$1)/10000000)</f>
        <v>87861.000170323983</v>
      </c>
      <c r="EX128" s="11">
        <f>IF(EX$2="","",SUMPRODUCT($A$36:$A$96,EX$36:EX$96)/100+SUM(EX$98:EX$127)+COLUMNS($D$1:EX$1)/10000000)</f>
        <v>78419.000056238001</v>
      </c>
      <c r="EY128" s="11">
        <f>IF(EY$2="","",SUMPRODUCT($A$36:$A$96,EY$36:EY$96)/100+SUM(EY$98:EY$127)+COLUMNS($D$1:EY$1)/10000000)</f>
        <v>73079.999937327986</v>
      </c>
      <c r="EZ128" s="11">
        <f>IF(EZ$2="","",SUMPRODUCT($A$36:$A$96,EZ$36:EZ$96)/100+SUM(EZ$98:EZ$127)+COLUMNS($D$1:EZ$1)/10000000)</f>
        <v>64857.000003950008</v>
      </c>
      <c r="FA128" s="11">
        <f>IF(FA$2="","",SUMPRODUCT($A$36:$A$96,FA$36:FA$96)/100+SUM(FA$98:FA$127)+COLUMNS($D$1:FA$1)/10000000)</f>
        <v>88360.00001747199</v>
      </c>
      <c r="FB128" s="11">
        <f>IF(FB$2="","",SUMPRODUCT($A$36:$A$96,FB$36:FB$96)/100+SUM(FB$98:FB$127)+COLUMNS($D$1:FB$1)/10000000)</f>
        <v>81625.000003993991</v>
      </c>
      <c r="FC128" s="11">
        <f>IF(FC$2="","",SUMPRODUCT($A$36:$A$96,FC$36:FC$96)/100+SUM(FC$98:FC$127)+COLUMNS($D$1:FC$1)/10000000)</f>
        <v>89465.000046576039</v>
      </c>
      <c r="FD128" s="11">
        <f>IF(FD$2="","",SUMPRODUCT($A$36:$A$96,FD$36:FD$96)/100+SUM(FD$98:FD$127)+COLUMNS($D$1:FD$1)/10000000)</f>
        <v>77989.99994742799</v>
      </c>
      <c r="FE128" s="11">
        <f>IF(FE$2="","",SUMPRODUCT($A$36:$A$96,FE$36:FE$96)/100+SUM(FE$98:FE$127)+COLUMNS($D$1:FE$1)/10000000)</f>
        <v>83190.000110320005</v>
      </c>
      <c r="FF128" s="11">
        <f>IF(FF$2="","",SUMPRODUCT($A$36:$A$96,FF$36:FF$96)/100+SUM(FF$98:FF$127)+COLUMNS($D$1:FF$1)/10000000)</f>
        <v>96094.000130251981</v>
      </c>
      <c r="FG128" s="11">
        <f>IF(FG$2="","",SUMPRODUCT($A$36:$A$96,FG$36:FG$96)/100+SUM(FG$98:FG$127)+COLUMNS($D$1:FG$1)/10000000)</f>
        <v>90705.999919552036</v>
      </c>
      <c r="FH128" s="11">
        <f>IF(FH$2="","",SUMPRODUCT($A$36:$A$96,FH$36:FH$96)/100+SUM(FH$98:FH$127)+COLUMNS($D$1:FH$1)/10000000)</f>
        <v>113375.00002296605</v>
      </c>
      <c r="FI128" s="11">
        <f>IF(FI$2="","",SUMPRODUCT($A$36:$A$96,FI$36:FI$96)/100+SUM(FI$98:FI$127)+COLUMNS($D$1:FI$1)/10000000)</f>
        <v>80184.999944107985</v>
      </c>
      <c r="FJ128" s="11">
        <f>IF(FJ$2="","",SUMPRODUCT($A$36:$A$96,FJ$36:FJ$96)/100+SUM(FJ$98:FJ$127)+COLUMNS($D$1:FJ$1)/10000000)</f>
        <v>101358.00014567998</v>
      </c>
      <c r="FK128" s="11">
        <f>IF(FK$2="","",SUMPRODUCT($A$36:$A$96,FK$36:FK$96)/100+SUM(FK$98:FK$127)+COLUMNS($D$1:FK$1)/10000000)</f>
        <v>70709.999916192013</v>
      </c>
    </row>
    <row r="129" spans="3:167" x14ac:dyDescent="0.25">
      <c r="C129" s="11" t="s">
        <v>43</v>
      </c>
      <c r="D129" s="11">
        <f>IF(D128="","",RANK(D128,$D128:$CCD$128,1))</f>
        <v>54</v>
      </c>
      <c r="E129" s="11">
        <f>IF(E128="","",RANK(E128,$D128:$CCD$128,1))</f>
        <v>115</v>
      </c>
      <c r="F129" s="11">
        <f>IF(F128="","",RANK(F128,$D128:$CCD$128,1))</f>
        <v>2</v>
      </c>
      <c r="G129" s="11">
        <f>IF(G128="","",RANK(G128,$D128:$CCD$128,1))</f>
        <v>1</v>
      </c>
      <c r="H129" s="11">
        <f>IF(H128="","",RANK(H128,$D128:$CCD$128,1))</f>
        <v>12</v>
      </c>
      <c r="I129" s="11">
        <f>IF(I128="","",RANK(I128,$D128:$CCD$128,1))</f>
        <v>27</v>
      </c>
      <c r="J129" s="11">
        <f>IF(J128="","",RANK(J128,$D128:$CCD$128,1))</f>
        <v>76</v>
      </c>
      <c r="K129" s="11">
        <f>IF(K128="","",RANK(K128,$D128:$CCD$128,1))</f>
        <v>145</v>
      </c>
      <c r="L129" s="11">
        <f>IF(L128="","",RANK(L128,$D128:$CCD$128,1))</f>
        <v>67</v>
      </c>
      <c r="M129" s="11">
        <f>IF(M128="","",RANK(M128,$D128:$CCD$128,1))</f>
        <v>118</v>
      </c>
      <c r="N129" s="11">
        <f>IF(N128="","",RANK(N128,$D128:$CCD$128,1))</f>
        <v>44</v>
      </c>
      <c r="O129" s="11">
        <f>IF(O128="","",RANK(O128,$D128:$CCD$128,1))</f>
        <v>112</v>
      </c>
      <c r="P129" s="11">
        <f>IF(P128="","",RANK(P128,$D128:$CCD$128,1))</f>
        <v>97</v>
      </c>
      <c r="Q129" s="11">
        <f>IF(Q128="","",RANK(Q128,$D128:$CCD$128,1))</f>
        <v>78</v>
      </c>
      <c r="R129" s="11">
        <f>IF(R128="","",RANK(R128,$D128:$CCD$128,1))</f>
        <v>93</v>
      </c>
      <c r="S129" s="11">
        <f>IF(S128="","",RANK(S128,$D128:$CCD$128,1))</f>
        <v>81</v>
      </c>
      <c r="T129" s="11">
        <f>IF(T128="","",RANK(T128,$D128:$CCD$128,1))</f>
        <v>106</v>
      </c>
      <c r="U129" s="11">
        <f>IF(U128="","",RANK(U128,$D128:$CCD$128,1))</f>
        <v>133</v>
      </c>
      <c r="V129" s="11">
        <f>IF(V128="","",RANK(V128,$D128:$CCD$128,1))</f>
        <v>84</v>
      </c>
      <c r="W129" s="11">
        <f>IF(W128="","",RANK(W128,$D128:$CCD$128,1))</f>
        <v>34</v>
      </c>
      <c r="X129" s="11">
        <f>IF(X128="","",RANK(X128,$D128:$CCD$128,1))</f>
        <v>157</v>
      </c>
      <c r="Y129" s="11">
        <f>IF(Y128="","",RANK(Y128,$D128:$CCD$128,1))</f>
        <v>163</v>
      </c>
      <c r="Z129" s="11">
        <f>IF(Z128="","",RANK(Z128,$D128:$CCD$128,1))</f>
        <v>59</v>
      </c>
      <c r="AA129" s="11">
        <f>IF(AA128="","",RANK(AA128,$D128:$CCD$128,1))</f>
        <v>146</v>
      </c>
      <c r="AB129" s="11">
        <f>IF(AB128="","",RANK(AB128,$D128:$CCD$128,1))</f>
        <v>130</v>
      </c>
      <c r="AC129" s="11">
        <f>IF(AC128="","",RANK(AC128,$D128:$CCD$128,1))</f>
        <v>103</v>
      </c>
      <c r="AD129" s="11">
        <f>IF(AD128="","",RANK(AD128,$D128:$CCD$128,1))</f>
        <v>155</v>
      </c>
      <c r="AE129" s="11">
        <f>IF(AE128="","",RANK(AE128,$D128:$CCD$128,1))</f>
        <v>94</v>
      </c>
      <c r="AF129" s="11">
        <f>IF(AF128="","",RANK(AF128,$D128:$CCD$128,1))</f>
        <v>153</v>
      </c>
      <c r="AG129" s="11">
        <f>IF(AG128="","",RANK(AG128,$D128:$CCD$128,1))</f>
        <v>68</v>
      </c>
      <c r="AH129" s="11">
        <f>IF(AH128="","",RANK(AH128,$D128:$CCD$128,1))</f>
        <v>138</v>
      </c>
      <c r="AI129" s="11">
        <f>IF(AI128="","",RANK(AI128,$D128:$CCD$128,1))</f>
        <v>71</v>
      </c>
      <c r="AJ129" s="11">
        <f>IF(AJ128="","",RANK(AJ128,$D128:$CCD$128,1))</f>
        <v>104</v>
      </c>
      <c r="AK129" s="11">
        <f>IF(AK128="","",RANK(AK128,$D128:$CCD$128,1))</f>
        <v>124</v>
      </c>
      <c r="AL129" s="11">
        <f>IF(AL128="","",RANK(AL128,$D128:$CCD$128,1))</f>
        <v>158</v>
      </c>
      <c r="AM129" s="11">
        <f>IF(AM128="","",RANK(AM128,$D128:$CCD$128,1))</f>
        <v>136</v>
      </c>
      <c r="AN129" s="11">
        <f>IF(AN128="","",RANK(AN128,$D128:$CCD$128,1))</f>
        <v>65</v>
      </c>
      <c r="AO129" s="11">
        <f>IF(AO128="","",RANK(AO128,$D128:$CCD$128,1))</f>
        <v>129</v>
      </c>
      <c r="AP129" s="11">
        <f>IF(AP128="","",RANK(AP128,$D128:$CCD$128,1))</f>
        <v>69</v>
      </c>
      <c r="AQ129" s="11">
        <f>IF(AQ128="","",RANK(AQ128,$D128:$CCD$128,1))</f>
        <v>117</v>
      </c>
      <c r="AR129" s="11">
        <f>IF(AR128="","",RANK(AR128,$D128:$CCD$128,1))</f>
        <v>148</v>
      </c>
      <c r="AS129" s="11">
        <f>IF(AS128="","",RANK(AS128,$D128:$CCD$128,1))</f>
        <v>120</v>
      </c>
      <c r="AT129" s="11">
        <f>IF(AT128="","",RANK(AT128,$D128:$CCD$128,1))</f>
        <v>135</v>
      </c>
      <c r="AU129" s="11">
        <f>IF(AU128="","",RANK(AU128,$D128:$CCD$128,1))</f>
        <v>126</v>
      </c>
      <c r="AV129" s="11">
        <f>IF(AV128="","",RANK(AV128,$D128:$CCD$128,1))</f>
        <v>131</v>
      </c>
      <c r="AW129" s="11">
        <f>IF(AW128="","",RANK(AW128,$D128:$CCD$128,1))</f>
        <v>159</v>
      </c>
      <c r="AX129" s="11">
        <f>IF(AX128="","",RANK(AX128,$D128:$CCD$128,1))</f>
        <v>141</v>
      </c>
      <c r="AY129" s="11">
        <f>IF(AY128="","",RANK(AY128,$D128:$CCD$128,1))</f>
        <v>143</v>
      </c>
      <c r="AZ129" s="11">
        <f>IF(AZ128="","",RANK(AZ128,$D128:$CCD$128,1))</f>
        <v>160</v>
      </c>
      <c r="BA129" s="11">
        <f>IF(BA128="","",RANK(BA128,$D128:$CCD$128,1))</f>
        <v>50</v>
      </c>
      <c r="BB129" s="11">
        <f>IF(BB128="","",RANK(BB128,$D128:$CCD$128,1))</f>
        <v>37</v>
      </c>
      <c r="BC129" s="11">
        <f>IF(BC128="","",RANK(BC128,$D128:$CCD$128,1))</f>
        <v>58</v>
      </c>
      <c r="BD129" s="11">
        <f>IF(BD128="","",RANK(BD128,$D128:$CCD$128,1))</f>
        <v>114</v>
      </c>
      <c r="BE129" s="11">
        <f>IF(BE128="","",RANK(BE128,$D128:$CCD$128,1))</f>
        <v>134</v>
      </c>
      <c r="BF129" s="11">
        <f>IF(BF128="","",RANK(BF128,$D128:$CCD$128,1))</f>
        <v>162</v>
      </c>
      <c r="BG129" s="11">
        <f>IF(BG128="","",RANK(BG128,$D128:$CCD$128,1))</f>
        <v>39</v>
      </c>
      <c r="BH129" s="11">
        <f>IF(BH128="","",RANK(BH128,$D128:$CCD$128,1))</f>
        <v>64</v>
      </c>
      <c r="BI129" s="11">
        <f>IF(BI128="","",RANK(BI128,$D128:$CCD$128,1))</f>
        <v>42</v>
      </c>
      <c r="BJ129" s="11">
        <f>IF(BJ128="","",RANK(BJ128,$D128:$CCD$128,1))</f>
        <v>128</v>
      </c>
      <c r="BK129" s="11">
        <f>IF(BK128="","",RANK(BK128,$D128:$CCD$128,1))</f>
        <v>63</v>
      </c>
      <c r="BL129" s="11">
        <f>IF(BL128="","",RANK(BL128,$D128:$CCD$128,1))</f>
        <v>154</v>
      </c>
      <c r="BM129" s="11">
        <f>IF(BM128="","",RANK(BM128,$D128:$CCD$128,1))</f>
        <v>95</v>
      </c>
      <c r="BN129" s="11">
        <f>IF(BN128="","",RANK(BN128,$D128:$CCD$128,1))</f>
        <v>35</v>
      </c>
      <c r="BO129" s="11">
        <f>IF(BO128="","",RANK(BO128,$D128:$CCD$128,1))</f>
        <v>144</v>
      </c>
      <c r="BP129" s="11">
        <f>IF(BP128="","",RANK(BP128,$D128:$CCD$128,1))</f>
        <v>140</v>
      </c>
      <c r="BQ129" s="11">
        <f>IF(BQ128="","",RANK(BQ128,$D128:$CCD$128,1))</f>
        <v>161</v>
      </c>
      <c r="BR129" s="11">
        <f>IF(BR128="","",RANK(BR128,$D128:$CCD$128,1))</f>
        <v>40</v>
      </c>
      <c r="BS129" s="11">
        <f>IF(BS128="","",RANK(BS128,$D128:$CCD$128,1))</f>
        <v>73</v>
      </c>
      <c r="BT129" s="11">
        <f>IF(BT128="","",RANK(BT128,$D128:$CCD$128,1))</f>
        <v>47</v>
      </c>
      <c r="BU129" s="11">
        <f>IF(BU128="","",RANK(BU128,$D128:$CCD$128,1))</f>
        <v>9</v>
      </c>
      <c r="BV129" s="11">
        <f>IF(BV128="","",RANK(BV128,$D128:$CCD$128,1))</f>
        <v>89</v>
      </c>
      <c r="BW129" s="11">
        <f>IF(BW128="","",RANK(BW128,$D128:$CCD$128,1))</f>
        <v>62</v>
      </c>
      <c r="BX129" s="11">
        <f>IF(BX128="","",RANK(BX128,$D128:$CCD$128,1))</f>
        <v>57</v>
      </c>
      <c r="BY129" s="11">
        <f>IF(BY128="","",RANK(BY128,$D128:$CCD$128,1))</f>
        <v>142</v>
      </c>
      <c r="BZ129" s="11">
        <f>IF(BZ128="","",RANK(BZ128,$D128:$CCD$128,1))</f>
        <v>92</v>
      </c>
      <c r="CA129" s="11">
        <f>IF(CA128="","",RANK(CA128,$D128:$CCD$128,1))</f>
        <v>132</v>
      </c>
      <c r="CB129" s="11">
        <f>IF(CB128="","",RANK(CB128,$D128:$CCD$128,1))</f>
        <v>43</v>
      </c>
      <c r="CC129" s="11">
        <f>IF(CC128="","",RANK(CC128,$D128:$CCD$128,1))</f>
        <v>26</v>
      </c>
      <c r="CD129" s="11">
        <f>IF(CD128="","",RANK(CD128,$D128:$CCD$128,1))</f>
        <v>13</v>
      </c>
      <c r="CE129" s="11">
        <f>IF(CE128="","",RANK(CE128,$D128:$CCD$128,1))</f>
        <v>99</v>
      </c>
      <c r="CF129" s="11">
        <f>IF(CF128="","",RANK(CF128,$D128:$CCD$128,1))</f>
        <v>66</v>
      </c>
      <c r="CG129" s="11">
        <f>IF(CG128="","",RANK(CG128,$D128:$CCD$128,1))</f>
        <v>109</v>
      </c>
      <c r="CH129" s="11">
        <f>IF(CH128="","",RANK(CH128,$D128:$CCD$128,1))</f>
        <v>36</v>
      </c>
      <c r="CI129" s="11">
        <f>IF(CI128="","",RANK(CI128,$D128:$CCD$128,1))</f>
        <v>19</v>
      </c>
      <c r="CJ129" s="11">
        <f>IF(CJ128="","",RANK(CJ128,$D128:$CCD$128,1))</f>
        <v>45</v>
      </c>
      <c r="CK129" s="11">
        <f>IF(CK128="","",RANK(CK128,$D128:$CCD$128,1))</f>
        <v>111</v>
      </c>
      <c r="CL129" s="11">
        <f>IF(CL128="","",RANK(CL128,$D128:$CCD$128,1))</f>
        <v>5</v>
      </c>
      <c r="CM129" s="11">
        <f>IF(CM128="","",RANK(CM128,$D128:$CCD$128,1))</f>
        <v>38</v>
      </c>
      <c r="CN129" s="11">
        <f>IF(CN128="","",RANK(CN128,$D128:$CCD$128,1))</f>
        <v>52</v>
      </c>
      <c r="CO129" s="11">
        <f>IF(CO128="","",RANK(CO128,$D128:$CCD$128,1))</f>
        <v>33</v>
      </c>
      <c r="CP129" s="11">
        <f>IF(CP128="","",RANK(CP128,$D128:$CCD$128,1))</f>
        <v>150</v>
      </c>
      <c r="CQ129" s="11">
        <f>IF(CQ128="","",RANK(CQ128,$D128:$CCD$128,1))</f>
        <v>30</v>
      </c>
      <c r="CR129" s="11">
        <f>IF(CR128="","",RANK(CR128,$D128:$CCD$128,1))</f>
        <v>107</v>
      </c>
      <c r="CS129" s="11">
        <f>IF(CS128="","",RANK(CS128,$D128:$CCD$128,1))</f>
        <v>10</v>
      </c>
      <c r="CT129" s="11">
        <f>IF(CT128="","",RANK(CT128,$D128:$CCD$128,1))</f>
        <v>105</v>
      </c>
      <c r="CU129" s="11">
        <f>IF(CU128="","",RANK(CU128,$D128:$CCD$128,1))</f>
        <v>101</v>
      </c>
      <c r="CV129" s="11">
        <f>IF(CV128="","",RANK(CV128,$D128:$CCD$128,1))</f>
        <v>21</v>
      </c>
      <c r="CW129" s="11">
        <f>IF(CW128="","",RANK(CW128,$D128:$CCD$128,1))</f>
        <v>8</v>
      </c>
      <c r="CX129" s="11">
        <f>IF(CX128="","",RANK(CX128,$D128:$CCD$128,1))</f>
        <v>56</v>
      </c>
      <c r="CY129" s="11">
        <f>IF(CY128="","",RANK(CY128,$D128:$CCD$128,1))</f>
        <v>87</v>
      </c>
      <c r="CZ129" s="11">
        <f>IF(CZ128="","",RANK(CZ128,$D128:$CCD$128,1))</f>
        <v>16</v>
      </c>
      <c r="DA129" s="11">
        <f>IF(DA128="","",RANK(DA128,$D128:$CCD$128,1))</f>
        <v>108</v>
      </c>
      <c r="DB129" s="11">
        <f>IF(DB128="","",RANK(DB128,$D128:$CCD$128,1))</f>
        <v>14</v>
      </c>
      <c r="DC129" s="11">
        <f>IF(DC128="","",RANK(DC128,$D128:$CCD$128,1))</f>
        <v>31</v>
      </c>
      <c r="DD129" s="11">
        <f>IF(DD128="","",RANK(DD128,$D128:$CCD$128,1))</f>
        <v>100</v>
      </c>
      <c r="DE129" s="11">
        <f>IF(DE128="","",RANK(DE128,$D128:$CCD$128,1))</f>
        <v>15</v>
      </c>
      <c r="DF129" s="11">
        <f>IF(DF128="","",RANK(DF128,$D128:$CCD$128,1))</f>
        <v>79</v>
      </c>
      <c r="DG129" s="11">
        <f>IF(DG128="","",RANK(DG128,$D128:$CCD$128,1))</f>
        <v>53</v>
      </c>
      <c r="DH129" s="11">
        <f>IF(DH128="","",RANK(DH128,$D128:$CCD$128,1))</f>
        <v>123</v>
      </c>
      <c r="DI129" s="11">
        <f>IF(DI128="","",RANK(DI128,$D128:$CCD$128,1))</f>
        <v>96</v>
      </c>
      <c r="DJ129" s="11">
        <f>IF(DJ128="","",RANK(DJ128,$D128:$CCD$128,1))</f>
        <v>23</v>
      </c>
      <c r="DK129" s="11">
        <f>IF(DK128="","",RANK(DK128,$D128:$CCD$128,1))</f>
        <v>85</v>
      </c>
      <c r="DL129" s="11">
        <f>IF(DL128="","",RANK(DL128,$D128:$CCD$128,1))</f>
        <v>61</v>
      </c>
      <c r="DM129" s="11">
        <f>IF(DM128="","",RANK(DM128,$D128:$CCD$128,1))</f>
        <v>75</v>
      </c>
      <c r="DN129" s="11">
        <f>IF(DN128="","",RANK(DN128,$D128:$CCD$128,1))</f>
        <v>147</v>
      </c>
      <c r="DO129" s="11">
        <f>IF(DO128="","",RANK(DO128,$D128:$CCD$128,1))</f>
        <v>164</v>
      </c>
      <c r="DP129" s="11">
        <f>IF(DP128="","",RANK(DP128,$D128:$CCD$128,1))</f>
        <v>60</v>
      </c>
      <c r="DQ129" s="11">
        <f>IF(DQ128="","",RANK(DQ128,$D128:$CCD$128,1))</f>
        <v>90</v>
      </c>
      <c r="DR129" s="11">
        <f>IF(DR128="","",RANK(DR128,$D128:$CCD$128,1))</f>
        <v>11</v>
      </c>
      <c r="DS129" s="11">
        <f>IF(DS128="","",RANK(DS128,$D128:$CCD$128,1))</f>
        <v>55</v>
      </c>
      <c r="DT129" s="11">
        <f>IF(DT128="","",RANK(DT128,$D128:$CCD$128,1))</f>
        <v>98</v>
      </c>
      <c r="DU129" s="11">
        <f>IF(DU128="","",RANK(DU128,$D128:$CCD$128,1))</f>
        <v>20</v>
      </c>
      <c r="DV129" s="11">
        <f>IF(DV128="","",RANK(DV128,$D128:$CCD$128,1))</f>
        <v>46</v>
      </c>
      <c r="DW129" s="11">
        <f>IF(DW128="","",RANK(DW128,$D128:$CCD$128,1))</f>
        <v>17</v>
      </c>
      <c r="DX129" s="11">
        <f>IF(DX128="","",RANK(DX128,$D128:$CCD$128,1))</f>
        <v>25</v>
      </c>
      <c r="DY129" s="11">
        <f>IF(DY128="","",RANK(DY128,$D128:$CCD$128,1))</f>
        <v>83</v>
      </c>
      <c r="DZ129" s="11">
        <f>IF(DZ128="","",RANK(DZ128,$D128:$CCD$128,1))</f>
        <v>110</v>
      </c>
      <c r="EA129" s="11">
        <f>IF(EA128="","",RANK(EA128,$D128:$CCD$128,1))</f>
        <v>28</v>
      </c>
      <c r="EB129" s="11">
        <f>IF(EB128="","",RANK(EB128,$D128:$CCD$128,1))</f>
        <v>82</v>
      </c>
      <c r="EC129" s="11">
        <f>IF(EC128="","",RANK(EC128,$D128:$CCD$128,1))</f>
        <v>51</v>
      </c>
      <c r="ED129" s="11">
        <f>IF(ED128="","",RANK(ED128,$D128:$CCD$128,1))</f>
        <v>7</v>
      </c>
      <c r="EE129" s="11">
        <f>IF(EE128="","",RANK(EE128,$D128:$CCD$128,1))</f>
        <v>116</v>
      </c>
      <c r="EF129" s="11">
        <f>IF(EF128="","",RANK(EF128,$D128:$CCD$128,1))</f>
        <v>22</v>
      </c>
      <c r="EG129" s="11">
        <f>IF(EG128="","",RANK(EG128,$D128:$CCD$128,1))</f>
        <v>18</v>
      </c>
      <c r="EH129" s="11">
        <f>IF(EH128="","",RANK(EH128,$D128:$CCD$128,1))</f>
        <v>113</v>
      </c>
      <c r="EI129" s="11">
        <f>IF(EI128="","",RANK(EI128,$D128:$CCD$128,1))</f>
        <v>49</v>
      </c>
      <c r="EJ129" s="11">
        <f>IF(EJ128="","",RANK(EJ128,$D128:$CCD$128,1))</f>
        <v>119</v>
      </c>
      <c r="EK129" s="11">
        <f>IF(EK128="","",RANK(EK128,$D128:$CCD$128,1))</f>
        <v>48</v>
      </c>
      <c r="EL129" s="11">
        <f>IF(EL128="","",RANK(EL128,$D128:$CCD$128,1))</f>
        <v>137</v>
      </c>
      <c r="EM129" s="11">
        <f>IF(EM128="","",RANK(EM128,$D128:$CCD$128,1))</f>
        <v>70</v>
      </c>
      <c r="EN129" s="11">
        <f>IF(EN128="","",RANK(EN128,$D128:$CCD$128,1))</f>
        <v>80</v>
      </c>
      <c r="EO129" s="11">
        <f>IF(EO128="","",RANK(EO128,$D128:$CCD$128,1))</f>
        <v>3</v>
      </c>
      <c r="EP129" s="11">
        <f>IF(EP128="","",RANK(EP128,$D128:$CCD$128,1))</f>
        <v>77</v>
      </c>
      <c r="EQ129" s="11">
        <f>IF(EQ128="","",RANK(EQ128,$D128:$CCD$128,1))</f>
        <v>6</v>
      </c>
      <c r="ER129" s="11">
        <f>IF(ER128="","",RANK(ER128,$D128:$CCD$128,1))</f>
        <v>152</v>
      </c>
      <c r="ES129" s="11">
        <f>IF(ES128="","",RANK(ES128,$D128:$CCD$128,1))</f>
        <v>151</v>
      </c>
      <c r="ET129" s="11">
        <f>IF(ET128="","",RANK(ET128,$D128:$CCD$128,1))</f>
        <v>29</v>
      </c>
      <c r="EU129" s="11">
        <f>IF(EU128="","",RANK(EU128,$D128:$CCD$128,1))</f>
        <v>88</v>
      </c>
      <c r="EV129" s="11">
        <f>IF(EV128="","",RANK(EV128,$D128:$CCD$128,1))</f>
        <v>24</v>
      </c>
      <c r="EW129" s="11">
        <f>IF(EW128="","",RANK(EW128,$D128:$CCD$128,1))</f>
        <v>121</v>
      </c>
      <c r="EX129" s="11">
        <f>IF(EX128="","",RANK(EX128,$D128:$CCD$128,1))</f>
        <v>74</v>
      </c>
      <c r="EY129" s="11">
        <f>IF(EY128="","",RANK(EY128,$D128:$CCD$128,1))</f>
        <v>41</v>
      </c>
      <c r="EZ129" s="11">
        <f>IF(EZ128="","",RANK(EZ128,$D128:$CCD$128,1))</f>
        <v>4</v>
      </c>
      <c r="FA129" s="11">
        <f>IF(FA128="","",RANK(FA128,$D128:$CCD$128,1))</f>
        <v>122</v>
      </c>
      <c r="FB129" s="11">
        <f>IF(FB128="","",RANK(FB128,$D128:$CCD$128,1))</f>
        <v>91</v>
      </c>
      <c r="FC129" s="11">
        <f>IF(FC128="","",RANK(FC128,$D128:$CCD$128,1))</f>
        <v>125</v>
      </c>
      <c r="FD129" s="11">
        <f>IF(FD128="","",RANK(FD128,$D128:$CCD$128,1))</f>
        <v>72</v>
      </c>
      <c r="FE129" s="11">
        <f>IF(FE128="","",RANK(FE128,$D128:$CCD$128,1))</f>
        <v>102</v>
      </c>
      <c r="FF129" s="11">
        <f>IF(FF128="","",RANK(FF128,$D128:$CCD$128,1))</f>
        <v>139</v>
      </c>
      <c r="FG129" s="11">
        <f>IF(FG128="","",RANK(FG128,$D128:$CCD$128,1))</f>
        <v>127</v>
      </c>
      <c r="FH129" s="11">
        <f>IF(FH128="","",RANK(FH128,$D128:$CCD$128,1))</f>
        <v>156</v>
      </c>
      <c r="FI129" s="11">
        <f>IF(FI128="","",RANK(FI128,$D128:$CCD$128,1))</f>
        <v>86</v>
      </c>
      <c r="FJ129" s="11">
        <f>IF(FJ128="","",RANK(FJ128,$D128:$CCD$128,1))</f>
        <v>149</v>
      </c>
      <c r="FK129" s="11">
        <f>IF(FK128="","",RANK(FK128,$D128:$CCD$128,1))</f>
        <v>32</v>
      </c>
    </row>
    <row r="130" spans="3:167" x14ac:dyDescent="0.25">
      <c r="C130" s="11" t="s">
        <v>16</v>
      </c>
      <c r="D130" s="11">
        <f>IF(D2="","",SUM(D98:D127)+COLUMNS($D$1:D$1)/10000)</f>
        <v>1E-4</v>
      </c>
      <c r="E130" s="11">
        <f>IF(E2="","",SUM(E98:E127)+COLUMNS($D$1:E$1)/10000)</f>
        <v>2.0000000000000001E-4</v>
      </c>
      <c r="F130" s="11">
        <f>IF(F2="","",SUM(F98:F127)+COLUMNS($D$1:F$1)/10000)</f>
        <v>2.9999999999999997E-4</v>
      </c>
      <c r="G130" s="11">
        <f>IF(G2="","",SUM(G98:G127)+COLUMNS($D$1:G$1)/10000)</f>
        <v>4.0000000000000002E-4</v>
      </c>
      <c r="H130" s="11">
        <f>IF(H2="","",SUM(H98:H127)+COLUMNS($D$1:H$1)/100000000)</f>
        <v>4.9999999999999998E-8</v>
      </c>
      <c r="I130" s="11">
        <f>IF(I2="","",SUM(I98:I127)+COLUMNS($D$1:I$1)/100000000)</f>
        <v>5.9999999999999995E-8</v>
      </c>
      <c r="J130" s="11">
        <f>IF(J2="","",SUM(J98:J127)+COLUMNS($D$1:J$1)/100000000)</f>
        <v>7.0000000000000005E-8</v>
      </c>
      <c r="K130" s="11">
        <f>IF(K2="","",SUM(K98:K127)+COLUMNS($D$1:K$1)/100000000)</f>
        <v>8.0000000000000002E-8</v>
      </c>
      <c r="L130" s="11">
        <f>IF(L2="","",SUM(L98:L127)+COLUMNS($D$1:L$1)/100000000)</f>
        <v>8.9999999999999999E-8</v>
      </c>
      <c r="M130" s="11">
        <f>IF(M2="","",SUM(M98:M127)+COLUMNS($D$1:M$1)/100000000)</f>
        <v>9.9999999999999995E-8</v>
      </c>
      <c r="N130" s="11">
        <f>IF(N2="","",SUM(N98:N127)+COLUMNS($D$1:N$1)/100000000)</f>
        <v>1.1000000000000001E-7</v>
      </c>
      <c r="O130" s="11">
        <f>IF(O2="","",SUM(O98:O127)+COLUMNS($D$1:O$1)/100000000)</f>
        <v>1.1999999999999999E-7</v>
      </c>
      <c r="P130" s="11">
        <f>IF(P2="","",SUM(P98:P127)+COLUMNS($D$1:P$1)/100000000)</f>
        <v>1.3E-7</v>
      </c>
      <c r="Q130" s="11">
        <f>IF(Q2="","",SUM(Q98:Q127)+COLUMNS($D$1:Q$1)/100000000)</f>
        <v>1.4000000000000001E-7</v>
      </c>
      <c r="R130" s="11">
        <f>IF(R2="","",SUM(R98:R127)+COLUMNS($D$1:R$1)/100000000)</f>
        <v>1.4999999999999999E-7</v>
      </c>
      <c r="S130" s="11">
        <f>IF(S2="","",SUM(S98:S127)+COLUMNS($D$1:S$1)/100000000)</f>
        <v>1.6E-7</v>
      </c>
      <c r="T130" s="11">
        <f>IF(T2="","",SUM(T98:T127)+COLUMNS($D$1:T$1)/100000000)</f>
        <v>1.6999999999999999E-7</v>
      </c>
      <c r="U130" s="11">
        <f>IF(U2="","",SUM(U98:U127)+COLUMNS($D$1:U$1)/100000000)</f>
        <v>1.8E-7</v>
      </c>
      <c r="V130" s="11">
        <f>IF(V2="","",SUM(V98:V127)+COLUMNS($D$1:V$1)/100000000)</f>
        <v>1.9000000000000001E-7</v>
      </c>
      <c r="W130" s="11">
        <f>IF(W2="","",SUM(W98:W127)+COLUMNS($D$1:W$1)/100000000)</f>
        <v>1.9999999999999999E-7</v>
      </c>
      <c r="X130" s="11">
        <f>IF(X2="","",SUM(X98:X127)+COLUMNS($D$1:X$1)/100000000)</f>
        <v>2.1E-7</v>
      </c>
      <c r="Y130" s="11">
        <f>IF(Y2="","",SUM(Y98:Y127)+COLUMNS($D$1:Y$1)/100000000)</f>
        <v>2.2000000000000001E-7</v>
      </c>
      <c r="Z130" s="11">
        <f>IF(Z2="","",SUM(Z98:Z127)+COLUMNS($D$1:Z$1)/100000000)</f>
        <v>2.2999999999999999E-7</v>
      </c>
      <c r="AA130" s="11">
        <f>IF(AA2="","",SUM(AA98:AA127)+COLUMNS($D$1:AA$1)/100000000)</f>
        <v>2.3999999999999998E-7</v>
      </c>
      <c r="AB130" s="11">
        <f>IF(AB2="","",SUM(AB98:AB127)+COLUMNS($D$1:AB$1)/100000000)</f>
        <v>2.4999999999999999E-7</v>
      </c>
      <c r="AC130" s="11">
        <f>IF(AC2="","",SUM(AC98:AC127)+COLUMNS($D$1:AC$1)/100000000)</f>
        <v>2.6E-7</v>
      </c>
      <c r="AD130" s="11">
        <f>IF(AD2="","",SUM(AD98:AD127)+COLUMNS($D$1:AD$1)/100000000)</f>
        <v>2.7000000000000001E-7</v>
      </c>
      <c r="AE130" s="11">
        <f>IF(AE2="","",SUM(AE98:AE127)+COLUMNS($D$1:AE$1)/100000000)</f>
        <v>2.8000000000000002E-7</v>
      </c>
      <c r="AF130" s="11">
        <f>IF(AF2="","",SUM(AF98:AF127)+COLUMNS($D$1:AF$1)/100000000)</f>
        <v>2.8999999999999998E-7</v>
      </c>
      <c r="AG130" s="11">
        <f>IF(AG2="","",SUM(AG98:AG127)+COLUMNS($D$1:AG$1)/100000000)</f>
        <v>2.9999999999999999E-7</v>
      </c>
      <c r="AH130" s="11">
        <f>IF(AH2="","",SUM(AH98:AH127)+COLUMNS($D$1:AH$1)/100000000)</f>
        <v>3.1E-7</v>
      </c>
      <c r="AI130" s="11">
        <f>IF(AI2="","",SUM(AI98:AI127)+COLUMNS($D$1:AI$1)/100000000)</f>
        <v>3.2000000000000001E-7</v>
      </c>
      <c r="AJ130" s="11">
        <f>IF(AJ2="","",SUM(AJ98:AJ127)+COLUMNS($D$1:AJ$1)/100000000)</f>
        <v>3.3000000000000002E-7</v>
      </c>
      <c r="AK130" s="11">
        <f>IF(AK2="","",SUM(AK98:AK127)+COLUMNS($D$1:AK$1)/100000000)</f>
        <v>3.3999999999999997E-7</v>
      </c>
      <c r="AL130" s="11">
        <f>IF(AL2="","",SUM(AL98:AL127)+COLUMNS($D$1:AL$1)/100000000)</f>
        <v>3.4999999999999998E-7</v>
      </c>
      <c r="AM130" s="11">
        <f>IF(AM2="","",SUM(AM98:AM127)+COLUMNS($D$1:AM$1)/100000000)</f>
        <v>3.5999999999999999E-7</v>
      </c>
      <c r="AN130" s="11">
        <f>IF(AN2="","",SUM(AN98:AN127)+COLUMNS($D$1:AN$1)/100000000)</f>
        <v>3.7E-7</v>
      </c>
      <c r="AO130" s="11">
        <f>IF(AO2="","",SUM(AO98:AO127)+COLUMNS($D$1:AO$1)/100000000)</f>
        <v>3.8000000000000001E-7</v>
      </c>
      <c r="AP130" s="11">
        <f>IF(AP2="","",SUM(AP98:AP127)+COLUMNS($D$1:AP$1)/100000000)</f>
        <v>3.9000000000000002E-7</v>
      </c>
      <c r="AQ130" s="11">
        <f>IF(AQ2="","",SUM(AQ98:AQ127)+COLUMNS($D$1:AQ$1)/100000000)</f>
        <v>3.9999999999999998E-7</v>
      </c>
      <c r="AR130" s="11">
        <f>IF(AR2="","",SUM(AR98:AR127)+COLUMNS($D$1:AR$1)/100000000)</f>
        <v>4.0999999999999999E-7</v>
      </c>
      <c r="AS130" s="11">
        <f>IF(AS2="","",SUM(AS98:AS127)+COLUMNS($D$1:AS$1)/100000000)</f>
        <v>4.2E-7</v>
      </c>
      <c r="AT130" s="11">
        <f>IF(AT2="","",SUM(AT98:AT127)+COLUMNS($D$1:AT$1)/100000000)</f>
        <v>4.3000000000000001E-7</v>
      </c>
      <c r="AU130" s="11">
        <f>IF(AU2="","",SUM(AU98:AU127)+COLUMNS($D$1:AU$1)/100000000)</f>
        <v>4.4000000000000002E-7</v>
      </c>
      <c r="AV130" s="11">
        <f>IF(AV2="","",SUM(AV98:AV127)+COLUMNS($D$1:AV$1)/100000000)</f>
        <v>4.4999999999999998E-7</v>
      </c>
      <c r="AW130" s="11">
        <f>IF(AW2="","",SUM(AW98:AW127)+COLUMNS($D$1:AW$1)/100000000)</f>
        <v>4.5999999999999999E-7</v>
      </c>
      <c r="AX130" s="11">
        <f>IF(AX2="","",SUM(AX98:AX127)+COLUMNS($D$1:AX$1)/100000000)</f>
        <v>4.7E-7</v>
      </c>
      <c r="AY130" s="11">
        <f>IF(AY2="","",SUM(AY98:AY127)+COLUMNS($D$1:AY$1)/100000000)</f>
        <v>4.7999999999999996E-7</v>
      </c>
      <c r="AZ130" s="11">
        <f>IF(AZ2="","",SUM(AZ98:AZ127)+COLUMNS($D$1:AZ$1)/100000000)</f>
        <v>4.8999999999999997E-7</v>
      </c>
      <c r="BA130" s="11">
        <f>IF(BA2="","",SUM(BA98:BA127)+COLUMNS($D$1:BA$1)/100000000)</f>
        <v>4.9999999999999998E-7</v>
      </c>
      <c r="BB130" s="11">
        <f>IF(BB2="","",SUM(BB98:BB127)+COLUMNS($D$1:BB$1)/100000000)</f>
        <v>5.0999999999999999E-7</v>
      </c>
      <c r="BC130" s="11">
        <f>IF(BC2="","",SUM(BC98:BC127)+COLUMNS($D$1:BC$1)/100000000)</f>
        <v>5.2E-7</v>
      </c>
      <c r="BD130" s="11">
        <f>IF(BD2="","",SUM(BD98:BD127)+COLUMNS($D$1:BD$1)/100000000)</f>
        <v>5.3000000000000001E-7</v>
      </c>
      <c r="BE130" s="11">
        <f>IF(BE2="","",SUM(BE98:BE127)+COLUMNS($D$1:BE$1)/100000000)</f>
        <v>5.4000000000000002E-7</v>
      </c>
      <c r="BF130" s="11">
        <f>IF(BF2="","",SUM(BF98:BF127)+COLUMNS($D$1:BF$1)/100000000)</f>
        <v>5.5000000000000003E-7</v>
      </c>
      <c r="BG130" s="11">
        <f>IF(BG2="","",SUM(BG98:BG127)+COLUMNS($D$1:BG$1)/100000000)</f>
        <v>5.6000000000000004E-7</v>
      </c>
      <c r="BH130" s="11">
        <f>IF(BH2="","",SUM(BH98:BH127)+COLUMNS($D$1:BH$1)/100000000)</f>
        <v>5.7000000000000005E-7</v>
      </c>
      <c r="BI130" s="11">
        <f>IF(BI2="","",SUM(BI98:BI127)+COLUMNS($D$1:BI$1)/100000000)</f>
        <v>5.7999999999999995E-7</v>
      </c>
      <c r="BJ130" s="11">
        <f>IF(BJ2="","",SUM(BJ98:BJ127)+COLUMNS($D$1:BJ$1)/100000000)</f>
        <v>5.8999999999999996E-7</v>
      </c>
      <c r="BK130" s="11">
        <f>IF(BK2="","",SUM(BK98:BK127)+COLUMNS($D$1:BK$1)/100000000)</f>
        <v>5.9999999999999997E-7</v>
      </c>
      <c r="BL130" s="11">
        <f>IF(BL2="","",SUM(BL98:BL127)+COLUMNS($D$1:BL$1)/100000000)</f>
        <v>6.0999999999999998E-7</v>
      </c>
      <c r="BM130" s="11">
        <f>IF(BM2="","",SUM(BM98:BM127)+COLUMNS($D$1:BM$1)/100000000)</f>
        <v>6.1999999999999999E-7</v>
      </c>
      <c r="BN130" s="11">
        <f>IF(BN2="","",SUM(BN98:BN127)+COLUMNS($D$1:BN$1)/100000000)</f>
        <v>6.3E-7</v>
      </c>
      <c r="BO130" s="11">
        <f>IF(BO2="","",SUM(BO98:BO127)+COLUMNS($D$1:BO$1)/100000000)</f>
        <v>6.4000000000000001E-7</v>
      </c>
      <c r="BP130" s="11">
        <f>IF(BP2="","",SUM(BP98:BP127)+COLUMNS($D$1:BP$1)/100000000)</f>
        <v>6.5000000000000002E-7</v>
      </c>
      <c r="BQ130" s="11">
        <f>IF(BQ2="","",SUM(BQ98:BQ127)+COLUMNS($D$1:BQ$1)/100000000)</f>
        <v>6.6000000000000003E-7</v>
      </c>
      <c r="BR130" s="11">
        <f>IF(BR2="","",SUM(BR98:BR127)+COLUMNS($D$1:BR$1)/100000000)</f>
        <v>6.7000000000000004E-7</v>
      </c>
      <c r="BS130" s="11">
        <f>IF(BS2="","",SUM(BS98:BS127)+COLUMNS($D$1:BS$1)/100000000)</f>
        <v>6.7999999999999995E-7</v>
      </c>
      <c r="BT130" s="11">
        <f>IF(BT2="","",SUM(BT98:BT127)+COLUMNS($D$1:BT$1)/100000000)</f>
        <v>6.8999999999999996E-7</v>
      </c>
      <c r="BU130" s="11">
        <f>IF(BU2="","",SUM(BU98:BU127)+COLUMNS($D$1:BU$1)/100000000)</f>
        <v>6.9999999999999997E-7</v>
      </c>
      <c r="BV130" s="11">
        <f>IF(BV2="","",SUM(BV98:BV127)+COLUMNS($D$1:BV$1)/100000000)</f>
        <v>7.0999999999999998E-7</v>
      </c>
      <c r="BW130" s="11">
        <f>IF(BW2="","",SUM(BW98:BW127)+COLUMNS($D$1:BW$1)/100000000)</f>
        <v>7.1999999999999999E-7</v>
      </c>
      <c r="BX130" s="11">
        <f>IF(BX2="","",SUM(BX98:BX127)+COLUMNS($D$1:BX$1)/100000000)</f>
        <v>7.3E-7</v>
      </c>
      <c r="BY130" s="11">
        <f>IF(BY2="","",SUM(BY98:BY127)+COLUMNS($D$1:BY$1)/100000000)</f>
        <v>7.4000000000000001E-7</v>
      </c>
      <c r="BZ130" s="11">
        <f>IF(BZ2="","",SUM(BZ98:BZ127)+COLUMNS($D$1:BZ$1)/100000000)</f>
        <v>7.5000000000000002E-7</v>
      </c>
      <c r="CA130" s="11">
        <f>IF(CA2="","",SUM(CA98:CA127)+COLUMNS($D$1:CA$1)/100000000)</f>
        <v>7.6000000000000003E-7</v>
      </c>
      <c r="CB130" s="11">
        <f>IF(CB2="","",SUM(CB98:CB127)+COLUMNS($D$1:CB$1)/100000000)</f>
        <v>7.7000000000000004E-7</v>
      </c>
      <c r="CC130" s="11">
        <f>IF(CC2="","",SUM(CC98:CC127)+COLUMNS($D$1:CC$1)/100000000)</f>
        <v>7.8000000000000005E-7</v>
      </c>
      <c r="CD130" s="11">
        <f>IF(CD2="","",SUM(CD98:CD127)+COLUMNS($D$1:CD$1)/100000000)</f>
        <v>7.8999999999999995E-7</v>
      </c>
      <c r="CE130" s="11">
        <f>IF(CE2="","",SUM(CE98:CE127)+COLUMNS($D$1:CE$1)/100000000)</f>
        <v>7.9999999999999996E-7</v>
      </c>
      <c r="CF130" s="11">
        <f>IF(CF2="","",SUM(CF98:CF127)+COLUMNS($D$1:CF$1)/100000000)</f>
        <v>8.0999999999999997E-7</v>
      </c>
      <c r="CG130" s="11">
        <f>IF(CG2="","",SUM(CG98:CG127)+COLUMNS($D$1:CG$1)/100000000)</f>
        <v>8.1999999999999998E-7</v>
      </c>
      <c r="CH130" s="11">
        <f>IF(CH2="","",SUM(CH98:CH127)+COLUMNS($D$1:CH$1)/100000000)</f>
        <v>8.2999999999999999E-7</v>
      </c>
      <c r="CI130" s="11">
        <f>IF(CI2="","",SUM(CI98:CI127)+COLUMNS($D$1:CI$1)/100000000)</f>
        <v>8.4E-7</v>
      </c>
      <c r="CJ130" s="11">
        <f>IF(CJ2="","",SUM(CJ98:CJ127)+COLUMNS($D$1:CJ$1)/100000000)</f>
        <v>8.5000000000000001E-7</v>
      </c>
      <c r="CK130" s="11">
        <f>IF(CK2="","",SUM(CK98:CK127)+COLUMNS($D$1:CK$1)/100000000)</f>
        <v>8.6000000000000002E-7</v>
      </c>
      <c r="CL130" s="11">
        <f>IF(CL2="","",SUM(CL98:CL127)+COLUMNS($D$1:CL$1)/100000000)</f>
        <v>8.7000000000000003E-7</v>
      </c>
      <c r="CM130" s="11">
        <f>IF(CM2="","",SUM(CM98:CM127)+COLUMNS($D$1:CM$1)/100000000)</f>
        <v>8.8000000000000004E-7</v>
      </c>
      <c r="CN130" s="11">
        <f>IF(CN2="","",SUM(CN98:CN127)+COLUMNS($D$1:CN$1)/100000000)</f>
        <v>8.8999999999999995E-7</v>
      </c>
      <c r="CO130" s="11">
        <f>IF(CO2="","",SUM(CO98:CO127)+COLUMNS($D$1:CO$1)/100000000)</f>
        <v>8.9999999999999996E-7</v>
      </c>
      <c r="CP130" s="11">
        <f>IF(CP2="","",SUM(CP98:CP127)+COLUMNS($D$1:CP$1)/100000000)</f>
        <v>9.0999999999999997E-7</v>
      </c>
      <c r="CQ130" s="11">
        <f>IF(CQ2="","",SUM(CQ98:CQ127)+COLUMNS($D$1:CQ$1)/100000000)</f>
        <v>9.1999999999999998E-7</v>
      </c>
      <c r="CR130" s="11">
        <f>IF(CR2="","",SUM(CR98:CR127)+COLUMNS($D$1:CR$1)/100000000)</f>
        <v>9.2999999999999999E-7</v>
      </c>
      <c r="CS130" s="11">
        <f>IF(CS2="","",SUM(CS98:CS127)+COLUMNS($D$1:CS$1)/100000000)</f>
        <v>9.4E-7</v>
      </c>
      <c r="CT130" s="11">
        <f>IF(CT2="","",SUM(CT98:CT127)+COLUMNS($D$1:CT$1)/100000000)</f>
        <v>9.5000000000000001E-7</v>
      </c>
      <c r="CU130" s="11">
        <f>IF(CU2="","",SUM(CU98:CU127)+COLUMNS($D$1:CU$1)/100000000)</f>
        <v>9.5999999999999991E-7</v>
      </c>
      <c r="CV130" s="11">
        <f>IF(CV2="","",SUM(CV98:CV127)+COLUMNS($D$1:CV$1)/100000000)</f>
        <v>9.7000000000000003E-7</v>
      </c>
      <c r="CW130" s="11">
        <f>IF(CW2="","",SUM(CW98:CW127)+COLUMNS($D$1:CW$1)/100000000)</f>
        <v>9.7999999999999993E-7</v>
      </c>
      <c r="CX130" s="11">
        <f>IF(CX2="","",SUM(CX98:CX127)+COLUMNS($D$1:CX$1)/100000000)</f>
        <v>9.9000000000000005E-7</v>
      </c>
      <c r="CY130" s="11">
        <f>IF(CY2="","",SUM(CY98:CY127)+COLUMNS($D$1:CY$1)/100000000)</f>
        <v>9.9999999999999995E-7</v>
      </c>
      <c r="CZ130" s="11">
        <f>IF(CZ2="","",SUM(CZ98:CZ127)+COLUMNS($D$1:CZ$1)/100000000)</f>
        <v>1.0100000000000001E-6</v>
      </c>
      <c r="DA130" s="11">
        <f>IF(DA2="","",SUM(DA98:DA127)+COLUMNS($D$1:DA$1)/100000000)</f>
        <v>1.02E-6</v>
      </c>
      <c r="DB130" s="11">
        <f>IF(DB2="","",SUM(DB98:DB127)+COLUMNS($D$1:DB$1)/100000000)</f>
        <v>1.0300000000000001E-6</v>
      </c>
      <c r="DC130" s="11">
        <f>IF(DC2="","",SUM(DC98:DC127)+COLUMNS($D$1:DC$1)/100000000)</f>
        <v>1.04E-6</v>
      </c>
      <c r="DD130" s="11">
        <f>IF(DD2="","",SUM(DD98:DD127)+COLUMNS($D$1:DD$1)/100000000)</f>
        <v>1.0499999999999999E-6</v>
      </c>
      <c r="DE130" s="11">
        <f>IF(DE2="","",SUM(DE98:DE127)+COLUMNS($D$1:DE$1)/100000000)</f>
        <v>1.06E-6</v>
      </c>
      <c r="DF130" s="11">
        <f>IF(DF2="","",SUM(DF98:DF127)+COLUMNS($D$1:DF$1)/100000000)</f>
        <v>1.0699999999999999E-6</v>
      </c>
      <c r="DG130" s="11">
        <f>IF(DG2="","",SUM(DG98:DG127)+COLUMNS($D$1:DG$1)/100000000)</f>
        <v>1.08E-6</v>
      </c>
      <c r="DH130" s="11">
        <f>IF(DH2="","",SUM(DH98:DH127)+COLUMNS($D$1:DH$1)/100000000)</f>
        <v>1.0899999999999999E-6</v>
      </c>
      <c r="DI130" s="11">
        <f>IF(DI2="","",SUM(DI98:DI127)+COLUMNS($D$1:DI$1)/100000000)</f>
        <v>1.1000000000000001E-6</v>
      </c>
      <c r="DJ130" s="11">
        <f>IF(DJ2="","",SUM(DJ98:DJ127)+COLUMNS($D$1:DJ$1)/100000000)</f>
        <v>1.11E-6</v>
      </c>
      <c r="DK130" s="11">
        <f>IF(DK2="","",SUM(DK98:DK127)+COLUMNS($D$1:DK$1)/100000000)</f>
        <v>1.1200000000000001E-6</v>
      </c>
      <c r="DL130" s="11">
        <f>IF(DL2="","",SUM(DL98:DL127)+COLUMNS($D$1:DL$1)/100000000)</f>
        <v>1.13E-6</v>
      </c>
      <c r="DM130" s="11">
        <f>IF(DM2="","",SUM(DM98:DM127)+COLUMNS($D$1:DM$1)/100000000)</f>
        <v>1.1400000000000001E-6</v>
      </c>
      <c r="DN130" s="11">
        <f>IF(DN2="","",SUM(DN98:DN127)+COLUMNS($D$1:DN$1)/100000000)</f>
        <v>1.15E-6</v>
      </c>
      <c r="DO130" s="11">
        <f>IF(DO2="","",SUM(DO98:DO127)+COLUMNS($D$1:DO$1)/100000000)</f>
        <v>1.1599999999999999E-6</v>
      </c>
      <c r="DP130" s="11">
        <f>IF(DP2="","",SUM(DP98:DP127)+COLUMNS($D$1:DP$1)/100000000)</f>
        <v>1.17E-6</v>
      </c>
      <c r="DQ130" s="11">
        <f>IF(DQ2="","",SUM(DQ98:DQ127)+COLUMNS($D$1:DQ$1)/100000000)</f>
        <v>1.1799999999999999E-6</v>
      </c>
      <c r="DR130" s="11">
        <f>IF(DR2="","",SUM(DR98:DR127)+COLUMNS($D$1:DR$1)/100000000)</f>
        <v>1.19E-6</v>
      </c>
      <c r="DS130" s="11">
        <f>IF(DS2="","",SUM(DS98:DS127)+COLUMNS($D$1:DS$1)/100000000)</f>
        <v>1.1999999999999999E-6</v>
      </c>
      <c r="DT130" s="11">
        <f>IF(DT2="","",SUM(DT98:DT127)+COLUMNS($D$1:DT$1)/100000000)</f>
        <v>1.2100000000000001E-6</v>
      </c>
      <c r="DU130" s="11">
        <f>IF(DU2="","",SUM(DU98:DU127)+COLUMNS($D$1:DU$1)/100000000)</f>
        <v>1.22E-6</v>
      </c>
      <c r="DV130" s="11">
        <f>IF(DV2="","",SUM(DV98:DV127)+COLUMNS($D$1:DV$1)/100000000)</f>
        <v>1.2300000000000001E-6</v>
      </c>
      <c r="DW130" s="11">
        <f>IF(DW2="","",SUM(DW98:DW127)+COLUMNS($D$1:DW$1)/100000000)</f>
        <v>1.24E-6</v>
      </c>
      <c r="DX130" s="11">
        <f>IF(DX2="","",SUM(DX98:DX127)+COLUMNS($D$1:DX$1)/100000000)</f>
        <v>1.2500000000000001E-6</v>
      </c>
      <c r="DY130" s="11">
        <f>IF(DY2="","",SUM(DY98:DY127)+COLUMNS($D$1:DY$1)/100000000)</f>
        <v>1.26E-6</v>
      </c>
      <c r="DZ130" s="11">
        <f>IF(DZ2="","",SUM(DZ98:DZ127)+COLUMNS($D$1:DZ$1)/100000000)</f>
        <v>1.2699999999999999E-6</v>
      </c>
      <c r="EA130" s="11">
        <f>IF(EA2="","",SUM(EA98:EA127)+COLUMNS($D$1:EA$1)/100000000)</f>
        <v>1.28E-6</v>
      </c>
      <c r="EB130" s="11">
        <f>IF(EB2="","",SUM(EB98:EB127)+COLUMNS($D$1:EB$1)/100000000)</f>
        <v>1.2899999999999999E-6</v>
      </c>
      <c r="EC130" s="11">
        <f>IF(EC2="","",SUM(EC98:EC127)+COLUMNS($D$1:EC$1)/100000000)</f>
        <v>1.3E-6</v>
      </c>
      <c r="ED130" s="11">
        <f>IF(ED2="","",SUM(ED98:ED127)+COLUMNS($D$1:ED$1)/100000000)</f>
        <v>1.31E-6</v>
      </c>
      <c r="EE130" s="11">
        <f>IF(EE2="","",SUM(EE98:EE127)+COLUMNS($D$1:EE$1)/100000000)</f>
        <v>1.3200000000000001E-6</v>
      </c>
      <c r="EF130" s="11">
        <f>IF(EF2="","",SUM(EF98:EF127)+COLUMNS($D$1:EF$1)/100000000)</f>
        <v>1.33E-6</v>
      </c>
      <c r="EG130" s="11">
        <f>IF(EG2="","",SUM(EG98:EG127)+COLUMNS($D$1:EG$1)/100000000)</f>
        <v>1.3400000000000001E-6</v>
      </c>
      <c r="EH130" s="11">
        <f>IF(EH2="","",SUM(EH98:EH127)+COLUMNS($D$1:EH$1)/100000000)</f>
        <v>1.35E-6</v>
      </c>
      <c r="EI130" s="11">
        <f>IF(EI2="","",SUM(EI98:EI127)+COLUMNS($D$1:EI$1)/100000000)</f>
        <v>1.3599999999999999E-6</v>
      </c>
      <c r="EJ130" s="11">
        <f>IF(EJ2="","",SUM(EJ98:EJ127)+COLUMNS($D$1:EJ$1)/100000000)</f>
        <v>1.37E-6</v>
      </c>
      <c r="EK130" s="11">
        <f>IF(EK2="","",SUM(EK98:EK127)+COLUMNS($D$1:EK$1)/100000000)</f>
        <v>1.3799999999999999E-6</v>
      </c>
      <c r="EL130" s="11">
        <f>IF(EL2="","",SUM(EL98:EL127)+COLUMNS($D$1:EL$1)/100000000)</f>
        <v>1.39E-6</v>
      </c>
      <c r="EM130" s="11">
        <f>IF(EM2="","",SUM(EM98:EM127)+COLUMNS($D$1:EM$1)/100000000)</f>
        <v>1.3999999999999999E-6</v>
      </c>
      <c r="EN130" s="11">
        <f>IF(EN2="","",SUM(EN98:EN127)+COLUMNS($D$1:EN$1)/100000000)</f>
        <v>1.4100000000000001E-6</v>
      </c>
      <c r="EO130" s="11">
        <f>IF(EO2="","",SUM(EO98:EO127)+COLUMNS($D$1:EO$1)/100000000)</f>
        <v>1.42E-6</v>
      </c>
      <c r="EP130" s="11">
        <f>IF(EP2="","",SUM(EP98:EP127)+COLUMNS($D$1:EP$1)/100000000)</f>
        <v>1.4300000000000001E-6</v>
      </c>
      <c r="EQ130" s="11">
        <f>IF(EQ2="","",SUM(EQ98:EQ127)+COLUMNS($D$1:EQ$1)/100000000)</f>
        <v>1.44E-6</v>
      </c>
      <c r="ER130" s="11">
        <f>IF(ER2="","",SUM(ER98:ER127)+COLUMNS($D$1:ER$1)/100000000)</f>
        <v>1.4500000000000001E-6</v>
      </c>
      <c r="ES130" s="11">
        <f>IF(ES2="","",SUM(ES98:ES127)+COLUMNS($D$1:ES$1)/100000000)</f>
        <v>1.46E-6</v>
      </c>
      <c r="ET130" s="11">
        <f>IF(ET2="","",SUM(ET98:ET127)+COLUMNS($D$1:ET$1)/100000000)</f>
        <v>1.4699999999999999E-6</v>
      </c>
      <c r="EU130" s="11">
        <f>IF(EU2="","",SUM(EU98:EU127)+COLUMNS($D$1:EU$1)/100000000)</f>
        <v>1.48E-6</v>
      </c>
      <c r="EV130" s="11">
        <f>IF(EV2="","",SUM(EV98:EV127)+COLUMNS($D$1:EV$1)/100000000)</f>
        <v>1.4899999999999999E-6</v>
      </c>
      <c r="EW130" s="11">
        <f>IF(EW2="","",SUM(EW98:EW127)+COLUMNS($D$1:EW$1)/100000000)</f>
        <v>1.5E-6</v>
      </c>
      <c r="EX130" s="11">
        <f>IF(EX2="","",SUM(EX98:EX127)+COLUMNS($D$1:EX$1)/100000000)</f>
        <v>1.5099999999999999E-6</v>
      </c>
      <c r="EY130" s="11">
        <f>IF(EY2="","",SUM(EY98:EY127)+COLUMNS($D$1:EY$1)/100000000)</f>
        <v>1.5200000000000001E-6</v>
      </c>
      <c r="EZ130" s="11">
        <f>IF(EZ2="","",SUM(EZ98:EZ127)+COLUMNS($D$1:EZ$1)/100000000)</f>
        <v>1.53E-6</v>
      </c>
      <c r="FA130" s="11">
        <f>IF(FA2="","",SUM(FA98:FA127)+COLUMNS($D$1:FA$1)/100000000)</f>
        <v>1.5400000000000001E-6</v>
      </c>
      <c r="FB130" s="11">
        <f>IF(FB2="","",SUM(FB98:FB127)+COLUMNS($D$1:FB$1)/100000000)</f>
        <v>1.55E-6</v>
      </c>
      <c r="FC130" s="11">
        <f>IF(FC2="","",SUM(FC98:FC127)+COLUMNS($D$1:FC$1)/100000000)</f>
        <v>1.5600000000000001E-6</v>
      </c>
      <c r="FD130" s="11">
        <f>IF(FD2="","",SUM(FD98:FD127)+COLUMNS($D$1:FD$1)/100000000)</f>
        <v>1.57E-6</v>
      </c>
      <c r="FE130" s="11">
        <f>IF(FE2="","",SUM(FE98:FE127)+COLUMNS($D$1:FE$1)/100000000)</f>
        <v>1.5799999999999999E-6</v>
      </c>
      <c r="FF130" s="11">
        <f>IF(FF2="","",SUM(FF98:FF127)+COLUMNS($D$1:FF$1)/100000000)</f>
        <v>1.59E-6</v>
      </c>
      <c r="FG130" s="11">
        <f>IF(FG2="","",SUM(FG98:FG127)+COLUMNS($D$1:FG$1)/100000000)</f>
        <v>1.5999999999999999E-6</v>
      </c>
      <c r="FH130" s="11">
        <f>IF(FH2="","",SUM(FH98:FH127)+COLUMNS($D$1:FH$1)/100000000)</f>
        <v>1.61E-6</v>
      </c>
      <c r="FI130" s="11">
        <f>IF(FI2="","",SUM(FI98:FI127)+COLUMNS($D$1:FI$1)/100000000)</f>
        <v>1.6199999999999999E-6</v>
      </c>
      <c r="FJ130" s="11">
        <f>IF(FJ2="","",SUM(FJ98:FJ127)+COLUMNS($D$1:FJ$1)/100000000)</f>
        <v>1.6300000000000001E-6</v>
      </c>
      <c r="FK130" s="11">
        <f>IF(FK2="","",SUM(FK98:FK127)+COLUMNS($D$1:FK$1)/100000000)</f>
        <v>1.64E-6</v>
      </c>
    </row>
    <row r="131" spans="3:167" x14ac:dyDescent="0.25">
      <c r="C131" s="11" t="s">
        <v>18</v>
      </c>
      <c r="D131" s="11">
        <f>IF(D130="","",RANK(D130,$D130:$CCD$130,1))</f>
        <v>161</v>
      </c>
      <c r="E131" s="11">
        <f>IF(E130="","",RANK(E130,$D130:$CCD$130,1))</f>
        <v>162</v>
      </c>
      <c r="F131" s="11">
        <f>IF(F130="","",RANK(F130,$D130:$CCD$130,1))</f>
        <v>163</v>
      </c>
      <c r="G131" s="11">
        <f>IF(G130="","",RANK(G130,$D130:$CCD$130,1))</f>
        <v>164</v>
      </c>
      <c r="H131" s="11">
        <f>IF(H130="","",RANK(H130,$D130:$CCD$130,1))</f>
        <v>1</v>
      </c>
      <c r="I131" s="11">
        <f>IF(I130="","",RANK(I130,$D130:$CCD$130,1))</f>
        <v>2</v>
      </c>
      <c r="J131" s="11">
        <f>IF(J130="","",RANK(J130,$D130:$CCD$130,1))</f>
        <v>3</v>
      </c>
      <c r="K131" s="11">
        <f>IF(K130="","",RANK(K130,$D130:$CCD$130,1))</f>
        <v>4</v>
      </c>
      <c r="L131" s="11">
        <f>IF(L130="","",RANK(L130,$D130:$CCD$130,1))</f>
        <v>5</v>
      </c>
      <c r="M131" s="11">
        <f>IF(M130="","",RANK(M130,$D130:$CCD$130,1))</f>
        <v>6</v>
      </c>
      <c r="N131" s="11">
        <f>IF(N130="","",RANK(N130,$D130:$CCD$130,1))</f>
        <v>7</v>
      </c>
      <c r="O131" s="11">
        <f>IF(O130="","",RANK(O130,$D130:$CCD$130,1))</f>
        <v>8</v>
      </c>
      <c r="P131" s="11">
        <f>IF(P130="","",RANK(P130,$D130:$CCD$130,1))</f>
        <v>9</v>
      </c>
      <c r="Q131" s="11">
        <f>IF(Q130="","",RANK(Q130,$D130:$CCD$130,1))</f>
        <v>10</v>
      </c>
      <c r="R131" s="11">
        <f>IF(R130="","",RANK(R130,$D130:$CCD$130,1))</f>
        <v>11</v>
      </c>
      <c r="S131" s="11">
        <f>IF(S130="","",RANK(S130,$D130:$CCD$130,1))</f>
        <v>12</v>
      </c>
      <c r="T131" s="11">
        <f>IF(T130="","",RANK(T130,$D130:$CCD$130,1))</f>
        <v>13</v>
      </c>
      <c r="U131" s="11">
        <f>IF(U130="","",RANK(U130,$D130:$CCD$130,1))</f>
        <v>14</v>
      </c>
      <c r="V131" s="11">
        <f>IF(V130="","",RANK(V130,$D130:$CCD$130,1))</f>
        <v>15</v>
      </c>
      <c r="W131" s="11">
        <f>IF(W130="","",RANK(W130,$D130:$CCD$130,1))</f>
        <v>16</v>
      </c>
      <c r="X131" s="11">
        <f>IF(X130="","",RANK(X130,$D130:$CCD$130,1))</f>
        <v>17</v>
      </c>
      <c r="Y131" s="11">
        <f>IF(Y130="","",RANK(Y130,$D130:$CCD$130,1))</f>
        <v>18</v>
      </c>
      <c r="Z131" s="11">
        <f>IF(Z130="","",RANK(Z130,$D130:$CCD$130,1))</f>
        <v>19</v>
      </c>
      <c r="AA131" s="11">
        <f>IF(AA130="","",RANK(AA130,$D130:$CCD$130,1))</f>
        <v>20</v>
      </c>
      <c r="AB131" s="11">
        <f>IF(AB130="","",RANK(AB130,$D130:$CCD$130,1))</f>
        <v>21</v>
      </c>
      <c r="AC131" s="11">
        <f>IF(AC130="","",RANK(AC130,$D130:$CCD$130,1))</f>
        <v>22</v>
      </c>
      <c r="AD131" s="11">
        <f>IF(AD130="","",RANK(AD130,$D130:$CCD$130,1))</f>
        <v>23</v>
      </c>
      <c r="AE131" s="11">
        <f>IF(AE130="","",RANK(AE130,$D130:$CCD$130,1))</f>
        <v>24</v>
      </c>
      <c r="AF131" s="11">
        <f>IF(AF130="","",RANK(AF130,$D130:$CCD$130,1))</f>
        <v>25</v>
      </c>
      <c r="AG131" s="11">
        <f>IF(AG130="","",RANK(AG130,$D130:$CCD$130,1))</f>
        <v>26</v>
      </c>
      <c r="AH131" s="11">
        <f>IF(AH130="","",RANK(AH130,$D130:$CCD$130,1))</f>
        <v>27</v>
      </c>
      <c r="AI131" s="11">
        <f>IF(AI130="","",RANK(AI130,$D130:$CCD$130,1))</f>
        <v>28</v>
      </c>
      <c r="AJ131" s="11">
        <f>IF(AJ130="","",RANK(AJ130,$D130:$CCD$130,1))</f>
        <v>29</v>
      </c>
      <c r="AK131" s="11">
        <f>IF(AK130="","",RANK(AK130,$D130:$CCD$130,1))</f>
        <v>30</v>
      </c>
      <c r="AL131" s="11">
        <f>IF(AL130="","",RANK(AL130,$D130:$CCD$130,1))</f>
        <v>31</v>
      </c>
      <c r="AM131" s="11">
        <f>IF(AM130="","",RANK(AM130,$D130:$CCD$130,1))</f>
        <v>32</v>
      </c>
      <c r="AN131" s="11">
        <f>IF(AN130="","",RANK(AN130,$D130:$CCD$130,1))</f>
        <v>33</v>
      </c>
      <c r="AO131" s="11">
        <f>IF(AO130="","",RANK(AO130,$D130:$CCD$130,1))</f>
        <v>34</v>
      </c>
      <c r="AP131" s="11">
        <f>IF(AP130="","",RANK(AP130,$D130:$CCD$130,1))</f>
        <v>35</v>
      </c>
      <c r="AQ131" s="11">
        <f>IF(AQ130="","",RANK(AQ130,$D130:$CCD$130,1))</f>
        <v>36</v>
      </c>
      <c r="AR131" s="11">
        <f>IF(AR130="","",RANK(AR130,$D130:$CCD$130,1))</f>
        <v>37</v>
      </c>
      <c r="AS131" s="11">
        <f>IF(AS130="","",RANK(AS130,$D130:$CCD$130,1))</f>
        <v>38</v>
      </c>
      <c r="AT131" s="11">
        <f>IF(AT130="","",RANK(AT130,$D130:$CCD$130,1))</f>
        <v>39</v>
      </c>
      <c r="AU131" s="11">
        <f>IF(AU130="","",RANK(AU130,$D130:$CCD$130,1))</f>
        <v>40</v>
      </c>
      <c r="AV131" s="11">
        <f>IF(AV130="","",RANK(AV130,$D130:$CCD$130,1))</f>
        <v>41</v>
      </c>
      <c r="AW131" s="11">
        <f>IF(AW130="","",RANK(AW130,$D130:$CCD$130,1))</f>
        <v>42</v>
      </c>
      <c r="AX131" s="11">
        <f>IF(AX130="","",RANK(AX130,$D130:$CCD$130,1))</f>
        <v>43</v>
      </c>
      <c r="AY131" s="11">
        <f>IF(AY130="","",RANK(AY130,$D130:$CCD$130,1))</f>
        <v>44</v>
      </c>
      <c r="AZ131" s="11">
        <f>IF(AZ130="","",RANK(AZ130,$D130:$CCD$130,1))</f>
        <v>45</v>
      </c>
      <c r="BA131" s="11">
        <f>IF(BA130="","",RANK(BA130,$D130:$CCD$130,1))</f>
        <v>46</v>
      </c>
      <c r="BB131" s="11">
        <f>IF(BB130="","",RANK(BB130,$D130:$CCD$130,1))</f>
        <v>47</v>
      </c>
      <c r="BC131" s="11">
        <f>IF(BC130="","",RANK(BC130,$D130:$CCD$130,1))</f>
        <v>48</v>
      </c>
      <c r="BD131" s="11">
        <f>IF(BD130="","",RANK(BD130,$D130:$CCD$130,1))</f>
        <v>49</v>
      </c>
      <c r="BE131" s="11">
        <f>IF(BE130="","",RANK(BE130,$D130:$CCD$130,1))</f>
        <v>50</v>
      </c>
      <c r="BF131" s="11">
        <f>IF(BF130="","",RANK(BF130,$D130:$CCD$130,1))</f>
        <v>51</v>
      </c>
      <c r="BG131" s="11">
        <f>IF(BG130="","",RANK(BG130,$D130:$CCD$130,1))</f>
        <v>52</v>
      </c>
      <c r="BH131" s="11">
        <f>IF(BH130="","",RANK(BH130,$D130:$CCD$130,1))</f>
        <v>53</v>
      </c>
      <c r="BI131" s="11">
        <f>IF(BI130="","",RANK(BI130,$D130:$CCD$130,1))</f>
        <v>54</v>
      </c>
      <c r="BJ131" s="11">
        <f>IF(BJ130="","",RANK(BJ130,$D130:$CCD$130,1))</f>
        <v>55</v>
      </c>
      <c r="BK131" s="11">
        <f>IF(BK130="","",RANK(BK130,$D130:$CCD$130,1))</f>
        <v>56</v>
      </c>
      <c r="BL131" s="11">
        <f>IF(BL130="","",RANK(BL130,$D130:$CCD$130,1))</f>
        <v>57</v>
      </c>
      <c r="BM131" s="11">
        <f>IF(BM130="","",RANK(BM130,$D130:$CCD$130,1))</f>
        <v>58</v>
      </c>
      <c r="BN131" s="11">
        <f>IF(BN130="","",RANK(BN130,$D130:$CCD$130,1))</f>
        <v>59</v>
      </c>
      <c r="BO131" s="11">
        <f>IF(BO130="","",RANK(BO130,$D130:$CCD$130,1))</f>
        <v>60</v>
      </c>
      <c r="BP131" s="11">
        <f>IF(BP130="","",RANK(BP130,$D130:$CCD$130,1))</f>
        <v>61</v>
      </c>
      <c r="BQ131" s="11">
        <f>IF(BQ130="","",RANK(BQ130,$D130:$CCD$130,1))</f>
        <v>62</v>
      </c>
      <c r="BR131" s="11">
        <f>IF(BR130="","",RANK(BR130,$D130:$CCD$130,1))</f>
        <v>63</v>
      </c>
      <c r="BS131" s="11">
        <f>IF(BS130="","",RANK(BS130,$D130:$CCD$130,1))</f>
        <v>64</v>
      </c>
      <c r="BT131" s="11">
        <f>IF(BT130="","",RANK(BT130,$D130:$CCD$130,1))</f>
        <v>65</v>
      </c>
      <c r="BU131" s="11">
        <f>IF(BU130="","",RANK(BU130,$D130:$CCD$130,1))</f>
        <v>66</v>
      </c>
      <c r="BV131" s="11">
        <f>IF(BV130="","",RANK(BV130,$D130:$CCD$130,1))</f>
        <v>67</v>
      </c>
      <c r="BW131" s="11">
        <f>IF(BW130="","",RANK(BW130,$D130:$CCD$130,1))</f>
        <v>68</v>
      </c>
      <c r="BX131" s="11">
        <f>IF(BX130="","",RANK(BX130,$D130:$CCD$130,1))</f>
        <v>69</v>
      </c>
      <c r="BY131" s="11">
        <f>IF(BY130="","",RANK(BY130,$D130:$CCD$130,1))</f>
        <v>70</v>
      </c>
      <c r="BZ131" s="11">
        <f>IF(BZ130="","",RANK(BZ130,$D130:$CCD$130,1))</f>
        <v>71</v>
      </c>
      <c r="CA131" s="11">
        <f>IF(CA130="","",RANK(CA130,$D130:$CCD$130,1))</f>
        <v>72</v>
      </c>
      <c r="CB131" s="11">
        <f>IF(CB130="","",RANK(CB130,$D130:$CCD$130,1))</f>
        <v>73</v>
      </c>
      <c r="CC131" s="11">
        <f>IF(CC130="","",RANK(CC130,$D130:$CCD$130,1))</f>
        <v>74</v>
      </c>
      <c r="CD131" s="11">
        <f>IF(CD130="","",RANK(CD130,$D130:$CCD$130,1))</f>
        <v>75</v>
      </c>
      <c r="CE131" s="11">
        <f>IF(CE130="","",RANK(CE130,$D130:$CCD$130,1))</f>
        <v>76</v>
      </c>
      <c r="CF131" s="11">
        <f>IF(CF130="","",RANK(CF130,$D130:$CCD$130,1))</f>
        <v>77</v>
      </c>
      <c r="CG131" s="11">
        <f>IF(CG130="","",RANK(CG130,$D130:$CCD$130,1))</f>
        <v>78</v>
      </c>
      <c r="CH131" s="11">
        <f>IF(CH130="","",RANK(CH130,$D130:$CCD$130,1))</f>
        <v>79</v>
      </c>
      <c r="CI131" s="11">
        <f>IF(CI130="","",RANK(CI130,$D130:$CCD$130,1))</f>
        <v>80</v>
      </c>
      <c r="CJ131" s="11">
        <f>IF(CJ130="","",RANK(CJ130,$D130:$CCD$130,1))</f>
        <v>81</v>
      </c>
      <c r="CK131" s="11">
        <f>IF(CK130="","",RANK(CK130,$D130:$CCD$130,1))</f>
        <v>82</v>
      </c>
      <c r="CL131" s="11">
        <f>IF(CL130="","",RANK(CL130,$D130:$CCD$130,1))</f>
        <v>83</v>
      </c>
      <c r="CM131" s="11">
        <f>IF(CM130="","",RANK(CM130,$D130:$CCD$130,1))</f>
        <v>84</v>
      </c>
      <c r="CN131" s="11">
        <f>IF(CN130="","",RANK(CN130,$D130:$CCD$130,1))</f>
        <v>85</v>
      </c>
      <c r="CO131" s="11">
        <f>IF(CO130="","",RANK(CO130,$D130:$CCD$130,1))</f>
        <v>86</v>
      </c>
      <c r="CP131" s="11">
        <f>IF(CP130="","",RANK(CP130,$D130:$CCD$130,1))</f>
        <v>87</v>
      </c>
      <c r="CQ131" s="11">
        <f>IF(CQ130="","",RANK(CQ130,$D130:$CCD$130,1))</f>
        <v>88</v>
      </c>
      <c r="CR131" s="11">
        <f>IF(CR130="","",RANK(CR130,$D130:$CCD$130,1))</f>
        <v>89</v>
      </c>
      <c r="CS131" s="11">
        <f>IF(CS130="","",RANK(CS130,$D130:$CCD$130,1))</f>
        <v>90</v>
      </c>
      <c r="CT131" s="11">
        <f>IF(CT130="","",RANK(CT130,$D130:$CCD$130,1))</f>
        <v>91</v>
      </c>
      <c r="CU131" s="11">
        <f>IF(CU130="","",RANK(CU130,$D130:$CCD$130,1))</f>
        <v>92</v>
      </c>
      <c r="CV131" s="11">
        <f>IF(CV130="","",RANK(CV130,$D130:$CCD$130,1))</f>
        <v>93</v>
      </c>
      <c r="CW131" s="11">
        <f>IF(CW130="","",RANK(CW130,$D130:$CCD$130,1))</f>
        <v>94</v>
      </c>
      <c r="CX131" s="11">
        <f>IF(CX130="","",RANK(CX130,$D130:$CCD$130,1))</f>
        <v>95</v>
      </c>
      <c r="CY131" s="11">
        <f>IF(CY130="","",RANK(CY130,$D130:$CCD$130,1))</f>
        <v>96</v>
      </c>
      <c r="CZ131" s="11">
        <f>IF(CZ130="","",RANK(CZ130,$D130:$CCD$130,1))</f>
        <v>97</v>
      </c>
      <c r="DA131" s="11">
        <f>IF(DA130="","",RANK(DA130,$D130:$CCD$130,1))</f>
        <v>98</v>
      </c>
      <c r="DB131" s="11">
        <f>IF(DB130="","",RANK(DB130,$D130:$CCD$130,1))</f>
        <v>99</v>
      </c>
      <c r="DC131" s="11">
        <f>IF(DC130="","",RANK(DC130,$D130:$CCD$130,1))</f>
        <v>100</v>
      </c>
      <c r="DD131" s="11">
        <f>IF(DD130="","",RANK(DD130,$D130:$CCD$130,1))</f>
        <v>101</v>
      </c>
      <c r="DE131" s="11">
        <f>IF(DE130="","",RANK(DE130,$D130:$CCD$130,1))</f>
        <v>102</v>
      </c>
      <c r="DF131" s="11">
        <f>IF(DF130="","",RANK(DF130,$D130:$CCD$130,1))</f>
        <v>103</v>
      </c>
      <c r="DG131" s="11">
        <f>IF(DG130="","",RANK(DG130,$D130:$CCD$130,1))</f>
        <v>104</v>
      </c>
      <c r="DH131" s="11">
        <f>IF(DH130="","",RANK(DH130,$D130:$CCD$130,1))</f>
        <v>105</v>
      </c>
      <c r="DI131" s="11">
        <f>IF(DI130="","",RANK(DI130,$D130:$CCD$130,1))</f>
        <v>106</v>
      </c>
      <c r="DJ131" s="11">
        <f>IF(DJ130="","",RANK(DJ130,$D130:$CCD$130,1))</f>
        <v>107</v>
      </c>
      <c r="DK131" s="11">
        <f>IF(DK130="","",RANK(DK130,$D130:$CCD$130,1))</f>
        <v>108</v>
      </c>
      <c r="DL131" s="11">
        <f>IF(DL130="","",RANK(DL130,$D130:$CCD$130,1))</f>
        <v>109</v>
      </c>
      <c r="DM131" s="11">
        <f>IF(DM130="","",RANK(DM130,$D130:$CCD$130,1))</f>
        <v>110</v>
      </c>
      <c r="DN131" s="11">
        <f>IF(DN130="","",RANK(DN130,$D130:$CCD$130,1))</f>
        <v>111</v>
      </c>
      <c r="DO131" s="11">
        <f>IF(DO130="","",RANK(DO130,$D130:$CCD$130,1))</f>
        <v>112</v>
      </c>
      <c r="DP131" s="11">
        <f>IF(DP130="","",RANK(DP130,$D130:$CCD$130,1))</f>
        <v>113</v>
      </c>
      <c r="DQ131" s="11">
        <f>IF(DQ130="","",RANK(DQ130,$D130:$CCD$130,1))</f>
        <v>114</v>
      </c>
      <c r="DR131" s="11">
        <f>IF(DR130="","",RANK(DR130,$D130:$CCD$130,1))</f>
        <v>115</v>
      </c>
      <c r="DS131" s="11">
        <f>IF(DS130="","",RANK(DS130,$D130:$CCD$130,1))</f>
        <v>116</v>
      </c>
      <c r="DT131" s="11">
        <f>IF(DT130="","",RANK(DT130,$D130:$CCD$130,1))</f>
        <v>117</v>
      </c>
      <c r="DU131" s="11">
        <f>IF(DU130="","",RANK(DU130,$D130:$CCD$130,1))</f>
        <v>118</v>
      </c>
      <c r="DV131" s="11">
        <f>IF(DV130="","",RANK(DV130,$D130:$CCD$130,1))</f>
        <v>119</v>
      </c>
      <c r="DW131" s="11">
        <f>IF(DW130="","",RANK(DW130,$D130:$CCD$130,1))</f>
        <v>120</v>
      </c>
      <c r="DX131" s="11">
        <f>IF(DX130="","",RANK(DX130,$D130:$CCD$130,1))</f>
        <v>121</v>
      </c>
      <c r="DY131" s="11">
        <f>IF(DY130="","",RANK(DY130,$D130:$CCD$130,1))</f>
        <v>122</v>
      </c>
      <c r="DZ131" s="11">
        <f>IF(DZ130="","",RANK(DZ130,$D130:$CCD$130,1))</f>
        <v>123</v>
      </c>
      <c r="EA131" s="11">
        <f>IF(EA130="","",RANK(EA130,$D130:$CCD$130,1))</f>
        <v>124</v>
      </c>
      <c r="EB131" s="11">
        <f>IF(EB130="","",RANK(EB130,$D130:$CCD$130,1))</f>
        <v>125</v>
      </c>
      <c r="EC131" s="11">
        <f>IF(EC130="","",RANK(EC130,$D130:$CCD$130,1))</f>
        <v>126</v>
      </c>
      <c r="ED131" s="11">
        <f>IF(ED130="","",RANK(ED130,$D130:$CCD$130,1))</f>
        <v>127</v>
      </c>
      <c r="EE131" s="11">
        <f>IF(EE130="","",RANK(EE130,$D130:$CCD$130,1))</f>
        <v>128</v>
      </c>
      <c r="EF131" s="11">
        <f>IF(EF130="","",RANK(EF130,$D130:$CCD$130,1))</f>
        <v>129</v>
      </c>
      <c r="EG131" s="11">
        <f>IF(EG130="","",RANK(EG130,$D130:$CCD$130,1))</f>
        <v>130</v>
      </c>
      <c r="EH131" s="11">
        <f>IF(EH130="","",RANK(EH130,$D130:$CCD$130,1))</f>
        <v>131</v>
      </c>
      <c r="EI131" s="11">
        <f>IF(EI130="","",RANK(EI130,$D130:$CCD$130,1))</f>
        <v>132</v>
      </c>
      <c r="EJ131" s="11">
        <f>IF(EJ130="","",RANK(EJ130,$D130:$CCD$130,1))</f>
        <v>133</v>
      </c>
      <c r="EK131" s="11">
        <f>IF(EK130="","",RANK(EK130,$D130:$CCD$130,1))</f>
        <v>134</v>
      </c>
      <c r="EL131" s="11">
        <f>IF(EL130="","",RANK(EL130,$D130:$CCD$130,1))</f>
        <v>135</v>
      </c>
      <c r="EM131" s="11">
        <f>IF(EM130="","",RANK(EM130,$D130:$CCD$130,1))</f>
        <v>136</v>
      </c>
      <c r="EN131" s="11">
        <f>IF(EN130="","",RANK(EN130,$D130:$CCD$130,1))</f>
        <v>137</v>
      </c>
      <c r="EO131" s="11">
        <f>IF(EO130="","",RANK(EO130,$D130:$CCD$130,1))</f>
        <v>138</v>
      </c>
      <c r="EP131" s="11">
        <f>IF(EP130="","",RANK(EP130,$D130:$CCD$130,1))</f>
        <v>139</v>
      </c>
      <c r="EQ131" s="11">
        <f>IF(EQ130="","",RANK(EQ130,$D130:$CCD$130,1))</f>
        <v>140</v>
      </c>
      <c r="ER131" s="11">
        <f>IF(ER130="","",RANK(ER130,$D130:$CCD$130,1))</f>
        <v>141</v>
      </c>
      <c r="ES131" s="11">
        <f>IF(ES130="","",RANK(ES130,$D130:$CCD$130,1))</f>
        <v>142</v>
      </c>
      <c r="ET131" s="11">
        <f>IF(ET130="","",RANK(ET130,$D130:$CCD$130,1))</f>
        <v>143</v>
      </c>
      <c r="EU131" s="11">
        <f>IF(EU130="","",RANK(EU130,$D130:$CCD$130,1))</f>
        <v>144</v>
      </c>
      <c r="EV131" s="11">
        <f>IF(EV130="","",RANK(EV130,$D130:$CCD$130,1))</f>
        <v>145</v>
      </c>
      <c r="EW131" s="11">
        <f>IF(EW130="","",RANK(EW130,$D130:$CCD$130,1))</f>
        <v>146</v>
      </c>
      <c r="EX131" s="11">
        <f>IF(EX130="","",RANK(EX130,$D130:$CCD$130,1))</f>
        <v>147</v>
      </c>
      <c r="EY131" s="11">
        <f>IF(EY130="","",RANK(EY130,$D130:$CCD$130,1))</f>
        <v>148</v>
      </c>
      <c r="EZ131" s="11">
        <f>IF(EZ130="","",RANK(EZ130,$D130:$CCD$130,1))</f>
        <v>149</v>
      </c>
      <c r="FA131" s="11">
        <f>IF(FA130="","",RANK(FA130,$D130:$CCD$130,1))</f>
        <v>150</v>
      </c>
      <c r="FB131" s="11">
        <f>IF(FB130="","",RANK(FB130,$D130:$CCD$130,1))</f>
        <v>151</v>
      </c>
      <c r="FC131" s="11">
        <f>IF(FC130="","",RANK(FC130,$D130:$CCD$130,1))</f>
        <v>152</v>
      </c>
      <c r="FD131" s="11">
        <f>IF(FD130="","",RANK(FD130,$D130:$CCD$130,1))</f>
        <v>153</v>
      </c>
      <c r="FE131" s="11">
        <f>IF(FE130="","",RANK(FE130,$D130:$CCD$130,1))</f>
        <v>154</v>
      </c>
      <c r="FF131" s="11">
        <f>IF(FF130="","",RANK(FF130,$D130:$CCD$130,1))</f>
        <v>155</v>
      </c>
      <c r="FG131" s="11">
        <f>IF(FG130="","",RANK(FG130,$D130:$CCD$130,1))</f>
        <v>156</v>
      </c>
      <c r="FH131" s="11">
        <f>IF(FH130="","",RANK(FH130,$D130:$CCD$130,1))</f>
        <v>157</v>
      </c>
      <c r="FI131" s="11">
        <f>IF(FI130="","",RANK(FI130,$D130:$CCD$130,1))</f>
        <v>158</v>
      </c>
      <c r="FJ131" s="11">
        <f>IF(FJ130="","",RANK(FJ130,$D130:$CCD$130,1))</f>
        <v>159</v>
      </c>
      <c r="FK131" s="11">
        <f>IF(FK130="","",RANK(FK130,$D130:$CCD$130,1))</f>
        <v>160</v>
      </c>
    </row>
    <row r="134" spans="3:167" x14ac:dyDescent="0.25">
      <c r="C134" s="11" t="s">
        <v>32</v>
      </c>
      <c r="D134" s="11">
        <f>SUM(D156:D185)</f>
        <v>75000</v>
      </c>
      <c r="E134" s="11">
        <f>SUM(E156:E185)</f>
        <v>24324.999999933003</v>
      </c>
      <c r="F134" s="11">
        <f>SUM(F156:F185)</f>
        <v>40329.000000122993</v>
      </c>
      <c r="G134" s="11">
        <f>SUM(G156:G185)</f>
        <v>26612.000000127991</v>
      </c>
      <c r="H134" s="11">
        <f>SUM(H156:H185)</f>
        <v>27977.000000916003</v>
      </c>
      <c r="I134" s="11">
        <f t="shared" ref="I134:BT134" si="700">SUM(I156:I185)</f>
        <v>23387.000001613997</v>
      </c>
      <c r="J134" s="11">
        <f t="shared" si="700"/>
        <v>23514.999999416003</v>
      </c>
      <c r="K134" s="11">
        <f t="shared" si="700"/>
        <v>18124.999996549999</v>
      </c>
      <c r="L134" s="11">
        <f t="shared" si="700"/>
        <v>29375.999995271999</v>
      </c>
      <c r="M134" s="11">
        <f t="shared" si="700"/>
        <v>12949.999997900002</v>
      </c>
      <c r="N134" s="11">
        <f t="shared" si="700"/>
        <v>30424.999997200004</v>
      </c>
      <c r="O134" s="11">
        <f t="shared" si="700"/>
        <v>19340.000003096</v>
      </c>
      <c r="P134" s="11">
        <f t="shared" si="700"/>
        <v>15249.999995200005</v>
      </c>
      <c r="Q134" s="11">
        <f t="shared" si="700"/>
        <v>23425.000002969995</v>
      </c>
      <c r="R134" s="11">
        <f t="shared" si="700"/>
        <v>15414.999997768002</v>
      </c>
      <c r="S134" s="11">
        <f t="shared" si="700"/>
        <v>18532.999998569998</v>
      </c>
      <c r="T134" s="11">
        <f t="shared" si="700"/>
        <v>23641.999997984007</v>
      </c>
      <c r="U134" s="11">
        <f t="shared" si="700"/>
        <v>11816.000006060001</v>
      </c>
      <c r="V134" s="11">
        <f t="shared" si="700"/>
        <v>40624.999989600001</v>
      </c>
      <c r="W134" s="11">
        <f t="shared" si="700"/>
        <v>57846.999962158021</v>
      </c>
      <c r="X134" s="11">
        <f t="shared" si="700"/>
        <v>14123.999996760002</v>
      </c>
      <c r="Y134" s="11">
        <f t="shared" si="700"/>
        <v>5141.0000022420008</v>
      </c>
      <c r="Z134" s="11">
        <f t="shared" si="700"/>
        <v>23774.999990600001</v>
      </c>
      <c r="AA134" s="11">
        <f t="shared" si="700"/>
        <v>25750.999981058001</v>
      </c>
      <c r="AB134" s="11">
        <f t="shared" si="700"/>
        <v>16020.999997404002</v>
      </c>
      <c r="AC134" s="11">
        <f t="shared" si="700"/>
        <v>34931.000001518005</v>
      </c>
      <c r="AD134" s="11">
        <f t="shared" si="700"/>
        <v>23440.999980847995</v>
      </c>
      <c r="AE134" s="11">
        <f t="shared" si="700"/>
        <v>16622.000010299998</v>
      </c>
      <c r="AF134" s="11">
        <f t="shared" si="700"/>
        <v>8880.9999917320019</v>
      </c>
      <c r="AG134" s="11">
        <f t="shared" si="700"/>
        <v>22092.999997030005</v>
      </c>
      <c r="AH134" s="11">
        <f t="shared" si="700"/>
        <v>24260.999987063999</v>
      </c>
      <c r="AI134" s="11">
        <f t="shared" si="700"/>
        <v>28599.999997332001</v>
      </c>
      <c r="AJ134" s="11">
        <f t="shared" si="700"/>
        <v>28295.999992199999</v>
      </c>
      <c r="AK134" s="11">
        <f t="shared" si="700"/>
        <v>18213.999999256004</v>
      </c>
      <c r="AL134" s="11">
        <f t="shared" si="700"/>
        <v>8558.9999966079977</v>
      </c>
      <c r="AM134" s="11">
        <f t="shared" si="700"/>
        <v>23349.999985611998</v>
      </c>
      <c r="AN134" s="11">
        <f t="shared" si="700"/>
        <v>23947.000012171997</v>
      </c>
      <c r="AO134" s="11">
        <f t="shared" si="700"/>
        <v>17300.000008960003</v>
      </c>
      <c r="AP134" s="11">
        <f t="shared" si="700"/>
        <v>40649.999955360014</v>
      </c>
      <c r="AQ134" s="11">
        <f t="shared" si="700"/>
        <v>24898.999973730002</v>
      </c>
      <c r="AR134" s="11">
        <f t="shared" si="700"/>
        <v>10570.999984115999</v>
      </c>
      <c r="AS134" s="11">
        <f t="shared" si="700"/>
        <v>28804.999980422006</v>
      </c>
      <c r="AT134" s="11">
        <f t="shared" si="700"/>
        <v>16498.000014079997</v>
      </c>
      <c r="AU134" s="11">
        <f t="shared" si="700"/>
        <v>33324.999947929995</v>
      </c>
      <c r="AV134" s="11">
        <f t="shared" si="700"/>
        <v>29149.999943720002</v>
      </c>
      <c r="AW134" s="11">
        <f t="shared" si="700"/>
        <v>2825.00000645</v>
      </c>
      <c r="AX134" s="11">
        <f t="shared" si="700"/>
        <v>7819.0000027279975</v>
      </c>
      <c r="AY134" s="11">
        <f t="shared" si="700"/>
        <v>14493.999999280004</v>
      </c>
      <c r="AZ134" s="11">
        <f t="shared" si="700"/>
        <v>2999.9999816000031</v>
      </c>
      <c r="BA134" s="11">
        <f t="shared" si="700"/>
        <v>24475.000006109996</v>
      </c>
      <c r="BB134" s="11">
        <f t="shared" si="700"/>
        <v>17575.00001104</v>
      </c>
      <c r="BC134" s="11">
        <f t="shared" si="700"/>
        <v>12728.999991474002</v>
      </c>
      <c r="BD134" s="11">
        <f t="shared" si="700"/>
        <v>36095.99993939999</v>
      </c>
      <c r="BE134" s="11">
        <f t="shared" si="700"/>
        <v>17474.999973989998</v>
      </c>
      <c r="BF134" s="11">
        <f t="shared" si="700"/>
        <v>6155.9999912639996</v>
      </c>
      <c r="BG134" s="11">
        <f t="shared" si="700"/>
        <v>14450.000010600002</v>
      </c>
      <c r="BH134" s="11">
        <f t="shared" si="700"/>
        <v>13145.999991792003</v>
      </c>
      <c r="BI134" s="11">
        <f t="shared" si="700"/>
        <v>19110.999984709997</v>
      </c>
      <c r="BJ134" s="11">
        <f t="shared" si="700"/>
        <v>11824.999997199999</v>
      </c>
      <c r="BK134" s="11">
        <f t="shared" si="700"/>
        <v>17241.000006726001</v>
      </c>
      <c r="BL134" s="11">
        <f t="shared" si="700"/>
        <v>2324.9999959400002</v>
      </c>
      <c r="BM134" s="11">
        <f t="shared" si="700"/>
        <v>31450.000027376002</v>
      </c>
      <c r="BN134" s="11">
        <f t="shared" si="700"/>
        <v>29025.999983919999</v>
      </c>
      <c r="BO134" s="11">
        <f t="shared" si="700"/>
        <v>16921.999987312003</v>
      </c>
      <c r="BP134" s="11">
        <f t="shared" si="700"/>
        <v>9999.9999652800016</v>
      </c>
      <c r="BQ134" s="11">
        <f t="shared" si="700"/>
        <v>1.1907000376472057E-13</v>
      </c>
      <c r="BR134" s="11">
        <f t="shared" si="700"/>
        <v>23524.999973760001</v>
      </c>
      <c r="BS134" s="11">
        <f t="shared" si="700"/>
        <v>26188.99996633</v>
      </c>
      <c r="BT134" s="11">
        <f t="shared" si="700"/>
        <v>17175.000015180001</v>
      </c>
      <c r="BU134" s="11">
        <f t="shared" ref="BU134:CI134" si="701">SUM(BU156:BU185)</f>
        <v>30382.999956450003</v>
      </c>
      <c r="BV134" s="11">
        <f t="shared" si="701"/>
        <v>23158.999993064004</v>
      </c>
      <c r="BW134" s="11">
        <f t="shared" si="701"/>
        <v>20017.00001117801</v>
      </c>
      <c r="BX134" s="11">
        <f t="shared" si="701"/>
        <v>18296.000000560001</v>
      </c>
      <c r="BY134" s="11">
        <f t="shared" si="701"/>
        <v>17594.000020163996</v>
      </c>
      <c r="BZ134" s="11">
        <f t="shared" si="701"/>
        <v>10588.999996111997</v>
      </c>
      <c r="CA134" s="11">
        <f t="shared" si="701"/>
        <v>28705.999987736002</v>
      </c>
      <c r="CB134" s="11">
        <f t="shared" si="701"/>
        <v>15025.000014059999</v>
      </c>
      <c r="CC134" s="11">
        <f t="shared" si="701"/>
        <v>46428.999958150009</v>
      </c>
      <c r="CD134" s="11">
        <f t="shared" si="701"/>
        <v>39262.999993159996</v>
      </c>
      <c r="CE134" s="11">
        <f t="shared" si="701"/>
        <v>21039.000019558003</v>
      </c>
      <c r="CF134" s="11">
        <f t="shared" si="701"/>
        <v>30825.000013259996</v>
      </c>
      <c r="CG134" s="11">
        <f t="shared" si="701"/>
        <v>5500.0000094799998</v>
      </c>
      <c r="CH134" s="11">
        <f t="shared" si="701"/>
        <v>20819.999983679998</v>
      </c>
      <c r="CI134" s="11">
        <f t="shared" si="701"/>
        <v>28017.999932607996</v>
      </c>
      <c r="CJ134" s="11">
        <f t="shared" ref="CJ134:CK134" si="702">SUM(CJ156:CJ185)</f>
        <v>24601.000011971999</v>
      </c>
      <c r="CK134" s="11">
        <f t="shared" si="702"/>
        <v>16161.999997676003</v>
      </c>
      <c r="CL134" s="11">
        <f t="shared" ref="CL134:CQ134" si="703">SUM(CL156:CL185)</f>
        <v>34594.000002016015</v>
      </c>
      <c r="CM134" s="11">
        <f t="shared" si="703"/>
        <v>16445.999964300008</v>
      </c>
      <c r="CN134" s="11">
        <f t="shared" si="703"/>
        <v>20374.99998882</v>
      </c>
      <c r="CO134" s="11">
        <f t="shared" si="703"/>
        <v>20650.000022620003</v>
      </c>
      <c r="CP134" s="11">
        <f t="shared" si="703"/>
        <v>6087.9999922560046</v>
      </c>
      <c r="CQ134" s="11">
        <f t="shared" si="703"/>
        <v>19233.000014417998</v>
      </c>
      <c r="CR134" s="11">
        <f t="shared" ref="CR134:CS134" si="704">SUM(CR156:CR185)</f>
        <v>37200.000025199995</v>
      </c>
      <c r="CS134" s="11">
        <f t="shared" si="704"/>
        <v>17600.0000182</v>
      </c>
      <c r="CT134" s="11">
        <f t="shared" ref="CT134:DB134" si="705">SUM(CT156:CT185)</f>
        <v>15117.999992272</v>
      </c>
      <c r="CU134" s="11">
        <f t="shared" si="705"/>
        <v>13169.000009486006</v>
      </c>
      <c r="CV134" s="11">
        <f t="shared" si="705"/>
        <v>12419.000015604001</v>
      </c>
      <c r="CW134" s="11">
        <f t="shared" si="705"/>
        <v>30080.999997150004</v>
      </c>
      <c r="CX134" s="11">
        <f t="shared" si="705"/>
        <v>20614.999985984006</v>
      </c>
      <c r="CY134" s="11">
        <f t="shared" si="705"/>
        <v>19669.000007177998</v>
      </c>
      <c r="CZ134" s="11">
        <f t="shared" si="705"/>
        <v>26916.000044295997</v>
      </c>
      <c r="DA134" s="11">
        <f t="shared" si="705"/>
        <v>22912.000005544</v>
      </c>
      <c r="DB134" s="11">
        <f t="shared" si="705"/>
        <v>19722.999970200002</v>
      </c>
      <c r="DC134" s="11">
        <f t="shared" ref="DC134:EE134" si="706">SUM(DC156:DC185)</f>
        <v>25722.000029491999</v>
      </c>
      <c r="DD134" s="11">
        <f t="shared" si="706"/>
        <v>19705.000073644002</v>
      </c>
      <c r="DE134" s="11">
        <f t="shared" si="706"/>
        <v>19183.999969923992</v>
      </c>
      <c r="DF134" s="11">
        <f t="shared" si="706"/>
        <v>28903.000026832</v>
      </c>
      <c r="DG134" s="11">
        <f t="shared" si="706"/>
        <v>15844.000011760001</v>
      </c>
      <c r="DH134" s="11">
        <f t="shared" si="706"/>
        <v>12508.000026287998</v>
      </c>
      <c r="DI134" s="11">
        <f t="shared" si="706"/>
        <v>24499.999969184006</v>
      </c>
      <c r="DJ134" s="11">
        <f t="shared" si="706"/>
        <v>25199.999974080009</v>
      </c>
      <c r="DK134" s="11">
        <f t="shared" si="706"/>
        <v>15088.999963594002</v>
      </c>
      <c r="DL134" s="11">
        <f t="shared" si="706"/>
        <v>10489.000005060001</v>
      </c>
      <c r="DM134" s="11">
        <f t="shared" si="706"/>
        <v>17399.99994672</v>
      </c>
      <c r="DN134" s="11">
        <f t="shared" si="706"/>
        <v>3582.9999885760008</v>
      </c>
      <c r="DO134" s="11">
        <f t="shared" si="706"/>
        <v>9999.9999548000014</v>
      </c>
      <c r="DP134" s="11">
        <f t="shared" si="706"/>
        <v>25474.999996579994</v>
      </c>
      <c r="DQ134" s="11">
        <f t="shared" si="706"/>
        <v>19251.999998160001</v>
      </c>
      <c r="DR134" s="11">
        <f t="shared" si="706"/>
        <v>21369.999992112</v>
      </c>
      <c r="DS134" s="11">
        <f t="shared" si="706"/>
        <v>19739.000068561996</v>
      </c>
      <c r="DT134" s="11">
        <f t="shared" si="706"/>
        <v>25312.999944540003</v>
      </c>
      <c r="DU134" s="11">
        <f t="shared" si="706"/>
        <v>19579.000017373997</v>
      </c>
      <c r="DV134" s="11">
        <f t="shared" si="706"/>
        <v>18451.000043440006</v>
      </c>
      <c r="DW134" s="11">
        <f t="shared" si="706"/>
        <v>30030.000039688006</v>
      </c>
      <c r="DX134" s="11">
        <f t="shared" si="706"/>
        <v>16802.000014639994</v>
      </c>
      <c r="DY134" s="11">
        <f t="shared" si="706"/>
        <v>25753.999934071995</v>
      </c>
      <c r="DZ134" s="11">
        <f t="shared" si="706"/>
        <v>11678.999974456001</v>
      </c>
      <c r="EA134" s="11">
        <f t="shared" si="706"/>
        <v>42965.999821500001</v>
      </c>
      <c r="EB134" s="11">
        <f t="shared" si="706"/>
        <v>11202.000023687999</v>
      </c>
      <c r="EC134" s="11">
        <f t="shared" si="706"/>
        <v>21840.000033527998</v>
      </c>
      <c r="ED134" s="11">
        <f t="shared" si="706"/>
        <v>33718.000029695999</v>
      </c>
      <c r="EE134" s="11">
        <f t="shared" si="706"/>
        <v>12799.99994324</v>
      </c>
      <c r="EF134" s="11">
        <f t="shared" ref="EF134:EI134" si="707">SUM(EF156:EF185)</f>
        <v>29517.99996776001</v>
      </c>
      <c r="EG134" s="11">
        <f t="shared" si="707"/>
        <v>12946.000022008006</v>
      </c>
      <c r="EH134" s="11">
        <f t="shared" si="707"/>
        <v>12956.999923704005</v>
      </c>
      <c r="EI134" s="11">
        <f t="shared" si="707"/>
        <v>23211.000099217996</v>
      </c>
      <c r="EJ134" s="11">
        <f t="shared" ref="EJ134:ES134" si="708">SUM(EJ156:EJ185)</f>
        <v>11163.99999196</v>
      </c>
      <c r="EK134" s="11">
        <f t="shared" si="708"/>
        <v>19800.999981370005</v>
      </c>
      <c r="EL134" s="11">
        <f t="shared" si="708"/>
        <v>21151.999923840005</v>
      </c>
      <c r="EM134" s="11">
        <f t="shared" si="708"/>
        <v>31078.999936157994</v>
      </c>
      <c r="EN134" s="11">
        <f t="shared" si="708"/>
        <v>22525.000006900005</v>
      </c>
      <c r="EO134" s="11">
        <f t="shared" si="708"/>
        <v>25593.999983876001</v>
      </c>
      <c r="EP134" s="11">
        <f t="shared" si="708"/>
        <v>34124.999878200011</v>
      </c>
      <c r="EQ134" s="11">
        <f t="shared" si="708"/>
        <v>17222.999957418004</v>
      </c>
      <c r="ER134" s="11">
        <f t="shared" si="708"/>
        <v>17417.999957399996</v>
      </c>
      <c r="ES134" s="11">
        <f t="shared" si="708"/>
        <v>22899.999977119998</v>
      </c>
      <c r="ET134" s="11">
        <f t="shared" ref="ET134:EV134" si="709">SUM(ET156:ET185)</f>
        <v>18250.999904672004</v>
      </c>
      <c r="EU134" s="11">
        <f t="shared" si="709"/>
        <v>24281.999989560001</v>
      </c>
      <c r="EV134" s="11">
        <f t="shared" si="709"/>
        <v>20875.000001459997</v>
      </c>
      <c r="EW134" s="11">
        <f t="shared" ref="EW134:FJ134" si="710">SUM(EW156:EW185)</f>
        <v>20666.999969130011</v>
      </c>
      <c r="EX134" s="11">
        <f t="shared" si="710"/>
        <v>24984.999912088002</v>
      </c>
      <c r="EY134" s="11">
        <f t="shared" si="710"/>
        <v>17349.999970200002</v>
      </c>
      <c r="EZ134" s="11">
        <f t="shared" si="710"/>
        <v>24899.000007499999</v>
      </c>
      <c r="FA134" s="11">
        <f t="shared" si="710"/>
        <v>14549.999990940003</v>
      </c>
      <c r="FB134" s="11">
        <f t="shared" si="710"/>
        <v>20625.000037999998</v>
      </c>
      <c r="FC134" s="11">
        <f t="shared" si="710"/>
        <v>21224.999958690001</v>
      </c>
      <c r="FD134" s="11">
        <f t="shared" si="710"/>
        <v>40249.999950719997</v>
      </c>
      <c r="FE134" s="11">
        <f t="shared" si="710"/>
        <v>27949.999928700006</v>
      </c>
      <c r="FF134" s="11">
        <f t="shared" si="710"/>
        <v>16173.999916384</v>
      </c>
      <c r="FG134" s="11">
        <f t="shared" si="710"/>
        <v>5566.0000169560008</v>
      </c>
      <c r="FH134" s="11">
        <f t="shared" si="710"/>
        <v>13724.99993206</v>
      </c>
      <c r="FI134" s="11">
        <f t="shared" si="710"/>
        <v>16224.999915730004</v>
      </c>
      <c r="FJ134" s="11">
        <f t="shared" si="710"/>
        <v>17851.999926399996</v>
      </c>
      <c r="FK134" s="11">
        <f t="shared" ref="FK134" si="711">SUM(FK156:FK185)</f>
        <v>26699.99998389999</v>
      </c>
    </row>
    <row r="135" spans="3:167" x14ac:dyDescent="0.25">
      <c r="C135" s="11" t="s">
        <v>33</v>
      </c>
      <c r="D135" s="11">
        <f>SUM(D187:D216)</f>
        <v>75000</v>
      </c>
      <c r="E135" s="11">
        <f>SUM(E187:E216)</f>
        <v>175724.999999733</v>
      </c>
      <c r="F135" s="11">
        <f>SUM(F187:F216)</f>
        <v>124528.99999972302</v>
      </c>
      <c r="G135" s="11">
        <f>SUM(G187:G216)</f>
        <v>156211.99999932799</v>
      </c>
      <c r="H135" s="11">
        <f>SUM(H187:H216)</f>
        <v>160576.99999611598</v>
      </c>
      <c r="I135" s="11">
        <f t="shared" ref="I135:BT135" si="712">SUM(I187:I216)</f>
        <v>170786.99999321401</v>
      </c>
      <c r="J135" s="11">
        <f t="shared" si="712"/>
        <v>180115.00000101601</v>
      </c>
      <c r="K135" s="11">
        <f t="shared" si="712"/>
        <v>227125.00000655005</v>
      </c>
      <c r="L135" s="11">
        <f t="shared" si="712"/>
        <v>170176.00000487201</v>
      </c>
      <c r="M135" s="11">
        <f t="shared" si="712"/>
        <v>202950.0000035</v>
      </c>
      <c r="N135" s="11">
        <f t="shared" si="712"/>
        <v>151425.00000360003</v>
      </c>
      <c r="O135" s="11">
        <f t="shared" si="712"/>
        <v>184539.99999589598</v>
      </c>
      <c r="P135" s="11">
        <f t="shared" si="712"/>
        <v>199250.00001119994</v>
      </c>
      <c r="Q135" s="11">
        <f t="shared" si="712"/>
        <v>170424.99998537</v>
      </c>
      <c r="R135" s="11">
        <f t="shared" si="712"/>
        <v>214015.00000736798</v>
      </c>
      <c r="S135" s="11">
        <f t="shared" si="712"/>
        <v>193532.99999857001</v>
      </c>
      <c r="T135" s="11">
        <f t="shared" si="712"/>
        <v>180041.99999798398</v>
      </c>
      <c r="U135" s="11">
        <f t="shared" si="712"/>
        <v>212215.99997606006</v>
      </c>
      <c r="V135" s="11">
        <f t="shared" si="712"/>
        <v>133625.00001519997</v>
      </c>
      <c r="W135" s="11">
        <f t="shared" si="712"/>
        <v>115247.00002335795</v>
      </c>
      <c r="X135" s="11">
        <f t="shared" si="712"/>
        <v>221724.00000396001</v>
      </c>
      <c r="Y135" s="11">
        <f t="shared" si="712"/>
        <v>245341.00000984198</v>
      </c>
      <c r="Z135" s="11">
        <f t="shared" si="712"/>
        <v>168775.00002259997</v>
      </c>
      <c r="AA135" s="11">
        <f t="shared" si="712"/>
        <v>185551.00005665797</v>
      </c>
      <c r="AB135" s="11">
        <f t="shared" si="712"/>
        <v>188221.000032604</v>
      </c>
      <c r="AC135" s="11">
        <f t="shared" si="712"/>
        <v>144331.00001071801</v>
      </c>
      <c r="AD135" s="11">
        <f t="shared" si="712"/>
        <v>183641.00007684799</v>
      </c>
      <c r="AE135" s="11">
        <f t="shared" si="712"/>
        <v>196621.99995029997</v>
      </c>
      <c r="AF135" s="11">
        <f t="shared" si="712"/>
        <v>251080.99999173201</v>
      </c>
      <c r="AG135" s="11">
        <f t="shared" si="712"/>
        <v>189092.99996463006</v>
      </c>
      <c r="AH135" s="11">
        <f t="shared" si="712"/>
        <v>176061.000076664</v>
      </c>
      <c r="AI135" s="11">
        <f t="shared" si="712"/>
        <v>155000.00000893197</v>
      </c>
      <c r="AJ135" s="11">
        <f t="shared" si="712"/>
        <v>163096.00001620004</v>
      </c>
      <c r="AK135" s="11">
        <f t="shared" si="712"/>
        <v>188613.99999925599</v>
      </c>
      <c r="AL135" s="11">
        <f t="shared" si="712"/>
        <v>241959.00000940805</v>
      </c>
      <c r="AM135" s="11">
        <f t="shared" si="712"/>
        <v>171350.00005161203</v>
      </c>
      <c r="AN135" s="11">
        <f t="shared" si="712"/>
        <v>174546.999957772</v>
      </c>
      <c r="AO135" s="11">
        <f t="shared" si="712"/>
        <v>193299.99996695993</v>
      </c>
      <c r="AP135" s="11">
        <f t="shared" si="712"/>
        <v>130650.00007055998</v>
      </c>
      <c r="AQ135" s="11">
        <f t="shared" si="712"/>
        <v>165899.00006253002</v>
      </c>
      <c r="AR135" s="11">
        <f t="shared" si="712"/>
        <v>234371.00002971591</v>
      </c>
      <c r="AS135" s="11">
        <f t="shared" si="712"/>
        <v>165805.00008962204</v>
      </c>
      <c r="AT135" s="11">
        <f t="shared" si="712"/>
        <v>200497.99991808005</v>
      </c>
      <c r="AU135" s="11">
        <f t="shared" si="712"/>
        <v>148325.00011193001</v>
      </c>
      <c r="AV135" s="11">
        <f t="shared" si="712"/>
        <v>165150.00014531997</v>
      </c>
      <c r="AW135" s="11">
        <f t="shared" si="712"/>
        <v>287824.99988604995</v>
      </c>
      <c r="AX135" s="11">
        <f t="shared" si="712"/>
        <v>239218.99996752795</v>
      </c>
      <c r="AY135" s="11">
        <f t="shared" si="712"/>
        <v>208494.00003527998</v>
      </c>
      <c r="AZ135" s="11">
        <f t="shared" si="712"/>
        <v>243000.0001656001</v>
      </c>
      <c r="BA135" s="11">
        <f t="shared" si="712"/>
        <v>163474.99996851003</v>
      </c>
      <c r="BB135" s="11">
        <f t="shared" si="712"/>
        <v>184574.99993424001</v>
      </c>
      <c r="BC135" s="11">
        <f t="shared" si="712"/>
        <v>208129.00001107401</v>
      </c>
      <c r="BD135" s="11">
        <f t="shared" si="712"/>
        <v>151296.00007939999</v>
      </c>
      <c r="BE135" s="11">
        <f t="shared" si="712"/>
        <v>236475.00007599004</v>
      </c>
      <c r="BF135" s="11">
        <f t="shared" si="712"/>
        <v>269356.00005366403</v>
      </c>
      <c r="BG135" s="11">
        <f t="shared" si="712"/>
        <v>202449.99994699997</v>
      </c>
      <c r="BH135" s="11">
        <f t="shared" si="712"/>
        <v>212346.00005659199</v>
      </c>
      <c r="BI135" s="11">
        <f t="shared" si="712"/>
        <v>187311.00005071002</v>
      </c>
      <c r="BJ135" s="11">
        <f t="shared" si="712"/>
        <v>204824.99999720001</v>
      </c>
      <c r="BK135" s="11">
        <f t="shared" si="712"/>
        <v>206640.99996112598</v>
      </c>
      <c r="BL135" s="11">
        <f t="shared" si="712"/>
        <v>279325.00008873997</v>
      </c>
      <c r="BM135" s="11">
        <f t="shared" si="712"/>
        <v>148649.99990937597</v>
      </c>
      <c r="BN135" s="11">
        <f t="shared" si="712"/>
        <v>163826.00000792003</v>
      </c>
      <c r="BO135" s="11">
        <f t="shared" si="712"/>
        <v>191722.00003611197</v>
      </c>
      <c r="BP135" s="11">
        <f t="shared" si="712"/>
        <v>246000.00003967999</v>
      </c>
      <c r="BQ135" s="11">
        <f t="shared" si="712"/>
        <v>300000.00007559999</v>
      </c>
      <c r="BR135" s="11">
        <f t="shared" si="712"/>
        <v>182524.99999936009</v>
      </c>
      <c r="BS135" s="11">
        <f t="shared" si="712"/>
        <v>165189.00001833003</v>
      </c>
      <c r="BT135" s="11">
        <f t="shared" si="712"/>
        <v>188174.99993597998</v>
      </c>
      <c r="BU135" s="11">
        <f t="shared" ref="BU135:CI135" si="713">SUM(BU187:BU216)</f>
        <v>150183.00006364999</v>
      </c>
      <c r="BV135" s="11">
        <f t="shared" si="713"/>
        <v>171759.00002026401</v>
      </c>
      <c r="BW135" s="11">
        <f t="shared" si="713"/>
        <v>189816.99995597798</v>
      </c>
      <c r="BX135" s="11">
        <f t="shared" si="713"/>
        <v>187895.99997256004</v>
      </c>
      <c r="BY135" s="11">
        <f t="shared" si="713"/>
        <v>183994.00002016404</v>
      </c>
      <c r="BZ135" s="11">
        <f t="shared" si="713"/>
        <v>215988.99993851199</v>
      </c>
      <c r="CA135" s="11">
        <f t="shared" si="713"/>
        <v>165906.00007533599</v>
      </c>
      <c r="CB135" s="11">
        <f t="shared" si="713"/>
        <v>204024.99992526002</v>
      </c>
      <c r="CC135" s="11">
        <f t="shared" si="713"/>
        <v>123829.00001814999</v>
      </c>
      <c r="CD135" s="11">
        <f t="shared" si="713"/>
        <v>129062.99999316003</v>
      </c>
      <c r="CE135" s="11">
        <f t="shared" si="713"/>
        <v>176438.999896358</v>
      </c>
      <c r="CF135" s="11">
        <f t="shared" si="713"/>
        <v>159824.99995086002</v>
      </c>
      <c r="CG135" s="11">
        <f t="shared" si="713"/>
        <v>233499.99994627998</v>
      </c>
      <c r="CH135" s="11">
        <f t="shared" si="713"/>
        <v>178819.99998368003</v>
      </c>
      <c r="CI135" s="11">
        <f t="shared" si="713"/>
        <v>164817.99999740801</v>
      </c>
      <c r="CJ135" s="11">
        <f t="shared" ref="CJ135:CK135" si="714">SUM(CJ187:CJ216)</f>
        <v>162801.00001197201</v>
      </c>
      <c r="CK135" s="11">
        <f t="shared" si="714"/>
        <v>202961.99996447598</v>
      </c>
      <c r="CL135" s="11">
        <f t="shared" ref="CL135:CQ135" si="715">SUM(CL187:CL216)</f>
        <v>148193.99990121607</v>
      </c>
      <c r="CM135" s="11">
        <f t="shared" si="715"/>
        <v>212845.99986229994</v>
      </c>
      <c r="CN135" s="11">
        <f t="shared" si="715"/>
        <v>187374.99985122</v>
      </c>
      <c r="CO135" s="11">
        <f t="shared" si="715"/>
        <v>178649.99988341995</v>
      </c>
      <c r="CP135" s="11">
        <f t="shared" si="715"/>
        <v>233688.00006265595</v>
      </c>
      <c r="CQ135" s="11">
        <f t="shared" si="715"/>
        <v>186632.99983641802</v>
      </c>
      <c r="CR135" s="11">
        <f t="shared" ref="CR135:CS135" si="716">SUM(CR187:CR216)</f>
        <v>133199.9998812</v>
      </c>
      <c r="CS135" s="11">
        <f t="shared" si="716"/>
        <v>191599.99987259999</v>
      </c>
      <c r="CT135" s="11">
        <f t="shared" ref="CT135:DB135" si="717">SUM(CT187:CT216)</f>
        <v>220717.99977147207</v>
      </c>
      <c r="CU135" s="11">
        <f t="shared" si="717"/>
        <v>202168.99986068602</v>
      </c>
      <c r="CV135" s="11">
        <f t="shared" si="717"/>
        <v>197818.99990280395</v>
      </c>
      <c r="CW135" s="11">
        <f t="shared" si="717"/>
        <v>155480.99992114998</v>
      </c>
      <c r="CX135" s="11">
        <f t="shared" si="717"/>
        <v>184014.999985984</v>
      </c>
      <c r="CY135" s="11">
        <f t="shared" si="717"/>
        <v>185068.99989077801</v>
      </c>
      <c r="CZ135" s="11">
        <f t="shared" si="717"/>
        <v>162115.99984829602</v>
      </c>
      <c r="DA135" s="11">
        <f t="shared" si="717"/>
        <v>181311.99980754402</v>
      </c>
      <c r="DB135" s="11">
        <f t="shared" si="717"/>
        <v>185522.99997020001</v>
      </c>
      <c r="DC135" s="11">
        <f t="shared" ref="DC135:EE135" si="718">SUM(DC187:DC216)</f>
        <v>163721.999908292</v>
      </c>
      <c r="DD135" s="11">
        <f t="shared" si="718"/>
        <v>191104.99974724403</v>
      </c>
      <c r="DE135" s="11">
        <f t="shared" si="718"/>
        <v>182384.00001112401</v>
      </c>
      <c r="DF135" s="11">
        <f t="shared" si="718"/>
        <v>163502.99998523205</v>
      </c>
      <c r="DG135" s="11">
        <f t="shared" si="718"/>
        <v>209443.99971775996</v>
      </c>
      <c r="DH135" s="11">
        <f t="shared" si="718"/>
        <v>205707.999899088</v>
      </c>
      <c r="DI135" s="11">
        <f t="shared" si="718"/>
        <v>195699.99992638399</v>
      </c>
      <c r="DJ135" s="11">
        <f t="shared" si="718"/>
        <v>169199.99988767997</v>
      </c>
      <c r="DK135" s="11">
        <f t="shared" si="718"/>
        <v>201689.000007194</v>
      </c>
      <c r="DL135" s="11">
        <f t="shared" si="718"/>
        <v>217088.99991706005</v>
      </c>
      <c r="DM135" s="11">
        <f t="shared" si="718"/>
        <v>205399.99990231998</v>
      </c>
      <c r="DN135" s="11">
        <f t="shared" si="718"/>
        <v>263782.99989897601</v>
      </c>
      <c r="DO135" s="11">
        <f t="shared" si="718"/>
        <v>270000.00018079998</v>
      </c>
      <c r="DP135" s="11">
        <f t="shared" si="718"/>
        <v>180474.99981417999</v>
      </c>
      <c r="DQ135" s="11">
        <f t="shared" si="718"/>
        <v>190451.99986015997</v>
      </c>
      <c r="DR135" s="11">
        <f t="shared" si="718"/>
        <v>176169.99999211202</v>
      </c>
      <c r="DS135" s="11">
        <f t="shared" si="718"/>
        <v>187138.99969416199</v>
      </c>
      <c r="DT135" s="11">
        <f t="shared" si="718"/>
        <v>174313.00008614</v>
      </c>
      <c r="DU135" s="11">
        <f t="shared" si="718"/>
        <v>194578.99977937405</v>
      </c>
      <c r="DV135" s="11">
        <f t="shared" si="718"/>
        <v>184250.99989943998</v>
      </c>
      <c r="DW135" s="11">
        <f t="shared" si="718"/>
        <v>149629.99989448799</v>
      </c>
      <c r="DX135" s="11">
        <f t="shared" si="718"/>
        <v>190001.99981943995</v>
      </c>
      <c r="DY135" s="11">
        <f t="shared" si="718"/>
        <v>158154.00018007198</v>
      </c>
      <c r="DZ135" s="11">
        <f t="shared" si="718"/>
        <v>216278.99992485603</v>
      </c>
      <c r="EA135" s="11">
        <f t="shared" si="718"/>
        <v>136966.00022149997</v>
      </c>
      <c r="EB135" s="11">
        <f t="shared" si="718"/>
        <v>208801.99987248803</v>
      </c>
      <c r="EC135" s="11">
        <f t="shared" si="718"/>
        <v>177439.99977952804</v>
      </c>
      <c r="ED135" s="11">
        <f t="shared" si="718"/>
        <v>153317.99982489599</v>
      </c>
      <c r="EE135" s="11">
        <f t="shared" si="718"/>
        <v>212800.00009804001</v>
      </c>
      <c r="EF135" s="11">
        <f t="shared" ref="EF135:EI135" si="719">SUM(EF187:EF216)</f>
        <v>162717.99986375999</v>
      </c>
      <c r="EG135" s="11">
        <f t="shared" si="719"/>
        <v>205745.99991720796</v>
      </c>
      <c r="EH135" s="11">
        <f t="shared" si="719"/>
        <v>212357.00018770396</v>
      </c>
      <c r="EI135" s="11">
        <f t="shared" si="719"/>
        <v>176210.99956721801</v>
      </c>
      <c r="EJ135" s="11">
        <f t="shared" ref="EJ135:ES135" si="720">SUM(EJ187:EJ216)</f>
        <v>217563.99988476001</v>
      </c>
      <c r="EK135" s="11">
        <f t="shared" si="720"/>
        <v>192000.99981937002</v>
      </c>
      <c r="EL135" s="11">
        <f t="shared" si="720"/>
        <v>188752.00014143996</v>
      </c>
      <c r="EM135" s="11">
        <f t="shared" si="720"/>
        <v>157678.99999095802</v>
      </c>
      <c r="EN135" s="11">
        <f t="shared" si="720"/>
        <v>169524.9998965</v>
      </c>
      <c r="EO135" s="11">
        <f t="shared" si="720"/>
        <v>163193.999928276</v>
      </c>
      <c r="EP135" s="11">
        <f t="shared" si="720"/>
        <v>137125.0002142</v>
      </c>
      <c r="EQ135" s="11">
        <f t="shared" si="720"/>
        <v>189422.99995741798</v>
      </c>
      <c r="ER135" s="11">
        <f t="shared" si="720"/>
        <v>195418.00029820003</v>
      </c>
      <c r="ES135" s="11">
        <f t="shared" si="720"/>
        <v>188899.99997712002</v>
      </c>
      <c r="ET135" s="11">
        <f t="shared" ref="ET135:EV135" si="721">SUM(ET187:ET216)</f>
        <v>188451.00013507204</v>
      </c>
      <c r="EU135" s="11">
        <f t="shared" si="721"/>
        <v>160682.00004756</v>
      </c>
      <c r="EV135" s="11">
        <f t="shared" si="721"/>
        <v>175874.99982625997</v>
      </c>
      <c r="EW135" s="11">
        <f t="shared" ref="EW135:FJ135" si="722">SUM(EW187:EW216)</f>
        <v>170867.00026312994</v>
      </c>
      <c r="EX135" s="11">
        <f t="shared" si="722"/>
        <v>169585.00008968805</v>
      </c>
      <c r="EY135" s="11">
        <f t="shared" si="722"/>
        <v>203349.99979140004</v>
      </c>
      <c r="EZ135" s="11">
        <f t="shared" si="722"/>
        <v>169898.99988749999</v>
      </c>
      <c r="FA135" s="11">
        <f t="shared" si="722"/>
        <v>196549.99993053998</v>
      </c>
      <c r="FB135" s="11">
        <f t="shared" si="722"/>
        <v>165624.99985560001</v>
      </c>
      <c r="FC135" s="11">
        <f t="shared" si="722"/>
        <v>194225.00001989002</v>
      </c>
      <c r="FD135" s="11">
        <f t="shared" si="722"/>
        <v>138249.99982751999</v>
      </c>
      <c r="FE135" s="11">
        <f t="shared" si="722"/>
        <v>151950.00017670001</v>
      </c>
      <c r="FF135" s="11">
        <f t="shared" si="722"/>
        <v>198574.00022838396</v>
      </c>
      <c r="FG135" s="11">
        <f t="shared" si="722"/>
        <v>245565.99970295597</v>
      </c>
      <c r="FH135" s="11">
        <f t="shared" si="722"/>
        <v>256724.99999526003</v>
      </c>
      <c r="FI135" s="11">
        <f t="shared" si="722"/>
        <v>211224.99985213004</v>
      </c>
      <c r="FJ135" s="11">
        <f t="shared" si="722"/>
        <v>213852.00024639987</v>
      </c>
      <c r="FK135" s="11">
        <f t="shared" ref="FK135" si="723">SUM(FK187:FK216)</f>
        <v>170699.99972630004</v>
      </c>
    </row>
    <row r="136" spans="3:167" s="17" customFormat="1" x14ac:dyDescent="0.25">
      <c r="C136" s="17" t="s">
        <v>27</v>
      </c>
      <c r="D136" s="17">
        <f>STDEV(D4:D33)</f>
        <v>0</v>
      </c>
      <c r="E136" s="17">
        <f>STDEV(E4:E33)</f>
        <v>28.824897443766872</v>
      </c>
      <c r="F136" s="17">
        <f>STDEV(F4:F33)</f>
        <v>15.791056686123584</v>
      </c>
      <c r="G136" s="17">
        <f>STDEV(G4:G33)</f>
        <v>23.338193254144947</v>
      </c>
      <c r="H136" s="17">
        <f>STDEV(H4:H33)</f>
        <v>22.505912377729196</v>
      </c>
      <c r="I136" s="17">
        <f t="shared" ref="I136:BT136" si="724">STDEV(I4:I33)</f>
        <v>23.41158471463595</v>
      </c>
      <c r="J136" s="17">
        <f t="shared" si="724"/>
        <v>30.39436199987281</v>
      </c>
      <c r="K136" s="17">
        <f t="shared" si="724"/>
        <v>40.182414521549283</v>
      </c>
      <c r="L136" s="17">
        <f t="shared" si="724"/>
        <v>29.22846982440004</v>
      </c>
      <c r="M136" s="17">
        <f t="shared" si="724"/>
        <v>33.66501646120696</v>
      </c>
      <c r="N136" s="17">
        <f t="shared" si="724"/>
        <v>23.418359042210586</v>
      </c>
      <c r="O136" s="17">
        <f t="shared" si="724"/>
        <v>30.464148893676573</v>
      </c>
      <c r="P136" s="17">
        <f t="shared" si="724"/>
        <v>32.903551148180384</v>
      </c>
      <c r="Q136" s="17">
        <f t="shared" si="724"/>
        <v>25.986844594025314</v>
      </c>
      <c r="R136" s="17">
        <f t="shared" si="724"/>
        <v>36.828290599832954</v>
      </c>
      <c r="S136" s="17">
        <f t="shared" si="724"/>
        <v>32.659247339484224</v>
      </c>
      <c r="T136" s="17">
        <f t="shared" si="724"/>
        <v>30.32536209523137</v>
      </c>
      <c r="U136" s="17">
        <f t="shared" si="724"/>
        <v>34.268647914457588</v>
      </c>
      <c r="V136" s="17">
        <f t="shared" si="724"/>
        <v>20.28886224100501</v>
      </c>
      <c r="W136" s="17">
        <f t="shared" si="724"/>
        <v>18.601724058028353</v>
      </c>
      <c r="X136" s="17">
        <f t="shared" si="724"/>
        <v>38.471066901058848</v>
      </c>
      <c r="Y136" s="17">
        <f t="shared" si="724"/>
        <v>41.272141393104526</v>
      </c>
      <c r="Z136" s="17">
        <f t="shared" si="724"/>
        <v>26.501463850264869</v>
      </c>
      <c r="AA136" s="17">
        <f t="shared" si="724"/>
        <v>28.726394607162881</v>
      </c>
      <c r="AB136" s="17">
        <f t="shared" si="724"/>
        <v>28.311668525762357</v>
      </c>
      <c r="AC136" s="17">
        <f t="shared" si="724"/>
        <v>22.004205449669524</v>
      </c>
      <c r="AD136" s="17">
        <f t="shared" si="724"/>
        <v>23.85369679053364</v>
      </c>
      <c r="AE136" s="17">
        <f t="shared" si="724"/>
        <v>30.199033249350936</v>
      </c>
      <c r="AF136" s="17">
        <f t="shared" si="724"/>
        <v>43.206919943852562</v>
      </c>
      <c r="AG136" s="17">
        <f t="shared" si="724"/>
        <v>30.167444582590662</v>
      </c>
      <c r="AH136" s="17">
        <f t="shared" si="724"/>
        <v>22.259416191701987</v>
      </c>
      <c r="AI136" s="17">
        <f t="shared" si="724"/>
        <v>23.999137915551412</v>
      </c>
      <c r="AJ136" s="17">
        <f t="shared" si="724"/>
        <v>26.60870136826955</v>
      </c>
      <c r="AK136" s="17">
        <f t="shared" si="724"/>
        <v>31.299002958671039</v>
      </c>
      <c r="AL136" s="17">
        <f t="shared" si="724"/>
        <v>41.599638039981457</v>
      </c>
      <c r="AM136" s="17">
        <f t="shared" si="724"/>
        <v>26.063053516821171</v>
      </c>
      <c r="AN136" s="17">
        <f t="shared" si="724"/>
        <v>27.927842161830025</v>
      </c>
      <c r="AO136" s="17">
        <f t="shared" si="724"/>
        <v>31.793442539393961</v>
      </c>
      <c r="AP136" s="17">
        <f t="shared" si="724"/>
        <v>18.165902124584854</v>
      </c>
      <c r="AQ136" s="17">
        <f t="shared" si="724"/>
        <v>25.187686281790189</v>
      </c>
      <c r="AR136" s="17">
        <f t="shared" si="724"/>
        <v>40.341202804058256</v>
      </c>
      <c r="AS136" s="17">
        <f t="shared" si="724"/>
        <v>23.182162187297319</v>
      </c>
      <c r="AT136" s="17">
        <f t="shared" si="724"/>
        <v>30.797148696203866</v>
      </c>
      <c r="AU136" s="17">
        <f t="shared" si="724"/>
        <v>19.813063146933349</v>
      </c>
      <c r="AV136" s="17">
        <f t="shared" si="724"/>
        <v>20.998084203800204</v>
      </c>
      <c r="AW136" s="17">
        <f t="shared" si="724"/>
        <v>44.452286185599462</v>
      </c>
      <c r="AX136" s="17">
        <f t="shared" si="724"/>
        <v>40.499879381117395</v>
      </c>
      <c r="AY136" s="17">
        <f t="shared" si="724"/>
        <v>34.871784859831102</v>
      </c>
      <c r="AZ136" s="17">
        <f t="shared" si="724"/>
        <v>30.323921743156198</v>
      </c>
      <c r="BA136" s="17">
        <f t="shared" si="724"/>
        <v>25.166685696879505</v>
      </c>
      <c r="BB136" s="17">
        <f t="shared" si="724"/>
        <v>28.386191397737164</v>
      </c>
      <c r="BC136" s="17">
        <f t="shared" si="724"/>
        <v>34.949898459063526</v>
      </c>
      <c r="BD136" s="17">
        <f t="shared" si="724"/>
        <v>25.18994508396823</v>
      </c>
      <c r="BE136" s="17">
        <f t="shared" si="724"/>
        <v>41.512011833164443</v>
      </c>
      <c r="BF136" s="17">
        <f t="shared" si="724"/>
        <v>45.938789859911502</v>
      </c>
      <c r="BG136" s="17">
        <f t="shared" si="724"/>
        <v>33.278690845161222</v>
      </c>
      <c r="BH136" s="17">
        <f t="shared" si="724"/>
        <v>35.269145774715881</v>
      </c>
      <c r="BI136" s="17">
        <f t="shared" si="724"/>
        <v>30.708286350343769</v>
      </c>
      <c r="BJ136" s="17">
        <f t="shared" si="724"/>
        <v>33.888339295838698</v>
      </c>
      <c r="BK136" s="17">
        <f t="shared" si="724"/>
        <v>35.369137140577308</v>
      </c>
      <c r="BL136" s="17">
        <f t="shared" si="724"/>
        <v>46.007558099717144</v>
      </c>
      <c r="BM136" s="17">
        <f t="shared" si="724"/>
        <v>20.890409172687281</v>
      </c>
      <c r="BN136" s="17">
        <f t="shared" si="724"/>
        <v>27.156930065357368</v>
      </c>
      <c r="BO136" s="17">
        <f t="shared" si="724"/>
        <v>31.630844832656379</v>
      </c>
      <c r="BP136" s="17">
        <f t="shared" si="724"/>
        <v>42.744899541133641</v>
      </c>
      <c r="BQ136" s="17">
        <f t="shared" si="724"/>
        <v>49.827287912243968</v>
      </c>
      <c r="BR136" s="17">
        <f t="shared" si="724"/>
        <v>30.882145271203612</v>
      </c>
      <c r="BS136" s="17">
        <f t="shared" si="724"/>
        <v>26.634801363594992</v>
      </c>
      <c r="BT136" s="17">
        <f t="shared" si="724"/>
        <v>30.248491935430707</v>
      </c>
      <c r="BU136" s="17">
        <f t="shared" ref="BU136:CI136" si="725">STDEV(BU4:BU33)</f>
        <v>22.815224801842799</v>
      </c>
      <c r="BV136" s="17">
        <f t="shared" si="725"/>
        <v>27.779281951611505</v>
      </c>
      <c r="BW136" s="17">
        <f t="shared" si="725"/>
        <v>31.864457914123076</v>
      </c>
      <c r="BX136" s="17">
        <f t="shared" si="725"/>
        <v>30.955362746358237</v>
      </c>
      <c r="BY136" s="17">
        <f t="shared" si="725"/>
        <v>29.432486547483848</v>
      </c>
      <c r="BZ136" s="17">
        <f t="shared" si="725"/>
        <v>35.511710873955401</v>
      </c>
      <c r="CA136" s="17">
        <f t="shared" si="725"/>
        <v>26.749669672469039</v>
      </c>
      <c r="CB136" s="17">
        <f t="shared" si="725"/>
        <v>33.796636573454499</v>
      </c>
      <c r="CC136" s="17">
        <f t="shared" si="725"/>
        <v>18.496007646261774</v>
      </c>
      <c r="CD136" s="17">
        <f t="shared" si="725"/>
        <v>17.70982583297986</v>
      </c>
      <c r="CE136" s="17">
        <f t="shared" si="725"/>
        <v>27.072508004526881</v>
      </c>
      <c r="CF136" s="17">
        <f t="shared" si="725"/>
        <v>26.185127831275327</v>
      </c>
      <c r="CG136" s="17">
        <f t="shared" si="725"/>
        <v>38.883852985378212</v>
      </c>
      <c r="CH136" s="17">
        <f t="shared" si="725"/>
        <v>29.050016321438815</v>
      </c>
      <c r="CI136" s="17">
        <f t="shared" si="725"/>
        <v>26.171055346145913</v>
      </c>
      <c r="CJ136" s="17">
        <f t="shared" ref="CJ136:CK136" si="726">STDEV(CJ4:CJ33)</f>
        <v>25.273242403957468</v>
      </c>
      <c r="CK136" s="17">
        <f t="shared" si="726"/>
        <v>34.305322800023198</v>
      </c>
      <c r="CL136" s="17">
        <f t="shared" ref="CL136:CQ136" si="727">STDEV(CL4:CL33)</f>
        <v>21.678847150923474</v>
      </c>
      <c r="CM136" s="17">
        <f t="shared" si="727"/>
        <v>32.682379519161124</v>
      </c>
      <c r="CN136" s="17">
        <f t="shared" si="727"/>
        <v>27.334139320889427</v>
      </c>
      <c r="CO136" s="17">
        <f t="shared" si="727"/>
        <v>27.680442491978422</v>
      </c>
      <c r="CP136" s="17">
        <f t="shared" si="727"/>
        <v>38.985762210997166</v>
      </c>
      <c r="CQ136" s="17">
        <f t="shared" si="727"/>
        <v>27.593706595493142</v>
      </c>
      <c r="CR136" s="17">
        <f t="shared" ref="CR136:CS136" si="728">STDEV(CR4:CR33)</f>
        <v>16.553639735893391</v>
      </c>
      <c r="CS136" s="17">
        <f t="shared" si="728"/>
        <v>30.285993120753805</v>
      </c>
      <c r="CT136" s="17">
        <f t="shared" ref="CT136:DB136" si="729">STDEV(CT4:CT33)</f>
        <v>31.720329606497266</v>
      </c>
      <c r="CU136" s="17">
        <f t="shared" si="729"/>
        <v>31.40885371919871</v>
      </c>
      <c r="CV136" s="17">
        <f t="shared" si="729"/>
        <v>31.376120211718817</v>
      </c>
      <c r="CW136" s="17">
        <f t="shared" si="729"/>
        <v>23.664440562295944</v>
      </c>
      <c r="CX136" s="17">
        <f t="shared" si="729"/>
        <v>30.590378624133098</v>
      </c>
      <c r="CY136" s="17">
        <f t="shared" si="729"/>
        <v>29.398197614624351</v>
      </c>
      <c r="CZ136" s="17">
        <f t="shared" si="729"/>
        <v>24.221297743263367</v>
      </c>
      <c r="DA136" s="17">
        <f t="shared" si="729"/>
        <v>26.054231681355496</v>
      </c>
      <c r="DB136" s="17">
        <f t="shared" si="729"/>
        <v>30.446655819230969</v>
      </c>
      <c r="DC136" s="17">
        <f t="shared" ref="DC136:EE136" si="730">STDEV(DC4:DC33)</f>
        <v>25.550131025149327</v>
      </c>
      <c r="DD136" s="17">
        <f t="shared" si="730"/>
        <v>28.756388595535988</v>
      </c>
      <c r="DE136" s="17">
        <f t="shared" si="730"/>
        <v>29.777025781091929</v>
      </c>
      <c r="DF136" s="17">
        <f t="shared" si="730"/>
        <v>27.021681375662272</v>
      </c>
      <c r="DG136" s="17">
        <f t="shared" si="730"/>
        <v>28.659394961168132</v>
      </c>
      <c r="DH136" s="17">
        <f t="shared" si="730"/>
        <v>33.77178309378013</v>
      </c>
      <c r="DI136" s="17">
        <f t="shared" si="730"/>
        <v>33.792197970510301</v>
      </c>
      <c r="DJ136" s="17">
        <f t="shared" si="730"/>
        <v>25.452231571200649</v>
      </c>
      <c r="DK136" s="17">
        <f t="shared" si="730"/>
        <v>33.855354930516739</v>
      </c>
      <c r="DL136" s="17">
        <f t="shared" si="730"/>
        <v>36.07688150755753</v>
      </c>
      <c r="DM136" s="17">
        <f t="shared" si="730"/>
        <v>33.500729105121181</v>
      </c>
      <c r="DN136" s="17">
        <f t="shared" si="730"/>
        <v>44.171673973364392</v>
      </c>
      <c r="DO136" s="17">
        <f t="shared" si="730"/>
        <v>46.237766322377212</v>
      </c>
      <c r="DP136" s="17">
        <f t="shared" si="730"/>
        <v>27.689265109403852</v>
      </c>
      <c r="DQ136" s="17">
        <f t="shared" si="730"/>
        <v>30.337109781339702</v>
      </c>
      <c r="DR136" s="17">
        <f t="shared" si="730"/>
        <v>28.606405520121012</v>
      </c>
      <c r="DS136" s="17">
        <f t="shared" si="730"/>
        <v>26.176259314962046</v>
      </c>
      <c r="DT136" s="17">
        <f t="shared" si="730"/>
        <v>29.167865328407093</v>
      </c>
      <c r="DU136" s="17">
        <f t="shared" si="730"/>
        <v>29.943260520102228</v>
      </c>
      <c r="DV136" s="17">
        <f t="shared" si="730"/>
        <v>29.872699257340958</v>
      </c>
      <c r="DW136" s="17">
        <f t="shared" si="730"/>
        <v>22.138643595077948</v>
      </c>
      <c r="DX136" s="17">
        <f t="shared" si="730"/>
        <v>29.094771817741361</v>
      </c>
      <c r="DY136" s="17">
        <f t="shared" si="730"/>
        <v>22.863814707710137</v>
      </c>
      <c r="DZ136" s="17">
        <f t="shared" si="730"/>
        <v>36.01023162393146</v>
      </c>
      <c r="EA136" s="17">
        <f t="shared" si="730"/>
        <v>22.529265769038076</v>
      </c>
      <c r="EB136" s="17">
        <f t="shared" si="730"/>
        <v>34.032168690036883</v>
      </c>
      <c r="EC136" s="17">
        <f t="shared" si="730"/>
        <v>26.343792481319962</v>
      </c>
      <c r="ED136" s="17">
        <f t="shared" si="730"/>
        <v>23.363297673079447</v>
      </c>
      <c r="EE136" s="17">
        <f t="shared" si="730"/>
        <v>36.001277116555038</v>
      </c>
      <c r="EF136" s="17">
        <f t="shared" ref="EF136:EI136" si="731">STDEV(EF4:EF33)</f>
        <v>24.64842444429679</v>
      </c>
      <c r="EG136" s="17">
        <f t="shared" si="731"/>
        <v>34.188860187487109</v>
      </c>
      <c r="EH136" s="17">
        <f t="shared" si="731"/>
        <v>35.31775301687415</v>
      </c>
      <c r="EI136" s="17">
        <f t="shared" si="731"/>
        <v>20.005775028295187</v>
      </c>
      <c r="EJ136" s="17">
        <f t="shared" ref="EJ136:ES136" si="732">STDEV(EJ4:EJ33)</f>
        <v>36.007981235327279</v>
      </c>
      <c r="EK136" s="17">
        <f t="shared" si="732"/>
        <v>30.150370272787779</v>
      </c>
      <c r="EL136" s="17">
        <f t="shared" si="732"/>
        <v>31.879081888739613</v>
      </c>
      <c r="EM136" s="17">
        <f t="shared" si="732"/>
        <v>25.454060489483791</v>
      </c>
      <c r="EN136" s="17">
        <f t="shared" si="732"/>
        <v>26.264021980167385</v>
      </c>
      <c r="EO136" s="17">
        <f t="shared" si="732"/>
        <v>25.299493430029248</v>
      </c>
      <c r="EP136" s="17">
        <f t="shared" si="732"/>
        <v>18.305360059189091</v>
      </c>
      <c r="EQ136" s="17">
        <f t="shared" si="732"/>
        <v>30.829322510181445</v>
      </c>
      <c r="ER136" s="17">
        <f t="shared" si="732"/>
        <v>29.165402271444336</v>
      </c>
      <c r="ES136" s="17">
        <f t="shared" si="732"/>
        <v>32.529385477445267</v>
      </c>
      <c r="ET136" s="17">
        <f t="shared" ref="ET136:EV136" si="733">STDEV(ET4:ET33)</f>
        <v>31.179292420804984</v>
      </c>
      <c r="EU136" s="17">
        <f t="shared" si="733"/>
        <v>24.456482580900342</v>
      </c>
      <c r="EV136" s="17">
        <f t="shared" si="733"/>
        <v>26.570768658931094</v>
      </c>
      <c r="EW136" s="17">
        <f t="shared" ref="EW136:FJ136" si="734">STDEV(EW4:EW33)</f>
        <v>23.168175755032788</v>
      </c>
      <c r="EX136" s="17">
        <f t="shared" si="734"/>
        <v>27.720713032576949</v>
      </c>
      <c r="EY136" s="17">
        <f t="shared" si="734"/>
        <v>32.172309075731064</v>
      </c>
      <c r="EZ136" s="17">
        <f t="shared" si="734"/>
        <v>27.151025043624774</v>
      </c>
      <c r="FA136" s="17">
        <f t="shared" si="734"/>
        <v>32.156227833900971</v>
      </c>
      <c r="FB136" s="17">
        <f t="shared" si="734"/>
        <v>24.285774654614446</v>
      </c>
      <c r="FC136" s="17">
        <f t="shared" si="734"/>
        <v>33.571419837192742</v>
      </c>
      <c r="FD136" s="17">
        <f t="shared" si="734"/>
        <v>18.504426311114045</v>
      </c>
      <c r="FE136" s="17">
        <f t="shared" si="734"/>
        <v>21.961303480775346</v>
      </c>
      <c r="FF136" s="17">
        <f t="shared" si="734"/>
        <v>32.472729495986989</v>
      </c>
      <c r="FG136" s="17">
        <f t="shared" si="734"/>
        <v>38.923207626736286</v>
      </c>
      <c r="FH136" s="17">
        <f t="shared" si="734"/>
        <v>45.403997494777379</v>
      </c>
      <c r="FI136" s="17">
        <f t="shared" si="734"/>
        <v>34.383319264988941</v>
      </c>
      <c r="FJ136" s="17">
        <f t="shared" si="734"/>
        <v>36.399128447315064</v>
      </c>
      <c r="FK136" s="17">
        <f t="shared" ref="FK136" si="735">STDEV(FK4:FK33)</f>
        <v>24.176078230777833</v>
      </c>
    </row>
    <row r="137" spans="3:167" x14ac:dyDescent="0.25">
      <c r="C137" s="11" t="s">
        <v>6</v>
      </c>
      <c r="D137" s="11">
        <f>SUMPRODUCT($A$36:$A$65*D$36:D$65*(Master!$D$3:$D$32=$C137))/100+SUMPRODUCT($A$67:$A$96*D$67:D$96*(Master!$D$3:$D$32=$C137))/100+D143</f>
        <v>12500.000001</v>
      </c>
      <c r="E137" s="11">
        <f>SUMPRODUCT($A$36:$A$65*E$36:E$65*(Master!$D$3:$D$32=$C137))/100+SUMPRODUCT($A$67:$A$96*E$67:E$96*(Master!$D$3:$D$32=$C137))/100+E143</f>
        <v>13725.000001977</v>
      </c>
      <c r="F137" s="11">
        <f>SUMPRODUCT($A$36:$A$65*F$36:F$65*(Master!$D$3:$D$32=$C137))/100+SUMPRODUCT($A$67:$A$96*F$67:F$96*(Master!$D$3:$D$32=$C137))/100+F143</f>
        <v>9729.0000028869999</v>
      </c>
      <c r="G137" s="11">
        <f>SUMPRODUCT($A$36:$A$65*G$36:G$65*(Master!$D$3:$D$32=$C137))/100+SUMPRODUCT($A$67:$A$96*G$67:G$96*(Master!$D$3:$D$32=$C137))/100+G143</f>
        <v>9456.0000038639992</v>
      </c>
      <c r="H137" s="11">
        <f>SUMPRODUCT($A$36:$A$65*H$36:H$65*(Master!$D$3:$D$32=$C137))/100+SUMPRODUCT($A$67:$A$96*H$67:H$96*(Master!$D$3:$D$32=$C137))/100+H143</f>
        <v>12350.999999823</v>
      </c>
      <c r="I137" s="11">
        <f>SUMPRODUCT($A$36:$A$65*I$36:I$65*(Master!$D$3:$D$32=$C137))/100+SUMPRODUCT($A$67:$A$96*I$67:I$96*(Master!$D$3:$D$32=$C137))/100+I143</f>
        <v>11302.999999834001</v>
      </c>
      <c r="J137" s="11">
        <f>SUMPRODUCT($A$36:$A$65*J$36:J$65*(Master!$D$3:$D$32=$C137))/100+SUMPRODUCT($A$67:$A$96*J$67:J$96*(Master!$D$3:$D$32=$C137))/100+J143</f>
        <v>15320.000000723001</v>
      </c>
      <c r="K137" s="11">
        <f>SUMPRODUCT($A$36:$A$65*K$36:K$65*(Master!$D$3:$D$32=$C137))/100+SUMPRODUCT($A$67:$A$96*K$67:K$96*(Master!$D$3:$D$32=$C137))/100+K143</f>
        <v>12000.000000127999</v>
      </c>
      <c r="L137" s="11">
        <f>SUMPRODUCT($A$36:$A$65*L$36:L$65*(Master!$D$3:$D$32=$C137))/100+SUMPRODUCT($A$67:$A$96*L$67:L$96*(Master!$D$3:$D$32=$C137))/100+L143</f>
        <v>15230.000000192998</v>
      </c>
      <c r="M137" s="11">
        <f>SUMPRODUCT($A$36:$A$65*M$36:M$65*(Master!$D$3:$D$32=$C137))/100+SUMPRODUCT($A$67:$A$96*M$67:M$96*(Master!$D$3:$D$32=$C137))/100+M143</f>
        <v>15860.000000017999</v>
      </c>
      <c r="N137" s="11">
        <f>SUMPRODUCT($A$36:$A$65*N$36:N$65*(Master!$D$3:$D$32=$C137))/100+SUMPRODUCT($A$67:$A$96*N$67:N$96*(Master!$D$3:$D$32=$C137))/100+N143</f>
        <v>9980.0000003229979</v>
      </c>
      <c r="O137" s="11">
        <f>SUMPRODUCT($A$36:$A$65*O$36:O$65*(Master!$D$3:$D$32=$C137))/100+SUMPRODUCT($A$67:$A$96*O$67:O$96*(Master!$D$3:$D$32=$C137))/100+O143</f>
        <v>15440.999998771998</v>
      </c>
      <c r="P137" s="11">
        <f>SUMPRODUCT($A$36:$A$65*P$36:P$65*(Master!$D$3:$D$32=$C137))/100+SUMPRODUCT($A$67:$A$96*P$67:P$96*(Master!$D$3:$D$32=$C137))/100+P143</f>
        <v>10320.000000452999</v>
      </c>
      <c r="Q137" s="11">
        <f>SUMPRODUCT($A$36:$A$65*Q$36:Q$65*(Master!$D$3:$D$32=$C137))/100+SUMPRODUCT($A$67:$A$96*Q$67:Q$96*(Master!$D$3:$D$32=$C137))/100+Q143</f>
        <v>11434.999999817999</v>
      </c>
      <c r="R137" s="11">
        <f>SUMPRODUCT($A$36:$A$65*R$36:R$65*(Master!$D$3:$D$32=$C137))/100+SUMPRODUCT($A$67:$A$96*R$67:R$96*(Master!$D$3:$D$32=$C137))/100+R143</f>
        <v>13524.999999153</v>
      </c>
      <c r="S137" s="11">
        <f>SUMPRODUCT($A$36:$A$65*S$36:S$65*(Master!$D$3:$D$32=$C137))/100+SUMPRODUCT($A$67:$A$96*S$67:S$96*(Master!$D$3:$D$32=$C137))/100+S143</f>
        <v>11444.999999327996</v>
      </c>
      <c r="T137" s="11">
        <f>SUMPRODUCT($A$36:$A$65*T$36:T$65*(Master!$D$3:$D$32=$C137))/100+SUMPRODUCT($A$67:$A$96*T$67:T$96*(Master!$D$3:$D$32=$C137))/100+T143</f>
        <v>16902.999997463001</v>
      </c>
      <c r="U137" s="11">
        <f>SUMPRODUCT($A$36:$A$65*U$36:U$65*(Master!$D$3:$D$32=$C137))/100+SUMPRODUCT($A$67:$A$96*U$67:U$96*(Master!$D$3:$D$32=$C137))/100+U143</f>
        <v>15434.999998678</v>
      </c>
      <c r="V137" s="11">
        <f>SUMPRODUCT($A$36:$A$65*V$36:V$65*(Master!$D$3:$D$32=$C137))/100+SUMPRODUCT($A$67:$A$96*V$67:V$96*(Master!$D$3:$D$32=$C137))/100+V143</f>
        <v>12759.999996642999</v>
      </c>
      <c r="W137" s="11">
        <f>SUMPRODUCT($A$36:$A$65*W$36:W$65*(Master!$D$3:$D$32=$C137))/100+SUMPRODUCT($A$67:$A$96*W$67:W$96*(Master!$D$3:$D$32=$C137))/100+W143</f>
        <v>11374.999998507998</v>
      </c>
      <c r="X137" s="11">
        <f>SUMPRODUCT($A$36:$A$65*X$36:X$65*(Master!$D$3:$D$32=$C137))/100+SUMPRODUCT($A$67:$A$96*X$67:X$96*(Master!$D$3:$D$32=$C137))/100+X143</f>
        <v>17314.000000360997</v>
      </c>
      <c r="Y137" s="11">
        <f>SUMPRODUCT($A$36:$A$65*Y$36:Y$65*(Master!$D$3:$D$32=$C137))/100+SUMPRODUCT($A$67:$A$96*Y$67:Y$96*(Master!$D$3:$D$32=$C137))/100+Y143</f>
        <v>18940.000002477995</v>
      </c>
      <c r="Z137" s="11">
        <f>SUMPRODUCT($A$36:$A$65*Z$36:Z$65*(Master!$D$3:$D$32=$C137))/100+SUMPRODUCT($A$67:$A$96*Z$67:Z$96*(Master!$D$3:$D$32=$C137))/100+Z143</f>
        <v>10124.999999012998</v>
      </c>
      <c r="AA137" s="11">
        <f>SUMPRODUCT($A$36:$A$65*AA$36:AA$65*(Master!$D$3:$D$32=$C137))/100+SUMPRODUCT($A$67:$A$96*AA$67:AA$96*(Master!$D$3:$D$32=$C137))/100+AA143</f>
        <v>16150.000003967998</v>
      </c>
      <c r="AB137" s="11">
        <f>SUMPRODUCT($A$36:$A$65*AB$36:AB$65*(Master!$D$3:$D$32=$C137))/100+SUMPRODUCT($A$67:$A$96*AB$67:AB$96*(Master!$D$3:$D$32=$C137))/100+AB143</f>
        <v>10370.000001232998</v>
      </c>
      <c r="AC137" s="11">
        <f>SUMPRODUCT($A$36:$A$65*AC$36:AC$65*(Master!$D$3:$D$32=$C137))/100+SUMPRODUCT($A$67:$A$96*AC$67:AC$96*(Master!$D$3:$D$32=$C137))/100+AC143</f>
        <v>12327.000000286</v>
      </c>
      <c r="AD137" s="11">
        <f>SUMPRODUCT($A$36:$A$65*AD$36:AD$65*(Master!$D$3:$D$32=$C137))/100+SUMPRODUCT($A$67:$A$96*AD$67:AD$96*(Master!$D$3:$D$32=$C137))/100+AD143</f>
        <v>11460.999999292997</v>
      </c>
      <c r="AE137" s="11">
        <f>SUMPRODUCT($A$36:$A$65*AE$36:AE$65*(Master!$D$3:$D$32=$C137))/100+SUMPRODUCT($A$67:$A$96*AE$67:AE$96*(Master!$D$3:$D$32=$C137))/100+AE143</f>
        <v>10260.000000851998</v>
      </c>
      <c r="AF137" s="11">
        <f>SUMPRODUCT($A$36:$A$65*AF$36:AF$65*(Master!$D$3:$D$32=$C137))/100+SUMPRODUCT($A$67:$A$96*AF$67:AF$96*(Master!$D$3:$D$32=$C137))/100+AF143</f>
        <v>11975.000002742998</v>
      </c>
      <c r="AG137" s="11">
        <f>SUMPRODUCT($A$36:$A$65*AG$36:AG$65*(Master!$D$3:$D$32=$C137))/100+SUMPRODUCT($A$67:$A$96*AG$67:AG$96*(Master!$D$3:$D$32=$C137))/100+AG143</f>
        <v>10933.999998854002</v>
      </c>
      <c r="AH137" s="11">
        <f>SUMPRODUCT($A$36:$A$65*AH$36:AH$65*(Master!$D$3:$D$32=$C137))/100+SUMPRODUCT($A$67:$A$96*AH$67:AH$96*(Master!$D$3:$D$32=$C137))/100+AH143</f>
        <v>14921.000004377001</v>
      </c>
      <c r="AI137" s="11">
        <f>SUMPRODUCT($A$36:$A$65*AI$36:AI$65*(Master!$D$3:$D$32=$C137))/100+SUMPRODUCT($A$67:$A$96*AI$67:AI$96*(Master!$D$3:$D$32=$C137))/100+AI143</f>
        <v>11615.000002527999</v>
      </c>
      <c r="AJ137" s="11">
        <f>SUMPRODUCT($A$36:$A$65*AJ$36:AJ$65*(Master!$D$3:$D$32=$C137))/100+SUMPRODUCT($A$67:$A$96*AJ$67:AJ$96*(Master!$D$3:$D$32=$C137))/100+AJ143</f>
        <v>13776.999996243001</v>
      </c>
      <c r="AK137" s="11">
        <f>SUMPRODUCT($A$36:$A$65*AK$36:AK$65*(Master!$D$3:$D$32=$C137))/100+SUMPRODUCT($A$67:$A$96*AK$67:AK$96*(Master!$D$3:$D$32=$C137))/100+AK143</f>
        <v>15035.000001517999</v>
      </c>
      <c r="AL137" s="11">
        <f>SUMPRODUCT($A$36:$A$65*AL$36:AL$65*(Master!$D$3:$D$32=$C137))/100+SUMPRODUCT($A$67:$A$96*AL$67:AL$96*(Master!$D$3:$D$32=$C137))/100+AL143</f>
        <v>12074.999999092999</v>
      </c>
      <c r="AM137" s="11">
        <f>SUMPRODUCT($A$36:$A$65*AM$36:AM$65*(Master!$D$3:$D$32=$C137))/100+SUMPRODUCT($A$67:$A$96*AM$67:AM$96*(Master!$D$3:$D$32=$C137))/100+AM143</f>
        <v>14934.999999067999</v>
      </c>
      <c r="AN137" s="11">
        <f>SUMPRODUCT($A$36:$A$65*AN$36:AN$65*(Master!$D$3:$D$32=$C137))/100+SUMPRODUCT($A$67:$A$96*AN$67:AN$96*(Master!$D$3:$D$32=$C137))/100+AN143</f>
        <v>12874.999996403001</v>
      </c>
      <c r="AO137" s="11">
        <f>SUMPRODUCT($A$36:$A$65*AO$36:AO$65*(Master!$D$3:$D$32=$C137))/100+SUMPRODUCT($A$67:$A$96*AO$67:AO$96*(Master!$D$3:$D$32=$C137))/100+AO143</f>
        <v>19821.999988070002</v>
      </c>
      <c r="AP137" s="11">
        <f>SUMPRODUCT($A$36:$A$65*AP$36:AP$65*(Master!$D$3:$D$32=$C137))/100+SUMPRODUCT($A$67:$A$96*AP$67:AP$96*(Master!$D$3:$D$32=$C137))/100+AP143</f>
        <v>10364.999996892999</v>
      </c>
      <c r="AQ137" s="11">
        <f>SUMPRODUCT($A$36:$A$65*AQ$36:AQ$65*(Master!$D$3:$D$32=$C137))/100+SUMPRODUCT($A$67:$A$96*AQ$67:AQ$96*(Master!$D$3:$D$32=$C137))/100+AQ143</f>
        <v>14160.000004368003</v>
      </c>
      <c r="AR137" s="11">
        <f>SUMPRODUCT($A$36:$A$65*AR$36:AR$65*(Master!$D$3:$D$32=$C137))/100+SUMPRODUCT($A$67:$A$96*AR$67:AR$96*(Master!$D$3:$D$32=$C137))/100+AR143</f>
        <v>14399.999993392999</v>
      </c>
      <c r="AS137" s="11">
        <f>SUMPRODUCT($A$36:$A$65*AS$36:AS$65*(Master!$D$3:$D$32=$C137))/100+SUMPRODUCT($A$67:$A$96*AS$67:AS$96*(Master!$D$3:$D$32=$C137))/100+AS143</f>
        <v>13504.000005529997</v>
      </c>
      <c r="AT137" s="11">
        <f>SUMPRODUCT($A$36:$A$65*AT$36:AT$65*(Master!$D$3:$D$32=$C137))/100+SUMPRODUCT($A$67:$A$96*AT$67:AT$96*(Master!$D$3:$D$32=$C137))/100+AT143</f>
        <v>17644.999988752996</v>
      </c>
      <c r="AU137" s="11">
        <f>SUMPRODUCT($A$36:$A$65*AU$36:AU$65*(Master!$D$3:$D$32=$C137))/100+SUMPRODUCT($A$67:$A$96*AU$67:AU$96*(Master!$D$3:$D$32=$C137))/100+AU143</f>
        <v>13935.000004468002</v>
      </c>
      <c r="AV137" s="11">
        <f>SUMPRODUCT($A$36:$A$65*AV$36:AV$65*(Master!$D$3:$D$32=$C137))/100+SUMPRODUCT($A$67:$A$96*AV$67:AV$96*(Master!$D$3:$D$32=$C137))/100+AV143</f>
        <v>10875.000002942999</v>
      </c>
      <c r="AW137" s="11">
        <f>SUMPRODUCT($A$36:$A$65*AW$36:AW$65*(Master!$D$3:$D$32=$C137))/100+SUMPRODUCT($A$67:$A$96*AW$67:AW$96*(Master!$D$3:$D$32=$C137))/100+AW143</f>
        <v>12614.999996298</v>
      </c>
      <c r="AX137" s="11">
        <f>SUMPRODUCT($A$36:$A$65*AX$36:AX$65*(Master!$D$3:$D$32=$C137))/100+SUMPRODUCT($A$67:$A$96*AX$67:AX$96*(Master!$D$3:$D$32=$C137))/100+AX143</f>
        <v>18858.999987268999</v>
      </c>
      <c r="AY137" s="11">
        <f>SUMPRODUCT($A$36:$A$65*AY$36:AY$65*(Master!$D$3:$D$32=$C137))/100+SUMPRODUCT($A$67:$A$96*AY$67:AY$96*(Master!$D$3:$D$32=$C137))/100+AY143</f>
        <v>16520.000008887997</v>
      </c>
      <c r="AZ137" s="11">
        <f>SUMPRODUCT($A$36:$A$65*AZ$36:AZ$65*(Master!$D$3:$D$32=$C137))/100+SUMPRODUCT($A$67:$A$96*AZ$67:AZ$96*(Master!$D$3:$D$32=$C137))/100+AZ143</f>
        <v>15060.000011792996</v>
      </c>
      <c r="BA137" s="11">
        <f>SUMPRODUCT($A$36:$A$65*BA$36:BA$65*(Master!$D$3:$D$32=$C137))/100+SUMPRODUCT($A$67:$A$96*BA$67:BA$96*(Master!$D$3:$D$32=$C137))/100+BA143</f>
        <v>12625.000000558</v>
      </c>
      <c r="BB137" s="11">
        <f>SUMPRODUCT($A$36:$A$65*BB$36:BB$65*(Master!$D$3:$D$32=$C137))/100+SUMPRODUCT($A$67:$A$96*BB$67:BB$96*(Master!$D$3:$D$32=$C137))/100+BB143</f>
        <v>10914.999993993</v>
      </c>
      <c r="BC137" s="11">
        <f>SUMPRODUCT($A$36:$A$65*BC$36:BC$65*(Master!$D$3:$D$32=$C137))/100+SUMPRODUCT($A$67:$A$96*BC$67:BC$96*(Master!$D$3:$D$32=$C137))/100+BC143</f>
        <v>14454.999996748</v>
      </c>
      <c r="BD137" s="11">
        <f>SUMPRODUCT($A$36:$A$65*BD$36:BD$65*(Master!$D$3:$D$32=$C137))/100+SUMPRODUCT($A$67:$A$96*BD$67:BD$96*(Master!$D$3:$D$32=$C137))/100+BD143</f>
        <v>10650.000001093</v>
      </c>
      <c r="BE137" s="11">
        <f>SUMPRODUCT($A$36:$A$65*BE$36:BE$65*(Master!$D$3:$D$32=$C137))/100+SUMPRODUCT($A$67:$A$96*BE$67:BE$96*(Master!$D$3:$D$32=$C137))/100+BE143</f>
        <v>15800.000003117997</v>
      </c>
      <c r="BF137" s="11">
        <f>SUMPRODUCT($A$36:$A$65*BF$36:BF$65*(Master!$D$3:$D$32=$C137))/100+SUMPRODUCT($A$67:$A$96*BF$67:BF$96*(Master!$D$3:$D$32=$C137))/100+BF143</f>
        <v>13200.000008282999</v>
      </c>
      <c r="BG137" s="11">
        <f>SUMPRODUCT($A$36:$A$65*BG$36:BG$65*(Master!$D$3:$D$32=$C137))/100+SUMPRODUCT($A$67:$A$96*BG$67:BG$96*(Master!$D$3:$D$32=$C137))/100+BG143</f>
        <v>13894.999991287996</v>
      </c>
      <c r="BH137" s="11">
        <f>SUMPRODUCT($A$36:$A$65*BH$36:BH$65*(Master!$D$3:$D$32=$C137))/100+SUMPRODUCT($A$67:$A$96*BH$67:BH$96*(Master!$D$3:$D$32=$C137))/100+BH143</f>
        <v>12095.000002782999</v>
      </c>
      <c r="BI137" s="11">
        <f>SUMPRODUCT($A$36:$A$65*BI$36:BI$65*(Master!$D$3:$D$32=$C137))/100+SUMPRODUCT($A$67:$A$96*BI$67:BI$96*(Master!$D$3:$D$32=$C137))/100+BI143</f>
        <v>11064.999997438001</v>
      </c>
      <c r="BJ137" s="11">
        <f>SUMPRODUCT($A$36:$A$65*BJ$36:BJ$65*(Master!$D$3:$D$32=$C137))/100+SUMPRODUCT($A$67:$A$96*BJ$67:BJ$96*(Master!$D$3:$D$32=$C137))/100+BJ143</f>
        <v>21490.000003443001</v>
      </c>
      <c r="BK137" s="11">
        <f>SUMPRODUCT($A$36:$A$65*BK$36:BK$65*(Master!$D$3:$D$32=$C137))/100+SUMPRODUCT($A$67:$A$96*BK$67:BK$96*(Master!$D$3:$D$32=$C137))/100+BK143</f>
        <v>12765.99999858</v>
      </c>
      <c r="BL137" s="11">
        <f>SUMPRODUCT($A$36:$A$65*BL$36:BL$65*(Master!$D$3:$D$32=$C137))/100+SUMPRODUCT($A$67:$A$96*BL$67:BL$96*(Master!$D$3:$D$32=$C137))/100+BL143</f>
        <v>13200.000009272999</v>
      </c>
      <c r="BM137" s="11">
        <f>SUMPRODUCT($A$36:$A$65*BM$36:BM$65*(Master!$D$3:$D$32=$C137))/100+SUMPRODUCT($A$67:$A$96*BM$67:BM$96*(Master!$D$3:$D$32=$C137))/100+BM143</f>
        <v>13634.999986354002</v>
      </c>
      <c r="BN137" s="11">
        <f>SUMPRODUCT($A$36:$A$65*BN$36:BN$65*(Master!$D$3:$D$32=$C137))/100+SUMPRODUCT($A$67:$A$96*BN$67:BN$96*(Master!$D$3:$D$32=$C137))/100+BN143</f>
        <v>10759.999996623001</v>
      </c>
      <c r="BO137" s="11">
        <f>SUMPRODUCT($A$36:$A$65*BO$36:BO$65*(Master!$D$3:$D$32=$C137))/100+SUMPRODUCT($A$67:$A$96*BO$67:BO$96*(Master!$D$3:$D$32=$C137))/100+BO143</f>
        <v>11319.999997527997</v>
      </c>
      <c r="BP137" s="11">
        <f>SUMPRODUCT($A$36:$A$65*BP$36:BP$65*(Master!$D$3:$D$32=$C137))/100+SUMPRODUCT($A$67:$A$96*BP$67:BP$96*(Master!$D$3:$D$32=$C137))/100+BP143</f>
        <v>15639.999991633002</v>
      </c>
      <c r="BQ137" s="11">
        <f>SUMPRODUCT($A$36:$A$65*BQ$36:BQ$65*(Master!$D$3:$D$32=$C137))/100+SUMPRODUCT($A$67:$A$96*BQ$67:BQ$96*(Master!$D$3:$D$32=$C137))/100+BQ143</f>
        <v>20799.999985298004</v>
      </c>
      <c r="BR137" s="11">
        <f>SUMPRODUCT($A$36:$A$65*BR$36:BR$65*(Master!$D$3:$D$32=$C137))/100+SUMPRODUCT($A$67:$A$96*BR$67:BR$96*(Master!$D$3:$D$32=$C137))/100+BR143</f>
        <v>11649.999996403003</v>
      </c>
      <c r="BS137" s="11">
        <f>SUMPRODUCT($A$36:$A$65*BS$36:BS$65*(Master!$D$3:$D$32=$C137))/100+SUMPRODUCT($A$67:$A$96*BS$67:BS$96*(Master!$D$3:$D$32=$C137))/100+BS143</f>
        <v>12900.999993660002</v>
      </c>
      <c r="BT137" s="11">
        <f>SUMPRODUCT($A$36:$A$65*BT$36:BT$65*(Master!$D$3:$D$32=$C137))/100+SUMPRODUCT($A$67:$A$96*BT$67:BT$96*(Master!$D$3:$D$32=$C137))/100+BT143</f>
        <v>14320.000011893002</v>
      </c>
      <c r="BU137" s="11">
        <f>SUMPRODUCT($A$36:$A$65*BU$36:BU$65*(Master!$D$3:$D$32=$C137))/100+SUMPRODUCT($A$67:$A$96*BU$67:BU$96*(Master!$D$3:$D$32=$C137))/100+BU143</f>
        <v>10579.999993597999</v>
      </c>
      <c r="BV137" s="11">
        <f>SUMPRODUCT($A$36:$A$65*BV$36:BV$65*(Master!$D$3:$D$32=$C137))/100+SUMPRODUCT($A$67:$A$96*BV$67:BV$96*(Master!$D$3:$D$32=$C137))/100+BV143</f>
        <v>10531.000003017001</v>
      </c>
      <c r="BW137" s="11">
        <f>SUMPRODUCT($A$36:$A$65*BW$36:BW$65*(Master!$D$3:$D$32=$C137))/100+SUMPRODUCT($A$67:$A$96*BW$67:BW$96*(Master!$D$3:$D$32=$C137))/100+BW143</f>
        <v>17508.999999799998</v>
      </c>
      <c r="BX137" s="11">
        <f>SUMPRODUCT($A$36:$A$65*BX$36:BX$65*(Master!$D$3:$D$32=$C137))/100+SUMPRODUCT($A$67:$A$96*BX$67:BX$96*(Master!$D$3:$D$32=$C137))/100+BX143</f>
        <v>14051.000003110999</v>
      </c>
      <c r="BY137" s="11">
        <f>SUMPRODUCT($A$36:$A$65*BY$36:BY$65*(Master!$D$3:$D$32=$C137))/100+SUMPRODUCT($A$67:$A$96*BY$67:BY$96*(Master!$D$3:$D$32=$C137))/100+BY143</f>
        <v>12871.000007638</v>
      </c>
      <c r="BZ137" s="11">
        <f>SUMPRODUCT($A$36:$A$65*BZ$36:BZ$65*(Master!$D$3:$D$32=$C137))/100+SUMPRODUCT($A$67:$A$96*BZ$67:BZ$96*(Master!$D$3:$D$32=$C137))/100+BZ143</f>
        <v>17154.999982473</v>
      </c>
      <c r="CA137" s="11">
        <f>SUMPRODUCT($A$36:$A$65*CA$36:CA$65*(Master!$D$3:$D$32=$C137))/100+SUMPRODUCT($A$67:$A$96*CA$67:CA$96*(Master!$D$3:$D$32=$C137))/100+CA143</f>
        <v>10579.999991588</v>
      </c>
      <c r="CB137" s="11">
        <f>SUMPRODUCT($A$36:$A$65*CB$36:CB$65*(Master!$D$3:$D$32=$C137))/100+SUMPRODUCT($A$67:$A$96*CB$67:CB$96*(Master!$D$3:$D$32=$C137))/100+CB143</f>
        <v>11470.000011912998</v>
      </c>
      <c r="CC137" s="11">
        <f>SUMPRODUCT($A$36:$A$65*CC$36:CC$65*(Master!$D$3:$D$32=$C137))/100+SUMPRODUCT($A$67:$A$96*CC$67:CC$96*(Master!$D$3:$D$32=$C137))/100+CC143</f>
        <v>11039.000001569999</v>
      </c>
      <c r="CD137" s="11">
        <f>SUMPRODUCT($A$36:$A$65*CD$36:CD$65*(Master!$D$3:$D$32=$C137))/100+SUMPRODUCT($A$67:$A$96*CD$67:CD$96*(Master!$D$3:$D$32=$C137))/100+CD143</f>
        <v>10965.999996643</v>
      </c>
      <c r="CE137" s="11">
        <f>SUMPRODUCT($A$36:$A$65*CE$36:CE$65*(Master!$D$3:$D$32=$C137))/100+SUMPRODUCT($A$67:$A$96*CE$67:CE$96*(Master!$D$3:$D$32=$C137))/100+CE143</f>
        <v>18120.000000248001</v>
      </c>
      <c r="CF137" s="11">
        <f>SUMPRODUCT($A$36:$A$65*CF$36:CF$65*(Master!$D$3:$D$32=$C137))/100+SUMPRODUCT($A$67:$A$96*CF$67:CF$96*(Master!$D$3:$D$32=$C137))/100+CF143</f>
        <v>13604.999991782999</v>
      </c>
      <c r="CG137" s="11">
        <f>SUMPRODUCT($A$36:$A$65*CG$36:CG$65*(Master!$D$3:$D$32=$C137))/100+SUMPRODUCT($A$67:$A$96*CG$67:CG$96*(Master!$D$3:$D$32=$C137))/100+CG143</f>
        <v>13134.999996358001</v>
      </c>
      <c r="CH137" s="11">
        <f>SUMPRODUCT($A$36:$A$65*CH$36:CH$65*(Master!$D$3:$D$32=$C137))/100+SUMPRODUCT($A$67:$A$96*CH$67:CH$96*(Master!$D$3:$D$32=$C137))/100+CH143</f>
        <v>10483.999999947</v>
      </c>
      <c r="CI137" s="11">
        <f>SUMPRODUCT($A$36:$A$65*CI$36:CI$65*(Master!$D$3:$D$32=$C137))/100+SUMPRODUCT($A$67:$A$96*CI$67:CI$96*(Master!$D$3:$D$32=$C137))/100+CI143</f>
        <v>12914.999991467999</v>
      </c>
      <c r="CJ137" s="11">
        <f>SUMPRODUCT($A$36:$A$65*CJ$36:CJ$65*(Master!$D$3:$D$32=$C137))/100+SUMPRODUCT($A$67:$A$96*CJ$67:CJ$96*(Master!$D$3:$D$32=$C137))/100+CJ143</f>
        <v>11795.999999301001</v>
      </c>
      <c r="CK137" s="11">
        <f>SUMPRODUCT($A$36:$A$65*CK$36:CK$65*(Master!$D$3:$D$32=$C137))/100+SUMPRODUCT($A$67:$A$96*CK$67:CK$96*(Master!$D$3:$D$32=$C137))/100+CK143</f>
        <v>17275.000002738001</v>
      </c>
      <c r="CL137" s="11">
        <f>SUMPRODUCT($A$36:$A$65*CL$36:CL$65*(Master!$D$3:$D$32=$C137))/100+SUMPRODUCT($A$67:$A$96*CL$67:CL$96*(Master!$D$3:$D$32=$C137))/100+CL143</f>
        <v>11974.999989493002</v>
      </c>
      <c r="CM137" s="11">
        <f>SUMPRODUCT($A$36:$A$65*CM$36:CM$65*(Master!$D$3:$D$32=$C137))/100+SUMPRODUCT($A$67:$A$96*CM$67:CM$96*(Master!$D$3:$D$32=$C137))/100+CM143</f>
        <v>11966.999989032001</v>
      </c>
      <c r="CN137" s="11">
        <f>SUMPRODUCT($A$36:$A$65*CN$36:CN$65*(Master!$D$3:$D$32=$C137))/100+SUMPRODUCT($A$67:$A$96*CN$67:CN$96*(Master!$D$3:$D$32=$C137))/100+CN143</f>
        <v>14844.999984143002</v>
      </c>
      <c r="CO137" s="11">
        <f>SUMPRODUCT($A$36:$A$65*CO$36:CO$65*(Master!$D$3:$D$32=$C137))/100+SUMPRODUCT($A$67:$A$96*CO$67:CO$96*(Master!$D$3:$D$32=$C137))/100+CO143</f>
        <v>10299.999998578</v>
      </c>
      <c r="CP137" s="11">
        <f>SUMPRODUCT($A$36:$A$65*CP$36:CP$65*(Master!$D$3:$D$32=$C137))/100+SUMPRODUCT($A$67:$A$96*CP$67:CP$96*(Master!$D$3:$D$32=$C137))/100+CP143</f>
        <v>14638.999986904997</v>
      </c>
      <c r="CQ137" s="11">
        <f>SUMPRODUCT($A$36:$A$65*CQ$36:CQ$65*(Master!$D$3:$D$32=$C137))/100+SUMPRODUCT($A$67:$A$96*CQ$67:CQ$96*(Master!$D$3:$D$32=$C137))/100+CQ143</f>
        <v>13214.999991684002</v>
      </c>
      <c r="CR137" s="11">
        <f>SUMPRODUCT($A$36:$A$65*CR$36:CR$65*(Master!$D$3:$D$32=$C137))/100+SUMPRODUCT($A$67:$A$96*CR$67:CR$96*(Master!$D$3:$D$32=$C137))/100+CR143</f>
        <v>18299.999980733002</v>
      </c>
      <c r="CS137" s="11">
        <f>SUMPRODUCT($A$36:$A$65*CS$36:CS$65*(Master!$D$3:$D$32=$C137))/100+SUMPRODUCT($A$67:$A$96*CS$67:CS$96*(Master!$D$3:$D$32=$C137))/100+CS143</f>
        <v>10180.000007517998</v>
      </c>
      <c r="CT137" s="11">
        <f>SUMPRODUCT($A$36:$A$65*CT$36:CT$65*(Master!$D$3:$D$32=$C137))/100+SUMPRODUCT($A$67:$A$96*CT$67:CT$96*(Master!$D$3:$D$32=$C137))/100+CT143</f>
        <v>14899.999987583002</v>
      </c>
      <c r="CU137" s="11">
        <f>SUMPRODUCT($A$36:$A$65*CU$36:CU$65*(Master!$D$3:$D$32=$C137))/100+SUMPRODUCT($A$67:$A$96*CU$67:CU$96*(Master!$D$3:$D$32=$C137))/100+CU143</f>
        <v>12318.99998984</v>
      </c>
      <c r="CV137" s="11">
        <f>SUMPRODUCT($A$36:$A$65*CV$36:CV$65*(Master!$D$3:$D$32=$C137))/100+SUMPRODUCT($A$67:$A$96*CV$67:CV$96*(Master!$D$3:$D$32=$C137))/100+CV143</f>
        <v>11919.999992893001</v>
      </c>
      <c r="CW137" s="11">
        <f>SUMPRODUCT($A$36:$A$65*CW$36:CW$65*(Master!$D$3:$D$32=$C137))/100+SUMPRODUCT($A$67:$A$96*CW$67:CW$96*(Master!$D$3:$D$32=$C137))/100+CW143</f>
        <v>12231.999995074002</v>
      </c>
      <c r="CX137" s="11">
        <f>SUMPRODUCT($A$36:$A$65*CX$36:CX$65*(Master!$D$3:$D$32=$C137))/100+SUMPRODUCT($A$67:$A$96*CX$67:CX$96*(Master!$D$3:$D$32=$C137))/100+CX143</f>
        <v>13680.999989512999</v>
      </c>
      <c r="CY137" s="11">
        <f>SUMPRODUCT($A$36:$A$65*CY$36:CY$65*(Master!$D$3:$D$32=$C137))/100+SUMPRODUCT($A$67:$A$96*CY$67:CY$96*(Master!$D$3:$D$32=$C137))/100+CY143</f>
        <v>17297.99996886</v>
      </c>
      <c r="CZ137" s="11">
        <f>SUMPRODUCT($A$36:$A$65*CZ$36:CZ$65*(Master!$D$3:$D$32=$C137))/100+SUMPRODUCT($A$67:$A$96*CZ$67:CZ$96*(Master!$D$3:$D$32=$C137))/100+CZ143</f>
        <v>11426.999988131</v>
      </c>
      <c r="DA137" s="11">
        <f>SUMPRODUCT($A$36:$A$65*DA$36:DA$65*(Master!$D$3:$D$32=$C137))/100+SUMPRODUCT($A$67:$A$96*DA$67:DA$96*(Master!$D$3:$D$32=$C137))/100+DA143</f>
        <v>13474.999977818001</v>
      </c>
      <c r="DB137" s="11">
        <f>SUMPRODUCT($A$36:$A$65*DB$36:DB$65*(Master!$D$3:$D$32=$C137))/100+SUMPRODUCT($A$67:$A$96*DB$67:DB$96*(Master!$D$3:$D$32=$C137))/100+DB143</f>
        <v>11494.999989473001</v>
      </c>
      <c r="DC137" s="11">
        <f>SUMPRODUCT($A$36:$A$65*DC$36:DC$65*(Master!$D$3:$D$32=$C137))/100+SUMPRODUCT($A$67:$A$96*DC$67:DC$96*(Master!$D$3:$D$32=$C137))/100+DC143</f>
        <v>10373.999995568001</v>
      </c>
      <c r="DD137" s="11">
        <f>SUMPRODUCT($A$36:$A$65*DD$36:DD$65*(Master!$D$3:$D$32=$C137))/100+SUMPRODUCT($A$67:$A$96*DD$67:DD$96*(Master!$D$3:$D$32=$C137))/100+DD143</f>
        <v>14539.999976536999</v>
      </c>
      <c r="DE137" s="11">
        <f>SUMPRODUCT($A$36:$A$65*DE$36:DE$65*(Master!$D$3:$D$32=$C137))/100+SUMPRODUCT($A$67:$A$96*DE$67:DE$96*(Master!$D$3:$D$32=$C137))/100+DE143</f>
        <v>10454.00000609</v>
      </c>
      <c r="DF137" s="11">
        <f>SUMPRODUCT($A$36:$A$65*DF$36:DF$65*(Master!$D$3:$D$32=$C137))/100+SUMPRODUCT($A$67:$A$96*DF$67:DF$96*(Master!$D$3:$D$32=$C137))/100+DF143</f>
        <v>10549.999992142999</v>
      </c>
      <c r="DG137" s="11">
        <f>SUMPRODUCT($A$36:$A$65*DG$36:DG$65*(Master!$D$3:$D$32=$C137))/100+SUMPRODUCT($A$67:$A$96*DG$67:DG$96*(Master!$D$3:$D$32=$C137))/100+DG143</f>
        <v>10434.999995188002</v>
      </c>
      <c r="DH137" s="11">
        <f>SUMPRODUCT($A$36:$A$65*DH$36:DH$65*(Master!$D$3:$D$32=$C137))/100+SUMPRODUCT($A$67:$A$96*DH$67:DH$96*(Master!$D$3:$D$32=$C137))/100+DH143</f>
        <v>15040.000000392998</v>
      </c>
      <c r="DI137" s="11">
        <f>SUMPRODUCT($A$36:$A$65*DI$36:DI$65*(Master!$D$3:$D$32=$C137))/100+SUMPRODUCT($A$67:$A$96*DI$67:DI$96*(Master!$D$3:$D$32=$C137))/100+DI143</f>
        <v>13074.999990858001</v>
      </c>
      <c r="DJ137" s="11">
        <f>SUMPRODUCT($A$36:$A$65*DJ$36:DJ$65*(Master!$D$3:$D$32=$C137))/100+SUMPRODUCT($A$67:$A$96*DJ$67:DJ$96*(Master!$D$3:$D$32=$C137))/100+DJ143</f>
        <v>11739.999987563002</v>
      </c>
      <c r="DK137" s="11">
        <f>SUMPRODUCT($A$36:$A$65*DK$36:DK$65*(Master!$D$3:$D$32=$C137))/100+SUMPRODUCT($A$67:$A$96*DK$67:DK$96*(Master!$D$3:$D$32=$C137))/100+DK143</f>
        <v>17573.999983559996</v>
      </c>
      <c r="DL137" s="11">
        <f>SUMPRODUCT($A$36:$A$65*DL$36:DL$65*(Master!$D$3:$D$32=$C137))/100+SUMPRODUCT($A$67:$A$96*DL$67:DL$96*(Master!$D$3:$D$32=$C137))/100+DL143</f>
        <v>10638.999998014999</v>
      </c>
      <c r="DM137" s="11">
        <f>SUMPRODUCT($A$36:$A$65*DM$36:DM$65*(Master!$D$3:$D$32=$C137))/100+SUMPRODUCT($A$67:$A$96*DM$67:DM$96*(Master!$D$3:$D$32=$C137))/100+DM143</f>
        <v>13719.999978418</v>
      </c>
      <c r="DN137" s="11">
        <f>SUMPRODUCT($A$36:$A$65*DN$36:DN$65*(Master!$D$3:$D$32=$C137))/100+SUMPRODUCT($A$67:$A$96*DN$67:DN$96*(Master!$D$3:$D$32=$C137))/100+DN143</f>
        <v>18430.999973561</v>
      </c>
      <c r="DO137" s="11">
        <f>SUMPRODUCT($A$36:$A$65*DO$36:DO$65*(Master!$D$3:$D$32=$C137))/100+SUMPRODUCT($A$67:$A$96*DO$67:DO$96*(Master!$D$3:$D$32=$C137))/100+DO143</f>
        <v>13200.000018347997</v>
      </c>
      <c r="DP137" s="11">
        <f>SUMPRODUCT($A$36:$A$65*DP$36:DP$65*(Master!$D$3:$D$32=$C137))/100+SUMPRODUCT($A$67:$A$96*DP$67:DP$96*(Master!$D$3:$D$32=$C137))/100+DP143</f>
        <v>11319.999984612999</v>
      </c>
      <c r="DQ137" s="11">
        <f>SUMPRODUCT($A$36:$A$65*DQ$36:DQ$65*(Master!$D$3:$D$32=$C137))/100+SUMPRODUCT($A$67:$A$96*DQ$67:DQ$96*(Master!$D$3:$D$32=$C137))/100+DQ143</f>
        <v>11194.999983337999</v>
      </c>
      <c r="DR137" s="11">
        <f>SUMPRODUCT($A$36:$A$65*DR$36:DR$65*(Master!$D$3:$D$32=$C137))/100+SUMPRODUCT($A$67:$A$96*DR$67:DR$96*(Master!$D$3:$D$32=$C137))/100+DR143</f>
        <v>12264.999981352999</v>
      </c>
      <c r="DS137" s="11">
        <f>SUMPRODUCT($A$36:$A$65*DS$36:DS$65*(Master!$D$3:$D$32=$C137))/100+SUMPRODUCT($A$67:$A$96*DS$67:DS$96*(Master!$D$3:$D$32=$C137))/100+DS143</f>
        <v>12894.999978408001</v>
      </c>
      <c r="DT137" s="11">
        <f>SUMPRODUCT($A$36:$A$65*DT$36:DT$65*(Master!$D$3:$D$32=$C137))/100+SUMPRODUCT($A$67:$A$96*DT$67:DT$96*(Master!$D$3:$D$32=$C137))/100+DT143</f>
        <v>10215.000003962999</v>
      </c>
      <c r="DU137" s="11">
        <f>SUMPRODUCT($A$36:$A$65*DU$36:DU$65*(Master!$D$3:$D$32=$C137))/100+SUMPRODUCT($A$67:$A$96*DU$67:DU$96*(Master!$D$3:$D$32=$C137))/100+DU143</f>
        <v>10113.999988658001</v>
      </c>
      <c r="DV137" s="11">
        <f>SUMPRODUCT($A$36:$A$65*DV$36:DV$65*(Master!$D$3:$D$32=$C137))/100+SUMPRODUCT($A$67:$A$96*DV$67:DV$96*(Master!$D$3:$D$32=$C137))/100+DV143</f>
        <v>14614.999996892999</v>
      </c>
      <c r="DW137" s="11">
        <f>SUMPRODUCT($A$36:$A$65*DW$36:DW$65*(Master!$D$3:$D$32=$C137))/100+SUMPRODUCT($A$67:$A$96*DW$67:DW$96*(Master!$D$3:$D$32=$C137))/100+DW143</f>
        <v>11305.999987028001</v>
      </c>
      <c r="DX137" s="11">
        <f>SUMPRODUCT($A$36:$A$65*DX$36:DX$65*(Master!$D$3:$D$32=$C137))/100+SUMPRODUCT($A$67:$A$96*DX$67:DX$96*(Master!$D$3:$D$32=$C137))/100+DX143</f>
        <v>12783.999985469001</v>
      </c>
      <c r="DY137" s="11">
        <f>SUMPRODUCT($A$36:$A$65*DY$36:DY$65*(Master!$D$3:$D$32=$C137))/100+SUMPRODUCT($A$67:$A$96*DY$67:DY$96*(Master!$D$3:$D$32=$C137))/100+DY143</f>
        <v>11490.000012677998</v>
      </c>
      <c r="DZ137" s="11">
        <f>SUMPRODUCT($A$36:$A$65*DZ$36:DZ$65*(Master!$D$3:$D$32=$C137))/100+SUMPRODUCT($A$67:$A$96*DZ$67:DZ$96*(Master!$D$3:$D$32=$C137))/100+DZ143</f>
        <v>15914.999979573002</v>
      </c>
      <c r="EA137" s="11">
        <f>SUMPRODUCT($A$36:$A$65*EA$36:EA$65*(Master!$D$3:$D$32=$C137))/100+SUMPRODUCT($A$67:$A$96*EA$67:EA$96*(Master!$D$3:$D$32=$C137))/100+EA143</f>
        <v>10185.999994039999</v>
      </c>
      <c r="EB137" s="11">
        <f>SUMPRODUCT($A$36:$A$65*EB$36:EB$65*(Master!$D$3:$D$32=$C137))/100+SUMPRODUCT($A$67:$A$96*EB$67:EB$96*(Master!$D$3:$D$32=$C137))/100+EB143</f>
        <v>13841.999992992998</v>
      </c>
      <c r="EC137" s="11">
        <f>SUMPRODUCT($A$36:$A$65*EC$36:EC$65*(Master!$D$3:$D$32=$C137))/100+SUMPRODUCT($A$67:$A$96*EC$67:EC$96*(Master!$D$3:$D$32=$C137))/100+EC143</f>
        <v>13089.999995458002</v>
      </c>
      <c r="ED137" s="11">
        <f>SUMPRODUCT($A$36:$A$65*ED$36:ED$65*(Master!$D$3:$D$32=$C137))/100+SUMPRODUCT($A$67:$A$96*ED$67:ED$96*(Master!$D$3:$D$32=$C137))/100+ED143</f>
        <v>10369.999997454999</v>
      </c>
      <c r="EE137" s="11">
        <f>SUMPRODUCT($A$36:$A$65*EE$36:EE$65*(Master!$D$3:$D$32=$C137))/100+SUMPRODUCT($A$67:$A$96*EE$67:EE$96*(Master!$D$3:$D$32=$C137))/100+EE143</f>
        <v>10580.000003067998</v>
      </c>
      <c r="EF137" s="11">
        <f>SUMPRODUCT($A$36:$A$65*EF$36:EF$65*(Master!$D$3:$D$32=$C137))/100+SUMPRODUCT($A$67:$A$96*EF$67:EF$96*(Master!$D$3:$D$32=$C137))/100+EF143</f>
        <v>10990.999980131002</v>
      </c>
      <c r="EG137" s="11">
        <f>SUMPRODUCT($A$36:$A$65*EG$36:EG$65*(Master!$D$3:$D$32=$C137))/100+SUMPRODUCT($A$67:$A$96*EG$67:EG$96*(Master!$D$3:$D$32=$C137))/100+EG143</f>
        <v>10437.999993238</v>
      </c>
      <c r="EH137" s="11">
        <f>SUMPRODUCT($A$36:$A$65*EH$36:EH$65*(Master!$D$3:$D$32=$C137))/100+SUMPRODUCT($A$67:$A$96*EH$67:EH$96*(Master!$D$3:$D$32=$C137))/100+EH143</f>
        <v>10814.000008907</v>
      </c>
      <c r="EI137" s="11">
        <f>SUMPRODUCT($A$36:$A$65*EI$36:EI$65*(Master!$D$3:$D$32=$C137))/100+SUMPRODUCT($A$67:$A$96*EI$67:EI$96*(Master!$D$3:$D$32=$C137))/100+EI143</f>
        <v>14749.999961984</v>
      </c>
      <c r="EJ137" s="11">
        <f>SUMPRODUCT($A$36:$A$65*EJ$36:EJ$65*(Master!$D$3:$D$32=$C137))/100+SUMPRODUCT($A$67:$A$96*EJ$67:EJ$96*(Master!$D$3:$D$32=$C137))/100+EJ143</f>
        <v>10550.000004789001</v>
      </c>
      <c r="EK137" s="11">
        <f>SUMPRODUCT($A$36:$A$65*EK$36:EK$65*(Master!$D$3:$D$32=$C137))/100+SUMPRODUCT($A$67:$A$96*EK$67:EK$96*(Master!$D$3:$D$32=$C137))/100+EK143</f>
        <v>12543.999976954001</v>
      </c>
      <c r="EL137" s="11">
        <f>SUMPRODUCT($A$36:$A$65*EL$36:EL$65*(Master!$D$3:$D$32=$C137))/100+SUMPRODUCT($A$67:$A$96*EL$67:EL$96*(Master!$D$3:$D$32=$C137))/100+EL143</f>
        <v>17301.000008373001</v>
      </c>
      <c r="EM137" s="11">
        <f>SUMPRODUCT($A$36:$A$65*EM$36:EM$65*(Master!$D$3:$D$32=$C137))/100+SUMPRODUCT($A$67:$A$96*EM$67:EM$96*(Master!$D$3:$D$32=$C137))/100+EM143</f>
        <v>14454.999977428</v>
      </c>
      <c r="EN137" s="11">
        <f>SUMPRODUCT($A$36:$A$65*EN$36:EN$65*(Master!$D$3:$D$32=$C137))/100+SUMPRODUCT($A$67:$A$96*EN$67:EN$96*(Master!$D$3:$D$32=$C137))/100+EN143</f>
        <v>9814.9999991830009</v>
      </c>
      <c r="EO137" s="11">
        <f>SUMPRODUCT($A$36:$A$65*EO$36:EO$65*(Master!$D$3:$D$32=$C137))/100+SUMPRODUCT($A$67:$A$96*EO$67:EO$96*(Master!$D$3:$D$32=$C137))/100+EO143</f>
        <v>11489.999986757997</v>
      </c>
      <c r="EP137" s="11">
        <f>SUMPRODUCT($A$36:$A$65*EP$36:EP$65*(Master!$D$3:$D$32=$C137))/100+SUMPRODUCT($A$67:$A$96*EP$67:EP$96*(Master!$D$3:$D$32=$C137))/100+EP143</f>
        <v>14064.999985273002</v>
      </c>
      <c r="EQ137" s="11">
        <f>SUMPRODUCT($A$36:$A$65*EQ$36:EQ$65*(Master!$D$3:$D$32=$C137))/100+SUMPRODUCT($A$67:$A$96*EQ$67:EQ$96*(Master!$D$3:$D$32=$C137))/100+EQ143</f>
        <v>11039.000002528001</v>
      </c>
      <c r="ER137" s="11">
        <f>SUMPRODUCT($A$36:$A$65*ER$36:ER$65*(Master!$D$3:$D$32=$C137))/100+SUMPRODUCT($A$67:$A$96*ER$67:ER$96*(Master!$D$3:$D$32=$C137))/100+ER143</f>
        <v>14645.000027362999</v>
      </c>
      <c r="ES137" s="11">
        <f>SUMPRODUCT($A$36:$A$65*ES$36:ES$65*(Master!$D$3:$D$32=$C137))/100+SUMPRODUCT($A$67:$A$96*ES$67:ES$96*(Master!$D$3:$D$32=$C137))/100+ES143</f>
        <v>19279.999957977998</v>
      </c>
      <c r="ET137" s="11">
        <f>SUMPRODUCT($A$36:$A$65*ET$36:ET$65*(Master!$D$3:$D$32=$C137))/100+SUMPRODUCT($A$67:$A$96*ET$67:ET$96*(Master!$D$3:$D$32=$C137))/100+ET143</f>
        <v>10716.000013739</v>
      </c>
      <c r="EU137" s="11">
        <f>SUMPRODUCT($A$36:$A$65*EU$36:EU$65*(Master!$D$3:$D$32=$C137))/100+SUMPRODUCT($A$67:$A$96*EU$67:EU$96*(Master!$D$3:$D$32=$C137))/100+EU143</f>
        <v>11279.999986188001</v>
      </c>
      <c r="EV137" s="11">
        <f>SUMPRODUCT($A$36:$A$65*EV$36:EV$65*(Master!$D$3:$D$32=$C137))/100+SUMPRODUCT($A$67:$A$96*EV$67:EV$96*(Master!$D$3:$D$32=$C137))/100+EV143</f>
        <v>14325.000004943002</v>
      </c>
      <c r="EW137" s="11">
        <f>SUMPRODUCT($A$36:$A$65*EW$36:EW$65*(Master!$D$3:$D$32=$C137))/100+SUMPRODUCT($A$67:$A$96*EW$67:EW$96*(Master!$D$3:$D$32=$C137))/100+EW143</f>
        <v>15786.000008773997</v>
      </c>
      <c r="EX137" s="11">
        <f>SUMPRODUCT($A$36:$A$65*EX$36:EX$65*(Master!$D$3:$D$32=$C137))/100+SUMPRODUCT($A$67:$A$96*EX$67:EX$96*(Master!$D$3:$D$32=$C137))/100+EX143</f>
        <v>16804.999999133004</v>
      </c>
      <c r="EY137" s="11">
        <f>SUMPRODUCT($A$36:$A$65*EY$36:EY$65*(Master!$D$3:$D$32=$C137))/100+SUMPRODUCT($A$67:$A$96*EY$67:EY$96*(Master!$D$3:$D$32=$C137))/100+EY143</f>
        <v>11409.999988767999</v>
      </c>
      <c r="EZ137" s="11">
        <f>SUMPRODUCT($A$36:$A$65*EZ$36:EZ$65*(Master!$D$3:$D$32=$C137))/100+SUMPRODUCT($A$67:$A$96*EZ$67:EZ$96*(Master!$D$3:$D$32=$C137))/100+EZ143</f>
        <v>10656.999992567002</v>
      </c>
      <c r="FA137" s="11">
        <f>SUMPRODUCT($A$36:$A$65*FA$36:FA$65*(Master!$D$3:$D$32=$C137))/100+SUMPRODUCT($A$67:$A$96*FA$67:FA$96*(Master!$D$3:$D$32=$C137))/100+FA143</f>
        <v>17049.999970617999</v>
      </c>
      <c r="FB137" s="11">
        <f>SUMPRODUCT($A$36:$A$65*FB$36:FB$65*(Master!$D$3:$D$32=$C137))/100+SUMPRODUCT($A$67:$A$96*FB$67:FB$96*(Master!$D$3:$D$32=$C137))/100+FB143</f>
        <v>13024.999971932999</v>
      </c>
      <c r="FC137" s="11">
        <f>SUMPRODUCT($A$36:$A$65*FC$36:FC$65*(Master!$D$3:$D$32=$C137))/100+SUMPRODUCT($A$67:$A$96*FC$67:FC$96*(Master!$D$3:$D$32=$C137))/100+FC143</f>
        <v>21469.999997587998</v>
      </c>
      <c r="FD137" s="11">
        <f>SUMPRODUCT($A$36:$A$65*FD$36:FD$65*(Master!$D$3:$D$32=$C137))/100+SUMPRODUCT($A$67:$A$96*FD$67:FD$96*(Master!$D$3:$D$32=$C137))/100+FD143</f>
        <v>13599.999976153002</v>
      </c>
      <c r="FE137" s="11">
        <f>SUMPRODUCT($A$36:$A$65*FE$36:FE$65*(Master!$D$3:$D$32=$C137))/100+SUMPRODUCT($A$67:$A$96*FE$67:FE$96*(Master!$D$3:$D$32=$C137))/100+FE143</f>
        <v>13964.999996018001</v>
      </c>
      <c r="FF137" s="11">
        <f>SUMPRODUCT($A$36:$A$65*FF$36:FF$65*(Master!$D$3:$D$32=$C137))/100+SUMPRODUCT($A$67:$A$96*FF$67:FF$96*(Master!$D$3:$D$32=$C137))/100+FF143</f>
        <v>14596.000019242998</v>
      </c>
      <c r="FG137" s="11">
        <f>SUMPRODUCT($A$36:$A$65*FG$36:FG$65*(Master!$D$3:$D$32=$C137))/100+SUMPRODUCT($A$67:$A$96*FG$67:FG$96*(Master!$D$3:$D$32=$C137))/100+FG143</f>
        <v>12520.000000647999</v>
      </c>
      <c r="FH137" s="11">
        <f>SUMPRODUCT($A$36:$A$65*FH$36:FH$65*(Master!$D$3:$D$32=$C137))/100+SUMPRODUCT($A$67:$A$96*FH$67:FH$96*(Master!$D$3:$D$32=$C137))/100+FH143</f>
        <v>20199.999994372996</v>
      </c>
      <c r="FI137" s="11">
        <f>SUMPRODUCT($A$36:$A$65*FI$36:FI$65*(Master!$D$3:$D$32=$C137))/100+SUMPRODUCT($A$67:$A$96*FI$67:FI$96*(Master!$D$3:$D$32=$C137))/100+FI143</f>
        <v>16174.999973798003</v>
      </c>
      <c r="FJ137" s="11">
        <f>SUMPRODUCT($A$36:$A$65*FJ$36:FJ$65*(Master!$D$3:$D$32=$C137))/100+SUMPRODUCT($A$67:$A$96*FJ$67:FJ$96*(Master!$D$3:$D$32=$C137))/100+FJ143</f>
        <v>16289.999986670999</v>
      </c>
      <c r="FK137" s="11">
        <f>SUMPRODUCT($A$36:$A$65*FK$36:FK$65*(Master!$D$3:$D$32=$C137))/100+SUMPRODUCT($A$67:$A$96*FK$67:FK$96*(Master!$D$3:$D$32=$C137))/100+FK143</f>
        <v>12619.999965468</v>
      </c>
    </row>
    <row r="138" spans="3:167" x14ac:dyDescent="0.25">
      <c r="C138" s="11" t="s">
        <v>7</v>
      </c>
      <c r="D138" s="11">
        <f>SUMPRODUCT($A$36:$A$65*D$36:D$65*(Master!$D$3:$D$32=$C138))/100+SUMPRODUCT($A$67:$A$96*D$67:D$96*(Master!$D$3:$D$32=$C138))/100+D144</f>
        <v>12500.000001</v>
      </c>
      <c r="E138" s="11">
        <f>SUMPRODUCT($A$36:$A$65*E$36:E$65*(Master!$D$3:$D$32=$C138))/100+SUMPRODUCT($A$67:$A$96*E$67:E$96*(Master!$D$3:$D$32=$C138))/100+E144</f>
        <v>11309.000001981</v>
      </c>
      <c r="F138" s="11">
        <f>SUMPRODUCT($A$36:$A$65*F$36:F$65*(Master!$D$3:$D$32=$C138))/100+SUMPRODUCT($A$67:$A$96*F$67:F$96*(Master!$D$3:$D$32=$C138))/100+F144</f>
        <v>10286.000002945999</v>
      </c>
      <c r="G138" s="11">
        <f>SUMPRODUCT($A$36:$A$65*G$36:G$65*(Master!$D$3:$D$32=$C138))/100+SUMPRODUCT($A$67:$A$96*G$67:G$96*(Master!$D$3:$D$32=$C138))/100+G144</f>
        <v>10130.000003935998</v>
      </c>
      <c r="H138" s="11">
        <f>SUMPRODUCT($A$36:$A$65*H$36:H$65*(Master!$D$3:$D$32=$C138))/100+SUMPRODUCT($A$67:$A$96*H$67:H$96*(Master!$D$3:$D$32=$C138))/100+H144</f>
        <v>10731.999999881</v>
      </c>
      <c r="I138" s="11">
        <f>SUMPRODUCT($A$36:$A$65*I$36:I$65*(Master!$D$3:$D$32=$C138))/100+SUMPRODUCT($A$67:$A$96*I$67:I$96*(Master!$D$3:$D$32=$C138))/100+I144</f>
        <v>11528.999999690001</v>
      </c>
      <c r="J138" s="11">
        <f>SUMPRODUCT($A$36:$A$65*J$36:J$65*(Master!$D$3:$D$32=$C138))/100+SUMPRODUCT($A$67:$A$96*J$67:J$96*(Master!$D$3:$D$32=$C138))/100+J144</f>
        <v>10894.999999780997</v>
      </c>
      <c r="K138" s="11">
        <f>SUMPRODUCT($A$36:$A$65*K$36:K$65*(Master!$D$3:$D$32=$C138))/100+SUMPRODUCT($A$67:$A$96*K$67:K$96*(Master!$D$3:$D$32=$C138))/100+K144</f>
        <v>17454.999999968</v>
      </c>
      <c r="L138" s="11">
        <f>SUMPRODUCT($A$36:$A$65*L$36:L$65*(Master!$D$3:$D$32=$C138))/100+SUMPRODUCT($A$67:$A$96*L$67:L$96*(Master!$D$3:$D$32=$C138))/100+L144</f>
        <v>11174.999999575</v>
      </c>
      <c r="M138" s="11">
        <f>SUMPRODUCT($A$36:$A$65*M$36:M$65*(Master!$D$3:$D$32=$C138))/100+SUMPRODUCT($A$67:$A$96*M$67:M$96*(Master!$D$3:$D$32=$C138))/100+M144</f>
        <v>11505.000000102002</v>
      </c>
      <c r="N138" s="11">
        <f>SUMPRODUCT($A$36:$A$65*N$36:N$65*(Master!$D$3:$D$32=$C138))/100+SUMPRODUCT($A$67:$A$96*N$67:N$96*(Master!$D$3:$D$32=$C138))/100+N144</f>
        <v>12954.999999148999</v>
      </c>
      <c r="O138" s="11">
        <f>SUMPRODUCT($A$36:$A$65*O$36:O$65*(Master!$D$3:$D$32=$C138))/100+SUMPRODUCT($A$67:$A$96*O$67:O$96*(Master!$D$3:$D$32=$C138))/100+O144</f>
        <v>10479.999999755999</v>
      </c>
      <c r="P138" s="11">
        <f>SUMPRODUCT($A$36:$A$65*P$36:P$65*(Master!$D$3:$D$32=$C138))/100+SUMPRODUCT($A$67:$A$96*P$67:P$96*(Master!$D$3:$D$32=$C138))/100+P144</f>
        <v>12000.000000632999</v>
      </c>
      <c r="Q138" s="11">
        <f>SUMPRODUCT($A$36:$A$65*Q$36:Q$65*(Master!$D$3:$D$32=$C138))/100+SUMPRODUCT($A$67:$A$96*Q$67:Q$96*(Master!$D$3:$D$32=$C138))/100+Q144</f>
        <v>10924.99999921</v>
      </c>
      <c r="R138" s="11">
        <f>SUMPRODUCT($A$36:$A$65*R$36:R$65*(Master!$D$3:$D$32=$C138))/100+SUMPRODUCT($A$67:$A$96*R$67:R$96*(Master!$D$3:$D$32=$C138))/100+R144</f>
        <v>12815.000002216999</v>
      </c>
      <c r="S138" s="11">
        <f>SUMPRODUCT($A$36:$A$65*S$36:S$65*(Master!$D$3:$D$32=$C138))/100+SUMPRODUCT($A$67:$A$96*S$67:S$96*(Master!$D$3:$D$32=$C138))/100+S144</f>
        <v>12689.000000263997</v>
      </c>
      <c r="T138" s="11">
        <f>SUMPRODUCT($A$36:$A$65*T$36:T$65*(Master!$D$3:$D$32=$C138))/100+SUMPRODUCT($A$67:$A$96*T$67:T$96*(Master!$D$3:$D$32=$C138))/100+T144</f>
        <v>12497.999997821</v>
      </c>
      <c r="U138" s="11">
        <f>SUMPRODUCT($A$36:$A$65*U$36:U$65*(Master!$D$3:$D$32=$C138))/100+SUMPRODUCT($A$67:$A$96*U$67:U$96*(Master!$D$3:$D$32=$C138))/100+U144</f>
        <v>16582.99999679</v>
      </c>
      <c r="V138" s="11">
        <f>SUMPRODUCT($A$36:$A$65*V$36:V$65*(Master!$D$3:$D$32=$C138))/100+SUMPRODUCT($A$67:$A$96*V$67:V$96*(Master!$D$3:$D$32=$C138))/100+V144</f>
        <v>11075.000000045</v>
      </c>
      <c r="W138" s="11">
        <f>SUMPRODUCT($A$36:$A$65*W$36:W$65*(Master!$D$3:$D$32=$C138))/100+SUMPRODUCT($A$67:$A$96*W$67:W$96*(Master!$D$3:$D$32=$C138))/100+W144</f>
        <v>13243.999999316</v>
      </c>
      <c r="X138" s="11">
        <f>SUMPRODUCT($A$36:$A$65*X$36:X$65*(Master!$D$3:$D$32=$C138))/100+SUMPRODUCT($A$67:$A$96*X$67:X$96*(Master!$D$3:$D$32=$C138))/100+X144</f>
        <v>17852.999996862996</v>
      </c>
      <c r="Y138" s="11">
        <f>SUMPRODUCT($A$36:$A$65*Y$36:Y$65*(Master!$D$3:$D$32=$C138))/100+SUMPRODUCT($A$67:$A$96*Y$67:Y$96*(Master!$D$3:$D$32=$C138))/100+Y144</f>
        <v>14859.999998445999</v>
      </c>
      <c r="Z138" s="11">
        <f>SUMPRODUCT($A$36:$A$65*Z$36:Z$65*(Master!$D$3:$D$32=$C138))/100+SUMPRODUCT($A$67:$A$96*Z$67:Z$96*(Master!$D$3:$D$32=$C138))/100+Z144</f>
        <v>13180.000003682997</v>
      </c>
      <c r="AA138" s="11">
        <f>SUMPRODUCT($A$36:$A$65*AA$36:AA$65*(Master!$D$3:$D$32=$C138))/100+SUMPRODUCT($A$67:$A$96*AA$67:AA$96*(Master!$D$3:$D$32=$C138))/100+AA144</f>
        <v>13180.000002680001</v>
      </c>
      <c r="AB138" s="11">
        <f>SUMPRODUCT($A$36:$A$65*AB$36:AB$65*(Master!$D$3:$D$32=$C138))/100+SUMPRODUCT($A$67:$A$96*AB$67:AB$96*(Master!$D$3:$D$32=$C138))/100+AB144</f>
        <v>12584.999998407002</v>
      </c>
      <c r="AC138" s="11">
        <f>SUMPRODUCT($A$36:$A$65*AC$36:AC$65*(Master!$D$3:$D$32=$C138))/100+SUMPRODUCT($A$67:$A$96*AC$67:AC$96*(Master!$D$3:$D$32=$C138))/100+AC144</f>
        <v>13485.000001062001</v>
      </c>
      <c r="AD138" s="11">
        <f>SUMPRODUCT($A$36:$A$65*AD$36:AD$65*(Master!$D$3:$D$32=$C138))/100+SUMPRODUCT($A$67:$A$96*AD$67:AD$96*(Master!$D$3:$D$32=$C138))/100+AD144</f>
        <v>16345.000003136996</v>
      </c>
      <c r="AE138" s="11">
        <f>SUMPRODUCT($A$36:$A$65*AE$36:AE$65*(Master!$D$3:$D$32=$C138))/100+SUMPRODUCT($A$67:$A$96*AE$67:AE$96*(Master!$D$3:$D$32=$C138))/100+AE144</f>
        <v>15383.999998331996</v>
      </c>
      <c r="AF138" s="11">
        <f>SUMPRODUCT($A$36:$A$65*AF$36:AF$65*(Master!$D$3:$D$32=$C138))/100+SUMPRODUCT($A$67:$A$96*AF$67:AF$96*(Master!$D$3:$D$32=$C138))/100+AF144</f>
        <v>13825.000002614999</v>
      </c>
      <c r="AG138" s="11">
        <f>SUMPRODUCT($A$36:$A$65*AG$36:AG$65*(Master!$D$3:$D$32=$C138))/100+SUMPRODUCT($A$67:$A$96*AG$67:AG$96*(Master!$D$3:$D$32=$C138))/100+AG144</f>
        <v>14894.999997522</v>
      </c>
      <c r="AH138" s="11">
        <f>SUMPRODUCT($A$36:$A$65*AH$36:AH$65*(Master!$D$3:$D$32=$C138))/100+SUMPRODUCT($A$67:$A$96*AH$67:AH$96*(Master!$D$3:$D$32=$C138))/100+AH144</f>
        <v>10906.000003206997</v>
      </c>
      <c r="AI138" s="11">
        <f>SUMPRODUCT($A$36:$A$65*AI$36:AI$65*(Master!$D$3:$D$32=$C138))/100+SUMPRODUCT($A$67:$A$96*AI$67:AI$96*(Master!$D$3:$D$32=$C138))/100+AI144</f>
        <v>14152.999999576001</v>
      </c>
      <c r="AJ138" s="11">
        <f>SUMPRODUCT($A$36:$A$65*AJ$36:AJ$65*(Master!$D$3:$D$32=$C138))/100+SUMPRODUCT($A$67:$A$96*AJ$67:AJ$96*(Master!$D$3:$D$32=$C138))/100+AJ144</f>
        <v>10936.000003100999</v>
      </c>
      <c r="AK138" s="11">
        <f>SUMPRODUCT($A$36:$A$65*AK$36:AK$65*(Master!$D$3:$D$32=$C138))/100+SUMPRODUCT($A$67:$A$96*AK$67:AK$96*(Master!$D$3:$D$32=$C138))/100+AK144</f>
        <v>11749.999997449999</v>
      </c>
      <c r="AL138" s="11">
        <f>SUMPRODUCT($A$36:$A$65*AL$36:AL$65*(Master!$D$3:$D$32=$C138))/100+SUMPRODUCT($A$67:$A$96*AL$67:AL$96*(Master!$D$3:$D$32=$C138))/100+AL144</f>
        <v>17139.999996747003</v>
      </c>
      <c r="AM138" s="11">
        <f>SUMPRODUCT($A$36:$A$65*AM$36:AM$65*(Master!$D$3:$D$32=$C138))/100+SUMPRODUCT($A$67:$A$96*AM$67:AM$96*(Master!$D$3:$D$32=$C138))/100+AM144</f>
        <v>14175.999997156001</v>
      </c>
      <c r="AN138" s="11">
        <f>SUMPRODUCT($A$36:$A$65*AN$36:AN$65*(Master!$D$3:$D$32=$C138))/100+SUMPRODUCT($A$67:$A$96*AN$67:AN$96*(Master!$D$3:$D$32=$C138))/100+AN144</f>
        <v>12061.000002547</v>
      </c>
      <c r="AO138" s="11">
        <f>SUMPRODUCT($A$36:$A$65*AO$36:AO$65*(Master!$D$3:$D$32=$C138))/100+SUMPRODUCT($A$67:$A$96*AO$67:AO$96*(Master!$D$3:$D$32=$C138))/100+AO144</f>
        <v>10931.00000045</v>
      </c>
      <c r="AP138" s="11">
        <f>SUMPRODUCT($A$36:$A$65*AP$36:AP$65*(Master!$D$3:$D$32=$C138))/100+SUMPRODUCT($A$67:$A$96*AP$67:AP$96*(Master!$D$3:$D$32=$C138))/100+AP144</f>
        <v>11265.000000185</v>
      </c>
      <c r="AQ138" s="11">
        <f>SUMPRODUCT($A$36:$A$65*AQ$36:AQ$65*(Master!$D$3:$D$32=$C138))/100+SUMPRODUCT($A$67:$A$96*AQ$67:AQ$96*(Master!$D$3:$D$32=$C138))/100+AQ144</f>
        <v>11904.000004007999</v>
      </c>
      <c r="AR138" s="11">
        <f>SUMPRODUCT($A$36:$A$65*AR$36:AR$65*(Master!$D$3:$D$32=$C138))/100+SUMPRODUCT($A$67:$A$96*AR$67:AR$96*(Master!$D$3:$D$32=$C138))/100+AR144</f>
        <v>16940.000007968996</v>
      </c>
      <c r="AS138" s="11">
        <f>SUMPRODUCT($A$36:$A$65*AS$36:AS$65*(Master!$D$3:$D$32=$C138))/100+SUMPRODUCT($A$67:$A$96*AS$67:AS$96*(Master!$D$3:$D$32=$C138))/100+AS144</f>
        <v>12544.000003778001</v>
      </c>
      <c r="AT138" s="11">
        <f>SUMPRODUCT($A$36:$A$65*AT$36:AT$65*(Master!$D$3:$D$32=$C138))/100+SUMPRODUCT($A$67:$A$96*AT$67:AT$96*(Master!$D$3:$D$32=$C138))/100+AT144</f>
        <v>14869.999997482999</v>
      </c>
      <c r="AU138" s="11">
        <f>SUMPRODUCT($A$36:$A$65*AU$36:AU$65*(Master!$D$3:$D$32=$C138))/100+SUMPRODUCT($A$67:$A$96*AU$67:AU$96*(Master!$D$3:$D$32=$C138))/100+AU144</f>
        <v>13725.000004220001</v>
      </c>
      <c r="AV138" s="11">
        <f>SUMPRODUCT($A$36:$A$65*AV$36:AV$65*(Master!$D$3:$D$32=$C138))/100+SUMPRODUCT($A$67:$A$96*AV$67:AV$96*(Master!$D$3:$D$32=$C138))/100+AV144</f>
        <v>15255.000005966996</v>
      </c>
      <c r="AW138" s="11">
        <f>SUMPRODUCT($A$36:$A$65*AW$36:AW$65*(Master!$D$3:$D$32=$C138))/100+SUMPRODUCT($A$67:$A$96*AW$67:AW$96*(Master!$D$3:$D$32=$C138))/100+AW144</f>
        <v>19199.999993093996</v>
      </c>
      <c r="AX138" s="11">
        <f>SUMPRODUCT($A$36:$A$65*AX$36:AX$65*(Master!$D$3:$D$32=$C138))/100+SUMPRODUCT($A$67:$A$96*AX$67:AX$96*(Master!$D$3:$D$32=$C138))/100+AX144</f>
        <v>11297.000000584998</v>
      </c>
      <c r="AY138" s="11">
        <f>SUMPRODUCT($A$36:$A$65*AY$36:AY$65*(Master!$D$3:$D$32=$C138))/100+SUMPRODUCT($A$67:$A$96*AY$67:AY$96*(Master!$D$3:$D$32=$C138))/100+AY144</f>
        <v>16296.000006495997</v>
      </c>
      <c r="AZ138" s="11">
        <f>SUMPRODUCT($A$36:$A$65*AZ$36:AZ$65*(Master!$D$3:$D$32=$C138))/100+SUMPRODUCT($A$67:$A$96*AZ$67:AZ$96*(Master!$D$3:$D$32=$C138))/100+AZ144</f>
        <v>17940.000000705</v>
      </c>
      <c r="BA138" s="11">
        <f>SUMPRODUCT($A$36:$A$65*BA$36:BA$65*(Master!$D$3:$D$32=$C138))/100+SUMPRODUCT($A$67:$A$96*BA$67:BA$96*(Master!$D$3:$D$32=$C138))/100+BA144</f>
        <v>10809.999997041999</v>
      </c>
      <c r="BB138" s="11">
        <f>SUMPRODUCT($A$36:$A$65*BB$36:BB$65*(Master!$D$3:$D$32=$C138))/100+SUMPRODUCT($A$67:$A$96*BB$67:BB$96*(Master!$D$3:$D$32=$C138))/100+BB144</f>
        <v>10685.000001209</v>
      </c>
      <c r="BC138" s="11">
        <f>SUMPRODUCT($A$36:$A$65*BC$36:BC$65*(Master!$D$3:$D$32=$C138))/100+SUMPRODUCT($A$67:$A$96*BC$67:BC$96*(Master!$D$3:$D$32=$C138))/100+BC144</f>
        <v>10703.999999604001</v>
      </c>
      <c r="BD138" s="11">
        <f>SUMPRODUCT($A$36:$A$65*BD$36:BD$65*(Master!$D$3:$D$32=$C138))/100+SUMPRODUCT($A$67:$A$96*BD$67:BD$96*(Master!$D$3:$D$32=$C138))/100+BD144</f>
        <v>20814.999992443005</v>
      </c>
      <c r="BE138" s="11">
        <f>SUMPRODUCT($A$36:$A$65*BE$36:BE$65*(Master!$D$3:$D$32=$C138))/100+SUMPRODUCT($A$67:$A$96*BE$67:BE$96*(Master!$D$3:$D$32=$C138))/100+BE144</f>
        <v>13775.000004289997</v>
      </c>
      <c r="BF138" s="11">
        <f>SUMPRODUCT($A$36:$A$65*BF$36:BF$65*(Master!$D$3:$D$32=$C138))/100+SUMPRODUCT($A$67:$A$96*BF$67:BF$96*(Master!$D$3:$D$32=$C138))/100+BF144</f>
        <v>14400.000001826998</v>
      </c>
      <c r="BG138" s="11">
        <f>SUMPRODUCT($A$36:$A$65*BG$36:BG$65*(Master!$D$3:$D$32=$C138))/100+SUMPRODUCT($A$67:$A$96*BG$67:BG$96*(Master!$D$3:$D$32=$C138))/100+BG144</f>
        <v>10905.000000303997</v>
      </c>
      <c r="BH138" s="11">
        <f>SUMPRODUCT($A$36:$A$65*BH$36:BH$65*(Master!$D$3:$D$32=$C138))/100+SUMPRODUCT($A$67:$A$96*BH$67:BH$96*(Master!$D$3:$D$32=$C138))/100+BH144</f>
        <v>12205.000007731</v>
      </c>
      <c r="BI138" s="11">
        <f>SUMPRODUCT($A$36:$A$65*BI$36:BI$65*(Master!$D$3:$D$32=$C138))/100+SUMPRODUCT($A$67:$A$96*BI$67:BI$96*(Master!$D$3:$D$32=$C138))/100+BI144</f>
        <v>12955.000010038</v>
      </c>
      <c r="BJ138" s="11">
        <f>SUMPRODUCT($A$36:$A$65*BJ$36:BJ$65*(Master!$D$3:$D$32=$C138))/100+SUMPRODUCT($A$67:$A$96*BJ$67:BJ$96*(Master!$D$3:$D$32=$C138))/100+BJ144</f>
        <v>17684.999983824997</v>
      </c>
      <c r="BK138" s="11">
        <f>SUMPRODUCT($A$36:$A$65*BK$36:BK$65*(Master!$D$3:$D$32=$C138))/100+SUMPRODUCT($A$67:$A$96*BK$67:BK$96*(Master!$D$3:$D$32=$C138))/100+BK144</f>
        <v>11819.000002347997</v>
      </c>
      <c r="BL138" s="11">
        <f>SUMPRODUCT($A$36:$A$65*BL$36:BL$65*(Master!$D$3:$D$32=$C138))/100+SUMPRODUCT($A$67:$A$96*BL$67:BL$96*(Master!$D$3:$D$32=$C138))/100+BL144</f>
        <v>16479.999999769003</v>
      </c>
      <c r="BM138" s="11">
        <f>SUMPRODUCT($A$36:$A$65*BM$36:BM$65*(Master!$D$3:$D$32=$C138))/100+SUMPRODUCT($A$67:$A$96*BM$67:BM$96*(Master!$D$3:$D$32=$C138))/100+BM144</f>
        <v>12695.999992341998</v>
      </c>
      <c r="BN138" s="11">
        <f>SUMPRODUCT($A$36:$A$65*BN$36:BN$65*(Master!$D$3:$D$32=$C138))/100+SUMPRODUCT($A$67:$A$96*BN$67:BN$96*(Master!$D$3:$D$32=$C138))/100+BN144</f>
        <v>11415.000003893001</v>
      </c>
      <c r="BO138" s="11">
        <f>SUMPRODUCT($A$36:$A$65*BO$36:BO$65*(Master!$D$3:$D$32=$C138))/100+SUMPRODUCT($A$67:$A$96*BO$67:BO$96*(Master!$D$3:$D$32=$C138))/100+BO144</f>
        <v>14158.999992199999</v>
      </c>
      <c r="BP138" s="11">
        <f>SUMPRODUCT($A$36:$A$65*BP$36:BP$65*(Master!$D$3:$D$32=$C138))/100+SUMPRODUCT($A$67:$A$96*BP$67:BP$96*(Master!$D$3:$D$32=$C138))/100+BP144</f>
        <v>14860.000013176996</v>
      </c>
      <c r="BQ138" s="11">
        <f>SUMPRODUCT($A$36:$A$65*BQ$36:BQ$65*(Master!$D$3:$D$32=$C138))/100+SUMPRODUCT($A$67:$A$96*BQ$67:BQ$96*(Master!$D$3:$D$32=$C138))/100+BQ144</f>
        <v>16800.000014633999</v>
      </c>
      <c r="BR138" s="11">
        <f>SUMPRODUCT($A$36:$A$65*BR$36:BR$65*(Master!$D$3:$D$32=$C138))/100+SUMPRODUCT($A$67:$A$96*BR$67:BR$96*(Master!$D$3:$D$32=$C138))/100+BR144</f>
        <v>11039.999997231</v>
      </c>
      <c r="BS138" s="11">
        <f>SUMPRODUCT($A$36:$A$65*BS$36:BS$65*(Master!$D$3:$D$32=$C138))/100+SUMPRODUCT($A$67:$A$96*BS$67:BS$96*(Master!$D$3:$D$32=$C138))/100+BS144</f>
        <v>10744.000000771999</v>
      </c>
      <c r="BT138" s="11">
        <f>SUMPRODUCT($A$36:$A$65*BT$36:BT$65*(Master!$D$3:$D$32=$C138))/100+SUMPRODUCT($A$67:$A$96*BT$67:BT$96*(Master!$D$3:$D$32=$C138))/100+BT144</f>
        <v>11944.999993894997</v>
      </c>
      <c r="BU138" s="11">
        <f>SUMPRODUCT($A$36:$A$65*BU$36:BU$65*(Master!$D$3:$D$32=$C138))/100+SUMPRODUCT($A$67:$A$96*BU$67:BU$96*(Master!$D$3:$D$32=$C138))/100+BU144</f>
        <v>10636.000000798</v>
      </c>
      <c r="BV138" s="11">
        <f>SUMPRODUCT($A$36:$A$65*BV$36:BV$65*(Master!$D$3:$D$32=$C138))/100+SUMPRODUCT($A$67:$A$96*BV$67:BV$96*(Master!$D$3:$D$32=$C138))/100+BV144</f>
        <v>15016.999989688999</v>
      </c>
      <c r="BW138" s="11">
        <f>SUMPRODUCT($A$36:$A$65*BW$36:BW$65*(Master!$D$3:$D$32=$C138))/100+SUMPRODUCT($A$67:$A$96*BW$67:BW$96*(Master!$D$3:$D$32=$C138))/100+BW144</f>
        <v>10961.999999735997</v>
      </c>
      <c r="BX138" s="11">
        <f>SUMPRODUCT($A$36:$A$65*BX$36:BX$65*(Master!$D$3:$D$32=$C138))/100+SUMPRODUCT($A$67:$A$96*BX$67:BX$96*(Master!$D$3:$D$32=$C138))/100+BX144</f>
        <v>13585.000011463</v>
      </c>
      <c r="BY138" s="11">
        <f>SUMPRODUCT($A$36:$A$65*BY$36:BY$65*(Master!$D$3:$D$32=$C138))/100+SUMPRODUCT($A$67:$A$96*BY$67:BY$96*(Master!$D$3:$D$32=$C138))/100+BY144</f>
        <v>12665.999998889998</v>
      </c>
      <c r="BZ138" s="11">
        <f>SUMPRODUCT($A$36:$A$65*BZ$36:BZ$65*(Master!$D$3:$D$32=$C138))/100+SUMPRODUCT($A$67:$A$96*BZ$67:BZ$96*(Master!$D$3:$D$32=$C138))/100+BZ144</f>
        <v>13243.999998022999</v>
      </c>
      <c r="CA138" s="11">
        <f>SUMPRODUCT($A$36:$A$65*CA$36:CA$65*(Master!$D$3:$D$32=$C138))/100+SUMPRODUCT($A$67:$A$96*CA$67:CA$96*(Master!$D$3:$D$32=$C138))/100+CA144</f>
        <v>11563.999998284</v>
      </c>
      <c r="CB138" s="11">
        <f>SUMPRODUCT($A$36:$A$65*CB$36:CB$65*(Master!$D$3:$D$32=$C138))/100+SUMPRODUCT($A$67:$A$96*CB$67:CB$96*(Master!$D$3:$D$32=$C138))/100+CB144</f>
        <v>10605.000003371</v>
      </c>
      <c r="CC138" s="11">
        <f>SUMPRODUCT($A$36:$A$65*CC$36:CC$65*(Master!$D$3:$D$32=$C138))/100+SUMPRODUCT($A$67:$A$96*CC$67:CC$96*(Master!$D$3:$D$32=$C138))/100+CC144</f>
        <v>13896.99999513</v>
      </c>
      <c r="CD138" s="11">
        <f>SUMPRODUCT($A$36:$A$65*CD$36:CD$65*(Master!$D$3:$D$32=$C138))/100+SUMPRODUCT($A$67:$A$96*CD$67:CD$96*(Master!$D$3:$D$32=$C138))/100+CD144</f>
        <v>11971.000001664999</v>
      </c>
      <c r="CE138" s="11">
        <f>SUMPRODUCT($A$36:$A$65*CE$36:CE$65*(Master!$D$3:$D$32=$C138))/100+SUMPRODUCT($A$67:$A$96*CE$67:CE$96*(Master!$D$3:$D$32=$C138))/100+CE144</f>
        <v>10908.999993175998</v>
      </c>
      <c r="CF138" s="11">
        <f>SUMPRODUCT($A$36:$A$65*CF$36:CF$65*(Master!$D$3:$D$32=$C138))/100+SUMPRODUCT($A$67:$A$96*CF$67:CF$96*(Master!$D$3:$D$32=$C138))/100+CF144</f>
        <v>11579.999988929001</v>
      </c>
      <c r="CG138" s="11">
        <f>SUMPRODUCT($A$36:$A$65*CG$36:CG$65*(Master!$D$3:$D$32=$C138))/100+SUMPRODUCT($A$67:$A$96*CG$67:CG$96*(Master!$D$3:$D$32=$C138))/100+CG144</f>
        <v>14944.999991125998</v>
      </c>
      <c r="CH138" s="11">
        <f>SUMPRODUCT($A$36:$A$65*CH$36:CH$65*(Master!$D$3:$D$32=$C138))/100+SUMPRODUCT($A$67:$A$96*CH$67:CH$96*(Master!$D$3:$D$32=$C138))/100+CH144</f>
        <v>11728.999992276998</v>
      </c>
      <c r="CI138" s="11">
        <f>SUMPRODUCT($A$36:$A$65*CI$36:CI$65*(Master!$D$3:$D$32=$C138))/100+SUMPRODUCT($A$67:$A$96*CI$67:CI$96*(Master!$D$3:$D$32=$C138))/100+CI144</f>
        <v>10625.000000499998</v>
      </c>
      <c r="CJ138" s="11">
        <f>SUMPRODUCT($A$36:$A$65*CJ$36:CJ$65*(Master!$D$3:$D$32=$C138))/100+SUMPRODUCT($A$67:$A$96*CJ$67:CJ$96*(Master!$D$3:$D$32=$C138))/100+CJ144</f>
        <v>11781.000008930998</v>
      </c>
      <c r="CK138" s="11">
        <f>SUMPRODUCT($A$36:$A$65*CK$36:CK$65*(Master!$D$3:$D$32=$C138))/100+SUMPRODUCT($A$67:$A$96*CK$67:CK$96*(Master!$D$3:$D$32=$C138))/100+CK144</f>
        <v>12529.999999694001</v>
      </c>
      <c r="CL138" s="11">
        <f>SUMPRODUCT($A$36:$A$65*CL$36:CL$65*(Master!$D$3:$D$32=$C138))/100+SUMPRODUCT($A$67:$A$96*CL$67:CL$96*(Master!$D$3:$D$32=$C138))/100+CL144</f>
        <v>10264.999998861</v>
      </c>
      <c r="CM138" s="11">
        <f>SUMPRODUCT($A$36:$A$65*CM$36:CM$65*(Master!$D$3:$D$32=$C138))/100+SUMPRODUCT($A$67:$A$96*CM$67:CM$96*(Master!$D$3:$D$32=$C138))/100+CM144</f>
        <v>11798.999998848001</v>
      </c>
      <c r="CN138" s="11">
        <f>SUMPRODUCT($A$36:$A$65*CN$36:CN$65*(Master!$D$3:$D$32=$C138))/100+SUMPRODUCT($A$67:$A$96*CN$67:CN$96*(Master!$D$3:$D$32=$C138))/100+CN144</f>
        <v>13059.999991184999</v>
      </c>
      <c r="CO138" s="11">
        <f>SUMPRODUCT($A$36:$A$65*CO$36:CO$65*(Master!$D$3:$D$32=$C138))/100+SUMPRODUCT($A$67:$A$96*CO$67:CO$96*(Master!$D$3:$D$32=$C138))/100+CO144</f>
        <v>13485.000000542001</v>
      </c>
      <c r="CP138" s="11">
        <f>SUMPRODUCT($A$36:$A$65*CP$36:CP$65*(Master!$D$3:$D$32=$C138))/100+SUMPRODUCT($A$67:$A$96*CP$67:CP$96*(Master!$D$3:$D$32=$C138))/100+CP144</f>
        <v>17239.000018644994</v>
      </c>
      <c r="CQ138" s="11">
        <f>SUMPRODUCT($A$36:$A$65*CQ$36:CQ$65*(Master!$D$3:$D$32=$C138))/100+SUMPRODUCT($A$67:$A$96*CQ$67:CQ$96*(Master!$D$3:$D$32=$C138))/100+CQ144</f>
        <v>12958.999987884003</v>
      </c>
      <c r="CR138" s="11">
        <f>SUMPRODUCT($A$36:$A$65*CR$36:CR$65*(Master!$D$3:$D$32=$C138))/100+SUMPRODUCT($A$67:$A$96*CR$67:CR$96*(Master!$D$3:$D$32=$C138))/100+CR144</f>
        <v>13999.999981873001</v>
      </c>
      <c r="CS138" s="11">
        <f>SUMPRODUCT($A$36:$A$65*CS$36:CS$65*(Master!$D$3:$D$32=$C138))/100+SUMPRODUCT($A$67:$A$96*CS$67:CS$96*(Master!$D$3:$D$32=$C138))/100+CS144</f>
        <v>12269.999990669998</v>
      </c>
      <c r="CT138" s="11">
        <f>SUMPRODUCT($A$36:$A$65*CT$36:CT$65*(Master!$D$3:$D$32=$C138))/100+SUMPRODUCT($A$67:$A$96*CT$67:CT$96*(Master!$D$3:$D$32=$C138))/100+CT144</f>
        <v>14874.999980193001</v>
      </c>
      <c r="CU138" s="11">
        <f>SUMPRODUCT($A$36:$A$65*CU$36:CU$65*(Master!$D$3:$D$32=$C138))/100+SUMPRODUCT($A$67:$A$96*CU$67:CU$96*(Master!$D$3:$D$32=$C138))/100+CU144</f>
        <v>12983.999991568004</v>
      </c>
      <c r="CV138" s="11">
        <f>SUMPRODUCT($A$36:$A$65*CV$36:CV$65*(Master!$D$3:$D$32=$C138))/100+SUMPRODUCT($A$67:$A$96*CV$67:CV$96*(Master!$D$3:$D$32=$C138))/100+CV144</f>
        <v>11400.000010820999</v>
      </c>
      <c r="CW138" s="11">
        <f>SUMPRODUCT($A$36:$A$65*CW$36:CW$65*(Master!$D$3:$D$32=$C138))/100+SUMPRODUCT($A$67:$A$96*CW$67:CW$96*(Master!$D$3:$D$32=$C138))/100+CW144</f>
        <v>10539.999995897999</v>
      </c>
      <c r="CX138" s="11">
        <f>SUMPRODUCT($A$36:$A$65*CX$36:CX$65*(Master!$D$3:$D$32=$C138))/100+SUMPRODUCT($A$67:$A$96*CX$67:CX$96*(Master!$D$3:$D$32=$C138))/100+CX144</f>
        <v>11205.000006304999</v>
      </c>
      <c r="CY138" s="11">
        <f>SUMPRODUCT($A$36:$A$65*CY$36:CY$65*(Master!$D$3:$D$32=$C138))/100+SUMPRODUCT($A$67:$A$96*CY$67:CY$96*(Master!$D$3:$D$32=$C138))/100+CY144</f>
        <v>13253.999990052002</v>
      </c>
      <c r="CZ138" s="11">
        <f>SUMPRODUCT($A$36:$A$65*CZ$36:CZ$65*(Master!$D$3:$D$32=$C138))/100+SUMPRODUCT($A$67:$A$96*CZ$67:CZ$96*(Master!$D$3:$D$32=$C138))/100+CZ144</f>
        <v>11528.999989366999</v>
      </c>
      <c r="DA138" s="11">
        <f>SUMPRODUCT($A$36:$A$65*DA$36:DA$65*(Master!$D$3:$D$32=$C138))/100+SUMPRODUCT($A$67:$A$96*DA$67:DA$96*(Master!$D$3:$D$32=$C138))/100+DA144</f>
        <v>13454.999982985997</v>
      </c>
      <c r="DB138" s="11">
        <f>SUMPRODUCT($A$36:$A$65*DB$36:DB$65*(Master!$D$3:$D$32=$C138))/100+SUMPRODUCT($A$67:$A$96*DB$67:DB$96*(Master!$D$3:$D$32=$C138))/100+DB144</f>
        <v>10595.000005780998</v>
      </c>
      <c r="DC138" s="11">
        <f>SUMPRODUCT($A$36:$A$65*DC$36:DC$65*(Master!$D$3:$D$32=$C138))/100+SUMPRODUCT($A$67:$A$96*DC$67:DC$96*(Master!$D$3:$D$32=$C138))/100+DC144</f>
        <v>11159.999990440001</v>
      </c>
      <c r="DD138" s="11">
        <f>SUMPRODUCT($A$36:$A$65*DD$36:DD$65*(Master!$D$3:$D$32=$C138))/100+SUMPRODUCT($A$67:$A$96*DD$67:DD$96*(Master!$D$3:$D$32=$C138))/100+DD144</f>
        <v>16292.999972770998</v>
      </c>
      <c r="DE138" s="11">
        <f>SUMPRODUCT($A$36:$A$65*DE$36:DE$65*(Master!$D$3:$D$32=$C138))/100+SUMPRODUCT($A$67:$A$96*DE$67:DE$96*(Master!$D$3:$D$32=$C138))/100+DE144</f>
        <v>11694.000005753998</v>
      </c>
      <c r="DF138" s="11">
        <f>SUMPRODUCT($A$36:$A$65*DF$36:DF$65*(Master!$D$3:$D$32=$C138))/100+SUMPRODUCT($A$67:$A$96*DF$67:DF$96*(Master!$D$3:$D$32=$C138))/100+DF144</f>
        <v>14460.999999424999</v>
      </c>
      <c r="DG138" s="11">
        <f>SUMPRODUCT($A$36:$A$65*DG$36:DG$65*(Master!$D$3:$D$32=$C138))/100+SUMPRODUCT($A$67:$A$96*DG$67:DG$96*(Master!$D$3:$D$32=$C138))/100+DG144</f>
        <v>11364.999988188001</v>
      </c>
      <c r="DH138" s="11">
        <f>SUMPRODUCT($A$36:$A$65*DH$36:DH$65*(Master!$D$3:$D$32=$C138))/100+SUMPRODUCT($A$67:$A$96*DH$67:DH$96*(Master!$D$3:$D$32=$C138))/100+DH144</f>
        <v>13845.000004874999</v>
      </c>
      <c r="DI138" s="11">
        <f>SUMPRODUCT($A$36:$A$65*DI$36:DI$65*(Master!$D$3:$D$32=$C138))/100+SUMPRODUCT($A$67:$A$96*DI$67:DI$96*(Master!$D$3:$D$32=$C138))/100+DI144</f>
        <v>12312.000008525998</v>
      </c>
      <c r="DJ138" s="11">
        <f>SUMPRODUCT($A$36:$A$65*DJ$36:DJ$65*(Master!$D$3:$D$32=$C138))/100+SUMPRODUCT($A$67:$A$96*DJ$67:DJ$96*(Master!$D$3:$D$32=$C138))/100+DJ144</f>
        <v>15039.999993199001</v>
      </c>
      <c r="DK138" s="11">
        <f>SUMPRODUCT($A$36:$A$65*DK$36:DK$65*(Master!$D$3:$D$32=$C138))/100+SUMPRODUCT($A$67:$A$96*DK$67:DK$96*(Master!$D$3:$D$32=$C138))/100+DK144</f>
        <v>12965.000007608</v>
      </c>
      <c r="DL138" s="11">
        <f>SUMPRODUCT($A$36:$A$65*DL$36:DL$65*(Master!$D$3:$D$32=$C138))/100+SUMPRODUCT($A$67:$A$96*DL$67:DL$96*(Master!$D$3:$D$32=$C138))/100+DL144</f>
        <v>11834.000007896999</v>
      </c>
      <c r="DM138" s="11">
        <f>SUMPRODUCT($A$36:$A$65*DM$36:DM$65*(Master!$D$3:$D$32=$C138))/100+SUMPRODUCT($A$67:$A$96*DM$67:DM$96*(Master!$D$3:$D$32=$C138))/100+DM144</f>
        <v>11320.000010610001</v>
      </c>
      <c r="DN138" s="11">
        <f>SUMPRODUCT($A$36:$A$65*DN$36:DN$65*(Master!$D$3:$D$32=$C138))/100+SUMPRODUCT($A$67:$A$96*DN$67:DN$96*(Master!$D$3:$D$32=$C138))/100+DN144</f>
        <v>18319.999981847002</v>
      </c>
      <c r="DO138" s="11">
        <f>SUMPRODUCT($A$36:$A$65*DO$36:DO$65*(Master!$D$3:$D$32=$C138))/100+SUMPRODUCT($A$67:$A$96*DO$67:DO$96*(Master!$D$3:$D$32=$C138))/100+DO144</f>
        <v>17899.999992884001</v>
      </c>
      <c r="DP138" s="11">
        <f>SUMPRODUCT($A$36:$A$65*DP$36:DP$65*(Master!$D$3:$D$32=$C138))/100+SUMPRODUCT($A$67:$A$96*DP$67:DP$96*(Master!$D$3:$D$32=$C138))/100+DP144</f>
        <v>12184.999998470999</v>
      </c>
      <c r="DQ138" s="11">
        <f>SUMPRODUCT($A$36:$A$65*DQ$36:DQ$65*(Master!$D$3:$D$32=$C138))/100+SUMPRODUCT($A$67:$A$96*DQ$67:DQ$96*(Master!$D$3:$D$32=$C138))/100+DQ144</f>
        <v>15810.999975658002</v>
      </c>
      <c r="DR138" s="11">
        <f>SUMPRODUCT($A$36:$A$65*DR$36:DR$65*(Master!$D$3:$D$32=$C138))/100+SUMPRODUCT($A$67:$A$96*DR$67:DR$96*(Master!$D$3:$D$32=$C138))/100+DR144</f>
        <v>10568.000004654999</v>
      </c>
      <c r="DS138" s="11">
        <f>SUMPRODUCT($A$36:$A$65*DS$36:DS$65*(Master!$D$3:$D$32=$C138))/100+SUMPRODUCT($A$67:$A$96*DS$67:DS$96*(Master!$D$3:$D$32=$C138))/100+DS144</f>
        <v>14775.999980568002</v>
      </c>
      <c r="DT138" s="11">
        <f>SUMPRODUCT($A$36:$A$65*DT$36:DT$65*(Master!$D$3:$D$32=$C138))/100+SUMPRODUCT($A$67:$A$96*DT$67:DT$96*(Master!$D$3:$D$32=$C138))/100+DT144</f>
        <v>11084.000000056998</v>
      </c>
      <c r="DU138" s="11">
        <f>SUMPRODUCT($A$36:$A$65*DU$36:DU$65*(Master!$D$3:$D$32=$C138))/100+SUMPRODUCT($A$67:$A$96*DU$67:DU$96*(Master!$D$3:$D$32=$C138))/100+DU144</f>
        <v>12102.999988021998</v>
      </c>
      <c r="DV138" s="11">
        <f>SUMPRODUCT($A$36:$A$65*DV$36:DV$65*(Master!$D$3:$D$32=$C138))/100+SUMPRODUCT($A$67:$A$96*DV$67:DV$96*(Master!$D$3:$D$32=$C138))/100+DV144</f>
        <v>12224.999988873002</v>
      </c>
      <c r="DW138" s="11">
        <f>SUMPRODUCT($A$36:$A$65*DW$36:DW$65*(Master!$D$3:$D$32=$C138))/100+SUMPRODUCT($A$67:$A$96*DW$67:DW$96*(Master!$D$3:$D$32=$C138))/100+DW144</f>
        <v>11474.999991659999</v>
      </c>
      <c r="DX138" s="11">
        <f>SUMPRODUCT($A$36:$A$65*DX$36:DX$65*(Master!$D$3:$D$32=$C138))/100+SUMPRODUCT($A$67:$A$96*DX$67:DX$96*(Master!$D$3:$D$32=$C138))/100+DX144</f>
        <v>10266.000002964998</v>
      </c>
      <c r="DY138" s="11">
        <f>SUMPRODUCT($A$36:$A$65*DY$36:DY$65*(Master!$D$3:$D$32=$C138))/100+SUMPRODUCT($A$67:$A$96*DY$67:DY$96*(Master!$D$3:$D$32=$C138))/100+DY144</f>
        <v>10735.000000793998</v>
      </c>
      <c r="DZ138" s="11">
        <f>SUMPRODUCT($A$36:$A$65*DZ$36:DZ$65*(Master!$D$3:$D$32=$C138))/100+SUMPRODUCT($A$67:$A$96*DZ$67:DZ$96*(Master!$D$3:$D$32=$C138))/100+DZ144</f>
        <v>13174.999986041001</v>
      </c>
      <c r="EA138" s="11">
        <f>SUMPRODUCT($A$36:$A$65*EA$36:EA$65*(Master!$D$3:$D$32=$C138))/100+SUMPRODUCT($A$67:$A$96*EA$67:EA$96*(Master!$D$3:$D$32=$C138))/100+EA144</f>
        <v>11660.000009488</v>
      </c>
      <c r="EB138" s="11">
        <f>SUMPRODUCT($A$36:$A$65*EB$36:EB$65*(Master!$D$3:$D$32=$C138))/100+SUMPRODUCT($A$67:$A$96*EB$67:EB$96*(Master!$D$3:$D$32=$C138))/100+EB144</f>
        <v>10889.000005815</v>
      </c>
      <c r="EC138" s="11">
        <f>SUMPRODUCT($A$36:$A$65*EC$36:EC$65*(Master!$D$3:$D$32=$C138))/100+SUMPRODUCT($A$67:$A$96*EC$67:EC$96*(Master!$D$3:$D$32=$C138))/100+EC144</f>
        <v>13243.999986458</v>
      </c>
      <c r="ED138" s="11">
        <f>SUMPRODUCT($A$36:$A$65*ED$36:ED$65*(Master!$D$3:$D$32=$C138))/100+SUMPRODUCT($A$67:$A$96*ED$67:ED$96*(Master!$D$3:$D$32=$C138))/100+ED144</f>
        <v>11357.999999051</v>
      </c>
      <c r="EE138" s="11">
        <f>SUMPRODUCT($A$36:$A$65*EE$36:EE$65*(Master!$D$3:$D$32=$C138))/100+SUMPRODUCT($A$67:$A$96*EE$67:EE$96*(Master!$D$3:$D$32=$C138))/100+EE144</f>
        <v>15059.999981636</v>
      </c>
      <c r="EF138" s="11">
        <f>SUMPRODUCT($A$36:$A$65*EF$36:EF$65*(Master!$D$3:$D$32=$C138))/100+SUMPRODUCT($A$67:$A$96*EF$67:EF$96*(Master!$D$3:$D$32=$C138))/100+EF144</f>
        <v>10712.999994651</v>
      </c>
      <c r="EG138" s="11">
        <f>SUMPRODUCT($A$36:$A$65*EG$36:EG$65*(Master!$D$3:$D$32=$C138))/100+SUMPRODUCT($A$67:$A$96*EG$67:EG$96*(Master!$D$3:$D$32=$C138))/100+EG144</f>
        <v>11275.000005009997</v>
      </c>
      <c r="EH138" s="11">
        <f>SUMPRODUCT($A$36:$A$65*EH$36:EH$65*(Master!$D$3:$D$32=$C138))/100+SUMPRODUCT($A$67:$A$96*EH$67:EH$96*(Master!$D$3:$D$32=$C138))/100+EH144</f>
        <v>12164.999992996998</v>
      </c>
      <c r="EI138" s="11">
        <f>SUMPRODUCT($A$36:$A$65*EI$36:EI$65*(Master!$D$3:$D$32=$C138))/100+SUMPRODUCT($A$67:$A$96*EI$67:EI$96*(Master!$D$3:$D$32=$C138))/100+EI144</f>
        <v>11795.999980008</v>
      </c>
      <c r="EJ138" s="11">
        <f>SUMPRODUCT($A$36:$A$65*EJ$36:EJ$65*(Master!$D$3:$D$32=$C138))/100+SUMPRODUCT($A$67:$A$96*EJ$67:EJ$96*(Master!$D$3:$D$32=$C138))/100+EJ144</f>
        <v>13956.999983315</v>
      </c>
      <c r="EK138" s="11">
        <f>SUMPRODUCT($A$36:$A$65*EK$36:EK$65*(Master!$D$3:$D$32=$C138))/100+SUMPRODUCT($A$67:$A$96*EK$67:EK$96*(Master!$D$3:$D$32=$C138))/100+EK144</f>
        <v>15255.999976490002</v>
      </c>
      <c r="EL138" s="11">
        <f>SUMPRODUCT($A$36:$A$65*EL$36:EL$65*(Master!$D$3:$D$32=$C138))/100+SUMPRODUCT($A$67:$A$96*EL$67:EL$96*(Master!$D$3:$D$32=$C138))/100+EL144</f>
        <v>15224.999998185001</v>
      </c>
      <c r="EM138" s="11">
        <f>SUMPRODUCT($A$36:$A$65*EM$36:EM$65*(Master!$D$3:$D$32=$C138))/100+SUMPRODUCT($A$67:$A$96*EM$67:EM$96*(Master!$D$3:$D$32=$C138))/100+EM144</f>
        <v>11125.000000892</v>
      </c>
      <c r="EN138" s="11">
        <f>SUMPRODUCT($A$36:$A$65*EN$36:EN$65*(Master!$D$3:$D$32=$C138))/100+SUMPRODUCT($A$67:$A$96*EN$67:EN$96*(Master!$D$3:$D$32=$C138))/100+EN144</f>
        <v>13484.999992679001</v>
      </c>
      <c r="EO138" s="11">
        <f>SUMPRODUCT($A$36:$A$65*EO$36:EO$65*(Master!$D$3:$D$32=$C138))/100+SUMPRODUCT($A$67:$A$96*EO$67:EO$96*(Master!$D$3:$D$32=$C138))/100+EO144</f>
        <v>10865.000009186</v>
      </c>
      <c r="EP138" s="11">
        <f>SUMPRODUCT($A$36:$A$65*EP$36:EP$65*(Master!$D$3:$D$32=$C138))/100+SUMPRODUCT($A$67:$A$96*EP$67:EP$96*(Master!$D$3:$D$32=$C138))/100+EP144</f>
        <v>11285.000000913</v>
      </c>
      <c r="EQ138" s="11">
        <f>SUMPRODUCT($A$36:$A$65*EQ$36:EQ$65*(Master!$D$3:$D$32=$C138))/100+SUMPRODUCT($A$67:$A$96*EQ$67:EQ$96*(Master!$D$3:$D$32=$C138))/100+EQ144</f>
        <v>10684.99999812</v>
      </c>
      <c r="ER138" s="11">
        <f>SUMPRODUCT($A$36:$A$65*ER$36:ER$65*(Master!$D$3:$D$32=$C138))/100+SUMPRODUCT($A$67:$A$96*ER$67:ER$96*(Master!$D$3:$D$32=$C138))/100+ER144</f>
        <v>16412.999995850998</v>
      </c>
      <c r="ES138" s="11">
        <f>SUMPRODUCT($A$36:$A$65*ES$36:ES$65*(Master!$D$3:$D$32=$C138))/100+SUMPRODUCT($A$67:$A$96*ES$67:ES$96*(Master!$D$3:$D$32=$C138))/100+ES144</f>
        <v>11280.000008034</v>
      </c>
      <c r="ET138" s="11">
        <f>SUMPRODUCT($A$36:$A$65*ET$36:ET$65*(Master!$D$3:$D$32=$C138))/100+SUMPRODUCT($A$67:$A$96*ET$67:ET$96*(Master!$D$3:$D$32=$C138))/100+ET144</f>
        <v>11287.999994362999</v>
      </c>
      <c r="EU138" s="11">
        <f>SUMPRODUCT($A$36:$A$65*EU$36:EU$65*(Master!$D$3:$D$32=$C138))/100+SUMPRODUCT($A$67:$A$96*EU$67:EU$96*(Master!$D$3:$D$32=$C138))/100+EU144</f>
        <v>10481.000005556001</v>
      </c>
      <c r="EV138" s="11">
        <f>SUMPRODUCT($A$36:$A$65*EV$36:EV$65*(Master!$D$3:$D$32=$C138))/100+SUMPRODUCT($A$67:$A$96*EV$67:EV$96*(Master!$D$3:$D$32=$C138))/100+EV144</f>
        <v>13139.999990805001</v>
      </c>
      <c r="EW138" s="11">
        <f>SUMPRODUCT($A$36:$A$65*EW$36:EW$65*(Master!$D$3:$D$32=$C138))/100+SUMPRODUCT($A$67:$A$96*EW$67:EW$96*(Master!$D$3:$D$32=$C138))/100+EW144</f>
        <v>11398.999989865997</v>
      </c>
      <c r="EX138" s="11">
        <f>SUMPRODUCT($A$36:$A$65*EX$36:EX$65*(Master!$D$3:$D$32=$C138))/100+SUMPRODUCT($A$67:$A$96*EX$67:EX$96*(Master!$D$3:$D$32=$C138))/100+EX144</f>
        <v>11745.000000968999</v>
      </c>
      <c r="EY138" s="11">
        <f>SUMPRODUCT($A$36:$A$65*EY$36:EY$65*(Master!$D$3:$D$32=$C138))/100+SUMPRODUCT($A$67:$A$96*EY$67:EY$96*(Master!$D$3:$D$32=$C138))/100+EY144</f>
        <v>13090.000008375999</v>
      </c>
      <c r="EZ138" s="11">
        <f>SUMPRODUCT($A$36:$A$65*EZ$36:EZ$65*(Master!$D$3:$D$32=$C138))/100+SUMPRODUCT($A$67:$A$96*EZ$67:EZ$96*(Master!$D$3:$D$32=$C138))/100+EZ144</f>
        <v>12020.999996811001</v>
      </c>
      <c r="FA138" s="11">
        <f>SUMPRODUCT($A$36:$A$65*FA$36:FA$65*(Master!$D$3:$D$32=$C138))/100+SUMPRODUCT($A$67:$A$96*FA$67:FA$96*(Master!$D$3:$D$32=$C138))/100+FA144</f>
        <v>11020.000005489999</v>
      </c>
      <c r="FB138" s="11">
        <f>SUMPRODUCT($A$36:$A$65*FB$36:FB$65*(Master!$D$3:$D$32=$C138))/100+SUMPRODUCT($A$67:$A$96*FB$67:FB$96*(Master!$D$3:$D$32=$C138))/100+FB144</f>
        <v>14824.999967776999</v>
      </c>
      <c r="FC138" s="11">
        <f>SUMPRODUCT($A$36:$A$65*FC$36:FC$65*(Master!$D$3:$D$32=$C138))/100+SUMPRODUCT($A$67:$A$96*FC$67:FC$96*(Master!$D$3:$D$32=$C138))/100+FC144</f>
        <v>11549.999996443999</v>
      </c>
      <c r="FD138" s="11">
        <f>SUMPRODUCT($A$36:$A$65*FD$36:FD$65*(Master!$D$3:$D$32=$C138))/100+SUMPRODUCT($A$67:$A$96*FD$67:FD$96*(Master!$D$3:$D$32=$C138))/100+FD144</f>
        <v>11424.999979591001</v>
      </c>
      <c r="FE138" s="11">
        <f>SUMPRODUCT($A$36:$A$65*FE$36:FE$65*(Master!$D$3:$D$32=$C138))/100+SUMPRODUCT($A$67:$A$96*FE$67:FE$96*(Master!$D$3:$D$32=$C138))/100+FE144</f>
        <v>10429.999996397999</v>
      </c>
      <c r="FF138" s="11">
        <f>SUMPRODUCT($A$36:$A$65*FF$36:FF$65*(Master!$D$3:$D$32=$C138))/100+SUMPRODUCT($A$67:$A$96*FF$67:FF$96*(Master!$D$3:$D$32=$C138))/100+FF144</f>
        <v>17676.999999165004</v>
      </c>
      <c r="FG138" s="11">
        <f>SUMPRODUCT($A$36:$A$65*FG$36:FG$65*(Master!$D$3:$D$32=$C138))/100+SUMPRODUCT($A$67:$A$96*FG$67:FG$96*(Master!$D$3:$D$32=$C138))/100+FG144</f>
        <v>18799.999960159996</v>
      </c>
      <c r="FH138" s="11">
        <f>SUMPRODUCT($A$36:$A$65*FH$36:FH$65*(Master!$D$3:$D$32=$C138))/100+SUMPRODUCT($A$67:$A$96*FH$67:FH$96*(Master!$D$3:$D$32=$C138))/100+FH144</f>
        <v>17074.999985338996</v>
      </c>
      <c r="FI138" s="11">
        <f>SUMPRODUCT($A$36:$A$65*FI$36:FI$65*(Master!$D$3:$D$32=$C138))/100+SUMPRODUCT($A$67:$A$96*FI$67:FI$96*(Master!$D$3:$D$32=$C138))/100+FI144</f>
        <v>13939.999977345999</v>
      </c>
      <c r="FJ138" s="11">
        <f>SUMPRODUCT($A$36:$A$65*FJ$36:FJ$65*(Master!$D$3:$D$32=$C138))/100+SUMPRODUCT($A$67:$A$96*FJ$67:FJ$96*(Master!$D$3:$D$32=$C138))/100+FJ144</f>
        <v>14344.000036986999</v>
      </c>
      <c r="FK138" s="11">
        <f>SUMPRODUCT($A$36:$A$65*FK$36:FK$65*(Master!$D$3:$D$32=$C138))/100+SUMPRODUCT($A$67:$A$96*FK$67:FK$96*(Master!$D$3:$D$32=$C138))/100+FK144</f>
        <v>11139.99998026</v>
      </c>
    </row>
    <row r="139" spans="3:167" x14ac:dyDescent="0.25">
      <c r="C139" s="11" t="s">
        <v>8</v>
      </c>
      <c r="D139" s="11">
        <f>SUMPRODUCT($A$36:$A$65*D$36:D$65*(Master!$D$3:$D$32=$C139))/100+SUMPRODUCT($A$67:$A$96*D$67:D$96*(Master!$D$3:$D$32=$C139))/100+D145</f>
        <v>12500.000001</v>
      </c>
      <c r="E139" s="11">
        <f>SUMPRODUCT($A$36:$A$65*E$36:E$65*(Master!$D$3:$D$32=$C139))/100+SUMPRODUCT($A$67:$A$96*E$67:E$96*(Master!$D$3:$D$32=$C139))/100+E145</f>
        <v>15161.000002108001</v>
      </c>
      <c r="F139" s="11">
        <f>SUMPRODUCT($A$36:$A$65*F$36:F$65*(Master!$D$3:$D$32=$C139))/100+SUMPRODUCT($A$67:$A$96*F$67:F$96*(Master!$D$3:$D$32=$C139))/100+F145</f>
        <v>11197.00000306</v>
      </c>
      <c r="G139" s="11">
        <f>SUMPRODUCT($A$36:$A$65*G$36:G$65*(Master!$D$3:$D$32=$C139))/100+SUMPRODUCT($A$67:$A$96*G$67:G$96*(Master!$D$3:$D$32=$C139))/100+G145</f>
        <v>10959.000004077998</v>
      </c>
      <c r="H139" s="11">
        <f>SUMPRODUCT($A$36:$A$65*H$36:H$65*(Master!$D$3:$D$32=$C139))/100+SUMPRODUCT($A$67:$A$96*H$67:H$96*(Master!$D$3:$D$32=$C139))/100+H145</f>
        <v>11312.000000041</v>
      </c>
      <c r="I139" s="11">
        <f>SUMPRODUCT($A$36:$A$65*I$36:I$65*(Master!$D$3:$D$32=$C139))/100+SUMPRODUCT($A$67:$A$96*I$67:I$96*(Master!$D$3:$D$32=$C139))/100+I145</f>
        <v>11664.999999916003</v>
      </c>
      <c r="J139" s="11">
        <f>SUMPRODUCT($A$36:$A$65*J$36:J$65*(Master!$D$3:$D$32=$C139))/100+SUMPRODUCT($A$67:$A$96*J$67:J$96*(Master!$D$3:$D$32=$C139))/100+J145</f>
        <v>12689.000000036998</v>
      </c>
      <c r="K139" s="11">
        <f>SUMPRODUCT($A$36:$A$65*K$36:K$65*(Master!$D$3:$D$32=$C139))/100+SUMPRODUCT($A$67:$A$96*K$67:K$96*(Master!$D$3:$D$32=$C139))/100+K145</f>
        <v>16000.000000798</v>
      </c>
      <c r="L139" s="11">
        <f>SUMPRODUCT($A$36:$A$65*L$36:L$65*(Master!$D$3:$D$32=$C139))/100+SUMPRODUCT($A$67:$A$96*L$67:L$96*(Master!$D$3:$D$32=$C139))/100+L145</f>
        <v>12780.999999587002</v>
      </c>
      <c r="M139" s="11">
        <f>SUMPRODUCT($A$36:$A$65*M$36:M$65*(Master!$D$3:$D$32=$C139))/100+SUMPRODUCT($A$67:$A$96*M$67:M$96*(Master!$D$3:$D$32=$C139))/100+M145</f>
        <v>17605.000000016003</v>
      </c>
      <c r="N139" s="11">
        <f>SUMPRODUCT($A$36:$A$65*N$36:N$65*(Master!$D$3:$D$32=$C139))/100+SUMPRODUCT($A$67:$A$96*N$67:N$96*(Master!$D$3:$D$32=$C139))/100+N145</f>
        <v>11085.000000005</v>
      </c>
      <c r="O139" s="11">
        <f>SUMPRODUCT($A$36:$A$65*O$36:O$65*(Master!$D$3:$D$32=$C139))/100+SUMPRODUCT($A$67:$A$96*O$67:O$96*(Master!$D$3:$D$32=$C139))/100+O145</f>
        <v>16805.000002234006</v>
      </c>
      <c r="P139" s="11">
        <f>SUMPRODUCT($A$36:$A$65*P$36:P$65*(Master!$D$3:$D$32=$C139))/100+SUMPRODUCT($A$67:$A$96*P$67:P$96*(Master!$D$3:$D$32=$C139))/100+P145</f>
        <v>13379.999998632997</v>
      </c>
      <c r="Q139" s="11">
        <f>SUMPRODUCT($A$36:$A$65*Q$36:Q$65*(Master!$D$3:$D$32=$C139))/100+SUMPRODUCT($A$67:$A$96*Q$67:Q$96*(Master!$D$3:$D$32=$C139))/100+Q145</f>
        <v>13809.999998671999</v>
      </c>
      <c r="R139" s="11">
        <f>SUMPRODUCT($A$36:$A$65*R$36:R$65*(Master!$D$3:$D$32=$C139))/100+SUMPRODUCT($A$67:$A$96*R$67:R$96*(Master!$D$3:$D$32=$C139))/100+R145</f>
        <v>14699.999998091</v>
      </c>
      <c r="S139" s="11">
        <f>SUMPRODUCT($A$36:$A$65*S$36:S$65*(Master!$D$3:$D$32=$C139))/100+SUMPRODUCT($A$67:$A$96*S$67:S$96*(Master!$D$3:$D$32=$C139))/100+S145</f>
        <v>12979.999998149997</v>
      </c>
      <c r="T139" s="11">
        <f>SUMPRODUCT($A$36:$A$65*T$36:T$65*(Master!$D$3:$D$32=$C139))/100+SUMPRODUCT($A$67:$A$96*T$67:T$96*(Master!$D$3:$D$32=$C139))/100+T145</f>
        <v>16049.000003007</v>
      </c>
      <c r="U139" s="11">
        <f>SUMPRODUCT($A$36:$A$65*U$36:U$65*(Master!$D$3:$D$32=$C139))/100+SUMPRODUCT($A$67:$A$96*U$67:U$96*(Master!$D$3:$D$32=$C139))/100+U145</f>
        <v>15084.999998864001</v>
      </c>
      <c r="V139" s="11">
        <f>SUMPRODUCT($A$36:$A$65*V$36:V$65*(Master!$D$3:$D$32=$C139))/100+SUMPRODUCT($A$67:$A$96*V$67:V$96*(Master!$D$3:$D$32=$C139))/100+V145</f>
        <v>16360.000004266998</v>
      </c>
      <c r="W139" s="11">
        <f>SUMPRODUCT($A$36:$A$65*W$36:W$65*(Master!$D$3:$D$32=$C139))/100+SUMPRODUCT($A$67:$A$96*W$67:W$96*(Master!$D$3:$D$32=$C139))/100+W145</f>
        <v>12099.999999745998</v>
      </c>
      <c r="X139" s="11">
        <f>SUMPRODUCT($A$36:$A$65*X$36:X$65*(Master!$D$3:$D$32=$C139))/100+SUMPRODUCT($A$67:$A$96*X$67:X$96*(Master!$D$3:$D$32=$C139))/100+X145</f>
        <v>21711.000007170998</v>
      </c>
      <c r="Y139" s="11">
        <f>SUMPRODUCT($A$36:$A$65*Y$36:Y$65*(Master!$D$3:$D$32=$C139))/100+SUMPRODUCT($A$67:$A$96*Y$67:Y$96*(Master!$D$3:$D$32=$C139))/100+Y145</f>
        <v>24380.000003663998</v>
      </c>
      <c r="Z139" s="11">
        <f>SUMPRODUCT($A$36:$A$65*Z$36:Z$65*(Master!$D$3:$D$32=$C139))/100+SUMPRODUCT($A$67:$A$96*Z$67:Z$96*(Master!$D$3:$D$32=$C139))/100+Z145</f>
        <v>15525.000000632999</v>
      </c>
      <c r="AA139" s="11">
        <f>SUMPRODUCT($A$36:$A$65*AA$36:AA$65*(Master!$D$3:$D$32=$C139))/100+SUMPRODUCT($A$67:$A$96*AA$67:AA$96*(Master!$D$3:$D$32=$C139))/100+AA145</f>
        <v>15220.000000061998</v>
      </c>
      <c r="AB139" s="11">
        <f>SUMPRODUCT($A$36:$A$65*AB$36:AB$65*(Master!$D$3:$D$32=$C139))/100+SUMPRODUCT($A$67:$A$96*AB$67:AB$96*(Master!$D$3:$D$32=$C139))/100+AB145</f>
        <v>13820.000001741</v>
      </c>
      <c r="AC139" s="11">
        <f>SUMPRODUCT($A$36:$A$65*AC$36:AC$65*(Master!$D$3:$D$32=$C139))/100+SUMPRODUCT($A$67:$A$96*AC$67:AC$96*(Master!$D$3:$D$32=$C139))/100+AC145</f>
        <v>11764.000001556</v>
      </c>
      <c r="AD139" s="11">
        <f>SUMPRODUCT($A$36:$A$65*AD$36:AD$65*(Master!$D$3:$D$32=$C139))/100+SUMPRODUCT($A$67:$A$96*AD$67:AD$96*(Master!$D$3:$D$32=$C139))/100+AD145</f>
        <v>19564.000009167001</v>
      </c>
      <c r="AE139" s="11">
        <f>SUMPRODUCT($A$36:$A$65*AE$36:AE$65*(Master!$D$3:$D$32=$C139))/100+SUMPRODUCT($A$67:$A$96*AE$67:AE$96*(Master!$D$3:$D$32=$C139))/100+AE145</f>
        <v>13248.999997417999</v>
      </c>
      <c r="AF139" s="11">
        <f>SUMPRODUCT($A$36:$A$65*AF$36:AF$65*(Master!$D$3:$D$32=$C139))/100+SUMPRODUCT($A$67:$A$96*AF$67:AF$96*(Master!$D$3:$D$32=$C139))/100+AF145</f>
        <v>20124.999990306998</v>
      </c>
      <c r="AG139" s="11">
        <f>SUMPRODUCT($A$36:$A$65*AG$36:AG$65*(Master!$D$3:$D$32=$C139))/100+SUMPRODUCT($A$67:$A$96*AG$67:AG$96*(Master!$D$3:$D$32=$C139))/100+AG145</f>
        <v>13143.999998599998</v>
      </c>
      <c r="AH139" s="11">
        <f>SUMPRODUCT($A$36:$A$65*AH$36:AH$65*(Master!$D$3:$D$32=$C139))/100+SUMPRODUCT($A$67:$A$96*AH$67:AH$96*(Master!$D$3:$D$32=$C139))/100+AH145</f>
        <v>20798.000008803003</v>
      </c>
      <c r="AI139" s="11">
        <f>SUMPRODUCT($A$36:$A$65*AI$36:AI$65*(Master!$D$3:$D$32=$C139))/100+SUMPRODUCT($A$67:$A$96*AI$67:AI$96*(Master!$D$3:$D$32=$C139))/100+AI145</f>
        <v>14168.000005317999</v>
      </c>
      <c r="AJ139" s="11">
        <f>SUMPRODUCT($A$36:$A$65*AJ$36:AJ$65*(Master!$D$3:$D$32=$C139))/100+SUMPRODUCT($A$67:$A$96*AJ$67:AJ$96*(Master!$D$3:$D$32=$C139))/100+AJ145</f>
        <v>15218.000007244998</v>
      </c>
      <c r="AK139" s="11">
        <f>SUMPRODUCT($A$36:$A$65*AK$36:AK$65*(Master!$D$3:$D$32=$C139))/100+SUMPRODUCT($A$67:$A$96*AK$67:AK$96*(Master!$D$3:$D$32=$C139))/100+AK145</f>
        <v>15020.000000652</v>
      </c>
      <c r="AL139" s="11">
        <f>SUMPRODUCT($A$36:$A$65*AL$36:AL$65*(Master!$D$3:$D$32=$C139))/100+SUMPRODUCT($A$67:$A$96*AL$67:AL$96*(Master!$D$3:$D$32=$C139))/100+AL145</f>
        <v>20979.999993851005</v>
      </c>
      <c r="AM139" s="11">
        <f>SUMPRODUCT($A$36:$A$65*AM$36:AM$65*(Master!$D$3:$D$32=$C139))/100+SUMPRODUCT($A$67:$A$96*AM$67:AM$96*(Master!$D$3:$D$32=$C139))/100+AM145</f>
        <v>16180.000008114004</v>
      </c>
      <c r="AN139" s="11">
        <f>SUMPRODUCT($A$36:$A$65*AN$36:AN$65*(Master!$D$3:$D$32=$C139))/100+SUMPRODUCT($A$67:$A$96*AN$67:AN$96*(Master!$D$3:$D$32=$C139))/100+AN145</f>
        <v>11828.000003876999</v>
      </c>
      <c r="AO139" s="11">
        <f>SUMPRODUCT($A$36:$A$65*AO$36:AO$65*(Master!$D$3:$D$32=$C139))/100+SUMPRODUCT($A$67:$A$96*AO$67:AO$96*(Master!$D$3:$D$32=$C139))/100+AO145</f>
        <v>18694.999997668001</v>
      </c>
      <c r="AP139" s="11">
        <f>SUMPRODUCT($A$36:$A$65*AP$36:AP$65*(Master!$D$3:$D$32=$C139))/100+SUMPRODUCT($A$67:$A$96*AP$67:AP$96*(Master!$D$3:$D$32=$C139))/100+AP145</f>
        <v>17900.000009847001</v>
      </c>
      <c r="AQ139" s="11">
        <f>SUMPRODUCT($A$36:$A$65*AQ$36:AQ$65*(Master!$D$3:$D$32=$C139))/100+SUMPRODUCT($A$67:$A$96*AQ$67:AQ$96*(Master!$D$3:$D$32=$C139))/100+AQ145</f>
        <v>15550.000002925999</v>
      </c>
      <c r="AR139" s="11">
        <f>SUMPRODUCT($A$36:$A$65*AR$36:AR$65*(Master!$D$3:$D$32=$C139))/100+SUMPRODUCT($A$67:$A$96*AR$67:AR$96*(Master!$D$3:$D$32=$C139))/100+AR145</f>
        <v>17864.999999675001</v>
      </c>
      <c r="AS139" s="11">
        <f>SUMPRODUCT($A$36:$A$65*AS$36:AS$65*(Master!$D$3:$D$32=$C139))/100+SUMPRODUCT($A$67:$A$96*AS$67:AS$96*(Master!$D$3:$D$32=$C139))/100+AS145</f>
        <v>18060.000010684002</v>
      </c>
      <c r="AT139" s="11">
        <f>SUMPRODUCT($A$36:$A$65*AT$36:AT$65*(Master!$D$3:$D$32=$C139))/100+SUMPRODUCT($A$67:$A$96*AT$67:AT$96*(Master!$D$3:$D$32=$C139))/100+AT145</f>
        <v>16054.999992633002</v>
      </c>
      <c r="AU139" s="11">
        <f>SUMPRODUCT($A$36:$A$65*AU$36:AU$65*(Master!$D$3:$D$32=$C139))/100+SUMPRODUCT($A$67:$A$96*AU$67:AU$96*(Master!$D$3:$D$32=$C139))/100+AU145</f>
        <v>13930.000008042</v>
      </c>
      <c r="AV139" s="11">
        <f>SUMPRODUCT($A$36:$A$65*AV$36:AV$65*(Master!$D$3:$D$32=$C139))/100+SUMPRODUCT($A$67:$A$96*AV$67:AV$96*(Master!$D$3:$D$32=$C139))/100+AV145</f>
        <v>16355.000009470999</v>
      </c>
      <c r="AW139" s="11">
        <f>SUMPRODUCT($A$36:$A$65*AW$36:AW$65*(Master!$D$3:$D$32=$C139))/100+SUMPRODUCT($A$67:$A$96*AW$67:AW$96*(Master!$D$3:$D$32=$C139))/100+AW145</f>
        <v>25099.999999200001</v>
      </c>
      <c r="AX139" s="11">
        <f>SUMPRODUCT($A$36:$A$65*AX$36:AX$65*(Master!$D$3:$D$32=$C139))/100+SUMPRODUCT($A$67:$A$96*AX$67:AX$96*(Master!$D$3:$D$32=$C139))/100+AX145</f>
        <v>18589.999996082999</v>
      </c>
      <c r="AY139" s="11">
        <f>SUMPRODUCT($A$36:$A$65*AY$36:AY$65*(Master!$D$3:$D$32=$C139))/100+SUMPRODUCT($A$67:$A$96*AY$67:AY$96*(Master!$D$3:$D$32=$C139))/100+AY145</f>
        <v>13980.000001797998</v>
      </c>
      <c r="AZ139" s="11">
        <f>SUMPRODUCT($A$36:$A$65*AZ$36:AZ$65*(Master!$D$3:$D$32=$C139))/100+SUMPRODUCT($A$67:$A$96*AZ$67:AZ$96*(Master!$D$3:$D$32=$C139))/100+AZ145</f>
        <v>23620.000021636995</v>
      </c>
      <c r="BA139" s="11">
        <f>SUMPRODUCT($A$36:$A$65*BA$36:BA$65*(Master!$D$3:$D$32=$C139))/100+SUMPRODUCT($A$67:$A$96*BA$67:BA$96*(Master!$D$3:$D$32=$C139))/100+BA145</f>
        <v>12440.000000955999</v>
      </c>
      <c r="BB139" s="11">
        <f>SUMPRODUCT($A$36:$A$65*BB$36:BB$65*(Master!$D$3:$D$32=$C139))/100+SUMPRODUCT($A$67:$A$96*BB$67:BB$96*(Master!$D$3:$D$32=$C139))/100+BB145</f>
        <v>14854.999992984998</v>
      </c>
      <c r="BC139" s="11">
        <f>SUMPRODUCT($A$36:$A$65*BC$36:BC$65*(Master!$D$3:$D$32=$C139))/100+SUMPRODUCT($A$67:$A$96*BC$67:BC$96*(Master!$D$3:$D$32=$C139))/100+BC145</f>
        <v>13740.000002913999</v>
      </c>
      <c r="BD139" s="11">
        <f>SUMPRODUCT($A$36:$A$65*BD$36:BD$65*(Master!$D$3:$D$32=$C139))/100+SUMPRODUCT($A$67:$A$96*BD$67:BD$96*(Master!$D$3:$D$32=$C139))/100+BD145</f>
        <v>15433.000007774999</v>
      </c>
      <c r="BE139" s="11">
        <f>SUMPRODUCT($A$36:$A$65*BE$36:BE$65*(Master!$D$3:$D$32=$C139))/100+SUMPRODUCT($A$67:$A$96*BE$67:BE$96*(Master!$D$3:$D$32=$C139))/100+BE145</f>
        <v>19195.000015532001</v>
      </c>
      <c r="BF139" s="11">
        <f>SUMPRODUCT($A$36:$A$65*BF$36:BF$65*(Master!$D$3:$D$32=$C139))/100+SUMPRODUCT($A$67:$A$96*BF$67:BF$96*(Master!$D$3:$D$32=$C139))/100+BF145</f>
        <v>25099.999999011001</v>
      </c>
      <c r="BG139" s="11">
        <f>SUMPRODUCT($A$36:$A$65*BG$36:BG$65*(Master!$D$3:$D$32=$C139))/100+SUMPRODUCT($A$67:$A$96*BG$67:BG$96*(Master!$D$3:$D$32=$C139))/100+BG145</f>
        <v>13849.999997949997</v>
      </c>
      <c r="BH139" s="11">
        <f>SUMPRODUCT($A$36:$A$65*BH$36:BH$65*(Master!$D$3:$D$32=$C139))/100+SUMPRODUCT($A$67:$A$96*BH$67:BH$96*(Master!$D$3:$D$32=$C139))/100+BH145</f>
        <v>15495.000002679</v>
      </c>
      <c r="BI139" s="11">
        <f>SUMPRODUCT($A$36:$A$65*BI$36:BI$65*(Master!$D$3:$D$32=$C139))/100+SUMPRODUCT($A$67:$A$96*BI$67:BI$96*(Master!$D$3:$D$32=$C139))/100+BI145</f>
        <v>13870.000000028</v>
      </c>
      <c r="BJ139" s="11">
        <f>SUMPRODUCT($A$36:$A$65*BJ$36:BJ$65*(Master!$D$3:$D$32=$C139))/100+SUMPRODUCT($A$67:$A$96*BJ$67:BJ$96*(Master!$D$3:$D$32=$C139))/100+BJ145</f>
        <v>13810.000001127</v>
      </c>
      <c r="BK139" s="11">
        <f>SUMPRODUCT($A$36:$A$65*BK$36:BK$65*(Master!$D$3:$D$32=$C139))/100+SUMPRODUCT($A$67:$A$96*BK$67:BK$96*(Master!$D$3:$D$32=$C139))/100+BK145</f>
        <v>14025.999999353999</v>
      </c>
      <c r="BL139" s="11">
        <f>SUMPRODUCT($A$36:$A$65*BL$36:BL$65*(Master!$D$3:$D$32=$C139))/100+SUMPRODUCT($A$67:$A$96*BL$67:BL$96*(Master!$D$3:$D$32=$C139))/100+BL145</f>
        <v>28900.000033085002</v>
      </c>
      <c r="BM139" s="11">
        <f>SUMPRODUCT($A$36:$A$65*BM$36:BM$65*(Master!$D$3:$D$32=$C139))/100+SUMPRODUCT($A$67:$A$96*BM$67:BM$96*(Master!$D$3:$D$32=$C139))/100+BM145</f>
        <v>13896.999998284004</v>
      </c>
      <c r="BN139" s="11">
        <f>SUMPRODUCT($A$36:$A$65*BN$36:BN$65*(Master!$D$3:$D$32=$C139))/100+SUMPRODUCT($A$67:$A$96*BN$67:BN$96*(Master!$D$3:$D$32=$C139))/100+BN145</f>
        <v>11989.999994123</v>
      </c>
      <c r="BO139" s="11">
        <f>SUMPRODUCT($A$36:$A$65*BO$36:BO$65*(Master!$D$3:$D$32=$C139))/100+SUMPRODUCT($A$67:$A$96*BO$67:BO$96*(Master!$D$3:$D$32=$C139))/100+BO145</f>
        <v>21802.000008661998</v>
      </c>
      <c r="BP139" s="11">
        <f>SUMPRODUCT($A$36:$A$65*BP$36:BP$65*(Master!$D$3:$D$32=$C139))/100+SUMPRODUCT($A$67:$A$96*BP$67:BP$96*(Master!$D$3:$D$32=$C139))/100+BP145</f>
        <v>22399.999997581002</v>
      </c>
      <c r="BQ139" s="11">
        <f>SUMPRODUCT($A$36:$A$65*BQ$36:BQ$65*(Master!$D$3:$D$32=$C139))/100+SUMPRODUCT($A$67:$A$96*BQ$67:BQ$96*(Master!$D$3:$D$32=$C139))/100+BQ145</f>
        <v>28900.00003598</v>
      </c>
      <c r="BR139" s="11">
        <f>SUMPRODUCT($A$36:$A$65*BR$36:BR$65*(Master!$D$3:$D$32=$C139))/100+SUMPRODUCT($A$67:$A$96*BR$67:BR$96*(Master!$D$3:$D$32=$C139))/100+BR145</f>
        <v>13090.000002539</v>
      </c>
      <c r="BS139" s="11">
        <f>SUMPRODUCT($A$36:$A$65*BS$36:BS$65*(Master!$D$3:$D$32=$C139))/100+SUMPRODUCT($A$67:$A$96*BS$67:BS$96*(Master!$D$3:$D$32=$C139))/100+BS145</f>
        <v>13909.000008593999</v>
      </c>
      <c r="BT139" s="11">
        <f>SUMPRODUCT($A$36:$A$65*BT$36:BT$65*(Master!$D$3:$D$32=$C139))/100+SUMPRODUCT($A$67:$A$96*BT$67:BT$96*(Master!$D$3:$D$32=$C139))/100+BT145</f>
        <v>15099.999989616999</v>
      </c>
      <c r="BU139" s="11">
        <f>SUMPRODUCT($A$36:$A$65*BU$36:BU$65*(Master!$D$3:$D$32=$C139))/100+SUMPRODUCT($A$67:$A$96*BU$67:BU$96*(Master!$D$3:$D$32=$C139))/100+BU145</f>
        <v>14305.000012556002</v>
      </c>
      <c r="BV139" s="11">
        <f>SUMPRODUCT($A$36:$A$65*BV$36:BV$65*(Master!$D$3:$D$32=$C139))/100+SUMPRODUCT($A$67:$A$96*BV$67:BV$96*(Master!$D$3:$D$32=$C139))/100+BV145</f>
        <v>14457.000004972999</v>
      </c>
      <c r="BW139" s="11">
        <f>SUMPRODUCT($A$36:$A$65*BW$36:BW$65*(Master!$D$3:$D$32=$C139))/100+SUMPRODUCT($A$67:$A$96*BW$67:BW$96*(Master!$D$3:$D$32=$C139))/100+BW145</f>
        <v>13158.000009805999</v>
      </c>
      <c r="BX139" s="11">
        <f>SUMPRODUCT($A$36:$A$65*BX$36:BX$65*(Master!$D$3:$D$32=$C139))/100+SUMPRODUCT($A$67:$A$96*BX$67:BX$96*(Master!$D$3:$D$32=$C139))/100+BX145</f>
        <v>14535.000004843001</v>
      </c>
      <c r="BY139" s="11">
        <f>SUMPRODUCT($A$36:$A$65*BY$36:BY$65*(Master!$D$3:$D$32=$C139))/100+SUMPRODUCT($A$67:$A$96*BY$67:BY$96*(Master!$D$3:$D$32=$C139))/100+BY145</f>
        <v>16954.999996792001</v>
      </c>
      <c r="BZ139" s="11">
        <f>SUMPRODUCT($A$36:$A$65*BZ$36:BZ$65*(Master!$D$3:$D$32=$C139))/100+SUMPRODUCT($A$67:$A$96*BZ$67:BZ$96*(Master!$D$3:$D$32=$C139))/100+BZ145</f>
        <v>16570.000007111001</v>
      </c>
      <c r="CA139" s="11">
        <f>SUMPRODUCT($A$36:$A$65*CA$36:CA$65*(Master!$D$3:$D$32=$C139))/100+SUMPRODUCT($A$67:$A$96*CA$67:CA$96*(Master!$D$3:$D$32=$C139))/100+CA145</f>
        <v>19471.000008505998</v>
      </c>
      <c r="CB139" s="11">
        <f>SUMPRODUCT($A$36:$A$65*CB$36:CB$65*(Master!$D$3:$D$32=$C139))/100+SUMPRODUCT($A$67:$A$96*CB$67:CB$96*(Master!$D$3:$D$32=$C139))/100+CB145</f>
        <v>13470.000004388998</v>
      </c>
      <c r="CC139" s="11">
        <f>SUMPRODUCT($A$36:$A$65*CC$36:CC$65*(Master!$D$3:$D$32=$C139))/100+SUMPRODUCT($A$67:$A$96*CC$67:CC$96*(Master!$D$3:$D$32=$C139))/100+CC145</f>
        <v>13117.000006075999</v>
      </c>
      <c r="CD139" s="11">
        <f>SUMPRODUCT($A$36:$A$65*CD$36:CD$65*(Master!$D$3:$D$32=$C139))/100+SUMPRODUCT($A$67:$A$96*CD$67:CD$96*(Master!$D$3:$D$32=$C139))/100+CD145</f>
        <v>12705.000009157002</v>
      </c>
      <c r="CE139" s="11">
        <f>SUMPRODUCT($A$36:$A$65*CE$36:CE$65*(Master!$D$3:$D$32=$C139))/100+SUMPRODUCT($A$67:$A$96*CE$67:CE$96*(Master!$D$3:$D$32=$C139))/100+CE145</f>
        <v>12069.999996965998</v>
      </c>
      <c r="CF139" s="11">
        <f>SUMPRODUCT($A$36:$A$65*CF$36:CF$65*(Master!$D$3:$D$32=$C139))/100+SUMPRODUCT($A$67:$A$96*CF$67:CF$96*(Master!$D$3:$D$32=$C139))/100+CF145</f>
        <v>14405.000010014999</v>
      </c>
      <c r="CG139" s="11">
        <f>SUMPRODUCT($A$36:$A$65*CG$36:CG$65*(Master!$D$3:$D$32=$C139))/100+SUMPRODUCT($A$67:$A$96*CG$67:CG$96*(Master!$D$3:$D$32=$C139))/100+CG145</f>
        <v>16029.999998443998</v>
      </c>
      <c r="CH139" s="11">
        <f>SUMPRODUCT($A$36:$A$65*CH$36:CH$65*(Master!$D$3:$D$32=$C139))/100+SUMPRODUCT($A$67:$A$96*CH$67:CH$96*(Master!$D$3:$D$32=$C139))/100+CH145</f>
        <v>12984.999999213</v>
      </c>
      <c r="CI139" s="11">
        <f>SUMPRODUCT($A$36:$A$65*CI$36:CI$65*(Master!$D$3:$D$32=$C139))/100+SUMPRODUCT($A$67:$A$96*CI$67:CI$96*(Master!$D$3:$D$32=$C139))/100+CI145</f>
        <v>12668.999996321998</v>
      </c>
      <c r="CJ139" s="11">
        <f>SUMPRODUCT($A$36:$A$65*CJ$36:CJ$65*(Master!$D$3:$D$32=$C139))/100+SUMPRODUCT($A$67:$A$96*CJ$67:CJ$96*(Master!$D$3:$D$32=$C139))/100+CJ145</f>
        <v>13751.000008910998</v>
      </c>
      <c r="CK139" s="11">
        <f>SUMPRODUCT($A$36:$A$65*CK$36:CK$65*(Master!$D$3:$D$32=$C139))/100+SUMPRODUCT($A$67:$A$96*CK$67:CK$96*(Master!$D$3:$D$32=$C139))/100+CK145</f>
        <v>12464.999987699999</v>
      </c>
      <c r="CL139" s="11">
        <f>SUMPRODUCT($A$36:$A$65*CL$36:CL$65*(Master!$D$3:$D$32=$C139))/100+SUMPRODUCT($A$67:$A$96*CL$67:CL$96*(Master!$D$3:$D$32=$C139))/100+CL145</f>
        <v>11599.999996679</v>
      </c>
      <c r="CM139" s="11">
        <f>SUMPRODUCT($A$36:$A$65*CM$36:CM$65*(Master!$D$3:$D$32=$C139))/100+SUMPRODUCT($A$67:$A$96*CM$67:CM$96*(Master!$D$3:$D$32=$C139))/100+CM145</f>
        <v>16248.999977654001</v>
      </c>
      <c r="CN139" s="11">
        <f>SUMPRODUCT($A$36:$A$65*CN$36:CN$65*(Master!$D$3:$D$32=$C139))/100+SUMPRODUCT($A$67:$A$96*CN$67:CN$96*(Master!$D$3:$D$32=$C139))/100+CN145</f>
        <v>12264.999994047001</v>
      </c>
      <c r="CO139" s="11">
        <f>SUMPRODUCT($A$36:$A$65*CO$36:CO$65*(Master!$D$3:$D$32=$C139))/100+SUMPRODUCT($A$67:$A$96*CO$67:CO$96*(Master!$D$3:$D$32=$C139))/100+CO145</f>
        <v>13464.999987095998</v>
      </c>
      <c r="CP139" s="11">
        <f>SUMPRODUCT($A$36:$A$65*CP$36:CP$65*(Master!$D$3:$D$32=$C139))/100+SUMPRODUCT($A$67:$A$96*CP$67:CP$96*(Master!$D$3:$D$32=$C139))/100+CP145</f>
        <v>16255.000011304997</v>
      </c>
      <c r="CQ139" s="11">
        <f>SUMPRODUCT($A$36:$A$65*CQ$36:CQ$65*(Master!$D$3:$D$32=$C139))/100+SUMPRODUCT($A$67:$A$96*CQ$67:CQ$96*(Master!$D$3:$D$32=$C139))/100+CQ145</f>
        <v>11528.999994186001</v>
      </c>
      <c r="CR139" s="11">
        <f>SUMPRODUCT($A$36:$A$65*CR$36:CR$65*(Master!$D$3:$D$32=$C139))/100+SUMPRODUCT($A$67:$A$96*CR$67:CR$96*(Master!$D$3:$D$32=$C139))/100+CR145</f>
        <v>13205.000004443</v>
      </c>
      <c r="CS139" s="11">
        <f>SUMPRODUCT($A$36:$A$65*CS$36:CS$65*(Master!$D$3:$D$32=$C139))/100+SUMPRODUCT($A$67:$A$96*CS$67:CS$96*(Master!$D$3:$D$32=$C139))/100+CS145</f>
        <v>11489.999996391998</v>
      </c>
      <c r="CT139" s="11">
        <f>SUMPRODUCT($A$36:$A$65*CT$36:CT$65*(Master!$D$3:$D$32=$C139))/100+SUMPRODUCT($A$67:$A$96*CT$67:CT$96*(Master!$D$3:$D$32=$C139))/100+CT145</f>
        <v>13714.999987068999</v>
      </c>
      <c r="CU139" s="11">
        <f>SUMPRODUCT($A$36:$A$65*CU$36:CU$65*(Master!$D$3:$D$32=$C139))/100+SUMPRODUCT($A$67:$A$96*CU$67:CU$96*(Master!$D$3:$D$32=$C139))/100+CU145</f>
        <v>15716.999976253999</v>
      </c>
      <c r="CV139" s="11">
        <f>SUMPRODUCT($A$36:$A$65*CV$36:CV$65*(Master!$D$3:$D$32=$C139))/100+SUMPRODUCT($A$67:$A$96*CV$67:CV$96*(Master!$D$3:$D$32=$C139))/100+CV145</f>
        <v>12172.999989387001</v>
      </c>
      <c r="CW139" s="11">
        <f>SUMPRODUCT($A$36:$A$65*CW$36:CW$65*(Master!$D$3:$D$32=$C139))/100+SUMPRODUCT($A$67:$A$96*CW$67:CW$96*(Master!$D$3:$D$32=$C139))/100+CW145</f>
        <v>12355.999996980001</v>
      </c>
      <c r="CX139" s="11">
        <f>SUMPRODUCT($A$36:$A$65*CX$36:CX$65*(Master!$D$3:$D$32=$C139))/100+SUMPRODUCT($A$67:$A$96*CX$67:CX$96*(Master!$D$3:$D$32=$C139))/100+CX145</f>
        <v>14566.000010247</v>
      </c>
      <c r="CY139" s="11">
        <f>SUMPRODUCT($A$36:$A$65*CY$36:CY$65*(Master!$D$3:$D$32=$C139))/100+SUMPRODUCT($A$67:$A$96*CY$67:CY$96*(Master!$D$3:$D$32=$C139))/100+CY145</f>
        <v>12450.000006514001</v>
      </c>
      <c r="CZ139" s="11">
        <f>SUMPRODUCT($A$36:$A$65*CZ$36:CZ$65*(Master!$D$3:$D$32=$C139))/100+SUMPRODUCT($A$67:$A$96*CZ$67:CZ$96*(Master!$D$3:$D$32=$C139))/100+CZ145</f>
        <v>14363.000014922998</v>
      </c>
      <c r="DA139" s="11">
        <f>SUMPRODUCT($A$36:$A$65*DA$36:DA$65*(Master!$D$3:$D$32=$C139))/100+SUMPRODUCT($A$67:$A$96*DA$67:DA$96*(Master!$D$3:$D$32=$C139))/100+DA145</f>
        <v>13223.999983911997</v>
      </c>
      <c r="DB139" s="11">
        <f>SUMPRODUCT($A$36:$A$65*DB$36:DB$65*(Master!$D$3:$D$32=$C139))/100+SUMPRODUCT($A$67:$A$96*DB$67:DB$96*(Master!$D$3:$D$32=$C139))/100+DB145</f>
        <v>13450.000009882999</v>
      </c>
      <c r="DC139" s="11">
        <f>SUMPRODUCT($A$36:$A$65*DC$36:DC$65*(Master!$D$3:$D$32=$C139))/100+SUMPRODUCT($A$67:$A$96*DC$67:DC$96*(Master!$D$3:$D$32=$C139))/100+DC145</f>
        <v>16869.000025381996</v>
      </c>
      <c r="DD139" s="11">
        <f>SUMPRODUCT($A$36:$A$65*DD$36:DD$65*(Master!$D$3:$D$32=$C139))/100+SUMPRODUCT($A$67:$A$96*DD$67:DD$96*(Master!$D$3:$D$32=$C139))/100+DD145</f>
        <v>15450.000017757</v>
      </c>
      <c r="DE139" s="11">
        <f>SUMPRODUCT($A$36:$A$65*DE$36:DE$65*(Master!$D$3:$D$32=$C139))/100+SUMPRODUCT($A$67:$A$96*DE$67:DE$96*(Master!$D$3:$D$32=$C139))/100+DE145</f>
        <v>12723.999985699997</v>
      </c>
      <c r="DF139" s="11">
        <f>SUMPRODUCT($A$36:$A$65*DF$36:DF$65*(Master!$D$3:$D$32=$C139))/100+SUMPRODUCT($A$67:$A$96*DF$67:DF$96*(Master!$D$3:$D$32=$C139))/100+DF145</f>
        <v>12933.999997094999</v>
      </c>
      <c r="DG139" s="11">
        <f>SUMPRODUCT($A$36:$A$65*DG$36:DG$65*(Master!$D$3:$D$32=$C139))/100+SUMPRODUCT($A$67:$A$96*DG$67:DG$96*(Master!$D$3:$D$32=$C139))/100+DG145</f>
        <v>16020.999971066001</v>
      </c>
      <c r="DH139" s="11">
        <f>SUMPRODUCT($A$36:$A$65*DH$36:DH$65*(Master!$D$3:$D$32=$C139))/100+SUMPRODUCT($A$67:$A$96*DH$67:DH$96*(Master!$D$3:$D$32=$C139))/100+DH145</f>
        <v>13449.999985276996</v>
      </c>
      <c r="DI139" s="11">
        <f>SUMPRODUCT($A$36:$A$65*DI$36:DI$65*(Master!$D$3:$D$32=$C139))/100+SUMPRODUCT($A$67:$A$96*DI$67:DI$96*(Master!$D$3:$D$32=$C139))/100+DI145</f>
        <v>12968.999998491998</v>
      </c>
      <c r="DJ139" s="11">
        <f>SUMPRODUCT($A$36:$A$65*DJ$36:DJ$65*(Master!$D$3:$D$32=$C139))/100+SUMPRODUCT($A$67:$A$96*DJ$67:DJ$96*(Master!$D$3:$D$32=$C139))/100+DJ145</f>
        <v>12239.999989275</v>
      </c>
      <c r="DK139" s="11">
        <f>SUMPRODUCT($A$36:$A$65*DK$36:DK$65*(Master!$D$3:$D$32=$C139))/100+SUMPRODUCT($A$67:$A$96*DK$67:DK$96*(Master!$D$3:$D$32=$C139))/100+DK145</f>
        <v>13328.999985502001</v>
      </c>
      <c r="DL139" s="11">
        <f>SUMPRODUCT($A$36:$A$65*DL$36:DL$65*(Master!$D$3:$D$32=$C139))/100+SUMPRODUCT($A$67:$A$96*DL$67:DL$96*(Master!$D$3:$D$32=$C139))/100+DL145</f>
        <v>17474.000014360998</v>
      </c>
      <c r="DM139" s="11">
        <f>SUMPRODUCT($A$36:$A$65*DM$36:DM$65*(Master!$D$3:$D$32=$C139))/100+SUMPRODUCT($A$67:$A$96*DM$67:DM$96*(Master!$D$3:$D$32=$C139))/100+DM145</f>
        <v>12699.999993371999</v>
      </c>
      <c r="DN139" s="11">
        <f>SUMPRODUCT($A$36:$A$65*DN$36:DN$65*(Master!$D$3:$D$32=$C139))/100+SUMPRODUCT($A$67:$A$96*DN$67:DN$96*(Master!$D$3:$D$32=$C139))/100+DN145</f>
        <v>25625.000025500998</v>
      </c>
      <c r="DO139" s="11">
        <f>SUMPRODUCT($A$36:$A$65*DO$36:DO$65*(Master!$D$3:$D$32=$C139))/100+SUMPRODUCT($A$67:$A$96*DO$67:DO$96*(Master!$D$3:$D$32=$C139))/100+DO145</f>
        <v>25099.999997730003</v>
      </c>
      <c r="DP139" s="11">
        <f>SUMPRODUCT($A$36:$A$65*DP$36:DP$65*(Master!$D$3:$D$32=$C139))/100+SUMPRODUCT($A$67:$A$96*DP$67:DP$96*(Master!$D$3:$D$32=$C139))/100+DP145</f>
        <v>12260.000011268998</v>
      </c>
      <c r="DQ139" s="11">
        <f>SUMPRODUCT($A$36:$A$65*DQ$36:DQ$65*(Master!$D$3:$D$32=$C139))/100+SUMPRODUCT($A$67:$A$96*DQ$67:DQ$96*(Master!$D$3:$D$32=$C139))/100+DQ145</f>
        <v>21157.000039868006</v>
      </c>
      <c r="DR139" s="11">
        <f>SUMPRODUCT($A$36:$A$65*DR$36:DR$65*(Master!$D$3:$D$32=$C139))/100+SUMPRODUCT($A$67:$A$96*DR$67:DR$96*(Master!$D$3:$D$32=$C139))/100+DR145</f>
        <v>13378.000017906999</v>
      </c>
      <c r="DS139" s="11">
        <f>SUMPRODUCT($A$36:$A$65*DS$36:DS$65*(Master!$D$3:$D$32=$C139))/100+SUMPRODUCT($A$67:$A$96*DS$67:DS$96*(Master!$D$3:$D$32=$C139))/100+DS145</f>
        <v>14404.999980246001</v>
      </c>
      <c r="DT139" s="11">
        <f>SUMPRODUCT($A$36:$A$65*DT$36:DT$65*(Master!$D$3:$D$32=$C139))/100+SUMPRODUCT($A$67:$A$96*DT$67:DT$96*(Master!$D$3:$D$32=$C139))/100+DT145</f>
        <v>15028.000011197</v>
      </c>
      <c r="DU139" s="11">
        <f>SUMPRODUCT($A$36:$A$65*DU$36:DU$65*(Master!$D$3:$D$32=$C139))/100+SUMPRODUCT($A$67:$A$96*DU$67:DU$96*(Master!$D$3:$D$32=$C139))/100+DU145</f>
        <v>12774.999990760001</v>
      </c>
      <c r="DV139" s="11">
        <f>SUMPRODUCT($A$36:$A$65*DV$36:DV$65*(Master!$D$3:$D$32=$C139))/100+SUMPRODUCT($A$67:$A$96*DV$67:DV$96*(Master!$D$3:$D$32=$C139))/100+DV145</f>
        <v>13120.000004723001</v>
      </c>
      <c r="DW139" s="11">
        <f>SUMPRODUCT($A$36:$A$65*DW$36:DW$65*(Master!$D$3:$D$32=$C139))/100+SUMPRODUCT($A$67:$A$96*DW$67:DW$96*(Master!$D$3:$D$32=$C139))/100+DW145</f>
        <v>11385.000005962002</v>
      </c>
      <c r="DX139" s="11">
        <f>SUMPRODUCT($A$36:$A$65*DX$36:DX$65*(Master!$D$3:$D$32=$C139))/100+SUMPRODUCT($A$67:$A$96*DX$67:DX$96*(Master!$D$3:$D$32=$C139))/100+DX145</f>
        <v>12909.999983021</v>
      </c>
      <c r="DY139" s="11">
        <f>SUMPRODUCT($A$36:$A$65*DY$36:DY$65*(Master!$D$3:$D$32=$C139))/100+SUMPRODUCT($A$67:$A$96*DY$67:DY$96*(Master!$D$3:$D$32=$C139))/100+DY145</f>
        <v>13934.000017528</v>
      </c>
      <c r="DZ139" s="11">
        <f>SUMPRODUCT($A$36:$A$65*DZ$36:DZ$65*(Master!$D$3:$D$32=$C139))/100+SUMPRODUCT($A$67:$A$96*DZ$67:DZ$96*(Master!$D$3:$D$32=$C139))/100+DZ145</f>
        <v>20350.000036859001</v>
      </c>
      <c r="EA139" s="11">
        <f>SUMPRODUCT($A$36:$A$65*EA$36:EA$65*(Master!$D$3:$D$32=$C139))/100+SUMPRODUCT($A$67:$A$96*EA$67:EA$96*(Master!$D$3:$D$32=$C139))/100+EA145</f>
        <v>13025.000006157999</v>
      </c>
      <c r="EB139" s="11">
        <f>SUMPRODUCT($A$36:$A$65*EB$36:EB$65*(Master!$D$3:$D$32=$C139))/100+SUMPRODUCT($A$67:$A$96*EB$67:EB$96*(Master!$D$3:$D$32=$C139))/100+EB145</f>
        <v>15313.000015706999</v>
      </c>
      <c r="EC139" s="11">
        <f>SUMPRODUCT($A$36:$A$65*EC$36:EC$65*(Master!$D$3:$D$32=$C139))/100+SUMPRODUCT($A$67:$A$96*EC$67:EC$96*(Master!$D$3:$D$32=$C139))/100+EC145</f>
        <v>12894.999996176</v>
      </c>
      <c r="ED139" s="11">
        <f>SUMPRODUCT($A$36:$A$65*ED$36:ED$65*(Master!$D$3:$D$32=$C139))/100+SUMPRODUCT($A$67:$A$96*ED$67:ED$96*(Master!$D$3:$D$32=$C139))/100+ED145</f>
        <v>11932.999993097001</v>
      </c>
      <c r="EE139" s="11">
        <f>SUMPRODUCT($A$36:$A$65*EE$36:EE$65*(Master!$D$3:$D$32=$C139))/100+SUMPRODUCT($A$67:$A$96*EE$67:EE$96*(Master!$D$3:$D$32=$C139))/100+EE145</f>
        <v>15000.000015313999</v>
      </c>
      <c r="EF139" s="11">
        <f>SUMPRODUCT($A$36:$A$65*EF$36:EF$65*(Master!$D$3:$D$32=$C139))/100+SUMPRODUCT($A$67:$A$96*EF$67:EF$96*(Master!$D$3:$D$32=$C139))/100+EF145</f>
        <v>11084.999998662999</v>
      </c>
      <c r="EG139" s="11">
        <f>SUMPRODUCT($A$36:$A$65*EG$36:EG$65*(Master!$D$3:$D$32=$C139))/100+SUMPRODUCT($A$67:$A$96*EG$67:EG$96*(Master!$D$3:$D$32=$C139))/100+EG145</f>
        <v>12697.999986431996</v>
      </c>
      <c r="EH139" s="11">
        <f>SUMPRODUCT($A$36:$A$65*EH$36:EH$65*(Master!$D$3:$D$32=$C139))/100+SUMPRODUCT($A$67:$A$96*EH$67:EH$96*(Master!$D$3:$D$32=$C139))/100+EH145</f>
        <v>14918.999999164998</v>
      </c>
      <c r="EI139" s="11">
        <f>SUMPRODUCT($A$36:$A$65*EI$36:EI$65*(Master!$D$3:$D$32=$C139))/100+SUMPRODUCT($A$67:$A$96*EI$67:EI$96*(Master!$D$3:$D$32=$C139))/100+EI145</f>
        <v>13944.999975397999</v>
      </c>
      <c r="EJ139" s="11">
        <f>SUMPRODUCT($A$36:$A$65*EJ$36:EJ$65*(Master!$D$3:$D$32=$C139))/100+SUMPRODUCT($A$67:$A$96*EJ$67:EJ$96*(Master!$D$3:$D$32=$C139))/100+EJ145</f>
        <v>14573.999968028998</v>
      </c>
      <c r="EK139" s="11">
        <f>SUMPRODUCT($A$36:$A$65*EK$36:EK$65*(Master!$D$3:$D$32=$C139))/100+SUMPRODUCT($A$67:$A$96*EK$67:EK$96*(Master!$D$3:$D$32=$C139))/100+EK145</f>
        <v>13926.000014419998</v>
      </c>
      <c r="EL139" s="11">
        <f>SUMPRODUCT($A$36:$A$65*EL$36:EL$65*(Master!$D$3:$D$32=$C139))/100+SUMPRODUCT($A$67:$A$96*EL$67:EL$96*(Master!$D$3:$D$32=$C139))/100+EL145</f>
        <v>15100.000016147</v>
      </c>
      <c r="EM139" s="11">
        <f>SUMPRODUCT($A$36:$A$65*EM$36:EM$65*(Master!$D$3:$D$32=$C139))/100+SUMPRODUCT($A$67:$A$96*EM$67:EM$96*(Master!$D$3:$D$32=$C139))/100+EM145</f>
        <v>18104.000000490003</v>
      </c>
      <c r="EN139" s="11">
        <f>SUMPRODUCT($A$36:$A$65*EN$36:EN$65*(Master!$D$3:$D$32=$C139))/100+SUMPRODUCT($A$67:$A$96*EN$67:EN$96*(Master!$D$3:$D$32=$C139))/100+EN145</f>
        <v>13459.999997205003</v>
      </c>
      <c r="EO139" s="11">
        <f>SUMPRODUCT($A$36:$A$65*EO$36:EO$65*(Master!$D$3:$D$32=$C139))/100+SUMPRODUCT($A$67:$A$96*EO$67:EO$96*(Master!$D$3:$D$32=$C139))/100+EO145</f>
        <v>11999.999991663997</v>
      </c>
      <c r="EP139" s="11">
        <f>SUMPRODUCT($A$36:$A$65*EP$36:EP$65*(Master!$D$3:$D$32=$C139))/100+SUMPRODUCT($A$67:$A$96*EP$67:EP$96*(Master!$D$3:$D$32=$C139))/100+EP145</f>
        <v>13430.000013843</v>
      </c>
      <c r="EQ139" s="11">
        <f>SUMPRODUCT($A$36:$A$65*EQ$36:EQ$65*(Master!$D$3:$D$32=$C139))/100+SUMPRODUCT($A$67:$A$96*EQ$67:EQ$96*(Master!$D$3:$D$32=$C139))/100+EQ145</f>
        <v>14495.000006942</v>
      </c>
      <c r="ER139" s="11">
        <f>SUMPRODUCT($A$36:$A$65*ER$36:ER$65*(Master!$D$3:$D$32=$C139))/100+SUMPRODUCT($A$67:$A$96*ER$67:ER$96*(Master!$D$3:$D$32=$C139))/100+ER145</f>
        <v>23884.000067056997</v>
      </c>
      <c r="ES139" s="11">
        <f>SUMPRODUCT($A$36:$A$65*ES$36:ES$65*(Master!$D$3:$D$32=$C139))/100+SUMPRODUCT($A$67:$A$96*ES$67:ES$96*(Master!$D$3:$D$32=$C139))/100+ES145</f>
        <v>18125.000015559999</v>
      </c>
      <c r="ET139" s="11">
        <f>SUMPRODUCT($A$36:$A$65*ET$36:ET$65*(Master!$D$3:$D$32=$C139))/100+SUMPRODUCT($A$67:$A$96*ET$67:ET$96*(Master!$D$3:$D$32=$C139))/100+ET145</f>
        <v>12943.000018528999</v>
      </c>
      <c r="EU139" s="11">
        <f>SUMPRODUCT($A$36:$A$65*EU$36:EU$65*(Master!$D$3:$D$32=$C139))/100+SUMPRODUCT($A$67:$A$96*EU$67:EU$96*(Master!$D$3:$D$32=$C139))/100+EU145</f>
        <v>15396.000010882002</v>
      </c>
      <c r="EV139" s="11">
        <f>SUMPRODUCT($A$36:$A$65*EV$36:EV$65*(Master!$D$3:$D$32=$C139))/100+SUMPRODUCT($A$67:$A$96*EV$67:EV$96*(Master!$D$3:$D$32=$C139))/100+EV145</f>
        <v>12584.999981086999</v>
      </c>
      <c r="EW139" s="11">
        <f>SUMPRODUCT($A$36:$A$65*EW$36:EW$65*(Master!$D$3:$D$32=$C139))/100+SUMPRODUCT($A$67:$A$96*EW$67:EW$96*(Master!$D$3:$D$32=$C139))/100+EW145</f>
        <v>16803.000046363999</v>
      </c>
      <c r="EX139" s="11">
        <f>SUMPRODUCT($A$36:$A$65*EX$36:EX$65*(Master!$D$3:$D$32=$C139))/100+SUMPRODUCT($A$67:$A$96*EX$67:EX$96*(Master!$D$3:$D$32=$C139))/100+EX145</f>
        <v>12401.000003169002</v>
      </c>
      <c r="EY139" s="11">
        <f>SUMPRODUCT($A$36:$A$65*EY$36:EY$65*(Master!$D$3:$D$32=$C139))/100+SUMPRODUCT($A$67:$A$96*EY$67:EY$96*(Master!$D$3:$D$32=$C139))/100+EY145</f>
        <v>12799.999996974</v>
      </c>
      <c r="EZ139" s="11">
        <f>SUMPRODUCT($A$36:$A$65*EZ$36:EZ$65*(Master!$D$3:$D$32=$C139))/100+SUMPRODUCT($A$67:$A$96*EZ$67:EZ$96*(Master!$D$3:$D$32=$C139))/100+EZ145</f>
        <v>11158.000002913001</v>
      </c>
      <c r="FA139" s="11">
        <f>SUMPRODUCT($A$36:$A$65*FA$36:FA$65*(Master!$D$3:$D$32=$C139))/100+SUMPRODUCT($A$67:$A$96*FA$67:FA$96*(Master!$D$3:$D$32=$C139))/100+FA145</f>
        <v>18510.000002932004</v>
      </c>
      <c r="FB139" s="11">
        <f>SUMPRODUCT($A$36:$A$65*FB$36:FB$65*(Master!$D$3:$D$32=$C139))/100+SUMPRODUCT($A$67:$A$96*FB$67:FB$96*(Master!$D$3:$D$32=$C139))/100+FB145</f>
        <v>12550.000012011</v>
      </c>
      <c r="FC139" s="11">
        <f>SUMPRODUCT($A$36:$A$65*FC$36:FC$65*(Master!$D$3:$D$32=$C139))/100+SUMPRODUCT($A$67:$A$96*FC$67:FC$96*(Master!$D$3:$D$32=$C139))/100+FC145</f>
        <v>15485.000004490001</v>
      </c>
      <c r="FD139" s="11">
        <f>SUMPRODUCT($A$36:$A$65*FD$36:FD$65*(Master!$D$3:$D$32=$C139))/100+SUMPRODUCT($A$67:$A$96*FD$67:FD$96*(Master!$D$3:$D$32=$C139))/100+FD145</f>
        <v>17499.999993809</v>
      </c>
      <c r="FE139" s="11">
        <f>SUMPRODUCT($A$36:$A$65*FE$36:FE$65*(Master!$D$3:$D$32=$C139))/100+SUMPRODUCT($A$67:$A$96*FE$67:FE$96*(Master!$D$3:$D$32=$C139))/100+FE145</f>
        <v>18925.000019948002</v>
      </c>
      <c r="FF139" s="11">
        <f>SUMPRODUCT($A$36:$A$65*FF$36:FF$65*(Master!$D$3:$D$32=$C139))/100+SUMPRODUCT($A$67:$A$96*FF$67:FF$96*(Master!$D$3:$D$32=$C139))/100+FF145</f>
        <v>16924.000043947002</v>
      </c>
      <c r="FG139" s="11">
        <f>SUMPRODUCT($A$36:$A$65*FG$36:FG$65*(Master!$D$3:$D$32=$C139))/100+SUMPRODUCT($A$67:$A$96*FG$67:FG$96*(Master!$D$3:$D$32=$C139))/100+FG145</f>
        <v>14050.999972158001</v>
      </c>
      <c r="FH139" s="11">
        <f>SUMPRODUCT($A$36:$A$65*FH$36:FH$65*(Master!$D$3:$D$32=$C139))/100+SUMPRODUCT($A$67:$A$96*FH$67:FH$96*(Master!$D$3:$D$32=$C139))/100+FH145</f>
        <v>25099.999996784998</v>
      </c>
      <c r="FI139" s="11">
        <f>SUMPRODUCT($A$36:$A$65*FI$36:FI$65*(Master!$D$3:$D$32=$C139))/100+SUMPRODUCT($A$67:$A$96*FI$67:FI$96*(Master!$D$3:$D$32=$C139))/100+FI145</f>
        <v>12824.999995183998</v>
      </c>
      <c r="FJ139" s="11">
        <f>SUMPRODUCT($A$36:$A$65*FJ$36:FJ$65*(Master!$D$3:$D$32=$C139))/100+SUMPRODUCT($A$67:$A$96*FJ$67:FJ$96*(Master!$D$3:$D$32=$C139))/100+FJ145</f>
        <v>17380.999990065</v>
      </c>
      <c r="FK139" s="11">
        <f>SUMPRODUCT($A$36:$A$65*FK$36:FK$65*(Master!$D$3:$D$32=$C139))/100+SUMPRODUCT($A$67:$A$96*FK$67:FK$96*(Master!$D$3:$D$32=$C139))/100+FK145</f>
        <v>13229.999974322</v>
      </c>
    </row>
    <row r="140" spans="3:167" x14ac:dyDescent="0.25">
      <c r="C140" s="11" t="s">
        <v>9</v>
      </c>
      <c r="D140" s="11">
        <f>SUMPRODUCT($A$36:$A$65*D$36:D$65*(Master!$D$3:$D$32=$C140))/100+SUMPRODUCT($A$67:$A$96*D$67:D$96*(Master!$D$3:$D$32=$C140))/100+D146</f>
        <v>12500.000001</v>
      </c>
      <c r="E140" s="11">
        <f>SUMPRODUCT($A$36:$A$65*E$36:E$65*(Master!$D$3:$D$32=$C140))/100+SUMPRODUCT($A$67:$A$96*E$67:E$96*(Master!$D$3:$D$32=$C140))/100+E146</f>
        <v>17380.000001975997</v>
      </c>
      <c r="F140" s="11">
        <f>SUMPRODUCT($A$36:$A$65*F$36:F$65*(Master!$D$3:$D$32=$C140))/100+SUMPRODUCT($A$67:$A$96*F$67:F$96*(Master!$D$3:$D$32=$C140))/100+F146</f>
        <v>10196.000003034</v>
      </c>
      <c r="G140" s="11">
        <f>SUMPRODUCT($A$36:$A$65*G$36:G$65*(Master!$D$3:$D$32=$C140))/100+SUMPRODUCT($A$67:$A$96*G$67:G$96*(Master!$D$3:$D$32=$C140))/100+G146</f>
        <v>9294.000004051999</v>
      </c>
      <c r="H140" s="11">
        <f>SUMPRODUCT($A$36:$A$65*H$36:H$65*(Master!$D$3:$D$32=$C140))/100+SUMPRODUCT($A$67:$A$96*H$67:H$96*(Master!$D$3:$D$32=$C140))/100+H146</f>
        <v>12298.999999862999</v>
      </c>
      <c r="I140" s="11">
        <f>SUMPRODUCT($A$36:$A$65*I$36:I$65*(Master!$D$3:$D$32=$C140))/100+SUMPRODUCT($A$67:$A$96*I$67:I$96*(Master!$D$3:$D$32=$C140))/100+I146</f>
        <v>13896.999999678001</v>
      </c>
      <c r="J140" s="11">
        <f>SUMPRODUCT($A$36:$A$65*J$36:J$65*(Master!$D$3:$D$32=$C140))/100+SUMPRODUCT($A$67:$A$96*J$67:J$96*(Master!$D$3:$D$32=$C140))/100+J146</f>
        <v>15075.999999878999</v>
      </c>
      <c r="K140" s="11">
        <f>SUMPRODUCT($A$36:$A$65*K$36:K$65*(Master!$D$3:$D$32=$C140))/100+SUMPRODUCT($A$67:$A$96*K$67:K$96*(Master!$D$3:$D$32=$C140))/100+K146</f>
        <v>17660.000001547996</v>
      </c>
      <c r="L140" s="11">
        <f>SUMPRODUCT($A$36:$A$65*L$36:L$65*(Master!$D$3:$D$32=$C140))/100+SUMPRODUCT($A$67:$A$96*L$67:L$96*(Master!$D$3:$D$32=$C140))/100+L146</f>
        <v>11400.000000821001</v>
      </c>
      <c r="M140" s="11">
        <f>SUMPRODUCT($A$36:$A$65*M$36:M$65*(Master!$D$3:$D$32=$C140))/100+SUMPRODUCT($A$67:$A$96*M$67:M$96*(Master!$D$3:$D$32=$C140))/100+M146</f>
        <v>16660.000002173998</v>
      </c>
      <c r="N140" s="11">
        <f>SUMPRODUCT($A$36:$A$65*N$36:N$65*(Master!$D$3:$D$32=$C140))/100+SUMPRODUCT($A$67:$A$96*N$67:N$96*(Master!$D$3:$D$32=$C140))/100+N146</f>
        <v>13930.000001546998</v>
      </c>
      <c r="O140" s="11">
        <f>SUMPRODUCT($A$36:$A$65*O$36:O$65*(Master!$D$3:$D$32=$C140))/100+SUMPRODUCT($A$67:$A$96*O$67:O$96*(Master!$D$3:$D$32=$C140))/100+O146</f>
        <v>18674.000000768003</v>
      </c>
      <c r="P140" s="11">
        <f>SUMPRODUCT($A$36:$A$65*P$36:P$65*(Master!$D$3:$D$32=$C140))/100+SUMPRODUCT($A$67:$A$96*P$67:P$96*(Master!$D$3:$D$32=$C140))/100+P146</f>
        <v>17480.000002512996</v>
      </c>
      <c r="Q140" s="11">
        <f>SUMPRODUCT($A$36:$A$65*Q$36:Q$65*(Master!$D$3:$D$32=$C140))/100+SUMPRODUCT($A$67:$A$96*Q$67:Q$96*(Master!$D$3:$D$32=$C140))/100+Q146</f>
        <v>18199.999999786</v>
      </c>
      <c r="R140" s="11">
        <f>SUMPRODUCT($A$36:$A$65*R$36:R$65*(Master!$D$3:$D$32=$C140))/100+SUMPRODUCT($A$67:$A$96*R$67:R$96*(Master!$D$3:$D$32=$C140))/100+R146</f>
        <v>12495.000000484997</v>
      </c>
      <c r="S140" s="11">
        <f>SUMPRODUCT($A$36:$A$65*S$36:S$65*(Master!$D$3:$D$32=$C140))/100+SUMPRODUCT($A$67:$A$96*S$67:S$96*(Master!$D$3:$D$32=$C140))/100+S146</f>
        <v>19330.000003571997</v>
      </c>
      <c r="T140" s="11">
        <f>SUMPRODUCT($A$36:$A$65*T$36:T$65*(Master!$D$3:$D$32=$C140))/100+SUMPRODUCT($A$67:$A$96*T$67:T$96*(Master!$D$3:$D$32=$C140))/100+T146</f>
        <v>17256.000002981</v>
      </c>
      <c r="U140" s="11">
        <f>SUMPRODUCT($A$36:$A$65*U$36:U$65*(Master!$D$3:$D$32=$C140))/100+SUMPRODUCT($A$67:$A$96*U$67:U$96*(Master!$D$3:$D$32=$C140))/100+U146</f>
        <v>11639.999999678001</v>
      </c>
      <c r="V140" s="11">
        <f>SUMPRODUCT($A$36:$A$65*V$36:V$65*(Master!$D$3:$D$32=$C140))/100+SUMPRODUCT($A$67:$A$96*V$67:V$96*(Master!$D$3:$D$32=$C140))/100+V146</f>
        <v>15900.000003250998</v>
      </c>
      <c r="W140" s="11">
        <f>SUMPRODUCT($A$36:$A$65*W$36:W$65*(Master!$D$3:$D$32=$C140))/100+SUMPRODUCT($A$67:$A$96*W$67:W$96*(Master!$D$3:$D$32=$C140))/100+W146</f>
        <v>10999.999999943999</v>
      </c>
      <c r="X140" s="11">
        <f>SUMPRODUCT($A$36:$A$65*X$36:X$65*(Master!$D$3:$D$32=$C140))/100+SUMPRODUCT($A$67:$A$96*X$67:X$96*(Master!$D$3:$D$32=$C140))/100+X146</f>
        <v>18880.000004016994</v>
      </c>
      <c r="Y140" s="11">
        <f>SUMPRODUCT($A$36:$A$65*Y$36:Y$65*(Master!$D$3:$D$32=$C140))/100+SUMPRODUCT($A$67:$A$96*Y$67:Y$96*(Master!$D$3:$D$32=$C140))/100+Y146</f>
        <v>28000.000004969999</v>
      </c>
      <c r="Z140" s="11">
        <f>SUMPRODUCT($A$36:$A$65*Z$36:Z$65*(Master!$D$3:$D$32=$C140))/100+SUMPRODUCT($A$67:$A$96*Z$67:Z$96*(Master!$D$3:$D$32=$C140))/100+Z146</f>
        <v>13005.000002392999</v>
      </c>
      <c r="AA140" s="11">
        <f>SUMPRODUCT($A$36:$A$65*AA$36:AA$65*(Master!$D$3:$D$32=$C140))/100+SUMPRODUCT($A$67:$A$96*AA$67:AA$96*(Master!$D$3:$D$32=$C140))/100+AA146</f>
        <v>18871.000005876002</v>
      </c>
      <c r="AB140" s="11">
        <f>SUMPRODUCT($A$36:$A$65*AB$36:AB$65*(Master!$D$3:$D$32=$C140))/100+SUMPRODUCT($A$67:$A$96*AB$67:AB$96*(Master!$D$3:$D$32=$C140))/100+AB146</f>
        <v>21136.000008980995</v>
      </c>
      <c r="AC140" s="11">
        <f>SUMPRODUCT($A$36:$A$65*AC$36:AC$65*(Master!$D$3:$D$32=$C140))/100+SUMPRODUCT($A$67:$A$96*AC$67:AC$96*(Master!$D$3:$D$32=$C140))/100+AC146</f>
        <v>10792.999999242002</v>
      </c>
      <c r="AD140" s="11">
        <f>SUMPRODUCT($A$36:$A$65*AD$36:AD$65*(Master!$D$3:$D$32=$C140))/100+SUMPRODUCT($A$67:$A$96*AD$67:AD$96*(Master!$D$3:$D$32=$C140))/100+AD146</f>
        <v>14776.000005139</v>
      </c>
      <c r="AE140" s="11">
        <f>SUMPRODUCT($A$36:$A$65*AE$36:AE$65*(Master!$D$3:$D$32=$C140))/100+SUMPRODUCT($A$67:$A$96*AE$67:AE$96*(Master!$D$3:$D$32=$C140))/100+AE146</f>
        <v>18276.999997728006</v>
      </c>
      <c r="AF140" s="11">
        <f>SUMPRODUCT($A$36:$A$65*AF$36:AF$65*(Master!$D$3:$D$32=$C140))/100+SUMPRODUCT($A$67:$A$96*AF$67:AF$96*(Master!$D$3:$D$32=$C140))/100+AF146</f>
        <v>25800.000006380997</v>
      </c>
      <c r="AG140" s="11">
        <f>SUMPRODUCT($A$36:$A$65*AG$36:AG$65*(Master!$D$3:$D$32=$C140))/100+SUMPRODUCT($A$67:$A$96*AG$67:AG$96*(Master!$D$3:$D$32=$C140))/100+AG146</f>
        <v>18399.999996234001</v>
      </c>
      <c r="AH140" s="11">
        <f>SUMPRODUCT($A$36:$A$65*AH$36:AH$65*(Master!$D$3:$D$32=$C140))/100+SUMPRODUCT($A$67:$A$96*AH$67:AH$96*(Master!$D$3:$D$32=$C140))/100+AH146</f>
        <v>17095.000007913</v>
      </c>
      <c r="AI140" s="11">
        <f>SUMPRODUCT($A$36:$A$65*AI$36:AI$65*(Master!$D$3:$D$32=$C140))/100+SUMPRODUCT($A$67:$A$96*AI$67:AI$96*(Master!$D$3:$D$32=$C140))/100+AI146</f>
        <v>17965.000001820001</v>
      </c>
      <c r="AJ140" s="11">
        <f>SUMPRODUCT($A$36:$A$65*AJ$36:AJ$65*(Master!$D$3:$D$32=$C140))/100+SUMPRODUCT($A$67:$A$96*AJ$67:AJ$96*(Master!$D$3:$D$32=$C140))/100+AJ146</f>
        <v>14559.999999157</v>
      </c>
      <c r="AK140" s="11">
        <f>SUMPRODUCT($A$36:$A$65*AK$36:AK$65*(Master!$D$3:$D$32=$C140))/100+SUMPRODUCT($A$67:$A$96*AK$67:AK$96*(Master!$D$3:$D$32=$C140))/100+AK146</f>
        <v>16474.999998946001</v>
      </c>
      <c r="AL140" s="11">
        <f>SUMPRODUCT($A$36:$A$65*AL$36:AL$65*(Master!$D$3:$D$32=$C140))/100+SUMPRODUCT($A$67:$A$96*AL$67:AL$96*(Master!$D$3:$D$32=$C140))/100+AL146</f>
        <v>30925.000005109006</v>
      </c>
      <c r="AM140" s="11">
        <f>SUMPRODUCT($A$36:$A$65*AM$36:AM$65*(Master!$D$3:$D$32=$C140))/100+SUMPRODUCT($A$67:$A$96*AM$67:AM$96*(Master!$D$3:$D$32=$C140))/100+AM146</f>
        <v>19305.000011928005</v>
      </c>
      <c r="AN140" s="11">
        <f>SUMPRODUCT($A$36:$A$65*AN$36:AN$65*(Master!$D$3:$D$32=$C140))/100+SUMPRODUCT($A$67:$A$96*AN$67:AN$96*(Master!$D$3:$D$32=$C140))/100+AN146</f>
        <v>18904.999999494998</v>
      </c>
      <c r="AO140" s="11">
        <f>SUMPRODUCT($A$36:$A$65*AO$36:AO$65*(Master!$D$3:$D$32=$C140))/100+SUMPRODUCT($A$67:$A$96*AO$67:AO$96*(Master!$D$3:$D$32=$C140))/100+AO146</f>
        <v>16420.000005258</v>
      </c>
      <c r="AP140" s="11">
        <f>SUMPRODUCT($A$36:$A$65*AP$36:AP$65*(Master!$D$3:$D$32=$C140))/100+SUMPRODUCT($A$67:$A$96*AP$67:AP$96*(Master!$D$3:$D$32=$C140))/100+AP146</f>
        <v>11860.000004711001</v>
      </c>
      <c r="AQ140" s="11">
        <f>SUMPRODUCT($A$36:$A$65*AQ$36:AQ$65*(Master!$D$3:$D$32=$C140))/100+SUMPRODUCT($A$67:$A$96*AQ$67:AQ$96*(Master!$D$3:$D$32=$C140))/100+AQ146</f>
        <v>15800.000001963999</v>
      </c>
      <c r="AR140" s="11">
        <f>SUMPRODUCT($A$36:$A$65*AR$36:AR$65*(Master!$D$3:$D$32=$C140))/100+SUMPRODUCT($A$67:$A$96*AR$67:AR$96*(Master!$D$3:$D$32=$C140))/100+AR146</f>
        <v>18985.000012007</v>
      </c>
      <c r="AS140" s="11">
        <f>SUMPRODUCT($A$36:$A$65*AS$36:AS$65*(Master!$D$3:$D$32=$C140))/100+SUMPRODUCT($A$67:$A$96*AS$67:AS$96*(Master!$D$3:$D$32=$C140))/100+AS146</f>
        <v>16138.000008758001</v>
      </c>
      <c r="AT140" s="11">
        <f>SUMPRODUCT($A$36:$A$65*AT$36:AT$65*(Master!$D$3:$D$32=$C140))/100+SUMPRODUCT($A$67:$A$96*AT$67:AT$96*(Master!$D$3:$D$32=$C140))/100+AT146</f>
        <v>20028.999999236999</v>
      </c>
      <c r="AU140" s="11">
        <f>SUMPRODUCT($A$36:$A$65*AU$36:AU$65*(Master!$D$3:$D$32=$C140))/100+SUMPRODUCT($A$67:$A$96*AU$67:AU$96*(Master!$D$3:$D$32=$C140))/100+AU146</f>
        <v>18880.000009376003</v>
      </c>
      <c r="AV140" s="11">
        <f>SUMPRODUCT($A$36:$A$65*AV$36:AV$65*(Master!$D$3:$D$32=$C140))/100+SUMPRODUCT($A$67:$A$96*AV$67:AV$96*(Master!$D$3:$D$32=$C140))/100+AV146</f>
        <v>19260.000012888999</v>
      </c>
      <c r="AW140" s="11">
        <f>SUMPRODUCT($A$36:$A$65*AW$36:AW$65*(Master!$D$3:$D$32=$C140))/100+SUMPRODUCT($A$67:$A$96*AW$67:AW$96*(Master!$D$3:$D$32=$C140))/100+AW146</f>
        <v>27399.999998081999</v>
      </c>
      <c r="AX140" s="11">
        <f>SUMPRODUCT($A$36:$A$65*AX$36:AX$65*(Master!$D$3:$D$32=$C140))/100+SUMPRODUCT($A$67:$A$96*AX$67:AX$96*(Master!$D$3:$D$32=$C140))/100+AX146</f>
        <v>20568.000006979</v>
      </c>
      <c r="AY140" s="11">
        <f>SUMPRODUCT($A$36:$A$65*AY$36:AY$65*(Master!$D$3:$D$32=$C140))/100+SUMPRODUCT($A$67:$A$96*AY$67:AY$96*(Master!$D$3:$D$32=$C140))/100+AY146</f>
        <v>14148.999993851998</v>
      </c>
      <c r="AZ140" s="11">
        <f>SUMPRODUCT($A$36:$A$65*AZ$36:AZ$65*(Master!$D$3:$D$32=$C140))/100+SUMPRODUCT($A$67:$A$96*AZ$67:AZ$96*(Master!$D$3:$D$32=$C140))/100+AZ146</f>
        <v>22580.000020440999</v>
      </c>
      <c r="BA140" s="11">
        <f>SUMPRODUCT($A$36:$A$65*BA$36:BA$65*(Master!$D$3:$D$32=$C140))/100+SUMPRODUCT($A$67:$A$96*BA$67:BA$96*(Master!$D$3:$D$32=$C140))/100+BA146</f>
        <v>16339.999998814001</v>
      </c>
      <c r="BB140" s="11">
        <f>SUMPRODUCT($A$36:$A$65*BB$36:BB$65*(Master!$D$3:$D$32=$C140))/100+SUMPRODUCT($A$67:$A$96*BB$67:BB$96*(Master!$D$3:$D$32=$C140))/100+BB146</f>
        <v>13149.999992206998</v>
      </c>
      <c r="BC140" s="11">
        <f>SUMPRODUCT($A$36:$A$65*BC$36:BC$65*(Master!$D$3:$D$32=$C140))/100+SUMPRODUCT($A$67:$A$96*BC$67:BC$96*(Master!$D$3:$D$32=$C140))/100+BC146</f>
        <v>10660.000005479998</v>
      </c>
      <c r="BD140" s="11">
        <f>SUMPRODUCT($A$36:$A$65*BD$36:BD$65*(Master!$D$3:$D$32=$C140))/100+SUMPRODUCT($A$67:$A$96*BD$67:BD$96*(Master!$D$3:$D$32=$C140))/100+BD146</f>
        <v>11360.000003633</v>
      </c>
      <c r="BE140" s="11">
        <f>SUMPRODUCT($A$36:$A$65*BE$36:BE$65*(Master!$D$3:$D$32=$C140))/100+SUMPRODUCT($A$67:$A$96*BE$67:BE$96*(Master!$D$3:$D$32=$C140))/100+BE146</f>
        <v>13100.000002706001</v>
      </c>
      <c r="BF140" s="11">
        <f>SUMPRODUCT($A$36:$A$65*BF$36:BF$65*(Master!$D$3:$D$32=$C140))/100+SUMPRODUCT($A$67:$A$96*BF$67:BF$96*(Master!$D$3:$D$32=$C140))/100+BF146</f>
        <v>26241.000006940994</v>
      </c>
      <c r="BG140" s="11">
        <f>SUMPRODUCT($A$36:$A$65*BG$36:BG$65*(Master!$D$3:$D$32=$C140))/100+SUMPRODUCT($A$67:$A$96*BG$67:BG$96*(Master!$D$3:$D$32=$C140))/100+BG146</f>
        <v>11639.999997611998</v>
      </c>
      <c r="BH140" s="11">
        <f>SUMPRODUCT($A$36:$A$65*BH$36:BH$65*(Master!$D$3:$D$32=$C140))/100+SUMPRODUCT($A$67:$A$96*BH$67:BH$96*(Master!$D$3:$D$32=$C140))/100+BH146</f>
        <v>11060.000007104998</v>
      </c>
      <c r="BI140" s="11">
        <f>SUMPRODUCT($A$36:$A$65*BI$36:BI$65*(Master!$D$3:$D$32=$C140))/100+SUMPRODUCT($A$67:$A$96*BI$67:BI$96*(Master!$D$3:$D$32=$C140))/100+BI146</f>
        <v>10781.000007346</v>
      </c>
      <c r="BJ140" s="11">
        <f>SUMPRODUCT($A$36:$A$65*BJ$36:BJ$65*(Master!$D$3:$D$32=$C140))/100+SUMPRODUCT($A$67:$A$96*BJ$67:BJ$96*(Master!$D$3:$D$32=$C140))/100+BJ146</f>
        <v>9775.0000046210007</v>
      </c>
      <c r="BK140" s="11">
        <f>SUMPRODUCT($A$36:$A$65*BK$36:BK$65*(Master!$D$3:$D$32=$C140))/100+SUMPRODUCT($A$67:$A$96*BK$67:BK$96*(Master!$D$3:$D$32=$C140))/100+BK146</f>
        <v>11193.999996303999</v>
      </c>
      <c r="BL140" s="11">
        <f>SUMPRODUCT($A$36:$A$65*BL$36:BL$65*(Master!$D$3:$D$32=$C140))/100+SUMPRODUCT($A$67:$A$96*BL$67:BL$96*(Master!$D$3:$D$32=$C140))/100+BL146</f>
        <v>12880.000007637</v>
      </c>
      <c r="BM140" s="11">
        <f>SUMPRODUCT($A$36:$A$65*BM$36:BM$65*(Master!$D$3:$D$32=$C140))/100+SUMPRODUCT($A$67:$A$96*BM$67:BM$96*(Master!$D$3:$D$32=$C140))/100+BM146</f>
        <v>17970.999999302003</v>
      </c>
      <c r="BN140" s="11">
        <f>SUMPRODUCT($A$36:$A$65*BN$36:BN$65*(Master!$D$3:$D$32=$C140))/100+SUMPRODUCT($A$67:$A$96*BN$67:BN$96*(Master!$D$3:$D$32=$C140))/100+BN146</f>
        <v>10885.000006133003</v>
      </c>
      <c r="BO140" s="11">
        <f>SUMPRODUCT($A$36:$A$65*BO$36:BO$65*(Master!$D$3:$D$32=$C140))/100+SUMPRODUCT($A$67:$A$96*BO$67:BO$96*(Master!$D$3:$D$32=$C140))/100+BO146</f>
        <v>23001.000016315997</v>
      </c>
      <c r="BP140" s="11">
        <f>SUMPRODUCT($A$36:$A$65*BP$36:BP$65*(Master!$D$3:$D$32=$C140))/100+SUMPRODUCT($A$67:$A$96*BP$67:BP$96*(Master!$D$3:$D$32=$C140))/100+BP146</f>
        <v>11800.000004509</v>
      </c>
      <c r="BQ140" s="11">
        <f>SUMPRODUCT($A$36:$A$65*BQ$36:BQ$65*(Master!$D$3:$D$32=$C140))/100+SUMPRODUCT($A$67:$A$96*BQ$67:BQ$96*(Master!$D$3:$D$32=$C140))/100+BQ146</f>
        <v>19600.000021942</v>
      </c>
      <c r="BR140" s="11">
        <f>SUMPRODUCT($A$36:$A$65*BR$36:BR$65*(Master!$D$3:$D$32=$C140))/100+SUMPRODUCT($A$67:$A$96*BR$67:BR$96*(Master!$D$3:$D$32=$C140))/100+BR146</f>
        <v>10394.999993945001</v>
      </c>
      <c r="BS140" s="11">
        <f>SUMPRODUCT($A$36:$A$65*BS$36:BS$65*(Master!$D$3:$D$32=$C140))/100+SUMPRODUCT($A$67:$A$96*BS$67:BS$96*(Master!$D$3:$D$32=$C140))/100+BS146</f>
        <v>18825.000002296001</v>
      </c>
      <c r="BT140" s="11">
        <f>SUMPRODUCT($A$36:$A$65*BT$36:BT$65*(Master!$D$3:$D$32=$C140))/100+SUMPRODUCT($A$67:$A$96*BT$67:BT$96*(Master!$D$3:$D$32=$C140))/100+BT146</f>
        <v>11619.999994401</v>
      </c>
      <c r="BU140" s="11">
        <f>SUMPRODUCT($A$36:$A$65*BU$36:BU$65*(Master!$D$3:$D$32=$C140))/100+SUMPRODUCT($A$67:$A$96*BU$67:BU$96*(Master!$D$3:$D$32=$C140))/100+BU146</f>
        <v>9608.0000038180006</v>
      </c>
      <c r="BV140" s="11">
        <f>SUMPRODUCT($A$36:$A$65*BV$36:BV$65*(Master!$D$3:$D$32=$C140))/100+SUMPRODUCT($A$67:$A$96*BV$67:BV$96*(Master!$D$3:$D$32=$C140))/100+BV146</f>
        <v>11758.999998917003</v>
      </c>
      <c r="BW140" s="11">
        <f>SUMPRODUCT($A$36:$A$65*BW$36:BW$65*(Master!$D$3:$D$32=$C140))/100+SUMPRODUCT($A$67:$A$96*BW$67:BW$96*(Master!$D$3:$D$32=$C140))/100+BW146</f>
        <v>11438.999999987996</v>
      </c>
      <c r="BX140" s="11">
        <f>SUMPRODUCT($A$36:$A$65*BX$36:BX$65*(Master!$D$3:$D$32=$C140))/100+SUMPRODUCT($A$67:$A$96*BX$67:BX$96*(Master!$D$3:$D$32=$C140))/100+BX146</f>
        <v>11036.999991155</v>
      </c>
      <c r="BY140" s="11">
        <f>SUMPRODUCT($A$36:$A$65*BY$36:BY$65*(Master!$D$3:$D$32=$C140))/100+SUMPRODUCT($A$67:$A$96*BY$67:BY$96*(Master!$D$3:$D$32=$C140))/100+BY146</f>
        <v>17237.999997326002</v>
      </c>
      <c r="BZ140" s="11">
        <f>SUMPRODUCT($A$36:$A$65*BZ$36:BZ$65*(Master!$D$3:$D$32=$C140))/100+SUMPRODUCT($A$67:$A$96*BZ$67:BZ$96*(Master!$D$3:$D$32=$C140))/100+BZ146</f>
        <v>10540.000003819001</v>
      </c>
      <c r="CA140" s="11">
        <f>SUMPRODUCT($A$36:$A$65*CA$36:CA$65*(Master!$D$3:$D$32=$C140))/100+SUMPRODUCT($A$67:$A$96*CA$67:CA$96*(Master!$D$3:$D$32=$C140))/100+CA146</f>
        <v>22189.000027919996</v>
      </c>
      <c r="CB140" s="11">
        <f>SUMPRODUCT($A$36:$A$65*CB$36:CB$65*(Master!$D$3:$D$32=$C140))/100+SUMPRODUCT($A$67:$A$96*CB$67:CB$96*(Master!$D$3:$D$32=$C140))/100+CB146</f>
        <v>14374.999985675</v>
      </c>
      <c r="CC140" s="11">
        <f>SUMPRODUCT($A$36:$A$65*CC$36:CC$65*(Master!$D$3:$D$32=$C140))/100+SUMPRODUCT($A$67:$A$96*CC$67:CC$96*(Master!$D$3:$D$32=$C140))/100+CC146</f>
        <v>10529.999996282</v>
      </c>
      <c r="CD140" s="11">
        <f>SUMPRODUCT($A$36:$A$65*CD$36:CD$65*(Master!$D$3:$D$32=$C140))/100+SUMPRODUCT($A$67:$A$96*CD$67:CD$96*(Master!$D$3:$D$32=$C140))/100+CD146</f>
        <v>11385.999991131002</v>
      </c>
      <c r="CE140" s="11">
        <f>SUMPRODUCT($A$36:$A$65*CE$36:CE$65*(Master!$D$3:$D$32=$C140))/100+SUMPRODUCT($A$67:$A$96*CE$67:CE$96*(Master!$D$3:$D$32=$C140))/100+CE146</f>
        <v>19759.999994963997</v>
      </c>
      <c r="CF140" s="11">
        <f>SUMPRODUCT($A$36:$A$65*CF$36:CF$65*(Master!$D$3:$D$32=$C140))/100+SUMPRODUCT($A$67:$A$96*CF$67:CF$96*(Master!$D$3:$D$32=$C140))/100+CF146</f>
        <v>10635.000006446999</v>
      </c>
      <c r="CG140" s="11">
        <f>SUMPRODUCT($A$36:$A$65*CG$36:CG$65*(Master!$D$3:$D$32=$C140))/100+SUMPRODUCT($A$67:$A$96*CG$67:CG$96*(Master!$D$3:$D$32=$C140))/100+CG146</f>
        <v>16955.000008090003</v>
      </c>
      <c r="CH140" s="11">
        <f>SUMPRODUCT($A$36:$A$65*CH$36:CH$65*(Master!$D$3:$D$32=$C140))/100+SUMPRODUCT($A$67:$A$96*CH$67:CH$96*(Master!$D$3:$D$32=$C140))/100+CH146</f>
        <v>11074.999997133</v>
      </c>
      <c r="CI140" s="11">
        <f>SUMPRODUCT($A$36:$A$65*CI$36:CI$65*(Master!$D$3:$D$32=$C140))/100+SUMPRODUCT($A$67:$A$96*CI$67:CI$96*(Master!$D$3:$D$32=$C140))/100+CI146</f>
        <v>12354.999995495999</v>
      </c>
      <c r="CJ140" s="11">
        <f>SUMPRODUCT($A$36:$A$65*CJ$36:CJ$65*(Master!$D$3:$D$32=$C140))/100+SUMPRODUCT($A$67:$A$96*CJ$67:CJ$96*(Master!$D$3:$D$32=$C140))/100+CJ146</f>
        <v>16118.000010505</v>
      </c>
      <c r="CK140" s="11">
        <f>SUMPRODUCT($A$36:$A$65*CK$36:CK$65*(Master!$D$3:$D$32=$C140))/100+SUMPRODUCT($A$67:$A$96*CK$67:CK$96*(Master!$D$3:$D$32=$C140))/100+CK146</f>
        <v>14259.999988002</v>
      </c>
      <c r="CL140" s="11">
        <f>SUMPRODUCT($A$36:$A$65*CL$36:CL$65*(Master!$D$3:$D$32=$C140))/100+SUMPRODUCT($A$67:$A$96*CL$67:CL$96*(Master!$D$3:$D$32=$C140))/100+CL146</f>
        <v>11799.999987855002</v>
      </c>
      <c r="CM140" s="11">
        <f>SUMPRODUCT($A$36:$A$65*CM$36:CM$65*(Master!$D$3:$D$32=$C140))/100+SUMPRODUCT($A$67:$A$96*CM$67:CM$96*(Master!$D$3:$D$32=$C140))/100+CM146</f>
        <v>9892.9999976199997</v>
      </c>
      <c r="CN140" s="11">
        <f>SUMPRODUCT($A$36:$A$65*CN$36:CN$65*(Master!$D$3:$D$32=$C140))/100+SUMPRODUCT($A$67:$A$96*CN$67:CN$96*(Master!$D$3:$D$32=$C140))/100+CN146</f>
        <v>11479.999992661002</v>
      </c>
      <c r="CO140" s="11">
        <f>SUMPRODUCT($A$36:$A$65*CO$36:CO$65*(Master!$D$3:$D$32=$C140))/100+SUMPRODUCT($A$67:$A$96*CO$67:CO$96*(Master!$D$3:$D$32=$C140))/100+CO146</f>
        <v>13414.999989993999</v>
      </c>
      <c r="CP140" s="11">
        <f>SUMPRODUCT($A$36:$A$65*CP$36:CP$65*(Master!$D$3:$D$32=$C140))/100+SUMPRODUCT($A$67:$A$96*CP$67:CP$96*(Master!$D$3:$D$32=$C140))/100+CP146</f>
        <v>17419.000011104999</v>
      </c>
      <c r="CQ140" s="11">
        <f>SUMPRODUCT($A$36:$A$65*CQ$36:CQ$65*(Master!$D$3:$D$32=$C140))/100+SUMPRODUCT($A$67:$A$96*CQ$67:CQ$96*(Master!$D$3:$D$32=$C140))/100+CQ146</f>
        <v>11300.999992576</v>
      </c>
      <c r="CR140" s="11">
        <f>SUMPRODUCT($A$36:$A$65*CR$36:CR$65*(Master!$D$3:$D$32=$C140))/100+SUMPRODUCT($A$67:$A$96*CR$67:CR$96*(Master!$D$3:$D$32=$C140))/100+CR146</f>
        <v>13259.999995872999</v>
      </c>
      <c r="CS140" s="11">
        <f>SUMPRODUCT($A$36:$A$65*CS$36:CS$65*(Master!$D$3:$D$32=$C140))/100+SUMPRODUCT($A$67:$A$96*CS$67:CS$96*(Master!$D$3:$D$32=$C140))/100+CS146</f>
        <v>14614.999980525999</v>
      </c>
      <c r="CT140" s="11">
        <f>SUMPRODUCT($A$36:$A$65*CT$36:CT$65*(Master!$D$3:$D$32=$C140))/100+SUMPRODUCT($A$67:$A$96*CT$67:CT$96*(Master!$D$3:$D$32=$C140))/100+CT146</f>
        <v>17196.999982857003</v>
      </c>
      <c r="CU140" s="11">
        <f>SUMPRODUCT($A$36:$A$65*CU$36:CU$65*(Master!$D$3:$D$32=$C140))/100+SUMPRODUCT($A$67:$A$96*CU$67:CU$96*(Master!$D$3:$D$32=$C140))/100+CU146</f>
        <v>20045.000011004002</v>
      </c>
      <c r="CV140" s="11">
        <f>SUMPRODUCT($A$36:$A$65*CV$36:CV$65*(Master!$D$3:$D$32=$C140))/100+SUMPRODUCT($A$67:$A$96*CV$67:CV$96*(Master!$D$3:$D$32=$C140))/100+CV146</f>
        <v>11664.999996614999</v>
      </c>
      <c r="CW140" s="11">
        <f>SUMPRODUCT($A$36:$A$65*CW$36:CW$65*(Master!$D$3:$D$32=$C140))/100+SUMPRODUCT($A$67:$A$96*CW$67:CW$96*(Master!$D$3:$D$32=$C140))/100+CW146</f>
        <v>10003.999989622</v>
      </c>
      <c r="CX140" s="11">
        <f>SUMPRODUCT($A$36:$A$65*CX$36:CX$65*(Master!$D$3:$D$32=$C140))/100+SUMPRODUCT($A$67:$A$96*CX$67:CX$96*(Master!$D$3:$D$32=$C140))/100+CX146</f>
        <v>12164.999987040999</v>
      </c>
      <c r="CY140" s="11">
        <f>SUMPRODUCT($A$36:$A$65*CY$36:CY$65*(Master!$D$3:$D$32=$C140))/100+SUMPRODUCT($A$67:$A$96*CY$67:CY$96*(Master!$D$3:$D$32=$C140))/100+CY146</f>
        <v>14826.000009367999</v>
      </c>
      <c r="CZ140" s="11">
        <f>SUMPRODUCT($A$36:$A$65*CZ$36:CZ$65*(Master!$D$3:$D$32=$C140))/100+SUMPRODUCT($A$67:$A$96*CZ$67:CZ$96*(Master!$D$3:$D$32=$C140))/100+CZ146</f>
        <v>11380.999985602999</v>
      </c>
      <c r="DA140" s="11">
        <f>SUMPRODUCT($A$36:$A$65*DA$36:DA$65*(Master!$D$3:$D$32=$C140))/100+SUMPRODUCT($A$67:$A$96*DA$67:DA$96*(Master!$D$3:$D$32=$C140))/100+DA146</f>
        <v>18079.000006622002</v>
      </c>
      <c r="DB140" s="11">
        <f>SUMPRODUCT($A$36:$A$65*DB$36:DB$65*(Master!$D$3:$D$32=$C140))/100+SUMPRODUCT($A$67:$A$96*DB$67:DB$96*(Master!$D$3:$D$32=$C140))/100+DB146</f>
        <v>10730.000011243001</v>
      </c>
      <c r="DC140" s="11">
        <f>SUMPRODUCT($A$36:$A$65*DC$36:DC$65*(Master!$D$3:$D$32=$C140))/100+SUMPRODUCT($A$67:$A$96*DC$67:DC$96*(Master!$D$3:$D$32=$C140))/100+DC146</f>
        <v>12308.999984755999</v>
      </c>
      <c r="DD140" s="11">
        <f>SUMPRODUCT($A$36:$A$65*DD$36:DD$65*(Master!$D$3:$D$32=$C140))/100+SUMPRODUCT($A$67:$A$96*DD$67:DD$96*(Master!$D$3:$D$32=$C140))/100+DD146</f>
        <v>15876.999975715</v>
      </c>
      <c r="DE140" s="11">
        <f>SUMPRODUCT($A$36:$A$65*DE$36:DE$65*(Master!$D$3:$D$32=$C140))/100+SUMPRODUCT($A$67:$A$96*DE$67:DE$96*(Master!$D$3:$D$32=$C140))/100+DE146</f>
        <v>10373.00000281</v>
      </c>
      <c r="DF140" s="11">
        <f>SUMPRODUCT($A$36:$A$65*DF$36:DF$65*(Master!$D$3:$D$32=$C140))/100+SUMPRODUCT($A$67:$A$96*DF$67:DF$96*(Master!$D$3:$D$32=$C140))/100+DF146</f>
        <v>12740.000011695</v>
      </c>
      <c r="DG140" s="11">
        <f>SUMPRODUCT($A$36:$A$65*DG$36:DG$65*(Master!$D$3:$D$32=$C140))/100+SUMPRODUCT($A$67:$A$96*DG$67:DG$96*(Master!$D$3:$D$32=$C140))/100+DG146</f>
        <v>14539.999969792003</v>
      </c>
      <c r="DH140" s="11">
        <f>SUMPRODUCT($A$36:$A$65*DH$36:DH$65*(Master!$D$3:$D$32=$C140))/100+SUMPRODUCT($A$67:$A$96*DH$67:DH$96*(Master!$D$3:$D$32=$C140))/100+DH146</f>
        <v>14103.999976640998</v>
      </c>
      <c r="DI140" s="11">
        <f>SUMPRODUCT($A$36:$A$65*DI$36:DI$65*(Master!$D$3:$D$32=$C140))/100+SUMPRODUCT($A$67:$A$96*DI$67:DI$96*(Master!$D$3:$D$32=$C140))/100+DI146</f>
        <v>16777.000002069999</v>
      </c>
      <c r="DJ140" s="11">
        <f>SUMPRODUCT($A$36:$A$65*DJ$36:DJ$65*(Master!$D$3:$D$32=$C140))/100+SUMPRODUCT($A$67:$A$96*DJ$67:DJ$96*(Master!$D$3:$D$32=$C140))/100+DJ146</f>
        <v>9619.9999928870002</v>
      </c>
      <c r="DK140" s="11">
        <f>SUMPRODUCT($A$36:$A$65*DK$36:DK$65*(Master!$D$3:$D$32=$C140))/100+SUMPRODUCT($A$67:$A$96*DK$67:DK$96*(Master!$D$3:$D$32=$C140))/100+DK146</f>
        <v>10403.000013340001</v>
      </c>
      <c r="DL140" s="11">
        <f>SUMPRODUCT($A$36:$A$65*DL$36:DL$65*(Master!$D$3:$D$32=$C140))/100+SUMPRODUCT($A$67:$A$96*DL$67:DL$96*(Master!$D$3:$D$32=$C140))/100+DL146</f>
        <v>14244.999984687</v>
      </c>
      <c r="DM140" s="11">
        <f>SUMPRODUCT($A$36:$A$65*DM$36:DM$65*(Master!$D$3:$D$32=$C140))/100+SUMPRODUCT($A$67:$A$96*DM$67:DM$96*(Master!$D$3:$D$32=$C140))/100+DM146</f>
        <v>14019.999979486</v>
      </c>
      <c r="DN140" s="11">
        <f>SUMPRODUCT($A$36:$A$65*DN$36:DN$65*(Master!$D$3:$D$32=$C140))/100+SUMPRODUCT($A$67:$A$96*DN$67:DN$96*(Master!$D$3:$D$32=$C140))/100+DN146</f>
        <v>11381.000006161001</v>
      </c>
      <c r="DO140" s="11">
        <f>SUMPRODUCT($A$36:$A$65*DO$36:DO$65*(Master!$D$3:$D$32=$C140))/100+SUMPRODUCT($A$67:$A$96*DO$67:DO$96*(Master!$D$3:$D$32=$C140))/100+DO146</f>
        <v>30600.000039592</v>
      </c>
      <c r="DP140" s="11">
        <f>SUMPRODUCT($A$36:$A$65*DP$36:DP$65*(Master!$D$3:$D$32=$C140))/100+SUMPRODUCT($A$67:$A$96*DP$67:DP$96*(Master!$D$3:$D$32=$C140))/100+DP146</f>
        <v>17154.999966495001</v>
      </c>
      <c r="DQ140" s="11">
        <f>SUMPRODUCT($A$36:$A$65*DQ$36:DQ$65*(Master!$D$3:$D$32=$C140))/100+SUMPRODUCT($A$67:$A$96*DQ$67:DQ$96*(Master!$D$3:$D$32=$C140))/100+DQ146</f>
        <v>12140.999978966</v>
      </c>
      <c r="DR140" s="11">
        <f>SUMPRODUCT($A$36:$A$65*DR$36:DR$65*(Master!$D$3:$D$32=$C140))/100+SUMPRODUCT($A$67:$A$96*DR$67:DR$96*(Master!$D$3:$D$32=$C140))/100+DR146</f>
        <v>10573.000011900998</v>
      </c>
      <c r="DS140" s="11">
        <f>SUMPRODUCT($A$36:$A$65*DS$36:DS$65*(Master!$D$3:$D$32=$C140))/100+SUMPRODUCT($A$67:$A$96*DS$67:DS$96*(Master!$D$3:$D$32=$C140))/100+DS146</f>
        <v>11659.999996924002</v>
      </c>
      <c r="DT140" s="11">
        <f>SUMPRODUCT($A$36:$A$65*DT$36:DT$65*(Master!$D$3:$D$32=$C140))/100+SUMPRODUCT($A$67:$A$96*DT$67:DT$96*(Master!$D$3:$D$32=$C140))/100+DT146</f>
        <v>16699.999985196999</v>
      </c>
      <c r="DU140" s="11">
        <f>SUMPRODUCT($A$36:$A$65*DU$36:DU$65*(Master!$D$3:$D$32=$C140))/100+SUMPRODUCT($A$67:$A$96*DU$67:DU$96*(Master!$D$3:$D$32=$C140))/100+DU146</f>
        <v>13619.999979877999</v>
      </c>
      <c r="DV140" s="11">
        <f>SUMPRODUCT($A$36:$A$65*DV$36:DV$65*(Master!$D$3:$D$32=$C140))/100+SUMPRODUCT($A$67:$A$96*DV$67:DV$96*(Master!$D$3:$D$32=$C140))/100+DV146</f>
        <v>9831.0000066010016</v>
      </c>
      <c r="DW140" s="11">
        <f>SUMPRODUCT($A$36:$A$65*DW$36:DW$65*(Master!$D$3:$D$32=$C140))/100+SUMPRODUCT($A$67:$A$96*DW$67:DW$96*(Master!$D$3:$D$32=$C140))/100+DW146</f>
        <v>14829.999996816003</v>
      </c>
      <c r="DX140" s="11">
        <f>SUMPRODUCT($A$36:$A$65*DX$36:DX$65*(Master!$D$3:$D$32=$C140))/100+SUMPRODUCT($A$67:$A$96*DX$67:DX$96*(Master!$D$3:$D$32=$C140))/100+DX146</f>
        <v>12693.999990012999</v>
      </c>
      <c r="DY140" s="11">
        <f>SUMPRODUCT($A$36:$A$65*DY$36:DY$65*(Master!$D$3:$D$32=$C140))/100+SUMPRODUCT($A$67:$A$96*DY$67:DY$96*(Master!$D$3:$D$32=$C140))/100+DY146</f>
        <v>18060.000018722003</v>
      </c>
      <c r="DZ140" s="11">
        <f>SUMPRODUCT($A$36:$A$65*DZ$36:DZ$65*(Master!$D$3:$D$32=$C140))/100+SUMPRODUCT($A$67:$A$96*DZ$67:DZ$96*(Master!$D$3:$D$32=$C140))/100+DZ146</f>
        <v>12449.999994275002</v>
      </c>
      <c r="EA140" s="11">
        <f>SUMPRODUCT($A$36:$A$65*EA$36:EA$65*(Master!$D$3:$D$32=$C140))/100+SUMPRODUCT($A$67:$A$96*EA$67:EA$96*(Master!$D$3:$D$32=$C140))/100+EA146</f>
        <v>10561.000009355999</v>
      </c>
      <c r="EB140" s="11">
        <f>SUMPRODUCT($A$36:$A$65*EB$36:EB$65*(Master!$D$3:$D$32=$C140))/100+SUMPRODUCT($A$67:$A$96*EB$67:EB$96*(Master!$D$3:$D$32=$C140))/100+EB146</f>
        <v>15538.000012680997</v>
      </c>
      <c r="EC140" s="11">
        <f>SUMPRODUCT($A$36:$A$65*EC$36:EC$65*(Master!$D$3:$D$32=$C140))/100+SUMPRODUCT($A$67:$A$96*EC$67:EC$96*(Master!$D$3:$D$32=$C140))/100+EC146</f>
        <v>15384.999970194003</v>
      </c>
      <c r="ED140" s="11">
        <f>SUMPRODUCT($A$36:$A$65*ED$36:ED$65*(Master!$D$3:$D$32=$C140))/100+SUMPRODUCT($A$67:$A$96*ED$67:ED$96*(Master!$D$3:$D$32=$C140))/100+ED146</f>
        <v>12368.999981641002</v>
      </c>
      <c r="EE140" s="11">
        <f>SUMPRODUCT($A$36:$A$65*EE$36:EE$65*(Master!$D$3:$D$32=$C140))/100+SUMPRODUCT($A$67:$A$96*EE$67:EE$96*(Master!$D$3:$D$32=$C140))/100+EE146</f>
        <v>13180.000024760002</v>
      </c>
      <c r="EF140" s="11">
        <f>SUMPRODUCT($A$36:$A$65*EF$36:EF$65*(Master!$D$3:$D$32=$C140))/100+SUMPRODUCT($A$67:$A$96*EF$67:EF$96*(Master!$D$3:$D$32=$C140))/100+EF146</f>
        <v>15139.999970772998</v>
      </c>
      <c r="EG140" s="11">
        <f>SUMPRODUCT($A$36:$A$65*EG$36:EG$65*(Master!$D$3:$D$32=$C140))/100+SUMPRODUCT($A$67:$A$96*EG$67:EG$96*(Master!$D$3:$D$32=$C140))/100+EG146</f>
        <v>10336.000004865999</v>
      </c>
      <c r="EH140" s="11">
        <f>SUMPRODUCT($A$36:$A$65*EH$36:EH$65*(Master!$D$3:$D$32=$C140))/100+SUMPRODUCT($A$67:$A$96*EH$67:EH$96*(Master!$D$3:$D$32=$C140))/100+EH146</f>
        <v>16135.000037128999</v>
      </c>
      <c r="EI140" s="11">
        <f>SUMPRODUCT($A$36:$A$65*EI$36:EI$65*(Master!$D$3:$D$32=$C140))/100+SUMPRODUCT($A$67:$A$96*EI$67:EI$96*(Master!$D$3:$D$32=$C140))/100+EI146</f>
        <v>12489.999970092002</v>
      </c>
      <c r="EJ140" s="11">
        <f>SUMPRODUCT($A$36:$A$65*EJ$36:EJ$65*(Master!$D$3:$D$32=$C140))/100+SUMPRODUCT($A$67:$A$96*EJ$67:EJ$96*(Master!$D$3:$D$32=$C140))/100+EJ146</f>
        <v>21036.999997262999</v>
      </c>
      <c r="EK140" s="11">
        <f>SUMPRODUCT($A$36:$A$65*EK$36:EK$65*(Master!$D$3:$D$32=$C140))/100+SUMPRODUCT($A$67:$A$96*EK$67:EK$96*(Master!$D$3:$D$32=$C140))/100+EK146</f>
        <v>10798.999987593999</v>
      </c>
      <c r="EL140" s="11">
        <f>SUMPRODUCT($A$36:$A$65*EL$36:EL$65*(Master!$D$3:$D$32=$C140))/100+SUMPRODUCT($A$67:$A$96*EL$67:EL$96*(Master!$D$3:$D$32=$C140))/100+EL146</f>
        <v>16161.000012880999</v>
      </c>
      <c r="EM140" s="11">
        <f>SUMPRODUCT($A$36:$A$65*EM$36:EM$65*(Master!$D$3:$D$32=$C140))/100+SUMPRODUCT($A$67:$A$96*EM$67:EM$96*(Master!$D$3:$D$32=$C140))/100+EM146</f>
        <v>10599.999999103999</v>
      </c>
      <c r="EN140" s="11">
        <f>SUMPRODUCT($A$36:$A$65*EN$36:EN$65*(Master!$D$3:$D$32=$C140))/100+SUMPRODUCT($A$67:$A$96*EN$67:EN$96*(Master!$D$3:$D$32=$C140))/100+EN146</f>
        <v>15475.000005947</v>
      </c>
      <c r="EO140" s="11">
        <f>SUMPRODUCT($A$36:$A$65*EO$36:EO$65*(Master!$D$3:$D$32=$C140))/100+SUMPRODUCT($A$67:$A$96*EO$67:EO$96*(Master!$D$3:$D$32=$C140))/100+EO146</f>
        <v>9580.0000046099995</v>
      </c>
      <c r="EP140" s="11">
        <f>SUMPRODUCT($A$36:$A$65*EP$36:EP$65*(Master!$D$3:$D$32=$C140))/100+SUMPRODUCT($A$67:$A$96*EP$67:EP$96*(Master!$D$3:$D$32=$C140))/100+EP146</f>
        <v>14550.000029663001</v>
      </c>
      <c r="EQ140" s="11">
        <f>SUMPRODUCT($A$36:$A$65*EQ$36:EQ$65*(Master!$D$3:$D$32=$C140))/100+SUMPRODUCT($A$67:$A$96*EQ$67:EQ$96*(Master!$D$3:$D$32=$C140))/100+EQ146</f>
        <v>10325.000006075999</v>
      </c>
      <c r="ER140" s="11">
        <f>SUMPRODUCT($A$36:$A$65*ER$36:ER$65*(Master!$D$3:$D$32=$C140))/100+SUMPRODUCT($A$67:$A$96*ER$67:ER$96*(Master!$D$3:$D$32=$C140))/100+ER146</f>
        <v>11604.999997659002</v>
      </c>
      <c r="ES140" s="11">
        <f>SUMPRODUCT($A$36:$A$65*ES$36:ES$65*(Master!$D$3:$D$32=$C140))/100+SUMPRODUCT($A$67:$A$96*ES$67:ES$96*(Master!$D$3:$D$32=$C140))/100+ES146</f>
        <v>21419.999996221995</v>
      </c>
      <c r="ET140" s="11">
        <f>SUMPRODUCT($A$36:$A$65*ET$36:ET$65*(Master!$D$3:$D$32=$C140))/100+SUMPRODUCT($A$67:$A$96*ET$67:ET$96*(Master!$D$3:$D$32=$C140))/100+ET146</f>
        <v>10197.000010209</v>
      </c>
      <c r="EU140" s="11">
        <f>SUMPRODUCT($A$36:$A$65*EU$36:EU$65*(Master!$D$3:$D$32=$C140))/100+SUMPRODUCT($A$67:$A$96*EU$67:EU$96*(Master!$D$3:$D$32=$C140))/100+EU146</f>
        <v>14564.000007111998</v>
      </c>
      <c r="EV140" s="11">
        <f>SUMPRODUCT($A$36:$A$65*EV$36:EV$65*(Master!$D$3:$D$32=$C140))/100+SUMPRODUCT($A$67:$A$96*EV$67:EV$96*(Master!$D$3:$D$32=$C140))/100+EV146</f>
        <v>9599.9999932409992</v>
      </c>
      <c r="EW140" s="11">
        <f>SUMPRODUCT($A$36:$A$65*EW$36:EW$65*(Master!$D$3:$D$32=$C140))/100+SUMPRODUCT($A$67:$A$96*EW$67:EW$96*(Master!$D$3:$D$32=$C140))/100+EW146</f>
        <v>10973.000025021998</v>
      </c>
      <c r="EX140" s="11">
        <f>SUMPRODUCT($A$36:$A$65*EX$36:EX$65*(Master!$D$3:$D$32=$C140))/100+SUMPRODUCT($A$67:$A$96*EX$67:EX$96*(Master!$D$3:$D$32=$C140))/100+EX146</f>
        <v>13743.000018725001</v>
      </c>
      <c r="EY140" s="11">
        <f>SUMPRODUCT($A$36:$A$65*EY$36:EY$65*(Master!$D$3:$D$32=$C140))/100+SUMPRODUCT($A$67:$A$96*EY$67:EY$96*(Master!$D$3:$D$32=$C140))/100+EY146</f>
        <v>11274.999979780001</v>
      </c>
      <c r="EZ140" s="11">
        <f>SUMPRODUCT($A$36:$A$65*EZ$36:EZ$65*(Master!$D$3:$D$32=$C140))/100+SUMPRODUCT($A$67:$A$96*EZ$67:EZ$96*(Master!$D$3:$D$32=$C140))/100+EZ146</f>
        <v>10403.999993649</v>
      </c>
      <c r="FA140" s="11">
        <f>SUMPRODUCT($A$36:$A$65*FA$36:FA$65*(Master!$D$3:$D$32=$C140))/100+SUMPRODUCT($A$67:$A$96*FA$67:FA$96*(Master!$D$3:$D$32=$C140))/100+FA146</f>
        <v>16165.000030505998</v>
      </c>
      <c r="FB140" s="11">
        <f>SUMPRODUCT($A$36:$A$65*FB$36:FB$65*(Master!$D$3:$D$32=$C140))/100+SUMPRODUCT($A$67:$A$96*FB$67:FB$96*(Master!$D$3:$D$32=$C140))/100+FB146</f>
        <v>13925.000030708998</v>
      </c>
      <c r="FC140" s="11">
        <f>SUMPRODUCT($A$36:$A$65*FC$36:FC$65*(Master!$D$3:$D$32=$C140))/100+SUMPRODUCT($A$67:$A$96*FC$67:FC$96*(Master!$D$3:$D$32=$C140))/100+FC146</f>
        <v>12339.999989872002</v>
      </c>
      <c r="FD140" s="11">
        <f>SUMPRODUCT($A$36:$A$65*FD$36:FD$65*(Master!$D$3:$D$32=$C140))/100+SUMPRODUCT($A$67:$A$96*FD$67:FD$96*(Master!$D$3:$D$32=$C140))/100+FD146</f>
        <v>11499.999980625</v>
      </c>
      <c r="FE140" s="11">
        <f>SUMPRODUCT($A$36:$A$65*FE$36:FE$65*(Master!$D$3:$D$32=$C140))/100+SUMPRODUCT($A$67:$A$96*FE$67:FE$96*(Master!$D$3:$D$32=$C140))/100+FE146</f>
        <v>12010.000029777999</v>
      </c>
      <c r="FF140" s="11">
        <f>SUMPRODUCT($A$36:$A$65*FF$36:FF$65*(Master!$D$3:$D$32=$C140))/100+SUMPRODUCT($A$67:$A$96*FF$67:FF$96*(Master!$D$3:$D$32=$C140))/100+FF146</f>
        <v>12755.999984710998</v>
      </c>
      <c r="FG140" s="11">
        <f>SUMPRODUCT($A$36:$A$65*FG$36:FG$65*(Master!$D$3:$D$32=$C140))/100+SUMPRODUCT($A$67:$A$96*FG$67:FG$96*(Master!$D$3:$D$32=$C140))/100+FG146</f>
        <v>16386.999966203999</v>
      </c>
      <c r="FH140" s="11">
        <f>SUMPRODUCT($A$36:$A$65*FH$36:FH$65*(Master!$D$3:$D$32=$C140))/100+SUMPRODUCT($A$67:$A$96*FH$67:FH$96*(Master!$D$3:$D$32=$C140))/100+FH146</f>
        <v>21400.000024076999</v>
      </c>
      <c r="FI140" s="11">
        <f>SUMPRODUCT($A$36:$A$65*FI$36:FI$65*(Master!$D$3:$D$32=$C140))/100+SUMPRODUCT($A$67:$A$96*FI$67:FI$96*(Master!$D$3:$D$32=$C140))/100+FI146</f>
        <v>12639.999998949999</v>
      </c>
      <c r="FJ140" s="11">
        <f>SUMPRODUCT($A$36:$A$65*FJ$36:FJ$65*(Master!$D$3:$D$32=$C140))/100+SUMPRODUCT($A$67:$A$96*FJ$67:FJ$96*(Master!$D$3:$D$32=$C140))/100+FJ146</f>
        <v>18835.000054593002</v>
      </c>
      <c r="FK140" s="11">
        <f>SUMPRODUCT($A$36:$A$65*FK$36:FK$65*(Master!$D$3:$D$32=$C140))/100+SUMPRODUCT($A$67:$A$96*FK$67:FK$96*(Master!$D$3:$D$32=$C140))/100+FK146</f>
        <v>9554.9999973359991</v>
      </c>
    </row>
    <row r="141" spans="3:167" x14ac:dyDescent="0.25">
      <c r="C141" s="11" t="s">
        <v>10</v>
      </c>
      <c r="D141" s="11">
        <f>SUMPRODUCT($A$36:$A$65*D$36:D$65*(Master!$D$3:$D$32=$C141))/100+SUMPRODUCT($A$67:$A$96*D$67:D$96*(Master!$D$3:$D$32=$C141))/100+D147</f>
        <v>12500.000000999999</v>
      </c>
      <c r="E141" s="11">
        <f>SUMPRODUCT($A$36:$A$65*E$36:E$65*(Master!$D$3:$D$32=$C141))/100+SUMPRODUCT($A$67:$A$96*E$67:E$96*(Master!$D$3:$D$32=$C141))/100+E147</f>
        <v>11185.000002159002</v>
      </c>
      <c r="F141" s="11">
        <f>SUMPRODUCT($A$36:$A$65*F$36:F$65*(Master!$D$3:$D$32=$C141))/100+SUMPRODUCT($A$67:$A$96*F$67:F$96*(Master!$D$3:$D$32=$C141))/100+F147</f>
        <v>9744.0000031540003</v>
      </c>
      <c r="G141" s="11">
        <f>SUMPRODUCT($A$36:$A$65*G$36:G$65*(Master!$D$3:$D$32=$C141))/100+SUMPRODUCT($A$67:$A$96*G$67:G$96*(Master!$D$3:$D$32=$C141))/100+G147</f>
        <v>9386.0000041879994</v>
      </c>
      <c r="H141" s="11">
        <f>SUMPRODUCT($A$36:$A$65*H$36:H$65*(Master!$D$3:$D$32=$C141))/100+SUMPRODUCT($A$67:$A$96*H$67:H$96*(Master!$D$3:$D$32=$C141))/100+H147</f>
        <v>9873.0000001589997</v>
      </c>
      <c r="I141" s="11">
        <f>SUMPRODUCT($A$36:$A$65*I$36:I$65*(Master!$D$3:$D$32=$C141))/100+SUMPRODUCT($A$67:$A$96*I$67:I$96*(Master!$D$3:$D$32=$C141))/100+I147</f>
        <v>10626.000000162001</v>
      </c>
      <c r="J141" s="11">
        <f>SUMPRODUCT($A$36:$A$65*J$36:J$65*(Master!$D$3:$D$32=$C141))/100+SUMPRODUCT($A$67:$A$96*J$67:J$96*(Master!$D$3:$D$32=$C141))/100+J147</f>
        <v>11640.000000338998</v>
      </c>
      <c r="K141" s="11">
        <f>SUMPRODUCT($A$36:$A$65*K$36:K$65*(Master!$D$3:$D$32=$C141))/100+SUMPRODUCT($A$67:$A$96*K$67:K$96*(Master!$D$3:$D$32=$C141))/100+K147</f>
        <v>14500.000000548</v>
      </c>
      <c r="L141" s="11">
        <f>SUMPRODUCT($A$36:$A$65*L$36:L$65*(Master!$D$3:$D$32=$C141))/100+SUMPRODUCT($A$67:$A$96*L$67:L$96*(Master!$D$3:$D$32=$C141))/100+L147</f>
        <v>12070.000000137003</v>
      </c>
      <c r="M141" s="11">
        <f>SUMPRODUCT($A$36:$A$65*M$36:M$65*(Master!$D$3:$D$32=$C141))/100+SUMPRODUCT($A$67:$A$96*M$67:M$96*(Master!$D$3:$D$32=$C141))/100+M147</f>
        <v>11730.000000486001</v>
      </c>
      <c r="N141" s="11">
        <f>SUMPRODUCT($A$36:$A$65*N$36:N$65*(Master!$D$3:$D$32=$C141))/100+SUMPRODUCT($A$67:$A$96*N$67:N$96*(Master!$D$3:$D$32=$C141))/100+N147</f>
        <v>11544.999999624999</v>
      </c>
      <c r="O141" s="11">
        <f>SUMPRODUCT($A$36:$A$65*O$36:O$65*(Master!$D$3:$D$32=$C141))/100+SUMPRODUCT($A$67:$A$96*O$67:O$96*(Master!$D$3:$D$32=$C141))/100+O147</f>
        <v>14420.000000423999</v>
      </c>
      <c r="P141" s="11">
        <f>SUMPRODUCT($A$36:$A$65*P$36:P$65*(Master!$D$3:$D$32=$C141))/100+SUMPRODUCT($A$67:$A$96*P$67:P$96*(Master!$D$3:$D$32=$C141))/100+P147</f>
        <v>17565.000002702993</v>
      </c>
      <c r="Q141" s="11">
        <f>SUMPRODUCT($A$36:$A$65*Q$36:Q$65*(Master!$D$3:$D$32=$C141))/100+SUMPRODUCT($A$67:$A$96*Q$67:Q$96*(Master!$D$3:$D$32=$C141))/100+Q147</f>
        <v>11425.000000782</v>
      </c>
      <c r="R141" s="11">
        <f>SUMPRODUCT($A$36:$A$65*R$36:R$65*(Master!$D$3:$D$32=$C141))/100+SUMPRODUCT($A$67:$A$96*R$67:R$96*(Master!$D$3:$D$32=$C141))/100+R147</f>
        <v>13145.000002028999</v>
      </c>
      <c r="S141" s="11">
        <f>SUMPRODUCT($A$36:$A$65*S$36:S$65*(Master!$D$3:$D$32=$C141))/100+SUMPRODUCT($A$67:$A$96*S$67:S$96*(Master!$D$3:$D$32=$C141))/100+S147</f>
        <v>11365.000000179998</v>
      </c>
      <c r="T141" s="11">
        <f>SUMPRODUCT($A$36:$A$65*T$36:T$65*(Master!$D$3:$D$32=$C141))/100+SUMPRODUCT($A$67:$A$96*T$67:T$96*(Master!$D$3:$D$32=$C141))/100+T147</f>
        <v>10630.999999763</v>
      </c>
      <c r="U141" s="11">
        <f>SUMPRODUCT($A$36:$A$65*U$36:U$65*(Master!$D$3:$D$32=$C141))/100+SUMPRODUCT($A$67:$A$96*U$67:U$96*(Master!$D$3:$D$32=$C141))/100+U147</f>
        <v>18354.000002446002</v>
      </c>
      <c r="V141" s="11">
        <f>SUMPRODUCT($A$36:$A$65*V$36:V$65*(Master!$D$3:$D$32=$C141))/100+SUMPRODUCT($A$67:$A$96*V$67:V$96*(Master!$D$3:$D$32=$C141))/100+V147</f>
        <v>11480.000001826998</v>
      </c>
      <c r="W141" s="11">
        <f>SUMPRODUCT($A$36:$A$65*W$36:W$65*(Master!$D$3:$D$32=$C141))/100+SUMPRODUCT($A$67:$A$96*W$67:W$96*(Master!$D$3:$D$32=$C141))/100+W147</f>
        <v>10988.000000591999</v>
      </c>
      <c r="X141" s="11">
        <f>SUMPRODUCT($A$36:$A$65*X$36:X$65*(Master!$D$3:$D$32=$C141))/100+SUMPRODUCT($A$67:$A$96*X$67:X$96*(Master!$D$3:$D$32=$C141))/100+X147</f>
        <v>21641.000002078996</v>
      </c>
      <c r="Y141" s="11">
        <f>SUMPRODUCT($A$36:$A$65*Y$36:Y$65*(Master!$D$3:$D$32=$C141))/100+SUMPRODUCT($A$67:$A$96*Y$67:Y$96*(Master!$D$3:$D$32=$C141))/100+Y147</f>
        <v>18099.999998913998</v>
      </c>
      <c r="Z141" s="11">
        <f>SUMPRODUCT($A$36:$A$65*Z$36:Z$65*(Master!$D$3:$D$32=$C141))/100+SUMPRODUCT($A$67:$A$96*Z$67:Z$96*(Master!$D$3:$D$32=$C141))/100+Z147</f>
        <v>12270.000003783001</v>
      </c>
      <c r="AA141" s="11">
        <f>SUMPRODUCT($A$36:$A$65*AA$36:AA$65*(Master!$D$3:$D$32=$C141))/100+SUMPRODUCT($A$67:$A$96*AA$67:AA$96*(Master!$D$3:$D$32=$C141))/100+AA147</f>
        <v>17815.000005372</v>
      </c>
      <c r="AB141" s="11">
        <f>SUMPRODUCT($A$36:$A$65*AB$36:AB$65*(Master!$D$3:$D$32=$C141))/100+SUMPRODUCT($A$67:$A$96*AB$67:AB$96*(Master!$D$3:$D$32=$C141))/100+AB147</f>
        <v>15660.000004161</v>
      </c>
      <c r="AC141" s="11">
        <f>SUMPRODUCT($A$36:$A$65*AC$36:AC$65*(Master!$D$3:$D$32=$C141))/100+SUMPRODUCT($A$67:$A$96*AC$67:AC$96*(Master!$D$3:$D$32=$C141))/100+AC147</f>
        <v>17809.000004130001</v>
      </c>
      <c r="AD141" s="11">
        <f>SUMPRODUCT($A$36:$A$65*AD$36:AD$65*(Master!$D$3:$D$32=$C141))/100+SUMPRODUCT($A$67:$A$96*AD$67:AD$96*(Master!$D$3:$D$32=$C141))/100+AD147</f>
        <v>23014.000009047002</v>
      </c>
      <c r="AE141" s="11">
        <f>SUMPRODUCT($A$36:$A$65*AE$36:AE$65*(Master!$D$3:$D$32=$C141))/100+SUMPRODUCT($A$67:$A$96*AE$67:AE$96*(Master!$D$3:$D$32=$C141))/100+AE147</f>
        <v>12663.999995991999</v>
      </c>
      <c r="AF141" s="11">
        <f>SUMPRODUCT($A$36:$A$65*AF$36:AF$65*(Master!$D$3:$D$32=$C141))/100+SUMPRODUCT($A$67:$A$96*AF$67:AF$96*(Master!$D$3:$D$32=$C141))/100+AF147</f>
        <v>12035.999995716998</v>
      </c>
      <c r="AG141" s="11">
        <f>SUMPRODUCT($A$36:$A$65*AG$36:AG$65*(Master!$D$3:$D$32=$C141))/100+SUMPRODUCT($A$67:$A$96*AG$67:AG$96*(Master!$D$3:$D$32=$C141))/100+AG147</f>
        <v>9894.9999991260011</v>
      </c>
      <c r="AH141" s="11">
        <f>SUMPRODUCT($A$36:$A$65*AH$36:AH$65*(Master!$D$3:$D$32=$C141))/100+SUMPRODUCT($A$67:$A$96*AH$67:AH$96*(Master!$D$3:$D$32=$C141))/100+AH147</f>
        <v>12918.000003026998</v>
      </c>
      <c r="AI141" s="11">
        <f>SUMPRODUCT($A$36:$A$65*AI$36:AI$65*(Master!$D$3:$D$32=$C141))/100+SUMPRODUCT($A$67:$A$96*AI$67:AI$96*(Master!$D$3:$D$32=$C141))/100+AI147</f>
        <v>10021.000001508</v>
      </c>
      <c r="AJ141" s="11">
        <f>SUMPRODUCT($A$36:$A$65*AJ$36:AJ$65*(Master!$D$3:$D$32=$C141))/100+SUMPRODUCT($A$67:$A$96*AJ$67:AJ$96*(Master!$D$3:$D$32=$C141))/100+AJ147</f>
        <v>14516.000007297</v>
      </c>
      <c r="AK141" s="11">
        <f>SUMPRODUCT($A$36:$A$65*AK$36:AK$65*(Master!$D$3:$D$32=$C141))/100+SUMPRODUCT($A$67:$A$96*AK$67:AK$96*(Master!$D$3:$D$32=$C141))/100+AK147</f>
        <v>14115.000003162</v>
      </c>
      <c r="AL141" s="11">
        <f>SUMPRODUCT($A$36:$A$65*AL$36:AL$65*(Master!$D$3:$D$32=$C141))/100+SUMPRODUCT($A$67:$A$96*AL$67:AL$96*(Master!$D$3:$D$32=$C141))/100+AL147</f>
        <v>20580.000008655003</v>
      </c>
      <c r="AM141" s="11">
        <f>SUMPRODUCT($A$36:$A$65*AM$36:AM$65*(Master!$D$3:$D$32=$C141))/100+SUMPRODUCT($A$67:$A$96*AM$67:AM$96*(Master!$D$3:$D$32=$C141))/100+AM147</f>
        <v>13324.000001632003</v>
      </c>
      <c r="AN141" s="11">
        <f>SUMPRODUCT($A$36:$A$65*AN$36:AN$65*(Master!$D$3:$D$32=$C141))/100+SUMPRODUCT($A$67:$A$96*AN$67:AN$96*(Master!$D$3:$D$32=$C141))/100+AN147</f>
        <v>10823.999996265</v>
      </c>
      <c r="AO141" s="11">
        <f>SUMPRODUCT($A$36:$A$65*AO$36:AO$65*(Master!$D$3:$D$32=$C141))/100+SUMPRODUCT($A$67:$A$96*AO$67:AO$96*(Master!$D$3:$D$32=$C141))/100+AO147</f>
        <v>15337.000006822002</v>
      </c>
      <c r="AP141" s="11">
        <f>SUMPRODUCT($A$36:$A$65*AP$36:AP$65*(Master!$D$3:$D$32=$C141))/100+SUMPRODUCT($A$67:$A$96*AP$67:AP$96*(Master!$D$3:$D$32=$C141))/100+AP147</f>
        <v>12520.000005406999</v>
      </c>
      <c r="AQ141" s="11">
        <f>SUMPRODUCT($A$36:$A$65*AQ$36:AQ$65*(Master!$D$3:$D$32=$C141))/100+SUMPRODUCT($A$67:$A$96*AQ$67:AQ$96*(Master!$D$3:$D$32=$C141))/100+AQ147</f>
        <v>15708.000007572002</v>
      </c>
      <c r="AR141" s="11">
        <f>SUMPRODUCT($A$36:$A$65*AR$36:AR$65*(Master!$D$3:$D$32=$C141))/100+SUMPRODUCT($A$67:$A$96*AR$67:AR$96*(Master!$D$3:$D$32=$C141))/100+AR147</f>
        <v>16619.999996085</v>
      </c>
      <c r="AS141" s="11">
        <f>SUMPRODUCT($A$36:$A$65*AS$36:AS$65*(Master!$D$3:$D$32=$C141))/100+SUMPRODUCT($A$67:$A$96*AS$67:AS$96*(Master!$D$3:$D$32=$C141))/100+AS147</f>
        <v>16504.000012238001</v>
      </c>
      <c r="AT141" s="11">
        <f>SUMPRODUCT($A$36:$A$65*AT$36:AT$65*(Master!$D$3:$D$32=$C141))/100+SUMPRODUCT($A$67:$A$96*AT$67:AT$96*(Master!$D$3:$D$32=$C141))/100+AT147</f>
        <v>14113.000003117002</v>
      </c>
      <c r="AU141" s="11">
        <f>SUMPRODUCT($A$36:$A$65*AU$36:AU$65*(Master!$D$3:$D$32=$C141))/100+SUMPRODUCT($A$67:$A$96*AU$67:AU$96*(Master!$D$3:$D$32=$C141))/100+AU147</f>
        <v>14300.000008552001</v>
      </c>
      <c r="AV141" s="11">
        <f>SUMPRODUCT($A$36:$A$65*AV$36:AV$65*(Master!$D$3:$D$32=$C141))/100+SUMPRODUCT($A$67:$A$96*AV$67:AV$96*(Master!$D$3:$D$32=$C141))/100+AV147</f>
        <v>17995.000015731002</v>
      </c>
      <c r="AW141" s="11">
        <f>SUMPRODUCT($A$36:$A$65*AW$36:AW$65*(Master!$D$3:$D$32=$C141))/100+SUMPRODUCT($A$67:$A$96*AW$67:AW$96*(Master!$D$3:$D$32=$C141))/100+AW147</f>
        <v>15599.999987130001</v>
      </c>
      <c r="AX141" s="11">
        <f>SUMPRODUCT($A$36:$A$65*AX$36:AX$65*(Master!$D$3:$D$32=$C141))/100+SUMPRODUCT($A$67:$A$96*AX$67:AX$96*(Master!$D$3:$D$32=$C141))/100+AX147</f>
        <v>12746.000002987001</v>
      </c>
      <c r="AY141" s="11">
        <f>SUMPRODUCT($A$36:$A$65*AY$36:AY$65*(Master!$D$3:$D$32=$C141))/100+SUMPRODUCT($A$67:$A$96*AY$67:AY$96*(Master!$D$3:$D$32=$C141))/100+AY147</f>
        <v>20316.000010267995</v>
      </c>
      <c r="AZ141" s="11">
        <f>SUMPRODUCT($A$36:$A$65*AZ$36:AZ$65*(Master!$D$3:$D$32=$C141))/100+SUMPRODUCT($A$67:$A$96*AZ$67:AZ$96*(Master!$D$3:$D$32=$C141))/100+AZ147</f>
        <v>13300.000005096999</v>
      </c>
      <c r="BA141" s="11">
        <f>SUMPRODUCT($A$36:$A$65*BA$36:BA$65*(Master!$D$3:$D$32=$C141))/100+SUMPRODUCT($A$67:$A$96*BA$67:BA$96*(Master!$D$3:$D$32=$C141))/100+BA147</f>
        <v>12230.000000606</v>
      </c>
      <c r="BB141" s="11">
        <f>SUMPRODUCT($A$36:$A$65*BB$36:BB$65*(Master!$D$3:$D$32=$C141))/100+SUMPRODUCT($A$67:$A$96*BB$67:BB$96*(Master!$D$3:$D$32=$C141))/100+BB147</f>
        <v>9504.9999992050016</v>
      </c>
      <c r="BC141" s="11">
        <f>SUMPRODUCT($A$36:$A$65*BC$36:BC$65*(Master!$D$3:$D$32=$C141))/100+SUMPRODUCT($A$67:$A$96*BC$67:BC$96*(Master!$D$3:$D$32=$C141))/100+BC147</f>
        <v>13470.000005423999</v>
      </c>
      <c r="BD141" s="11">
        <f>SUMPRODUCT($A$36:$A$65*BD$36:BD$65*(Master!$D$3:$D$32=$C141))/100+SUMPRODUCT($A$67:$A$96*BD$67:BD$96*(Master!$D$3:$D$32=$C141))/100+BD147</f>
        <v>12090.000005533</v>
      </c>
      <c r="BE141" s="11">
        <f>SUMPRODUCT($A$36:$A$65*BE$36:BE$65*(Master!$D$3:$D$32=$C141))/100+SUMPRODUCT($A$67:$A$96*BE$67:BE$96*(Master!$D$3:$D$32=$C141))/100+BE147</f>
        <v>14260.000000642</v>
      </c>
      <c r="BF141" s="11">
        <f>SUMPRODUCT($A$36:$A$65*BF$36:BF$65*(Master!$D$3:$D$32=$C141))/100+SUMPRODUCT($A$67:$A$96*BF$67:BF$96*(Master!$D$3:$D$32=$C141))/100+BF147</f>
        <v>18175.000002180997</v>
      </c>
      <c r="BG141" s="11">
        <f>SUMPRODUCT($A$36:$A$65*BG$36:BG$65*(Master!$D$3:$D$32=$C141))/100+SUMPRODUCT($A$67:$A$96*BG$67:BG$96*(Master!$D$3:$D$32=$C141))/100+BG147</f>
        <v>12790.00000586</v>
      </c>
      <c r="BH141" s="11">
        <f>SUMPRODUCT($A$36:$A$65*BH$36:BH$65*(Master!$D$3:$D$32=$C141))/100+SUMPRODUCT($A$67:$A$96*BH$67:BH$96*(Master!$D$3:$D$32=$C141))/100+BH147</f>
        <v>14200.000009149</v>
      </c>
      <c r="BI141" s="11">
        <f>SUMPRODUCT($A$36:$A$65*BI$36:BI$65*(Master!$D$3:$D$32=$C141))/100+SUMPRODUCT($A$67:$A$96*BI$67:BI$96*(Master!$D$3:$D$32=$C141))/100+BI147</f>
        <v>13400.000008238001</v>
      </c>
      <c r="BJ141" s="11">
        <f>SUMPRODUCT($A$36:$A$65*BJ$36:BJ$65*(Master!$D$3:$D$32=$C141))/100+SUMPRODUCT($A$67:$A$96*BJ$67:BJ$96*(Master!$D$3:$D$32=$C141))/100+BJ147</f>
        <v>14820.000008387002</v>
      </c>
      <c r="BK141" s="11">
        <f>SUMPRODUCT($A$36:$A$65*BK$36:BK$65*(Master!$D$3:$D$32=$C141))/100+SUMPRODUCT($A$67:$A$96*BK$67:BK$96*(Master!$D$3:$D$32=$C141))/100+BK147</f>
        <v>16240.999998568002</v>
      </c>
      <c r="BL141" s="11">
        <f>SUMPRODUCT($A$36:$A$65*BL$36:BL$65*(Master!$D$3:$D$32=$C141))/100+SUMPRODUCT($A$67:$A$96*BL$67:BL$96*(Master!$D$3:$D$32=$C141))/100+BL147</f>
        <v>20625.000016095</v>
      </c>
      <c r="BM141" s="11">
        <f>SUMPRODUCT($A$36:$A$65*BM$36:BM$65*(Master!$D$3:$D$32=$C141))/100+SUMPRODUCT($A$67:$A$96*BM$67:BM$96*(Master!$D$3:$D$32=$C141))/100+BM147</f>
        <v>12516.000009066001</v>
      </c>
      <c r="BN141" s="11">
        <f>SUMPRODUCT($A$36:$A$65*BN$36:BN$65*(Master!$D$3:$D$32=$C141))/100+SUMPRODUCT($A$67:$A$96*BN$67:BN$96*(Master!$D$3:$D$32=$C141))/100+BN147</f>
        <v>14929.000012641003</v>
      </c>
      <c r="BO141" s="11">
        <f>SUMPRODUCT($A$36:$A$65*BO$36:BO$65*(Master!$D$3:$D$32=$C141))/100+SUMPRODUCT($A$67:$A$96*BO$67:BO$96*(Master!$D$3:$D$32=$C141))/100+BO147</f>
        <v>11745.000003731999</v>
      </c>
      <c r="BP141" s="11">
        <f>SUMPRODUCT($A$36:$A$65*BP$36:BP$65*(Master!$D$3:$D$32=$C141))/100+SUMPRODUCT($A$67:$A$96*BP$67:BP$96*(Master!$D$3:$D$32=$C141))/100+BP147</f>
        <v>19780.000014161</v>
      </c>
      <c r="BQ141" s="11">
        <f>SUMPRODUCT($A$36:$A$65*BQ$36:BQ$65*(Master!$D$3:$D$32=$C141))/100+SUMPRODUCT($A$67:$A$96*BQ$67:BQ$96*(Master!$D$3:$D$32=$C141))/100+BQ147</f>
        <v>20200.000005710001</v>
      </c>
      <c r="BR141" s="11">
        <f>SUMPRODUCT($A$36:$A$65*BR$36:BR$65*(Master!$D$3:$D$32=$C141))/100+SUMPRODUCT($A$67:$A$96*BR$67:BR$96*(Master!$D$3:$D$32=$C141))/100+BR147</f>
        <v>14530.000012099001</v>
      </c>
      <c r="BS141" s="11">
        <f>SUMPRODUCT($A$36:$A$65*BS$36:BS$65*(Master!$D$3:$D$32=$C141))/100+SUMPRODUCT($A$67:$A$96*BS$67:BS$96*(Master!$D$3:$D$32=$C141))/100+BS147</f>
        <v>10612.999998592</v>
      </c>
      <c r="BT141" s="11">
        <f>SUMPRODUCT($A$36:$A$65*BT$36:BT$65*(Master!$D$3:$D$32=$C141))/100+SUMPRODUCT($A$67:$A$96*BT$67:BT$96*(Master!$D$3:$D$32=$C141))/100+BT147</f>
        <v>10264.999996227001</v>
      </c>
      <c r="BU141" s="11">
        <f>SUMPRODUCT($A$36:$A$65*BU$36:BU$65*(Master!$D$3:$D$32=$C141))/100+SUMPRODUCT($A$67:$A$96*BU$67:BU$96*(Master!$D$3:$D$32=$C141))/100+BU147</f>
        <v>10545.000004086</v>
      </c>
      <c r="BV141" s="11">
        <f>SUMPRODUCT($A$36:$A$65*BV$36:BV$65*(Master!$D$3:$D$32=$C141))/100+SUMPRODUCT($A$67:$A$96*BV$67:BV$96*(Master!$D$3:$D$32=$C141))/100+BV147</f>
        <v>16532.000019019</v>
      </c>
      <c r="BW141" s="11">
        <f>SUMPRODUCT($A$36:$A$65*BW$36:BW$65*(Master!$D$3:$D$32=$C141))/100+SUMPRODUCT($A$67:$A$96*BW$67:BW$96*(Master!$D$3:$D$32=$C141))/100+BW147</f>
        <v>12676.000002979999</v>
      </c>
      <c r="BX141" s="11">
        <f>SUMPRODUCT($A$36:$A$65*BX$36:BX$65*(Master!$D$3:$D$32=$C141))/100+SUMPRODUCT($A$67:$A$96*BX$67:BX$96*(Master!$D$3:$D$32=$C141))/100+BX147</f>
        <v>11279.999991153001</v>
      </c>
      <c r="BY141" s="11">
        <f>SUMPRODUCT($A$36:$A$65*BY$36:BY$65*(Master!$D$3:$D$32=$C141))/100+SUMPRODUCT($A$67:$A$96*BY$67:BY$96*(Master!$D$3:$D$32=$C141))/100+BY147</f>
        <v>21684.000017341998</v>
      </c>
      <c r="BZ141" s="11">
        <f>SUMPRODUCT($A$36:$A$65*BZ$36:BZ$65*(Master!$D$3:$D$32=$C141))/100+SUMPRODUCT($A$67:$A$96*BZ$67:BZ$96*(Master!$D$3:$D$32=$C141))/100+BZ147</f>
        <v>11684.999995861001</v>
      </c>
      <c r="CA141" s="11">
        <f>SUMPRODUCT($A$36:$A$65*CA$36:CA$65*(Master!$D$3:$D$32=$C141))/100+SUMPRODUCT($A$67:$A$96*CA$67:CA$96*(Master!$D$3:$D$32=$C141))/100+CA147</f>
        <v>18584.000018407998</v>
      </c>
      <c r="CB141" s="11">
        <f>SUMPRODUCT($A$36:$A$65*CB$36:CB$65*(Master!$D$3:$D$32=$C141))/100+SUMPRODUCT($A$67:$A$96*CB$67:CB$96*(Master!$D$3:$D$32=$C141))/100+CB147</f>
        <v>11339.999993549001</v>
      </c>
      <c r="CC141" s="11">
        <f>SUMPRODUCT($A$36:$A$65*CC$36:CC$65*(Master!$D$3:$D$32=$C141))/100+SUMPRODUCT($A$67:$A$96*CC$67:CC$96*(Master!$D$3:$D$32=$C141))/100+CC147</f>
        <v>11509.000012549999</v>
      </c>
      <c r="CD141" s="11">
        <f>SUMPRODUCT($A$36:$A$65*CD$36:CD$65*(Master!$D$3:$D$32=$C141))/100+SUMPRODUCT($A$67:$A$96*CD$67:CD$96*(Master!$D$3:$D$32=$C141))/100+CD147</f>
        <v>11751.000014817002</v>
      </c>
      <c r="CE141" s="11">
        <f>SUMPRODUCT($A$36:$A$65*CE$36:CE$65*(Master!$D$3:$D$32=$C141))/100+SUMPRODUCT($A$67:$A$96*CE$67:CE$96*(Master!$D$3:$D$32=$C141))/100+CE147</f>
        <v>11544.999995556002</v>
      </c>
      <c r="CF141" s="11">
        <f>SUMPRODUCT($A$36:$A$65*CF$36:CF$65*(Master!$D$3:$D$32=$C141))/100+SUMPRODUCT($A$67:$A$96*CF$67:CF$96*(Master!$D$3:$D$32=$C141))/100+CF147</f>
        <v>14540.000000885</v>
      </c>
      <c r="CG141" s="11">
        <f>SUMPRODUCT($A$36:$A$65*CG$36:CG$65*(Master!$D$3:$D$32=$C141))/100+SUMPRODUCT($A$67:$A$96*CG$67:CG$96*(Master!$D$3:$D$32=$C141))/100+CG147</f>
        <v>13300.000008694</v>
      </c>
      <c r="CH141" s="11">
        <f>SUMPRODUCT($A$36:$A$65*CH$36:CH$65*(Master!$D$3:$D$32=$C141))/100+SUMPRODUCT($A$67:$A$96*CH$67:CH$96*(Master!$D$3:$D$32=$C141))/100+CH147</f>
        <v>15872.000022075001</v>
      </c>
      <c r="CI141" s="11">
        <f>SUMPRODUCT($A$36:$A$65*CI$36:CI$65*(Master!$D$3:$D$32=$C141))/100+SUMPRODUCT($A$67:$A$96*CI$67:CI$96*(Master!$D$3:$D$32=$C141))/100+CI147</f>
        <v>10419.999999311998</v>
      </c>
      <c r="CJ141" s="11">
        <f>SUMPRODUCT($A$36:$A$65*CJ$36:CJ$65*(Master!$D$3:$D$32=$C141))/100+SUMPRODUCT($A$67:$A$96*CJ$67:CJ$96*(Master!$D$3:$D$32=$C141))/100+CJ147</f>
        <v>9646.0000005970014</v>
      </c>
      <c r="CK141" s="11">
        <f>SUMPRODUCT($A$36:$A$65*CK$36:CK$65*(Master!$D$3:$D$32=$C141))/100+SUMPRODUCT($A$67:$A$96*CK$67:CK$96*(Master!$D$3:$D$32=$C141))/100+CK147</f>
        <v>13000.000008146</v>
      </c>
      <c r="CL141" s="11">
        <f>SUMPRODUCT($A$36:$A$65*CL$36:CL$65*(Master!$D$3:$D$32=$C141))/100+SUMPRODUCT($A$67:$A$96*CL$67:CL$96*(Master!$D$3:$D$32=$C141))/100+CL147</f>
        <v>10900.000004259002</v>
      </c>
      <c r="CM141" s="11">
        <f>SUMPRODUCT($A$36:$A$65*CM$36:CM$65*(Master!$D$3:$D$32=$C141))/100+SUMPRODUCT($A$67:$A$96*CM$67:CM$96*(Master!$D$3:$D$32=$C141))/100+CM147</f>
        <v>11419.999988852001</v>
      </c>
      <c r="CN141" s="11">
        <f>SUMPRODUCT($A$36:$A$65*CN$36:CN$65*(Master!$D$3:$D$32=$C141))/100+SUMPRODUCT($A$67:$A$96*CN$67:CN$96*(Master!$D$3:$D$32=$C141))/100+CN147</f>
        <v>11279.999992456998</v>
      </c>
      <c r="CO141" s="11">
        <f>SUMPRODUCT($A$36:$A$65*CO$36:CO$65*(Master!$D$3:$D$32=$C141))/100+SUMPRODUCT($A$67:$A$96*CO$67:CO$96*(Master!$D$3:$D$32=$C141))/100+CO147</f>
        <v>10005.000001826</v>
      </c>
      <c r="CP141" s="11">
        <f>SUMPRODUCT($A$36:$A$65*CP$36:CP$65*(Master!$D$3:$D$32=$C141))/100+SUMPRODUCT($A$67:$A$96*CP$67:CP$96*(Master!$D$3:$D$32=$C141))/100+CP147</f>
        <v>11475.000003933001</v>
      </c>
      <c r="CQ141" s="11">
        <f>SUMPRODUCT($A$36:$A$65*CQ$36:CQ$65*(Master!$D$3:$D$32=$C141))/100+SUMPRODUCT($A$67:$A$96*CQ$67:CQ$96*(Master!$D$3:$D$32=$C141))/100+CQ147</f>
        <v>10364.999993416001</v>
      </c>
      <c r="CR141" s="11">
        <f>SUMPRODUCT($A$36:$A$65*CR$36:CR$65*(Master!$D$3:$D$32=$C141))/100+SUMPRODUCT($A$67:$A$96*CR$67:CR$96*(Master!$D$3:$D$32=$C141))/100+CR147</f>
        <v>12210.000011672999</v>
      </c>
      <c r="CS141" s="11">
        <f>SUMPRODUCT($A$36:$A$65*CS$36:CS$65*(Master!$D$3:$D$32=$C141))/100+SUMPRODUCT($A$67:$A$96*CS$67:CS$96*(Master!$D$3:$D$32=$C141))/100+CS147</f>
        <v>10114.999994701999</v>
      </c>
      <c r="CT141" s="11">
        <f>SUMPRODUCT($A$36:$A$65*CT$36:CT$65*(Master!$D$3:$D$32=$C141))/100+SUMPRODUCT($A$67:$A$96*CT$67:CT$96*(Master!$D$3:$D$32=$C141))/100+CT147</f>
        <v>11648.999984813001</v>
      </c>
      <c r="CU141" s="11">
        <f>SUMPRODUCT($A$36:$A$65*CU$36:CU$65*(Master!$D$3:$D$32=$C141))/100+SUMPRODUCT($A$67:$A$96*CU$67:CU$96*(Master!$D$3:$D$32=$C141))/100+CU147</f>
        <v>10455.999993660002</v>
      </c>
      <c r="CV141" s="11">
        <f>SUMPRODUCT($A$36:$A$65*CV$36:CV$65*(Master!$D$3:$D$32=$C141))/100+SUMPRODUCT($A$67:$A$96*CV$67:CV$96*(Master!$D$3:$D$32=$C141))/100+CV147</f>
        <v>11559.999989869</v>
      </c>
      <c r="CW141" s="11">
        <f>SUMPRODUCT($A$36:$A$65*CW$36:CW$65*(Master!$D$3:$D$32=$C141))/100+SUMPRODUCT($A$67:$A$96*CW$67:CW$96*(Master!$D$3:$D$32=$C141))/100+CW147</f>
        <v>12272.000007806</v>
      </c>
      <c r="CX141" s="11">
        <f>SUMPRODUCT($A$36:$A$65*CX$36:CX$65*(Master!$D$3:$D$32=$C141))/100+SUMPRODUCT($A$67:$A$96*CX$67:CX$96*(Master!$D$3:$D$32=$C141))/100+CX147</f>
        <v>12860.000016247001</v>
      </c>
      <c r="CY141" s="11">
        <f>SUMPRODUCT($A$36:$A$65*CY$36:CY$65*(Master!$D$3:$D$32=$C141))/100+SUMPRODUCT($A$67:$A$96*CY$67:CY$96*(Master!$D$3:$D$32=$C141))/100+CY147</f>
        <v>10242.000006048002</v>
      </c>
      <c r="CZ141" s="11">
        <f>SUMPRODUCT($A$36:$A$65*CZ$36:CZ$65*(Master!$D$3:$D$32=$C141))/100+SUMPRODUCT($A$67:$A$96*CZ$67:CZ$96*(Master!$D$3:$D$32=$C141))/100+CZ147</f>
        <v>10058.999995438999</v>
      </c>
      <c r="DA141" s="11">
        <f>SUMPRODUCT($A$36:$A$65*DA$36:DA$65*(Master!$D$3:$D$32=$C141))/100+SUMPRODUCT($A$67:$A$96*DA$67:DA$96*(Master!$D$3:$D$32=$C141))/100+DA147</f>
        <v>10209.999991273999</v>
      </c>
      <c r="DB141" s="11">
        <f>SUMPRODUCT($A$36:$A$65*DB$36:DB$65*(Master!$D$3:$D$32=$C141))/100+SUMPRODUCT($A$67:$A$96*DB$67:DB$96*(Master!$D$3:$D$32=$C141))/100+DB147</f>
        <v>9889.9999911830037</v>
      </c>
      <c r="DC141" s="11">
        <f>SUMPRODUCT($A$36:$A$65*DC$36:DC$65*(Master!$D$3:$D$32=$C141))/100+SUMPRODUCT($A$67:$A$96*DC$67:DC$96*(Master!$D$3:$D$32=$C141))/100+DC147</f>
        <v>9892.9999956920019</v>
      </c>
      <c r="DD141" s="11">
        <f>SUMPRODUCT($A$36:$A$65*DD$36:DD$65*(Master!$D$3:$D$32=$C141))/100+SUMPRODUCT($A$67:$A$96*DD$67:DD$96*(Master!$D$3:$D$32=$C141))/100+DD147</f>
        <v>10055.999991809</v>
      </c>
      <c r="DE141" s="11">
        <f>SUMPRODUCT($A$36:$A$65*DE$36:DE$65*(Master!$D$3:$D$32=$C141))/100+SUMPRODUCT($A$67:$A$96*DE$67:DE$96*(Master!$D$3:$D$32=$C141))/100+DE147</f>
        <v>10792.000007638</v>
      </c>
      <c r="DF141" s="11">
        <f>SUMPRODUCT($A$36:$A$65*DF$36:DF$65*(Master!$D$3:$D$32=$C141))/100+SUMPRODUCT($A$67:$A$96*DF$67:DF$96*(Master!$D$3:$D$32=$C141))/100+DF147</f>
        <v>16965.000028928996</v>
      </c>
      <c r="DG141" s="11">
        <f>SUMPRODUCT($A$36:$A$65*DG$36:DG$65*(Master!$D$3:$D$32=$C141))/100+SUMPRODUCT($A$67:$A$96*DG$67:DG$96*(Master!$D$3:$D$32=$C141))/100+DG147</f>
        <v>11344.999985528002</v>
      </c>
      <c r="DH141" s="11">
        <f>SUMPRODUCT($A$36:$A$65*DH$36:DH$65*(Master!$D$3:$D$32=$C141))/100+SUMPRODUCT($A$67:$A$96*DH$67:DH$96*(Master!$D$3:$D$32=$C141))/100+DH147</f>
        <v>17985.000029487001</v>
      </c>
      <c r="DI141" s="11">
        <f>SUMPRODUCT($A$36:$A$65*DI$36:DI$65*(Master!$D$3:$D$32=$C141))/100+SUMPRODUCT($A$67:$A$96*DI$67:DI$96*(Master!$D$3:$D$32=$C141))/100+DI147</f>
        <v>12730.000007506</v>
      </c>
      <c r="DJ141" s="11">
        <f>SUMPRODUCT($A$36:$A$65*DJ$36:DJ$65*(Master!$D$3:$D$32=$C141))/100+SUMPRODUCT($A$67:$A$96*DJ$67:DJ$96*(Master!$D$3:$D$32=$C141))/100+DJ147</f>
        <v>11539.999999014997</v>
      </c>
      <c r="DK141" s="11">
        <f>SUMPRODUCT($A$36:$A$65*DK$36:DK$65*(Master!$D$3:$D$32=$C141))/100+SUMPRODUCT($A$67:$A$96*DK$67:DK$96*(Master!$D$3:$D$32=$C141))/100+DK147</f>
        <v>11556.000009372003</v>
      </c>
      <c r="DL141" s="11">
        <f>SUMPRODUCT($A$36:$A$65*DL$36:DL$65*(Master!$D$3:$D$32=$C141))/100+SUMPRODUCT($A$67:$A$96*DL$67:DL$96*(Master!$D$3:$D$32=$C141))/100+DL147</f>
        <v>10785.999995941</v>
      </c>
      <c r="DM141" s="11">
        <f>SUMPRODUCT($A$36:$A$65*DM$36:DM$65*(Master!$D$3:$D$32=$C141))/100+SUMPRODUCT($A$67:$A$96*DM$67:DM$96*(Master!$D$3:$D$32=$C141))/100+DM147</f>
        <v>11719.999983581998</v>
      </c>
      <c r="DN141" s="11">
        <f>SUMPRODUCT($A$36:$A$65*DN$36:DN$65*(Master!$D$3:$D$32=$C141))/100+SUMPRODUCT($A$67:$A$96*DN$67:DN$96*(Master!$D$3:$D$32=$C141))/100+DN147</f>
        <v>13599.999987871</v>
      </c>
      <c r="DO141" s="11">
        <f>SUMPRODUCT($A$36:$A$65*DO$36:DO$65*(Master!$D$3:$D$32=$C141))/100+SUMPRODUCT($A$67:$A$96*DO$67:DO$96*(Master!$D$3:$D$32=$C141))/100+DO147</f>
        <v>21100.00002136</v>
      </c>
      <c r="DP141" s="11">
        <f>SUMPRODUCT($A$36:$A$65*DP$36:DP$65*(Master!$D$3:$D$32=$C141))/100+SUMPRODUCT($A$67:$A$96*DP$67:DP$96*(Master!$D$3:$D$32=$C141))/100+DP147</f>
        <v>11499.999985388999</v>
      </c>
      <c r="DQ141" s="11">
        <f>SUMPRODUCT($A$36:$A$65*DQ$36:DQ$65*(Master!$D$3:$D$32=$C141))/100+SUMPRODUCT($A$67:$A$96*DQ$67:DQ$96*(Master!$D$3:$D$32=$C141))/100+DQ147</f>
        <v>10484.999987309999</v>
      </c>
      <c r="DR141" s="11">
        <f>SUMPRODUCT($A$36:$A$65*DR$36:DR$65*(Master!$D$3:$D$32=$C141))/100+SUMPRODUCT($A$67:$A$96*DR$67:DR$96*(Master!$D$3:$D$32=$C141))/100+DR147</f>
        <v>11640.000012727001</v>
      </c>
      <c r="DS141" s="11">
        <f>SUMPRODUCT($A$36:$A$65*DS$36:DS$65*(Master!$D$3:$D$32=$C141))/100+SUMPRODUCT($A$67:$A$96*DS$67:DS$96*(Master!$D$3:$D$32=$C141))/100+DS147</f>
        <v>11504.999983836</v>
      </c>
      <c r="DT141" s="11">
        <f>SUMPRODUCT($A$36:$A$65*DT$36:DT$65*(Master!$D$3:$D$32=$C141))/100+SUMPRODUCT($A$67:$A$96*DT$67:DT$96*(Master!$D$3:$D$32=$C141))/100+DT147</f>
        <v>19110.000045705001</v>
      </c>
      <c r="DU141" s="11">
        <f>SUMPRODUCT($A$36:$A$65*DU$36:DU$65*(Master!$D$3:$D$32=$C141))/100+SUMPRODUCT($A$67:$A$96*DU$67:DU$96*(Master!$D$3:$D$32=$C141))/100+DU147</f>
        <v>10163.999991814</v>
      </c>
      <c r="DV141" s="11">
        <f>SUMPRODUCT($A$36:$A$65*DV$36:DV$65*(Master!$D$3:$D$32=$C141))/100+SUMPRODUCT($A$67:$A$96*DV$67:DV$96*(Master!$D$3:$D$32=$C141))/100+DV147</f>
        <v>13880.000008403</v>
      </c>
      <c r="DW141" s="11">
        <f>SUMPRODUCT($A$36:$A$65*DW$36:DW$65*(Master!$D$3:$D$32=$C141))/100+SUMPRODUCT($A$67:$A$96*DW$67:DW$96*(Master!$D$3:$D$32=$C141))/100+DW147</f>
        <v>9500.0000036720012</v>
      </c>
      <c r="DX141" s="11">
        <f>SUMPRODUCT($A$36:$A$65*DX$36:DX$65*(Master!$D$3:$D$32=$C141))/100+SUMPRODUCT($A$67:$A$96*DX$67:DX$96*(Master!$D$3:$D$32=$C141))/100+DX147</f>
        <v>11024.000005152999</v>
      </c>
      <c r="DY141" s="11">
        <f>SUMPRODUCT($A$36:$A$65*DY$36:DY$65*(Master!$D$3:$D$32=$C141))/100+SUMPRODUCT($A$67:$A$96*DY$67:DY$96*(Master!$D$3:$D$32=$C141))/100+DY147</f>
        <v>11425.000017149998</v>
      </c>
      <c r="DZ141" s="11">
        <f>SUMPRODUCT($A$36:$A$65*DZ$36:DZ$65*(Master!$D$3:$D$32=$C141))/100+SUMPRODUCT($A$67:$A$96*DZ$67:DZ$96*(Master!$D$3:$D$32=$C141))/100+DZ147</f>
        <v>12091.999996871002</v>
      </c>
      <c r="EA141" s="11">
        <f>SUMPRODUCT($A$36:$A$65*EA$36:EA$65*(Master!$D$3:$D$32=$C141))/100+SUMPRODUCT($A$67:$A$96*EA$67:EA$96*(Master!$D$3:$D$32=$C141))/100+EA147</f>
        <v>13088.000024620002</v>
      </c>
      <c r="EB141" s="11">
        <f>SUMPRODUCT($A$36:$A$65*EB$36:EB$65*(Master!$D$3:$D$32=$C141))/100+SUMPRODUCT($A$67:$A$96*EB$67:EB$96*(Master!$D$3:$D$32=$C141))/100+EB147</f>
        <v>12319.999977316998</v>
      </c>
      <c r="EC141" s="11">
        <f>SUMPRODUCT($A$36:$A$65*EC$36:EC$65*(Master!$D$3:$D$32=$C141))/100+SUMPRODUCT($A$67:$A$96*EC$67:EC$96*(Master!$D$3:$D$32=$C141))/100+EC147</f>
        <v>10049.999993766</v>
      </c>
      <c r="ED141" s="11">
        <f>SUMPRODUCT($A$36:$A$65*ED$36:ED$65*(Master!$D$3:$D$32=$C141))/100+SUMPRODUCT($A$67:$A$96*ED$67:ED$96*(Master!$D$3:$D$32=$C141))/100+ED147</f>
        <v>10142.000005907001</v>
      </c>
      <c r="EE141" s="11">
        <f>SUMPRODUCT($A$36:$A$65*EE$36:EE$65*(Master!$D$3:$D$32=$C141))/100+SUMPRODUCT($A$67:$A$96*EE$67:EE$96*(Master!$D$3:$D$32=$C141))/100+EE147</f>
        <v>18140.000011584001</v>
      </c>
      <c r="EF141" s="11">
        <f>SUMPRODUCT($A$36:$A$65*EF$36:EF$65*(Master!$D$3:$D$32=$C141))/100+SUMPRODUCT($A$67:$A$96*EF$67:EF$96*(Master!$D$3:$D$32=$C141))/100+EF147</f>
        <v>11925.000015543003</v>
      </c>
      <c r="EG141" s="11">
        <f>SUMPRODUCT($A$36:$A$65*EG$36:EG$65*(Master!$D$3:$D$32=$C141))/100+SUMPRODUCT($A$67:$A$96*EG$67:EG$96*(Master!$D$3:$D$32=$C141))/100+EG147</f>
        <v>13073.000006301998</v>
      </c>
      <c r="EH141" s="11">
        <f>SUMPRODUCT($A$36:$A$65*EH$36:EH$65*(Master!$D$3:$D$32=$C141))/100+SUMPRODUCT($A$67:$A$96*EH$67:EH$96*(Master!$D$3:$D$32=$C141))/100+EH147</f>
        <v>20920.000051150997</v>
      </c>
      <c r="EI141" s="11">
        <f>SUMPRODUCT($A$36:$A$65*EI$36:EI$65*(Master!$D$3:$D$32=$C141))/100+SUMPRODUCT($A$67:$A$96*EI$67:EI$96*(Master!$D$3:$D$32=$C141))/100+EI147</f>
        <v>10979.999983956001</v>
      </c>
      <c r="EJ141" s="11">
        <f>SUMPRODUCT($A$36:$A$65*EJ$36:EJ$65*(Master!$D$3:$D$32=$C141))/100+SUMPRODUCT($A$67:$A$96*EJ$67:EJ$96*(Master!$D$3:$D$32=$C141))/100+EJ147</f>
        <v>16385.000030382998</v>
      </c>
      <c r="EK141" s="11">
        <f>SUMPRODUCT($A$36:$A$65*EK$36:EK$65*(Master!$D$3:$D$32=$C141))/100+SUMPRODUCT($A$67:$A$96*EK$67:EK$96*(Master!$D$3:$D$32=$C141))/100+EK147</f>
        <v>10891.999991749999</v>
      </c>
      <c r="EL141" s="11">
        <f>SUMPRODUCT($A$36:$A$65*EL$36:EL$65*(Master!$D$3:$D$32=$C141))/100+SUMPRODUCT($A$67:$A$96*EL$67:EL$96*(Master!$D$3:$D$32=$C141))/100+EL147</f>
        <v>19885.000035157002</v>
      </c>
      <c r="EM141" s="11">
        <f>SUMPRODUCT($A$36:$A$65*EM$36:EM$65*(Master!$D$3:$D$32=$C141))/100+SUMPRODUCT($A$67:$A$96*EM$67:EM$96*(Master!$D$3:$D$32=$C141))/100+EM147</f>
        <v>10640.000001416</v>
      </c>
      <c r="EN141" s="11">
        <f>SUMPRODUCT($A$36:$A$65*EN$36:EN$65*(Master!$D$3:$D$32=$C141))/100+SUMPRODUCT($A$67:$A$96*EN$67:EN$96*(Master!$D$3:$D$32=$C141))/100+EN147</f>
        <v>14295.000005534999</v>
      </c>
      <c r="EO141" s="11">
        <f>SUMPRODUCT($A$36:$A$65*EO$36:EO$65*(Master!$D$3:$D$32=$C141))/100+SUMPRODUCT($A$67:$A$96*EO$67:EO$96*(Master!$D$3:$D$32=$C141))/100+EO147</f>
        <v>9605.0000028140003</v>
      </c>
      <c r="EP141" s="11">
        <f>SUMPRODUCT($A$36:$A$65*EP$36:EP$65*(Master!$D$3:$D$32=$C141))/100+SUMPRODUCT($A$67:$A$96*EP$67:EP$96*(Master!$D$3:$D$32=$C141))/100+EP147</f>
        <v>10925.000022292999</v>
      </c>
      <c r="EQ141" s="11">
        <f>SUMPRODUCT($A$36:$A$65*EQ$36:EQ$65*(Master!$D$3:$D$32=$C141))/100+SUMPRODUCT($A$67:$A$96*EQ$67:EQ$96*(Master!$D$3:$D$32=$C141))/100+EQ147</f>
        <v>9999.9999902520012</v>
      </c>
      <c r="ER141" s="11">
        <f>SUMPRODUCT($A$36:$A$65*ER$36:ER$65*(Master!$D$3:$D$32=$C141))/100+SUMPRODUCT($A$67:$A$96*ER$67:ER$96*(Master!$D$3:$D$32=$C141))/100+ER147</f>
        <v>19845.000053631</v>
      </c>
      <c r="ES141" s="11">
        <f>SUMPRODUCT($A$36:$A$65*ES$36:ES$65*(Master!$D$3:$D$32=$C141))/100+SUMPRODUCT($A$67:$A$96*ES$67:ES$96*(Master!$D$3:$D$32=$C141))/100+ES147</f>
        <v>20945.000051170002</v>
      </c>
      <c r="ET141" s="11">
        <f>SUMPRODUCT($A$36:$A$65*ET$36:ET$65*(Master!$D$3:$D$32=$C141))/100+SUMPRODUCT($A$67:$A$96*ET$67:ET$96*(Master!$D$3:$D$32=$C141))/100+ET147</f>
        <v>14283.000026360998</v>
      </c>
      <c r="EU141" s="11">
        <f>SUMPRODUCT($A$36:$A$65*EU$36:EU$65*(Master!$D$3:$D$32=$C141))/100+SUMPRODUCT($A$67:$A$96*EU$67:EU$96*(Master!$D$3:$D$32=$C141))/100+EU147</f>
        <v>16470.000018768002</v>
      </c>
      <c r="EV141" s="11">
        <f>SUMPRODUCT($A$36:$A$65*EV$36:EV$65*(Master!$D$3:$D$32=$C141))/100+SUMPRODUCT($A$67:$A$96*EV$67:EV$96*(Master!$D$3:$D$32=$C141))/100+EV147</f>
        <v>10659.999986997002</v>
      </c>
      <c r="EW141" s="11">
        <f>SUMPRODUCT($A$36:$A$65*EW$36:EW$65*(Master!$D$3:$D$32=$C141))/100+SUMPRODUCT($A$67:$A$96*EW$67:EW$96*(Master!$D$3:$D$32=$C141))/100+EW147</f>
        <v>15965.000039173998</v>
      </c>
      <c r="EX141" s="11">
        <f>SUMPRODUCT($A$36:$A$65*EX$36:EX$65*(Master!$D$3:$D$32=$C141))/100+SUMPRODUCT($A$67:$A$96*EX$67:EX$96*(Master!$D$3:$D$32=$C141))/100+EX147</f>
        <v>11120.000004455</v>
      </c>
      <c r="EY141" s="11">
        <f>SUMPRODUCT($A$36:$A$65*EY$36:EY$65*(Master!$D$3:$D$32=$C141))/100+SUMPRODUCT($A$67:$A$96*EY$67:EY$96*(Master!$D$3:$D$32=$C141))/100+EY147</f>
        <v>11579.999986724002</v>
      </c>
      <c r="EZ141" s="11">
        <f>SUMPRODUCT($A$36:$A$65*EZ$36:EZ$65*(Master!$D$3:$D$32=$C141))/100+SUMPRODUCT($A$67:$A$96*EZ$67:EZ$96*(Master!$D$3:$D$32=$C141))/100+EZ147</f>
        <v>10017.000000639002</v>
      </c>
      <c r="FA141" s="11">
        <f>SUMPRODUCT($A$36:$A$65*FA$36:FA$65*(Master!$D$3:$D$32=$C141))/100+SUMPRODUCT($A$67:$A$96*FA$67:FA$96*(Master!$D$3:$D$32=$C141))/100+FA147</f>
        <v>13690.000010542</v>
      </c>
      <c r="FB141" s="11">
        <f>SUMPRODUCT($A$36:$A$65*FB$36:FB$65*(Master!$D$3:$D$32=$C141))/100+SUMPRODUCT($A$67:$A$96*FB$67:FB$96*(Master!$D$3:$D$32=$C141))/100+FB147</f>
        <v>15525.000021181</v>
      </c>
      <c r="FC141" s="11">
        <f>SUMPRODUCT($A$36:$A$65*FC$36:FC$65*(Master!$D$3:$D$32=$C141))/100+SUMPRODUCT($A$67:$A$96*FC$67:FC$96*(Master!$D$3:$D$32=$C141))/100+FC147</f>
        <v>15620.000022840002</v>
      </c>
      <c r="FD141" s="11">
        <f>SUMPRODUCT($A$36:$A$65*FD$36:FD$65*(Master!$D$3:$D$32=$C141))/100+SUMPRODUCT($A$67:$A$96*FD$67:FD$96*(Master!$D$3:$D$32=$C141))/100+FD147</f>
        <v>10585.000000039001</v>
      </c>
      <c r="FE141" s="11">
        <f>SUMPRODUCT($A$36:$A$65*FE$36:FE$65*(Master!$D$3:$D$32=$C141))/100+SUMPRODUCT($A$67:$A$96*FE$67:FE$96*(Master!$D$3:$D$32=$C141))/100+FE147</f>
        <v>13405.000036998001</v>
      </c>
      <c r="FF141" s="11">
        <f>SUMPRODUCT($A$36:$A$65*FF$36:FF$65*(Master!$D$3:$D$32=$C141))/100+SUMPRODUCT($A$67:$A$96*FF$67:FF$96*(Master!$D$3:$D$32=$C141))/100+FF147</f>
        <v>19096.000045606997</v>
      </c>
      <c r="FG141" s="11">
        <f>SUMPRODUCT($A$36:$A$65*FG$36:FG$65*(Master!$D$3:$D$32=$C141))/100+SUMPRODUCT($A$67:$A$96*FG$67:FG$96*(Master!$D$3:$D$32=$C141))/100+FG147</f>
        <v>16873.000031859996</v>
      </c>
      <c r="FH141" s="11">
        <f>SUMPRODUCT($A$36:$A$65*FH$36:FH$65*(Master!$D$3:$D$32=$C141))/100+SUMPRODUCT($A$67:$A$96*FH$67:FH$96*(Master!$D$3:$D$32=$C141))/100+FH147</f>
        <v>13599.999982764999</v>
      </c>
      <c r="FI141" s="11">
        <f>SUMPRODUCT($A$36:$A$65*FI$36:FI$65*(Master!$D$3:$D$32=$C141))/100+SUMPRODUCT($A$67:$A$96*FI$67:FI$96*(Master!$D$3:$D$32=$C141))/100+FI147</f>
        <v>13284.999987394001</v>
      </c>
      <c r="FJ141" s="11">
        <f>SUMPRODUCT($A$36:$A$65*FJ$36:FJ$65*(Master!$D$3:$D$32=$C141))/100+SUMPRODUCT($A$67:$A$96*FJ$67:FJ$96*(Master!$D$3:$D$32=$C141))/100+FJ147</f>
        <v>14624.000032787</v>
      </c>
      <c r="FK141" s="11">
        <f>SUMPRODUCT($A$36:$A$65*FK$36:FK$65*(Master!$D$3:$D$32=$C141))/100+SUMPRODUCT($A$67:$A$96*FK$67:FK$96*(Master!$D$3:$D$32=$C141))/100+FK147</f>
        <v>10119.999995231999</v>
      </c>
    </row>
    <row r="142" spans="3:167" x14ac:dyDescent="0.25">
      <c r="C142" s="11" t="s">
        <v>11</v>
      </c>
      <c r="D142" s="11">
        <f>SUMPRODUCT($A$36:$A$65*D$36:D$65*(Master!$D$3:$D$32=$C142))/100+SUMPRODUCT($A$67:$A$96*D$67:D$96*(Master!$D$3:$D$32=$C142))/100+D148</f>
        <v>12500.000001</v>
      </c>
      <c r="E142" s="11">
        <f>SUMPRODUCT($A$36:$A$65*E$36:E$65*(Master!$D$3:$D$32=$C142))/100+SUMPRODUCT($A$67:$A$96*E$67:E$96*(Master!$D$3:$D$32=$C142))/100+E148</f>
        <v>17725.000002102002</v>
      </c>
      <c r="F142" s="11">
        <f>SUMPRODUCT($A$36:$A$65*F$36:F$65*(Master!$D$3:$D$32=$C142))/100+SUMPRODUCT($A$67:$A$96*F$67:F$96*(Master!$D$3:$D$32=$C142))/100+F148</f>
        <v>9631.0000031319978</v>
      </c>
      <c r="G142" s="11">
        <f>SUMPRODUCT($A$36:$A$65*G$36:G$65*(Master!$D$3:$D$32=$C142))/100+SUMPRODUCT($A$67:$A$96*G$67:G$96*(Master!$D$3:$D$32=$C142))/100+G148</f>
        <v>9363.0000041539988</v>
      </c>
      <c r="H142" s="11">
        <f>SUMPRODUCT($A$36:$A$65*H$36:H$65*(Master!$D$3:$D$32=$C142))/100+SUMPRODUCT($A$67:$A$96*H$67:H$96*(Master!$D$3:$D$32=$C142))/100+H148</f>
        <v>11896.000000065</v>
      </c>
      <c r="I142" s="11">
        <f>SUMPRODUCT($A$36:$A$65*I$36:I$65*(Master!$D$3:$D$32=$C142))/100+SUMPRODUCT($A$67:$A$96*I$67:I$96*(Master!$D$3:$D$32=$C142))/100+I148</f>
        <v>11312.999999848002</v>
      </c>
      <c r="J142" s="11">
        <f>SUMPRODUCT($A$36:$A$65*J$36:J$65*(Master!$D$3:$D$32=$C142))/100+SUMPRODUCT($A$67:$A$96*J$67:J$96*(Master!$D$3:$D$32=$C142))/100+J148</f>
        <v>13065.000000533</v>
      </c>
      <c r="K142" s="11">
        <f>SUMPRODUCT($A$36:$A$65*K$36:K$65*(Master!$D$3:$D$32=$C142))/100+SUMPRODUCT($A$67:$A$96*K$67:K$96*(Master!$D$3:$D$32=$C142))/100+K148</f>
        <v>21199.999999658001</v>
      </c>
      <c r="L142" s="11">
        <f>SUMPRODUCT($A$36:$A$65*L$36:L$65*(Master!$D$3:$D$32=$C142))/100+SUMPRODUCT($A$67:$A$96*L$67:L$96*(Master!$D$3:$D$32=$C142))/100+L148</f>
        <v>14730.000001433</v>
      </c>
      <c r="M142" s="11">
        <f>SUMPRODUCT($A$36:$A$65*M$36:M$65*(Master!$D$3:$D$32=$C142))/100+SUMPRODUCT($A$67:$A$96*M$67:M$96*(Master!$D$3:$D$32=$C142))/100+M148</f>
        <v>13729.999999768002</v>
      </c>
      <c r="N142" s="11">
        <f>SUMPRODUCT($A$36:$A$65*N$36:N$65*(Master!$D$3:$D$32=$C142))/100+SUMPRODUCT($A$67:$A$96*N$67:N$96*(Master!$D$3:$D$32=$C142))/100+N148</f>
        <v>14540.000001942999</v>
      </c>
      <c r="O142" s="11">
        <f>SUMPRODUCT($A$36:$A$65*O$36:O$65*(Master!$D$3:$D$32=$C142))/100+SUMPRODUCT($A$67:$A$96*O$67:O$96*(Master!$D$3:$D$32=$C142))/100+O148</f>
        <v>9570.0000001179997</v>
      </c>
      <c r="P142" s="11">
        <f>SUMPRODUCT($A$36:$A$65*P$36:P$65*(Master!$D$3:$D$32=$C142))/100+SUMPRODUCT($A$67:$A$96*P$67:P$96*(Master!$D$3:$D$32=$C142))/100+P148</f>
        <v>11285.000000743001</v>
      </c>
      <c r="Q142" s="11">
        <f>SUMPRODUCT($A$36:$A$65*Q$36:Q$65*(Master!$D$3:$D$32=$C142))/100+SUMPRODUCT($A$67:$A$96*Q$67:Q$96*(Master!$D$3:$D$32=$C142))/100+Q148</f>
        <v>13209.999999508003</v>
      </c>
      <c r="R142" s="11">
        <f>SUMPRODUCT($A$36:$A$65*R$36:R$65*(Master!$D$3:$D$32=$C142))/100+SUMPRODUCT($A$67:$A$96*R$67:R$96*(Master!$D$3:$D$32=$C142))/100+R148</f>
        <v>15125.000003732999</v>
      </c>
      <c r="S142" s="11">
        <f>SUMPRODUCT($A$36:$A$65*S$36:S$65*(Master!$D$3:$D$32=$C142))/100+SUMPRODUCT($A$67:$A$96*S$67:S$96*(Master!$D$3:$D$32=$C142))/100+S148</f>
        <v>11630.000000818</v>
      </c>
      <c r="T142" s="11">
        <f>SUMPRODUCT($A$36:$A$65*T$36:T$65*(Master!$D$3:$D$32=$C142))/100+SUMPRODUCT($A$67:$A$96*T$67:T$96*(Master!$D$3:$D$32=$C142))/100+T148</f>
        <v>10953.000001003</v>
      </c>
      <c r="U142" s="11">
        <f>SUMPRODUCT($A$36:$A$65*U$36:U$65*(Master!$D$3:$D$32=$C142))/100+SUMPRODUCT($A$67:$A$96*U$67:U$96*(Master!$D$3:$D$32=$C142))/100+U148</f>
        <v>16698.999999388001</v>
      </c>
      <c r="V142" s="11">
        <f>SUMPRODUCT($A$36:$A$65*V$36:V$65*(Master!$D$3:$D$32=$C142))/100+SUMPRODUCT($A$67:$A$96*V$67:V$96*(Master!$D$3:$D$32=$C142))/100+V148</f>
        <v>12420.000000683</v>
      </c>
      <c r="W142" s="11">
        <f>SUMPRODUCT($A$36:$A$65*W$36:W$65*(Master!$D$3:$D$32=$C142))/100+SUMPRODUCT($A$67:$A$96*W$67:W$96*(Master!$D$3:$D$32=$C142))/100+W148</f>
        <v>12683.999999821999</v>
      </c>
      <c r="X142" s="11">
        <f>SUMPRODUCT($A$36:$A$65*X$36:X$65*(Master!$D$3:$D$32=$C142))/100+SUMPRODUCT($A$67:$A$96*X$67:X$96*(Master!$D$3:$D$32=$C142))/100+X148</f>
        <v>16198.999994871001</v>
      </c>
      <c r="Y142" s="11">
        <f>SUMPRODUCT($A$36:$A$65*Y$36:Y$65*(Master!$D$3:$D$32=$C142))/100+SUMPRODUCT($A$67:$A$96*Y$67:Y$96*(Master!$D$3:$D$32=$C142))/100+Y148</f>
        <v>21239.000002552002</v>
      </c>
      <c r="Z142" s="11">
        <f>SUMPRODUCT($A$36:$A$65*Z$36:Z$65*(Master!$D$3:$D$32=$C142))/100+SUMPRODUCT($A$67:$A$96*Z$67:Z$96*(Master!$D$3:$D$32=$C142))/100+Z148</f>
        <v>11730.000002342998</v>
      </c>
      <c r="AA142" s="11">
        <f>SUMPRODUCT($A$36:$A$65*AA$36:AA$65*(Master!$D$3:$D$32=$C142))/100+SUMPRODUCT($A$67:$A$96*AA$67:AA$96*(Master!$D$3:$D$32=$C142))/100+AA148</f>
        <v>18025.000005858001</v>
      </c>
      <c r="AB142" s="11">
        <f>SUMPRODUCT($A$36:$A$65*AB$36:AB$65*(Master!$D$3:$D$32=$C142))/100+SUMPRODUCT($A$67:$A$96*AB$67:AB$96*(Master!$D$3:$D$32=$C142))/100+AB148</f>
        <v>19300.000005933005</v>
      </c>
      <c r="AC142" s="11">
        <f>SUMPRODUCT($A$36:$A$65*AC$36:AC$65*(Master!$D$3:$D$32=$C142))/100+SUMPRODUCT($A$67:$A$96*AC$67:AC$96*(Master!$D$3:$D$32=$C142))/100+AC148</f>
        <v>17101.000005988</v>
      </c>
      <c r="AD142" s="11">
        <f>SUMPRODUCT($A$36:$A$65*AD$36:AD$65*(Master!$D$3:$D$32=$C142))/100+SUMPRODUCT($A$67:$A$96*AD$67:AD$96*(Master!$D$3:$D$32=$C142))/100+AD148</f>
        <v>20399.000008553005</v>
      </c>
      <c r="AE142" s="11">
        <f>SUMPRODUCT($A$36:$A$65*AE$36:AE$65*(Master!$D$3:$D$32=$C142))/100+SUMPRODUCT($A$67:$A$96*AE$67:AE$96*(Master!$D$3:$D$32=$C142))/100+AE148</f>
        <v>12127.999997734001</v>
      </c>
      <c r="AF142" s="11">
        <f>SUMPRODUCT($A$36:$A$65*AF$36:AF$65*(Master!$D$3:$D$32=$C142))/100+SUMPRODUCT($A$67:$A$96*AF$67:AF$96*(Master!$D$3:$D$32=$C142))/100+AF148</f>
        <v>21250.000001532997</v>
      </c>
      <c r="AG142" s="11">
        <f>SUMPRODUCT($A$36:$A$65*AG$36:AG$65*(Master!$D$3:$D$32=$C142))/100+SUMPRODUCT($A$67:$A$96*AG$67:AG$96*(Master!$D$3:$D$32=$C142))/100+AG148</f>
        <v>10154.999998728001</v>
      </c>
      <c r="AH142" s="11">
        <f>SUMPRODUCT($A$36:$A$65*AH$36:AH$65*(Master!$D$3:$D$32=$C142))/100+SUMPRODUCT($A$67:$A$96*AH$67:AH$96*(Master!$D$3:$D$32=$C142))/100+AH148</f>
        <v>19063.000011201002</v>
      </c>
      <c r="AI142" s="11">
        <f>SUMPRODUCT($A$36:$A$65*AI$36:AI$65*(Master!$D$3:$D$32=$C142))/100+SUMPRODUCT($A$67:$A$96*AI$67:AI$96*(Master!$D$3:$D$32=$C142))/100+AI148</f>
        <v>9964.000000353999</v>
      </c>
      <c r="AJ142" s="11">
        <f>SUMPRODUCT($A$36:$A$65*AJ$36:AJ$65*(Master!$D$3:$D$32=$C142))/100+SUMPRODUCT($A$67:$A$96*AJ$67:AJ$96*(Master!$D$3:$D$32=$C142))/100+AJ148</f>
        <v>14316.999999374999</v>
      </c>
      <c r="AK142" s="11">
        <f>SUMPRODUCT($A$36:$A$65*AK$36:AK$65*(Master!$D$3:$D$32=$C142))/100+SUMPRODUCT($A$67:$A$96*AK$67:AK$96*(Master!$D$3:$D$32=$C142))/100+AK148</f>
        <v>16969.000006188002</v>
      </c>
      <c r="AL142" s="11">
        <f>SUMPRODUCT($A$36:$A$65*AL$36:AL$65*(Master!$D$3:$D$32=$C142))/100+SUMPRODUCT($A$67:$A$96*AL$67:AL$96*(Master!$D$3:$D$32=$C142))/100+AL148</f>
        <v>13805.000008372999</v>
      </c>
      <c r="AM142" s="11">
        <f>SUMPRODUCT($A$36:$A$65*AM$36:AM$65*(Master!$D$3:$D$32=$C142))/100+SUMPRODUCT($A$67:$A$96*AM$67:AM$96*(Master!$D$3:$D$32=$C142))/100+AM148</f>
        <v>17384.000009342006</v>
      </c>
      <c r="AN142" s="11">
        <f>SUMPRODUCT($A$36:$A$65*AN$36:AN$65*(Master!$D$3:$D$32=$C142))/100+SUMPRODUCT($A$67:$A$96*AN$67:AN$96*(Master!$D$3:$D$32=$C142))/100+AN148</f>
        <v>10803.999996297001</v>
      </c>
      <c r="AO142" s="11">
        <f>SUMPRODUCT($A$36:$A$65*AO$36:AO$65*(Master!$D$3:$D$32=$C142))/100+SUMPRODUCT($A$67:$A$96*AO$67:AO$96*(Master!$D$3:$D$32=$C142))/100+AO148</f>
        <v>11068.999999784</v>
      </c>
      <c r="AP142" s="11">
        <f>SUMPRODUCT($A$36:$A$65*AP$36:AP$65*(Master!$D$3:$D$32=$C142))/100+SUMPRODUCT($A$67:$A$96*AP$67:AP$96*(Master!$D$3:$D$32=$C142))/100+AP148</f>
        <v>13840.000005582999</v>
      </c>
      <c r="AQ142" s="11">
        <f>SUMPRODUCT($A$36:$A$65*AQ$36:AQ$65*(Master!$D$3:$D$32=$C142))/100+SUMPRODUCT($A$67:$A$96*AQ$67:AQ$96*(Master!$D$3:$D$32=$C142))/100+AQ148</f>
        <v>13801.000007105999</v>
      </c>
      <c r="AR142" s="11">
        <f>SUMPRODUCT($A$36:$A$65*AR$36:AR$65*(Master!$D$3:$D$32=$C142))/100+SUMPRODUCT($A$67:$A$96*AR$67:AR$96*(Master!$D$3:$D$32=$C142))/100+AR148</f>
        <v>16501.000008186998</v>
      </c>
      <c r="AS142" s="11">
        <f>SUMPRODUCT($A$36:$A$65*AS$36:AS$65*(Master!$D$3:$D$32=$C142))/100+SUMPRODUCT($A$67:$A$96*AS$67:AS$96*(Master!$D$3:$D$32=$C142))/100+AS148</f>
        <v>10593.000003996</v>
      </c>
      <c r="AT142" s="11">
        <f>SUMPRODUCT($A$36:$A$65*AT$36:AT$65*(Master!$D$3:$D$32=$C142))/100+SUMPRODUCT($A$67:$A$96*AT$67:AT$96*(Master!$D$3:$D$32=$C142))/100+AT148</f>
        <v>11739.999996842998</v>
      </c>
      <c r="AU142" s="11">
        <f>SUMPRODUCT($A$36:$A$65*AU$36:AU$65*(Master!$D$3:$D$32=$C142))/100+SUMPRODUCT($A$67:$A$96*AU$67:AU$96*(Master!$D$3:$D$32=$C142))/100+AU148</f>
        <v>15805.000005958</v>
      </c>
      <c r="AV142" s="11">
        <f>SUMPRODUCT($A$36:$A$65*AV$36:AV$65*(Master!$D$3:$D$32=$C142))/100+SUMPRODUCT($A$67:$A$96*AV$67:AV$96*(Master!$D$3:$D$32=$C142))/100+AV148</f>
        <v>13620.000008153</v>
      </c>
      <c r="AW142" s="11">
        <f>SUMPRODUCT($A$36:$A$65*AW$36:AW$65*(Master!$D$3:$D$32=$C142))/100+SUMPRODUCT($A$67:$A$96*AW$67:AW$96*(Master!$D$3:$D$32=$C142))/100+AW148</f>
        <v>17299.999985667997</v>
      </c>
      <c r="AX142" s="11">
        <f>SUMPRODUCT($A$36:$A$65*AX$36:AX$65*(Master!$D$3:$D$32=$C142))/100+SUMPRODUCT($A$67:$A$96*AX$67:AX$96*(Master!$D$3:$D$32=$C142))/100+AX148</f>
        <v>16241.000003813</v>
      </c>
      <c r="AY142" s="11">
        <f>SUMPRODUCT($A$36:$A$65*AY$36:AY$65*(Master!$D$3:$D$32=$C142))/100+SUMPRODUCT($A$67:$A$96*AY$67:AY$96*(Master!$D$3:$D$32=$C142))/100+AY148</f>
        <v>17277.000008121999</v>
      </c>
      <c r="AZ142" s="11">
        <f>SUMPRODUCT($A$36:$A$65*AZ$36:AZ$65*(Master!$D$3:$D$32=$C142))/100+SUMPRODUCT($A$67:$A$96*AZ$67:AZ$96*(Master!$D$3:$D$32=$C142))/100+AZ148</f>
        <v>26660.000025132998</v>
      </c>
      <c r="BA142" s="11">
        <f>SUMPRODUCT($A$36:$A$65*BA$36:BA$65*(Master!$D$3:$D$32=$C142))/100+SUMPRODUCT($A$67:$A$96*BA$67:BA$96*(Master!$D$3:$D$32=$C142))/100+BA148</f>
        <v>10120.000002688001</v>
      </c>
      <c r="BB142" s="11">
        <f>SUMPRODUCT($A$36:$A$65*BB$36:BB$65*(Master!$D$3:$D$32=$C142))/100+SUMPRODUCT($A$67:$A$96*BB$67:BB$96*(Master!$D$3:$D$32=$C142))/100+BB148</f>
        <v>13105.000006973001</v>
      </c>
      <c r="BC142" s="11">
        <f>SUMPRODUCT($A$36:$A$65*BC$36:BC$65*(Master!$D$3:$D$32=$C142))/100+SUMPRODUCT($A$67:$A$96*BC$67:BC$96*(Master!$D$3:$D$32=$C142))/100+BC148</f>
        <v>12390.000004717998</v>
      </c>
      <c r="BD142" s="11">
        <f>SUMPRODUCT($A$36:$A$65*BD$36:BD$65*(Master!$D$3:$D$32=$C142))/100+SUMPRODUCT($A$67:$A$96*BD$67:BD$96*(Master!$D$3:$D$32=$C142))/100+BD148</f>
        <v>15190.000012652998</v>
      </c>
      <c r="BE142" s="11">
        <f>SUMPRODUCT($A$36:$A$65*BE$36:BE$65*(Master!$D$3:$D$32=$C142))/100+SUMPRODUCT($A$67:$A$96*BE$67:BE$96*(Master!$D$3:$D$32=$C142))/100+BE148</f>
        <v>17775.000012408</v>
      </c>
      <c r="BF142" s="11">
        <f>SUMPRODUCT($A$36:$A$65*BF$36:BF$65*(Master!$D$3:$D$32=$C142))/100+SUMPRODUCT($A$67:$A$96*BF$67:BF$96*(Master!$D$3:$D$32=$C142))/100+BF148</f>
        <v>22750.000018262999</v>
      </c>
      <c r="BG142" s="11">
        <f>SUMPRODUCT($A$36:$A$65*BG$36:BG$65*(Master!$D$3:$D$32=$C142))/100+SUMPRODUCT($A$67:$A$96*BG$67:BG$96*(Master!$D$3:$D$32=$C142))/100+BG148</f>
        <v>9810.0000009379983</v>
      </c>
      <c r="BH142" s="11">
        <f>SUMPRODUCT($A$36:$A$65*BH$36:BH$65*(Master!$D$3:$D$32=$C142))/100+SUMPRODUCT($A$67:$A$96*BH$67:BH$96*(Master!$D$3:$D$32=$C142))/100+BH148</f>
        <v>12241.000009326999</v>
      </c>
      <c r="BI142" s="11">
        <f>SUMPRODUCT($A$36:$A$65*BI$36:BI$65*(Master!$D$3:$D$32=$C142))/100+SUMPRODUCT($A$67:$A$96*BI$67:BI$96*(Master!$D$3:$D$32=$C142))/100+BI148</f>
        <v>11230.000009608</v>
      </c>
      <c r="BJ142" s="11">
        <f>SUMPRODUCT($A$36:$A$65*BJ$36:BJ$65*(Master!$D$3:$D$32=$C142))/100+SUMPRODUCT($A$67:$A$96*BJ$67:BJ$96*(Master!$D$3:$D$32=$C142))/100+BJ148</f>
        <v>14045.000011433001</v>
      </c>
      <c r="BK142" s="11">
        <f>SUMPRODUCT($A$36:$A$65*BK$36:BK$65*(Master!$D$3:$D$32=$C142))/100+SUMPRODUCT($A$67:$A$96*BK$67:BK$96*(Master!$D$3:$D$32=$C142))/100+BK148</f>
        <v>11205.000004918</v>
      </c>
      <c r="BL142" s="11">
        <f>SUMPRODUCT($A$36:$A$65*BL$36:BL$65*(Master!$D$3:$D$32=$C142))/100+SUMPRODUCT($A$67:$A$96*BL$67:BL$96*(Master!$D$3:$D$32=$C142))/100+BL148</f>
        <v>13299.999991892999</v>
      </c>
      <c r="BM142" s="11">
        <f>SUMPRODUCT($A$36:$A$65*BM$36:BM$65*(Master!$D$3:$D$32=$C142))/100+SUMPRODUCT($A$67:$A$96*BM$67:BM$96*(Master!$D$3:$D$32=$C142))/100+BM148</f>
        <v>11268.999999984</v>
      </c>
      <c r="BN142" s="11">
        <f>SUMPRODUCT($A$36:$A$65*BN$36:BN$65*(Master!$D$3:$D$32=$C142))/100+SUMPRODUCT($A$67:$A$96*BN$67:BN$96*(Master!$D$3:$D$32=$C142))/100+BN148</f>
        <v>11874.999999273003</v>
      </c>
      <c r="BO142" s="11">
        <f>SUMPRODUCT($A$36:$A$65*BO$36:BO$65*(Master!$D$3:$D$32=$C142))/100+SUMPRODUCT($A$67:$A$96*BO$67:BO$96*(Master!$D$3:$D$32=$C142))/100+BO148</f>
        <v>16775.000010057993</v>
      </c>
      <c r="BP142" s="11">
        <f>SUMPRODUCT($A$36:$A$65*BP$36:BP$65*(Master!$D$3:$D$32=$C142))/100+SUMPRODUCT($A$67:$A$96*BP$67:BP$96*(Master!$D$3:$D$32=$C142))/100+BP148</f>
        <v>13619.999998633</v>
      </c>
      <c r="BQ142" s="11">
        <f>SUMPRODUCT($A$36:$A$65*BQ$36:BQ$65*(Master!$D$3:$D$32=$C142))/100+SUMPRODUCT($A$67:$A$96*BQ$67:BQ$96*(Master!$D$3:$D$32=$C142))/100+BQ148</f>
        <v>13299.999991167999</v>
      </c>
      <c r="BR142" s="11">
        <f>SUMPRODUCT($A$36:$A$65*BR$36:BR$65*(Master!$D$3:$D$32=$C142))/100+SUMPRODUCT($A$67:$A$96*BR$67:BR$96*(Master!$D$3:$D$32=$C142))/100+BR148</f>
        <v>12360.000002363002</v>
      </c>
      <c r="BS142" s="11">
        <f>SUMPRODUCT($A$36:$A$65*BS$36:BS$65*(Master!$D$3:$D$32=$C142))/100+SUMPRODUCT($A$67:$A$96*BS$67:BS$96*(Master!$D$3:$D$32=$C142))/100+BS148</f>
        <v>11195.000006622</v>
      </c>
      <c r="BT142" s="11">
        <f>SUMPRODUCT($A$36:$A$65*BT$36:BT$65*(Master!$D$3:$D$32=$C142))/100+SUMPRODUCT($A$67:$A$96*BT$67:BT$96*(Master!$D$3:$D$32=$C142))/100+BT148</f>
        <v>10935.000008282999</v>
      </c>
      <c r="BU142" s="11">
        <f>SUMPRODUCT($A$36:$A$65*BU$36:BU$65*(Master!$D$3:$D$32=$C142))/100+SUMPRODUCT($A$67:$A$96*BU$67:BU$96*(Master!$D$3:$D$32=$C142))/100+BU148</f>
        <v>12205.000013688001</v>
      </c>
      <c r="BV142" s="11">
        <f>SUMPRODUCT($A$36:$A$65*BV$36:BV$65*(Master!$D$3:$D$32=$C142))/100+SUMPRODUCT($A$67:$A$96*BV$67:BV$96*(Master!$D$3:$D$32=$C142))/100+BV148</f>
        <v>12677.000009873002</v>
      </c>
      <c r="BW142" s="11">
        <f>SUMPRODUCT($A$36:$A$65*BW$36:BW$65*(Master!$D$3:$D$32=$C142))/100+SUMPRODUCT($A$67:$A$96*BW$67:BW$96*(Master!$D$3:$D$32=$C142))/100+BW148</f>
        <v>10878.999990705999</v>
      </c>
      <c r="BX142" s="11">
        <f>SUMPRODUCT($A$36:$A$65*BX$36:BX$65*(Master!$D$3:$D$32=$C142))/100+SUMPRODUCT($A$67:$A$96*BX$67:BX$96*(Master!$D$3:$D$32=$C142))/100+BX148</f>
        <v>10916.000004505</v>
      </c>
      <c r="BY142" s="11">
        <f>SUMPRODUCT($A$36:$A$65*BY$36:BY$65*(Master!$D$3:$D$32=$C142))/100+SUMPRODUCT($A$67:$A$96*BY$67:BY$96*(Master!$D$3:$D$32=$C142))/100+BY148</f>
        <v>16978.000021648</v>
      </c>
      <c r="BZ142" s="11">
        <f>SUMPRODUCT($A$36:$A$65*BZ$36:BZ$65*(Master!$D$3:$D$32=$C142))/100+SUMPRODUCT($A$67:$A$96*BZ$67:BZ$96*(Master!$D$3:$D$32=$C142))/100+BZ148</f>
        <v>12435.000000513</v>
      </c>
      <c r="CA142" s="11">
        <f>SUMPRODUCT($A$36:$A$65*CA$36:CA$65*(Master!$D$3:$D$32=$C142))/100+SUMPRODUCT($A$67:$A$96*CA$67:CA$96*(Master!$D$3:$D$32=$C142))/100+CA148</f>
        <v>11244.000006709999</v>
      </c>
      <c r="CB142" s="11">
        <f>SUMPRODUCT($A$36:$A$65*CB$36:CB$65*(Master!$D$3:$D$32=$C142))/100+SUMPRODUCT($A$67:$A$96*CB$67:CB$96*(Master!$D$3:$D$32=$C142))/100+CB148</f>
        <v>12544.999991763001</v>
      </c>
      <c r="CC142" s="11">
        <f>SUMPRODUCT($A$36:$A$65*CC$36:CC$65*(Master!$D$3:$D$32=$C142))/100+SUMPRODUCT($A$67:$A$96*CC$67:CC$96*(Master!$D$3:$D$32=$C142))/100+CC148</f>
        <v>9956.9999975679984</v>
      </c>
      <c r="CD142" s="11">
        <f>SUMPRODUCT($A$36:$A$65*CD$36:CD$65*(Master!$D$3:$D$32=$C142))/100+SUMPRODUCT($A$67:$A$96*CD$67:CD$96*(Master!$D$3:$D$32=$C142))/100+CD148</f>
        <v>9738.0000009830019</v>
      </c>
      <c r="CE142" s="11">
        <f>SUMPRODUCT($A$36:$A$65*CE$36:CE$65*(Master!$D$3:$D$32=$C142))/100+SUMPRODUCT($A$67:$A$96*CE$67:CE$96*(Master!$D$3:$D$32=$C142))/100+CE148</f>
        <v>9824.9999990180004</v>
      </c>
      <c r="CF142" s="11">
        <f>SUMPRODUCT($A$36:$A$65*CF$36:CF$65*(Master!$D$3:$D$32=$C142))/100+SUMPRODUCT($A$67:$A$96*CF$67:CF$96*(Master!$D$3:$D$32=$C142))/100+CF148</f>
        <v>12590.000005932998</v>
      </c>
      <c r="CG142" s="11">
        <f>SUMPRODUCT($A$36:$A$65*CG$36:CG$65*(Master!$D$3:$D$32=$C142))/100+SUMPRODUCT($A$67:$A$96*CG$67:CG$96*(Master!$D$3:$D$32=$C142))/100+CG148</f>
        <v>10634.999997427998</v>
      </c>
      <c r="CH142" s="11">
        <f>SUMPRODUCT($A$36:$A$65*CH$36:CH$65*(Master!$D$3:$D$32=$C142))/100+SUMPRODUCT($A$67:$A$96*CH$67:CH$96*(Master!$D$3:$D$32=$C142))/100+CH148</f>
        <v>9978.999995496999</v>
      </c>
      <c r="CI142" s="11">
        <f>SUMPRODUCT($A$36:$A$65*CI$36:CI$65*(Master!$D$3:$D$32=$C142))/100+SUMPRODUCT($A$67:$A$96*CI$67:CI$96*(Master!$D$3:$D$32=$C142))/100+CI148</f>
        <v>10568.000004878</v>
      </c>
      <c r="CJ142" s="11">
        <f>SUMPRODUCT($A$36:$A$65*CJ$36:CJ$65*(Master!$D$3:$D$32=$C142))/100+SUMPRODUCT($A$67:$A$96*CJ$67:CJ$96*(Master!$D$3:$D$32=$C142))/100+CJ148</f>
        <v>10953.000006394999</v>
      </c>
      <c r="CK142" s="11">
        <f>SUMPRODUCT($A$36:$A$65*CK$36:CK$65*(Master!$D$3:$D$32=$C142))/100+SUMPRODUCT($A$67:$A$96*CK$67:CK$96*(Master!$D$3:$D$32=$C142))/100+CK148</f>
        <v>15588.000018116001</v>
      </c>
      <c r="CL142" s="11">
        <f>SUMPRODUCT($A$36:$A$65*CL$36:CL$65*(Master!$D$3:$D$32=$C142))/100+SUMPRODUCT($A$67:$A$96*CL$67:CL$96*(Master!$D$3:$D$32=$C142))/100+CL148</f>
        <v>9613.9999984149999</v>
      </c>
      <c r="CM142" s="11">
        <f>SUMPRODUCT($A$36:$A$65*CM$36:CM$65*(Master!$D$3:$D$32=$C142))/100+SUMPRODUCT($A$67:$A$96*CM$67:CM$96*(Master!$D$3:$D$32=$C142))/100+CM148</f>
        <v>11139.999985962</v>
      </c>
      <c r="CN142" s="11">
        <f>SUMPRODUCT($A$36:$A$65*CN$36:CN$65*(Master!$D$3:$D$32=$C142))/100+SUMPRODUCT($A$67:$A$96*CN$67:CN$96*(Master!$D$3:$D$32=$C142))/100+CN148</f>
        <v>11934.999990382999</v>
      </c>
      <c r="CO142" s="11">
        <f>SUMPRODUCT($A$36:$A$65*CO$36:CO$65*(Master!$D$3:$D$32=$C142))/100+SUMPRODUCT($A$67:$A$96*CO$67:CO$96*(Master!$D$3:$D$32=$C142))/100+CO148</f>
        <v>10339.999999727999</v>
      </c>
      <c r="CP142" s="11">
        <f>SUMPRODUCT($A$36:$A$65*CP$36:CP$65*(Master!$D$3:$D$32=$C142))/100+SUMPRODUCT($A$67:$A$96*CP$67:CP$96*(Master!$D$3:$D$32=$C142))/100+CP148</f>
        <v>25285.000019732994</v>
      </c>
      <c r="CQ142" s="11">
        <f>SUMPRODUCT($A$36:$A$65*CQ$36:CQ$65*(Master!$D$3:$D$32=$C142))/100+SUMPRODUCT($A$67:$A$96*CQ$67:CQ$96*(Master!$D$3:$D$32=$C142))/100+CQ148</f>
        <v>11107.99999127</v>
      </c>
      <c r="CR142" s="11">
        <f>SUMPRODUCT($A$36:$A$65*CR$36:CR$65*(Master!$D$3:$D$32=$C142))/100+SUMPRODUCT($A$67:$A$96*CR$67:CR$96*(Master!$D$3:$D$32=$C142))/100+CR148</f>
        <v>13535.000004162999</v>
      </c>
      <c r="CS142" s="11">
        <f>SUMPRODUCT($A$36:$A$65*CS$36:CS$65*(Master!$D$3:$D$32=$C142))/100+SUMPRODUCT($A$67:$A$96*CS$67:CS$96*(Master!$D$3:$D$32=$C142))/100+CS148</f>
        <v>9660.0000015079986</v>
      </c>
      <c r="CT142" s="11">
        <f>SUMPRODUCT($A$36:$A$65*CT$36:CT$65*(Master!$D$3:$D$32=$C142))/100+SUMPRODUCT($A$67:$A$96*CT$67:CT$96*(Master!$D$3:$D$32=$C142))/100+CT148</f>
        <v>11933.999986235001</v>
      </c>
      <c r="CU142" s="11">
        <f>SUMPRODUCT($A$36:$A$65*CU$36:CU$65*(Master!$D$3:$D$32=$C142))/100+SUMPRODUCT($A$67:$A$96*CU$67:CU$96*(Master!$D$3:$D$32=$C142))/100+CU148</f>
        <v>11539.999999329999</v>
      </c>
      <c r="CV142" s="11">
        <f>SUMPRODUCT($A$36:$A$65*CV$36:CV$65*(Master!$D$3:$D$32=$C142))/100+SUMPRODUCT($A$67:$A$96*CV$67:CV$96*(Master!$D$3:$D$32=$C142))/100+CV148</f>
        <v>10885.000006202999</v>
      </c>
      <c r="CW142" s="11">
        <f>SUMPRODUCT($A$36:$A$65*CW$36:CW$65*(Master!$D$3:$D$32=$C142))/100+SUMPRODUCT($A$67:$A$96*CW$67:CW$96*(Master!$D$3:$D$32=$C142))/100+CW148</f>
        <v>9945.0000006279988</v>
      </c>
      <c r="CX142" s="11">
        <f>SUMPRODUCT($A$36:$A$65*CX$36:CX$65*(Master!$D$3:$D$32=$C142))/100+SUMPRODUCT($A$67:$A$96*CX$67:CX$96*(Master!$D$3:$D$32=$C142))/100+CX148</f>
        <v>10810.000003483001</v>
      </c>
      <c r="CY142" s="11">
        <f>SUMPRODUCT($A$36:$A$65*CY$36:CY$65*(Master!$D$3:$D$32=$C142))/100+SUMPRODUCT($A$67:$A$96*CY$67:CY$96*(Master!$D$3:$D$32=$C142))/100+CY148</f>
        <v>12170.999995646003</v>
      </c>
      <c r="CZ142" s="11">
        <f>SUMPRODUCT($A$36:$A$65*CZ$36:CZ$65*(Master!$D$3:$D$32=$C142))/100+SUMPRODUCT($A$67:$A$96*CZ$67:CZ$96*(Master!$D$3:$D$32=$C142))/100+CZ148</f>
        <v>10139.000000642996</v>
      </c>
      <c r="DA142" s="11">
        <f>SUMPRODUCT($A$36:$A$65*DA$36:DA$65*(Master!$D$3:$D$32=$C142))/100+SUMPRODUCT($A$67:$A$96*DA$67:DA$96*(Master!$D$3:$D$32=$C142))/100+DA148</f>
        <v>16534.999992416</v>
      </c>
      <c r="DB142" s="11">
        <f>SUMPRODUCT($A$36:$A$65*DB$36:DB$65*(Master!$D$3:$D$32=$C142))/100+SUMPRODUCT($A$67:$A$96*DB$67:DB$96*(Master!$D$3:$D$32=$C142))/100+DB148</f>
        <v>12394.999990753004</v>
      </c>
      <c r="DC142" s="11">
        <f>SUMPRODUCT($A$36:$A$65*DC$36:DC$65*(Master!$D$3:$D$32=$C142))/100+SUMPRODUCT($A$67:$A$96*DC$67:DC$96*(Master!$D$3:$D$32=$C142))/100+DC148</f>
        <v>10095.000005458</v>
      </c>
      <c r="DD142" s="11">
        <f>SUMPRODUCT($A$36:$A$65*DD$36:DD$65*(Master!$D$3:$D$32=$C142))/100+SUMPRODUCT($A$67:$A$96*DD$67:DD$96*(Master!$D$3:$D$32=$C142))/100+DD148</f>
        <v>10159.000005106998</v>
      </c>
      <c r="DE142" s="11">
        <f>SUMPRODUCT($A$36:$A$65*DE$36:DE$65*(Master!$D$3:$D$32=$C142))/100+SUMPRODUCT($A$67:$A$96*DE$67:DE$96*(Master!$D$3:$D$32=$C142))/100+DE148</f>
        <v>12723.000011275999</v>
      </c>
      <c r="DF142" s="11">
        <f>SUMPRODUCT($A$36:$A$65*DF$36:DF$65*(Master!$D$3:$D$32=$C142))/100+SUMPRODUCT($A$67:$A$96*DF$67:DF$96*(Master!$D$3:$D$32=$C142))/100+DF148</f>
        <v>11571.000005616999</v>
      </c>
      <c r="DG142" s="11">
        <f>SUMPRODUCT($A$36:$A$65*DG$36:DG$65*(Master!$D$3:$D$32=$C142))/100+SUMPRODUCT($A$67:$A$96*DG$67:DG$96*(Master!$D$3:$D$32=$C142))/100+DG148</f>
        <v>11173.999985494</v>
      </c>
      <c r="DH142" s="11">
        <f>SUMPRODUCT($A$36:$A$65*DH$36:DH$65*(Master!$D$3:$D$32=$C142))/100+SUMPRODUCT($A$67:$A$96*DH$67:DH$96*(Master!$D$3:$D$32=$C142))/100+DH148</f>
        <v>14167.999995853001</v>
      </c>
      <c r="DI142" s="11">
        <f>SUMPRODUCT($A$36:$A$65*DI$36:DI$65*(Master!$D$3:$D$32=$C142))/100+SUMPRODUCT($A$67:$A$96*DI$67:DI$96*(Master!$D$3:$D$32=$C142))/100+DI148</f>
        <v>14166.999970584</v>
      </c>
      <c r="DJ142" s="11">
        <f>SUMPRODUCT($A$36:$A$65*DJ$36:DJ$65*(Master!$D$3:$D$32=$C142))/100+SUMPRODUCT($A$67:$A$96*DJ$67:DJ$96*(Master!$D$3:$D$32=$C142))/100+DJ148</f>
        <v>9579.9999996229999</v>
      </c>
      <c r="DK142" s="11">
        <f>SUMPRODUCT($A$36:$A$65*DK$36:DK$65*(Master!$D$3:$D$32=$C142))/100+SUMPRODUCT($A$67:$A$96*DK$67:DK$96*(Master!$D$3:$D$32=$C142))/100+DK148</f>
        <v>14354.000016466</v>
      </c>
      <c r="DL142" s="11">
        <f>SUMPRODUCT($A$36:$A$65*DL$36:DL$65*(Master!$D$3:$D$32=$C142))/100+SUMPRODUCT($A$67:$A$96*DL$67:DL$96*(Master!$D$3:$D$32=$C142))/100+DL148</f>
        <v>11516.999991110997</v>
      </c>
      <c r="DM142" s="11">
        <f>SUMPRODUCT($A$36:$A$65*DM$36:DM$65*(Master!$D$3:$D$32=$C142))/100+SUMPRODUCT($A$67:$A$96*DM$67:DM$96*(Master!$D$3:$D$32=$C142))/100+DM148</f>
        <v>15100.000010608001</v>
      </c>
      <c r="DN142" s="11">
        <f>SUMPRODUCT($A$36:$A$65*DN$36:DN$65*(Master!$D$3:$D$32=$C142))/100+SUMPRODUCT($A$67:$A$96*DN$67:DN$96*(Master!$D$3:$D$32=$C142))/100+DN148</f>
        <v>12936.000000491</v>
      </c>
      <c r="DO142" s="11">
        <f>SUMPRODUCT($A$36:$A$65*DO$36:DO$65*(Master!$D$3:$D$32=$C142))/100+SUMPRODUCT($A$67:$A$96*DO$67:DO$96*(Master!$D$3:$D$32=$C142))/100+DO148</f>
        <v>19500.000028718001</v>
      </c>
      <c r="DP142" s="11">
        <f>SUMPRODUCT($A$36:$A$65*DP$36:DP$65*(Master!$D$3:$D$32=$C142))/100+SUMPRODUCT($A$67:$A$96*DP$67:DP$96*(Master!$D$3:$D$32=$C142))/100+DP148</f>
        <v>11584.999991682998</v>
      </c>
      <c r="DQ142" s="11">
        <f>SUMPRODUCT($A$36:$A$65*DQ$36:DQ$65*(Master!$D$3:$D$32=$C142))/100+SUMPRODUCT($A$67:$A$96*DQ$67:DQ$96*(Master!$D$3:$D$32=$C142))/100+DQ148</f>
        <v>10822.999996623999</v>
      </c>
      <c r="DR142" s="11">
        <f>SUMPRODUCT($A$36:$A$65*DR$36:DR$65*(Master!$D$3:$D$32=$C142))/100+SUMPRODUCT($A$67:$A$96*DR$67:DR$96*(Master!$D$3:$D$32=$C142))/100+DR148</f>
        <v>9967.999995903001</v>
      </c>
      <c r="DS142" s="11">
        <f>SUMPRODUCT($A$36:$A$65*DS$36:DS$65*(Master!$D$3:$D$32=$C142))/100+SUMPRODUCT($A$67:$A$96*DS$67:DS$96*(Master!$D$3:$D$32=$C142))/100+DS148</f>
        <v>9929.9999949379999</v>
      </c>
      <c r="DT142" s="11">
        <f>SUMPRODUCT($A$36:$A$65*DT$36:DT$65*(Master!$D$3:$D$32=$C142))/100+SUMPRODUCT($A$67:$A$96*DT$67:DT$96*(Master!$D$3:$D$32=$C142))/100+DT148</f>
        <v>10010.000001913</v>
      </c>
      <c r="DU142" s="11">
        <f>SUMPRODUCT($A$36:$A$65*DU$36:DU$65*(Master!$D$3:$D$32=$C142))/100+SUMPRODUCT($A$67:$A$96*DU$67:DU$96*(Master!$D$3:$D$32=$C142))/100+DU148</f>
        <v>10816.999993195997</v>
      </c>
      <c r="DV142" s="11">
        <f>SUMPRODUCT($A$36:$A$65*DV$36:DV$65*(Master!$D$3:$D$32=$C142))/100+SUMPRODUCT($A$67:$A$96*DV$67:DV$96*(Master!$D$3:$D$32=$C142))/100+DV148</f>
        <v>10399.999999563001</v>
      </c>
      <c r="DW142" s="11">
        <f>SUMPRODUCT($A$36:$A$65*DW$36:DW$65*(Master!$D$3:$D$32=$C142))/100+SUMPRODUCT($A$67:$A$96*DW$67:DW$96*(Master!$D$3:$D$32=$C142))/100+DW148</f>
        <v>10474.000015877999</v>
      </c>
      <c r="DX142" s="11">
        <f>SUMPRODUCT($A$36:$A$65*DX$36:DX$65*(Master!$D$3:$D$32=$C142))/100+SUMPRODUCT($A$67:$A$96*DX$67:DX$96*(Master!$D$3:$D$32=$C142))/100+DX148</f>
        <v>10239.999985033</v>
      </c>
      <c r="DY142" s="11">
        <f>SUMPRODUCT($A$36:$A$65*DY$36:DY$65*(Master!$D$3:$D$32=$C142))/100+SUMPRODUCT($A$67:$A$96*DY$67:DY$96*(Master!$D$3:$D$32=$C142))/100+DY148</f>
        <v>13960.000023947998</v>
      </c>
      <c r="DZ142" s="11">
        <f>SUMPRODUCT($A$36:$A$65*DZ$36:DZ$65*(Master!$D$3:$D$32=$C142))/100+SUMPRODUCT($A$67:$A$96*DZ$67:DZ$96*(Master!$D$3:$D$32=$C142))/100+DZ148</f>
        <v>11054.999990933</v>
      </c>
      <c r="EA142" s="11">
        <f>SUMPRODUCT($A$36:$A$65*EA$36:EA$65*(Master!$D$3:$D$32=$C142))/100+SUMPRODUCT($A$67:$A$96*EA$67:EA$96*(Master!$D$3:$D$32=$C142))/100+EA148</f>
        <v>11924.000012433999</v>
      </c>
      <c r="EB142" s="11">
        <f>SUMPRODUCT($A$36:$A$65*EB$36:EB$65*(Master!$D$3:$D$32=$C142))/100+SUMPRODUCT($A$67:$A$96*EB$67:EB$96*(Master!$D$3:$D$32=$C142))/100+EB148</f>
        <v>11637.999979032997</v>
      </c>
      <c r="EC142" s="11">
        <f>SUMPRODUCT($A$36:$A$65*EC$36:EC$65*(Master!$D$3:$D$32=$C142))/100+SUMPRODUCT($A$67:$A$96*EC$67:EC$96*(Master!$D$3:$D$32=$C142))/100+EC148</f>
        <v>10114.000000536002</v>
      </c>
      <c r="ED142" s="11">
        <f>SUMPRODUCT($A$36:$A$65*ED$36:ED$65*(Master!$D$3:$D$32=$C142))/100+SUMPRODUCT($A$67:$A$96*ED$67:ED$96*(Master!$D$3:$D$32=$C142))/100+ED148</f>
        <v>11137.999986314999</v>
      </c>
      <c r="EE142" s="11">
        <f>SUMPRODUCT($A$36:$A$65*EE$36:EE$65*(Master!$D$3:$D$32=$C142))/100+SUMPRODUCT($A$67:$A$96*EE$67:EE$96*(Master!$D$3:$D$32=$C142))/100+EE148</f>
        <v>14560.000019998</v>
      </c>
      <c r="EF142" s="11">
        <f>SUMPRODUCT($A$36:$A$65*EF$36:EF$65*(Master!$D$3:$D$32=$C142))/100+SUMPRODUCT($A$67:$A$96*EF$67:EF$96*(Master!$D$3:$D$32=$C142))/100+EF148</f>
        <v>9863.999992805002</v>
      </c>
      <c r="EG142" s="11">
        <f>SUMPRODUCT($A$36:$A$65*EG$36:EG$65*(Master!$D$3:$D$32=$C142))/100+SUMPRODUCT($A$67:$A$96*EG$67:EG$96*(Master!$D$3:$D$32=$C142))/100+EG148</f>
        <v>11352.000010427999</v>
      </c>
      <c r="EH142" s="11">
        <f>SUMPRODUCT($A$36:$A$65*EH$36:EH$65*(Master!$D$3:$D$32=$C142))/100+SUMPRODUCT($A$67:$A$96*EH$67:EH$96*(Master!$D$3:$D$32=$C142))/100+EH148</f>
        <v>10568.000002646999</v>
      </c>
      <c r="EI142" s="11">
        <f>SUMPRODUCT($A$36:$A$65*EI$36:EI$65*(Master!$D$3:$D$32=$C142))/100+SUMPRODUCT($A$67:$A$96*EI$67:EI$96*(Master!$D$3:$D$32=$C142))/100+EI148</f>
        <v>10350.000000025999</v>
      </c>
      <c r="EJ142" s="11">
        <f>SUMPRODUCT($A$36:$A$65*EJ$36:EJ$65*(Master!$D$3:$D$32=$C142))/100+SUMPRODUCT($A$67:$A$96*EJ$67:EJ$96*(Master!$D$3:$D$32=$C142))/100+EJ148</f>
        <v>10588.999992311001</v>
      </c>
      <c r="EK142" s="11">
        <f>SUMPRODUCT($A$36:$A$65*EK$36:EK$65*(Master!$D$3:$D$32=$C142))/100+SUMPRODUCT($A$67:$A$96*EK$67:EK$96*(Master!$D$3:$D$32=$C142))/100+EK148</f>
        <v>10869.999991447999</v>
      </c>
      <c r="EL142" s="11">
        <f>SUMPRODUCT($A$36:$A$65*EL$36:EL$65*(Master!$D$3:$D$32=$C142))/100+SUMPRODUCT($A$67:$A$96*EL$67:EL$96*(Master!$D$3:$D$32=$C142))/100+EL148</f>
        <v>11819.999999483</v>
      </c>
      <c r="EM142" s="11">
        <f>SUMPRODUCT($A$36:$A$65*EM$36:EM$65*(Master!$D$3:$D$32=$C142))/100+SUMPRODUCT($A$67:$A$96*EM$67:EM$96*(Master!$D$3:$D$32=$C142))/100+EM148</f>
        <v>12905.000022598</v>
      </c>
      <c r="EN142" s="11">
        <f>SUMPRODUCT($A$36:$A$65*EN$36:EN$65*(Master!$D$3:$D$32=$C142))/100+SUMPRODUCT($A$67:$A$96*EN$67:EN$96*(Master!$D$3:$D$32=$C142))/100+EN148</f>
        <v>12844.999989882999</v>
      </c>
      <c r="EO142" s="11">
        <f>SUMPRODUCT($A$36:$A$65*EO$36:EO$65*(Master!$D$3:$D$32=$C142))/100+SUMPRODUCT($A$67:$A$96*EO$67:EO$96*(Master!$D$3:$D$32=$C142))/100+EO148</f>
        <v>9668.000000019998</v>
      </c>
      <c r="EP142" s="11">
        <f>SUMPRODUCT($A$36:$A$65*EP$36:EP$65*(Master!$D$3:$D$32=$C142))/100+SUMPRODUCT($A$67:$A$96*EP$67:EP$96*(Master!$D$3:$D$32=$C142))/100+EP148</f>
        <v>14510.000032822998</v>
      </c>
      <c r="EQ142" s="11">
        <f>SUMPRODUCT($A$36:$A$65*EQ$36:EQ$65*(Master!$D$3:$D$32=$C142))/100+SUMPRODUCT($A$67:$A$96*EQ$67:EQ$96*(Master!$D$3:$D$32=$C142))/100+EQ148</f>
        <v>9728.9999930180002</v>
      </c>
      <c r="ER142" s="11">
        <f>SUMPRODUCT($A$36:$A$65*ER$36:ER$65*(Master!$D$3:$D$32=$C142))/100+SUMPRODUCT($A$67:$A$96*ER$67:ER$96*(Master!$D$3:$D$32=$C142))/100+ER148</f>
        <v>16570.000024833</v>
      </c>
      <c r="ES142" s="11">
        <f>SUMPRODUCT($A$36:$A$65*ES$36:ES$65*(Master!$D$3:$D$32=$C142))/100+SUMPRODUCT($A$67:$A$96*ES$67:ES$96*(Master!$D$3:$D$32=$C142))/100+ES148</f>
        <v>11799.999988087999</v>
      </c>
      <c r="ET142" s="11">
        <f>SUMPRODUCT($A$36:$A$65*ET$36:ET$65*(Master!$D$3:$D$32=$C142))/100+SUMPRODUCT($A$67:$A$96*ET$67:ET$96*(Master!$D$3:$D$32=$C142))/100+ET148</f>
        <v>11019.999996582999</v>
      </c>
      <c r="EU142" s="11">
        <f>SUMPRODUCT($A$36:$A$65*EU$36:EU$65*(Master!$D$3:$D$32=$C142))/100+SUMPRODUCT($A$67:$A$96*EU$67:EU$96*(Master!$D$3:$D$32=$C142))/100+EU148</f>
        <v>12473.000030254003</v>
      </c>
      <c r="EV142" s="11">
        <f>SUMPRODUCT($A$36:$A$65*EV$36:EV$65*(Master!$D$3:$D$32=$C142))/100+SUMPRODUCT($A$67:$A$96*EV$67:EV$96*(Master!$D$3:$D$32=$C142))/100+EV148</f>
        <v>9584.9999979830009</v>
      </c>
      <c r="EW142" s="11">
        <f>SUMPRODUCT($A$36:$A$65*EW$36:EW$65*(Master!$D$3:$D$32=$C142))/100+SUMPRODUCT($A$67:$A$96*EW$67:EW$96*(Master!$D$3:$D$32=$C142))/100+EW148</f>
        <v>16935.000047023997</v>
      </c>
      <c r="EX142" s="11">
        <f>SUMPRODUCT($A$36:$A$65*EX$36:EX$65*(Master!$D$3:$D$32=$C142))/100+SUMPRODUCT($A$67:$A$96*EX$67:EX$96*(Master!$D$3:$D$32=$C142))/100+EX148</f>
        <v>12605.000015592999</v>
      </c>
      <c r="EY142" s="11">
        <f>SUMPRODUCT($A$36:$A$65*EY$36:EY$65*(Master!$D$3:$D$32=$C142))/100+SUMPRODUCT($A$67:$A$96*EY$67:EY$96*(Master!$D$3:$D$32=$C142))/100+EY148</f>
        <v>12924.999962418002</v>
      </c>
      <c r="EZ142" s="11">
        <f>SUMPRODUCT($A$36:$A$65*EZ$36:EZ$65*(Master!$D$3:$D$32=$C142))/100+SUMPRODUCT($A$67:$A$96*EZ$67:EZ$96*(Master!$D$3:$D$32=$C142))/100+EZ148</f>
        <v>10600.000002989002</v>
      </c>
      <c r="FA142" s="11">
        <f>SUMPRODUCT($A$36:$A$65*FA$36:FA$65*(Master!$D$3:$D$32=$C142))/100+SUMPRODUCT($A$67:$A$96*FA$67:FA$96*(Master!$D$3:$D$32=$C142))/100+FA148</f>
        <v>11924.999982908001</v>
      </c>
      <c r="FB142" s="11">
        <f>SUMPRODUCT($A$36:$A$65*FB$36:FB$65*(Master!$D$3:$D$32=$C142))/100+SUMPRODUCT($A$67:$A$96*FB$67:FB$96*(Master!$D$3:$D$32=$C142))/100+FB148</f>
        <v>11774.999985813</v>
      </c>
      <c r="FC142" s="11">
        <f>SUMPRODUCT($A$36:$A$65*FC$36:FC$65*(Master!$D$3:$D$32=$C142))/100+SUMPRODUCT($A$67:$A$96*FC$67:FC$96*(Master!$D$3:$D$32=$C142))/100+FC148</f>
        <v>13000.000020677999</v>
      </c>
      <c r="FD142" s="11">
        <f>SUMPRODUCT($A$36:$A$65*FD$36:FD$65*(Master!$D$3:$D$32=$C142))/100+SUMPRODUCT($A$67:$A$96*FD$67:FD$96*(Master!$D$3:$D$32=$C142))/100+FD148</f>
        <v>13380.000002453002</v>
      </c>
      <c r="FE142" s="11">
        <f>SUMPRODUCT($A$36:$A$65*FE$36:FE$65*(Master!$D$3:$D$32=$C142))/100+SUMPRODUCT($A$67:$A$96*FE$67:FE$96*(Master!$D$3:$D$32=$C142))/100+FE148</f>
        <v>14455.000016328</v>
      </c>
      <c r="FF142" s="11">
        <f>SUMPRODUCT($A$36:$A$65*FF$36:FF$65*(Master!$D$3:$D$32=$C142))/100+SUMPRODUCT($A$67:$A$96*FF$67:FF$96*(Master!$D$3:$D$32=$C142))/100+FF148</f>
        <v>15045.000022632999</v>
      </c>
      <c r="FG142" s="11">
        <f>SUMPRODUCT($A$36:$A$65*FG$36:FG$65*(Master!$D$3:$D$32=$C142))/100+SUMPRODUCT($A$67:$A$96*FG$67:FG$96*(Master!$D$3:$D$32=$C142))/100+FG148</f>
        <v>12074.999973481999</v>
      </c>
      <c r="FH142" s="11">
        <f>SUMPRODUCT($A$36:$A$65*FH$36:FH$65*(Master!$D$3:$D$32=$C142))/100+SUMPRODUCT($A$67:$A$96*FH$67:FH$96*(Master!$D$3:$D$32=$C142))/100+FH148</f>
        <v>16000.000024492998</v>
      </c>
      <c r="FI142" s="11">
        <f>SUMPRODUCT($A$36:$A$65*FI$36:FI$65*(Master!$D$3:$D$32=$C142))/100+SUMPRODUCT($A$67:$A$96*FI$67:FI$96*(Master!$D$3:$D$32=$C142))/100+FI148</f>
        <v>11319.999996208</v>
      </c>
      <c r="FJ142" s="11">
        <f>SUMPRODUCT($A$36:$A$65*FJ$36:FJ$65*(Master!$D$3:$D$32=$C142))/100+SUMPRODUCT($A$67:$A$96*FJ$67:FJ$96*(Master!$D$3:$D$32=$C142))/100+FJ148</f>
        <v>19884.000029254999</v>
      </c>
      <c r="FK142" s="11">
        <f>SUMPRODUCT($A$36:$A$65*FK$36:FK$65*(Master!$D$3:$D$32=$C142))/100+SUMPRODUCT($A$67:$A$96*FK$67:FK$96*(Master!$D$3:$D$32=$C142))/100+FK148</f>
        <v>14044.999988158001</v>
      </c>
    </row>
    <row r="143" spans="3:167" x14ac:dyDescent="0.25">
      <c r="C143" s="11" t="s">
        <v>6</v>
      </c>
      <c r="D143" s="11">
        <f>SUMIF(Master!$D$3:$D$32,$C143,D$98:D$127)+COLUMNS($D$1:D$1)/1000000</f>
        <v>9.9999999999999995E-7</v>
      </c>
      <c r="E143" s="11">
        <f>SUMIF(Master!$D$3:$D$32,$C143,E$98:E$127)+COLUMNS($D$1:E$1)/1000000</f>
        <v>1.9999999999999999E-6</v>
      </c>
      <c r="F143" s="11">
        <f>SUMIF(Master!$D$3:$D$32,$C143,F$98:F$127)+COLUMNS($D$1:F$1)/1000000</f>
        <v>3.0000000000000001E-6</v>
      </c>
      <c r="G143" s="11">
        <f>SUMIF(Master!$D$3:$D$32,$C143,G$98:G$127)+COLUMNS($D$1:G$1)/1000000</f>
        <v>3.9999999999999998E-6</v>
      </c>
      <c r="H143" s="11">
        <f>SUMIF(Master!$D$3:$D$32,$C143,H$98:H$127)+COLUMNS($D$1:H$1)/1000000000</f>
        <v>5.0000000000000001E-9</v>
      </c>
      <c r="I143" s="11">
        <f>SUMIF(Master!$D$3:$D$32,$C143,I$98:I$127)+COLUMNS($D$1:I$1)/1000000000</f>
        <v>6E-9</v>
      </c>
      <c r="J143" s="11">
        <f>SUMIF(Master!$D$3:$D$32,$C143,J$98:J$127)+COLUMNS($D$1:J$1)/1000000000</f>
        <v>6.9999999999999998E-9</v>
      </c>
      <c r="K143" s="11">
        <f>SUMIF(Master!$D$3:$D$32,$C143,K$98:K$127)+COLUMNS($D$1:K$1)/1000000000</f>
        <v>8.0000000000000005E-9</v>
      </c>
      <c r="L143" s="11">
        <f>SUMIF(Master!$D$3:$D$32,$C143,L$98:L$127)+COLUMNS($D$1:L$1)/1000000000</f>
        <v>8.9999999999999995E-9</v>
      </c>
      <c r="M143" s="11">
        <f>SUMIF(Master!$D$3:$D$32,$C143,M$98:M$127)+COLUMNS($D$1:M$1)/1000000000</f>
        <v>1E-8</v>
      </c>
      <c r="N143" s="11">
        <f>SUMIF(Master!$D$3:$D$32,$C143,N$98:N$127)+COLUMNS($D$1:N$1)/1000000000</f>
        <v>1.0999999999999999E-8</v>
      </c>
      <c r="O143" s="11">
        <f>SUMIF(Master!$D$3:$D$32,$C143,O$98:O$127)+COLUMNS($D$1:O$1)/1000000000</f>
        <v>1.2E-8</v>
      </c>
      <c r="P143" s="11">
        <f>SUMIF(Master!$D$3:$D$32,$C143,P$98:P$127)+COLUMNS($D$1:P$1)/1000000000</f>
        <v>1.3000000000000001E-8</v>
      </c>
      <c r="Q143" s="11">
        <f>SUMIF(Master!$D$3:$D$32,$C143,Q$98:Q$127)+COLUMNS($D$1:Q$1)/1000000000</f>
        <v>1.4E-8</v>
      </c>
      <c r="R143" s="11">
        <f>SUMIF(Master!$D$3:$D$32,$C143,R$98:R$127)+COLUMNS($D$1:R$1)/1000000000</f>
        <v>1.4999999999999999E-8</v>
      </c>
      <c r="S143" s="11">
        <f>SUMIF(Master!$D$3:$D$32,$C143,S$98:S$127)+COLUMNS($D$1:S$1)/1000000000</f>
        <v>1.6000000000000001E-8</v>
      </c>
      <c r="T143" s="11">
        <f>SUMIF(Master!$D$3:$D$32,$C143,T$98:T$127)+COLUMNS($D$1:T$1)/1000000000</f>
        <v>1.7E-8</v>
      </c>
      <c r="U143" s="11">
        <f>SUMIF(Master!$D$3:$D$32,$C143,U$98:U$127)+COLUMNS($D$1:U$1)/1000000000</f>
        <v>1.7999999999999999E-8</v>
      </c>
      <c r="V143" s="11">
        <f>SUMIF(Master!$D$3:$D$32,$C143,V$98:V$127)+COLUMNS($D$1:V$1)/1000000000</f>
        <v>1.9000000000000001E-8</v>
      </c>
      <c r="W143" s="11">
        <f>SUMIF(Master!$D$3:$D$32,$C143,W$98:W$127)+COLUMNS($D$1:W$1)/1000000000</f>
        <v>2E-8</v>
      </c>
      <c r="X143" s="11">
        <f>SUMIF(Master!$D$3:$D$32,$C143,X$98:X$127)+COLUMNS($D$1:X$1)/1000000000</f>
        <v>2.0999999999999999E-8</v>
      </c>
      <c r="Y143" s="11">
        <f>SUMIF(Master!$D$3:$D$32,$C143,Y$98:Y$127)+COLUMNS($D$1:Y$1)/1000000000</f>
        <v>2.1999999999999998E-8</v>
      </c>
      <c r="Z143" s="11">
        <f>SUMIF(Master!$D$3:$D$32,$C143,Z$98:Z$127)+COLUMNS($D$1:Z$1)/1000000000</f>
        <v>2.3000000000000001E-8</v>
      </c>
      <c r="AA143" s="11">
        <f>SUMIF(Master!$D$3:$D$32,$C143,AA$98:AA$127)+COLUMNS($D$1:AA$1)/1000000000</f>
        <v>2.4E-8</v>
      </c>
      <c r="AB143" s="11">
        <f>SUMIF(Master!$D$3:$D$32,$C143,AB$98:AB$127)+COLUMNS($D$1:AB$1)/1000000000</f>
        <v>2.4999999999999999E-8</v>
      </c>
      <c r="AC143" s="11">
        <f>SUMIF(Master!$D$3:$D$32,$C143,AC$98:AC$127)+COLUMNS($D$1:AC$1)/1000000000</f>
        <v>2.6000000000000001E-8</v>
      </c>
      <c r="AD143" s="11">
        <f>SUMIF(Master!$D$3:$D$32,$C143,AD$98:AD$127)+COLUMNS($D$1:AD$1)/1000000000</f>
        <v>2.7E-8</v>
      </c>
      <c r="AE143" s="11">
        <f>SUMIF(Master!$D$3:$D$32,$C143,AE$98:AE$127)+COLUMNS($D$1:AE$1)/1000000000</f>
        <v>2.7999999999999999E-8</v>
      </c>
      <c r="AF143" s="11">
        <f>SUMIF(Master!$D$3:$D$32,$C143,AF$98:AF$127)+COLUMNS($D$1:AF$1)/1000000000</f>
        <v>2.9000000000000002E-8</v>
      </c>
      <c r="AG143" s="11">
        <f>SUMIF(Master!$D$3:$D$32,$C143,AG$98:AG$127)+COLUMNS($D$1:AG$1)/1000000000</f>
        <v>2.9999999999999997E-8</v>
      </c>
      <c r="AH143" s="11">
        <f>SUMIF(Master!$D$3:$D$32,$C143,AH$98:AH$127)+COLUMNS($D$1:AH$1)/1000000000</f>
        <v>3.1E-8</v>
      </c>
      <c r="AI143" s="11">
        <f>SUMIF(Master!$D$3:$D$32,$C143,AI$98:AI$127)+COLUMNS($D$1:AI$1)/1000000000</f>
        <v>3.2000000000000002E-8</v>
      </c>
      <c r="AJ143" s="11">
        <f>SUMIF(Master!$D$3:$D$32,$C143,AJ$98:AJ$127)+COLUMNS($D$1:AJ$1)/1000000000</f>
        <v>3.2999999999999998E-8</v>
      </c>
      <c r="AK143" s="11">
        <f>SUMIF(Master!$D$3:$D$32,$C143,AK$98:AK$127)+COLUMNS($D$1:AK$1)/1000000000</f>
        <v>3.4E-8</v>
      </c>
      <c r="AL143" s="11">
        <f>SUMIF(Master!$D$3:$D$32,$C143,AL$98:AL$127)+COLUMNS($D$1:AL$1)/1000000000</f>
        <v>3.5000000000000002E-8</v>
      </c>
      <c r="AM143" s="11">
        <f>SUMIF(Master!$D$3:$D$32,$C143,AM$98:AM$127)+COLUMNS($D$1:AM$1)/1000000000</f>
        <v>3.5999999999999998E-8</v>
      </c>
      <c r="AN143" s="11">
        <f>SUMIF(Master!$D$3:$D$32,$C143,AN$98:AN$127)+COLUMNS($D$1:AN$1)/1000000000</f>
        <v>3.7E-8</v>
      </c>
      <c r="AO143" s="11">
        <f>SUMIF(Master!$D$3:$D$32,$C143,AO$98:AO$127)+COLUMNS($D$1:AO$1)/1000000000</f>
        <v>3.8000000000000003E-8</v>
      </c>
      <c r="AP143" s="11">
        <f>SUMIF(Master!$D$3:$D$32,$C143,AP$98:AP$127)+COLUMNS($D$1:AP$1)/1000000000</f>
        <v>3.8999999999999998E-8</v>
      </c>
      <c r="AQ143" s="11">
        <f>SUMIF(Master!$D$3:$D$32,$C143,AQ$98:AQ$127)+COLUMNS($D$1:AQ$1)/1000000000</f>
        <v>4.0000000000000001E-8</v>
      </c>
      <c r="AR143" s="11">
        <f>SUMIF(Master!$D$3:$D$32,$C143,AR$98:AR$127)+COLUMNS($D$1:AR$1)/1000000000</f>
        <v>4.1000000000000003E-8</v>
      </c>
      <c r="AS143" s="11">
        <f>SUMIF(Master!$D$3:$D$32,$C143,AS$98:AS$127)+COLUMNS($D$1:AS$1)/1000000000</f>
        <v>4.1999999999999999E-8</v>
      </c>
      <c r="AT143" s="11">
        <f>SUMIF(Master!$D$3:$D$32,$C143,AT$98:AT$127)+COLUMNS($D$1:AT$1)/1000000000</f>
        <v>4.3000000000000001E-8</v>
      </c>
      <c r="AU143" s="11">
        <f>SUMIF(Master!$D$3:$D$32,$C143,AU$98:AU$127)+COLUMNS($D$1:AU$1)/1000000000</f>
        <v>4.3999999999999997E-8</v>
      </c>
      <c r="AV143" s="11">
        <f>SUMIF(Master!$D$3:$D$32,$C143,AV$98:AV$127)+COLUMNS($D$1:AV$1)/1000000000</f>
        <v>4.4999999999999999E-8</v>
      </c>
      <c r="AW143" s="11">
        <f>SUMIF(Master!$D$3:$D$32,$C143,AW$98:AW$127)+COLUMNS($D$1:AW$1)/1000000000</f>
        <v>4.6000000000000002E-8</v>
      </c>
      <c r="AX143" s="11">
        <f>SUMIF(Master!$D$3:$D$32,$C143,AX$98:AX$127)+COLUMNS($D$1:AX$1)/1000000000</f>
        <v>4.6999999999999997E-8</v>
      </c>
      <c r="AY143" s="11">
        <f>SUMIF(Master!$D$3:$D$32,$C143,AY$98:AY$127)+COLUMNS($D$1:AY$1)/1000000000</f>
        <v>4.8E-8</v>
      </c>
      <c r="AZ143" s="11">
        <f>SUMIF(Master!$D$3:$D$32,$C143,AZ$98:AZ$127)+COLUMNS($D$1:AZ$1)/1000000000</f>
        <v>4.9000000000000002E-8</v>
      </c>
      <c r="BA143" s="11">
        <f>SUMIF(Master!$D$3:$D$32,$C143,BA$98:BA$127)+COLUMNS($D$1:BA$1)/1000000000</f>
        <v>4.9999999999999998E-8</v>
      </c>
      <c r="BB143" s="11">
        <f>SUMIF(Master!$D$3:$D$32,$C143,BB$98:BB$127)+COLUMNS($D$1:BB$1)/1000000000</f>
        <v>5.1E-8</v>
      </c>
      <c r="BC143" s="11">
        <f>SUMIF(Master!$D$3:$D$32,$C143,BC$98:BC$127)+COLUMNS($D$1:BC$1)/1000000000</f>
        <v>5.2000000000000002E-8</v>
      </c>
      <c r="BD143" s="11">
        <f>SUMIF(Master!$D$3:$D$32,$C143,BD$98:BD$127)+COLUMNS($D$1:BD$1)/1000000000</f>
        <v>5.2999999999999998E-8</v>
      </c>
      <c r="BE143" s="11">
        <f>SUMIF(Master!$D$3:$D$32,$C143,BE$98:BE$127)+COLUMNS($D$1:BE$1)/1000000000</f>
        <v>5.4E-8</v>
      </c>
      <c r="BF143" s="11">
        <f>SUMIF(Master!$D$3:$D$32,$C143,BF$98:BF$127)+COLUMNS($D$1:BF$1)/1000000000</f>
        <v>5.5000000000000003E-8</v>
      </c>
      <c r="BG143" s="11">
        <f>SUMIF(Master!$D$3:$D$32,$C143,BG$98:BG$127)+COLUMNS($D$1:BG$1)/1000000000</f>
        <v>5.5999999999999999E-8</v>
      </c>
      <c r="BH143" s="11">
        <f>SUMIF(Master!$D$3:$D$32,$C143,BH$98:BH$127)+COLUMNS($D$1:BH$1)/1000000000</f>
        <v>5.7000000000000001E-8</v>
      </c>
      <c r="BI143" s="11">
        <f>SUMIF(Master!$D$3:$D$32,$C143,BI$98:BI$127)+COLUMNS($D$1:BI$1)/1000000000</f>
        <v>5.8000000000000003E-8</v>
      </c>
      <c r="BJ143" s="11">
        <f>SUMIF(Master!$D$3:$D$32,$C143,BJ$98:BJ$127)+COLUMNS($D$1:BJ$1)/1000000000</f>
        <v>5.8999999999999999E-8</v>
      </c>
      <c r="BK143" s="11">
        <f>SUMIF(Master!$D$3:$D$32,$C143,BK$98:BK$127)+COLUMNS($D$1:BK$1)/1000000000</f>
        <v>5.9999999999999995E-8</v>
      </c>
      <c r="BL143" s="11">
        <f>SUMIF(Master!$D$3:$D$32,$C143,BL$98:BL$127)+COLUMNS($D$1:BL$1)/1000000000</f>
        <v>6.1000000000000004E-8</v>
      </c>
      <c r="BM143" s="11">
        <f>SUMIF(Master!$D$3:$D$32,$C143,BM$98:BM$127)+COLUMNS($D$1:BM$1)/1000000000</f>
        <v>6.1999999999999999E-8</v>
      </c>
      <c r="BN143" s="11">
        <f>SUMIF(Master!$D$3:$D$32,$C143,BN$98:BN$127)+COLUMNS($D$1:BN$1)/1000000000</f>
        <v>6.2999999999999995E-8</v>
      </c>
      <c r="BO143" s="11">
        <f>SUMIF(Master!$D$3:$D$32,$C143,BO$98:BO$127)+COLUMNS($D$1:BO$1)/1000000000</f>
        <v>6.4000000000000004E-8</v>
      </c>
      <c r="BP143" s="11">
        <f>SUMIF(Master!$D$3:$D$32,$C143,BP$98:BP$127)+COLUMNS($D$1:BP$1)/1000000000</f>
        <v>6.5E-8</v>
      </c>
      <c r="BQ143" s="11">
        <f>SUMIF(Master!$D$3:$D$32,$C143,BQ$98:BQ$127)+COLUMNS($D$1:BQ$1)/1000000000</f>
        <v>6.5999999999999995E-8</v>
      </c>
      <c r="BR143" s="11">
        <f>SUMIF(Master!$D$3:$D$32,$C143,BR$98:BR$127)+COLUMNS($D$1:BR$1)/1000000000</f>
        <v>6.7000000000000004E-8</v>
      </c>
      <c r="BS143" s="11">
        <f>SUMIF(Master!$D$3:$D$32,$C143,BS$98:BS$127)+COLUMNS($D$1:BS$1)/1000000000</f>
        <v>6.8E-8</v>
      </c>
      <c r="BT143" s="11">
        <f>SUMIF(Master!$D$3:$D$32,$C143,BT$98:BT$127)+COLUMNS($D$1:BT$1)/1000000000</f>
        <v>6.8999999999999996E-8</v>
      </c>
      <c r="BU143" s="11">
        <f>SUMIF(Master!$D$3:$D$32,$C143,BU$98:BU$127)+COLUMNS($D$1:BU$1)/1000000000</f>
        <v>7.0000000000000005E-8</v>
      </c>
      <c r="BV143" s="11">
        <f>SUMIF(Master!$D$3:$D$32,$C143,BV$98:BV$127)+COLUMNS($D$1:BV$1)/1000000000</f>
        <v>7.1E-8</v>
      </c>
      <c r="BW143" s="11">
        <f>SUMIF(Master!$D$3:$D$32,$C143,BW$98:BW$127)+COLUMNS($D$1:BW$1)/1000000000</f>
        <v>7.1999999999999996E-8</v>
      </c>
      <c r="BX143" s="11">
        <f>SUMIF(Master!$D$3:$D$32,$C143,BX$98:BX$127)+COLUMNS($D$1:BX$1)/1000000000</f>
        <v>7.3000000000000005E-8</v>
      </c>
      <c r="BY143" s="11">
        <f>SUMIF(Master!$D$3:$D$32,$C143,BY$98:BY$127)+COLUMNS($D$1:BY$1)/1000000000</f>
        <v>7.4000000000000001E-8</v>
      </c>
      <c r="BZ143" s="11">
        <f>SUMIF(Master!$D$3:$D$32,$C143,BZ$98:BZ$127)+COLUMNS($D$1:BZ$1)/1000000000</f>
        <v>7.4999999999999997E-8</v>
      </c>
      <c r="CA143" s="11">
        <f>SUMIF(Master!$D$3:$D$32,$C143,CA$98:CA$127)+COLUMNS($D$1:CA$1)/1000000000</f>
        <v>7.6000000000000006E-8</v>
      </c>
      <c r="CB143" s="11">
        <f>SUMIF(Master!$D$3:$D$32,$C143,CB$98:CB$127)+COLUMNS($D$1:CB$1)/1000000000</f>
        <v>7.7000000000000001E-8</v>
      </c>
      <c r="CC143" s="11">
        <f>SUMIF(Master!$D$3:$D$32,$C143,CC$98:CC$127)+COLUMNS($D$1:CC$1)/1000000000</f>
        <v>7.7999999999999997E-8</v>
      </c>
      <c r="CD143" s="11">
        <f>SUMIF(Master!$D$3:$D$32,$C143,CD$98:CD$127)+COLUMNS($D$1:CD$1)/1000000000</f>
        <v>7.9000000000000006E-8</v>
      </c>
      <c r="CE143" s="11">
        <f>SUMIF(Master!$D$3:$D$32,$C143,CE$98:CE$127)+COLUMNS($D$1:CE$1)/1000000000</f>
        <v>8.0000000000000002E-8</v>
      </c>
      <c r="CF143" s="11">
        <f>SUMIF(Master!$D$3:$D$32,$C143,CF$98:CF$127)+COLUMNS($D$1:CF$1)/1000000000</f>
        <v>8.0999999999999997E-8</v>
      </c>
      <c r="CG143" s="11">
        <f>SUMIF(Master!$D$3:$D$32,$C143,CG$98:CG$127)+COLUMNS($D$1:CG$1)/1000000000</f>
        <v>8.2000000000000006E-8</v>
      </c>
      <c r="CH143" s="11">
        <f>SUMIF(Master!$D$3:$D$32,$C143,CH$98:CH$127)+COLUMNS($D$1:CH$1)/1000000000</f>
        <v>8.3000000000000002E-8</v>
      </c>
      <c r="CI143" s="11">
        <f>SUMIF(Master!$D$3:$D$32,$C143,CI$98:CI$127)+COLUMNS($D$1:CI$1)/1000000000</f>
        <v>8.3999999999999998E-8</v>
      </c>
      <c r="CJ143" s="11">
        <f>SUMIF(Master!$D$3:$D$32,$C143,CJ$98:CJ$127)+COLUMNS($D$1:CJ$1)/1000000000</f>
        <v>8.4999999999999994E-8</v>
      </c>
      <c r="CK143" s="11">
        <f>SUMIF(Master!$D$3:$D$32,$C143,CK$98:CK$127)+COLUMNS($D$1:CK$1)/1000000000</f>
        <v>8.6000000000000002E-8</v>
      </c>
      <c r="CL143" s="11">
        <f>SUMIF(Master!$D$3:$D$32,$C143,CL$98:CL$127)+COLUMNS($D$1:CL$1)/1000000000</f>
        <v>8.6999999999999998E-8</v>
      </c>
      <c r="CM143" s="11">
        <f>SUMIF(Master!$D$3:$D$32,$C143,CM$98:CM$127)+COLUMNS($D$1:CM$1)/1000000000</f>
        <v>8.7999999999999994E-8</v>
      </c>
      <c r="CN143" s="11">
        <f>SUMIF(Master!$D$3:$D$32,$C143,CN$98:CN$127)+COLUMNS($D$1:CN$1)/1000000000</f>
        <v>8.9000000000000003E-8</v>
      </c>
      <c r="CO143" s="11">
        <f>SUMIF(Master!$D$3:$D$32,$C143,CO$98:CO$127)+COLUMNS($D$1:CO$1)/1000000000</f>
        <v>8.9999999999999999E-8</v>
      </c>
      <c r="CP143" s="11">
        <f>SUMIF(Master!$D$3:$D$32,$C143,CP$98:CP$127)+COLUMNS($D$1:CP$1)/1000000000</f>
        <v>9.0999999999999994E-8</v>
      </c>
      <c r="CQ143" s="11">
        <f>SUMIF(Master!$D$3:$D$32,$C143,CQ$98:CQ$127)+COLUMNS($D$1:CQ$1)/1000000000</f>
        <v>9.2000000000000003E-8</v>
      </c>
      <c r="CR143" s="11">
        <f>SUMIF(Master!$D$3:$D$32,$C143,CR$98:CR$127)+COLUMNS($D$1:CR$1)/1000000000</f>
        <v>9.2999999999999999E-8</v>
      </c>
      <c r="CS143" s="11">
        <f>SUMIF(Master!$D$3:$D$32,$C143,CS$98:CS$127)+COLUMNS($D$1:CS$1)/1000000000</f>
        <v>9.3999999999999995E-8</v>
      </c>
      <c r="CT143" s="11">
        <f>SUMIF(Master!$D$3:$D$32,$C143,CT$98:CT$127)+COLUMNS($D$1:CT$1)/1000000000</f>
        <v>9.5000000000000004E-8</v>
      </c>
      <c r="CU143" s="11">
        <f>SUMIF(Master!$D$3:$D$32,$C143,CU$98:CU$127)+COLUMNS($D$1:CU$1)/1000000000</f>
        <v>9.5999999999999999E-8</v>
      </c>
      <c r="CV143" s="11">
        <f>SUMIF(Master!$D$3:$D$32,$C143,CV$98:CV$127)+COLUMNS($D$1:CV$1)/1000000000</f>
        <v>9.6999999999999995E-8</v>
      </c>
      <c r="CW143" s="11">
        <f>SUMIF(Master!$D$3:$D$32,$C143,CW$98:CW$127)+COLUMNS($D$1:CW$1)/1000000000</f>
        <v>9.8000000000000004E-8</v>
      </c>
      <c r="CX143" s="11">
        <f>SUMIF(Master!$D$3:$D$32,$C143,CX$98:CX$127)+COLUMNS($D$1:CX$1)/1000000000</f>
        <v>9.9E-8</v>
      </c>
      <c r="CY143" s="11">
        <f>SUMIF(Master!$D$3:$D$32,$C143,CY$98:CY$127)+COLUMNS($D$1:CY$1)/1000000000</f>
        <v>9.9999999999999995E-8</v>
      </c>
      <c r="CZ143" s="11">
        <f>SUMIF(Master!$D$3:$D$32,$C143,CZ$98:CZ$127)+COLUMNS($D$1:CZ$1)/1000000000</f>
        <v>1.01E-7</v>
      </c>
      <c r="DA143" s="11">
        <f>SUMIF(Master!$D$3:$D$32,$C143,DA$98:DA$127)+COLUMNS($D$1:DA$1)/1000000000</f>
        <v>1.02E-7</v>
      </c>
      <c r="DB143" s="11">
        <f>SUMIF(Master!$D$3:$D$32,$C143,DB$98:DB$127)+COLUMNS($D$1:DB$1)/1000000000</f>
        <v>1.03E-7</v>
      </c>
      <c r="DC143" s="11">
        <f>SUMIF(Master!$D$3:$D$32,$C143,DC$98:DC$127)+COLUMNS($D$1:DC$1)/1000000000</f>
        <v>1.04E-7</v>
      </c>
      <c r="DD143" s="11">
        <f>SUMIF(Master!$D$3:$D$32,$C143,DD$98:DD$127)+COLUMNS($D$1:DD$1)/1000000000</f>
        <v>1.05E-7</v>
      </c>
      <c r="DE143" s="11">
        <f>SUMIF(Master!$D$3:$D$32,$C143,DE$98:DE$127)+COLUMNS($D$1:DE$1)/1000000000</f>
        <v>1.06E-7</v>
      </c>
      <c r="DF143" s="11">
        <f>SUMIF(Master!$D$3:$D$32,$C143,DF$98:DF$127)+COLUMNS($D$1:DF$1)/1000000000</f>
        <v>1.0700000000000001E-7</v>
      </c>
      <c r="DG143" s="11">
        <f>SUMIF(Master!$D$3:$D$32,$C143,DG$98:DG$127)+COLUMNS($D$1:DG$1)/1000000000</f>
        <v>1.08E-7</v>
      </c>
      <c r="DH143" s="11">
        <f>SUMIF(Master!$D$3:$D$32,$C143,DH$98:DH$127)+COLUMNS($D$1:DH$1)/1000000000</f>
        <v>1.09E-7</v>
      </c>
      <c r="DI143" s="11">
        <f>SUMIF(Master!$D$3:$D$32,$C143,DI$98:DI$127)+COLUMNS($D$1:DI$1)/1000000000</f>
        <v>1.1000000000000001E-7</v>
      </c>
      <c r="DJ143" s="11">
        <f>SUMIF(Master!$D$3:$D$32,$C143,DJ$98:DJ$127)+COLUMNS($D$1:DJ$1)/1000000000</f>
        <v>1.11E-7</v>
      </c>
      <c r="DK143" s="11">
        <f>SUMIF(Master!$D$3:$D$32,$C143,DK$98:DK$127)+COLUMNS($D$1:DK$1)/1000000000</f>
        <v>1.12E-7</v>
      </c>
      <c r="DL143" s="11">
        <f>SUMIF(Master!$D$3:$D$32,$C143,DL$98:DL$127)+COLUMNS($D$1:DL$1)/1000000000</f>
        <v>1.1300000000000001E-7</v>
      </c>
      <c r="DM143" s="11">
        <f>SUMIF(Master!$D$3:$D$32,$C143,DM$98:DM$127)+COLUMNS($D$1:DM$1)/1000000000</f>
        <v>1.14E-7</v>
      </c>
      <c r="DN143" s="11">
        <f>SUMIF(Master!$D$3:$D$32,$C143,DN$98:DN$127)+COLUMNS($D$1:DN$1)/1000000000</f>
        <v>1.15E-7</v>
      </c>
      <c r="DO143" s="11">
        <f>SUMIF(Master!$D$3:$D$32,$C143,DO$98:DO$127)+COLUMNS($D$1:DO$1)/1000000000</f>
        <v>1.1600000000000001E-7</v>
      </c>
      <c r="DP143" s="11">
        <f>SUMIF(Master!$D$3:$D$32,$C143,DP$98:DP$127)+COLUMNS($D$1:DP$1)/1000000000</f>
        <v>1.17E-7</v>
      </c>
      <c r="DQ143" s="11">
        <f>SUMIF(Master!$D$3:$D$32,$C143,DQ$98:DQ$127)+COLUMNS($D$1:DQ$1)/1000000000</f>
        <v>1.18E-7</v>
      </c>
      <c r="DR143" s="11">
        <f>SUMIF(Master!$D$3:$D$32,$C143,DR$98:DR$127)+COLUMNS($D$1:DR$1)/1000000000</f>
        <v>1.1899999999999999E-7</v>
      </c>
      <c r="DS143" s="11">
        <f>SUMIF(Master!$D$3:$D$32,$C143,DS$98:DS$127)+COLUMNS($D$1:DS$1)/1000000000</f>
        <v>1.1999999999999999E-7</v>
      </c>
      <c r="DT143" s="11">
        <f>SUMIF(Master!$D$3:$D$32,$C143,DT$98:DT$127)+COLUMNS($D$1:DT$1)/1000000000</f>
        <v>1.2100000000000001E-7</v>
      </c>
      <c r="DU143" s="11">
        <f>SUMIF(Master!$D$3:$D$32,$C143,DU$98:DU$127)+COLUMNS($D$1:DU$1)/1000000000</f>
        <v>1.2200000000000001E-7</v>
      </c>
      <c r="DV143" s="11">
        <f>SUMIF(Master!$D$3:$D$32,$C143,DV$98:DV$127)+COLUMNS($D$1:DV$1)/1000000000</f>
        <v>1.23E-7</v>
      </c>
      <c r="DW143" s="11">
        <f>SUMIF(Master!$D$3:$D$32,$C143,DW$98:DW$127)+COLUMNS($D$1:DW$1)/1000000000</f>
        <v>1.24E-7</v>
      </c>
      <c r="DX143" s="11">
        <f>SUMIF(Master!$D$3:$D$32,$C143,DX$98:DX$127)+COLUMNS($D$1:DX$1)/1000000000</f>
        <v>1.2499999999999999E-7</v>
      </c>
      <c r="DY143" s="11">
        <f>SUMIF(Master!$D$3:$D$32,$C143,DY$98:DY$127)+COLUMNS($D$1:DY$1)/1000000000</f>
        <v>1.2599999999999999E-7</v>
      </c>
      <c r="DZ143" s="11">
        <f>SUMIF(Master!$D$3:$D$32,$C143,DZ$98:DZ$127)+COLUMNS($D$1:DZ$1)/1000000000</f>
        <v>1.2700000000000001E-7</v>
      </c>
      <c r="EA143" s="11">
        <f>SUMIF(Master!$D$3:$D$32,$C143,EA$98:EA$127)+COLUMNS($D$1:EA$1)/1000000000</f>
        <v>1.2800000000000001E-7</v>
      </c>
      <c r="EB143" s="11">
        <f>SUMIF(Master!$D$3:$D$32,$C143,EB$98:EB$127)+COLUMNS($D$1:EB$1)/1000000000</f>
        <v>1.29E-7</v>
      </c>
      <c r="EC143" s="11">
        <f>SUMIF(Master!$D$3:$D$32,$C143,EC$98:EC$127)+COLUMNS($D$1:EC$1)/1000000000</f>
        <v>1.3E-7</v>
      </c>
      <c r="ED143" s="11">
        <f>SUMIF(Master!$D$3:$D$32,$C143,ED$98:ED$127)+COLUMNS($D$1:ED$1)/1000000000</f>
        <v>1.31E-7</v>
      </c>
      <c r="EE143" s="11">
        <f>SUMIF(Master!$D$3:$D$32,$C143,EE$98:EE$127)+COLUMNS($D$1:EE$1)/1000000000</f>
        <v>1.3199999999999999E-7</v>
      </c>
      <c r="EF143" s="11">
        <f>SUMIF(Master!$D$3:$D$32,$C143,EF$98:EF$127)+COLUMNS($D$1:EF$1)/1000000000</f>
        <v>1.3300000000000001E-7</v>
      </c>
      <c r="EG143" s="11">
        <f>SUMIF(Master!$D$3:$D$32,$C143,EG$98:EG$127)+COLUMNS($D$1:EG$1)/1000000000</f>
        <v>1.3400000000000001E-7</v>
      </c>
      <c r="EH143" s="11">
        <f>SUMIF(Master!$D$3:$D$32,$C143,EH$98:EH$127)+COLUMNS($D$1:EH$1)/1000000000</f>
        <v>1.35E-7</v>
      </c>
      <c r="EI143" s="11">
        <f>SUMIF(Master!$D$3:$D$32,$C143,EI$98:EI$127)+COLUMNS($D$1:EI$1)/1000000000</f>
        <v>1.36E-7</v>
      </c>
      <c r="EJ143" s="11">
        <f>SUMIF(Master!$D$3:$D$32,$C143,EJ$98:EJ$127)+COLUMNS($D$1:EJ$1)/1000000000</f>
        <v>1.37E-7</v>
      </c>
      <c r="EK143" s="11">
        <f>SUMIF(Master!$D$3:$D$32,$C143,EK$98:EK$127)+COLUMNS($D$1:EK$1)/1000000000</f>
        <v>1.3799999999999999E-7</v>
      </c>
      <c r="EL143" s="11">
        <f>SUMIF(Master!$D$3:$D$32,$C143,EL$98:EL$127)+COLUMNS($D$1:EL$1)/1000000000</f>
        <v>1.3899999999999999E-7</v>
      </c>
      <c r="EM143" s="11">
        <f>SUMIF(Master!$D$3:$D$32,$C143,EM$98:EM$127)+COLUMNS($D$1:EM$1)/1000000000</f>
        <v>1.4000000000000001E-7</v>
      </c>
      <c r="EN143" s="11">
        <f>SUMIF(Master!$D$3:$D$32,$C143,EN$98:EN$127)+COLUMNS($D$1:EN$1)/1000000000</f>
        <v>1.4100000000000001E-7</v>
      </c>
      <c r="EO143" s="11">
        <f>SUMIF(Master!$D$3:$D$32,$C143,EO$98:EO$127)+COLUMNS($D$1:EO$1)/1000000000</f>
        <v>1.42E-7</v>
      </c>
      <c r="EP143" s="11">
        <f>SUMIF(Master!$D$3:$D$32,$C143,EP$98:EP$127)+COLUMNS($D$1:EP$1)/1000000000</f>
        <v>1.43E-7</v>
      </c>
      <c r="EQ143" s="11">
        <f>SUMIF(Master!$D$3:$D$32,$C143,EQ$98:EQ$127)+COLUMNS($D$1:EQ$1)/1000000000</f>
        <v>1.4399999999999999E-7</v>
      </c>
      <c r="ER143" s="11">
        <f>SUMIF(Master!$D$3:$D$32,$C143,ER$98:ER$127)+COLUMNS($D$1:ER$1)/1000000000</f>
        <v>1.4499999999999999E-7</v>
      </c>
      <c r="ES143" s="11">
        <f>SUMIF(Master!$D$3:$D$32,$C143,ES$98:ES$127)+COLUMNS($D$1:ES$1)/1000000000</f>
        <v>1.4600000000000001E-7</v>
      </c>
      <c r="ET143" s="11">
        <f>SUMIF(Master!$D$3:$D$32,$C143,ET$98:ET$127)+COLUMNS($D$1:ET$1)/1000000000</f>
        <v>1.4700000000000001E-7</v>
      </c>
      <c r="EU143" s="11">
        <f>SUMIF(Master!$D$3:$D$32,$C143,EU$98:EU$127)+COLUMNS($D$1:EU$1)/1000000000</f>
        <v>1.48E-7</v>
      </c>
      <c r="EV143" s="11">
        <f>SUMIF(Master!$D$3:$D$32,$C143,EV$98:EV$127)+COLUMNS($D$1:EV$1)/1000000000</f>
        <v>1.49E-7</v>
      </c>
      <c r="EW143" s="11">
        <f>SUMIF(Master!$D$3:$D$32,$C143,EW$98:EW$127)+COLUMNS($D$1:EW$1)/1000000000</f>
        <v>1.4999999999999999E-7</v>
      </c>
      <c r="EX143" s="11">
        <f>SUMIF(Master!$D$3:$D$32,$C143,EX$98:EX$127)+COLUMNS($D$1:EX$1)/1000000000</f>
        <v>1.5099999999999999E-7</v>
      </c>
      <c r="EY143" s="11">
        <f>SUMIF(Master!$D$3:$D$32,$C143,EY$98:EY$127)+COLUMNS($D$1:EY$1)/1000000000</f>
        <v>1.5200000000000001E-7</v>
      </c>
      <c r="EZ143" s="11">
        <f>SUMIF(Master!$D$3:$D$32,$C143,EZ$98:EZ$127)+COLUMNS($D$1:EZ$1)/1000000000</f>
        <v>1.5300000000000001E-7</v>
      </c>
      <c r="FA143" s="11">
        <f>SUMIF(Master!$D$3:$D$32,$C143,FA$98:FA$127)+COLUMNS($D$1:FA$1)/1000000000</f>
        <v>1.54E-7</v>
      </c>
      <c r="FB143" s="11">
        <f>SUMIF(Master!$D$3:$D$32,$C143,FB$98:FB$127)+COLUMNS($D$1:FB$1)/1000000000</f>
        <v>1.55E-7</v>
      </c>
      <c r="FC143" s="11">
        <f>SUMIF(Master!$D$3:$D$32,$C143,FC$98:FC$127)+COLUMNS($D$1:FC$1)/1000000000</f>
        <v>1.5599999999999999E-7</v>
      </c>
      <c r="FD143" s="11">
        <f>SUMIF(Master!$D$3:$D$32,$C143,FD$98:FD$127)+COLUMNS($D$1:FD$1)/1000000000</f>
        <v>1.5699999999999999E-7</v>
      </c>
      <c r="FE143" s="11">
        <f>SUMIF(Master!$D$3:$D$32,$C143,FE$98:FE$127)+COLUMNS($D$1:FE$1)/1000000000</f>
        <v>1.5800000000000001E-7</v>
      </c>
      <c r="FF143" s="11">
        <f>SUMIF(Master!$D$3:$D$32,$C143,FF$98:FF$127)+COLUMNS($D$1:FF$1)/1000000000</f>
        <v>1.5900000000000001E-7</v>
      </c>
      <c r="FG143" s="11">
        <f>SUMIF(Master!$D$3:$D$32,$C143,FG$98:FG$127)+COLUMNS($D$1:FG$1)/1000000000</f>
        <v>1.6E-7</v>
      </c>
      <c r="FH143" s="11">
        <f>SUMIF(Master!$D$3:$D$32,$C143,FH$98:FH$127)+COLUMNS($D$1:FH$1)/1000000000</f>
        <v>1.61E-7</v>
      </c>
      <c r="FI143" s="11">
        <f>SUMIF(Master!$D$3:$D$32,$C143,FI$98:FI$127)+COLUMNS($D$1:FI$1)/1000000000</f>
        <v>1.6199999999999999E-7</v>
      </c>
      <c r="FJ143" s="11">
        <f>SUMIF(Master!$D$3:$D$32,$C143,FJ$98:FJ$127)+COLUMNS($D$1:FJ$1)/1000000000</f>
        <v>1.6299999999999999E-7</v>
      </c>
      <c r="FK143" s="11">
        <f>SUMIF(Master!$D$3:$D$32,$C143,FK$98:FK$127)+COLUMNS($D$1:FK$1)/1000000000</f>
        <v>1.6400000000000001E-7</v>
      </c>
    </row>
    <row r="144" spans="3:167" x14ac:dyDescent="0.25">
      <c r="C144" s="11" t="s">
        <v>7</v>
      </c>
      <c r="D144" s="11">
        <f>SUMIF(Master!$D$3:$D$32,$C144,D$98:D$127)+COLUMNS($D$1:D$1)/1000000</f>
        <v>9.9999999999999995E-7</v>
      </c>
      <c r="E144" s="11">
        <f>SUMIF(Master!$D$3:$D$32,$C144,E$98:E$127)+COLUMNS($D$1:E$1)/1000000</f>
        <v>1.9999999999999999E-6</v>
      </c>
      <c r="F144" s="11">
        <f>SUMIF(Master!$D$3:$D$32,$C144,F$98:F$127)+COLUMNS($D$1:F$1)/1000000</f>
        <v>3.0000000000000001E-6</v>
      </c>
      <c r="G144" s="11">
        <f>SUMIF(Master!$D$3:$D$32,$C144,G$98:G$127)+COLUMNS($D$1:G$1)/1000000</f>
        <v>3.9999999999999998E-6</v>
      </c>
      <c r="H144" s="11">
        <f>SUMIF(Master!$D$3:$D$32,$C144,H$98:H$127)+COLUMNS($D$1:H$1)/1000000000</f>
        <v>5.0000000000000001E-9</v>
      </c>
      <c r="I144" s="11">
        <f>SUMIF(Master!$D$3:$D$32,$C144,I$98:I$127)+COLUMNS($D$1:I$1)/1000000000</f>
        <v>6E-9</v>
      </c>
      <c r="J144" s="11">
        <f>SUMIF(Master!$D$3:$D$32,$C144,J$98:J$127)+COLUMNS($D$1:J$1)/1000000000</f>
        <v>6.9999999999999998E-9</v>
      </c>
      <c r="K144" s="11">
        <f>SUMIF(Master!$D$3:$D$32,$C144,K$98:K$127)+COLUMNS($D$1:K$1)/1000000000</f>
        <v>8.0000000000000005E-9</v>
      </c>
      <c r="L144" s="11">
        <f>SUMIF(Master!$D$3:$D$32,$C144,L$98:L$127)+COLUMNS($D$1:L$1)/1000000000</f>
        <v>8.9999999999999995E-9</v>
      </c>
      <c r="M144" s="11">
        <f>SUMIF(Master!$D$3:$D$32,$C144,M$98:M$127)+COLUMNS($D$1:M$1)/1000000000</f>
        <v>1E-8</v>
      </c>
      <c r="N144" s="11">
        <f>SUMIF(Master!$D$3:$D$32,$C144,N$98:N$127)+COLUMNS($D$1:N$1)/1000000000</f>
        <v>1.0999999999999999E-8</v>
      </c>
      <c r="O144" s="11">
        <f>SUMIF(Master!$D$3:$D$32,$C144,O$98:O$127)+COLUMNS($D$1:O$1)/1000000000</f>
        <v>1.2E-8</v>
      </c>
      <c r="P144" s="11">
        <f>SUMIF(Master!$D$3:$D$32,$C144,P$98:P$127)+COLUMNS($D$1:P$1)/1000000000</f>
        <v>1.3000000000000001E-8</v>
      </c>
      <c r="Q144" s="11">
        <f>SUMIF(Master!$D$3:$D$32,$C144,Q$98:Q$127)+COLUMNS($D$1:Q$1)/1000000000</f>
        <v>1.4E-8</v>
      </c>
      <c r="R144" s="11">
        <f>SUMIF(Master!$D$3:$D$32,$C144,R$98:R$127)+COLUMNS($D$1:R$1)/1000000000</f>
        <v>1.4999999999999999E-8</v>
      </c>
      <c r="S144" s="11">
        <f>SUMIF(Master!$D$3:$D$32,$C144,S$98:S$127)+COLUMNS($D$1:S$1)/1000000000</f>
        <v>1.6000000000000001E-8</v>
      </c>
      <c r="T144" s="11">
        <f>SUMIF(Master!$D$3:$D$32,$C144,T$98:T$127)+COLUMNS($D$1:T$1)/1000000000</f>
        <v>1.7E-8</v>
      </c>
      <c r="U144" s="11">
        <f>SUMIF(Master!$D$3:$D$32,$C144,U$98:U$127)+COLUMNS($D$1:U$1)/1000000000</f>
        <v>1.7999999999999999E-8</v>
      </c>
      <c r="V144" s="11">
        <f>SUMIF(Master!$D$3:$D$32,$C144,V$98:V$127)+COLUMNS($D$1:V$1)/1000000000</f>
        <v>1.9000000000000001E-8</v>
      </c>
      <c r="W144" s="11">
        <f>SUMIF(Master!$D$3:$D$32,$C144,W$98:W$127)+COLUMNS($D$1:W$1)/1000000000</f>
        <v>2E-8</v>
      </c>
      <c r="X144" s="11">
        <f>SUMIF(Master!$D$3:$D$32,$C144,X$98:X$127)+COLUMNS($D$1:X$1)/1000000000</f>
        <v>2.0999999999999999E-8</v>
      </c>
      <c r="Y144" s="11">
        <f>SUMIF(Master!$D$3:$D$32,$C144,Y$98:Y$127)+COLUMNS($D$1:Y$1)/1000000000</f>
        <v>2.1999999999999998E-8</v>
      </c>
      <c r="Z144" s="11">
        <f>SUMIF(Master!$D$3:$D$32,$C144,Z$98:Z$127)+COLUMNS($D$1:Z$1)/1000000000</f>
        <v>2.3000000000000001E-8</v>
      </c>
      <c r="AA144" s="11">
        <f>SUMIF(Master!$D$3:$D$32,$C144,AA$98:AA$127)+COLUMNS($D$1:AA$1)/1000000000</f>
        <v>2.4E-8</v>
      </c>
      <c r="AB144" s="11">
        <f>SUMIF(Master!$D$3:$D$32,$C144,AB$98:AB$127)+COLUMNS($D$1:AB$1)/1000000000</f>
        <v>2.4999999999999999E-8</v>
      </c>
      <c r="AC144" s="11">
        <f>SUMIF(Master!$D$3:$D$32,$C144,AC$98:AC$127)+COLUMNS($D$1:AC$1)/1000000000</f>
        <v>2.6000000000000001E-8</v>
      </c>
      <c r="AD144" s="11">
        <f>SUMIF(Master!$D$3:$D$32,$C144,AD$98:AD$127)+COLUMNS($D$1:AD$1)/1000000000</f>
        <v>2.7E-8</v>
      </c>
      <c r="AE144" s="11">
        <f>SUMIF(Master!$D$3:$D$32,$C144,AE$98:AE$127)+COLUMNS($D$1:AE$1)/1000000000</f>
        <v>2.7999999999999999E-8</v>
      </c>
      <c r="AF144" s="11">
        <f>SUMIF(Master!$D$3:$D$32,$C144,AF$98:AF$127)+COLUMNS($D$1:AF$1)/1000000000</f>
        <v>2.9000000000000002E-8</v>
      </c>
      <c r="AG144" s="11">
        <f>SUMIF(Master!$D$3:$D$32,$C144,AG$98:AG$127)+COLUMNS($D$1:AG$1)/1000000000</f>
        <v>2.9999999999999997E-8</v>
      </c>
      <c r="AH144" s="11">
        <f>SUMIF(Master!$D$3:$D$32,$C144,AH$98:AH$127)+COLUMNS($D$1:AH$1)/1000000000</f>
        <v>3.1E-8</v>
      </c>
      <c r="AI144" s="11">
        <f>SUMIF(Master!$D$3:$D$32,$C144,AI$98:AI$127)+COLUMNS($D$1:AI$1)/1000000000</f>
        <v>3.2000000000000002E-8</v>
      </c>
      <c r="AJ144" s="11">
        <f>SUMIF(Master!$D$3:$D$32,$C144,AJ$98:AJ$127)+COLUMNS($D$1:AJ$1)/1000000000</f>
        <v>3.2999999999999998E-8</v>
      </c>
      <c r="AK144" s="11">
        <f>SUMIF(Master!$D$3:$D$32,$C144,AK$98:AK$127)+COLUMNS($D$1:AK$1)/1000000000</f>
        <v>3.4E-8</v>
      </c>
      <c r="AL144" s="11">
        <f>SUMIF(Master!$D$3:$D$32,$C144,AL$98:AL$127)+COLUMNS($D$1:AL$1)/1000000000</f>
        <v>3.5000000000000002E-8</v>
      </c>
      <c r="AM144" s="11">
        <f>SUMIF(Master!$D$3:$D$32,$C144,AM$98:AM$127)+COLUMNS($D$1:AM$1)/1000000000</f>
        <v>3.5999999999999998E-8</v>
      </c>
      <c r="AN144" s="11">
        <f>SUMIF(Master!$D$3:$D$32,$C144,AN$98:AN$127)+COLUMNS($D$1:AN$1)/1000000000</f>
        <v>3.7E-8</v>
      </c>
      <c r="AO144" s="11">
        <f>SUMIF(Master!$D$3:$D$32,$C144,AO$98:AO$127)+COLUMNS($D$1:AO$1)/1000000000</f>
        <v>3.8000000000000003E-8</v>
      </c>
      <c r="AP144" s="11">
        <f>SUMIF(Master!$D$3:$D$32,$C144,AP$98:AP$127)+COLUMNS($D$1:AP$1)/1000000000</f>
        <v>3.8999999999999998E-8</v>
      </c>
      <c r="AQ144" s="11">
        <f>SUMIF(Master!$D$3:$D$32,$C144,AQ$98:AQ$127)+COLUMNS($D$1:AQ$1)/1000000000</f>
        <v>4.0000000000000001E-8</v>
      </c>
      <c r="AR144" s="11">
        <f>SUMIF(Master!$D$3:$D$32,$C144,AR$98:AR$127)+COLUMNS($D$1:AR$1)/1000000000</f>
        <v>4.1000000000000003E-8</v>
      </c>
      <c r="AS144" s="11">
        <f>SUMIF(Master!$D$3:$D$32,$C144,AS$98:AS$127)+COLUMNS($D$1:AS$1)/1000000000</f>
        <v>4.1999999999999999E-8</v>
      </c>
      <c r="AT144" s="11">
        <f>SUMIF(Master!$D$3:$D$32,$C144,AT$98:AT$127)+COLUMNS($D$1:AT$1)/1000000000</f>
        <v>4.3000000000000001E-8</v>
      </c>
      <c r="AU144" s="11">
        <f>SUMIF(Master!$D$3:$D$32,$C144,AU$98:AU$127)+COLUMNS($D$1:AU$1)/1000000000</f>
        <v>4.3999999999999997E-8</v>
      </c>
      <c r="AV144" s="11">
        <f>SUMIF(Master!$D$3:$D$32,$C144,AV$98:AV$127)+COLUMNS($D$1:AV$1)/1000000000</f>
        <v>4.4999999999999999E-8</v>
      </c>
      <c r="AW144" s="11">
        <f>SUMIF(Master!$D$3:$D$32,$C144,AW$98:AW$127)+COLUMNS($D$1:AW$1)/1000000000</f>
        <v>4.6000000000000002E-8</v>
      </c>
      <c r="AX144" s="11">
        <f>SUMIF(Master!$D$3:$D$32,$C144,AX$98:AX$127)+COLUMNS($D$1:AX$1)/1000000000</f>
        <v>4.6999999999999997E-8</v>
      </c>
      <c r="AY144" s="11">
        <f>SUMIF(Master!$D$3:$D$32,$C144,AY$98:AY$127)+COLUMNS($D$1:AY$1)/1000000000</f>
        <v>4.8E-8</v>
      </c>
      <c r="AZ144" s="11">
        <f>SUMIF(Master!$D$3:$D$32,$C144,AZ$98:AZ$127)+COLUMNS($D$1:AZ$1)/1000000000</f>
        <v>4.9000000000000002E-8</v>
      </c>
      <c r="BA144" s="11">
        <f>SUMIF(Master!$D$3:$D$32,$C144,BA$98:BA$127)+COLUMNS($D$1:BA$1)/1000000000</f>
        <v>4.9999999999999998E-8</v>
      </c>
      <c r="BB144" s="11">
        <f>SUMIF(Master!$D$3:$D$32,$C144,BB$98:BB$127)+COLUMNS($D$1:BB$1)/1000000000</f>
        <v>5.1E-8</v>
      </c>
      <c r="BC144" s="11">
        <f>SUMIF(Master!$D$3:$D$32,$C144,BC$98:BC$127)+COLUMNS($D$1:BC$1)/1000000000</f>
        <v>5.2000000000000002E-8</v>
      </c>
      <c r="BD144" s="11">
        <f>SUMIF(Master!$D$3:$D$32,$C144,BD$98:BD$127)+COLUMNS($D$1:BD$1)/1000000000</f>
        <v>5.2999999999999998E-8</v>
      </c>
      <c r="BE144" s="11">
        <f>SUMIF(Master!$D$3:$D$32,$C144,BE$98:BE$127)+COLUMNS($D$1:BE$1)/1000000000</f>
        <v>5.4E-8</v>
      </c>
      <c r="BF144" s="11">
        <f>SUMIF(Master!$D$3:$D$32,$C144,BF$98:BF$127)+COLUMNS($D$1:BF$1)/1000000000</f>
        <v>5.5000000000000003E-8</v>
      </c>
      <c r="BG144" s="11">
        <f>SUMIF(Master!$D$3:$D$32,$C144,BG$98:BG$127)+COLUMNS($D$1:BG$1)/1000000000</f>
        <v>5.5999999999999999E-8</v>
      </c>
      <c r="BH144" s="11">
        <f>SUMIF(Master!$D$3:$D$32,$C144,BH$98:BH$127)+COLUMNS($D$1:BH$1)/1000000000</f>
        <v>5.7000000000000001E-8</v>
      </c>
      <c r="BI144" s="11">
        <f>SUMIF(Master!$D$3:$D$32,$C144,BI$98:BI$127)+COLUMNS($D$1:BI$1)/1000000000</f>
        <v>5.8000000000000003E-8</v>
      </c>
      <c r="BJ144" s="11">
        <f>SUMIF(Master!$D$3:$D$32,$C144,BJ$98:BJ$127)+COLUMNS($D$1:BJ$1)/1000000000</f>
        <v>5.8999999999999999E-8</v>
      </c>
      <c r="BK144" s="11">
        <f>SUMIF(Master!$D$3:$D$32,$C144,BK$98:BK$127)+COLUMNS($D$1:BK$1)/1000000000</f>
        <v>5.9999999999999995E-8</v>
      </c>
      <c r="BL144" s="11">
        <f>SUMIF(Master!$D$3:$D$32,$C144,BL$98:BL$127)+COLUMNS($D$1:BL$1)/1000000000</f>
        <v>6.1000000000000004E-8</v>
      </c>
      <c r="BM144" s="11">
        <f>SUMIF(Master!$D$3:$D$32,$C144,BM$98:BM$127)+COLUMNS($D$1:BM$1)/1000000000</f>
        <v>6.1999999999999999E-8</v>
      </c>
      <c r="BN144" s="11">
        <f>SUMIF(Master!$D$3:$D$32,$C144,BN$98:BN$127)+COLUMNS($D$1:BN$1)/1000000000</f>
        <v>6.2999999999999995E-8</v>
      </c>
      <c r="BO144" s="11">
        <f>SUMIF(Master!$D$3:$D$32,$C144,BO$98:BO$127)+COLUMNS($D$1:BO$1)/1000000000</f>
        <v>6.4000000000000004E-8</v>
      </c>
      <c r="BP144" s="11">
        <f>SUMIF(Master!$D$3:$D$32,$C144,BP$98:BP$127)+COLUMNS($D$1:BP$1)/1000000000</f>
        <v>6.5E-8</v>
      </c>
      <c r="BQ144" s="11">
        <f>SUMIF(Master!$D$3:$D$32,$C144,BQ$98:BQ$127)+COLUMNS($D$1:BQ$1)/1000000000</f>
        <v>6.5999999999999995E-8</v>
      </c>
      <c r="BR144" s="11">
        <f>SUMIF(Master!$D$3:$D$32,$C144,BR$98:BR$127)+COLUMNS($D$1:BR$1)/1000000000</f>
        <v>6.7000000000000004E-8</v>
      </c>
      <c r="BS144" s="11">
        <f>SUMIF(Master!$D$3:$D$32,$C144,BS$98:BS$127)+COLUMNS($D$1:BS$1)/1000000000</f>
        <v>6.8E-8</v>
      </c>
      <c r="BT144" s="11">
        <f>SUMIF(Master!$D$3:$D$32,$C144,BT$98:BT$127)+COLUMNS($D$1:BT$1)/1000000000</f>
        <v>6.8999999999999996E-8</v>
      </c>
      <c r="BU144" s="11">
        <f>SUMIF(Master!$D$3:$D$32,$C144,BU$98:BU$127)+COLUMNS($D$1:BU$1)/1000000000</f>
        <v>7.0000000000000005E-8</v>
      </c>
      <c r="BV144" s="11">
        <f>SUMIF(Master!$D$3:$D$32,$C144,BV$98:BV$127)+COLUMNS($D$1:BV$1)/1000000000</f>
        <v>7.1E-8</v>
      </c>
      <c r="BW144" s="11">
        <f>SUMIF(Master!$D$3:$D$32,$C144,BW$98:BW$127)+COLUMNS($D$1:BW$1)/1000000000</f>
        <v>7.1999999999999996E-8</v>
      </c>
      <c r="BX144" s="11">
        <f>SUMIF(Master!$D$3:$D$32,$C144,BX$98:BX$127)+COLUMNS($D$1:BX$1)/1000000000</f>
        <v>7.3000000000000005E-8</v>
      </c>
      <c r="BY144" s="11">
        <f>SUMIF(Master!$D$3:$D$32,$C144,BY$98:BY$127)+COLUMNS($D$1:BY$1)/1000000000</f>
        <v>7.4000000000000001E-8</v>
      </c>
      <c r="BZ144" s="11">
        <f>SUMIF(Master!$D$3:$D$32,$C144,BZ$98:BZ$127)+COLUMNS($D$1:BZ$1)/1000000000</f>
        <v>7.4999999999999997E-8</v>
      </c>
      <c r="CA144" s="11">
        <f>SUMIF(Master!$D$3:$D$32,$C144,CA$98:CA$127)+COLUMNS($D$1:CA$1)/1000000000</f>
        <v>7.6000000000000006E-8</v>
      </c>
      <c r="CB144" s="11">
        <f>SUMIF(Master!$D$3:$D$32,$C144,CB$98:CB$127)+COLUMNS($D$1:CB$1)/1000000000</f>
        <v>7.7000000000000001E-8</v>
      </c>
      <c r="CC144" s="11">
        <f>SUMIF(Master!$D$3:$D$32,$C144,CC$98:CC$127)+COLUMNS($D$1:CC$1)/1000000000</f>
        <v>7.7999999999999997E-8</v>
      </c>
      <c r="CD144" s="11">
        <f>SUMIF(Master!$D$3:$D$32,$C144,CD$98:CD$127)+COLUMNS($D$1:CD$1)/1000000000</f>
        <v>7.9000000000000006E-8</v>
      </c>
      <c r="CE144" s="11">
        <f>SUMIF(Master!$D$3:$D$32,$C144,CE$98:CE$127)+COLUMNS($D$1:CE$1)/1000000000</f>
        <v>8.0000000000000002E-8</v>
      </c>
      <c r="CF144" s="11">
        <f>SUMIF(Master!$D$3:$D$32,$C144,CF$98:CF$127)+COLUMNS($D$1:CF$1)/1000000000</f>
        <v>8.0999999999999997E-8</v>
      </c>
      <c r="CG144" s="11">
        <f>SUMIF(Master!$D$3:$D$32,$C144,CG$98:CG$127)+COLUMNS($D$1:CG$1)/1000000000</f>
        <v>8.2000000000000006E-8</v>
      </c>
      <c r="CH144" s="11">
        <f>SUMIF(Master!$D$3:$D$32,$C144,CH$98:CH$127)+COLUMNS($D$1:CH$1)/1000000000</f>
        <v>8.3000000000000002E-8</v>
      </c>
      <c r="CI144" s="11">
        <f>SUMIF(Master!$D$3:$D$32,$C144,CI$98:CI$127)+COLUMNS($D$1:CI$1)/1000000000</f>
        <v>8.3999999999999998E-8</v>
      </c>
      <c r="CJ144" s="11">
        <f>SUMIF(Master!$D$3:$D$32,$C144,CJ$98:CJ$127)+COLUMNS($D$1:CJ$1)/1000000000</f>
        <v>8.4999999999999994E-8</v>
      </c>
      <c r="CK144" s="11">
        <f>SUMIF(Master!$D$3:$D$32,$C144,CK$98:CK$127)+COLUMNS($D$1:CK$1)/1000000000</f>
        <v>8.6000000000000002E-8</v>
      </c>
      <c r="CL144" s="11">
        <f>SUMIF(Master!$D$3:$D$32,$C144,CL$98:CL$127)+COLUMNS($D$1:CL$1)/1000000000</f>
        <v>8.6999999999999998E-8</v>
      </c>
      <c r="CM144" s="11">
        <f>SUMIF(Master!$D$3:$D$32,$C144,CM$98:CM$127)+COLUMNS($D$1:CM$1)/1000000000</f>
        <v>8.7999999999999994E-8</v>
      </c>
      <c r="CN144" s="11">
        <f>SUMIF(Master!$D$3:$D$32,$C144,CN$98:CN$127)+COLUMNS($D$1:CN$1)/1000000000</f>
        <v>8.9000000000000003E-8</v>
      </c>
      <c r="CO144" s="11">
        <f>SUMIF(Master!$D$3:$D$32,$C144,CO$98:CO$127)+COLUMNS($D$1:CO$1)/1000000000</f>
        <v>8.9999999999999999E-8</v>
      </c>
      <c r="CP144" s="11">
        <f>SUMIF(Master!$D$3:$D$32,$C144,CP$98:CP$127)+COLUMNS($D$1:CP$1)/1000000000</f>
        <v>9.0999999999999994E-8</v>
      </c>
      <c r="CQ144" s="11">
        <f>SUMIF(Master!$D$3:$D$32,$C144,CQ$98:CQ$127)+COLUMNS($D$1:CQ$1)/1000000000</f>
        <v>9.2000000000000003E-8</v>
      </c>
      <c r="CR144" s="11">
        <f>SUMIF(Master!$D$3:$D$32,$C144,CR$98:CR$127)+COLUMNS($D$1:CR$1)/1000000000</f>
        <v>9.2999999999999999E-8</v>
      </c>
      <c r="CS144" s="11">
        <f>SUMIF(Master!$D$3:$D$32,$C144,CS$98:CS$127)+COLUMNS($D$1:CS$1)/1000000000</f>
        <v>9.3999999999999995E-8</v>
      </c>
      <c r="CT144" s="11">
        <f>SUMIF(Master!$D$3:$D$32,$C144,CT$98:CT$127)+COLUMNS($D$1:CT$1)/1000000000</f>
        <v>9.5000000000000004E-8</v>
      </c>
      <c r="CU144" s="11">
        <f>SUMIF(Master!$D$3:$D$32,$C144,CU$98:CU$127)+COLUMNS($D$1:CU$1)/1000000000</f>
        <v>9.5999999999999999E-8</v>
      </c>
      <c r="CV144" s="11">
        <f>SUMIF(Master!$D$3:$D$32,$C144,CV$98:CV$127)+COLUMNS($D$1:CV$1)/1000000000</f>
        <v>9.6999999999999995E-8</v>
      </c>
      <c r="CW144" s="11">
        <f>SUMIF(Master!$D$3:$D$32,$C144,CW$98:CW$127)+COLUMNS($D$1:CW$1)/1000000000</f>
        <v>9.8000000000000004E-8</v>
      </c>
      <c r="CX144" s="11">
        <f>SUMIF(Master!$D$3:$D$32,$C144,CX$98:CX$127)+COLUMNS($D$1:CX$1)/1000000000</f>
        <v>9.9E-8</v>
      </c>
      <c r="CY144" s="11">
        <f>SUMIF(Master!$D$3:$D$32,$C144,CY$98:CY$127)+COLUMNS($D$1:CY$1)/1000000000</f>
        <v>9.9999999999999995E-8</v>
      </c>
      <c r="CZ144" s="11">
        <f>SUMIF(Master!$D$3:$D$32,$C144,CZ$98:CZ$127)+COLUMNS($D$1:CZ$1)/1000000000</f>
        <v>1.01E-7</v>
      </c>
      <c r="DA144" s="11">
        <f>SUMIF(Master!$D$3:$D$32,$C144,DA$98:DA$127)+COLUMNS($D$1:DA$1)/1000000000</f>
        <v>1.02E-7</v>
      </c>
      <c r="DB144" s="11">
        <f>SUMIF(Master!$D$3:$D$32,$C144,DB$98:DB$127)+COLUMNS($D$1:DB$1)/1000000000</f>
        <v>1.03E-7</v>
      </c>
      <c r="DC144" s="11">
        <f>SUMIF(Master!$D$3:$D$32,$C144,DC$98:DC$127)+COLUMNS($D$1:DC$1)/1000000000</f>
        <v>1.04E-7</v>
      </c>
      <c r="DD144" s="11">
        <f>SUMIF(Master!$D$3:$D$32,$C144,DD$98:DD$127)+COLUMNS($D$1:DD$1)/1000000000</f>
        <v>1.05E-7</v>
      </c>
      <c r="DE144" s="11">
        <f>SUMIF(Master!$D$3:$D$32,$C144,DE$98:DE$127)+COLUMNS($D$1:DE$1)/1000000000</f>
        <v>1.06E-7</v>
      </c>
      <c r="DF144" s="11">
        <f>SUMIF(Master!$D$3:$D$32,$C144,DF$98:DF$127)+COLUMNS($D$1:DF$1)/1000000000</f>
        <v>1.0700000000000001E-7</v>
      </c>
      <c r="DG144" s="11">
        <f>SUMIF(Master!$D$3:$D$32,$C144,DG$98:DG$127)+COLUMNS($D$1:DG$1)/1000000000</f>
        <v>1.08E-7</v>
      </c>
      <c r="DH144" s="11">
        <f>SUMIF(Master!$D$3:$D$32,$C144,DH$98:DH$127)+COLUMNS($D$1:DH$1)/1000000000</f>
        <v>1.09E-7</v>
      </c>
      <c r="DI144" s="11">
        <f>SUMIF(Master!$D$3:$D$32,$C144,DI$98:DI$127)+COLUMNS($D$1:DI$1)/1000000000</f>
        <v>1.1000000000000001E-7</v>
      </c>
      <c r="DJ144" s="11">
        <f>SUMIF(Master!$D$3:$D$32,$C144,DJ$98:DJ$127)+COLUMNS($D$1:DJ$1)/1000000000</f>
        <v>1.11E-7</v>
      </c>
      <c r="DK144" s="11">
        <f>SUMIF(Master!$D$3:$D$32,$C144,DK$98:DK$127)+COLUMNS($D$1:DK$1)/1000000000</f>
        <v>1.12E-7</v>
      </c>
      <c r="DL144" s="11">
        <f>SUMIF(Master!$D$3:$D$32,$C144,DL$98:DL$127)+COLUMNS($D$1:DL$1)/1000000000</f>
        <v>1.1300000000000001E-7</v>
      </c>
      <c r="DM144" s="11">
        <f>SUMIF(Master!$D$3:$D$32,$C144,DM$98:DM$127)+COLUMNS($D$1:DM$1)/1000000000</f>
        <v>1.14E-7</v>
      </c>
      <c r="DN144" s="11">
        <f>SUMIF(Master!$D$3:$D$32,$C144,DN$98:DN$127)+COLUMNS($D$1:DN$1)/1000000000</f>
        <v>1.15E-7</v>
      </c>
      <c r="DO144" s="11">
        <f>SUMIF(Master!$D$3:$D$32,$C144,DO$98:DO$127)+COLUMNS($D$1:DO$1)/1000000000</f>
        <v>1.1600000000000001E-7</v>
      </c>
      <c r="DP144" s="11">
        <f>SUMIF(Master!$D$3:$D$32,$C144,DP$98:DP$127)+COLUMNS($D$1:DP$1)/1000000000</f>
        <v>1.17E-7</v>
      </c>
      <c r="DQ144" s="11">
        <f>SUMIF(Master!$D$3:$D$32,$C144,DQ$98:DQ$127)+COLUMNS($D$1:DQ$1)/1000000000</f>
        <v>1.18E-7</v>
      </c>
      <c r="DR144" s="11">
        <f>SUMIF(Master!$D$3:$D$32,$C144,DR$98:DR$127)+COLUMNS($D$1:DR$1)/1000000000</f>
        <v>1.1899999999999999E-7</v>
      </c>
      <c r="DS144" s="11">
        <f>SUMIF(Master!$D$3:$D$32,$C144,DS$98:DS$127)+COLUMNS($D$1:DS$1)/1000000000</f>
        <v>1.1999999999999999E-7</v>
      </c>
      <c r="DT144" s="11">
        <f>SUMIF(Master!$D$3:$D$32,$C144,DT$98:DT$127)+COLUMNS($D$1:DT$1)/1000000000</f>
        <v>1.2100000000000001E-7</v>
      </c>
      <c r="DU144" s="11">
        <f>SUMIF(Master!$D$3:$D$32,$C144,DU$98:DU$127)+COLUMNS($D$1:DU$1)/1000000000</f>
        <v>1.2200000000000001E-7</v>
      </c>
      <c r="DV144" s="11">
        <f>SUMIF(Master!$D$3:$D$32,$C144,DV$98:DV$127)+COLUMNS($D$1:DV$1)/1000000000</f>
        <v>1.23E-7</v>
      </c>
      <c r="DW144" s="11">
        <f>SUMIF(Master!$D$3:$D$32,$C144,DW$98:DW$127)+COLUMNS($D$1:DW$1)/1000000000</f>
        <v>1.24E-7</v>
      </c>
      <c r="DX144" s="11">
        <f>SUMIF(Master!$D$3:$D$32,$C144,DX$98:DX$127)+COLUMNS($D$1:DX$1)/1000000000</f>
        <v>1.2499999999999999E-7</v>
      </c>
      <c r="DY144" s="11">
        <f>SUMIF(Master!$D$3:$D$32,$C144,DY$98:DY$127)+COLUMNS($D$1:DY$1)/1000000000</f>
        <v>1.2599999999999999E-7</v>
      </c>
      <c r="DZ144" s="11">
        <f>SUMIF(Master!$D$3:$D$32,$C144,DZ$98:DZ$127)+COLUMNS($D$1:DZ$1)/1000000000</f>
        <v>1.2700000000000001E-7</v>
      </c>
      <c r="EA144" s="11">
        <f>SUMIF(Master!$D$3:$D$32,$C144,EA$98:EA$127)+COLUMNS($D$1:EA$1)/1000000000</f>
        <v>1.2800000000000001E-7</v>
      </c>
      <c r="EB144" s="11">
        <f>SUMIF(Master!$D$3:$D$32,$C144,EB$98:EB$127)+COLUMNS($D$1:EB$1)/1000000000</f>
        <v>1.29E-7</v>
      </c>
      <c r="EC144" s="11">
        <f>SUMIF(Master!$D$3:$D$32,$C144,EC$98:EC$127)+COLUMNS($D$1:EC$1)/1000000000</f>
        <v>1.3E-7</v>
      </c>
      <c r="ED144" s="11">
        <f>SUMIF(Master!$D$3:$D$32,$C144,ED$98:ED$127)+COLUMNS($D$1:ED$1)/1000000000</f>
        <v>1.31E-7</v>
      </c>
      <c r="EE144" s="11">
        <f>SUMIF(Master!$D$3:$D$32,$C144,EE$98:EE$127)+COLUMNS($D$1:EE$1)/1000000000</f>
        <v>1.3199999999999999E-7</v>
      </c>
      <c r="EF144" s="11">
        <f>SUMIF(Master!$D$3:$D$32,$C144,EF$98:EF$127)+COLUMNS($D$1:EF$1)/1000000000</f>
        <v>1.3300000000000001E-7</v>
      </c>
      <c r="EG144" s="11">
        <f>SUMIF(Master!$D$3:$D$32,$C144,EG$98:EG$127)+COLUMNS($D$1:EG$1)/1000000000</f>
        <v>1.3400000000000001E-7</v>
      </c>
      <c r="EH144" s="11">
        <f>SUMIF(Master!$D$3:$D$32,$C144,EH$98:EH$127)+COLUMNS($D$1:EH$1)/1000000000</f>
        <v>1.35E-7</v>
      </c>
      <c r="EI144" s="11">
        <f>SUMIF(Master!$D$3:$D$32,$C144,EI$98:EI$127)+COLUMNS($D$1:EI$1)/1000000000</f>
        <v>1.36E-7</v>
      </c>
      <c r="EJ144" s="11">
        <f>SUMIF(Master!$D$3:$D$32,$C144,EJ$98:EJ$127)+COLUMNS($D$1:EJ$1)/1000000000</f>
        <v>1.37E-7</v>
      </c>
      <c r="EK144" s="11">
        <f>SUMIF(Master!$D$3:$D$32,$C144,EK$98:EK$127)+COLUMNS($D$1:EK$1)/1000000000</f>
        <v>1.3799999999999999E-7</v>
      </c>
      <c r="EL144" s="11">
        <f>SUMIF(Master!$D$3:$D$32,$C144,EL$98:EL$127)+COLUMNS($D$1:EL$1)/1000000000</f>
        <v>1.3899999999999999E-7</v>
      </c>
      <c r="EM144" s="11">
        <f>SUMIF(Master!$D$3:$D$32,$C144,EM$98:EM$127)+COLUMNS($D$1:EM$1)/1000000000</f>
        <v>1.4000000000000001E-7</v>
      </c>
      <c r="EN144" s="11">
        <f>SUMIF(Master!$D$3:$D$32,$C144,EN$98:EN$127)+COLUMNS($D$1:EN$1)/1000000000</f>
        <v>1.4100000000000001E-7</v>
      </c>
      <c r="EO144" s="11">
        <f>SUMIF(Master!$D$3:$D$32,$C144,EO$98:EO$127)+COLUMNS($D$1:EO$1)/1000000000</f>
        <v>1.42E-7</v>
      </c>
      <c r="EP144" s="11">
        <f>SUMIF(Master!$D$3:$D$32,$C144,EP$98:EP$127)+COLUMNS($D$1:EP$1)/1000000000</f>
        <v>1.43E-7</v>
      </c>
      <c r="EQ144" s="11">
        <f>SUMIF(Master!$D$3:$D$32,$C144,EQ$98:EQ$127)+COLUMNS($D$1:EQ$1)/1000000000</f>
        <v>1.4399999999999999E-7</v>
      </c>
      <c r="ER144" s="11">
        <f>SUMIF(Master!$D$3:$D$32,$C144,ER$98:ER$127)+COLUMNS($D$1:ER$1)/1000000000</f>
        <v>1.4499999999999999E-7</v>
      </c>
      <c r="ES144" s="11">
        <f>SUMIF(Master!$D$3:$D$32,$C144,ES$98:ES$127)+COLUMNS($D$1:ES$1)/1000000000</f>
        <v>1.4600000000000001E-7</v>
      </c>
      <c r="ET144" s="11">
        <f>SUMIF(Master!$D$3:$D$32,$C144,ET$98:ET$127)+COLUMNS($D$1:ET$1)/1000000000</f>
        <v>1.4700000000000001E-7</v>
      </c>
      <c r="EU144" s="11">
        <f>SUMIF(Master!$D$3:$D$32,$C144,EU$98:EU$127)+COLUMNS($D$1:EU$1)/1000000000</f>
        <v>1.48E-7</v>
      </c>
      <c r="EV144" s="11">
        <f>SUMIF(Master!$D$3:$D$32,$C144,EV$98:EV$127)+COLUMNS($D$1:EV$1)/1000000000</f>
        <v>1.49E-7</v>
      </c>
      <c r="EW144" s="11">
        <f>SUMIF(Master!$D$3:$D$32,$C144,EW$98:EW$127)+COLUMNS($D$1:EW$1)/1000000000</f>
        <v>1.4999999999999999E-7</v>
      </c>
      <c r="EX144" s="11">
        <f>SUMIF(Master!$D$3:$D$32,$C144,EX$98:EX$127)+COLUMNS($D$1:EX$1)/1000000000</f>
        <v>1.5099999999999999E-7</v>
      </c>
      <c r="EY144" s="11">
        <f>SUMIF(Master!$D$3:$D$32,$C144,EY$98:EY$127)+COLUMNS($D$1:EY$1)/1000000000</f>
        <v>1.5200000000000001E-7</v>
      </c>
      <c r="EZ144" s="11">
        <f>SUMIF(Master!$D$3:$D$32,$C144,EZ$98:EZ$127)+COLUMNS($D$1:EZ$1)/1000000000</f>
        <v>1.5300000000000001E-7</v>
      </c>
      <c r="FA144" s="11">
        <f>SUMIF(Master!$D$3:$D$32,$C144,FA$98:FA$127)+COLUMNS($D$1:FA$1)/1000000000</f>
        <v>1.54E-7</v>
      </c>
      <c r="FB144" s="11">
        <f>SUMIF(Master!$D$3:$D$32,$C144,FB$98:FB$127)+COLUMNS($D$1:FB$1)/1000000000</f>
        <v>1.55E-7</v>
      </c>
      <c r="FC144" s="11">
        <f>SUMIF(Master!$D$3:$D$32,$C144,FC$98:FC$127)+COLUMNS($D$1:FC$1)/1000000000</f>
        <v>1.5599999999999999E-7</v>
      </c>
      <c r="FD144" s="11">
        <f>SUMIF(Master!$D$3:$D$32,$C144,FD$98:FD$127)+COLUMNS($D$1:FD$1)/1000000000</f>
        <v>1.5699999999999999E-7</v>
      </c>
      <c r="FE144" s="11">
        <f>SUMIF(Master!$D$3:$D$32,$C144,FE$98:FE$127)+COLUMNS($D$1:FE$1)/1000000000</f>
        <v>1.5800000000000001E-7</v>
      </c>
      <c r="FF144" s="11">
        <f>SUMIF(Master!$D$3:$D$32,$C144,FF$98:FF$127)+COLUMNS($D$1:FF$1)/1000000000</f>
        <v>1.5900000000000001E-7</v>
      </c>
      <c r="FG144" s="11">
        <f>SUMIF(Master!$D$3:$D$32,$C144,FG$98:FG$127)+COLUMNS($D$1:FG$1)/1000000000</f>
        <v>1.6E-7</v>
      </c>
      <c r="FH144" s="11">
        <f>SUMIF(Master!$D$3:$D$32,$C144,FH$98:FH$127)+COLUMNS($D$1:FH$1)/1000000000</f>
        <v>1.61E-7</v>
      </c>
      <c r="FI144" s="11">
        <f>SUMIF(Master!$D$3:$D$32,$C144,FI$98:FI$127)+COLUMNS($D$1:FI$1)/1000000000</f>
        <v>1.6199999999999999E-7</v>
      </c>
      <c r="FJ144" s="11">
        <f>SUMIF(Master!$D$3:$D$32,$C144,FJ$98:FJ$127)+COLUMNS($D$1:FJ$1)/1000000000</f>
        <v>1.6299999999999999E-7</v>
      </c>
      <c r="FK144" s="11">
        <f>SUMIF(Master!$D$3:$D$32,$C144,FK$98:FK$127)+COLUMNS($D$1:FK$1)/1000000000</f>
        <v>1.6400000000000001E-7</v>
      </c>
    </row>
    <row r="145" spans="3:167" x14ac:dyDescent="0.25">
      <c r="C145" s="11" t="s">
        <v>8</v>
      </c>
      <c r="D145" s="11">
        <f>SUMIF(Master!$D$3:$D$32,$C145,D$98:D$127)+COLUMNS($D$1:D$1)/1000000</f>
        <v>9.9999999999999995E-7</v>
      </c>
      <c r="E145" s="11">
        <f>SUMIF(Master!$D$3:$D$32,$C145,E$98:E$127)+COLUMNS($D$1:E$1)/1000000</f>
        <v>1.9999999999999999E-6</v>
      </c>
      <c r="F145" s="11">
        <f>SUMIF(Master!$D$3:$D$32,$C145,F$98:F$127)+COLUMNS($D$1:F$1)/1000000</f>
        <v>3.0000000000000001E-6</v>
      </c>
      <c r="G145" s="11">
        <f>SUMIF(Master!$D$3:$D$32,$C145,G$98:G$127)+COLUMNS($D$1:G$1)/1000000</f>
        <v>3.9999999999999998E-6</v>
      </c>
      <c r="H145" s="11">
        <f>SUMIF(Master!$D$3:$D$32,$C145,H$98:H$127)+COLUMNS($D$1:H$1)/1000000000</f>
        <v>5.0000000000000001E-9</v>
      </c>
      <c r="I145" s="11">
        <f>SUMIF(Master!$D$3:$D$32,$C145,I$98:I$127)+COLUMNS($D$1:I$1)/1000000000</f>
        <v>6E-9</v>
      </c>
      <c r="J145" s="11">
        <f>SUMIF(Master!$D$3:$D$32,$C145,J$98:J$127)+COLUMNS($D$1:J$1)/1000000000</f>
        <v>6.9999999999999998E-9</v>
      </c>
      <c r="K145" s="11">
        <f>SUMIF(Master!$D$3:$D$32,$C145,K$98:K$127)+COLUMNS($D$1:K$1)/1000000000</f>
        <v>8.0000000000000005E-9</v>
      </c>
      <c r="L145" s="11">
        <f>SUMIF(Master!$D$3:$D$32,$C145,L$98:L$127)+COLUMNS($D$1:L$1)/1000000000</f>
        <v>8.9999999999999995E-9</v>
      </c>
      <c r="M145" s="11">
        <f>SUMIF(Master!$D$3:$D$32,$C145,M$98:M$127)+COLUMNS($D$1:M$1)/1000000000</f>
        <v>1E-8</v>
      </c>
      <c r="N145" s="11">
        <f>SUMIF(Master!$D$3:$D$32,$C145,N$98:N$127)+COLUMNS($D$1:N$1)/1000000000</f>
        <v>1.0999999999999999E-8</v>
      </c>
      <c r="O145" s="11">
        <f>SUMIF(Master!$D$3:$D$32,$C145,O$98:O$127)+COLUMNS($D$1:O$1)/1000000000</f>
        <v>1.2E-8</v>
      </c>
      <c r="P145" s="11">
        <f>SUMIF(Master!$D$3:$D$32,$C145,P$98:P$127)+COLUMNS($D$1:P$1)/1000000000</f>
        <v>1.3000000000000001E-8</v>
      </c>
      <c r="Q145" s="11">
        <f>SUMIF(Master!$D$3:$D$32,$C145,Q$98:Q$127)+COLUMNS($D$1:Q$1)/1000000000</f>
        <v>1.4E-8</v>
      </c>
      <c r="R145" s="11">
        <f>SUMIF(Master!$D$3:$D$32,$C145,R$98:R$127)+COLUMNS($D$1:R$1)/1000000000</f>
        <v>1.4999999999999999E-8</v>
      </c>
      <c r="S145" s="11">
        <f>SUMIF(Master!$D$3:$D$32,$C145,S$98:S$127)+COLUMNS($D$1:S$1)/1000000000</f>
        <v>1.6000000000000001E-8</v>
      </c>
      <c r="T145" s="11">
        <f>SUMIF(Master!$D$3:$D$32,$C145,T$98:T$127)+COLUMNS($D$1:T$1)/1000000000</f>
        <v>1.7E-8</v>
      </c>
      <c r="U145" s="11">
        <f>SUMIF(Master!$D$3:$D$32,$C145,U$98:U$127)+COLUMNS($D$1:U$1)/1000000000</f>
        <v>1.7999999999999999E-8</v>
      </c>
      <c r="V145" s="11">
        <f>SUMIF(Master!$D$3:$D$32,$C145,V$98:V$127)+COLUMNS($D$1:V$1)/1000000000</f>
        <v>1.9000000000000001E-8</v>
      </c>
      <c r="W145" s="11">
        <f>SUMIF(Master!$D$3:$D$32,$C145,W$98:W$127)+COLUMNS($D$1:W$1)/1000000000</f>
        <v>2E-8</v>
      </c>
      <c r="X145" s="11">
        <f>SUMIF(Master!$D$3:$D$32,$C145,X$98:X$127)+COLUMNS($D$1:X$1)/1000000000</f>
        <v>2.0999999999999999E-8</v>
      </c>
      <c r="Y145" s="11">
        <f>SUMIF(Master!$D$3:$D$32,$C145,Y$98:Y$127)+COLUMNS($D$1:Y$1)/1000000000</f>
        <v>2.1999999999999998E-8</v>
      </c>
      <c r="Z145" s="11">
        <f>SUMIF(Master!$D$3:$D$32,$C145,Z$98:Z$127)+COLUMNS($D$1:Z$1)/1000000000</f>
        <v>2.3000000000000001E-8</v>
      </c>
      <c r="AA145" s="11">
        <f>SUMIF(Master!$D$3:$D$32,$C145,AA$98:AA$127)+COLUMNS($D$1:AA$1)/1000000000</f>
        <v>2.4E-8</v>
      </c>
      <c r="AB145" s="11">
        <f>SUMIF(Master!$D$3:$D$32,$C145,AB$98:AB$127)+COLUMNS($D$1:AB$1)/1000000000</f>
        <v>2.4999999999999999E-8</v>
      </c>
      <c r="AC145" s="11">
        <f>SUMIF(Master!$D$3:$D$32,$C145,AC$98:AC$127)+COLUMNS($D$1:AC$1)/1000000000</f>
        <v>2.6000000000000001E-8</v>
      </c>
      <c r="AD145" s="11">
        <f>SUMIF(Master!$D$3:$D$32,$C145,AD$98:AD$127)+COLUMNS($D$1:AD$1)/1000000000</f>
        <v>2.7E-8</v>
      </c>
      <c r="AE145" s="11">
        <f>SUMIF(Master!$D$3:$D$32,$C145,AE$98:AE$127)+COLUMNS($D$1:AE$1)/1000000000</f>
        <v>2.7999999999999999E-8</v>
      </c>
      <c r="AF145" s="11">
        <f>SUMIF(Master!$D$3:$D$32,$C145,AF$98:AF$127)+COLUMNS($D$1:AF$1)/1000000000</f>
        <v>2.9000000000000002E-8</v>
      </c>
      <c r="AG145" s="11">
        <f>SUMIF(Master!$D$3:$D$32,$C145,AG$98:AG$127)+COLUMNS($D$1:AG$1)/1000000000</f>
        <v>2.9999999999999997E-8</v>
      </c>
      <c r="AH145" s="11">
        <f>SUMIF(Master!$D$3:$D$32,$C145,AH$98:AH$127)+COLUMNS($D$1:AH$1)/1000000000</f>
        <v>3.1E-8</v>
      </c>
      <c r="AI145" s="11">
        <f>SUMIF(Master!$D$3:$D$32,$C145,AI$98:AI$127)+COLUMNS($D$1:AI$1)/1000000000</f>
        <v>3.2000000000000002E-8</v>
      </c>
      <c r="AJ145" s="11">
        <f>SUMIF(Master!$D$3:$D$32,$C145,AJ$98:AJ$127)+COLUMNS($D$1:AJ$1)/1000000000</f>
        <v>3.2999999999999998E-8</v>
      </c>
      <c r="AK145" s="11">
        <f>SUMIF(Master!$D$3:$D$32,$C145,AK$98:AK$127)+COLUMNS($D$1:AK$1)/1000000000</f>
        <v>3.4E-8</v>
      </c>
      <c r="AL145" s="11">
        <f>SUMIF(Master!$D$3:$D$32,$C145,AL$98:AL$127)+COLUMNS($D$1:AL$1)/1000000000</f>
        <v>3.5000000000000002E-8</v>
      </c>
      <c r="AM145" s="11">
        <f>SUMIF(Master!$D$3:$D$32,$C145,AM$98:AM$127)+COLUMNS($D$1:AM$1)/1000000000</f>
        <v>3.5999999999999998E-8</v>
      </c>
      <c r="AN145" s="11">
        <f>SUMIF(Master!$D$3:$D$32,$C145,AN$98:AN$127)+COLUMNS($D$1:AN$1)/1000000000</f>
        <v>3.7E-8</v>
      </c>
      <c r="AO145" s="11">
        <f>SUMIF(Master!$D$3:$D$32,$C145,AO$98:AO$127)+COLUMNS($D$1:AO$1)/1000000000</f>
        <v>3.8000000000000003E-8</v>
      </c>
      <c r="AP145" s="11">
        <f>SUMIF(Master!$D$3:$D$32,$C145,AP$98:AP$127)+COLUMNS($D$1:AP$1)/1000000000</f>
        <v>3.8999999999999998E-8</v>
      </c>
      <c r="AQ145" s="11">
        <f>SUMIF(Master!$D$3:$D$32,$C145,AQ$98:AQ$127)+COLUMNS($D$1:AQ$1)/1000000000</f>
        <v>4.0000000000000001E-8</v>
      </c>
      <c r="AR145" s="11">
        <f>SUMIF(Master!$D$3:$D$32,$C145,AR$98:AR$127)+COLUMNS($D$1:AR$1)/1000000000</f>
        <v>4.1000000000000003E-8</v>
      </c>
      <c r="AS145" s="11">
        <f>SUMIF(Master!$D$3:$D$32,$C145,AS$98:AS$127)+COLUMNS($D$1:AS$1)/1000000000</f>
        <v>4.1999999999999999E-8</v>
      </c>
      <c r="AT145" s="11">
        <f>SUMIF(Master!$D$3:$D$32,$C145,AT$98:AT$127)+COLUMNS($D$1:AT$1)/1000000000</f>
        <v>4.3000000000000001E-8</v>
      </c>
      <c r="AU145" s="11">
        <f>SUMIF(Master!$D$3:$D$32,$C145,AU$98:AU$127)+COLUMNS($D$1:AU$1)/1000000000</f>
        <v>4.3999999999999997E-8</v>
      </c>
      <c r="AV145" s="11">
        <f>SUMIF(Master!$D$3:$D$32,$C145,AV$98:AV$127)+COLUMNS($D$1:AV$1)/1000000000</f>
        <v>4.4999999999999999E-8</v>
      </c>
      <c r="AW145" s="11">
        <f>SUMIF(Master!$D$3:$D$32,$C145,AW$98:AW$127)+COLUMNS($D$1:AW$1)/1000000000</f>
        <v>4.6000000000000002E-8</v>
      </c>
      <c r="AX145" s="11">
        <f>SUMIF(Master!$D$3:$D$32,$C145,AX$98:AX$127)+COLUMNS($D$1:AX$1)/1000000000</f>
        <v>4.6999999999999997E-8</v>
      </c>
      <c r="AY145" s="11">
        <f>SUMIF(Master!$D$3:$D$32,$C145,AY$98:AY$127)+COLUMNS($D$1:AY$1)/1000000000</f>
        <v>4.8E-8</v>
      </c>
      <c r="AZ145" s="11">
        <f>SUMIF(Master!$D$3:$D$32,$C145,AZ$98:AZ$127)+COLUMNS($D$1:AZ$1)/1000000000</f>
        <v>4.9000000000000002E-8</v>
      </c>
      <c r="BA145" s="11">
        <f>SUMIF(Master!$D$3:$D$32,$C145,BA$98:BA$127)+COLUMNS($D$1:BA$1)/1000000000</f>
        <v>4.9999999999999998E-8</v>
      </c>
      <c r="BB145" s="11">
        <f>SUMIF(Master!$D$3:$D$32,$C145,BB$98:BB$127)+COLUMNS($D$1:BB$1)/1000000000</f>
        <v>5.1E-8</v>
      </c>
      <c r="BC145" s="11">
        <f>SUMIF(Master!$D$3:$D$32,$C145,BC$98:BC$127)+COLUMNS($D$1:BC$1)/1000000000</f>
        <v>5.2000000000000002E-8</v>
      </c>
      <c r="BD145" s="11">
        <f>SUMIF(Master!$D$3:$D$32,$C145,BD$98:BD$127)+COLUMNS($D$1:BD$1)/1000000000</f>
        <v>5.2999999999999998E-8</v>
      </c>
      <c r="BE145" s="11">
        <f>SUMIF(Master!$D$3:$D$32,$C145,BE$98:BE$127)+COLUMNS($D$1:BE$1)/1000000000</f>
        <v>5.4E-8</v>
      </c>
      <c r="BF145" s="11">
        <f>SUMIF(Master!$D$3:$D$32,$C145,BF$98:BF$127)+COLUMNS($D$1:BF$1)/1000000000</f>
        <v>5.5000000000000003E-8</v>
      </c>
      <c r="BG145" s="11">
        <f>SUMIF(Master!$D$3:$D$32,$C145,BG$98:BG$127)+COLUMNS($D$1:BG$1)/1000000000</f>
        <v>5.5999999999999999E-8</v>
      </c>
      <c r="BH145" s="11">
        <f>SUMIF(Master!$D$3:$D$32,$C145,BH$98:BH$127)+COLUMNS($D$1:BH$1)/1000000000</f>
        <v>5.7000000000000001E-8</v>
      </c>
      <c r="BI145" s="11">
        <f>SUMIF(Master!$D$3:$D$32,$C145,BI$98:BI$127)+COLUMNS($D$1:BI$1)/1000000000</f>
        <v>5.8000000000000003E-8</v>
      </c>
      <c r="BJ145" s="11">
        <f>SUMIF(Master!$D$3:$D$32,$C145,BJ$98:BJ$127)+COLUMNS($D$1:BJ$1)/1000000000</f>
        <v>5.8999999999999999E-8</v>
      </c>
      <c r="BK145" s="11">
        <f>SUMIF(Master!$D$3:$D$32,$C145,BK$98:BK$127)+COLUMNS($D$1:BK$1)/1000000000</f>
        <v>5.9999999999999995E-8</v>
      </c>
      <c r="BL145" s="11">
        <f>SUMIF(Master!$D$3:$D$32,$C145,BL$98:BL$127)+COLUMNS($D$1:BL$1)/1000000000</f>
        <v>6.1000000000000004E-8</v>
      </c>
      <c r="BM145" s="11">
        <f>SUMIF(Master!$D$3:$D$32,$C145,BM$98:BM$127)+COLUMNS($D$1:BM$1)/1000000000</f>
        <v>6.1999999999999999E-8</v>
      </c>
      <c r="BN145" s="11">
        <f>SUMIF(Master!$D$3:$D$32,$C145,BN$98:BN$127)+COLUMNS($D$1:BN$1)/1000000000</f>
        <v>6.2999999999999995E-8</v>
      </c>
      <c r="BO145" s="11">
        <f>SUMIF(Master!$D$3:$D$32,$C145,BO$98:BO$127)+COLUMNS($D$1:BO$1)/1000000000</f>
        <v>6.4000000000000004E-8</v>
      </c>
      <c r="BP145" s="11">
        <f>SUMIF(Master!$D$3:$D$32,$C145,BP$98:BP$127)+COLUMNS($D$1:BP$1)/1000000000</f>
        <v>6.5E-8</v>
      </c>
      <c r="BQ145" s="11">
        <f>SUMIF(Master!$D$3:$D$32,$C145,BQ$98:BQ$127)+COLUMNS($D$1:BQ$1)/1000000000</f>
        <v>6.5999999999999995E-8</v>
      </c>
      <c r="BR145" s="11">
        <f>SUMIF(Master!$D$3:$D$32,$C145,BR$98:BR$127)+COLUMNS($D$1:BR$1)/1000000000</f>
        <v>6.7000000000000004E-8</v>
      </c>
      <c r="BS145" s="11">
        <f>SUMIF(Master!$D$3:$D$32,$C145,BS$98:BS$127)+COLUMNS($D$1:BS$1)/1000000000</f>
        <v>6.8E-8</v>
      </c>
      <c r="BT145" s="11">
        <f>SUMIF(Master!$D$3:$D$32,$C145,BT$98:BT$127)+COLUMNS($D$1:BT$1)/1000000000</f>
        <v>6.8999999999999996E-8</v>
      </c>
      <c r="BU145" s="11">
        <f>SUMIF(Master!$D$3:$D$32,$C145,BU$98:BU$127)+COLUMNS($D$1:BU$1)/1000000000</f>
        <v>7.0000000000000005E-8</v>
      </c>
      <c r="BV145" s="11">
        <f>SUMIF(Master!$D$3:$D$32,$C145,BV$98:BV$127)+COLUMNS($D$1:BV$1)/1000000000</f>
        <v>7.1E-8</v>
      </c>
      <c r="BW145" s="11">
        <f>SUMIF(Master!$D$3:$D$32,$C145,BW$98:BW$127)+COLUMNS($D$1:BW$1)/1000000000</f>
        <v>7.1999999999999996E-8</v>
      </c>
      <c r="BX145" s="11">
        <f>SUMIF(Master!$D$3:$D$32,$C145,BX$98:BX$127)+COLUMNS($D$1:BX$1)/1000000000</f>
        <v>7.3000000000000005E-8</v>
      </c>
      <c r="BY145" s="11">
        <f>SUMIF(Master!$D$3:$D$32,$C145,BY$98:BY$127)+COLUMNS($D$1:BY$1)/1000000000</f>
        <v>7.4000000000000001E-8</v>
      </c>
      <c r="BZ145" s="11">
        <f>SUMIF(Master!$D$3:$D$32,$C145,BZ$98:BZ$127)+COLUMNS($D$1:BZ$1)/1000000000</f>
        <v>7.4999999999999997E-8</v>
      </c>
      <c r="CA145" s="11">
        <f>SUMIF(Master!$D$3:$D$32,$C145,CA$98:CA$127)+COLUMNS($D$1:CA$1)/1000000000</f>
        <v>7.6000000000000006E-8</v>
      </c>
      <c r="CB145" s="11">
        <f>SUMIF(Master!$D$3:$D$32,$C145,CB$98:CB$127)+COLUMNS($D$1:CB$1)/1000000000</f>
        <v>7.7000000000000001E-8</v>
      </c>
      <c r="CC145" s="11">
        <f>SUMIF(Master!$D$3:$D$32,$C145,CC$98:CC$127)+COLUMNS($D$1:CC$1)/1000000000</f>
        <v>7.7999999999999997E-8</v>
      </c>
      <c r="CD145" s="11">
        <f>SUMIF(Master!$D$3:$D$32,$C145,CD$98:CD$127)+COLUMNS($D$1:CD$1)/1000000000</f>
        <v>7.9000000000000006E-8</v>
      </c>
      <c r="CE145" s="11">
        <f>SUMIF(Master!$D$3:$D$32,$C145,CE$98:CE$127)+COLUMNS($D$1:CE$1)/1000000000</f>
        <v>8.0000000000000002E-8</v>
      </c>
      <c r="CF145" s="11">
        <f>SUMIF(Master!$D$3:$D$32,$C145,CF$98:CF$127)+COLUMNS($D$1:CF$1)/1000000000</f>
        <v>8.0999999999999997E-8</v>
      </c>
      <c r="CG145" s="11">
        <f>SUMIF(Master!$D$3:$D$32,$C145,CG$98:CG$127)+COLUMNS($D$1:CG$1)/1000000000</f>
        <v>8.2000000000000006E-8</v>
      </c>
      <c r="CH145" s="11">
        <f>SUMIF(Master!$D$3:$D$32,$C145,CH$98:CH$127)+COLUMNS($D$1:CH$1)/1000000000</f>
        <v>8.3000000000000002E-8</v>
      </c>
      <c r="CI145" s="11">
        <f>SUMIF(Master!$D$3:$D$32,$C145,CI$98:CI$127)+COLUMNS($D$1:CI$1)/1000000000</f>
        <v>8.3999999999999998E-8</v>
      </c>
      <c r="CJ145" s="11">
        <f>SUMIF(Master!$D$3:$D$32,$C145,CJ$98:CJ$127)+COLUMNS($D$1:CJ$1)/1000000000</f>
        <v>8.4999999999999994E-8</v>
      </c>
      <c r="CK145" s="11">
        <f>SUMIF(Master!$D$3:$D$32,$C145,CK$98:CK$127)+COLUMNS($D$1:CK$1)/1000000000</f>
        <v>8.6000000000000002E-8</v>
      </c>
      <c r="CL145" s="11">
        <f>SUMIF(Master!$D$3:$D$32,$C145,CL$98:CL$127)+COLUMNS($D$1:CL$1)/1000000000</f>
        <v>8.6999999999999998E-8</v>
      </c>
      <c r="CM145" s="11">
        <f>SUMIF(Master!$D$3:$D$32,$C145,CM$98:CM$127)+COLUMNS($D$1:CM$1)/1000000000</f>
        <v>8.7999999999999994E-8</v>
      </c>
      <c r="CN145" s="11">
        <f>SUMIF(Master!$D$3:$D$32,$C145,CN$98:CN$127)+COLUMNS($D$1:CN$1)/1000000000</f>
        <v>8.9000000000000003E-8</v>
      </c>
      <c r="CO145" s="11">
        <f>SUMIF(Master!$D$3:$D$32,$C145,CO$98:CO$127)+COLUMNS($D$1:CO$1)/1000000000</f>
        <v>8.9999999999999999E-8</v>
      </c>
      <c r="CP145" s="11">
        <f>SUMIF(Master!$D$3:$D$32,$C145,CP$98:CP$127)+COLUMNS($D$1:CP$1)/1000000000</f>
        <v>9.0999999999999994E-8</v>
      </c>
      <c r="CQ145" s="11">
        <f>SUMIF(Master!$D$3:$D$32,$C145,CQ$98:CQ$127)+COLUMNS($D$1:CQ$1)/1000000000</f>
        <v>9.2000000000000003E-8</v>
      </c>
      <c r="CR145" s="11">
        <f>SUMIF(Master!$D$3:$D$32,$C145,CR$98:CR$127)+COLUMNS($D$1:CR$1)/1000000000</f>
        <v>9.2999999999999999E-8</v>
      </c>
      <c r="CS145" s="11">
        <f>SUMIF(Master!$D$3:$D$32,$C145,CS$98:CS$127)+COLUMNS($D$1:CS$1)/1000000000</f>
        <v>9.3999999999999995E-8</v>
      </c>
      <c r="CT145" s="11">
        <f>SUMIF(Master!$D$3:$D$32,$C145,CT$98:CT$127)+COLUMNS($D$1:CT$1)/1000000000</f>
        <v>9.5000000000000004E-8</v>
      </c>
      <c r="CU145" s="11">
        <f>SUMIF(Master!$D$3:$D$32,$C145,CU$98:CU$127)+COLUMNS($D$1:CU$1)/1000000000</f>
        <v>9.5999999999999999E-8</v>
      </c>
      <c r="CV145" s="11">
        <f>SUMIF(Master!$D$3:$D$32,$C145,CV$98:CV$127)+COLUMNS($D$1:CV$1)/1000000000</f>
        <v>9.6999999999999995E-8</v>
      </c>
      <c r="CW145" s="11">
        <f>SUMIF(Master!$D$3:$D$32,$C145,CW$98:CW$127)+COLUMNS($D$1:CW$1)/1000000000</f>
        <v>9.8000000000000004E-8</v>
      </c>
      <c r="CX145" s="11">
        <f>SUMIF(Master!$D$3:$D$32,$C145,CX$98:CX$127)+COLUMNS($D$1:CX$1)/1000000000</f>
        <v>9.9E-8</v>
      </c>
      <c r="CY145" s="11">
        <f>SUMIF(Master!$D$3:$D$32,$C145,CY$98:CY$127)+COLUMNS($D$1:CY$1)/1000000000</f>
        <v>9.9999999999999995E-8</v>
      </c>
      <c r="CZ145" s="11">
        <f>SUMIF(Master!$D$3:$D$32,$C145,CZ$98:CZ$127)+COLUMNS($D$1:CZ$1)/1000000000</f>
        <v>1.01E-7</v>
      </c>
      <c r="DA145" s="11">
        <f>SUMIF(Master!$D$3:$D$32,$C145,DA$98:DA$127)+COLUMNS($D$1:DA$1)/1000000000</f>
        <v>1.02E-7</v>
      </c>
      <c r="DB145" s="11">
        <f>SUMIF(Master!$D$3:$D$32,$C145,DB$98:DB$127)+COLUMNS($D$1:DB$1)/1000000000</f>
        <v>1.03E-7</v>
      </c>
      <c r="DC145" s="11">
        <f>SUMIF(Master!$D$3:$D$32,$C145,DC$98:DC$127)+COLUMNS($D$1:DC$1)/1000000000</f>
        <v>1.04E-7</v>
      </c>
      <c r="DD145" s="11">
        <f>SUMIF(Master!$D$3:$D$32,$C145,DD$98:DD$127)+COLUMNS($D$1:DD$1)/1000000000</f>
        <v>1.05E-7</v>
      </c>
      <c r="DE145" s="11">
        <f>SUMIF(Master!$D$3:$D$32,$C145,DE$98:DE$127)+COLUMNS($D$1:DE$1)/1000000000</f>
        <v>1.06E-7</v>
      </c>
      <c r="DF145" s="11">
        <f>SUMIF(Master!$D$3:$D$32,$C145,DF$98:DF$127)+COLUMNS($D$1:DF$1)/1000000000</f>
        <v>1.0700000000000001E-7</v>
      </c>
      <c r="DG145" s="11">
        <f>SUMIF(Master!$D$3:$D$32,$C145,DG$98:DG$127)+COLUMNS($D$1:DG$1)/1000000000</f>
        <v>1.08E-7</v>
      </c>
      <c r="DH145" s="11">
        <f>SUMIF(Master!$D$3:$D$32,$C145,DH$98:DH$127)+COLUMNS($D$1:DH$1)/1000000000</f>
        <v>1.09E-7</v>
      </c>
      <c r="DI145" s="11">
        <f>SUMIF(Master!$D$3:$D$32,$C145,DI$98:DI$127)+COLUMNS($D$1:DI$1)/1000000000</f>
        <v>1.1000000000000001E-7</v>
      </c>
      <c r="DJ145" s="11">
        <f>SUMIF(Master!$D$3:$D$32,$C145,DJ$98:DJ$127)+COLUMNS($D$1:DJ$1)/1000000000</f>
        <v>1.11E-7</v>
      </c>
      <c r="DK145" s="11">
        <f>SUMIF(Master!$D$3:$D$32,$C145,DK$98:DK$127)+COLUMNS($D$1:DK$1)/1000000000</f>
        <v>1.12E-7</v>
      </c>
      <c r="DL145" s="11">
        <f>SUMIF(Master!$D$3:$D$32,$C145,DL$98:DL$127)+COLUMNS($D$1:DL$1)/1000000000</f>
        <v>1.1300000000000001E-7</v>
      </c>
      <c r="DM145" s="11">
        <f>SUMIF(Master!$D$3:$D$32,$C145,DM$98:DM$127)+COLUMNS($D$1:DM$1)/1000000000</f>
        <v>1.14E-7</v>
      </c>
      <c r="DN145" s="11">
        <f>SUMIF(Master!$D$3:$D$32,$C145,DN$98:DN$127)+COLUMNS($D$1:DN$1)/1000000000</f>
        <v>1.15E-7</v>
      </c>
      <c r="DO145" s="11">
        <f>SUMIF(Master!$D$3:$D$32,$C145,DO$98:DO$127)+COLUMNS($D$1:DO$1)/1000000000</f>
        <v>1.1600000000000001E-7</v>
      </c>
      <c r="DP145" s="11">
        <f>SUMIF(Master!$D$3:$D$32,$C145,DP$98:DP$127)+COLUMNS($D$1:DP$1)/1000000000</f>
        <v>1.17E-7</v>
      </c>
      <c r="DQ145" s="11">
        <f>SUMIF(Master!$D$3:$D$32,$C145,DQ$98:DQ$127)+COLUMNS($D$1:DQ$1)/1000000000</f>
        <v>1.18E-7</v>
      </c>
      <c r="DR145" s="11">
        <f>SUMIF(Master!$D$3:$D$32,$C145,DR$98:DR$127)+COLUMNS($D$1:DR$1)/1000000000</f>
        <v>1.1899999999999999E-7</v>
      </c>
      <c r="DS145" s="11">
        <f>SUMIF(Master!$D$3:$D$32,$C145,DS$98:DS$127)+COLUMNS($D$1:DS$1)/1000000000</f>
        <v>1.1999999999999999E-7</v>
      </c>
      <c r="DT145" s="11">
        <f>SUMIF(Master!$D$3:$D$32,$C145,DT$98:DT$127)+COLUMNS($D$1:DT$1)/1000000000</f>
        <v>1.2100000000000001E-7</v>
      </c>
      <c r="DU145" s="11">
        <f>SUMIF(Master!$D$3:$D$32,$C145,DU$98:DU$127)+COLUMNS($D$1:DU$1)/1000000000</f>
        <v>1.2200000000000001E-7</v>
      </c>
      <c r="DV145" s="11">
        <f>SUMIF(Master!$D$3:$D$32,$C145,DV$98:DV$127)+COLUMNS($D$1:DV$1)/1000000000</f>
        <v>1.23E-7</v>
      </c>
      <c r="DW145" s="11">
        <f>SUMIF(Master!$D$3:$D$32,$C145,DW$98:DW$127)+COLUMNS($D$1:DW$1)/1000000000</f>
        <v>1.24E-7</v>
      </c>
      <c r="DX145" s="11">
        <f>SUMIF(Master!$D$3:$D$32,$C145,DX$98:DX$127)+COLUMNS($D$1:DX$1)/1000000000</f>
        <v>1.2499999999999999E-7</v>
      </c>
      <c r="DY145" s="11">
        <f>SUMIF(Master!$D$3:$D$32,$C145,DY$98:DY$127)+COLUMNS($D$1:DY$1)/1000000000</f>
        <v>1.2599999999999999E-7</v>
      </c>
      <c r="DZ145" s="11">
        <f>SUMIF(Master!$D$3:$D$32,$C145,DZ$98:DZ$127)+COLUMNS($D$1:DZ$1)/1000000000</f>
        <v>1.2700000000000001E-7</v>
      </c>
      <c r="EA145" s="11">
        <f>SUMIF(Master!$D$3:$D$32,$C145,EA$98:EA$127)+COLUMNS($D$1:EA$1)/1000000000</f>
        <v>1.2800000000000001E-7</v>
      </c>
      <c r="EB145" s="11">
        <f>SUMIF(Master!$D$3:$D$32,$C145,EB$98:EB$127)+COLUMNS($D$1:EB$1)/1000000000</f>
        <v>1.29E-7</v>
      </c>
      <c r="EC145" s="11">
        <f>SUMIF(Master!$D$3:$D$32,$C145,EC$98:EC$127)+COLUMNS($D$1:EC$1)/1000000000</f>
        <v>1.3E-7</v>
      </c>
      <c r="ED145" s="11">
        <f>SUMIF(Master!$D$3:$D$32,$C145,ED$98:ED$127)+COLUMNS($D$1:ED$1)/1000000000</f>
        <v>1.31E-7</v>
      </c>
      <c r="EE145" s="11">
        <f>SUMIF(Master!$D$3:$D$32,$C145,EE$98:EE$127)+COLUMNS($D$1:EE$1)/1000000000</f>
        <v>1.3199999999999999E-7</v>
      </c>
      <c r="EF145" s="11">
        <f>SUMIF(Master!$D$3:$D$32,$C145,EF$98:EF$127)+COLUMNS($D$1:EF$1)/1000000000</f>
        <v>1.3300000000000001E-7</v>
      </c>
      <c r="EG145" s="11">
        <f>SUMIF(Master!$D$3:$D$32,$C145,EG$98:EG$127)+COLUMNS($D$1:EG$1)/1000000000</f>
        <v>1.3400000000000001E-7</v>
      </c>
      <c r="EH145" s="11">
        <f>SUMIF(Master!$D$3:$D$32,$C145,EH$98:EH$127)+COLUMNS($D$1:EH$1)/1000000000</f>
        <v>1.35E-7</v>
      </c>
      <c r="EI145" s="11">
        <f>SUMIF(Master!$D$3:$D$32,$C145,EI$98:EI$127)+COLUMNS($D$1:EI$1)/1000000000</f>
        <v>1.36E-7</v>
      </c>
      <c r="EJ145" s="11">
        <f>SUMIF(Master!$D$3:$D$32,$C145,EJ$98:EJ$127)+COLUMNS($D$1:EJ$1)/1000000000</f>
        <v>1.37E-7</v>
      </c>
      <c r="EK145" s="11">
        <f>SUMIF(Master!$D$3:$D$32,$C145,EK$98:EK$127)+COLUMNS($D$1:EK$1)/1000000000</f>
        <v>1.3799999999999999E-7</v>
      </c>
      <c r="EL145" s="11">
        <f>SUMIF(Master!$D$3:$D$32,$C145,EL$98:EL$127)+COLUMNS($D$1:EL$1)/1000000000</f>
        <v>1.3899999999999999E-7</v>
      </c>
      <c r="EM145" s="11">
        <f>SUMIF(Master!$D$3:$D$32,$C145,EM$98:EM$127)+COLUMNS($D$1:EM$1)/1000000000</f>
        <v>1.4000000000000001E-7</v>
      </c>
      <c r="EN145" s="11">
        <f>SUMIF(Master!$D$3:$D$32,$C145,EN$98:EN$127)+COLUMNS($D$1:EN$1)/1000000000</f>
        <v>1.4100000000000001E-7</v>
      </c>
      <c r="EO145" s="11">
        <f>SUMIF(Master!$D$3:$D$32,$C145,EO$98:EO$127)+COLUMNS($D$1:EO$1)/1000000000</f>
        <v>1.42E-7</v>
      </c>
      <c r="EP145" s="11">
        <f>SUMIF(Master!$D$3:$D$32,$C145,EP$98:EP$127)+COLUMNS($D$1:EP$1)/1000000000</f>
        <v>1.43E-7</v>
      </c>
      <c r="EQ145" s="11">
        <f>SUMIF(Master!$D$3:$D$32,$C145,EQ$98:EQ$127)+COLUMNS($D$1:EQ$1)/1000000000</f>
        <v>1.4399999999999999E-7</v>
      </c>
      <c r="ER145" s="11">
        <f>SUMIF(Master!$D$3:$D$32,$C145,ER$98:ER$127)+COLUMNS($D$1:ER$1)/1000000000</f>
        <v>1.4499999999999999E-7</v>
      </c>
      <c r="ES145" s="11">
        <f>SUMIF(Master!$D$3:$D$32,$C145,ES$98:ES$127)+COLUMNS($D$1:ES$1)/1000000000</f>
        <v>1.4600000000000001E-7</v>
      </c>
      <c r="ET145" s="11">
        <f>SUMIF(Master!$D$3:$D$32,$C145,ET$98:ET$127)+COLUMNS($D$1:ET$1)/1000000000</f>
        <v>1.4700000000000001E-7</v>
      </c>
      <c r="EU145" s="11">
        <f>SUMIF(Master!$D$3:$D$32,$C145,EU$98:EU$127)+COLUMNS($D$1:EU$1)/1000000000</f>
        <v>1.48E-7</v>
      </c>
      <c r="EV145" s="11">
        <f>SUMIF(Master!$D$3:$D$32,$C145,EV$98:EV$127)+COLUMNS($D$1:EV$1)/1000000000</f>
        <v>1.49E-7</v>
      </c>
      <c r="EW145" s="11">
        <f>SUMIF(Master!$D$3:$D$32,$C145,EW$98:EW$127)+COLUMNS($D$1:EW$1)/1000000000</f>
        <v>1.4999999999999999E-7</v>
      </c>
      <c r="EX145" s="11">
        <f>SUMIF(Master!$D$3:$D$32,$C145,EX$98:EX$127)+COLUMNS($D$1:EX$1)/1000000000</f>
        <v>1.5099999999999999E-7</v>
      </c>
      <c r="EY145" s="11">
        <f>SUMIF(Master!$D$3:$D$32,$C145,EY$98:EY$127)+COLUMNS($D$1:EY$1)/1000000000</f>
        <v>1.5200000000000001E-7</v>
      </c>
      <c r="EZ145" s="11">
        <f>SUMIF(Master!$D$3:$D$32,$C145,EZ$98:EZ$127)+COLUMNS($D$1:EZ$1)/1000000000</f>
        <v>1.5300000000000001E-7</v>
      </c>
      <c r="FA145" s="11">
        <f>SUMIF(Master!$D$3:$D$32,$C145,FA$98:FA$127)+COLUMNS($D$1:FA$1)/1000000000</f>
        <v>1.54E-7</v>
      </c>
      <c r="FB145" s="11">
        <f>SUMIF(Master!$D$3:$D$32,$C145,FB$98:FB$127)+COLUMNS($D$1:FB$1)/1000000000</f>
        <v>1.55E-7</v>
      </c>
      <c r="FC145" s="11">
        <f>SUMIF(Master!$D$3:$D$32,$C145,FC$98:FC$127)+COLUMNS($D$1:FC$1)/1000000000</f>
        <v>1.5599999999999999E-7</v>
      </c>
      <c r="FD145" s="11">
        <f>SUMIF(Master!$D$3:$D$32,$C145,FD$98:FD$127)+COLUMNS($D$1:FD$1)/1000000000</f>
        <v>1.5699999999999999E-7</v>
      </c>
      <c r="FE145" s="11">
        <f>SUMIF(Master!$D$3:$D$32,$C145,FE$98:FE$127)+COLUMNS($D$1:FE$1)/1000000000</f>
        <v>1.5800000000000001E-7</v>
      </c>
      <c r="FF145" s="11">
        <f>SUMIF(Master!$D$3:$D$32,$C145,FF$98:FF$127)+COLUMNS($D$1:FF$1)/1000000000</f>
        <v>1.5900000000000001E-7</v>
      </c>
      <c r="FG145" s="11">
        <f>SUMIF(Master!$D$3:$D$32,$C145,FG$98:FG$127)+COLUMNS($D$1:FG$1)/1000000000</f>
        <v>1.6E-7</v>
      </c>
      <c r="FH145" s="11">
        <f>SUMIF(Master!$D$3:$D$32,$C145,FH$98:FH$127)+COLUMNS($D$1:FH$1)/1000000000</f>
        <v>1.61E-7</v>
      </c>
      <c r="FI145" s="11">
        <f>SUMIF(Master!$D$3:$D$32,$C145,FI$98:FI$127)+COLUMNS($D$1:FI$1)/1000000000</f>
        <v>1.6199999999999999E-7</v>
      </c>
      <c r="FJ145" s="11">
        <f>SUMIF(Master!$D$3:$D$32,$C145,FJ$98:FJ$127)+COLUMNS($D$1:FJ$1)/1000000000</f>
        <v>1.6299999999999999E-7</v>
      </c>
      <c r="FK145" s="11">
        <f>SUMIF(Master!$D$3:$D$32,$C145,FK$98:FK$127)+COLUMNS($D$1:FK$1)/1000000000</f>
        <v>1.6400000000000001E-7</v>
      </c>
    </row>
    <row r="146" spans="3:167" x14ac:dyDescent="0.25">
      <c r="C146" s="11" t="s">
        <v>9</v>
      </c>
      <c r="D146" s="11">
        <f>SUMIF(Master!$D$3:$D$32,$C146,D$98:D$127)+COLUMNS($D$1:D$1)/1000000</f>
        <v>9.9999999999999995E-7</v>
      </c>
      <c r="E146" s="11">
        <f>SUMIF(Master!$D$3:$D$32,$C146,E$98:E$127)+COLUMNS($D$1:E$1)/1000000</f>
        <v>1.9999999999999999E-6</v>
      </c>
      <c r="F146" s="11">
        <f>SUMIF(Master!$D$3:$D$32,$C146,F$98:F$127)+COLUMNS($D$1:F$1)/1000000</f>
        <v>3.0000000000000001E-6</v>
      </c>
      <c r="G146" s="11">
        <f>SUMIF(Master!$D$3:$D$32,$C146,G$98:G$127)+COLUMNS($D$1:G$1)/1000000</f>
        <v>3.9999999999999998E-6</v>
      </c>
      <c r="H146" s="11">
        <f>SUMIF(Master!$D$3:$D$32,$C146,H$98:H$127)+COLUMNS($D$1:H$1)/1000000000</f>
        <v>5.0000000000000001E-9</v>
      </c>
      <c r="I146" s="11">
        <f>SUMIF(Master!$D$3:$D$32,$C146,I$98:I$127)+COLUMNS($D$1:I$1)/1000000000</f>
        <v>6E-9</v>
      </c>
      <c r="J146" s="11">
        <f>SUMIF(Master!$D$3:$D$32,$C146,J$98:J$127)+COLUMNS($D$1:J$1)/1000000000</f>
        <v>6.9999999999999998E-9</v>
      </c>
      <c r="K146" s="11">
        <f>SUMIF(Master!$D$3:$D$32,$C146,K$98:K$127)+COLUMNS($D$1:K$1)/1000000000</f>
        <v>8.0000000000000005E-9</v>
      </c>
      <c r="L146" s="11">
        <f>SUMIF(Master!$D$3:$D$32,$C146,L$98:L$127)+COLUMNS($D$1:L$1)/1000000000</f>
        <v>8.9999999999999995E-9</v>
      </c>
      <c r="M146" s="11">
        <f>SUMIF(Master!$D$3:$D$32,$C146,M$98:M$127)+COLUMNS($D$1:M$1)/1000000000</f>
        <v>1E-8</v>
      </c>
      <c r="N146" s="11">
        <f>SUMIF(Master!$D$3:$D$32,$C146,N$98:N$127)+COLUMNS($D$1:N$1)/1000000000</f>
        <v>1.0999999999999999E-8</v>
      </c>
      <c r="O146" s="11">
        <f>SUMIF(Master!$D$3:$D$32,$C146,O$98:O$127)+COLUMNS($D$1:O$1)/1000000000</f>
        <v>1.2E-8</v>
      </c>
      <c r="P146" s="11">
        <f>SUMIF(Master!$D$3:$D$32,$C146,P$98:P$127)+COLUMNS($D$1:P$1)/1000000000</f>
        <v>1.3000000000000001E-8</v>
      </c>
      <c r="Q146" s="11">
        <f>SUMIF(Master!$D$3:$D$32,$C146,Q$98:Q$127)+COLUMNS($D$1:Q$1)/1000000000</f>
        <v>1.4E-8</v>
      </c>
      <c r="R146" s="11">
        <f>SUMIF(Master!$D$3:$D$32,$C146,R$98:R$127)+COLUMNS($D$1:R$1)/1000000000</f>
        <v>1.4999999999999999E-8</v>
      </c>
      <c r="S146" s="11">
        <f>SUMIF(Master!$D$3:$D$32,$C146,S$98:S$127)+COLUMNS($D$1:S$1)/1000000000</f>
        <v>1.6000000000000001E-8</v>
      </c>
      <c r="T146" s="11">
        <f>SUMIF(Master!$D$3:$D$32,$C146,T$98:T$127)+COLUMNS($D$1:T$1)/1000000000</f>
        <v>1.7E-8</v>
      </c>
      <c r="U146" s="11">
        <f>SUMIF(Master!$D$3:$D$32,$C146,U$98:U$127)+COLUMNS($D$1:U$1)/1000000000</f>
        <v>1.7999999999999999E-8</v>
      </c>
      <c r="V146" s="11">
        <f>SUMIF(Master!$D$3:$D$32,$C146,V$98:V$127)+COLUMNS($D$1:V$1)/1000000000</f>
        <v>1.9000000000000001E-8</v>
      </c>
      <c r="W146" s="11">
        <f>SUMIF(Master!$D$3:$D$32,$C146,W$98:W$127)+COLUMNS($D$1:W$1)/1000000000</f>
        <v>2E-8</v>
      </c>
      <c r="X146" s="11">
        <f>SUMIF(Master!$D$3:$D$32,$C146,X$98:X$127)+COLUMNS($D$1:X$1)/1000000000</f>
        <v>2.0999999999999999E-8</v>
      </c>
      <c r="Y146" s="11">
        <f>SUMIF(Master!$D$3:$D$32,$C146,Y$98:Y$127)+COLUMNS($D$1:Y$1)/1000000000</f>
        <v>2.1999999999999998E-8</v>
      </c>
      <c r="Z146" s="11">
        <f>SUMIF(Master!$D$3:$D$32,$C146,Z$98:Z$127)+COLUMNS($D$1:Z$1)/1000000000</f>
        <v>2.3000000000000001E-8</v>
      </c>
      <c r="AA146" s="11">
        <f>SUMIF(Master!$D$3:$D$32,$C146,AA$98:AA$127)+COLUMNS($D$1:AA$1)/1000000000</f>
        <v>2.4E-8</v>
      </c>
      <c r="AB146" s="11">
        <f>SUMIF(Master!$D$3:$D$32,$C146,AB$98:AB$127)+COLUMNS($D$1:AB$1)/1000000000</f>
        <v>2.4999999999999999E-8</v>
      </c>
      <c r="AC146" s="11">
        <f>SUMIF(Master!$D$3:$D$32,$C146,AC$98:AC$127)+COLUMNS($D$1:AC$1)/1000000000</f>
        <v>2.6000000000000001E-8</v>
      </c>
      <c r="AD146" s="11">
        <f>SUMIF(Master!$D$3:$D$32,$C146,AD$98:AD$127)+COLUMNS($D$1:AD$1)/1000000000</f>
        <v>2.7E-8</v>
      </c>
      <c r="AE146" s="11">
        <f>SUMIF(Master!$D$3:$D$32,$C146,AE$98:AE$127)+COLUMNS($D$1:AE$1)/1000000000</f>
        <v>2.7999999999999999E-8</v>
      </c>
      <c r="AF146" s="11">
        <f>SUMIF(Master!$D$3:$D$32,$C146,AF$98:AF$127)+COLUMNS($D$1:AF$1)/1000000000</f>
        <v>2.9000000000000002E-8</v>
      </c>
      <c r="AG146" s="11">
        <f>SUMIF(Master!$D$3:$D$32,$C146,AG$98:AG$127)+COLUMNS($D$1:AG$1)/1000000000</f>
        <v>2.9999999999999997E-8</v>
      </c>
      <c r="AH146" s="11">
        <f>SUMIF(Master!$D$3:$D$32,$C146,AH$98:AH$127)+COLUMNS($D$1:AH$1)/1000000000</f>
        <v>3.1E-8</v>
      </c>
      <c r="AI146" s="11">
        <f>SUMIF(Master!$D$3:$D$32,$C146,AI$98:AI$127)+COLUMNS($D$1:AI$1)/1000000000</f>
        <v>3.2000000000000002E-8</v>
      </c>
      <c r="AJ146" s="11">
        <f>SUMIF(Master!$D$3:$D$32,$C146,AJ$98:AJ$127)+COLUMNS($D$1:AJ$1)/1000000000</f>
        <v>3.2999999999999998E-8</v>
      </c>
      <c r="AK146" s="11">
        <f>SUMIF(Master!$D$3:$D$32,$C146,AK$98:AK$127)+COLUMNS($D$1:AK$1)/1000000000</f>
        <v>3.4E-8</v>
      </c>
      <c r="AL146" s="11">
        <f>SUMIF(Master!$D$3:$D$32,$C146,AL$98:AL$127)+COLUMNS($D$1:AL$1)/1000000000</f>
        <v>3.5000000000000002E-8</v>
      </c>
      <c r="AM146" s="11">
        <f>SUMIF(Master!$D$3:$D$32,$C146,AM$98:AM$127)+COLUMNS($D$1:AM$1)/1000000000</f>
        <v>3.5999999999999998E-8</v>
      </c>
      <c r="AN146" s="11">
        <f>SUMIF(Master!$D$3:$D$32,$C146,AN$98:AN$127)+COLUMNS($D$1:AN$1)/1000000000</f>
        <v>3.7E-8</v>
      </c>
      <c r="AO146" s="11">
        <f>SUMIF(Master!$D$3:$D$32,$C146,AO$98:AO$127)+COLUMNS($D$1:AO$1)/1000000000</f>
        <v>3.8000000000000003E-8</v>
      </c>
      <c r="AP146" s="11">
        <f>SUMIF(Master!$D$3:$D$32,$C146,AP$98:AP$127)+COLUMNS($D$1:AP$1)/1000000000</f>
        <v>3.8999999999999998E-8</v>
      </c>
      <c r="AQ146" s="11">
        <f>SUMIF(Master!$D$3:$D$32,$C146,AQ$98:AQ$127)+COLUMNS($D$1:AQ$1)/1000000000</f>
        <v>4.0000000000000001E-8</v>
      </c>
      <c r="AR146" s="11">
        <f>SUMIF(Master!$D$3:$D$32,$C146,AR$98:AR$127)+COLUMNS($D$1:AR$1)/1000000000</f>
        <v>4.1000000000000003E-8</v>
      </c>
      <c r="AS146" s="11">
        <f>SUMIF(Master!$D$3:$D$32,$C146,AS$98:AS$127)+COLUMNS($D$1:AS$1)/1000000000</f>
        <v>4.1999999999999999E-8</v>
      </c>
      <c r="AT146" s="11">
        <f>SUMIF(Master!$D$3:$D$32,$C146,AT$98:AT$127)+COLUMNS($D$1:AT$1)/1000000000</f>
        <v>4.3000000000000001E-8</v>
      </c>
      <c r="AU146" s="11">
        <f>SUMIF(Master!$D$3:$D$32,$C146,AU$98:AU$127)+COLUMNS($D$1:AU$1)/1000000000</f>
        <v>4.3999999999999997E-8</v>
      </c>
      <c r="AV146" s="11">
        <f>SUMIF(Master!$D$3:$D$32,$C146,AV$98:AV$127)+COLUMNS($D$1:AV$1)/1000000000</f>
        <v>4.4999999999999999E-8</v>
      </c>
      <c r="AW146" s="11">
        <f>SUMIF(Master!$D$3:$D$32,$C146,AW$98:AW$127)+COLUMNS($D$1:AW$1)/1000000000</f>
        <v>4.6000000000000002E-8</v>
      </c>
      <c r="AX146" s="11">
        <f>SUMIF(Master!$D$3:$D$32,$C146,AX$98:AX$127)+COLUMNS($D$1:AX$1)/1000000000</f>
        <v>4.6999999999999997E-8</v>
      </c>
      <c r="AY146" s="11">
        <f>SUMIF(Master!$D$3:$D$32,$C146,AY$98:AY$127)+COLUMNS($D$1:AY$1)/1000000000</f>
        <v>4.8E-8</v>
      </c>
      <c r="AZ146" s="11">
        <f>SUMIF(Master!$D$3:$D$32,$C146,AZ$98:AZ$127)+COLUMNS($D$1:AZ$1)/1000000000</f>
        <v>4.9000000000000002E-8</v>
      </c>
      <c r="BA146" s="11">
        <f>SUMIF(Master!$D$3:$D$32,$C146,BA$98:BA$127)+COLUMNS($D$1:BA$1)/1000000000</f>
        <v>4.9999999999999998E-8</v>
      </c>
      <c r="BB146" s="11">
        <f>SUMIF(Master!$D$3:$D$32,$C146,BB$98:BB$127)+COLUMNS($D$1:BB$1)/1000000000</f>
        <v>5.1E-8</v>
      </c>
      <c r="BC146" s="11">
        <f>SUMIF(Master!$D$3:$D$32,$C146,BC$98:BC$127)+COLUMNS($D$1:BC$1)/1000000000</f>
        <v>5.2000000000000002E-8</v>
      </c>
      <c r="BD146" s="11">
        <f>SUMIF(Master!$D$3:$D$32,$C146,BD$98:BD$127)+COLUMNS($D$1:BD$1)/1000000000</f>
        <v>5.2999999999999998E-8</v>
      </c>
      <c r="BE146" s="11">
        <f>SUMIF(Master!$D$3:$D$32,$C146,BE$98:BE$127)+COLUMNS($D$1:BE$1)/1000000000</f>
        <v>5.4E-8</v>
      </c>
      <c r="BF146" s="11">
        <f>SUMIF(Master!$D$3:$D$32,$C146,BF$98:BF$127)+COLUMNS($D$1:BF$1)/1000000000</f>
        <v>5.5000000000000003E-8</v>
      </c>
      <c r="BG146" s="11">
        <f>SUMIF(Master!$D$3:$D$32,$C146,BG$98:BG$127)+COLUMNS($D$1:BG$1)/1000000000</f>
        <v>5.5999999999999999E-8</v>
      </c>
      <c r="BH146" s="11">
        <f>SUMIF(Master!$D$3:$D$32,$C146,BH$98:BH$127)+COLUMNS($D$1:BH$1)/1000000000</f>
        <v>5.7000000000000001E-8</v>
      </c>
      <c r="BI146" s="11">
        <f>SUMIF(Master!$D$3:$D$32,$C146,BI$98:BI$127)+COLUMNS($D$1:BI$1)/1000000000</f>
        <v>5.8000000000000003E-8</v>
      </c>
      <c r="BJ146" s="11">
        <f>SUMIF(Master!$D$3:$D$32,$C146,BJ$98:BJ$127)+COLUMNS($D$1:BJ$1)/1000000000</f>
        <v>5.8999999999999999E-8</v>
      </c>
      <c r="BK146" s="11">
        <f>SUMIF(Master!$D$3:$D$32,$C146,BK$98:BK$127)+COLUMNS($D$1:BK$1)/1000000000</f>
        <v>5.9999999999999995E-8</v>
      </c>
      <c r="BL146" s="11">
        <f>SUMIF(Master!$D$3:$D$32,$C146,BL$98:BL$127)+COLUMNS($D$1:BL$1)/1000000000</f>
        <v>6.1000000000000004E-8</v>
      </c>
      <c r="BM146" s="11">
        <f>SUMIF(Master!$D$3:$D$32,$C146,BM$98:BM$127)+COLUMNS($D$1:BM$1)/1000000000</f>
        <v>6.1999999999999999E-8</v>
      </c>
      <c r="BN146" s="11">
        <f>SUMIF(Master!$D$3:$D$32,$C146,BN$98:BN$127)+COLUMNS($D$1:BN$1)/1000000000</f>
        <v>6.2999999999999995E-8</v>
      </c>
      <c r="BO146" s="11">
        <f>SUMIF(Master!$D$3:$D$32,$C146,BO$98:BO$127)+COLUMNS($D$1:BO$1)/1000000000</f>
        <v>6.4000000000000004E-8</v>
      </c>
      <c r="BP146" s="11">
        <f>SUMIF(Master!$D$3:$D$32,$C146,BP$98:BP$127)+COLUMNS($D$1:BP$1)/1000000000</f>
        <v>6.5E-8</v>
      </c>
      <c r="BQ146" s="11">
        <f>SUMIF(Master!$D$3:$D$32,$C146,BQ$98:BQ$127)+COLUMNS($D$1:BQ$1)/1000000000</f>
        <v>6.5999999999999995E-8</v>
      </c>
      <c r="BR146" s="11">
        <f>SUMIF(Master!$D$3:$D$32,$C146,BR$98:BR$127)+COLUMNS($D$1:BR$1)/1000000000</f>
        <v>6.7000000000000004E-8</v>
      </c>
      <c r="BS146" s="11">
        <f>SUMIF(Master!$D$3:$D$32,$C146,BS$98:BS$127)+COLUMNS($D$1:BS$1)/1000000000</f>
        <v>6.8E-8</v>
      </c>
      <c r="BT146" s="11">
        <f>SUMIF(Master!$D$3:$D$32,$C146,BT$98:BT$127)+COLUMNS($D$1:BT$1)/1000000000</f>
        <v>6.8999999999999996E-8</v>
      </c>
      <c r="BU146" s="11">
        <f>SUMIF(Master!$D$3:$D$32,$C146,BU$98:BU$127)+COLUMNS($D$1:BU$1)/1000000000</f>
        <v>7.0000000000000005E-8</v>
      </c>
      <c r="BV146" s="11">
        <f>SUMIF(Master!$D$3:$D$32,$C146,BV$98:BV$127)+COLUMNS($D$1:BV$1)/1000000000</f>
        <v>7.1E-8</v>
      </c>
      <c r="BW146" s="11">
        <f>SUMIF(Master!$D$3:$D$32,$C146,BW$98:BW$127)+COLUMNS($D$1:BW$1)/1000000000</f>
        <v>7.1999999999999996E-8</v>
      </c>
      <c r="BX146" s="11">
        <f>SUMIF(Master!$D$3:$D$32,$C146,BX$98:BX$127)+COLUMNS($D$1:BX$1)/1000000000</f>
        <v>7.3000000000000005E-8</v>
      </c>
      <c r="BY146" s="11">
        <f>SUMIF(Master!$D$3:$D$32,$C146,BY$98:BY$127)+COLUMNS($D$1:BY$1)/1000000000</f>
        <v>7.4000000000000001E-8</v>
      </c>
      <c r="BZ146" s="11">
        <f>SUMIF(Master!$D$3:$D$32,$C146,BZ$98:BZ$127)+COLUMNS($D$1:BZ$1)/1000000000</f>
        <v>7.4999999999999997E-8</v>
      </c>
      <c r="CA146" s="11">
        <f>SUMIF(Master!$D$3:$D$32,$C146,CA$98:CA$127)+COLUMNS($D$1:CA$1)/1000000000</f>
        <v>7.6000000000000006E-8</v>
      </c>
      <c r="CB146" s="11">
        <f>SUMIF(Master!$D$3:$D$32,$C146,CB$98:CB$127)+COLUMNS($D$1:CB$1)/1000000000</f>
        <v>7.7000000000000001E-8</v>
      </c>
      <c r="CC146" s="11">
        <f>SUMIF(Master!$D$3:$D$32,$C146,CC$98:CC$127)+COLUMNS($D$1:CC$1)/1000000000</f>
        <v>7.7999999999999997E-8</v>
      </c>
      <c r="CD146" s="11">
        <f>SUMIF(Master!$D$3:$D$32,$C146,CD$98:CD$127)+COLUMNS($D$1:CD$1)/1000000000</f>
        <v>7.9000000000000006E-8</v>
      </c>
      <c r="CE146" s="11">
        <f>SUMIF(Master!$D$3:$D$32,$C146,CE$98:CE$127)+COLUMNS($D$1:CE$1)/1000000000</f>
        <v>8.0000000000000002E-8</v>
      </c>
      <c r="CF146" s="11">
        <f>SUMIF(Master!$D$3:$D$32,$C146,CF$98:CF$127)+COLUMNS($D$1:CF$1)/1000000000</f>
        <v>8.0999999999999997E-8</v>
      </c>
      <c r="CG146" s="11">
        <f>SUMIF(Master!$D$3:$D$32,$C146,CG$98:CG$127)+COLUMNS($D$1:CG$1)/1000000000</f>
        <v>8.2000000000000006E-8</v>
      </c>
      <c r="CH146" s="11">
        <f>SUMIF(Master!$D$3:$D$32,$C146,CH$98:CH$127)+COLUMNS($D$1:CH$1)/1000000000</f>
        <v>8.3000000000000002E-8</v>
      </c>
      <c r="CI146" s="11">
        <f>SUMIF(Master!$D$3:$D$32,$C146,CI$98:CI$127)+COLUMNS($D$1:CI$1)/1000000000</f>
        <v>8.3999999999999998E-8</v>
      </c>
      <c r="CJ146" s="11">
        <f>SUMIF(Master!$D$3:$D$32,$C146,CJ$98:CJ$127)+COLUMNS($D$1:CJ$1)/1000000000</f>
        <v>8.4999999999999994E-8</v>
      </c>
      <c r="CK146" s="11">
        <f>SUMIF(Master!$D$3:$D$32,$C146,CK$98:CK$127)+COLUMNS($D$1:CK$1)/1000000000</f>
        <v>8.6000000000000002E-8</v>
      </c>
      <c r="CL146" s="11">
        <f>SUMIF(Master!$D$3:$D$32,$C146,CL$98:CL$127)+COLUMNS($D$1:CL$1)/1000000000</f>
        <v>8.6999999999999998E-8</v>
      </c>
      <c r="CM146" s="11">
        <f>SUMIF(Master!$D$3:$D$32,$C146,CM$98:CM$127)+COLUMNS($D$1:CM$1)/1000000000</f>
        <v>8.7999999999999994E-8</v>
      </c>
      <c r="CN146" s="11">
        <f>SUMIF(Master!$D$3:$D$32,$C146,CN$98:CN$127)+COLUMNS($D$1:CN$1)/1000000000</f>
        <v>8.9000000000000003E-8</v>
      </c>
      <c r="CO146" s="11">
        <f>SUMIF(Master!$D$3:$D$32,$C146,CO$98:CO$127)+COLUMNS($D$1:CO$1)/1000000000</f>
        <v>8.9999999999999999E-8</v>
      </c>
      <c r="CP146" s="11">
        <f>SUMIF(Master!$D$3:$D$32,$C146,CP$98:CP$127)+COLUMNS($D$1:CP$1)/1000000000</f>
        <v>9.0999999999999994E-8</v>
      </c>
      <c r="CQ146" s="11">
        <f>SUMIF(Master!$D$3:$D$32,$C146,CQ$98:CQ$127)+COLUMNS($D$1:CQ$1)/1000000000</f>
        <v>9.2000000000000003E-8</v>
      </c>
      <c r="CR146" s="11">
        <f>SUMIF(Master!$D$3:$D$32,$C146,CR$98:CR$127)+COLUMNS($D$1:CR$1)/1000000000</f>
        <v>9.2999999999999999E-8</v>
      </c>
      <c r="CS146" s="11">
        <f>SUMIF(Master!$D$3:$D$32,$C146,CS$98:CS$127)+COLUMNS($D$1:CS$1)/1000000000</f>
        <v>9.3999999999999995E-8</v>
      </c>
      <c r="CT146" s="11">
        <f>SUMIF(Master!$D$3:$D$32,$C146,CT$98:CT$127)+COLUMNS($D$1:CT$1)/1000000000</f>
        <v>9.5000000000000004E-8</v>
      </c>
      <c r="CU146" s="11">
        <f>SUMIF(Master!$D$3:$D$32,$C146,CU$98:CU$127)+COLUMNS($D$1:CU$1)/1000000000</f>
        <v>9.5999999999999999E-8</v>
      </c>
      <c r="CV146" s="11">
        <f>SUMIF(Master!$D$3:$D$32,$C146,CV$98:CV$127)+COLUMNS($D$1:CV$1)/1000000000</f>
        <v>9.6999999999999995E-8</v>
      </c>
      <c r="CW146" s="11">
        <f>SUMIF(Master!$D$3:$D$32,$C146,CW$98:CW$127)+COLUMNS($D$1:CW$1)/1000000000</f>
        <v>9.8000000000000004E-8</v>
      </c>
      <c r="CX146" s="11">
        <f>SUMIF(Master!$D$3:$D$32,$C146,CX$98:CX$127)+COLUMNS($D$1:CX$1)/1000000000</f>
        <v>9.9E-8</v>
      </c>
      <c r="CY146" s="11">
        <f>SUMIF(Master!$D$3:$D$32,$C146,CY$98:CY$127)+COLUMNS($D$1:CY$1)/1000000000</f>
        <v>9.9999999999999995E-8</v>
      </c>
      <c r="CZ146" s="11">
        <f>SUMIF(Master!$D$3:$D$32,$C146,CZ$98:CZ$127)+COLUMNS($D$1:CZ$1)/1000000000</f>
        <v>1.01E-7</v>
      </c>
      <c r="DA146" s="11">
        <f>SUMIF(Master!$D$3:$D$32,$C146,DA$98:DA$127)+COLUMNS($D$1:DA$1)/1000000000</f>
        <v>1.02E-7</v>
      </c>
      <c r="DB146" s="11">
        <f>SUMIF(Master!$D$3:$D$32,$C146,DB$98:DB$127)+COLUMNS($D$1:DB$1)/1000000000</f>
        <v>1.03E-7</v>
      </c>
      <c r="DC146" s="11">
        <f>SUMIF(Master!$D$3:$D$32,$C146,DC$98:DC$127)+COLUMNS($D$1:DC$1)/1000000000</f>
        <v>1.04E-7</v>
      </c>
      <c r="DD146" s="11">
        <f>SUMIF(Master!$D$3:$D$32,$C146,DD$98:DD$127)+COLUMNS($D$1:DD$1)/1000000000</f>
        <v>1.05E-7</v>
      </c>
      <c r="DE146" s="11">
        <f>SUMIF(Master!$D$3:$D$32,$C146,DE$98:DE$127)+COLUMNS($D$1:DE$1)/1000000000</f>
        <v>1.06E-7</v>
      </c>
      <c r="DF146" s="11">
        <f>SUMIF(Master!$D$3:$D$32,$C146,DF$98:DF$127)+COLUMNS($D$1:DF$1)/1000000000</f>
        <v>1.0700000000000001E-7</v>
      </c>
      <c r="DG146" s="11">
        <f>SUMIF(Master!$D$3:$D$32,$C146,DG$98:DG$127)+COLUMNS($D$1:DG$1)/1000000000</f>
        <v>1.08E-7</v>
      </c>
      <c r="DH146" s="11">
        <f>SUMIF(Master!$D$3:$D$32,$C146,DH$98:DH$127)+COLUMNS($D$1:DH$1)/1000000000</f>
        <v>1.09E-7</v>
      </c>
      <c r="DI146" s="11">
        <f>SUMIF(Master!$D$3:$D$32,$C146,DI$98:DI$127)+COLUMNS($D$1:DI$1)/1000000000</f>
        <v>1.1000000000000001E-7</v>
      </c>
      <c r="DJ146" s="11">
        <f>SUMIF(Master!$D$3:$D$32,$C146,DJ$98:DJ$127)+COLUMNS($D$1:DJ$1)/1000000000</f>
        <v>1.11E-7</v>
      </c>
      <c r="DK146" s="11">
        <f>SUMIF(Master!$D$3:$D$32,$C146,DK$98:DK$127)+COLUMNS($D$1:DK$1)/1000000000</f>
        <v>1.12E-7</v>
      </c>
      <c r="DL146" s="11">
        <f>SUMIF(Master!$D$3:$D$32,$C146,DL$98:DL$127)+COLUMNS($D$1:DL$1)/1000000000</f>
        <v>1.1300000000000001E-7</v>
      </c>
      <c r="DM146" s="11">
        <f>SUMIF(Master!$D$3:$D$32,$C146,DM$98:DM$127)+COLUMNS($D$1:DM$1)/1000000000</f>
        <v>1.14E-7</v>
      </c>
      <c r="DN146" s="11">
        <f>SUMIF(Master!$D$3:$D$32,$C146,DN$98:DN$127)+COLUMNS($D$1:DN$1)/1000000000</f>
        <v>1.15E-7</v>
      </c>
      <c r="DO146" s="11">
        <f>SUMIF(Master!$D$3:$D$32,$C146,DO$98:DO$127)+COLUMNS($D$1:DO$1)/1000000000</f>
        <v>1.1600000000000001E-7</v>
      </c>
      <c r="DP146" s="11">
        <f>SUMIF(Master!$D$3:$D$32,$C146,DP$98:DP$127)+COLUMNS($D$1:DP$1)/1000000000</f>
        <v>1.17E-7</v>
      </c>
      <c r="DQ146" s="11">
        <f>SUMIF(Master!$D$3:$D$32,$C146,DQ$98:DQ$127)+COLUMNS($D$1:DQ$1)/1000000000</f>
        <v>1.18E-7</v>
      </c>
      <c r="DR146" s="11">
        <f>SUMIF(Master!$D$3:$D$32,$C146,DR$98:DR$127)+COLUMNS($D$1:DR$1)/1000000000</f>
        <v>1.1899999999999999E-7</v>
      </c>
      <c r="DS146" s="11">
        <f>SUMIF(Master!$D$3:$D$32,$C146,DS$98:DS$127)+COLUMNS($D$1:DS$1)/1000000000</f>
        <v>1.1999999999999999E-7</v>
      </c>
      <c r="DT146" s="11">
        <f>SUMIF(Master!$D$3:$D$32,$C146,DT$98:DT$127)+COLUMNS($D$1:DT$1)/1000000000</f>
        <v>1.2100000000000001E-7</v>
      </c>
      <c r="DU146" s="11">
        <f>SUMIF(Master!$D$3:$D$32,$C146,DU$98:DU$127)+COLUMNS($D$1:DU$1)/1000000000</f>
        <v>1.2200000000000001E-7</v>
      </c>
      <c r="DV146" s="11">
        <f>SUMIF(Master!$D$3:$D$32,$C146,DV$98:DV$127)+COLUMNS($D$1:DV$1)/1000000000</f>
        <v>1.23E-7</v>
      </c>
      <c r="DW146" s="11">
        <f>SUMIF(Master!$D$3:$D$32,$C146,DW$98:DW$127)+COLUMNS($D$1:DW$1)/1000000000</f>
        <v>1.24E-7</v>
      </c>
      <c r="DX146" s="11">
        <f>SUMIF(Master!$D$3:$D$32,$C146,DX$98:DX$127)+COLUMNS($D$1:DX$1)/1000000000</f>
        <v>1.2499999999999999E-7</v>
      </c>
      <c r="DY146" s="11">
        <f>SUMIF(Master!$D$3:$D$32,$C146,DY$98:DY$127)+COLUMNS($D$1:DY$1)/1000000000</f>
        <v>1.2599999999999999E-7</v>
      </c>
      <c r="DZ146" s="11">
        <f>SUMIF(Master!$D$3:$D$32,$C146,DZ$98:DZ$127)+COLUMNS($D$1:DZ$1)/1000000000</f>
        <v>1.2700000000000001E-7</v>
      </c>
      <c r="EA146" s="11">
        <f>SUMIF(Master!$D$3:$D$32,$C146,EA$98:EA$127)+COLUMNS($D$1:EA$1)/1000000000</f>
        <v>1.2800000000000001E-7</v>
      </c>
      <c r="EB146" s="11">
        <f>SUMIF(Master!$D$3:$D$32,$C146,EB$98:EB$127)+COLUMNS($D$1:EB$1)/1000000000</f>
        <v>1.29E-7</v>
      </c>
      <c r="EC146" s="11">
        <f>SUMIF(Master!$D$3:$D$32,$C146,EC$98:EC$127)+COLUMNS($D$1:EC$1)/1000000000</f>
        <v>1.3E-7</v>
      </c>
      <c r="ED146" s="11">
        <f>SUMIF(Master!$D$3:$D$32,$C146,ED$98:ED$127)+COLUMNS($D$1:ED$1)/1000000000</f>
        <v>1.31E-7</v>
      </c>
      <c r="EE146" s="11">
        <f>SUMIF(Master!$D$3:$D$32,$C146,EE$98:EE$127)+COLUMNS($D$1:EE$1)/1000000000</f>
        <v>1.3199999999999999E-7</v>
      </c>
      <c r="EF146" s="11">
        <f>SUMIF(Master!$D$3:$D$32,$C146,EF$98:EF$127)+COLUMNS($D$1:EF$1)/1000000000</f>
        <v>1.3300000000000001E-7</v>
      </c>
      <c r="EG146" s="11">
        <f>SUMIF(Master!$D$3:$D$32,$C146,EG$98:EG$127)+COLUMNS($D$1:EG$1)/1000000000</f>
        <v>1.3400000000000001E-7</v>
      </c>
      <c r="EH146" s="11">
        <f>SUMIF(Master!$D$3:$D$32,$C146,EH$98:EH$127)+COLUMNS($D$1:EH$1)/1000000000</f>
        <v>1.35E-7</v>
      </c>
      <c r="EI146" s="11">
        <f>SUMIF(Master!$D$3:$D$32,$C146,EI$98:EI$127)+COLUMNS($D$1:EI$1)/1000000000</f>
        <v>1.36E-7</v>
      </c>
      <c r="EJ146" s="11">
        <f>SUMIF(Master!$D$3:$D$32,$C146,EJ$98:EJ$127)+COLUMNS($D$1:EJ$1)/1000000000</f>
        <v>1.37E-7</v>
      </c>
      <c r="EK146" s="11">
        <f>SUMIF(Master!$D$3:$D$32,$C146,EK$98:EK$127)+COLUMNS($D$1:EK$1)/1000000000</f>
        <v>1.3799999999999999E-7</v>
      </c>
      <c r="EL146" s="11">
        <f>SUMIF(Master!$D$3:$D$32,$C146,EL$98:EL$127)+COLUMNS($D$1:EL$1)/1000000000</f>
        <v>1.3899999999999999E-7</v>
      </c>
      <c r="EM146" s="11">
        <f>SUMIF(Master!$D$3:$D$32,$C146,EM$98:EM$127)+COLUMNS($D$1:EM$1)/1000000000</f>
        <v>1.4000000000000001E-7</v>
      </c>
      <c r="EN146" s="11">
        <f>SUMIF(Master!$D$3:$D$32,$C146,EN$98:EN$127)+COLUMNS($D$1:EN$1)/1000000000</f>
        <v>1.4100000000000001E-7</v>
      </c>
      <c r="EO146" s="11">
        <f>SUMIF(Master!$D$3:$D$32,$C146,EO$98:EO$127)+COLUMNS($D$1:EO$1)/1000000000</f>
        <v>1.42E-7</v>
      </c>
      <c r="EP146" s="11">
        <f>SUMIF(Master!$D$3:$D$32,$C146,EP$98:EP$127)+COLUMNS($D$1:EP$1)/1000000000</f>
        <v>1.43E-7</v>
      </c>
      <c r="EQ146" s="11">
        <f>SUMIF(Master!$D$3:$D$32,$C146,EQ$98:EQ$127)+COLUMNS($D$1:EQ$1)/1000000000</f>
        <v>1.4399999999999999E-7</v>
      </c>
      <c r="ER146" s="11">
        <f>SUMIF(Master!$D$3:$D$32,$C146,ER$98:ER$127)+COLUMNS($D$1:ER$1)/1000000000</f>
        <v>1.4499999999999999E-7</v>
      </c>
      <c r="ES146" s="11">
        <f>SUMIF(Master!$D$3:$D$32,$C146,ES$98:ES$127)+COLUMNS($D$1:ES$1)/1000000000</f>
        <v>1.4600000000000001E-7</v>
      </c>
      <c r="ET146" s="11">
        <f>SUMIF(Master!$D$3:$D$32,$C146,ET$98:ET$127)+COLUMNS($D$1:ET$1)/1000000000</f>
        <v>1.4700000000000001E-7</v>
      </c>
      <c r="EU146" s="11">
        <f>SUMIF(Master!$D$3:$D$32,$C146,EU$98:EU$127)+COLUMNS($D$1:EU$1)/1000000000</f>
        <v>1.48E-7</v>
      </c>
      <c r="EV146" s="11">
        <f>SUMIF(Master!$D$3:$D$32,$C146,EV$98:EV$127)+COLUMNS($D$1:EV$1)/1000000000</f>
        <v>1.49E-7</v>
      </c>
      <c r="EW146" s="11">
        <f>SUMIF(Master!$D$3:$D$32,$C146,EW$98:EW$127)+COLUMNS($D$1:EW$1)/1000000000</f>
        <v>1.4999999999999999E-7</v>
      </c>
      <c r="EX146" s="11">
        <f>SUMIF(Master!$D$3:$D$32,$C146,EX$98:EX$127)+COLUMNS($D$1:EX$1)/1000000000</f>
        <v>1.5099999999999999E-7</v>
      </c>
      <c r="EY146" s="11">
        <f>SUMIF(Master!$D$3:$D$32,$C146,EY$98:EY$127)+COLUMNS($D$1:EY$1)/1000000000</f>
        <v>1.5200000000000001E-7</v>
      </c>
      <c r="EZ146" s="11">
        <f>SUMIF(Master!$D$3:$D$32,$C146,EZ$98:EZ$127)+COLUMNS($D$1:EZ$1)/1000000000</f>
        <v>1.5300000000000001E-7</v>
      </c>
      <c r="FA146" s="11">
        <f>SUMIF(Master!$D$3:$D$32,$C146,FA$98:FA$127)+COLUMNS($D$1:FA$1)/1000000000</f>
        <v>1.54E-7</v>
      </c>
      <c r="FB146" s="11">
        <f>SUMIF(Master!$D$3:$D$32,$C146,FB$98:FB$127)+COLUMNS($D$1:FB$1)/1000000000</f>
        <v>1.55E-7</v>
      </c>
      <c r="FC146" s="11">
        <f>SUMIF(Master!$D$3:$D$32,$C146,FC$98:FC$127)+COLUMNS($D$1:FC$1)/1000000000</f>
        <v>1.5599999999999999E-7</v>
      </c>
      <c r="FD146" s="11">
        <f>SUMIF(Master!$D$3:$D$32,$C146,FD$98:FD$127)+COLUMNS($D$1:FD$1)/1000000000</f>
        <v>1.5699999999999999E-7</v>
      </c>
      <c r="FE146" s="11">
        <f>SUMIF(Master!$D$3:$D$32,$C146,FE$98:FE$127)+COLUMNS($D$1:FE$1)/1000000000</f>
        <v>1.5800000000000001E-7</v>
      </c>
      <c r="FF146" s="11">
        <f>SUMIF(Master!$D$3:$D$32,$C146,FF$98:FF$127)+COLUMNS($D$1:FF$1)/1000000000</f>
        <v>1.5900000000000001E-7</v>
      </c>
      <c r="FG146" s="11">
        <f>SUMIF(Master!$D$3:$D$32,$C146,FG$98:FG$127)+COLUMNS($D$1:FG$1)/1000000000</f>
        <v>1.6E-7</v>
      </c>
      <c r="FH146" s="11">
        <f>SUMIF(Master!$D$3:$D$32,$C146,FH$98:FH$127)+COLUMNS($D$1:FH$1)/1000000000</f>
        <v>1.61E-7</v>
      </c>
      <c r="FI146" s="11">
        <f>SUMIF(Master!$D$3:$D$32,$C146,FI$98:FI$127)+COLUMNS($D$1:FI$1)/1000000000</f>
        <v>1.6199999999999999E-7</v>
      </c>
      <c r="FJ146" s="11">
        <f>SUMIF(Master!$D$3:$D$32,$C146,FJ$98:FJ$127)+COLUMNS($D$1:FJ$1)/1000000000</f>
        <v>1.6299999999999999E-7</v>
      </c>
      <c r="FK146" s="11">
        <f>SUMIF(Master!$D$3:$D$32,$C146,FK$98:FK$127)+COLUMNS($D$1:FK$1)/1000000000</f>
        <v>1.6400000000000001E-7</v>
      </c>
    </row>
    <row r="147" spans="3:167" x14ac:dyDescent="0.25">
      <c r="C147" s="11" t="s">
        <v>10</v>
      </c>
      <c r="D147" s="11">
        <f>SUMIF(Master!$D$3:$D$32,$C147,D$98:D$127)+COLUMNS($D$1:D$1)/1000000</f>
        <v>9.9999999999999995E-7</v>
      </c>
      <c r="E147" s="11">
        <f>SUMIF(Master!$D$3:$D$32,$C147,E$98:E$127)+COLUMNS($D$1:E$1)/1000000</f>
        <v>1.9999999999999999E-6</v>
      </c>
      <c r="F147" s="11">
        <f>SUMIF(Master!$D$3:$D$32,$C147,F$98:F$127)+COLUMNS($D$1:F$1)/1000000</f>
        <v>3.0000000000000001E-6</v>
      </c>
      <c r="G147" s="11">
        <f>SUMIF(Master!$D$3:$D$32,$C147,G$98:G$127)+COLUMNS($D$1:G$1)/1000000</f>
        <v>3.9999999999999998E-6</v>
      </c>
      <c r="H147" s="11">
        <f>SUMIF(Master!$D$3:$D$32,$C147,H$98:H$127)+COLUMNS($D$1:H$1)/1000000000</f>
        <v>5.0000000000000001E-9</v>
      </c>
      <c r="I147" s="11">
        <f>SUMIF(Master!$D$3:$D$32,$C147,I$98:I$127)+COLUMNS($D$1:I$1)/1000000000</f>
        <v>6E-9</v>
      </c>
      <c r="J147" s="11">
        <f>SUMIF(Master!$D$3:$D$32,$C147,J$98:J$127)+COLUMNS($D$1:J$1)/1000000000</f>
        <v>6.9999999999999998E-9</v>
      </c>
      <c r="K147" s="11">
        <f>SUMIF(Master!$D$3:$D$32,$C147,K$98:K$127)+COLUMNS($D$1:K$1)/1000000000</f>
        <v>8.0000000000000005E-9</v>
      </c>
      <c r="L147" s="11">
        <f>SUMIF(Master!$D$3:$D$32,$C147,L$98:L$127)+COLUMNS($D$1:L$1)/1000000000</f>
        <v>8.9999999999999995E-9</v>
      </c>
      <c r="M147" s="11">
        <f>SUMIF(Master!$D$3:$D$32,$C147,M$98:M$127)+COLUMNS($D$1:M$1)/1000000000</f>
        <v>1E-8</v>
      </c>
      <c r="N147" s="11">
        <f>SUMIF(Master!$D$3:$D$32,$C147,N$98:N$127)+COLUMNS($D$1:N$1)/1000000000</f>
        <v>1.0999999999999999E-8</v>
      </c>
      <c r="O147" s="11">
        <f>SUMIF(Master!$D$3:$D$32,$C147,O$98:O$127)+COLUMNS($D$1:O$1)/1000000000</f>
        <v>1.2E-8</v>
      </c>
      <c r="P147" s="11">
        <f>SUMIF(Master!$D$3:$D$32,$C147,P$98:P$127)+COLUMNS($D$1:P$1)/1000000000</f>
        <v>1.3000000000000001E-8</v>
      </c>
      <c r="Q147" s="11">
        <f>SUMIF(Master!$D$3:$D$32,$C147,Q$98:Q$127)+COLUMNS($D$1:Q$1)/1000000000</f>
        <v>1.4E-8</v>
      </c>
      <c r="R147" s="11">
        <f>SUMIF(Master!$D$3:$D$32,$C147,R$98:R$127)+COLUMNS($D$1:R$1)/1000000000</f>
        <v>1.4999999999999999E-8</v>
      </c>
      <c r="S147" s="11">
        <f>SUMIF(Master!$D$3:$D$32,$C147,S$98:S$127)+COLUMNS($D$1:S$1)/1000000000</f>
        <v>1.6000000000000001E-8</v>
      </c>
      <c r="T147" s="11">
        <f>SUMIF(Master!$D$3:$D$32,$C147,T$98:T$127)+COLUMNS($D$1:T$1)/1000000000</f>
        <v>1.7E-8</v>
      </c>
      <c r="U147" s="11">
        <f>SUMIF(Master!$D$3:$D$32,$C147,U$98:U$127)+COLUMNS($D$1:U$1)/1000000000</f>
        <v>1.7999999999999999E-8</v>
      </c>
      <c r="V147" s="11">
        <f>SUMIF(Master!$D$3:$D$32,$C147,V$98:V$127)+COLUMNS($D$1:V$1)/1000000000</f>
        <v>1.9000000000000001E-8</v>
      </c>
      <c r="W147" s="11">
        <f>SUMIF(Master!$D$3:$D$32,$C147,W$98:W$127)+COLUMNS($D$1:W$1)/1000000000</f>
        <v>2E-8</v>
      </c>
      <c r="X147" s="11">
        <f>SUMIF(Master!$D$3:$D$32,$C147,X$98:X$127)+COLUMNS($D$1:X$1)/1000000000</f>
        <v>2.0999999999999999E-8</v>
      </c>
      <c r="Y147" s="11">
        <f>SUMIF(Master!$D$3:$D$32,$C147,Y$98:Y$127)+COLUMNS($D$1:Y$1)/1000000000</f>
        <v>2.1999999999999998E-8</v>
      </c>
      <c r="Z147" s="11">
        <f>SUMIF(Master!$D$3:$D$32,$C147,Z$98:Z$127)+COLUMNS($D$1:Z$1)/1000000000</f>
        <v>2.3000000000000001E-8</v>
      </c>
      <c r="AA147" s="11">
        <f>SUMIF(Master!$D$3:$D$32,$C147,AA$98:AA$127)+COLUMNS($D$1:AA$1)/1000000000</f>
        <v>2.4E-8</v>
      </c>
      <c r="AB147" s="11">
        <f>SUMIF(Master!$D$3:$D$32,$C147,AB$98:AB$127)+COLUMNS($D$1:AB$1)/1000000000</f>
        <v>2.4999999999999999E-8</v>
      </c>
      <c r="AC147" s="11">
        <f>SUMIF(Master!$D$3:$D$32,$C147,AC$98:AC$127)+COLUMNS($D$1:AC$1)/1000000000</f>
        <v>2.6000000000000001E-8</v>
      </c>
      <c r="AD147" s="11">
        <f>SUMIF(Master!$D$3:$D$32,$C147,AD$98:AD$127)+COLUMNS($D$1:AD$1)/1000000000</f>
        <v>2.7E-8</v>
      </c>
      <c r="AE147" s="11">
        <f>SUMIF(Master!$D$3:$D$32,$C147,AE$98:AE$127)+COLUMNS($D$1:AE$1)/1000000000</f>
        <v>2.7999999999999999E-8</v>
      </c>
      <c r="AF147" s="11">
        <f>SUMIF(Master!$D$3:$D$32,$C147,AF$98:AF$127)+COLUMNS($D$1:AF$1)/1000000000</f>
        <v>2.9000000000000002E-8</v>
      </c>
      <c r="AG147" s="11">
        <f>SUMIF(Master!$D$3:$D$32,$C147,AG$98:AG$127)+COLUMNS($D$1:AG$1)/1000000000</f>
        <v>2.9999999999999997E-8</v>
      </c>
      <c r="AH147" s="11">
        <f>SUMIF(Master!$D$3:$D$32,$C147,AH$98:AH$127)+COLUMNS($D$1:AH$1)/1000000000</f>
        <v>3.1E-8</v>
      </c>
      <c r="AI147" s="11">
        <f>SUMIF(Master!$D$3:$D$32,$C147,AI$98:AI$127)+COLUMNS($D$1:AI$1)/1000000000</f>
        <v>3.2000000000000002E-8</v>
      </c>
      <c r="AJ147" s="11">
        <f>SUMIF(Master!$D$3:$D$32,$C147,AJ$98:AJ$127)+COLUMNS($D$1:AJ$1)/1000000000</f>
        <v>3.2999999999999998E-8</v>
      </c>
      <c r="AK147" s="11">
        <f>SUMIF(Master!$D$3:$D$32,$C147,AK$98:AK$127)+COLUMNS($D$1:AK$1)/1000000000</f>
        <v>3.4E-8</v>
      </c>
      <c r="AL147" s="11">
        <f>SUMIF(Master!$D$3:$D$32,$C147,AL$98:AL$127)+COLUMNS($D$1:AL$1)/1000000000</f>
        <v>3.5000000000000002E-8</v>
      </c>
      <c r="AM147" s="11">
        <f>SUMIF(Master!$D$3:$D$32,$C147,AM$98:AM$127)+COLUMNS($D$1:AM$1)/1000000000</f>
        <v>3.5999999999999998E-8</v>
      </c>
      <c r="AN147" s="11">
        <f>SUMIF(Master!$D$3:$D$32,$C147,AN$98:AN$127)+COLUMNS($D$1:AN$1)/1000000000</f>
        <v>3.7E-8</v>
      </c>
      <c r="AO147" s="11">
        <f>SUMIF(Master!$D$3:$D$32,$C147,AO$98:AO$127)+COLUMNS($D$1:AO$1)/1000000000</f>
        <v>3.8000000000000003E-8</v>
      </c>
      <c r="AP147" s="11">
        <f>SUMIF(Master!$D$3:$D$32,$C147,AP$98:AP$127)+COLUMNS($D$1:AP$1)/1000000000</f>
        <v>3.8999999999999998E-8</v>
      </c>
      <c r="AQ147" s="11">
        <f>SUMIF(Master!$D$3:$D$32,$C147,AQ$98:AQ$127)+COLUMNS($D$1:AQ$1)/1000000000</f>
        <v>4.0000000000000001E-8</v>
      </c>
      <c r="AR147" s="11">
        <f>SUMIF(Master!$D$3:$D$32,$C147,AR$98:AR$127)+COLUMNS($D$1:AR$1)/1000000000</f>
        <v>4.1000000000000003E-8</v>
      </c>
      <c r="AS147" s="11">
        <f>SUMIF(Master!$D$3:$D$32,$C147,AS$98:AS$127)+COLUMNS($D$1:AS$1)/1000000000</f>
        <v>4.1999999999999999E-8</v>
      </c>
      <c r="AT147" s="11">
        <f>SUMIF(Master!$D$3:$D$32,$C147,AT$98:AT$127)+COLUMNS($D$1:AT$1)/1000000000</f>
        <v>4.3000000000000001E-8</v>
      </c>
      <c r="AU147" s="11">
        <f>SUMIF(Master!$D$3:$D$32,$C147,AU$98:AU$127)+COLUMNS($D$1:AU$1)/1000000000</f>
        <v>4.3999999999999997E-8</v>
      </c>
      <c r="AV147" s="11">
        <f>SUMIF(Master!$D$3:$D$32,$C147,AV$98:AV$127)+COLUMNS($D$1:AV$1)/1000000000</f>
        <v>4.4999999999999999E-8</v>
      </c>
      <c r="AW147" s="11">
        <f>SUMIF(Master!$D$3:$D$32,$C147,AW$98:AW$127)+COLUMNS($D$1:AW$1)/1000000000</f>
        <v>4.6000000000000002E-8</v>
      </c>
      <c r="AX147" s="11">
        <f>SUMIF(Master!$D$3:$D$32,$C147,AX$98:AX$127)+COLUMNS($D$1:AX$1)/1000000000</f>
        <v>4.6999999999999997E-8</v>
      </c>
      <c r="AY147" s="11">
        <f>SUMIF(Master!$D$3:$D$32,$C147,AY$98:AY$127)+COLUMNS($D$1:AY$1)/1000000000</f>
        <v>4.8E-8</v>
      </c>
      <c r="AZ147" s="11">
        <f>SUMIF(Master!$D$3:$D$32,$C147,AZ$98:AZ$127)+COLUMNS($D$1:AZ$1)/1000000000</f>
        <v>4.9000000000000002E-8</v>
      </c>
      <c r="BA147" s="11">
        <f>SUMIF(Master!$D$3:$D$32,$C147,BA$98:BA$127)+COLUMNS($D$1:BA$1)/1000000000</f>
        <v>4.9999999999999998E-8</v>
      </c>
      <c r="BB147" s="11">
        <f>SUMIF(Master!$D$3:$D$32,$C147,BB$98:BB$127)+COLUMNS($D$1:BB$1)/1000000000</f>
        <v>5.1E-8</v>
      </c>
      <c r="BC147" s="11">
        <f>SUMIF(Master!$D$3:$D$32,$C147,BC$98:BC$127)+COLUMNS($D$1:BC$1)/1000000000</f>
        <v>5.2000000000000002E-8</v>
      </c>
      <c r="BD147" s="11">
        <f>SUMIF(Master!$D$3:$D$32,$C147,BD$98:BD$127)+COLUMNS($D$1:BD$1)/1000000000</f>
        <v>5.2999999999999998E-8</v>
      </c>
      <c r="BE147" s="11">
        <f>SUMIF(Master!$D$3:$D$32,$C147,BE$98:BE$127)+COLUMNS($D$1:BE$1)/1000000000</f>
        <v>5.4E-8</v>
      </c>
      <c r="BF147" s="11">
        <f>SUMIF(Master!$D$3:$D$32,$C147,BF$98:BF$127)+COLUMNS($D$1:BF$1)/1000000000</f>
        <v>5.5000000000000003E-8</v>
      </c>
      <c r="BG147" s="11">
        <f>SUMIF(Master!$D$3:$D$32,$C147,BG$98:BG$127)+COLUMNS($D$1:BG$1)/1000000000</f>
        <v>5.5999999999999999E-8</v>
      </c>
      <c r="BH147" s="11">
        <f>SUMIF(Master!$D$3:$D$32,$C147,BH$98:BH$127)+COLUMNS($D$1:BH$1)/1000000000</f>
        <v>5.7000000000000001E-8</v>
      </c>
      <c r="BI147" s="11">
        <f>SUMIF(Master!$D$3:$D$32,$C147,BI$98:BI$127)+COLUMNS($D$1:BI$1)/1000000000</f>
        <v>5.8000000000000003E-8</v>
      </c>
      <c r="BJ147" s="11">
        <f>SUMIF(Master!$D$3:$D$32,$C147,BJ$98:BJ$127)+COLUMNS($D$1:BJ$1)/1000000000</f>
        <v>5.8999999999999999E-8</v>
      </c>
      <c r="BK147" s="11">
        <f>SUMIF(Master!$D$3:$D$32,$C147,BK$98:BK$127)+COLUMNS($D$1:BK$1)/1000000000</f>
        <v>5.9999999999999995E-8</v>
      </c>
      <c r="BL147" s="11">
        <f>SUMIF(Master!$D$3:$D$32,$C147,BL$98:BL$127)+COLUMNS($D$1:BL$1)/1000000000</f>
        <v>6.1000000000000004E-8</v>
      </c>
      <c r="BM147" s="11">
        <f>SUMIF(Master!$D$3:$D$32,$C147,BM$98:BM$127)+COLUMNS($D$1:BM$1)/1000000000</f>
        <v>6.1999999999999999E-8</v>
      </c>
      <c r="BN147" s="11">
        <f>SUMIF(Master!$D$3:$D$32,$C147,BN$98:BN$127)+COLUMNS($D$1:BN$1)/1000000000</f>
        <v>6.2999999999999995E-8</v>
      </c>
      <c r="BO147" s="11">
        <f>SUMIF(Master!$D$3:$D$32,$C147,BO$98:BO$127)+COLUMNS($D$1:BO$1)/1000000000</f>
        <v>6.4000000000000004E-8</v>
      </c>
      <c r="BP147" s="11">
        <f>SUMIF(Master!$D$3:$D$32,$C147,BP$98:BP$127)+COLUMNS($D$1:BP$1)/1000000000</f>
        <v>6.5E-8</v>
      </c>
      <c r="BQ147" s="11">
        <f>SUMIF(Master!$D$3:$D$32,$C147,BQ$98:BQ$127)+COLUMNS($D$1:BQ$1)/1000000000</f>
        <v>6.5999999999999995E-8</v>
      </c>
      <c r="BR147" s="11">
        <f>SUMIF(Master!$D$3:$D$32,$C147,BR$98:BR$127)+COLUMNS($D$1:BR$1)/1000000000</f>
        <v>6.7000000000000004E-8</v>
      </c>
      <c r="BS147" s="11">
        <f>SUMIF(Master!$D$3:$D$32,$C147,BS$98:BS$127)+COLUMNS($D$1:BS$1)/1000000000</f>
        <v>6.8E-8</v>
      </c>
      <c r="BT147" s="11">
        <f>SUMIF(Master!$D$3:$D$32,$C147,BT$98:BT$127)+COLUMNS($D$1:BT$1)/1000000000</f>
        <v>6.8999999999999996E-8</v>
      </c>
      <c r="BU147" s="11">
        <f>SUMIF(Master!$D$3:$D$32,$C147,BU$98:BU$127)+COLUMNS($D$1:BU$1)/1000000000</f>
        <v>7.0000000000000005E-8</v>
      </c>
      <c r="BV147" s="11">
        <f>SUMIF(Master!$D$3:$D$32,$C147,BV$98:BV$127)+COLUMNS($D$1:BV$1)/1000000000</f>
        <v>7.1E-8</v>
      </c>
      <c r="BW147" s="11">
        <f>SUMIF(Master!$D$3:$D$32,$C147,BW$98:BW$127)+COLUMNS($D$1:BW$1)/1000000000</f>
        <v>7.1999999999999996E-8</v>
      </c>
      <c r="BX147" s="11">
        <f>SUMIF(Master!$D$3:$D$32,$C147,BX$98:BX$127)+COLUMNS($D$1:BX$1)/1000000000</f>
        <v>7.3000000000000005E-8</v>
      </c>
      <c r="BY147" s="11">
        <f>SUMIF(Master!$D$3:$D$32,$C147,BY$98:BY$127)+COLUMNS($D$1:BY$1)/1000000000</f>
        <v>7.4000000000000001E-8</v>
      </c>
      <c r="BZ147" s="11">
        <f>SUMIF(Master!$D$3:$D$32,$C147,BZ$98:BZ$127)+COLUMNS($D$1:BZ$1)/1000000000</f>
        <v>7.4999999999999997E-8</v>
      </c>
      <c r="CA147" s="11">
        <f>SUMIF(Master!$D$3:$D$32,$C147,CA$98:CA$127)+COLUMNS($D$1:CA$1)/1000000000</f>
        <v>7.6000000000000006E-8</v>
      </c>
      <c r="CB147" s="11">
        <f>SUMIF(Master!$D$3:$D$32,$C147,CB$98:CB$127)+COLUMNS($D$1:CB$1)/1000000000</f>
        <v>7.7000000000000001E-8</v>
      </c>
      <c r="CC147" s="11">
        <f>SUMIF(Master!$D$3:$D$32,$C147,CC$98:CC$127)+COLUMNS($D$1:CC$1)/1000000000</f>
        <v>7.7999999999999997E-8</v>
      </c>
      <c r="CD147" s="11">
        <f>SUMIF(Master!$D$3:$D$32,$C147,CD$98:CD$127)+COLUMNS($D$1:CD$1)/1000000000</f>
        <v>7.9000000000000006E-8</v>
      </c>
      <c r="CE147" s="11">
        <f>SUMIF(Master!$D$3:$D$32,$C147,CE$98:CE$127)+COLUMNS($D$1:CE$1)/1000000000</f>
        <v>8.0000000000000002E-8</v>
      </c>
      <c r="CF147" s="11">
        <f>SUMIF(Master!$D$3:$D$32,$C147,CF$98:CF$127)+COLUMNS($D$1:CF$1)/1000000000</f>
        <v>8.0999999999999997E-8</v>
      </c>
      <c r="CG147" s="11">
        <f>SUMIF(Master!$D$3:$D$32,$C147,CG$98:CG$127)+COLUMNS($D$1:CG$1)/1000000000</f>
        <v>8.2000000000000006E-8</v>
      </c>
      <c r="CH147" s="11">
        <f>SUMIF(Master!$D$3:$D$32,$C147,CH$98:CH$127)+COLUMNS($D$1:CH$1)/1000000000</f>
        <v>8.3000000000000002E-8</v>
      </c>
      <c r="CI147" s="11">
        <f>SUMIF(Master!$D$3:$D$32,$C147,CI$98:CI$127)+COLUMNS($D$1:CI$1)/1000000000</f>
        <v>8.3999999999999998E-8</v>
      </c>
      <c r="CJ147" s="11">
        <f>SUMIF(Master!$D$3:$D$32,$C147,CJ$98:CJ$127)+COLUMNS($D$1:CJ$1)/1000000000</f>
        <v>8.4999999999999994E-8</v>
      </c>
      <c r="CK147" s="11">
        <f>SUMIF(Master!$D$3:$D$32,$C147,CK$98:CK$127)+COLUMNS($D$1:CK$1)/1000000000</f>
        <v>8.6000000000000002E-8</v>
      </c>
      <c r="CL147" s="11">
        <f>SUMIF(Master!$D$3:$D$32,$C147,CL$98:CL$127)+COLUMNS($D$1:CL$1)/1000000000</f>
        <v>8.6999999999999998E-8</v>
      </c>
      <c r="CM147" s="11">
        <f>SUMIF(Master!$D$3:$D$32,$C147,CM$98:CM$127)+COLUMNS($D$1:CM$1)/1000000000</f>
        <v>8.7999999999999994E-8</v>
      </c>
      <c r="CN147" s="11">
        <f>SUMIF(Master!$D$3:$D$32,$C147,CN$98:CN$127)+COLUMNS($D$1:CN$1)/1000000000</f>
        <v>8.9000000000000003E-8</v>
      </c>
      <c r="CO147" s="11">
        <f>SUMIF(Master!$D$3:$D$32,$C147,CO$98:CO$127)+COLUMNS($D$1:CO$1)/1000000000</f>
        <v>8.9999999999999999E-8</v>
      </c>
      <c r="CP147" s="11">
        <f>SUMIF(Master!$D$3:$D$32,$C147,CP$98:CP$127)+COLUMNS($D$1:CP$1)/1000000000</f>
        <v>9.0999999999999994E-8</v>
      </c>
      <c r="CQ147" s="11">
        <f>SUMIF(Master!$D$3:$D$32,$C147,CQ$98:CQ$127)+COLUMNS($D$1:CQ$1)/1000000000</f>
        <v>9.2000000000000003E-8</v>
      </c>
      <c r="CR147" s="11">
        <f>SUMIF(Master!$D$3:$D$32,$C147,CR$98:CR$127)+COLUMNS($D$1:CR$1)/1000000000</f>
        <v>9.2999999999999999E-8</v>
      </c>
      <c r="CS147" s="11">
        <f>SUMIF(Master!$D$3:$D$32,$C147,CS$98:CS$127)+COLUMNS($D$1:CS$1)/1000000000</f>
        <v>9.3999999999999995E-8</v>
      </c>
      <c r="CT147" s="11">
        <f>SUMIF(Master!$D$3:$D$32,$C147,CT$98:CT$127)+COLUMNS($D$1:CT$1)/1000000000</f>
        <v>9.5000000000000004E-8</v>
      </c>
      <c r="CU147" s="11">
        <f>SUMIF(Master!$D$3:$D$32,$C147,CU$98:CU$127)+COLUMNS($D$1:CU$1)/1000000000</f>
        <v>9.5999999999999999E-8</v>
      </c>
      <c r="CV147" s="11">
        <f>SUMIF(Master!$D$3:$D$32,$C147,CV$98:CV$127)+COLUMNS($D$1:CV$1)/1000000000</f>
        <v>9.6999999999999995E-8</v>
      </c>
      <c r="CW147" s="11">
        <f>SUMIF(Master!$D$3:$D$32,$C147,CW$98:CW$127)+COLUMNS($D$1:CW$1)/1000000000</f>
        <v>9.8000000000000004E-8</v>
      </c>
      <c r="CX147" s="11">
        <f>SUMIF(Master!$D$3:$D$32,$C147,CX$98:CX$127)+COLUMNS($D$1:CX$1)/1000000000</f>
        <v>9.9E-8</v>
      </c>
      <c r="CY147" s="11">
        <f>SUMIF(Master!$D$3:$D$32,$C147,CY$98:CY$127)+COLUMNS($D$1:CY$1)/1000000000</f>
        <v>9.9999999999999995E-8</v>
      </c>
      <c r="CZ147" s="11">
        <f>SUMIF(Master!$D$3:$D$32,$C147,CZ$98:CZ$127)+COLUMNS($D$1:CZ$1)/1000000000</f>
        <v>1.01E-7</v>
      </c>
      <c r="DA147" s="11">
        <f>SUMIF(Master!$D$3:$D$32,$C147,DA$98:DA$127)+COLUMNS($D$1:DA$1)/1000000000</f>
        <v>1.02E-7</v>
      </c>
      <c r="DB147" s="11">
        <f>SUMIF(Master!$D$3:$D$32,$C147,DB$98:DB$127)+COLUMNS($D$1:DB$1)/1000000000</f>
        <v>1.03E-7</v>
      </c>
      <c r="DC147" s="11">
        <f>SUMIF(Master!$D$3:$D$32,$C147,DC$98:DC$127)+COLUMNS($D$1:DC$1)/1000000000</f>
        <v>1.04E-7</v>
      </c>
      <c r="DD147" s="11">
        <f>SUMIF(Master!$D$3:$D$32,$C147,DD$98:DD$127)+COLUMNS($D$1:DD$1)/1000000000</f>
        <v>1.05E-7</v>
      </c>
      <c r="DE147" s="11">
        <f>SUMIF(Master!$D$3:$D$32,$C147,DE$98:DE$127)+COLUMNS($D$1:DE$1)/1000000000</f>
        <v>1.06E-7</v>
      </c>
      <c r="DF147" s="11">
        <f>SUMIF(Master!$D$3:$D$32,$C147,DF$98:DF$127)+COLUMNS($D$1:DF$1)/1000000000</f>
        <v>1.0700000000000001E-7</v>
      </c>
      <c r="DG147" s="11">
        <f>SUMIF(Master!$D$3:$D$32,$C147,DG$98:DG$127)+COLUMNS($D$1:DG$1)/1000000000</f>
        <v>1.08E-7</v>
      </c>
      <c r="DH147" s="11">
        <f>SUMIF(Master!$D$3:$D$32,$C147,DH$98:DH$127)+COLUMNS($D$1:DH$1)/1000000000</f>
        <v>1.09E-7</v>
      </c>
      <c r="DI147" s="11">
        <f>SUMIF(Master!$D$3:$D$32,$C147,DI$98:DI$127)+COLUMNS($D$1:DI$1)/1000000000</f>
        <v>1.1000000000000001E-7</v>
      </c>
      <c r="DJ147" s="11">
        <f>SUMIF(Master!$D$3:$D$32,$C147,DJ$98:DJ$127)+COLUMNS($D$1:DJ$1)/1000000000</f>
        <v>1.11E-7</v>
      </c>
      <c r="DK147" s="11">
        <f>SUMIF(Master!$D$3:$D$32,$C147,DK$98:DK$127)+COLUMNS($D$1:DK$1)/1000000000</f>
        <v>1.12E-7</v>
      </c>
      <c r="DL147" s="11">
        <f>SUMIF(Master!$D$3:$D$32,$C147,DL$98:DL$127)+COLUMNS($D$1:DL$1)/1000000000</f>
        <v>1.1300000000000001E-7</v>
      </c>
      <c r="DM147" s="11">
        <f>SUMIF(Master!$D$3:$D$32,$C147,DM$98:DM$127)+COLUMNS($D$1:DM$1)/1000000000</f>
        <v>1.14E-7</v>
      </c>
      <c r="DN147" s="11">
        <f>SUMIF(Master!$D$3:$D$32,$C147,DN$98:DN$127)+COLUMNS($D$1:DN$1)/1000000000</f>
        <v>1.15E-7</v>
      </c>
      <c r="DO147" s="11">
        <f>SUMIF(Master!$D$3:$D$32,$C147,DO$98:DO$127)+COLUMNS($D$1:DO$1)/1000000000</f>
        <v>1.1600000000000001E-7</v>
      </c>
      <c r="DP147" s="11">
        <f>SUMIF(Master!$D$3:$D$32,$C147,DP$98:DP$127)+COLUMNS($D$1:DP$1)/1000000000</f>
        <v>1.17E-7</v>
      </c>
      <c r="DQ147" s="11">
        <f>SUMIF(Master!$D$3:$D$32,$C147,DQ$98:DQ$127)+COLUMNS($D$1:DQ$1)/1000000000</f>
        <v>1.18E-7</v>
      </c>
      <c r="DR147" s="11">
        <f>SUMIF(Master!$D$3:$D$32,$C147,DR$98:DR$127)+COLUMNS($D$1:DR$1)/1000000000</f>
        <v>1.1899999999999999E-7</v>
      </c>
      <c r="DS147" s="11">
        <f>SUMIF(Master!$D$3:$D$32,$C147,DS$98:DS$127)+COLUMNS($D$1:DS$1)/1000000000</f>
        <v>1.1999999999999999E-7</v>
      </c>
      <c r="DT147" s="11">
        <f>SUMIF(Master!$D$3:$D$32,$C147,DT$98:DT$127)+COLUMNS($D$1:DT$1)/1000000000</f>
        <v>1.2100000000000001E-7</v>
      </c>
      <c r="DU147" s="11">
        <f>SUMIF(Master!$D$3:$D$32,$C147,DU$98:DU$127)+COLUMNS($D$1:DU$1)/1000000000</f>
        <v>1.2200000000000001E-7</v>
      </c>
      <c r="DV147" s="11">
        <f>SUMIF(Master!$D$3:$D$32,$C147,DV$98:DV$127)+COLUMNS($D$1:DV$1)/1000000000</f>
        <v>1.23E-7</v>
      </c>
      <c r="DW147" s="11">
        <f>SUMIF(Master!$D$3:$D$32,$C147,DW$98:DW$127)+COLUMNS($D$1:DW$1)/1000000000</f>
        <v>1.24E-7</v>
      </c>
      <c r="DX147" s="11">
        <f>SUMIF(Master!$D$3:$D$32,$C147,DX$98:DX$127)+COLUMNS($D$1:DX$1)/1000000000</f>
        <v>1.2499999999999999E-7</v>
      </c>
      <c r="DY147" s="11">
        <f>SUMIF(Master!$D$3:$D$32,$C147,DY$98:DY$127)+COLUMNS($D$1:DY$1)/1000000000</f>
        <v>1.2599999999999999E-7</v>
      </c>
      <c r="DZ147" s="11">
        <f>SUMIF(Master!$D$3:$D$32,$C147,DZ$98:DZ$127)+COLUMNS($D$1:DZ$1)/1000000000</f>
        <v>1.2700000000000001E-7</v>
      </c>
      <c r="EA147" s="11">
        <f>SUMIF(Master!$D$3:$D$32,$C147,EA$98:EA$127)+COLUMNS($D$1:EA$1)/1000000000</f>
        <v>1.2800000000000001E-7</v>
      </c>
      <c r="EB147" s="11">
        <f>SUMIF(Master!$D$3:$D$32,$C147,EB$98:EB$127)+COLUMNS($D$1:EB$1)/1000000000</f>
        <v>1.29E-7</v>
      </c>
      <c r="EC147" s="11">
        <f>SUMIF(Master!$D$3:$D$32,$C147,EC$98:EC$127)+COLUMNS($D$1:EC$1)/1000000000</f>
        <v>1.3E-7</v>
      </c>
      <c r="ED147" s="11">
        <f>SUMIF(Master!$D$3:$D$32,$C147,ED$98:ED$127)+COLUMNS($D$1:ED$1)/1000000000</f>
        <v>1.31E-7</v>
      </c>
      <c r="EE147" s="11">
        <f>SUMIF(Master!$D$3:$D$32,$C147,EE$98:EE$127)+COLUMNS($D$1:EE$1)/1000000000</f>
        <v>1.3199999999999999E-7</v>
      </c>
      <c r="EF147" s="11">
        <f>SUMIF(Master!$D$3:$D$32,$C147,EF$98:EF$127)+COLUMNS($D$1:EF$1)/1000000000</f>
        <v>1.3300000000000001E-7</v>
      </c>
      <c r="EG147" s="11">
        <f>SUMIF(Master!$D$3:$D$32,$C147,EG$98:EG$127)+COLUMNS($D$1:EG$1)/1000000000</f>
        <v>1.3400000000000001E-7</v>
      </c>
      <c r="EH147" s="11">
        <f>SUMIF(Master!$D$3:$D$32,$C147,EH$98:EH$127)+COLUMNS($D$1:EH$1)/1000000000</f>
        <v>1.35E-7</v>
      </c>
      <c r="EI147" s="11">
        <f>SUMIF(Master!$D$3:$D$32,$C147,EI$98:EI$127)+COLUMNS($D$1:EI$1)/1000000000</f>
        <v>1.36E-7</v>
      </c>
      <c r="EJ147" s="11">
        <f>SUMIF(Master!$D$3:$D$32,$C147,EJ$98:EJ$127)+COLUMNS($D$1:EJ$1)/1000000000</f>
        <v>1.37E-7</v>
      </c>
      <c r="EK147" s="11">
        <f>SUMIF(Master!$D$3:$D$32,$C147,EK$98:EK$127)+COLUMNS($D$1:EK$1)/1000000000</f>
        <v>1.3799999999999999E-7</v>
      </c>
      <c r="EL147" s="11">
        <f>SUMIF(Master!$D$3:$D$32,$C147,EL$98:EL$127)+COLUMNS($D$1:EL$1)/1000000000</f>
        <v>1.3899999999999999E-7</v>
      </c>
      <c r="EM147" s="11">
        <f>SUMIF(Master!$D$3:$D$32,$C147,EM$98:EM$127)+COLUMNS($D$1:EM$1)/1000000000</f>
        <v>1.4000000000000001E-7</v>
      </c>
      <c r="EN147" s="11">
        <f>SUMIF(Master!$D$3:$D$32,$C147,EN$98:EN$127)+COLUMNS($D$1:EN$1)/1000000000</f>
        <v>1.4100000000000001E-7</v>
      </c>
      <c r="EO147" s="11">
        <f>SUMIF(Master!$D$3:$D$32,$C147,EO$98:EO$127)+COLUMNS($D$1:EO$1)/1000000000</f>
        <v>1.42E-7</v>
      </c>
      <c r="EP147" s="11">
        <f>SUMIF(Master!$D$3:$D$32,$C147,EP$98:EP$127)+COLUMNS($D$1:EP$1)/1000000000</f>
        <v>1.43E-7</v>
      </c>
      <c r="EQ147" s="11">
        <f>SUMIF(Master!$D$3:$D$32,$C147,EQ$98:EQ$127)+COLUMNS($D$1:EQ$1)/1000000000</f>
        <v>1.4399999999999999E-7</v>
      </c>
      <c r="ER147" s="11">
        <f>SUMIF(Master!$D$3:$D$32,$C147,ER$98:ER$127)+COLUMNS($D$1:ER$1)/1000000000</f>
        <v>1.4499999999999999E-7</v>
      </c>
      <c r="ES147" s="11">
        <f>SUMIF(Master!$D$3:$D$32,$C147,ES$98:ES$127)+COLUMNS($D$1:ES$1)/1000000000</f>
        <v>1.4600000000000001E-7</v>
      </c>
      <c r="ET147" s="11">
        <f>SUMIF(Master!$D$3:$D$32,$C147,ET$98:ET$127)+COLUMNS($D$1:ET$1)/1000000000</f>
        <v>1.4700000000000001E-7</v>
      </c>
      <c r="EU147" s="11">
        <f>SUMIF(Master!$D$3:$D$32,$C147,EU$98:EU$127)+COLUMNS($D$1:EU$1)/1000000000</f>
        <v>1.48E-7</v>
      </c>
      <c r="EV147" s="11">
        <f>SUMIF(Master!$D$3:$D$32,$C147,EV$98:EV$127)+COLUMNS($D$1:EV$1)/1000000000</f>
        <v>1.49E-7</v>
      </c>
      <c r="EW147" s="11">
        <f>SUMIF(Master!$D$3:$D$32,$C147,EW$98:EW$127)+COLUMNS($D$1:EW$1)/1000000000</f>
        <v>1.4999999999999999E-7</v>
      </c>
      <c r="EX147" s="11">
        <f>SUMIF(Master!$D$3:$D$32,$C147,EX$98:EX$127)+COLUMNS($D$1:EX$1)/1000000000</f>
        <v>1.5099999999999999E-7</v>
      </c>
      <c r="EY147" s="11">
        <f>SUMIF(Master!$D$3:$D$32,$C147,EY$98:EY$127)+COLUMNS($D$1:EY$1)/1000000000</f>
        <v>1.5200000000000001E-7</v>
      </c>
      <c r="EZ147" s="11">
        <f>SUMIF(Master!$D$3:$D$32,$C147,EZ$98:EZ$127)+COLUMNS($D$1:EZ$1)/1000000000</f>
        <v>1.5300000000000001E-7</v>
      </c>
      <c r="FA147" s="11">
        <f>SUMIF(Master!$D$3:$D$32,$C147,FA$98:FA$127)+COLUMNS($D$1:FA$1)/1000000000</f>
        <v>1.54E-7</v>
      </c>
      <c r="FB147" s="11">
        <f>SUMIF(Master!$D$3:$D$32,$C147,FB$98:FB$127)+COLUMNS($D$1:FB$1)/1000000000</f>
        <v>1.55E-7</v>
      </c>
      <c r="FC147" s="11">
        <f>SUMIF(Master!$D$3:$D$32,$C147,FC$98:FC$127)+COLUMNS($D$1:FC$1)/1000000000</f>
        <v>1.5599999999999999E-7</v>
      </c>
      <c r="FD147" s="11">
        <f>SUMIF(Master!$D$3:$D$32,$C147,FD$98:FD$127)+COLUMNS($D$1:FD$1)/1000000000</f>
        <v>1.5699999999999999E-7</v>
      </c>
      <c r="FE147" s="11">
        <f>SUMIF(Master!$D$3:$D$32,$C147,FE$98:FE$127)+COLUMNS($D$1:FE$1)/1000000000</f>
        <v>1.5800000000000001E-7</v>
      </c>
      <c r="FF147" s="11">
        <f>SUMIF(Master!$D$3:$D$32,$C147,FF$98:FF$127)+COLUMNS($D$1:FF$1)/1000000000</f>
        <v>1.5900000000000001E-7</v>
      </c>
      <c r="FG147" s="11">
        <f>SUMIF(Master!$D$3:$D$32,$C147,FG$98:FG$127)+COLUMNS($D$1:FG$1)/1000000000</f>
        <v>1.6E-7</v>
      </c>
      <c r="FH147" s="11">
        <f>SUMIF(Master!$D$3:$D$32,$C147,FH$98:FH$127)+COLUMNS($D$1:FH$1)/1000000000</f>
        <v>1.61E-7</v>
      </c>
      <c r="FI147" s="11">
        <f>SUMIF(Master!$D$3:$D$32,$C147,FI$98:FI$127)+COLUMNS($D$1:FI$1)/1000000000</f>
        <v>1.6199999999999999E-7</v>
      </c>
      <c r="FJ147" s="11">
        <f>SUMIF(Master!$D$3:$D$32,$C147,FJ$98:FJ$127)+COLUMNS($D$1:FJ$1)/1000000000</f>
        <v>1.6299999999999999E-7</v>
      </c>
      <c r="FK147" s="11">
        <f>SUMIF(Master!$D$3:$D$32,$C147,FK$98:FK$127)+COLUMNS($D$1:FK$1)/1000000000</f>
        <v>1.6400000000000001E-7</v>
      </c>
    </row>
    <row r="148" spans="3:167" x14ac:dyDescent="0.25">
      <c r="C148" s="11" t="s">
        <v>11</v>
      </c>
      <c r="D148" s="11">
        <f>SUMIF(Master!$D$3:$D$32,$C148,D$98:D$127)+COLUMNS($D$1:D$1)/1000000</f>
        <v>9.9999999999999995E-7</v>
      </c>
      <c r="E148" s="11">
        <f>SUMIF(Master!$D$3:$D$32,$C148,E$98:E$127)+COLUMNS($D$1:E$1)/1000000</f>
        <v>1.9999999999999999E-6</v>
      </c>
      <c r="F148" s="11">
        <f>SUMIF(Master!$D$3:$D$32,$C148,F$98:F$127)+COLUMNS($D$1:F$1)/1000000</f>
        <v>3.0000000000000001E-6</v>
      </c>
      <c r="G148" s="11">
        <f>SUMIF(Master!$D$3:$D$32,$C148,G$98:G$127)+COLUMNS($D$1:G$1)/1000000</f>
        <v>3.9999999999999998E-6</v>
      </c>
      <c r="H148" s="11">
        <f>SUMIF(Master!$D$3:$D$32,$C148,H$98:H$127)+COLUMNS($D$1:H$1)/1000000000</f>
        <v>5.0000000000000001E-9</v>
      </c>
      <c r="I148" s="11">
        <f>SUMIF(Master!$D$3:$D$32,$C148,I$98:I$127)+COLUMNS($D$1:I$1)/1000000000</f>
        <v>6E-9</v>
      </c>
      <c r="J148" s="11">
        <f>SUMIF(Master!$D$3:$D$32,$C148,J$98:J$127)+COLUMNS($D$1:J$1)/1000000000</f>
        <v>6.9999999999999998E-9</v>
      </c>
      <c r="K148" s="11">
        <f>SUMIF(Master!$D$3:$D$32,$C148,K$98:K$127)+COLUMNS($D$1:K$1)/1000000000</f>
        <v>8.0000000000000005E-9</v>
      </c>
      <c r="L148" s="11">
        <f>SUMIF(Master!$D$3:$D$32,$C148,L$98:L$127)+COLUMNS($D$1:L$1)/1000000000</f>
        <v>8.9999999999999995E-9</v>
      </c>
      <c r="M148" s="11">
        <f>SUMIF(Master!$D$3:$D$32,$C148,M$98:M$127)+COLUMNS($D$1:M$1)/1000000000</f>
        <v>1E-8</v>
      </c>
      <c r="N148" s="11">
        <f>SUMIF(Master!$D$3:$D$32,$C148,N$98:N$127)+COLUMNS($D$1:N$1)/1000000000</f>
        <v>1.0999999999999999E-8</v>
      </c>
      <c r="O148" s="11">
        <f>SUMIF(Master!$D$3:$D$32,$C148,O$98:O$127)+COLUMNS($D$1:O$1)/1000000000</f>
        <v>1.2E-8</v>
      </c>
      <c r="P148" s="11">
        <f>SUMIF(Master!$D$3:$D$32,$C148,P$98:P$127)+COLUMNS($D$1:P$1)/1000000000</f>
        <v>1.3000000000000001E-8</v>
      </c>
      <c r="Q148" s="11">
        <f>SUMIF(Master!$D$3:$D$32,$C148,Q$98:Q$127)+COLUMNS($D$1:Q$1)/1000000000</f>
        <v>1.4E-8</v>
      </c>
      <c r="R148" s="11">
        <f>SUMIF(Master!$D$3:$D$32,$C148,R$98:R$127)+COLUMNS($D$1:R$1)/1000000000</f>
        <v>1.4999999999999999E-8</v>
      </c>
      <c r="S148" s="11">
        <f>SUMIF(Master!$D$3:$D$32,$C148,S$98:S$127)+COLUMNS($D$1:S$1)/1000000000</f>
        <v>1.6000000000000001E-8</v>
      </c>
      <c r="T148" s="11">
        <f>SUMIF(Master!$D$3:$D$32,$C148,T$98:T$127)+COLUMNS($D$1:T$1)/1000000000</f>
        <v>1.7E-8</v>
      </c>
      <c r="U148" s="11">
        <f>SUMIF(Master!$D$3:$D$32,$C148,U$98:U$127)+COLUMNS($D$1:U$1)/1000000000</f>
        <v>1.7999999999999999E-8</v>
      </c>
      <c r="V148" s="11">
        <f>SUMIF(Master!$D$3:$D$32,$C148,V$98:V$127)+COLUMNS($D$1:V$1)/1000000000</f>
        <v>1.9000000000000001E-8</v>
      </c>
      <c r="W148" s="11">
        <f>SUMIF(Master!$D$3:$D$32,$C148,W$98:W$127)+COLUMNS($D$1:W$1)/1000000000</f>
        <v>2E-8</v>
      </c>
      <c r="X148" s="11">
        <f>SUMIF(Master!$D$3:$D$32,$C148,X$98:X$127)+COLUMNS($D$1:X$1)/1000000000</f>
        <v>2.0999999999999999E-8</v>
      </c>
      <c r="Y148" s="11">
        <f>SUMIF(Master!$D$3:$D$32,$C148,Y$98:Y$127)+COLUMNS($D$1:Y$1)/1000000000</f>
        <v>2.1999999999999998E-8</v>
      </c>
      <c r="Z148" s="11">
        <f>SUMIF(Master!$D$3:$D$32,$C148,Z$98:Z$127)+COLUMNS($D$1:Z$1)/1000000000</f>
        <v>2.3000000000000001E-8</v>
      </c>
      <c r="AA148" s="11">
        <f>SUMIF(Master!$D$3:$D$32,$C148,AA$98:AA$127)+COLUMNS($D$1:AA$1)/1000000000</f>
        <v>2.4E-8</v>
      </c>
      <c r="AB148" s="11">
        <f>SUMIF(Master!$D$3:$D$32,$C148,AB$98:AB$127)+COLUMNS($D$1:AB$1)/1000000000</f>
        <v>2.4999999999999999E-8</v>
      </c>
      <c r="AC148" s="11">
        <f>SUMIF(Master!$D$3:$D$32,$C148,AC$98:AC$127)+COLUMNS($D$1:AC$1)/1000000000</f>
        <v>2.6000000000000001E-8</v>
      </c>
      <c r="AD148" s="11">
        <f>SUMIF(Master!$D$3:$D$32,$C148,AD$98:AD$127)+COLUMNS($D$1:AD$1)/1000000000</f>
        <v>2.7E-8</v>
      </c>
      <c r="AE148" s="11">
        <f>SUMIF(Master!$D$3:$D$32,$C148,AE$98:AE$127)+COLUMNS($D$1:AE$1)/1000000000</f>
        <v>2.7999999999999999E-8</v>
      </c>
      <c r="AF148" s="11">
        <f>SUMIF(Master!$D$3:$D$32,$C148,AF$98:AF$127)+COLUMNS($D$1:AF$1)/1000000000</f>
        <v>2.9000000000000002E-8</v>
      </c>
      <c r="AG148" s="11">
        <f>SUMIF(Master!$D$3:$D$32,$C148,AG$98:AG$127)+COLUMNS($D$1:AG$1)/1000000000</f>
        <v>2.9999999999999997E-8</v>
      </c>
      <c r="AH148" s="11">
        <f>SUMIF(Master!$D$3:$D$32,$C148,AH$98:AH$127)+COLUMNS($D$1:AH$1)/1000000000</f>
        <v>3.1E-8</v>
      </c>
      <c r="AI148" s="11">
        <f>SUMIF(Master!$D$3:$D$32,$C148,AI$98:AI$127)+COLUMNS($D$1:AI$1)/1000000000</f>
        <v>3.2000000000000002E-8</v>
      </c>
      <c r="AJ148" s="11">
        <f>SUMIF(Master!$D$3:$D$32,$C148,AJ$98:AJ$127)+COLUMNS($D$1:AJ$1)/1000000000</f>
        <v>3.2999999999999998E-8</v>
      </c>
      <c r="AK148" s="11">
        <f>SUMIF(Master!$D$3:$D$32,$C148,AK$98:AK$127)+COLUMNS($D$1:AK$1)/1000000000</f>
        <v>3.4E-8</v>
      </c>
      <c r="AL148" s="11">
        <f>SUMIF(Master!$D$3:$D$32,$C148,AL$98:AL$127)+COLUMNS($D$1:AL$1)/1000000000</f>
        <v>3.5000000000000002E-8</v>
      </c>
      <c r="AM148" s="11">
        <f>SUMIF(Master!$D$3:$D$32,$C148,AM$98:AM$127)+COLUMNS($D$1:AM$1)/1000000000</f>
        <v>3.5999999999999998E-8</v>
      </c>
      <c r="AN148" s="11">
        <f>SUMIF(Master!$D$3:$D$32,$C148,AN$98:AN$127)+COLUMNS($D$1:AN$1)/1000000000</f>
        <v>3.7E-8</v>
      </c>
      <c r="AO148" s="11">
        <f>SUMIF(Master!$D$3:$D$32,$C148,AO$98:AO$127)+COLUMNS($D$1:AO$1)/1000000000</f>
        <v>3.8000000000000003E-8</v>
      </c>
      <c r="AP148" s="11">
        <f>SUMIF(Master!$D$3:$D$32,$C148,AP$98:AP$127)+COLUMNS($D$1:AP$1)/1000000000</f>
        <v>3.8999999999999998E-8</v>
      </c>
      <c r="AQ148" s="11">
        <f>SUMIF(Master!$D$3:$D$32,$C148,AQ$98:AQ$127)+COLUMNS($D$1:AQ$1)/1000000000</f>
        <v>4.0000000000000001E-8</v>
      </c>
      <c r="AR148" s="11">
        <f>SUMIF(Master!$D$3:$D$32,$C148,AR$98:AR$127)+COLUMNS($D$1:AR$1)/1000000000</f>
        <v>4.1000000000000003E-8</v>
      </c>
      <c r="AS148" s="11">
        <f>SUMIF(Master!$D$3:$D$32,$C148,AS$98:AS$127)+COLUMNS($D$1:AS$1)/1000000000</f>
        <v>4.1999999999999999E-8</v>
      </c>
      <c r="AT148" s="11">
        <f>SUMIF(Master!$D$3:$D$32,$C148,AT$98:AT$127)+COLUMNS($D$1:AT$1)/1000000000</f>
        <v>4.3000000000000001E-8</v>
      </c>
      <c r="AU148" s="11">
        <f>SUMIF(Master!$D$3:$D$32,$C148,AU$98:AU$127)+COLUMNS($D$1:AU$1)/1000000000</f>
        <v>4.3999999999999997E-8</v>
      </c>
      <c r="AV148" s="11">
        <f>SUMIF(Master!$D$3:$D$32,$C148,AV$98:AV$127)+COLUMNS($D$1:AV$1)/1000000000</f>
        <v>4.4999999999999999E-8</v>
      </c>
      <c r="AW148" s="11">
        <f>SUMIF(Master!$D$3:$D$32,$C148,AW$98:AW$127)+COLUMNS($D$1:AW$1)/1000000000</f>
        <v>4.6000000000000002E-8</v>
      </c>
      <c r="AX148" s="11">
        <f>SUMIF(Master!$D$3:$D$32,$C148,AX$98:AX$127)+COLUMNS($D$1:AX$1)/1000000000</f>
        <v>4.6999999999999997E-8</v>
      </c>
      <c r="AY148" s="11">
        <f>SUMIF(Master!$D$3:$D$32,$C148,AY$98:AY$127)+COLUMNS($D$1:AY$1)/1000000000</f>
        <v>4.8E-8</v>
      </c>
      <c r="AZ148" s="11">
        <f>SUMIF(Master!$D$3:$D$32,$C148,AZ$98:AZ$127)+COLUMNS($D$1:AZ$1)/1000000000</f>
        <v>4.9000000000000002E-8</v>
      </c>
      <c r="BA148" s="11">
        <f>SUMIF(Master!$D$3:$D$32,$C148,BA$98:BA$127)+COLUMNS($D$1:BA$1)/1000000000</f>
        <v>4.9999999999999998E-8</v>
      </c>
      <c r="BB148" s="11">
        <f>SUMIF(Master!$D$3:$D$32,$C148,BB$98:BB$127)+COLUMNS($D$1:BB$1)/1000000000</f>
        <v>5.1E-8</v>
      </c>
      <c r="BC148" s="11">
        <f>SUMIF(Master!$D$3:$D$32,$C148,BC$98:BC$127)+COLUMNS($D$1:BC$1)/1000000000</f>
        <v>5.2000000000000002E-8</v>
      </c>
      <c r="BD148" s="11">
        <f>SUMIF(Master!$D$3:$D$32,$C148,BD$98:BD$127)+COLUMNS($D$1:BD$1)/1000000000</f>
        <v>5.2999999999999998E-8</v>
      </c>
      <c r="BE148" s="11">
        <f>SUMIF(Master!$D$3:$D$32,$C148,BE$98:BE$127)+COLUMNS($D$1:BE$1)/1000000000</f>
        <v>5.4E-8</v>
      </c>
      <c r="BF148" s="11">
        <f>SUMIF(Master!$D$3:$D$32,$C148,BF$98:BF$127)+COLUMNS($D$1:BF$1)/1000000000</f>
        <v>5.5000000000000003E-8</v>
      </c>
      <c r="BG148" s="11">
        <f>SUMIF(Master!$D$3:$D$32,$C148,BG$98:BG$127)+COLUMNS($D$1:BG$1)/1000000000</f>
        <v>5.5999999999999999E-8</v>
      </c>
      <c r="BH148" s="11">
        <f>SUMIF(Master!$D$3:$D$32,$C148,BH$98:BH$127)+COLUMNS($D$1:BH$1)/1000000000</f>
        <v>5.7000000000000001E-8</v>
      </c>
      <c r="BI148" s="11">
        <f>SUMIF(Master!$D$3:$D$32,$C148,BI$98:BI$127)+COLUMNS($D$1:BI$1)/1000000000</f>
        <v>5.8000000000000003E-8</v>
      </c>
      <c r="BJ148" s="11">
        <f>SUMIF(Master!$D$3:$D$32,$C148,BJ$98:BJ$127)+COLUMNS($D$1:BJ$1)/1000000000</f>
        <v>5.8999999999999999E-8</v>
      </c>
      <c r="BK148" s="11">
        <f>SUMIF(Master!$D$3:$D$32,$C148,BK$98:BK$127)+COLUMNS($D$1:BK$1)/1000000000</f>
        <v>5.9999999999999995E-8</v>
      </c>
      <c r="BL148" s="11">
        <f>SUMIF(Master!$D$3:$D$32,$C148,BL$98:BL$127)+COLUMNS($D$1:BL$1)/1000000000</f>
        <v>6.1000000000000004E-8</v>
      </c>
      <c r="BM148" s="11">
        <f>SUMIF(Master!$D$3:$D$32,$C148,BM$98:BM$127)+COLUMNS($D$1:BM$1)/1000000000</f>
        <v>6.1999999999999999E-8</v>
      </c>
      <c r="BN148" s="11">
        <f>SUMIF(Master!$D$3:$D$32,$C148,BN$98:BN$127)+COLUMNS($D$1:BN$1)/1000000000</f>
        <v>6.2999999999999995E-8</v>
      </c>
      <c r="BO148" s="11">
        <f>SUMIF(Master!$D$3:$D$32,$C148,BO$98:BO$127)+COLUMNS($D$1:BO$1)/1000000000</f>
        <v>6.4000000000000004E-8</v>
      </c>
      <c r="BP148" s="11">
        <f>SUMIF(Master!$D$3:$D$32,$C148,BP$98:BP$127)+COLUMNS($D$1:BP$1)/1000000000</f>
        <v>6.5E-8</v>
      </c>
      <c r="BQ148" s="11">
        <f>SUMIF(Master!$D$3:$D$32,$C148,BQ$98:BQ$127)+COLUMNS($D$1:BQ$1)/1000000000</f>
        <v>6.5999999999999995E-8</v>
      </c>
      <c r="BR148" s="11">
        <f>SUMIF(Master!$D$3:$D$32,$C148,BR$98:BR$127)+COLUMNS($D$1:BR$1)/1000000000</f>
        <v>6.7000000000000004E-8</v>
      </c>
      <c r="BS148" s="11">
        <f>SUMIF(Master!$D$3:$D$32,$C148,BS$98:BS$127)+COLUMNS($D$1:BS$1)/1000000000</f>
        <v>6.8E-8</v>
      </c>
      <c r="BT148" s="11">
        <f>SUMIF(Master!$D$3:$D$32,$C148,BT$98:BT$127)+COLUMNS($D$1:BT$1)/1000000000</f>
        <v>6.8999999999999996E-8</v>
      </c>
      <c r="BU148" s="11">
        <f>SUMIF(Master!$D$3:$D$32,$C148,BU$98:BU$127)+COLUMNS($D$1:BU$1)/1000000000</f>
        <v>7.0000000000000005E-8</v>
      </c>
      <c r="BV148" s="11">
        <f>SUMIF(Master!$D$3:$D$32,$C148,BV$98:BV$127)+COLUMNS($D$1:BV$1)/1000000000</f>
        <v>7.1E-8</v>
      </c>
      <c r="BW148" s="11">
        <f>SUMIF(Master!$D$3:$D$32,$C148,BW$98:BW$127)+COLUMNS($D$1:BW$1)/1000000000</f>
        <v>7.1999999999999996E-8</v>
      </c>
      <c r="BX148" s="11">
        <f>SUMIF(Master!$D$3:$D$32,$C148,BX$98:BX$127)+COLUMNS($D$1:BX$1)/1000000000</f>
        <v>7.3000000000000005E-8</v>
      </c>
      <c r="BY148" s="11">
        <f>SUMIF(Master!$D$3:$D$32,$C148,BY$98:BY$127)+COLUMNS($D$1:BY$1)/1000000000</f>
        <v>7.4000000000000001E-8</v>
      </c>
      <c r="BZ148" s="11">
        <f>SUMIF(Master!$D$3:$D$32,$C148,BZ$98:BZ$127)+COLUMNS($D$1:BZ$1)/1000000000</f>
        <v>7.4999999999999997E-8</v>
      </c>
      <c r="CA148" s="11">
        <f>SUMIF(Master!$D$3:$D$32,$C148,CA$98:CA$127)+COLUMNS($D$1:CA$1)/1000000000</f>
        <v>7.6000000000000006E-8</v>
      </c>
      <c r="CB148" s="11">
        <f>SUMIF(Master!$D$3:$D$32,$C148,CB$98:CB$127)+COLUMNS($D$1:CB$1)/1000000000</f>
        <v>7.7000000000000001E-8</v>
      </c>
      <c r="CC148" s="11">
        <f>SUMIF(Master!$D$3:$D$32,$C148,CC$98:CC$127)+COLUMNS($D$1:CC$1)/1000000000</f>
        <v>7.7999999999999997E-8</v>
      </c>
      <c r="CD148" s="11">
        <f>SUMIF(Master!$D$3:$D$32,$C148,CD$98:CD$127)+COLUMNS($D$1:CD$1)/1000000000</f>
        <v>7.9000000000000006E-8</v>
      </c>
      <c r="CE148" s="11">
        <f>SUMIF(Master!$D$3:$D$32,$C148,CE$98:CE$127)+COLUMNS($D$1:CE$1)/1000000000</f>
        <v>8.0000000000000002E-8</v>
      </c>
      <c r="CF148" s="11">
        <f>SUMIF(Master!$D$3:$D$32,$C148,CF$98:CF$127)+COLUMNS($D$1:CF$1)/1000000000</f>
        <v>8.0999999999999997E-8</v>
      </c>
      <c r="CG148" s="11">
        <f>SUMIF(Master!$D$3:$D$32,$C148,CG$98:CG$127)+COLUMNS($D$1:CG$1)/1000000000</f>
        <v>8.2000000000000006E-8</v>
      </c>
      <c r="CH148" s="11">
        <f>SUMIF(Master!$D$3:$D$32,$C148,CH$98:CH$127)+COLUMNS($D$1:CH$1)/1000000000</f>
        <v>8.3000000000000002E-8</v>
      </c>
      <c r="CI148" s="11">
        <f>SUMIF(Master!$D$3:$D$32,$C148,CI$98:CI$127)+COLUMNS($D$1:CI$1)/1000000000</f>
        <v>8.3999999999999998E-8</v>
      </c>
      <c r="CJ148" s="11">
        <f>SUMIF(Master!$D$3:$D$32,$C148,CJ$98:CJ$127)+COLUMNS($D$1:CJ$1)/1000000000</f>
        <v>8.4999999999999994E-8</v>
      </c>
      <c r="CK148" s="11">
        <f>SUMIF(Master!$D$3:$D$32,$C148,CK$98:CK$127)+COLUMNS($D$1:CK$1)/1000000000</f>
        <v>8.6000000000000002E-8</v>
      </c>
      <c r="CL148" s="11">
        <f>SUMIF(Master!$D$3:$D$32,$C148,CL$98:CL$127)+COLUMNS($D$1:CL$1)/1000000000</f>
        <v>8.6999999999999998E-8</v>
      </c>
      <c r="CM148" s="11">
        <f>SUMIF(Master!$D$3:$D$32,$C148,CM$98:CM$127)+COLUMNS($D$1:CM$1)/1000000000</f>
        <v>8.7999999999999994E-8</v>
      </c>
      <c r="CN148" s="11">
        <f>SUMIF(Master!$D$3:$D$32,$C148,CN$98:CN$127)+COLUMNS($D$1:CN$1)/1000000000</f>
        <v>8.9000000000000003E-8</v>
      </c>
      <c r="CO148" s="11">
        <f>SUMIF(Master!$D$3:$D$32,$C148,CO$98:CO$127)+COLUMNS($D$1:CO$1)/1000000000</f>
        <v>8.9999999999999999E-8</v>
      </c>
      <c r="CP148" s="11">
        <f>SUMIF(Master!$D$3:$D$32,$C148,CP$98:CP$127)+COLUMNS($D$1:CP$1)/1000000000</f>
        <v>9.0999999999999994E-8</v>
      </c>
      <c r="CQ148" s="11">
        <f>SUMIF(Master!$D$3:$D$32,$C148,CQ$98:CQ$127)+COLUMNS($D$1:CQ$1)/1000000000</f>
        <v>9.2000000000000003E-8</v>
      </c>
      <c r="CR148" s="11">
        <f>SUMIF(Master!$D$3:$D$32,$C148,CR$98:CR$127)+COLUMNS($D$1:CR$1)/1000000000</f>
        <v>9.2999999999999999E-8</v>
      </c>
      <c r="CS148" s="11">
        <f>SUMIF(Master!$D$3:$D$32,$C148,CS$98:CS$127)+COLUMNS($D$1:CS$1)/1000000000</f>
        <v>9.3999999999999995E-8</v>
      </c>
      <c r="CT148" s="11">
        <f>SUMIF(Master!$D$3:$D$32,$C148,CT$98:CT$127)+COLUMNS($D$1:CT$1)/1000000000</f>
        <v>9.5000000000000004E-8</v>
      </c>
      <c r="CU148" s="11">
        <f>SUMIF(Master!$D$3:$D$32,$C148,CU$98:CU$127)+COLUMNS($D$1:CU$1)/1000000000</f>
        <v>9.5999999999999999E-8</v>
      </c>
      <c r="CV148" s="11">
        <f>SUMIF(Master!$D$3:$D$32,$C148,CV$98:CV$127)+COLUMNS($D$1:CV$1)/1000000000</f>
        <v>9.6999999999999995E-8</v>
      </c>
      <c r="CW148" s="11">
        <f>SUMIF(Master!$D$3:$D$32,$C148,CW$98:CW$127)+COLUMNS($D$1:CW$1)/1000000000</f>
        <v>9.8000000000000004E-8</v>
      </c>
      <c r="CX148" s="11">
        <f>SUMIF(Master!$D$3:$D$32,$C148,CX$98:CX$127)+COLUMNS($D$1:CX$1)/1000000000</f>
        <v>9.9E-8</v>
      </c>
      <c r="CY148" s="11">
        <f>SUMIF(Master!$D$3:$D$32,$C148,CY$98:CY$127)+COLUMNS($D$1:CY$1)/1000000000</f>
        <v>9.9999999999999995E-8</v>
      </c>
      <c r="CZ148" s="11">
        <f>SUMIF(Master!$D$3:$D$32,$C148,CZ$98:CZ$127)+COLUMNS($D$1:CZ$1)/1000000000</f>
        <v>1.01E-7</v>
      </c>
      <c r="DA148" s="11">
        <f>SUMIF(Master!$D$3:$D$32,$C148,DA$98:DA$127)+COLUMNS($D$1:DA$1)/1000000000</f>
        <v>1.02E-7</v>
      </c>
      <c r="DB148" s="11">
        <f>SUMIF(Master!$D$3:$D$32,$C148,DB$98:DB$127)+COLUMNS($D$1:DB$1)/1000000000</f>
        <v>1.03E-7</v>
      </c>
      <c r="DC148" s="11">
        <f>SUMIF(Master!$D$3:$D$32,$C148,DC$98:DC$127)+COLUMNS($D$1:DC$1)/1000000000</f>
        <v>1.04E-7</v>
      </c>
      <c r="DD148" s="11">
        <f>SUMIF(Master!$D$3:$D$32,$C148,DD$98:DD$127)+COLUMNS($D$1:DD$1)/1000000000</f>
        <v>1.05E-7</v>
      </c>
      <c r="DE148" s="11">
        <f>SUMIF(Master!$D$3:$D$32,$C148,DE$98:DE$127)+COLUMNS($D$1:DE$1)/1000000000</f>
        <v>1.06E-7</v>
      </c>
      <c r="DF148" s="11">
        <f>SUMIF(Master!$D$3:$D$32,$C148,DF$98:DF$127)+COLUMNS($D$1:DF$1)/1000000000</f>
        <v>1.0700000000000001E-7</v>
      </c>
      <c r="DG148" s="11">
        <f>SUMIF(Master!$D$3:$D$32,$C148,DG$98:DG$127)+COLUMNS($D$1:DG$1)/1000000000</f>
        <v>1.08E-7</v>
      </c>
      <c r="DH148" s="11">
        <f>SUMIF(Master!$D$3:$D$32,$C148,DH$98:DH$127)+COLUMNS($D$1:DH$1)/1000000000</f>
        <v>1.09E-7</v>
      </c>
      <c r="DI148" s="11">
        <f>SUMIF(Master!$D$3:$D$32,$C148,DI$98:DI$127)+COLUMNS($D$1:DI$1)/1000000000</f>
        <v>1.1000000000000001E-7</v>
      </c>
      <c r="DJ148" s="11">
        <f>SUMIF(Master!$D$3:$D$32,$C148,DJ$98:DJ$127)+COLUMNS($D$1:DJ$1)/1000000000</f>
        <v>1.11E-7</v>
      </c>
      <c r="DK148" s="11">
        <f>SUMIF(Master!$D$3:$D$32,$C148,DK$98:DK$127)+COLUMNS($D$1:DK$1)/1000000000</f>
        <v>1.12E-7</v>
      </c>
      <c r="DL148" s="11">
        <f>SUMIF(Master!$D$3:$D$32,$C148,DL$98:DL$127)+COLUMNS($D$1:DL$1)/1000000000</f>
        <v>1.1300000000000001E-7</v>
      </c>
      <c r="DM148" s="11">
        <f>SUMIF(Master!$D$3:$D$32,$C148,DM$98:DM$127)+COLUMNS($D$1:DM$1)/1000000000</f>
        <v>1.14E-7</v>
      </c>
      <c r="DN148" s="11">
        <f>SUMIF(Master!$D$3:$D$32,$C148,DN$98:DN$127)+COLUMNS($D$1:DN$1)/1000000000</f>
        <v>1.15E-7</v>
      </c>
      <c r="DO148" s="11">
        <f>SUMIF(Master!$D$3:$D$32,$C148,DO$98:DO$127)+COLUMNS($D$1:DO$1)/1000000000</f>
        <v>1.1600000000000001E-7</v>
      </c>
      <c r="DP148" s="11">
        <f>SUMIF(Master!$D$3:$D$32,$C148,DP$98:DP$127)+COLUMNS($D$1:DP$1)/1000000000</f>
        <v>1.17E-7</v>
      </c>
      <c r="DQ148" s="11">
        <f>SUMIF(Master!$D$3:$D$32,$C148,DQ$98:DQ$127)+COLUMNS($D$1:DQ$1)/1000000000</f>
        <v>1.18E-7</v>
      </c>
      <c r="DR148" s="11">
        <f>SUMIF(Master!$D$3:$D$32,$C148,DR$98:DR$127)+COLUMNS($D$1:DR$1)/1000000000</f>
        <v>1.1899999999999999E-7</v>
      </c>
      <c r="DS148" s="11">
        <f>SUMIF(Master!$D$3:$D$32,$C148,DS$98:DS$127)+COLUMNS($D$1:DS$1)/1000000000</f>
        <v>1.1999999999999999E-7</v>
      </c>
      <c r="DT148" s="11">
        <f>SUMIF(Master!$D$3:$D$32,$C148,DT$98:DT$127)+COLUMNS($D$1:DT$1)/1000000000</f>
        <v>1.2100000000000001E-7</v>
      </c>
      <c r="DU148" s="11">
        <f>SUMIF(Master!$D$3:$D$32,$C148,DU$98:DU$127)+COLUMNS($D$1:DU$1)/1000000000</f>
        <v>1.2200000000000001E-7</v>
      </c>
      <c r="DV148" s="11">
        <f>SUMIF(Master!$D$3:$D$32,$C148,DV$98:DV$127)+COLUMNS($D$1:DV$1)/1000000000</f>
        <v>1.23E-7</v>
      </c>
      <c r="DW148" s="11">
        <f>SUMIF(Master!$D$3:$D$32,$C148,DW$98:DW$127)+COLUMNS($D$1:DW$1)/1000000000</f>
        <v>1.24E-7</v>
      </c>
      <c r="DX148" s="11">
        <f>SUMIF(Master!$D$3:$D$32,$C148,DX$98:DX$127)+COLUMNS($D$1:DX$1)/1000000000</f>
        <v>1.2499999999999999E-7</v>
      </c>
      <c r="DY148" s="11">
        <f>SUMIF(Master!$D$3:$D$32,$C148,DY$98:DY$127)+COLUMNS($D$1:DY$1)/1000000000</f>
        <v>1.2599999999999999E-7</v>
      </c>
      <c r="DZ148" s="11">
        <f>SUMIF(Master!$D$3:$D$32,$C148,DZ$98:DZ$127)+COLUMNS($D$1:DZ$1)/1000000000</f>
        <v>1.2700000000000001E-7</v>
      </c>
      <c r="EA148" s="11">
        <f>SUMIF(Master!$D$3:$D$32,$C148,EA$98:EA$127)+COLUMNS($D$1:EA$1)/1000000000</f>
        <v>1.2800000000000001E-7</v>
      </c>
      <c r="EB148" s="11">
        <f>SUMIF(Master!$D$3:$D$32,$C148,EB$98:EB$127)+COLUMNS($D$1:EB$1)/1000000000</f>
        <v>1.29E-7</v>
      </c>
      <c r="EC148" s="11">
        <f>SUMIF(Master!$D$3:$D$32,$C148,EC$98:EC$127)+COLUMNS($D$1:EC$1)/1000000000</f>
        <v>1.3E-7</v>
      </c>
      <c r="ED148" s="11">
        <f>SUMIF(Master!$D$3:$D$32,$C148,ED$98:ED$127)+COLUMNS($D$1:ED$1)/1000000000</f>
        <v>1.31E-7</v>
      </c>
      <c r="EE148" s="11">
        <f>SUMIF(Master!$D$3:$D$32,$C148,EE$98:EE$127)+COLUMNS($D$1:EE$1)/1000000000</f>
        <v>1.3199999999999999E-7</v>
      </c>
      <c r="EF148" s="11">
        <f>SUMIF(Master!$D$3:$D$32,$C148,EF$98:EF$127)+COLUMNS($D$1:EF$1)/1000000000</f>
        <v>1.3300000000000001E-7</v>
      </c>
      <c r="EG148" s="11">
        <f>SUMIF(Master!$D$3:$D$32,$C148,EG$98:EG$127)+COLUMNS($D$1:EG$1)/1000000000</f>
        <v>1.3400000000000001E-7</v>
      </c>
      <c r="EH148" s="11">
        <f>SUMIF(Master!$D$3:$D$32,$C148,EH$98:EH$127)+COLUMNS($D$1:EH$1)/1000000000</f>
        <v>1.35E-7</v>
      </c>
      <c r="EI148" s="11">
        <f>SUMIF(Master!$D$3:$D$32,$C148,EI$98:EI$127)+COLUMNS($D$1:EI$1)/1000000000</f>
        <v>1.36E-7</v>
      </c>
      <c r="EJ148" s="11">
        <f>SUMIF(Master!$D$3:$D$32,$C148,EJ$98:EJ$127)+COLUMNS($D$1:EJ$1)/1000000000</f>
        <v>1.37E-7</v>
      </c>
      <c r="EK148" s="11">
        <f>SUMIF(Master!$D$3:$D$32,$C148,EK$98:EK$127)+COLUMNS($D$1:EK$1)/1000000000</f>
        <v>1.3799999999999999E-7</v>
      </c>
      <c r="EL148" s="11">
        <f>SUMIF(Master!$D$3:$D$32,$C148,EL$98:EL$127)+COLUMNS($D$1:EL$1)/1000000000</f>
        <v>1.3899999999999999E-7</v>
      </c>
      <c r="EM148" s="11">
        <f>SUMIF(Master!$D$3:$D$32,$C148,EM$98:EM$127)+COLUMNS($D$1:EM$1)/1000000000</f>
        <v>1.4000000000000001E-7</v>
      </c>
      <c r="EN148" s="11">
        <f>SUMIF(Master!$D$3:$D$32,$C148,EN$98:EN$127)+COLUMNS($D$1:EN$1)/1000000000</f>
        <v>1.4100000000000001E-7</v>
      </c>
      <c r="EO148" s="11">
        <f>SUMIF(Master!$D$3:$D$32,$C148,EO$98:EO$127)+COLUMNS($D$1:EO$1)/1000000000</f>
        <v>1.42E-7</v>
      </c>
      <c r="EP148" s="11">
        <f>SUMIF(Master!$D$3:$D$32,$C148,EP$98:EP$127)+COLUMNS($D$1:EP$1)/1000000000</f>
        <v>1.43E-7</v>
      </c>
      <c r="EQ148" s="11">
        <f>SUMIF(Master!$D$3:$D$32,$C148,EQ$98:EQ$127)+COLUMNS($D$1:EQ$1)/1000000000</f>
        <v>1.4399999999999999E-7</v>
      </c>
      <c r="ER148" s="11">
        <f>SUMIF(Master!$D$3:$D$32,$C148,ER$98:ER$127)+COLUMNS($D$1:ER$1)/1000000000</f>
        <v>1.4499999999999999E-7</v>
      </c>
      <c r="ES148" s="11">
        <f>SUMIF(Master!$D$3:$D$32,$C148,ES$98:ES$127)+COLUMNS($D$1:ES$1)/1000000000</f>
        <v>1.4600000000000001E-7</v>
      </c>
      <c r="ET148" s="11">
        <f>SUMIF(Master!$D$3:$D$32,$C148,ET$98:ET$127)+COLUMNS($D$1:ET$1)/1000000000</f>
        <v>1.4700000000000001E-7</v>
      </c>
      <c r="EU148" s="11">
        <f>SUMIF(Master!$D$3:$D$32,$C148,EU$98:EU$127)+COLUMNS($D$1:EU$1)/1000000000</f>
        <v>1.48E-7</v>
      </c>
      <c r="EV148" s="11">
        <f>SUMIF(Master!$D$3:$D$32,$C148,EV$98:EV$127)+COLUMNS($D$1:EV$1)/1000000000</f>
        <v>1.49E-7</v>
      </c>
      <c r="EW148" s="11">
        <f>SUMIF(Master!$D$3:$D$32,$C148,EW$98:EW$127)+COLUMNS($D$1:EW$1)/1000000000</f>
        <v>1.4999999999999999E-7</v>
      </c>
      <c r="EX148" s="11">
        <f>SUMIF(Master!$D$3:$D$32,$C148,EX$98:EX$127)+COLUMNS($D$1:EX$1)/1000000000</f>
        <v>1.5099999999999999E-7</v>
      </c>
      <c r="EY148" s="11">
        <f>SUMIF(Master!$D$3:$D$32,$C148,EY$98:EY$127)+COLUMNS($D$1:EY$1)/1000000000</f>
        <v>1.5200000000000001E-7</v>
      </c>
      <c r="EZ148" s="11">
        <f>SUMIF(Master!$D$3:$D$32,$C148,EZ$98:EZ$127)+COLUMNS($D$1:EZ$1)/1000000000</f>
        <v>1.5300000000000001E-7</v>
      </c>
      <c r="FA148" s="11">
        <f>SUMIF(Master!$D$3:$D$32,$C148,FA$98:FA$127)+COLUMNS($D$1:FA$1)/1000000000</f>
        <v>1.54E-7</v>
      </c>
      <c r="FB148" s="11">
        <f>SUMIF(Master!$D$3:$D$32,$C148,FB$98:FB$127)+COLUMNS($D$1:FB$1)/1000000000</f>
        <v>1.55E-7</v>
      </c>
      <c r="FC148" s="11">
        <f>SUMIF(Master!$D$3:$D$32,$C148,FC$98:FC$127)+COLUMNS($D$1:FC$1)/1000000000</f>
        <v>1.5599999999999999E-7</v>
      </c>
      <c r="FD148" s="11">
        <f>SUMIF(Master!$D$3:$D$32,$C148,FD$98:FD$127)+COLUMNS($D$1:FD$1)/1000000000</f>
        <v>1.5699999999999999E-7</v>
      </c>
      <c r="FE148" s="11">
        <f>SUMIF(Master!$D$3:$D$32,$C148,FE$98:FE$127)+COLUMNS($D$1:FE$1)/1000000000</f>
        <v>1.5800000000000001E-7</v>
      </c>
      <c r="FF148" s="11">
        <f>SUMIF(Master!$D$3:$D$32,$C148,FF$98:FF$127)+COLUMNS($D$1:FF$1)/1000000000</f>
        <v>1.5900000000000001E-7</v>
      </c>
      <c r="FG148" s="11">
        <f>SUMIF(Master!$D$3:$D$32,$C148,FG$98:FG$127)+COLUMNS($D$1:FG$1)/1000000000</f>
        <v>1.6E-7</v>
      </c>
      <c r="FH148" s="11">
        <f>SUMIF(Master!$D$3:$D$32,$C148,FH$98:FH$127)+COLUMNS($D$1:FH$1)/1000000000</f>
        <v>1.61E-7</v>
      </c>
      <c r="FI148" s="11">
        <f>SUMIF(Master!$D$3:$D$32,$C148,FI$98:FI$127)+COLUMNS($D$1:FI$1)/1000000000</f>
        <v>1.6199999999999999E-7</v>
      </c>
      <c r="FJ148" s="11">
        <f>SUMIF(Master!$D$3:$D$32,$C148,FJ$98:FJ$127)+COLUMNS($D$1:FJ$1)/1000000000</f>
        <v>1.6299999999999999E-7</v>
      </c>
      <c r="FK148" s="11">
        <f>SUMIF(Master!$D$3:$D$32,$C148,FK$98:FK$127)+COLUMNS($D$1:FK$1)/1000000000</f>
        <v>1.6400000000000001E-7</v>
      </c>
    </row>
    <row r="149" spans="3:167" x14ac:dyDescent="0.25">
      <c r="C149" s="11" t="s">
        <v>6</v>
      </c>
      <c r="D149" s="11">
        <f>SUMPRODUCT($B$36:$B$65*D$36:D$65*(Master!$D$3:$D$32=$C149))/100+SUMPRODUCT($B$67:$B$96*D$67:D$96*(Master!$D$3:$D$32=$C149))/100+D143</f>
        <v>9.9999999999999995E-7</v>
      </c>
      <c r="E149" s="11">
        <f>SUMPRODUCT($B$36:$B$65*E$36:E$65*(Master!$D$3:$D$32=$C149))/100+SUMPRODUCT($B$67:$B$96*E$67:E$96*(Master!$D$3:$D$32=$C149))/100+E143</f>
        <v>1.9999999999999999E-6</v>
      </c>
      <c r="F149" s="11">
        <f>SUMPRODUCT($B$36:$B$65*F$36:F$65*(Master!$D$3:$D$32=$C149))/100+SUMPRODUCT($B$67:$B$96*F$67:F$96*(Master!$D$3:$D$32=$C149))/100+F143</f>
        <v>3.0000000000000001E-6</v>
      </c>
      <c r="G149" s="11">
        <f>SUMPRODUCT($B$36:$B$65*G$36:G$65*(Master!$D$3:$D$32=$C149))/100+SUMPRODUCT($B$67:$B$96*G$67:G$96*(Master!$D$3:$D$32=$C149))/100+G143</f>
        <v>3.9999999999999998E-6</v>
      </c>
      <c r="H149" s="11">
        <f>SUMPRODUCT($B$36:$B$65*H$36:H$65*(Master!$D$3:$D$32=$C149))/100+SUMPRODUCT($B$67:$B$96*H$67:H$96*(Master!$D$3:$D$32=$C149))/100+H143</f>
        <v>5.0000000000000001E-9</v>
      </c>
      <c r="I149" s="11">
        <f>SUMPRODUCT($B$36:$B$65*I$36:I$65*(Master!$D$3:$D$32=$C149))/100+SUMPRODUCT($B$67:$B$96*I$67:I$96*(Master!$D$3:$D$32=$C149))/100+I143</f>
        <v>6E-9</v>
      </c>
      <c r="J149" s="11">
        <f>SUMPRODUCT($B$36:$B$65*J$36:J$65*(Master!$D$3:$D$32=$C149))/100+SUMPRODUCT($B$67:$B$96*J$67:J$96*(Master!$D$3:$D$32=$C149))/100+J143</f>
        <v>6.9999999999999998E-9</v>
      </c>
      <c r="K149" s="11">
        <f>SUMPRODUCT($B$36:$B$65*K$36:K$65*(Master!$D$3:$D$32=$C149))/100+SUMPRODUCT($B$67:$B$96*K$67:K$96*(Master!$D$3:$D$32=$C149))/100+K143</f>
        <v>8.0000000000000005E-9</v>
      </c>
      <c r="L149" s="11">
        <f>SUMPRODUCT($B$36:$B$65*L$36:L$65*(Master!$D$3:$D$32=$C149))/100+SUMPRODUCT($B$67:$B$96*L$67:L$96*(Master!$D$3:$D$32=$C149))/100+L143</f>
        <v>8.9999999999999995E-9</v>
      </c>
      <c r="M149" s="11">
        <f>SUMPRODUCT($B$36:$B$65*M$36:M$65*(Master!$D$3:$D$32=$C149))/100+SUMPRODUCT($B$67:$B$96*M$67:M$96*(Master!$D$3:$D$32=$C149))/100+M143</f>
        <v>1E-8</v>
      </c>
      <c r="N149" s="11">
        <f>SUMPRODUCT($B$36:$B$65*N$36:N$65*(Master!$D$3:$D$32=$C149))/100+SUMPRODUCT($B$67:$B$96*N$67:N$96*(Master!$D$3:$D$32=$C149))/100+N143</f>
        <v>1.0999999999999999E-8</v>
      </c>
      <c r="O149" s="11">
        <f>SUMPRODUCT($B$36:$B$65*O$36:O$65*(Master!$D$3:$D$32=$C149))/100+SUMPRODUCT($B$67:$B$96*O$67:O$96*(Master!$D$3:$D$32=$C149))/100+O143</f>
        <v>1.2E-8</v>
      </c>
      <c r="P149" s="11">
        <f>SUMPRODUCT($B$36:$B$65*P$36:P$65*(Master!$D$3:$D$32=$C149))/100+SUMPRODUCT($B$67:$B$96*P$67:P$96*(Master!$D$3:$D$32=$C149))/100+P143</f>
        <v>1.3000000000000001E-8</v>
      </c>
      <c r="Q149" s="11">
        <f>SUMPRODUCT($B$36:$B$65*Q$36:Q$65*(Master!$D$3:$D$32=$C149))/100+SUMPRODUCT($B$67:$B$96*Q$67:Q$96*(Master!$D$3:$D$32=$C149))/100+Q143</f>
        <v>1.4E-8</v>
      </c>
      <c r="R149" s="11">
        <f>SUMPRODUCT($B$36:$B$65*R$36:R$65*(Master!$D$3:$D$32=$C149))/100+SUMPRODUCT($B$67:$B$96*R$67:R$96*(Master!$D$3:$D$32=$C149))/100+R143</f>
        <v>1.4999999999999999E-8</v>
      </c>
      <c r="S149" s="11">
        <f>SUMPRODUCT($B$36:$B$65*S$36:S$65*(Master!$D$3:$D$32=$C149))/100+SUMPRODUCT($B$67:$B$96*S$67:S$96*(Master!$D$3:$D$32=$C149))/100+S143</f>
        <v>1.6000000000000001E-8</v>
      </c>
      <c r="T149" s="11">
        <f>SUMPRODUCT($B$36:$B$65*T$36:T$65*(Master!$D$3:$D$32=$C149))/100+SUMPRODUCT($B$67:$B$96*T$67:T$96*(Master!$D$3:$D$32=$C149))/100+T143</f>
        <v>1.7E-8</v>
      </c>
      <c r="U149" s="11">
        <f>SUMPRODUCT($B$36:$B$65*U$36:U$65*(Master!$D$3:$D$32=$C149))/100+SUMPRODUCT($B$67:$B$96*U$67:U$96*(Master!$D$3:$D$32=$C149))/100+U143</f>
        <v>1.7999999999999999E-8</v>
      </c>
      <c r="V149" s="11">
        <f>SUMPRODUCT($B$36:$B$65*V$36:V$65*(Master!$D$3:$D$32=$C149))/100+SUMPRODUCT($B$67:$B$96*V$67:V$96*(Master!$D$3:$D$32=$C149))/100+V143</f>
        <v>1.9000000000000001E-8</v>
      </c>
      <c r="W149" s="11">
        <f>SUMPRODUCT($B$36:$B$65*W$36:W$65*(Master!$D$3:$D$32=$C149))/100+SUMPRODUCT($B$67:$B$96*W$67:W$96*(Master!$D$3:$D$32=$C149))/100+W143</f>
        <v>2E-8</v>
      </c>
      <c r="X149" s="11">
        <f>SUMPRODUCT($B$36:$B$65*X$36:X$65*(Master!$D$3:$D$32=$C149))/100+SUMPRODUCT($B$67:$B$96*X$67:X$96*(Master!$D$3:$D$32=$C149))/100+X143</f>
        <v>2.0999999999999999E-8</v>
      </c>
      <c r="Y149" s="11">
        <f>SUMPRODUCT($B$36:$B$65*Y$36:Y$65*(Master!$D$3:$D$32=$C149))/100+SUMPRODUCT($B$67:$B$96*Y$67:Y$96*(Master!$D$3:$D$32=$C149))/100+Y143</f>
        <v>2.1999999999999998E-8</v>
      </c>
      <c r="Z149" s="11">
        <f>SUMPRODUCT($B$36:$B$65*Z$36:Z$65*(Master!$D$3:$D$32=$C149))/100+SUMPRODUCT($B$67:$B$96*Z$67:Z$96*(Master!$D$3:$D$32=$C149))/100+Z143</f>
        <v>2.3000000000000001E-8</v>
      </c>
      <c r="AA149" s="11">
        <f>SUMPRODUCT($B$36:$B$65*AA$36:AA$65*(Master!$D$3:$D$32=$C149))/100+SUMPRODUCT($B$67:$B$96*AA$67:AA$96*(Master!$D$3:$D$32=$C149))/100+AA143</f>
        <v>2.4E-8</v>
      </c>
      <c r="AB149" s="11">
        <f>SUMPRODUCT($B$36:$B$65*AB$36:AB$65*(Master!$D$3:$D$32=$C149))/100+SUMPRODUCT($B$67:$B$96*AB$67:AB$96*(Master!$D$3:$D$32=$C149))/100+AB143</f>
        <v>2.4999999999999999E-8</v>
      </c>
      <c r="AC149" s="11">
        <f>SUMPRODUCT($B$36:$B$65*AC$36:AC$65*(Master!$D$3:$D$32=$C149))/100+SUMPRODUCT($B$67:$B$96*AC$67:AC$96*(Master!$D$3:$D$32=$C149))/100+AC143</f>
        <v>2.6000000000000001E-8</v>
      </c>
      <c r="AD149" s="11">
        <f>SUMPRODUCT($B$36:$B$65*AD$36:AD$65*(Master!$D$3:$D$32=$C149))/100+SUMPRODUCT($B$67:$B$96*AD$67:AD$96*(Master!$D$3:$D$32=$C149))/100+AD143</f>
        <v>2.7E-8</v>
      </c>
      <c r="AE149" s="11">
        <f>SUMPRODUCT($B$36:$B$65*AE$36:AE$65*(Master!$D$3:$D$32=$C149))/100+SUMPRODUCT($B$67:$B$96*AE$67:AE$96*(Master!$D$3:$D$32=$C149))/100+AE143</f>
        <v>2.7999999999999999E-8</v>
      </c>
      <c r="AF149" s="11">
        <f>SUMPRODUCT($B$36:$B$65*AF$36:AF$65*(Master!$D$3:$D$32=$C149))/100+SUMPRODUCT($B$67:$B$96*AF$67:AF$96*(Master!$D$3:$D$32=$C149))/100+AF143</f>
        <v>2.9000000000000002E-8</v>
      </c>
      <c r="AG149" s="11">
        <f>SUMPRODUCT($B$36:$B$65*AG$36:AG$65*(Master!$D$3:$D$32=$C149))/100+SUMPRODUCT($B$67:$B$96*AG$67:AG$96*(Master!$D$3:$D$32=$C149))/100+AG143</f>
        <v>2.9999999999999997E-8</v>
      </c>
      <c r="AH149" s="11">
        <f>SUMPRODUCT($B$36:$B$65*AH$36:AH$65*(Master!$D$3:$D$32=$C149))/100+SUMPRODUCT($B$67:$B$96*AH$67:AH$96*(Master!$D$3:$D$32=$C149))/100+AH143</f>
        <v>3.1E-8</v>
      </c>
      <c r="AI149" s="11">
        <f>SUMPRODUCT($B$36:$B$65*AI$36:AI$65*(Master!$D$3:$D$32=$C149))/100+SUMPRODUCT($B$67:$B$96*AI$67:AI$96*(Master!$D$3:$D$32=$C149))/100+AI143</f>
        <v>3.2000000000000002E-8</v>
      </c>
      <c r="AJ149" s="11">
        <f>SUMPRODUCT($B$36:$B$65*AJ$36:AJ$65*(Master!$D$3:$D$32=$C149))/100+SUMPRODUCT($B$67:$B$96*AJ$67:AJ$96*(Master!$D$3:$D$32=$C149))/100+AJ143</f>
        <v>3.2999999999999998E-8</v>
      </c>
      <c r="AK149" s="11">
        <f>SUMPRODUCT($B$36:$B$65*AK$36:AK$65*(Master!$D$3:$D$32=$C149))/100+SUMPRODUCT($B$67:$B$96*AK$67:AK$96*(Master!$D$3:$D$32=$C149))/100+AK143</f>
        <v>3.4E-8</v>
      </c>
      <c r="AL149" s="11">
        <f>SUMPRODUCT($B$36:$B$65*AL$36:AL$65*(Master!$D$3:$D$32=$C149))/100+SUMPRODUCT($B$67:$B$96*AL$67:AL$96*(Master!$D$3:$D$32=$C149))/100+AL143</f>
        <v>3.5000000000000002E-8</v>
      </c>
      <c r="AM149" s="11">
        <f>SUMPRODUCT($B$36:$B$65*AM$36:AM$65*(Master!$D$3:$D$32=$C149))/100+SUMPRODUCT($B$67:$B$96*AM$67:AM$96*(Master!$D$3:$D$32=$C149))/100+AM143</f>
        <v>3.5999999999999998E-8</v>
      </c>
      <c r="AN149" s="11">
        <f>SUMPRODUCT($B$36:$B$65*AN$36:AN$65*(Master!$D$3:$D$32=$C149))/100+SUMPRODUCT($B$67:$B$96*AN$67:AN$96*(Master!$D$3:$D$32=$C149))/100+AN143</f>
        <v>3.7E-8</v>
      </c>
      <c r="AO149" s="11">
        <f>SUMPRODUCT($B$36:$B$65*AO$36:AO$65*(Master!$D$3:$D$32=$C149))/100+SUMPRODUCT($B$67:$B$96*AO$67:AO$96*(Master!$D$3:$D$32=$C149))/100+AO143</f>
        <v>3.8000000000000003E-8</v>
      </c>
      <c r="AP149" s="11">
        <f>SUMPRODUCT($B$36:$B$65*AP$36:AP$65*(Master!$D$3:$D$32=$C149))/100+SUMPRODUCT($B$67:$B$96*AP$67:AP$96*(Master!$D$3:$D$32=$C149))/100+AP143</f>
        <v>3.8999999999999998E-8</v>
      </c>
      <c r="AQ149" s="11">
        <f>SUMPRODUCT($B$36:$B$65*AQ$36:AQ$65*(Master!$D$3:$D$32=$C149))/100+SUMPRODUCT($B$67:$B$96*AQ$67:AQ$96*(Master!$D$3:$D$32=$C149))/100+AQ143</f>
        <v>4.0000000000000001E-8</v>
      </c>
      <c r="AR149" s="11">
        <f>SUMPRODUCT($B$36:$B$65*AR$36:AR$65*(Master!$D$3:$D$32=$C149))/100+SUMPRODUCT($B$67:$B$96*AR$67:AR$96*(Master!$D$3:$D$32=$C149))/100+AR143</f>
        <v>4.1000000000000003E-8</v>
      </c>
      <c r="AS149" s="11">
        <f>SUMPRODUCT($B$36:$B$65*AS$36:AS$65*(Master!$D$3:$D$32=$C149))/100+SUMPRODUCT($B$67:$B$96*AS$67:AS$96*(Master!$D$3:$D$32=$C149))/100+AS143</f>
        <v>4.1999999999999999E-8</v>
      </c>
      <c r="AT149" s="11">
        <f>SUMPRODUCT($B$36:$B$65*AT$36:AT$65*(Master!$D$3:$D$32=$C149))/100+SUMPRODUCT($B$67:$B$96*AT$67:AT$96*(Master!$D$3:$D$32=$C149))/100+AT143</f>
        <v>4.3000000000000001E-8</v>
      </c>
      <c r="AU149" s="11">
        <f>SUMPRODUCT($B$36:$B$65*AU$36:AU$65*(Master!$D$3:$D$32=$C149))/100+SUMPRODUCT($B$67:$B$96*AU$67:AU$96*(Master!$D$3:$D$32=$C149))/100+AU143</f>
        <v>4.3999999999999997E-8</v>
      </c>
      <c r="AV149" s="11">
        <f>SUMPRODUCT($B$36:$B$65*AV$36:AV$65*(Master!$D$3:$D$32=$C149))/100+SUMPRODUCT($B$67:$B$96*AV$67:AV$96*(Master!$D$3:$D$32=$C149))/100+AV143</f>
        <v>4.4999999999999999E-8</v>
      </c>
      <c r="AW149" s="11">
        <f>SUMPRODUCT($B$36:$B$65*AW$36:AW$65*(Master!$D$3:$D$32=$C149))/100+SUMPRODUCT($B$67:$B$96*AW$67:AW$96*(Master!$D$3:$D$32=$C149))/100+AW143</f>
        <v>4.6000000000000002E-8</v>
      </c>
      <c r="AX149" s="11">
        <f>SUMPRODUCT($B$36:$B$65*AX$36:AX$65*(Master!$D$3:$D$32=$C149))/100+SUMPRODUCT($B$67:$B$96*AX$67:AX$96*(Master!$D$3:$D$32=$C149))/100+AX143</f>
        <v>4.6999999999999997E-8</v>
      </c>
      <c r="AY149" s="11">
        <f>SUMPRODUCT($B$36:$B$65*AY$36:AY$65*(Master!$D$3:$D$32=$C149))/100+SUMPRODUCT($B$67:$B$96*AY$67:AY$96*(Master!$D$3:$D$32=$C149))/100+AY143</f>
        <v>4.8E-8</v>
      </c>
      <c r="AZ149" s="11">
        <f>SUMPRODUCT($B$36:$B$65*AZ$36:AZ$65*(Master!$D$3:$D$32=$C149))/100+SUMPRODUCT($B$67:$B$96*AZ$67:AZ$96*(Master!$D$3:$D$32=$C149))/100+AZ143</f>
        <v>4.9000000000000002E-8</v>
      </c>
      <c r="BA149" s="11">
        <f>SUMPRODUCT($B$36:$B$65*BA$36:BA$65*(Master!$D$3:$D$32=$C149))/100+SUMPRODUCT($B$67:$B$96*BA$67:BA$96*(Master!$D$3:$D$32=$C149))/100+BA143</f>
        <v>4.9999999999999998E-8</v>
      </c>
      <c r="BB149" s="11">
        <f>SUMPRODUCT($B$36:$B$65*BB$36:BB$65*(Master!$D$3:$D$32=$C149))/100+SUMPRODUCT($B$67:$B$96*BB$67:BB$96*(Master!$D$3:$D$32=$C149))/100+BB143</f>
        <v>5.1E-8</v>
      </c>
      <c r="BC149" s="11">
        <f>SUMPRODUCT($B$36:$B$65*BC$36:BC$65*(Master!$D$3:$D$32=$C149))/100+SUMPRODUCT($B$67:$B$96*BC$67:BC$96*(Master!$D$3:$D$32=$C149))/100+BC143</f>
        <v>5.2000000000000002E-8</v>
      </c>
      <c r="BD149" s="11">
        <f>SUMPRODUCT($B$36:$B$65*BD$36:BD$65*(Master!$D$3:$D$32=$C149))/100+SUMPRODUCT($B$67:$B$96*BD$67:BD$96*(Master!$D$3:$D$32=$C149))/100+BD143</f>
        <v>5.2999999999999998E-8</v>
      </c>
      <c r="BE149" s="11">
        <f>SUMPRODUCT($B$36:$B$65*BE$36:BE$65*(Master!$D$3:$D$32=$C149))/100+SUMPRODUCT($B$67:$B$96*BE$67:BE$96*(Master!$D$3:$D$32=$C149))/100+BE143</f>
        <v>5.4E-8</v>
      </c>
      <c r="BF149" s="11">
        <f>SUMPRODUCT($B$36:$B$65*BF$36:BF$65*(Master!$D$3:$D$32=$C149))/100+SUMPRODUCT($B$67:$B$96*BF$67:BF$96*(Master!$D$3:$D$32=$C149))/100+BF143</f>
        <v>5.5000000000000003E-8</v>
      </c>
      <c r="BG149" s="11">
        <f>SUMPRODUCT($B$36:$B$65*BG$36:BG$65*(Master!$D$3:$D$32=$C149))/100+SUMPRODUCT($B$67:$B$96*BG$67:BG$96*(Master!$D$3:$D$32=$C149))/100+BG143</f>
        <v>5.5999999999999999E-8</v>
      </c>
      <c r="BH149" s="11">
        <f>SUMPRODUCT($B$36:$B$65*BH$36:BH$65*(Master!$D$3:$D$32=$C149))/100+SUMPRODUCT($B$67:$B$96*BH$67:BH$96*(Master!$D$3:$D$32=$C149))/100+BH143</f>
        <v>5.7000000000000001E-8</v>
      </c>
      <c r="BI149" s="11">
        <f>SUMPRODUCT($B$36:$B$65*BI$36:BI$65*(Master!$D$3:$D$32=$C149))/100+SUMPRODUCT($B$67:$B$96*BI$67:BI$96*(Master!$D$3:$D$32=$C149))/100+BI143</f>
        <v>5.8000000000000003E-8</v>
      </c>
      <c r="BJ149" s="11">
        <f>SUMPRODUCT($B$36:$B$65*BJ$36:BJ$65*(Master!$D$3:$D$32=$C149))/100+SUMPRODUCT($B$67:$B$96*BJ$67:BJ$96*(Master!$D$3:$D$32=$C149))/100+BJ143</f>
        <v>5.8999999999999999E-8</v>
      </c>
      <c r="BK149" s="11">
        <f>SUMPRODUCT($B$36:$B$65*BK$36:BK$65*(Master!$D$3:$D$32=$C149))/100+SUMPRODUCT($B$67:$B$96*BK$67:BK$96*(Master!$D$3:$D$32=$C149))/100+BK143</f>
        <v>5.9999999999999995E-8</v>
      </c>
      <c r="BL149" s="11">
        <f>SUMPRODUCT($B$36:$B$65*BL$36:BL$65*(Master!$D$3:$D$32=$C149))/100+SUMPRODUCT($B$67:$B$96*BL$67:BL$96*(Master!$D$3:$D$32=$C149))/100+BL143</f>
        <v>6.1000000000000004E-8</v>
      </c>
      <c r="BM149" s="11">
        <f>SUMPRODUCT($B$36:$B$65*BM$36:BM$65*(Master!$D$3:$D$32=$C149))/100+SUMPRODUCT($B$67:$B$96*BM$67:BM$96*(Master!$D$3:$D$32=$C149))/100+BM143</f>
        <v>6.1999999999999999E-8</v>
      </c>
      <c r="BN149" s="11">
        <f>SUMPRODUCT($B$36:$B$65*BN$36:BN$65*(Master!$D$3:$D$32=$C149))/100+SUMPRODUCT($B$67:$B$96*BN$67:BN$96*(Master!$D$3:$D$32=$C149))/100+BN143</f>
        <v>6.2999999999999995E-8</v>
      </c>
      <c r="BO149" s="11">
        <f>SUMPRODUCT($B$36:$B$65*BO$36:BO$65*(Master!$D$3:$D$32=$C149))/100+SUMPRODUCT($B$67:$B$96*BO$67:BO$96*(Master!$D$3:$D$32=$C149))/100+BO143</f>
        <v>6.4000000000000004E-8</v>
      </c>
      <c r="BP149" s="11">
        <f>SUMPRODUCT($B$36:$B$65*BP$36:BP$65*(Master!$D$3:$D$32=$C149))/100+SUMPRODUCT($B$67:$B$96*BP$67:BP$96*(Master!$D$3:$D$32=$C149))/100+BP143</f>
        <v>6.5E-8</v>
      </c>
      <c r="BQ149" s="11">
        <f>SUMPRODUCT($B$36:$B$65*BQ$36:BQ$65*(Master!$D$3:$D$32=$C149))/100+SUMPRODUCT($B$67:$B$96*BQ$67:BQ$96*(Master!$D$3:$D$32=$C149))/100+BQ143</f>
        <v>6.5999999999999995E-8</v>
      </c>
      <c r="BR149" s="11">
        <f>SUMPRODUCT($B$36:$B$65*BR$36:BR$65*(Master!$D$3:$D$32=$C149))/100+SUMPRODUCT($B$67:$B$96*BR$67:BR$96*(Master!$D$3:$D$32=$C149))/100+BR143</f>
        <v>6.7000000000000004E-8</v>
      </c>
      <c r="BS149" s="11">
        <f>SUMPRODUCT($B$36:$B$65*BS$36:BS$65*(Master!$D$3:$D$32=$C149))/100+SUMPRODUCT($B$67:$B$96*BS$67:BS$96*(Master!$D$3:$D$32=$C149))/100+BS143</f>
        <v>6.8E-8</v>
      </c>
      <c r="BT149" s="11">
        <f>SUMPRODUCT($B$36:$B$65*BT$36:BT$65*(Master!$D$3:$D$32=$C149))/100+SUMPRODUCT($B$67:$B$96*BT$67:BT$96*(Master!$D$3:$D$32=$C149))/100+BT143</f>
        <v>6.8999999999999996E-8</v>
      </c>
      <c r="BU149" s="11">
        <f>SUMPRODUCT($B$36:$B$65*BU$36:BU$65*(Master!$D$3:$D$32=$C149))/100+SUMPRODUCT($B$67:$B$96*BU$67:BU$96*(Master!$D$3:$D$32=$C149))/100+BU143</f>
        <v>7.0000000000000005E-8</v>
      </c>
      <c r="BV149" s="11">
        <f>SUMPRODUCT($B$36:$B$65*BV$36:BV$65*(Master!$D$3:$D$32=$C149))/100+SUMPRODUCT($B$67:$B$96*BV$67:BV$96*(Master!$D$3:$D$32=$C149))/100+BV143</f>
        <v>7.1E-8</v>
      </c>
      <c r="BW149" s="11">
        <f>SUMPRODUCT($B$36:$B$65*BW$36:BW$65*(Master!$D$3:$D$32=$C149))/100+SUMPRODUCT($B$67:$B$96*BW$67:BW$96*(Master!$D$3:$D$32=$C149))/100+BW143</f>
        <v>7.1999999999999996E-8</v>
      </c>
      <c r="BX149" s="11">
        <f>SUMPRODUCT($B$36:$B$65*BX$36:BX$65*(Master!$D$3:$D$32=$C149))/100+SUMPRODUCT($B$67:$B$96*BX$67:BX$96*(Master!$D$3:$D$32=$C149))/100+BX143</f>
        <v>7.3000000000000005E-8</v>
      </c>
      <c r="BY149" s="11">
        <f>SUMPRODUCT($B$36:$B$65*BY$36:BY$65*(Master!$D$3:$D$32=$C149))/100+SUMPRODUCT($B$67:$B$96*BY$67:BY$96*(Master!$D$3:$D$32=$C149))/100+BY143</f>
        <v>7.4000000000000001E-8</v>
      </c>
      <c r="BZ149" s="11">
        <f>SUMPRODUCT($B$36:$B$65*BZ$36:BZ$65*(Master!$D$3:$D$32=$C149))/100+SUMPRODUCT($B$67:$B$96*BZ$67:BZ$96*(Master!$D$3:$D$32=$C149))/100+BZ143</f>
        <v>7.4999999999999997E-8</v>
      </c>
      <c r="CA149" s="11">
        <f>SUMPRODUCT($B$36:$B$65*CA$36:CA$65*(Master!$D$3:$D$32=$C149))/100+SUMPRODUCT($B$67:$B$96*CA$67:CA$96*(Master!$D$3:$D$32=$C149))/100+CA143</f>
        <v>7.6000000000000006E-8</v>
      </c>
      <c r="CB149" s="11">
        <f>SUMPRODUCT($B$36:$B$65*CB$36:CB$65*(Master!$D$3:$D$32=$C149))/100+SUMPRODUCT($B$67:$B$96*CB$67:CB$96*(Master!$D$3:$D$32=$C149))/100+CB143</f>
        <v>7.7000000000000001E-8</v>
      </c>
      <c r="CC149" s="11">
        <f>SUMPRODUCT($B$36:$B$65*CC$36:CC$65*(Master!$D$3:$D$32=$C149))/100+SUMPRODUCT($B$67:$B$96*CC$67:CC$96*(Master!$D$3:$D$32=$C149))/100+CC143</f>
        <v>7.7999999999999997E-8</v>
      </c>
      <c r="CD149" s="11">
        <f>SUMPRODUCT($B$36:$B$65*CD$36:CD$65*(Master!$D$3:$D$32=$C149))/100+SUMPRODUCT($B$67:$B$96*CD$67:CD$96*(Master!$D$3:$D$32=$C149))/100+CD143</f>
        <v>7.9000000000000006E-8</v>
      </c>
      <c r="CE149" s="11">
        <f>SUMPRODUCT($B$36:$B$65*CE$36:CE$65*(Master!$D$3:$D$32=$C149))/100+SUMPRODUCT($B$67:$B$96*CE$67:CE$96*(Master!$D$3:$D$32=$C149))/100+CE143</f>
        <v>8.0000000000000002E-8</v>
      </c>
      <c r="CF149" s="11">
        <f>SUMPRODUCT($B$36:$B$65*CF$36:CF$65*(Master!$D$3:$D$32=$C149))/100+SUMPRODUCT($B$67:$B$96*CF$67:CF$96*(Master!$D$3:$D$32=$C149))/100+CF143</f>
        <v>8.0999999999999997E-8</v>
      </c>
      <c r="CG149" s="11">
        <f>SUMPRODUCT($B$36:$B$65*CG$36:CG$65*(Master!$D$3:$D$32=$C149))/100+SUMPRODUCT($B$67:$B$96*CG$67:CG$96*(Master!$D$3:$D$32=$C149))/100+CG143</f>
        <v>8.2000000000000006E-8</v>
      </c>
      <c r="CH149" s="11">
        <f>SUMPRODUCT($B$36:$B$65*CH$36:CH$65*(Master!$D$3:$D$32=$C149))/100+SUMPRODUCT($B$67:$B$96*CH$67:CH$96*(Master!$D$3:$D$32=$C149))/100+CH143</f>
        <v>8.3000000000000002E-8</v>
      </c>
      <c r="CI149" s="11">
        <f>SUMPRODUCT($B$36:$B$65*CI$36:CI$65*(Master!$D$3:$D$32=$C149))/100+SUMPRODUCT($B$67:$B$96*CI$67:CI$96*(Master!$D$3:$D$32=$C149))/100+CI143</f>
        <v>8.3999999999999998E-8</v>
      </c>
      <c r="CJ149" s="11">
        <f>SUMPRODUCT($B$36:$B$65*CJ$36:CJ$65*(Master!$D$3:$D$32=$C149))/100+SUMPRODUCT($B$67:$B$96*CJ$67:CJ$96*(Master!$D$3:$D$32=$C149))/100+CJ143</f>
        <v>8.4999999999999994E-8</v>
      </c>
      <c r="CK149" s="11">
        <f>SUMPRODUCT($B$36:$B$65*CK$36:CK$65*(Master!$D$3:$D$32=$C149))/100+SUMPRODUCT($B$67:$B$96*CK$67:CK$96*(Master!$D$3:$D$32=$C149))/100+CK143</f>
        <v>8.6000000000000002E-8</v>
      </c>
      <c r="CL149" s="11">
        <f>SUMPRODUCT($B$36:$B$65*CL$36:CL$65*(Master!$D$3:$D$32=$C149))/100+SUMPRODUCT($B$67:$B$96*CL$67:CL$96*(Master!$D$3:$D$32=$C149))/100+CL143</f>
        <v>8.6999999999999998E-8</v>
      </c>
      <c r="CM149" s="11">
        <f>SUMPRODUCT($B$36:$B$65*CM$36:CM$65*(Master!$D$3:$D$32=$C149))/100+SUMPRODUCT($B$67:$B$96*CM$67:CM$96*(Master!$D$3:$D$32=$C149))/100+CM143</f>
        <v>8.7999999999999994E-8</v>
      </c>
      <c r="CN149" s="11">
        <f>SUMPRODUCT($B$36:$B$65*CN$36:CN$65*(Master!$D$3:$D$32=$C149))/100+SUMPRODUCT($B$67:$B$96*CN$67:CN$96*(Master!$D$3:$D$32=$C149))/100+CN143</f>
        <v>8.9000000000000003E-8</v>
      </c>
      <c r="CO149" s="11">
        <f>SUMPRODUCT($B$36:$B$65*CO$36:CO$65*(Master!$D$3:$D$32=$C149))/100+SUMPRODUCT($B$67:$B$96*CO$67:CO$96*(Master!$D$3:$D$32=$C149))/100+CO143</f>
        <v>8.9999999999999999E-8</v>
      </c>
      <c r="CP149" s="11">
        <f>SUMPRODUCT($B$36:$B$65*CP$36:CP$65*(Master!$D$3:$D$32=$C149))/100+SUMPRODUCT($B$67:$B$96*CP$67:CP$96*(Master!$D$3:$D$32=$C149))/100+CP143</f>
        <v>9.0999999999999994E-8</v>
      </c>
      <c r="CQ149" s="11">
        <f>SUMPRODUCT($B$36:$B$65*CQ$36:CQ$65*(Master!$D$3:$D$32=$C149))/100+SUMPRODUCT($B$67:$B$96*CQ$67:CQ$96*(Master!$D$3:$D$32=$C149))/100+CQ143</f>
        <v>9.2000000000000003E-8</v>
      </c>
      <c r="CR149" s="11">
        <f>SUMPRODUCT($B$36:$B$65*CR$36:CR$65*(Master!$D$3:$D$32=$C149))/100+SUMPRODUCT($B$67:$B$96*CR$67:CR$96*(Master!$D$3:$D$32=$C149))/100+CR143</f>
        <v>9.2999999999999999E-8</v>
      </c>
      <c r="CS149" s="11">
        <f>SUMPRODUCT($B$36:$B$65*CS$36:CS$65*(Master!$D$3:$D$32=$C149))/100+SUMPRODUCT($B$67:$B$96*CS$67:CS$96*(Master!$D$3:$D$32=$C149))/100+CS143</f>
        <v>9.3999999999999995E-8</v>
      </c>
      <c r="CT149" s="11">
        <f>SUMPRODUCT($B$36:$B$65*CT$36:CT$65*(Master!$D$3:$D$32=$C149))/100+SUMPRODUCT($B$67:$B$96*CT$67:CT$96*(Master!$D$3:$D$32=$C149))/100+CT143</f>
        <v>9.5000000000000004E-8</v>
      </c>
      <c r="CU149" s="11">
        <f>SUMPRODUCT($B$36:$B$65*CU$36:CU$65*(Master!$D$3:$D$32=$C149))/100+SUMPRODUCT($B$67:$B$96*CU$67:CU$96*(Master!$D$3:$D$32=$C149))/100+CU143</f>
        <v>9.5999999999999999E-8</v>
      </c>
      <c r="CV149" s="11">
        <f>SUMPRODUCT($B$36:$B$65*CV$36:CV$65*(Master!$D$3:$D$32=$C149))/100+SUMPRODUCT($B$67:$B$96*CV$67:CV$96*(Master!$D$3:$D$32=$C149))/100+CV143</f>
        <v>9.6999999999999995E-8</v>
      </c>
      <c r="CW149" s="11">
        <f>SUMPRODUCT($B$36:$B$65*CW$36:CW$65*(Master!$D$3:$D$32=$C149))/100+SUMPRODUCT($B$67:$B$96*CW$67:CW$96*(Master!$D$3:$D$32=$C149))/100+CW143</f>
        <v>9.8000000000000004E-8</v>
      </c>
      <c r="CX149" s="11">
        <f>SUMPRODUCT($B$36:$B$65*CX$36:CX$65*(Master!$D$3:$D$32=$C149))/100+SUMPRODUCT($B$67:$B$96*CX$67:CX$96*(Master!$D$3:$D$32=$C149))/100+CX143</f>
        <v>9.9E-8</v>
      </c>
      <c r="CY149" s="11">
        <f>SUMPRODUCT($B$36:$B$65*CY$36:CY$65*(Master!$D$3:$D$32=$C149))/100+SUMPRODUCT($B$67:$B$96*CY$67:CY$96*(Master!$D$3:$D$32=$C149))/100+CY143</f>
        <v>9.9999999999999995E-8</v>
      </c>
      <c r="CZ149" s="11">
        <f>SUMPRODUCT($B$36:$B$65*CZ$36:CZ$65*(Master!$D$3:$D$32=$C149))/100+SUMPRODUCT($B$67:$B$96*CZ$67:CZ$96*(Master!$D$3:$D$32=$C149))/100+CZ143</f>
        <v>1.01E-7</v>
      </c>
      <c r="DA149" s="11">
        <f>SUMPRODUCT($B$36:$B$65*DA$36:DA$65*(Master!$D$3:$D$32=$C149))/100+SUMPRODUCT($B$67:$B$96*DA$67:DA$96*(Master!$D$3:$D$32=$C149))/100+DA143</f>
        <v>1.02E-7</v>
      </c>
      <c r="DB149" s="11">
        <f>SUMPRODUCT($B$36:$B$65*DB$36:DB$65*(Master!$D$3:$D$32=$C149))/100+SUMPRODUCT($B$67:$B$96*DB$67:DB$96*(Master!$D$3:$D$32=$C149))/100+DB143</f>
        <v>1.03E-7</v>
      </c>
      <c r="DC149" s="11">
        <f>SUMPRODUCT($B$36:$B$65*DC$36:DC$65*(Master!$D$3:$D$32=$C149))/100+SUMPRODUCT($B$67:$B$96*DC$67:DC$96*(Master!$D$3:$D$32=$C149))/100+DC143</f>
        <v>1.04E-7</v>
      </c>
      <c r="DD149" s="11">
        <f>SUMPRODUCT($B$36:$B$65*DD$36:DD$65*(Master!$D$3:$D$32=$C149))/100+SUMPRODUCT($B$67:$B$96*DD$67:DD$96*(Master!$D$3:$D$32=$C149))/100+DD143</f>
        <v>1.05E-7</v>
      </c>
      <c r="DE149" s="11">
        <f>SUMPRODUCT($B$36:$B$65*DE$36:DE$65*(Master!$D$3:$D$32=$C149))/100+SUMPRODUCT($B$67:$B$96*DE$67:DE$96*(Master!$D$3:$D$32=$C149))/100+DE143</f>
        <v>1.06E-7</v>
      </c>
      <c r="DF149" s="11">
        <f>SUMPRODUCT($B$36:$B$65*DF$36:DF$65*(Master!$D$3:$D$32=$C149))/100+SUMPRODUCT($B$67:$B$96*DF$67:DF$96*(Master!$D$3:$D$32=$C149))/100+DF143</f>
        <v>1.0700000000000001E-7</v>
      </c>
      <c r="DG149" s="11">
        <f>SUMPRODUCT($B$36:$B$65*DG$36:DG$65*(Master!$D$3:$D$32=$C149))/100+SUMPRODUCT($B$67:$B$96*DG$67:DG$96*(Master!$D$3:$D$32=$C149))/100+DG143</f>
        <v>1.08E-7</v>
      </c>
      <c r="DH149" s="11">
        <f>SUMPRODUCT($B$36:$B$65*DH$36:DH$65*(Master!$D$3:$D$32=$C149))/100+SUMPRODUCT($B$67:$B$96*DH$67:DH$96*(Master!$D$3:$D$32=$C149))/100+DH143</f>
        <v>1.09E-7</v>
      </c>
      <c r="DI149" s="11">
        <f>SUMPRODUCT($B$36:$B$65*DI$36:DI$65*(Master!$D$3:$D$32=$C149))/100+SUMPRODUCT($B$67:$B$96*DI$67:DI$96*(Master!$D$3:$D$32=$C149))/100+DI143</f>
        <v>1.1000000000000001E-7</v>
      </c>
      <c r="DJ149" s="11">
        <f>SUMPRODUCT($B$36:$B$65*DJ$36:DJ$65*(Master!$D$3:$D$32=$C149))/100+SUMPRODUCT($B$67:$B$96*DJ$67:DJ$96*(Master!$D$3:$D$32=$C149))/100+DJ143</f>
        <v>1.11E-7</v>
      </c>
      <c r="DK149" s="11">
        <f>SUMPRODUCT($B$36:$B$65*DK$36:DK$65*(Master!$D$3:$D$32=$C149))/100+SUMPRODUCT($B$67:$B$96*DK$67:DK$96*(Master!$D$3:$D$32=$C149))/100+DK143</f>
        <v>1.12E-7</v>
      </c>
      <c r="DL149" s="11">
        <f>SUMPRODUCT($B$36:$B$65*DL$36:DL$65*(Master!$D$3:$D$32=$C149))/100+SUMPRODUCT($B$67:$B$96*DL$67:DL$96*(Master!$D$3:$D$32=$C149))/100+DL143</f>
        <v>1.1300000000000001E-7</v>
      </c>
      <c r="DM149" s="11">
        <f>SUMPRODUCT($B$36:$B$65*DM$36:DM$65*(Master!$D$3:$D$32=$C149))/100+SUMPRODUCT($B$67:$B$96*DM$67:DM$96*(Master!$D$3:$D$32=$C149))/100+DM143</f>
        <v>1.14E-7</v>
      </c>
      <c r="DN149" s="11">
        <f>SUMPRODUCT($B$36:$B$65*DN$36:DN$65*(Master!$D$3:$D$32=$C149))/100+SUMPRODUCT($B$67:$B$96*DN$67:DN$96*(Master!$D$3:$D$32=$C149))/100+DN143</f>
        <v>1.15E-7</v>
      </c>
      <c r="DO149" s="11">
        <f>SUMPRODUCT($B$36:$B$65*DO$36:DO$65*(Master!$D$3:$D$32=$C149))/100+SUMPRODUCT($B$67:$B$96*DO$67:DO$96*(Master!$D$3:$D$32=$C149))/100+DO143</f>
        <v>1.1600000000000001E-7</v>
      </c>
      <c r="DP149" s="11">
        <f>SUMPRODUCT($B$36:$B$65*DP$36:DP$65*(Master!$D$3:$D$32=$C149))/100+SUMPRODUCT($B$67:$B$96*DP$67:DP$96*(Master!$D$3:$D$32=$C149))/100+DP143</f>
        <v>1.17E-7</v>
      </c>
      <c r="DQ149" s="11">
        <f>SUMPRODUCT($B$36:$B$65*DQ$36:DQ$65*(Master!$D$3:$D$32=$C149))/100+SUMPRODUCT($B$67:$B$96*DQ$67:DQ$96*(Master!$D$3:$D$32=$C149))/100+DQ143</f>
        <v>1.18E-7</v>
      </c>
      <c r="DR149" s="11">
        <f>SUMPRODUCT($B$36:$B$65*DR$36:DR$65*(Master!$D$3:$D$32=$C149))/100+SUMPRODUCT($B$67:$B$96*DR$67:DR$96*(Master!$D$3:$D$32=$C149))/100+DR143</f>
        <v>1.1899999999999999E-7</v>
      </c>
      <c r="DS149" s="11">
        <f>SUMPRODUCT($B$36:$B$65*DS$36:DS$65*(Master!$D$3:$D$32=$C149))/100+SUMPRODUCT($B$67:$B$96*DS$67:DS$96*(Master!$D$3:$D$32=$C149))/100+DS143</f>
        <v>1.1999999999999999E-7</v>
      </c>
      <c r="DT149" s="11">
        <f>SUMPRODUCT($B$36:$B$65*DT$36:DT$65*(Master!$D$3:$D$32=$C149))/100+SUMPRODUCT($B$67:$B$96*DT$67:DT$96*(Master!$D$3:$D$32=$C149))/100+DT143</f>
        <v>1.2100000000000001E-7</v>
      </c>
      <c r="DU149" s="11">
        <f>SUMPRODUCT($B$36:$B$65*DU$36:DU$65*(Master!$D$3:$D$32=$C149))/100+SUMPRODUCT($B$67:$B$96*DU$67:DU$96*(Master!$D$3:$D$32=$C149))/100+DU143</f>
        <v>1.2200000000000001E-7</v>
      </c>
      <c r="DV149" s="11">
        <f>SUMPRODUCT($B$36:$B$65*DV$36:DV$65*(Master!$D$3:$D$32=$C149))/100+SUMPRODUCT($B$67:$B$96*DV$67:DV$96*(Master!$D$3:$D$32=$C149))/100+DV143</f>
        <v>1.23E-7</v>
      </c>
      <c r="DW149" s="11">
        <f>SUMPRODUCT($B$36:$B$65*DW$36:DW$65*(Master!$D$3:$D$32=$C149))/100+SUMPRODUCT($B$67:$B$96*DW$67:DW$96*(Master!$D$3:$D$32=$C149))/100+DW143</f>
        <v>1.24E-7</v>
      </c>
      <c r="DX149" s="11">
        <f>SUMPRODUCT($B$36:$B$65*DX$36:DX$65*(Master!$D$3:$D$32=$C149))/100+SUMPRODUCT($B$67:$B$96*DX$67:DX$96*(Master!$D$3:$D$32=$C149))/100+DX143</f>
        <v>1.2499999999999999E-7</v>
      </c>
      <c r="DY149" s="11">
        <f>SUMPRODUCT($B$36:$B$65*DY$36:DY$65*(Master!$D$3:$D$32=$C149))/100+SUMPRODUCT($B$67:$B$96*DY$67:DY$96*(Master!$D$3:$D$32=$C149))/100+DY143</f>
        <v>1.2599999999999999E-7</v>
      </c>
      <c r="DZ149" s="11">
        <f>SUMPRODUCT($B$36:$B$65*DZ$36:DZ$65*(Master!$D$3:$D$32=$C149))/100+SUMPRODUCT($B$67:$B$96*DZ$67:DZ$96*(Master!$D$3:$D$32=$C149))/100+DZ143</f>
        <v>1.2700000000000001E-7</v>
      </c>
      <c r="EA149" s="11">
        <f>SUMPRODUCT($B$36:$B$65*EA$36:EA$65*(Master!$D$3:$D$32=$C149))/100+SUMPRODUCT($B$67:$B$96*EA$67:EA$96*(Master!$D$3:$D$32=$C149))/100+EA143</f>
        <v>1.2800000000000001E-7</v>
      </c>
      <c r="EB149" s="11">
        <f>SUMPRODUCT($B$36:$B$65*EB$36:EB$65*(Master!$D$3:$D$32=$C149))/100+SUMPRODUCT($B$67:$B$96*EB$67:EB$96*(Master!$D$3:$D$32=$C149))/100+EB143</f>
        <v>1.29E-7</v>
      </c>
      <c r="EC149" s="11">
        <f>SUMPRODUCT($B$36:$B$65*EC$36:EC$65*(Master!$D$3:$D$32=$C149))/100+SUMPRODUCT($B$67:$B$96*EC$67:EC$96*(Master!$D$3:$D$32=$C149))/100+EC143</f>
        <v>1.3E-7</v>
      </c>
      <c r="ED149" s="11">
        <f>SUMPRODUCT($B$36:$B$65*ED$36:ED$65*(Master!$D$3:$D$32=$C149))/100+SUMPRODUCT($B$67:$B$96*ED$67:ED$96*(Master!$D$3:$D$32=$C149))/100+ED143</f>
        <v>1.31E-7</v>
      </c>
      <c r="EE149" s="11">
        <f>SUMPRODUCT($B$36:$B$65*EE$36:EE$65*(Master!$D$3:$D$32=$C149))/100+SUMPRODUCT($B$67:$B$96*EE$67:EE$96*(Master!$D$3:$D$32=$C149))/100+EE143</f>
        <v>1.3199999999999999E-7</v>
      </c>
      <c r="EF149" s="11">
        <f>SUMPRODUCT($B$36:$B$65*EF$36:EF$65*(Master!$D$3:$D$32=$C149))/100+SUMPRODUCT($B$67:$B$96*EF$67:EF$96*(Master!$D$3:$D$32=$C149))/100+EF143</f>
        <v>1.3300000000000001E-7</v>
      </c>
      <c r="EG149" s="11">
        <f>SUMPRODUCT($B$36:$B$65*EG$36:EG$65*(Master!$D$3:$D$32=$C149))/100+SUMPRODUCT($B$67:$B$96*EG$67:EG$96*(Master!$D$3:$D$32=$C149))/100+EG143</f>
        <v>1.3400000000000001E-7</v>
      </c>
      <c r="EH149" s="11">
        <f>SUMPRODUCT($B$36:$B$65*EH$36:EH$65*(Master!$D$3:$D$32=$C149))/100+SUMPRODUCT($B$67:$B$96*EH$67:EH$96*(Master!$D$3:$D$32=$C149))/100+EH143</f>
        <v>1.35E-7</v>
      </c>
      <c r="EI149" s="11">
        <f>SUMPRODUCT($B$36:$B$65*EI$36:EI$65*(Master!$D$3:$D$32=$C149))/100+SUMPRODUCT($B$67:$B$96*EI$67:EI$96*(Master!$D$3:$D$32=$C149))/100+EI143</f>
        <v>1.36E-7</v>
      </c>
      <c r="EJ149" s="11">
        <f>SUMPRODUCT($B$36:$B$65*EJ$36:EJ$65*(Master!$D$3:$D$32=$C149))/100+SUMPRODUCT($B$67:$B$96*EJ$67:EJ$96*(Master!$D$3:$D$32=$C149))/100+EJ143</f>
        <v>1.37E-7</v>
      </c>
      <c r="EK149" s="11">
        <f>SUMPRODUCT($B$36:$B$65*EK$36:EK$65*(Master!$D$3:$D$32=$C149))/100+SUMPRODUCT($B$67:$B$96*EK$67:EK$96*(Master!$D$3:$D$32=$C149))/100+EK143</f>
        <v>1.3799999999999999E-7</v>
      </c>
      <c r="EL149" s="11">
        <f>SUMPRODUCT($B$36:$B$65*EL$36:EL$65*(Master!$D$3:$D$32=$C149))/100+SUMPRODUCT($B$67:$B$96*EL$67:EL$96*(Master!$D$3:$D$32=$C149))/100+EL143</f>
        <v>1.3899999999999999E-7</v>
      </c>
      <c r="EM149" s="11">
        <f>SUMPRODUCT($B$36:$B$65*EM$36:EM$65*(Master!$D$3:$D$32=$C149))/100+SUMPRODUCT($B$67:$B$96*EM$67:EM$96*(Master!$D$3:$D$32=$C149))/100+EM143</f>
        <v>1.4000000000000001E-7</v>
      </c>
      <c r="EN149" s="11">
        <f>SUMPRODUCT($B$36:$B$65*EN$36:EN$65*(Master!$D$3:$D$32=$C149))/100+SUMPRODUCT($B$67:$B$96*EN$67:EN$96*(Master!$D$3:$D$32=$C149))/100+EN143</f>
        <v>1.4100000000000001E-7</v>
      </c>
      <c r="EO149" s="11">
        <f>SUMPRODUCT($B$36:$B$65*EO$36:EO$65*(Master!$D$3:$D$32=$C149))/100+SUMPRODUCT($B$67:$B$96*EO$67:EO$96*(Master!$D$3:$D$32=$C149))/100+EO143</f>
        <v>1.42E-7</v>
      </c>
      <c r="EP149" s="11">
        <f>SUMPRODUCT($B$36:$B$65*EP$36:EP$65*(Master!$D$3:$D$32=$C149))/100+SUMPRODUCT($B$67:$B$96*EP$67:EP$96*(Master!$D$3:$D$32=$C149))/100+EP143</f>
        <v>1.43E-7</v>
      </c>
      <c r="EQ149" s="11">
        <f>SUMPRODUCT($B$36:$B$65*EQ$36:EQ$65*(Master!$D$3:$D$32=$C149))/100+SUMPRODUCT($B$67:$B$96*EQ$67:EQ$96*(Master!$D$3:$D$32=$C149))/100+EQ143</f>
        <v>1.4399999999999999E-7</v>
      </c>
      <c r="ER149" s="11">
        <f>SUMPRODUCT($B$36:$B$65*ER$36:ER$65*(Master!$D$3:$D$32=$C149))/100+SUMPRODUCT($B$67:$B$96*ER$67:ER$96*(Master!$D$3:$D$32=$C149))/100+ER143</f>
        <v>1.4499999999999999E-7</v>
      </c>
      <c r="ES149" s="11">
        <f>SUMPRODUCT($B$36:$B$65*ES$36:ES$65*(Master!$D$3:$D$32=$C149))/100+SUMPRODUCT($B$67:$B$96*ES$67:ES$96*(Master!$D$3:$D$32=$C149))/100+ES143</f>
        <v>1.4600000000000001E-7</v>
      </c>
      <c r="ET149" s="11">
        <f>SUMPRODUCT($B$36:$B$65*ET$36:ET$65*(Master!$D$3:$D$32=$C149))/100+SUMPRODUCT($B$67:$B$96*ET$67:ET$96*(Master!$D$3:$D$32=$C149))/100+ET143</f>
        <v>1.4700000000000001E-7</v>
      </c>
      <c r="EU149" s="11">
        <f>SUMPRODUCT($B$36:$B$65*EU$36:EU$65*(Master!$D$3:$D$32=$C149))/100+SUMPRODUCT($B$67:$B$96*EU$67:EU$96*(Master!$D$3:$D$32=$C149))/100+EU143</f>
        <v>1.48E-7</v>
      </c>
      <c r="EV149" s="11">
        <f>SUMPRODUCT($B$36:$B$65*EV$36:EV$65*(Master!$D$3:$D$32=$C149))/100+SUMPRODUCT($B$67:$B$96*EV$67:EV$96*(Master!$D$3:$D$32=$C149))/100+EV143</f>
        <v>1.49E-7</v>
      </c>
      <c r="EW149" s="11">
        <f>SUMPRODUCT($B$36:$B$65*EW$36:EW$65*(Master!$D$3:$D$32=$C149))/100+SUMPRODUCT($B$67:$B$96*EW$67:EW$96*(Master!$D$3:$D$32=$C149))/100+EW143</f>
        <v>1.4999999999999999E-7</v>
      </c>
      <c r="EX149" s="11">
        <f>SUMPRODUCT($B$36:$B$65*EX$36:EX$65*(Master!$D$3:$D$32=$C149))/100+SUMPRODUCT($B$67:$B$96*EX$67:EX$96*(Master!$D$3:$D$32=$C149))/100+EX143</f>
        <v>1.5099999999999999E-7</v>
      </c>
      <c r="EY149" s="11">
        <f>SUMPRODUCT($B$36:$B$65*EY$36:EY$65*(Master!$D$3:$D$32=$C149))/100+SUMPRODUCT($B$67:$B$96*EY$67:EY$96*(Master!$D$3:$D$32=$C149))/100+EY143</f>
        <v>1.5200000000000001E-7</v>
      </c>
      <c r="EZ149" s="11">
        <f>SUMPRODUCT($B$36:$B$65*EZ$36:EZ$65*(Master!$D$3:$D$32=$C149))/100+SUMPRODUCT($B$67:$B$96*EZ$67:EZ$96*(Master!$D$3:$D$32=$C149))/100+EZ143</f>
        <v>1.5300000000000001E-7</v>
      </c>
      <c r="FA149" s="11">
        <f>SUMPRODUCT($B$36:$B$65*FA$36:FA$65*(Master!$D$3:$D$32=$C149))/100+SUMPRODUCT($B$67:$B$96*FA$67:FA$96*(Master!$D$3:$D$32=$C149))/100+FA143</f>
        <v>1.54E-7</v>
      </c>
      <c r="FB149" s="11">
        <f>SUMPRODUCT($B$36:$B$65*FB$36:FB$65*(Master!$D$3:$D$32=$C149))/100+SUMPRODUCT($B$67:$B$96*FB$67:FB$96*(Master!$D$3:$D$32=$C149))/100+FB143</f>
        <v>1.55E-7</v>
      </c>
      <c r="FC149" s="11">
        <f>SUMPRODUCT($B$36:$B$65*FC$36:FC$65*(Master!$D$3:$D$32=$C149))/100+SUMPRODUCT($B$67:$B$96*FC$67:FC$96*(Master!$D$3:$D$32=$C149))/100+FC143</f>
        <v>1.5599999999999999E-7</v>
      </c>
      <c r="FD149" s="11">
        <f>SUMPRODUCT($B$36:$B$65*FD$36:FD$65*(Master!$D$3:$D$32=$C149))/100+SUMPRODUCT($B$67:$B$96*FD$67:FD$96*(Master!$D$3:$D$32=$C149))/100+FD143</f>
        <v>1.5699999999999999E-7</v>
      </c>
      <c r="FE149" s="11">
        <f>SUMPRODUCT($B$36:$B$65*FE$36:FE$65*(Master!$D$3:$D$32=$C149))/100+SUMPRODUCT($B$67:$B$96*FE$67:FE$96*(Master!$D$3:$D$32=$C149))/100+FE143</f>
        <v>1.5800000000000001E-7</v>
      </c>
      <c r="FF149" s="11">
        <f>SUMPRODUCT($B$36:$B$65*FF$36:FF$65*(Master!$D$3:$D$32=$C149))/100+SUMPRODUCT($B$67:$B$96*FF$67:FF$96*(Master!$D$3:$D$32=$C149))/100+FF143</f>
        <v>1.5900000000000001E-7</v>
      </c>
      <c r="FG149" s="11">
        <f>SUMPRODUCT($B$36:$B$65*FG$36:FG$65*(Master!$D$3:$D$32=$C149))/100+SUMPRODUCT($B$67:$B$96*FG$67:FG$96*(Master!$D$3:$D$32=$C149))/100+FG143</f>
        <v>1.6E-7</v>
      </c>
      <c r="FH149" s="11">
        <f>SUMPRODUCT($B$36:$B$65*FH$36:FH$65*(Master!$D$3:$D$32=$C149))/100+SUMPRODUCT($B$67:$B$96*FH$67:FH$96*(Master!$D$3:$D$32=$C149))/100+FH143</f>
        <v>1.61E-7</v>
      </c>
      <c r="FI149" s="11">
        <f>SUMPRODUCT($B$36:$B$65*FI$36:FI$65*(Master!$D$3:$D$32=$C149))/100+SUMPRODUCT($B$67:$B$96*FI$67:FI$96*(Master!$D$3:$D$32=$C149))/100+FI143</f>
        <v>1.6199999999999999E-7</v>
      </c>
      <c r="FJ149" s="11">
        <f>SUMPRODUCT($B$36:$B$65*FJ$36:FJ$65*(Master!$D$3:$D$32=$C149))/100+SUMPRODUCT($B$67:$B$96*FJ$67:FJ$96*(Master!$D$3:$D$32=$C149))/100+FJ143</f>
        <v>1.6299999999999999E-7</v>
      </c>
      <c r="FK149" s="11">
        <f>SUMPRODUCT($B$36:$B$65*FK$36:FK$65*(Master!$D$3:$D$32=$C149))/100+SUMPRODUCT($B$67:$B$96*FK$67:FK$96*(Master!$D$3:$D$32=$C149))/100+FK143</f>
        <v>1.6400000000000001E-7</v>
      </c>
    </row>
    <row r="150" spans="3:167" x14ac:dyDescent="0.25">
      <c r="C150" s="11" t="s">
        <v>7</v>
      </c>
      <c r="D150" s="11">
        <f>SUMPRODUCT($B$36:$B$65*D$36:D$65*(Master!$D$3:$D$32=$C150))/100+SUMPRODUCT($B$67:$B$96*D$67:D$96*(Master!$D$3:$D$32=$C150))/100+D144</f>
        <v>9.9999999999999995E-7</v>
      </c>
      <c r="E150" s="11">
        <f>SUMPRODUCT($B$36:$B$65*E$36:E$65*(Master!$D$3:$D$32=$C150))/100+SUMPRODUCT($B$67:$B$96*E$67:E$96*(Master!$D$3:$D$32=$C150))/100+E144</f>
        <v>1.9999999999999999E-6</v>
      </c>
      <c r="F150" s="11">
        <f>SUMPRODUCT($B$36:$B$65*F$36:F$65*(Master!$D$3:$D$32=$C150))/100+SUMPRODUCT($B$67:$B$96*F$67:F$96*(Master!$D$3:$D$32=$C150))/100+F144</f>
        <v>3.0000000000000001E-6</v>
      </c>
      <c r="G150" s="11">
        <f>SUMPRODUCT($B$36:$B$65*G$36:G$65*(Master!$D$3:$D$32=$C150))/100+SUMPRODUCT($B$67:$B$96*G$67:G$96*(Master!$D$3:$D$32=$C150))/100+G144</f>
        <v>3.9999999999999998E-6</v>
      </c>
      <c r="H150" s="11">
        <f>SUMPRODUCT($B$36:$B$65*H$36:H$65*(Master!$D$3:$D$32=$C150))/100+SUMPRODUCT($B$67:$B$96*H$67:H$96*(Master!$D$3:$D$32=$C150))/100+H144</f>
        <v>5.0000000000000001E-9</v>
      </c>
      <c r="I150" s="11">
        <f>SUMPRODUCT($B$36:$B$65*I$36:I$65*(Master!$D$3:$D$32=$C150))/100+SUMPRODUCT($B$67:$B$96*I$67:I$96*(Master!$D$3:$D$32=$C150))/100+I144</f>
        <v>6E-9</v>
      </c>
      <c r="J150" s="11">
        <f>SUMPRODUCT($B$36:$B$65*J$36:J$65*(Master!$D$3:$D$32=$C150))/100+SUMPRODUCT($B$67:$B$96*J$67:J$96*(Master!$D$3:$D$32=$C150))/100+J144</f>
        <v>6.9999999999999998E-9</v>
      </c>
      <c r="K150" s="11">
        <f>SUMPRODUCT($B$36:$B$65*K$36:K$65*(Master!$D$3:$D$32=$C150))/100+SUMPRODUCT($B$67:$B$96*K$67:K$96*(Master!$D$3:$D$32=$C150))/100+K144</f>
        <v>8.0000000000000005E-9</v>
      </c>
      <c r="L150" s="11">
        <f>SUMPRODUCT($B$36:$B$65*L$36:L$65*(Master!$D$3:$D$32=$C150))/100+SUMPRODUCT($B$67:$B$96*L$67:L$96*(Master!$D$3:$D$32=$C150))/100+L144</f>
        <v>8.9999999999999995E-9</v>
      </c>
      <c r="M150" s="11">
        <f>SUMPRODUCT($B$36:$B$65*M$36:M$65*(Master!$D$3:$D$32=$C150))/100+SUMPRODUCT($B$67:$B$96*M$67:M$96*(Master!$D$3:$D$32=$C150))/100+M144</f>
        <v>1E-8</v>
      </c>
      <c r="N150" s="11">
        <f>SUMPRODUCT($B$36:$B$65*N$36:N$65*(Master!$D$3:$D$32=$C150))/100+SUMPRODUCT($B$67:$B$96*N$67:N$96*(Master!$D$3:$D$32=$C150))/100+N144</f>
        <v>1.0999999999999999E-8</v>
      </c>
      <c r="O150" s="11">
        <f>SUMPRODUCT($B$36:$B$65*O$36:O$65*(Master!$D$3:$D$32=$C150))/100+SUMPRODUCT($B$67:$B$96*O$67:O$96*(Master!$D$3:$D$32=$C150))/100+O144</f>
        <v>1.2E-8</v>
      </c>
      <c r="P150" s="11">
        <f>SUMPRODUCT($B$36:$B$65*P$36:P$65*(Master!$D$3:$D$32=$C150))/100+SUMPRODUCT($B$67:$B$96*P$67:P$96*(Master!$D$3:$D$32=$C150))/100+P144</f>
        <v>1.3000000000000001E-8</v>
      </c>
      <c r="Q150" s="11">
        <f>SUMPRODUCT($B$36:$B$65*Q$36:Q$65*(Master!$D$3:$D$32=$C150))/100+SUMPRODUCT($B$67:$B$96*Q$67:Q$96*(Master!$D$3:$D$32=$C150))/100+Q144</f>
        <v>1.4E-8</v>
      </c>
      <c r="R150" s="11">
        <f>SUMPRODUCT($B$36:$B$65*R$36:R$65*(Master!$D$3:$D$32=$C150))/100+SUMPRODUCT($B$67:$B$96*R$67:R$96*(Master!$D$3:$D$32=$C150))/100+R144</f>
        <v>1.4999999999999999E-8</v>
      </c>
      <c r="S150" s="11">
        <f>SUMPRODUCT($B$36:$B$65*S$36:S$65*(Master!$D$3:$D$32=$C150))/100+SUMPRODUCT($B$67:$B$96*S$67:S$96*(Master!$D$3:$D$32=$C150))/100+S144</f>
        <v>1.6000000000000001E-8</v>
      </c>
      <c r="T150" s="11">
        <f>SUMPRODUCT($B$36:$B$65*T$36:T$65*(Master!$D$3:$D$32=$C150))/100+SUMPRODUCT($B$67:$B$96*T$67:T$96*(Master!$D$3:$D$32=$C150))/100+T144</f>
        <v>1.7E-8</v>
      </c>
      <c r="U150" s="11">
        <f>SUMPRODUCT($B$36:$B$65*U$36:U$65*(Master!$D$3:$D$32=$C150))/100+SUMPRODUCT($B$67:$B$96*U$67:U$96*(Master!$D$3:$D$32=$C150))/100+U144</f>
        <v>1.7999999999999999E-8</v>
      </c>
      <c r="V150" s="11">
        <f>SUMPRODUCT($B$36:$B$65*V$36:V$65*(Master!$D$3:$D$32=$C150))/100+SUMPRODUCT($B$67:$B$96*V$67:V$96*(Master!$D$3:$D$32=$C150))/100+V144</f>
        <v>1.9000000000000001E-8</v>
      </c>
      <c r="W150" s="11">
        <f>SUMPRODUCT($B$36:$B$65*W$36:W$65*(Master!$D$3:$D$32=$C150))/100+SUMPRODUCT($B$67:$B$96*W$67:W$96*(Master!$D$3:$D$32=$C150))/100+W144</f>
        <v>2E-8</v>
      </c>
      <c r="X150" s="11">
        <f>SUMPRODUCT($B$36:$B$65*X$36:X$65*(Master!$D$3:$D$32=$C150))/100+SUMPRODUCT($B$67:$B$96*X$67:X$96*(Master!$D$3:$D$32=$C150))/100+X144</f>
        <v>2.0999999999999999E-8</v>
      </c>
      <c r="Y150" s="11">
        <f>SUMPRODUCT($B$36:$B$65*Y$36:Y$65*(Master!$D$3:$D$32=$C150))/100+SUMPRODUCT($B$67:$B$96*Y$67:Y$96*(Master!$D$3:$D$32=$C150))/100+Y144</f>
        <v>2.1999999999999998E-8</v>
      </c>
      <c r="Z150" s="11">
        <f>SUMPRODUCT($B$36:$B$65*Z$36:Z$65*(Master!$D$3:$D$32=$C150))/100+SUMPRODUCT($B$67:$B$96*Z$67:Z$96*(Master!$D$3:$D$32=$C150))/100+Z144</f>
        <v>2.3000000000000001E-8</v>
      </c>
      <c r="AA150" s="11">
        <f>SUMPRODUCT($B$36:$B$65*AA$36:AA$65*(Master!$D$3:$D$32=$C150))/100+SUMPRODUCT($B$67:$B$96*AA$67:AA$96*(Master!$D$3:$D$32=$C150))/100+AA144</f>
        <v>2.4E-8</v>
      </c>
      <c r="AB150" s="11">
        <f>SUMPRODUCT($B$36:$B$65*AB$36:AB$65*(Master!$D$3:$D$32=$C150))/100+SUMPRODUCT($B$67:$B$96*AB$67:AB$96*(Master!$D$3:$D$32=$C150))/100+AB144</f>
        <v>2.4999999999999999E-8</v>
      </c>
      <c r="AC150" s="11">
        <f>SUMPRODUCT($B$36:$B$65*AC$36:AC$65*(Master!$D$3:$D$32=$C150))/100+SUMPRODUCT($B$67:$B$96*AC$67:AC$96*(Master!$D$3:$D$32=$C150))/100+AC144</f>
        <v>2.6000000000000001E-8</v>
      </c>
      <c r="AD150" s="11">
        <f>SUMPRODUCT($B$36:$B$65*AD$36:AD$65*(Master!$D$3:$D$32=$C150))/100+SUMPRODUCT($B$67:$B$96*AD$67:AD$96*(Master!$D$3:$D$32=$C150))/100+AD144</f>
        <v>2.7E-8</v>
      </c>
      <c r="AE150" s="11">
        <f>SUMPRODUCT($B$36:$B$65*AE$36:AE$65*(Master!$D$3:$D$32=$C150))/100+SUMPRODUCT($B$67:$B$96*AE$67:AE$96*(Master!$D$3:$D$32=$C150))/100+AE144</f>
        <v>2.7999999999999999E-8</v>
      </c>
      <c r="AF150" s="11">
        <f>SUMPRODUCT($B$36:$B$65*AF$36:AF$65*(Master!$D$3:$D$32=$C150))/100+SUMPRODUCT($B$67:$B$96*AF$67:AF$96*(Master!$D$3:$D$32=$C150))/100+AF144</f>
        <v>2.9000000000000002E-8</v>
      </c>
      <c r="AG150" s="11">
        <f>SUMPRODUCT($B$36:$B$65*AG$36:AG$65*(Master!$D$3:$D$32=$C150))/100+SUMPRODUCT($B$67:$B$96*AG$67:AG$96*(Master!$D$3:$D$32=$C150))/100+AG144</f>
        <v>2.9999999999999997E-8</v>
      </c>
      <c r="AH150" s="11">
        <f>SUMPRODUCT($B$36:$B$65*AH$36:AH$65*(Master!$D$3:$D$32=$C150))/100+SUMPRODUCT($B$67:$B$96*AH$67:AH$96*(Master!$D$3:$D$32=$C150))/100+AH144</f>
        <v>3.1E-8</v>
      </c>
      <c r="AI150" s="11">
        <f>SUMPRODUCT($B$36:$B$65*AI$36:AI$65*(Master!$D$3:$D$32=$C150))/100+SUMPRODUCT($B$67:$B$96*AI$67:AI$96*(Master!$D$3:$D$32=$C150))/100+AI144</f>
        <v>3.2000000000000002E-8</v>
      </c>
      <c r="AJ150" s="11">
        <f>SUMPRODUCT($B$36:$B$65*AJ$36:AJ$65*(Master!$D$3:$D$32=$C150))/100+SUMPRODUCT($B$67:$B$96*AJ$67:AJ$96*(Master!$D$3:$D$32=$C150))/100+AJ144</f>
        <v>3.2999999999999998E-8</v>
      </c>
      <c r="AK150" s="11">
        <f>SUMPRODUCT($B$36:$B$65*AK$36:AK$65*(Master!$D$3:$D$32=$C150))/100+SUMPRODUCT($B$67:$B$96*AK$67:AK$96*(Master!$D$3:$D$32=$C150))/100+AK144</f>
        <v>3.4E-8</v>
      </c>
      <c r="AL150" s="11">
        <f>SUMPRODUCT($B$36:$B$65*AL$36:AL$65*(Master!$D$3:$D$32=$C150))/100+SUMPRODUCT($B$67:$B$96*AL$67:AL$96*(Master!$D$3:$D$32=$C150))/100+AL144</f>
        <v>3.5000000000000002E-8</v>
      </c>
      <c r="AM150" s="11">
        <f>SUMPRODUCT($B$36:$B$65*AM$36:AM$65*(Master!$D$3:$D$32=$C150))/100+SUMPRODUCT($B$67:$B$96*AM$67:AM$96*(Master!$D$3:$D$32=$C150))/100+AM144</f>
        <v>3.5999999999999998E-8</v>
      </c>
      <c r="AN150" s="11">
        <f>SUMPRODUCT($B$36:$B$65*AN$36:AN$65*(Master!$D$3:$D$32=$C150))/100+SUMPRODUCT($B$67:$B$96*AN$67:AN$96*(Master!$D$3:$D$32=$C150))/100+AN144</f>
        <v>3.7E-8</v>
      </c>
      <c r="AO150" s="11">
        <f>SUMPRODUCT($B$36:$B$65*AO$36:AO$65*(Master!$D$3:$D$32=$C150))/100+SUMPRODUCT($B$67:$B$96*AO$67:AO$96*(Master!$D$3:$D$32=$C150))/100+AO144</f>
        <v>3.8000000000000003E-8</v>
      </c>
      <c r="AP150" s="11">
        <f>SUMPRODUCT($B$36:$B$65*AP$36:AP$65*(Master!$D$3:$D$32=$C150))/100+SUMPRODUCT($B$67:$B$96*AP$67:AP$96*(Master!$D$3:$D$32=$C150))/100+AP144</f>
        <v>3.8999999999999998E-8</v>
      </c>
      <c r="AQ150" s="11">
        <f>SUMPRODUCT($B$36:$B$65*AQ$36:AQ$65*(Master!$D$3:$D$32=$C150))/100+SUMPRODUCT($B$67:$B$96*AQ$67:AQ$96*(Master!$D$3:$D$32=$C150))/100+AQ144</f>
        <v>4.0000000000000001E-8</v>
      </c>
      <c r="AR150" s="11">
        <f>SUMPRODUCT($B$36:$B$65*AR$36:AR$65*(Master!$D$3:$D$32=$C150))/100+SUMPRODUCT($B$67:$B$96*AR$67:AR$96*(Master!$D$3:$D$32=$C150))/100+AR144</f>
        <v>4.1000000000000003E-8</v>
      </c>
      <c r="AS150" s="11">
        <f>SUMPRODUCT($B$36:$B$65*AS$36:AS$65*(Master!$D$3:$D$32=$C150))/100+SUMPRODUCT($B$67:$B$96*AS$67:AS$96*(Master!$D$3:$D$32=$C150))/100+AS144</f>
        <v>4.1999999999999999E-8</v>
      </c>
      <c r="AT150" s="11">
        <f>SUMPRODUCT($B$36:$B$65*AT$36:AT$65*(Master!$D$3:$D$32=$C150))/100+SUMPRODUCT($B$67:$B$96*AT$67:AT$96*(Master!$D$3:$D$32=$C150))/100+AT144</f>
        <v>4.3000000000000001E-8</v>
      </c>
      <c r="AU150" s="11">
        <f>SUMPRODUCT($B$36:$B$65*AU$36:AU$65*(Master!$D$3:$D$32=$C150))/100+SUMPRODUCT($B$67:$B$96*AU$67:AU$96*(Master!$D$3:$D$32=$C150))/100+AU144</f>
        <v>4.3999999999999997E-8</v>
      </c>
      <c r="AV150" s="11">
        <f>SUMPRODUCT($B$36:$B$65*AV$36:AV$65*(Master!$D$3:$D$32=$C150))/100+SUMPRODUCT($B$67:$B$96*AV$67:AV$96*(Master!$D$3:$D$32=$C150))/100+AV144</f>
        <v>4.4999999999999999E-8</v>
      </c>
      <c r="AW150" s="11">
        <f>SUMPRODUCT($B$36:$B$65*AW$36:AW$65*(Master!$D$3:$D$32=$C150))/100+SUMPRODUCT($B$67:$B$96*AW$67:AW$96*(Master!$D$3:$D$32=$C150))/100+AW144</f>
        <v>4.6000000000000002E-8</v>
      </c>
      <c r="AX150" s="11">
        <f>SUMPRODUCT($B$36:$B$65*AX$36:AX$65*(Master!$D$3:$D$32=$C150))/100+SUMPRODUCT($B$67:$B$96*AX$67:AX$96*(Master!$D$3:$D$32=$C150))/100+AX144</f>
        <v>4.6999999999999997E-8</v>
      </c>
      <c r="AY150" s="11">
        <f>SUMPRODUCT($B$36:$B$65*AY$36:AY$65*(Master!$D$3:$D$32=$C150))/100+SUMPRODUCT($B$67:$B$96*AY$67:AY$96*(Master!$D$3:$D$32=$C150))/100+AY144</f>
        <v>4.8E-8</v>
      </c>
      <c r="AZ150" s="11">
        <f>SUMPRODUCT($B$36:$B$65*AZ$36:AZ$65*(Master!$D$3:$D$32=$C150))/100+SUMPRODUCT($B$67:$B$96*AZ$67:AZ$96*(Master!$D$3:$D$32=$C150))/100+AZ144</f>
        <v>4.9000000000000002E-8</v>
      </c>
      <c r="BA150" s="11">
        <f>SUMPRODUCT($B$36:$B$65*BA$36:BA$65*(Master!$D$3:$D$32=$C150))/100+SUMPRODUCT($B$67:$B$96*BA$67:BA$96*(Master!$D$3:$D$32=$C150))/100+BA144</f>
        <v>4.9999999999999998E-8</v>
      </c>
      <c r="BB150" s="11">
        <f>SUMPRODUCT($B$36:$B$65*BB$36:BB$65*(Master!$D$3:$D$32=$C150))/100+SUMPRODUCT($B$67:$B$96*BB$67:BB$96*(Master!$D$3:$D$32=$C150))/100+BB144</f>
        <v>5.1E-8</v>
      </c>
      <c r="BC150" s="11">
        <f>SUMPRODUCT($B$36:$B$65*BC$36:BC$65*(Master!$D$3:$D$32=$C150))/100+SUMPRODUCT($B$67:$B$96*BC$67:BC$96*(Master!$D$3:$D$32=$C150))/100+BC144</f>
        <v>5.2000000000000002E-8</v>
      </c>
      <c r="BD150" s="11">
        <f>SUMPRODUCT($B$36:$B$65*BD$36:BD$65*(Master!$D$3:$D$32=$C150))/100+SUMPRODUCT($B$67:$B$96*BD$67:BD$96*(Master!$D$3:$D$32=$C150))/100+BD144</f>
        <v>5.2999999999999998E-8</v>
      </c>
      <c r="BE150" s="11">
        <f>SUMPRODUCT($B$36:$B$65*BE$36:BE$65*(Master!$D$3:$D$32=$C150))/100+SUMPRODUCT($B$67:$B$96*BE$67:BE$96*(Master!$D$3:$D$32=$C150))/100+BE144</f>
        <v>5.4E-8</v>
      </c>
      <c r="BF150" s="11">
        <f>SUMPRODUCT($B$36:$B$65*BF$36:BF$65*(Master!$D$3:$D$32=$C150))/100+SUMPRODUCT($B$67:$B$96*BF$67:BF$96*(Master!$D$3:$D$32=$C150))/100+BF144</f>
        <v>5.5000000000000003E-8</v>
      </c>
      <c r="BG150" s="11">
        <f>SUMPRODUCT($B$36:$B$65*BG$36:BG$65*(Master!$D$3:$D$32=$C150))/100+SUMPRODUCT($B$67:$B$96*BG$67:BG$96*(Master!$D$3:$D$32=$C150))/100+BG144</f>
        <v>5.5999999999999999E-8</v>
      </c>
      <c r="BH150" s="11">
        <f>SUMPRODUCT($B$36:$B$65*BH$36:BH$65*(Master!$D$3:$D$32=$C150))/100+SUMPRODUCT($B$67:$B$96*BH$67:BH$96*(Master!$D$3:$D$32=$C150))/100+BH144</f>
        <v>5.7000000000000001E-8</v>
      </c>
      <c r="BI150" s="11">
        <f>SUMPRODUCT($B$36:$B$65*BI$36:BI$65*(Master!$D$3:$D$32=$C150))/100+SUMPRODUCT($B$67:$B$96*BI$67:BI$96*(Master!$D$3:$D$32=$C150))/100+BI144</f>
        <v>5.8000000000000003E-8</v>
      </c>
      <c r="BJ150" s="11">
        <f>SUMPRODUCT($B$36:$B$65*BJ$36:BJ$65*(Master!$D$3:$D$32=$C150))/100+SUMPRODUCT($B$67:$B$96*BJ$67:BJ$96*(Master!$D$3:$D$32=$C150))/100+BJ144</f>
        <v>5.8999999999999999E-8</v>
      </c>
      <c r="BK150" s="11">
        <f>SUMPRODUCT($B$36:$B$65*BK$36:BK$65*(Master!$D$3:$D$32=$C150))/100+SUMPRODUCT($B$67:$B$96*BK$67:BK$96*(Master!$D$3:$D$32=$C150))/100+BK144</f>
        <v>5.9999999999999995E-8</v>
      </c>
      <c r="BL150" s="11">
        <f>SUMPRODUCT($B$36:$B$65*BL$36:BL$65*(Master!$D$3:$D$32=$C150))/100+SUMPRODUCT($B$67:$B$96*BL$67:BL$96*(Master!$D$3:$D$32=$C150))/100+BL144</f>
        <v>6.1000000000000004E-8</v>
      </c>
      <c r="BM150" s="11">
        <f>SUMPRODUCT($B$36:$B$65*BM$36:BM$65*(Master!$D$3:$D$32=$C150))/100+SUMPRODUCT($B$67:$B$96*BM$67:BM$96*(Master!$D$3:$D$32=$C150))/100+BM144</f>
        <v>6.1999999999999999E-8</v>
      </c>
      <c r="BN150" s="11">
        <f>SUMPRODUCT($B$36:$B$65*BN$36:BN$65*(Master!$D$3:$D$32=$C150))/100+SUMPRODUCT($B$67:$B$96*BN$67:BN$96*(Master!$D$3:$D$32=$C150))/100+BN144</f>
        <v>6.2999999999999995E-8</v>
      </c>
      <c r="BO150" s="11">
        <f>SUMPRODUCT($B$36:$B$65*BO$36:BO$65*(Master!$D$3:$D$32=$C150))/100+SUMPRODUCT($B$67:$B$96*BO$67:BO$96*(Master!$D$3:$D$32=$C150))/100+BO144</f>
        <v>6.4000000000000004E-8</v>
      </c>
      <c r="BP150" s="11">
        <f>SUMPRODUCT($B$36:$B$65*BP$36:BP$65*(Master!$D$3:$D$32=$C150))/100+SUMPRODUCT($B$67:$B$96*BP$67:BP$96*(Master!$D$3:$D$32=$C150))/100+BP144</f>
        <v>6.5E-8</v>
      </c>
      <c r="BQ150" s="11">
        <f>SUMPRODUCT($B$36:$B$65*BQ$36:BQ$65*(Master!$D$3:$D$32=$C150))/100+SUMPRODUCT($B$67:$B$96*BQ$67:BQ$96*(Master!$D$3:$D$32=$C150))/100+BQ144</f>
        <v>6.5999999999999995E-8</v>
      </c>
      <c r="BR150" s="11">
        <f>SUMPRODUCT($B$36:$B$65*BR$36:BR$65*(Master!$D$3:$D$32=$C150))/100+SUMPRODUCT($B$67:$B$96*BR$67:BR$96*(Master!$D$3:$D$32=$C150))/100+BR144</f>
        <v>6.7000000000000004E-8</v>
      </c>
      <c r="BS150" s="11">
        <f>SUMPRODUCT($B$36:$B$65*BS$36:BS$65*(Master!$D$3:$D$32=$C150))/100+SUMPRODUCT($B$67:$B$96*BS$67:BS$96*(Master!$D$3:$D$32=$C150))/100+BS144</f>
        <v>6.8E-8</v>
      </c>
      <c r="BT150" s="11">
        <f>SUMPRODUCT($B$36:$B$65*BT$36:BT$65*(Master!$D$3:$D$32=$C150))/100+SUMPRODUCT($B$67:$B$96*BT$67:BT$96*(Master!$D$3:$D$32=$C150))/100+BT144</f>
        <v>6.8999999999999996E-8</v>
      </c>
      <c r="BU150" s="11">
        <f>SUMPRODUCT($B$36:$B$65*BU$36:BU$65*(Master!$D$3:$D$32=$C150))/100+SUMPRODUCT($B$67:$B$96*BU$67:BU$96*(Master!$D$3:$D$32=$C150))/100+BU144</f>
        <v>7.0000000000000005E-8</v>
      </c>
      <c r="BV150" s="11">
        <f>SUMPRODUCT($B$36:$B$65*BV$36:BV$65*(Master!$D$3:$D$32=$C150))/100+SUMPRODUCT($B$67:$B$96*BV$67:BV$96*(Master!$D$3:$D$32=$C150))/100+BV144</f>
        <v>7.1E-8</v>
      </c>
      <c r="BW150" s="11">
        <f>SUMPRODUCT($B$36:$B$65*BW$36:BW$65*(Master!$D$3:$D$32=$C150))/100+SUMPRODUCT($B$67:$B$96*BW$67:BW$96*(Master!$D$3:$D$32=$C150))/100+BW144</f>
        <v>7.1999999999999996E-8</v>
      </c>
      <c r="BX150" s="11">
        <f>SUMPRODUCT($B$36:$B$65*BX$36:BX$65*(Master!$D$3:$D$32=$C150))/100+SUMPRODUCT($B$67:$B$96*BX$67:BX$96*(Master!$D$3:$D$32=$C150))/100+BX144</f>
        <v>7.3000000000000005E-8</v>
      </c>
      <c r="BY150" s="11">
        <f>SUMPRODUCT($B$36:$B$65*BY$36:BY$65*(Master!$D$3:$D$32=$C150))/100+SUMPRODUCT($B$67:$B$96*BY$67:BY$96*(Master!$D$3:$D$32=$C150))/100+BY144</f>
        <v>7.4000000000000001E-8</v>
      </c>
      <c r="BZ150" s="11">
        <f>SUMPRODUCT($B$36:$B$65*BZ$36:BZ$65*(Master!$D$3:$D$32=$C150))/100+SUMPRODUCT($B$67:$B$96*BZ$67:BZ$96*(Master!$D$3:$D$32=$C150))/100+BZ144</f>
        <v>7.4999999999999997E-8</v>
      </c>
      <c r="CA150" s="11">
        <f>SUMPRODUCT($B$36:$B$65*CA$36:CA$65*(Master!$D$3:$D$32=$C150))/100+SUMPRODUCT($B$67:$B$96*CA$67:CA$96*(Master!$D$3:$D$32=$C150))/100+CA144</f>
        <v>7.6000000000000006E-8</v>
      </c>
      <c r="CB150" s="11">
        <f>SUMPRODUCT($B$36:$B$65*CB$36:CB$65*(Master!$D$3:$D$32=$C150))/100+SUMPRODUCT($B$67:$B$96*CB$67:CB$96*(Master!$D$3:$D$32=$C150))/100+CB144</f>
        <v>7.7000000000000001E-8</v>
      </c>
      <c r="CC150" s="11">
        <f>SUMPRODUCT($B$36:$B$65*CC$36:CC$65*(Master!$D$3:$D$32=$C150))/100+SUMPRODUCT($B$67:$B$96*CC$67:CC$96*(Master!$D$3:$D$32=$C150))/100+CC144</f>
        <v>7.7999999999999997E-8</v>
      </c>
      <c r="CD150" s="11">
        <f>SUMPRODUCT($B$36:$B$65*CD$36:CD$65*(Master!$D$3:$D$32=$C150))/100+SUMPRODUCT($B$67:$B$96*CD$67:CD$96*(Master!$D$3:$D$32=$C150))/100+CD144</f>
        <v>7.9000000000000006E-8</v>
      </c>
      <c r="CE150" s="11">
        <f>SUMPRODUCT($B$36:$B$65*CE$36:CE$65*(Master!$D$3:$D$32=$C150))/100+SUMPRODUCT($B$67:$B$96*CE$67:CE$96*(Master!$D$3:$D$32=$C150))/100+CE144</f>
        <v>8.0000000000000002E-8</v>
      </c>
      <c r="CF150" s="11">
        <f>SUMPRODUCT($B$36:$B$65*CF$36:CF$65*(Master!$D$3:$D$32=$C150))/100+SUMPRODUCT($B$67:$B$96*CF$67:CF$96*(Master!$D$3:$D$32=$C150))/100+CF144</f>
        <v>8.0999999999999997E-8</v>
      </c>
      <c r="CG150" s="11">
        <f>SUMPRODUCT($B$36:$B$65*CG$36:CG$65*(Master!$D$3:$D$32=$C150))/100+SUMPRODUCT($B$67:$B$96*CG$67:CG$96*(Master!$D$3:$D$32=$C150))/100+CG144</f>
        <v>8.2000000000000006E-8</v>
      </c>
      <c r="CH150" s="11">
        <f>SUMPRODUCT($B$36:$B$65*CH$36:CH$65*(Master!$D$3:$D$32=$C150))/100+SUMPRODUCT($B$67:$B$96*CH$67:CH$96*(Master!$D$3:$D$32=$C150))/100+CH144</f>
        <v>8.3000000000000002E-8</v>
      </c>
      <c r="CI150" s="11">
        <f>SUMPRODUCT($B$36:$B$65*CI$36:CI$65*(Master!$D$3:$D$32=$C150))/100+SUMPRODUCT($B$67:$B$96*CI$67:CI$96*(Master!$D$3:$D$32=$C150))/100+CI144</f>
        <v>8.3999999999999998E-8</v>
      </c>
      <c r="CJ150" s="11">
        <f>SUMPRODUCT($B$36:$B$65*CJ$36:CJ$65*(Master!$D$3:$D$32=$C150))/100+SUMPRODUCT($B$67:$B$96*CJ$67:CJ$96*(Master!$D$3:$D$32=$C150))/100+CJ144</f>
        <v>8.4999999999999994E-8</v>
      </c>
      <c r="CK150" s="11">
        <f>SUMPRODUCT($B$36:$B$65*CK$36:CK$65*(Master!$D$3:$D$32=$C150))/100+SUMPRODUCT($B$67:$B$96*CK$67:CK$96*(Master!$D$3:$D$32=$C150))/100+CK144</f>
        <v>8.6000000000000002E-8</v>
      </c>
      <c r="CL150" s="11">
        <f>SUMPRODUCT($B$36:$B$65*CL$36:CL$65*(Master!$D$3:$D$32=$C150))/100+SUMPRODUCT($B$67:$B$96*CL$67:CL$96*(Master!$D$3:$D$32=$C150))/100+CL144</f>
        <v>8.6999999999999998E-8</v>
      </c>
      <c r="CM150" s="11">
        <f>SUMPRODUCT($B$36:$B$65*CM$36:CM$65*(Master!$D$3:$D$32=$C150))/100+SUMPRODUCT($B$67:$B$96*CM$67:CM$96*(Master!$D$3:$D$32=$C150))/100+CM144</f>
        <v>8.7999999999999994E-8</v>
      </c>
      <c r="CN150" s="11">
        <f>SUMPRODUCT($B$36:$B$65*CN$36:CN$65*(Master!$D$3:$D$32=$C150))/100+SUMPRODUCT($B$67:$B$96*CN$67:CN$96*(Master!$D$3:$D$32=$C150))/100+CN144</f>
        <v>8.9000000000000003E-8</v>
      </c>
      <c r="CO150" s="11">
        <f>SUMPRODUCT($B$36:$B$65*CO$36:CO$65*(Master!$D$3:$D$32=$C150))/100+SUMPRODUCT($B$67:$B$96*CO$67:CO$96*(Master!$D$3:$D$32=$C150))/100+CO144</f>
        <v>8.9999999999999999E-8</v>
      </c>
      <c r="CP150" s="11">
        <f>SUMPRODUCT($B$36:$B$65*CP$36:CP$65*(Master!$D$3:$D$32=$C150))/100+SUMPRODUCT($B$67:$B$96*CP$67:CP$96*(Master!$D$3:$D$32=$C150))/100+CP144</f>
        <v>9.0999999999999994E-8</v>
      </c>
      <c r="CQ150" s="11">
        <f>SUMPRODUCT($B$36:$B$65*CQ$36:CQ$65*(Master!$D$3:$D$32=$C150))/100+SUMPRODUCT($B$67:$B$96*CQ$67:CQ$96*(Master!$D$3:$D$32=$C150))/100+CQ144</f>
        <v>9.2000000000000003E-8</v>
      </c>
      <c r="CR150" s="11">
        <f>SUMPRODUCT($B$36:$B$65*CR$36:CR$65*(Master!$D$3:$D$32=$C150))/100+SUMPRODUCT($B$67:$B$96*CR$67:CR$96*(Master!$D$3:$D$32=$C150))/100+CR144</f>
        <v>9.2999999999999999E-8</v>
      </c>
      <c r="CS150" s="11">
        <f>SUMPRODUCT($B$36:$B$65*CS$36:CS$65*(Master!$D$3:$D$32=$C150))/100+SUMPRODUCT($B$67:$B$96*CS$67:CS$96*(Master!$D$3:$D$32=$C150))/100+CS144</f>
        <v>9.3999999999999995E-8</v>
      </c>
      <c r="CT150" s="11">
        <f>SUMPRODUCT($B$36:$B$65*CT$36:CT$65*(Master!$D$3:$D$32=$C150))/100+SUMPRODUCT($B$67:$B$96*CT$67:CT$96*(Master!$D$3:$D$32=$C150))/100+CT144</f>
        <v>9.5000000000000004E-8</v>
      </c>
      <c r="CU150" s="11">
        <f>SUMPRODUCT($B$36:$B$65*CU$36:CU$65*(Master!$D$3:$D$32=$C150))/100+SUMPRODUCT($B$67:$B$96*CU$67:CU$96*(Master!$D$3:$D$32=$C150))/100+CU144</f>
        <v>9.5999999999999999E-8</v>
      </c>
      <c r="CV150" s="11">
        <f>SUMPRODUCT($B$36:$B$65*CV$36:CV$65*(Master!$D$3:$D$32=$C150))/100+SUMPRODUCT($B$67:$B$96*CV$67:CV$96*(Master!$D$3:$D$32=$C150))/100+CV144</f>
        <v>9.6999999999999995E-8</v>
      </c>
      <c r="CW150" s="11">
        <f>SUMPRODUCT($B$36:$B$65*CW$36:CW$65*(Master!$D$3:$D$32=$C150))/100+SUMPRODUCT($B$67:$B$96*CW$67:CW$96*(Master!$D$3:$D$32=$C150))/100+CW144</f>
        <v>9.8000000000000004E-8</v>
      </c>
      <c r="CX150" s="11">
        <f>SUMPRODUCT($B$36:$B$65*CX$36:CX$65*(Master!$D$3:$D$32=$C150))/100+SUMPRODUCT($B$67:$B$96*CX$67:CX$96*(Master!$D$3:$D$32=$C150))/100+CX144</f>
        <v>9.9E-8</v>
      </c>
      <c r="CY150" s="11">
        <f>SUMPRODUCT($B$36:$B$65*CY$36:CY$65*(Master!$D$3:$D$32=$C150))/100+SUMPRODUCT($B$67:$B$96*CY$67:CY$96*(Master!$D$3:$D$32=$C150))/100+CY144</f>
        <v>9.9999999999999995E-8</v>
      </c>
      <c r="CZ150" s="11">
        <f>SUMPRODUCT($B$36:$B$65*CZ$36:CZ$65*(Master!$D$3:$D$32=$C150))/100+SUMPRODUCT($B$67:$B$96*CZ$67:CZ$96*(Master!$D$3:$D$32=$C150))/100+CZ144</f>
        <v>1.01E-7</v>
      </c>
      <c r="DA150" s="11">
        <f>SUMPRODUCT($B$36:$B$65*DA$36:DA$65*(Master!$D$3:$D$32=$C150))/100+SUMPRODUCT($B$67:$B$96*DA$67:DA$96*(Master!$D$3:$D$32=$C150))/100+DA144</f>
        <v>1.02E-7</v>
      </c>
      <c r="DB150" s="11">
        <f>SUMPRODUCT($B$36:$B$65*DB$36:DB$65*(Master!$D$3:$D$32=$C150))/100+SUMPRODUCT($B$67:$B$96*DB$67:DB$96*(Master!$D$3:$D$32=$C150))/100+DB144</f>
        <v>1.03E-7</v>
      </c>
      <c r="DC150" s="11">
        <f>SUMPRODUCT($B$36:$B$65*DC$36:DC$65*(Master!$D$3:$D$32=$C150))/100+SUMPRODUCT($B$67:$B$96*DC$67:DC$96*(Master!$D$3:$D$32=$C150))/100+DC144</f>
        <v>1.04E-7</v>
      </c>
      <c r="DD150" s="11">
        <f>SUMPRODUCT($B$36:$B$65*DD$36:DD$65*(Master!$D$3:$D$32=$C150))/100+SUMPRODUCT($B$67:$B$96*DD$67:DD$96*(Master!$D$3:$D$32=$C150))/100+DD144</f>
        <v>1.05E-7</v>
      </c>
      <c r="DE150" s="11">
        <f>SUMPRODUCT($B$36:$B$65*DE$36:DE$65*(Master!$D$3:$D$32=$C150))/100+SUMPRODUCT($B$67:$B$96*DE$67:DE$96*(Master!$D$3:$D$32=$C150))/100+DE144</f>
        <v>1.06E-7</v>
      </c>
      <c r="DF150" s="11">
        <f>SUMPRODUCT($B$36:$B$65*DF$36:DF$65*(Master!$D$3:$D$32=$C150))/100+SUMPRODUCT($B$67:$B$96*DF$67:DF$96*(Master!$D$3:$D$32=$C150))/100+DF144</f>
        <v>1.0700000000000001E-7</v>
      </c>
      <c r="DG150" s="11">
        <f>SUMPRODUCT($B$36:$B$65*DG$36:DG$65*(Master!$D$3:$D$32=$C150))/100+SUMPRODUCT($B$67:$B$96*DG$67:DG$96*(Master!$D$3:$D$32=$C150))/100+DG144</f>
        <v>1.08E-7</v>
      </c>
      <c r="DH150" s="11">
        <f>SUMPRODUCT($B$36:$B$65*DH$36:DH$65*(Master!$D$3:$D$32=$C150))/100+SUMPRODUCT($B$67:$B$96*DH$67:DH$96*(Master!$D$3:$D$32=$C150))/100+DH144</f>
        <v>1.09E-7</v>
      </c>
      <c r="DI150" s="11">
        <f>SUMPRODUCT($B$36:$B$65*DI$36:DI$65*(Master!$D$3:$D$32=$C150))/100+SUMPRODUCT($B$67:$B$96*DI$67:DI$96*(Master!$D$3:$D$32=$C150))/100+DI144</f>
        <v>1.1000000000000001E-7</v>
      </c>
      <c r="DJ150" s="11">
        <f>SUMPRODUCT($B$36:$B$65*DJ$36:DJ$65*(Master!$D$3:$D$32=$C150))/100+SUMPRODUCT($B$67:$B$96*DJ$67:DJ$96*(Master!$D$3:$D$32=$C150))/100+DJ144</f>
        <v>1.11E-7</v>
      </c>
      <c r="DK150" s="11">
        <f>SUMPRODUCT($B$36:$B$65*DK$36:DK$65*(Master!$D$3:$D$32=$C150))/100+SUMPRODUCT($B$67:$B$96*DK$67:DK$96*(Master!$D$3:$D$32=$C150))/100+DK144</f>
        <v>1.12E-7</v>
      </c>
      <c r="DL150" s="11">
        <f>SUMPRODUCT($B$36:$B$65*DL$36:DL$65*(Master!$D$3:$D$32=$C150))/100+SUMPRODUCT($B$67:$B$96*DL$67:DL$96*(Master!$D$3:$D$32=$C150))/100+DL144</f>
        <v>1.1300000000000001E-7</v>
      </c>
      <c r="DM150" s="11">
        <f>SUMPRODUCT($B$36:$B$65*DM$36:DM$65*(Master!$D$3:$D$32=$C150))/100+SUMPRODUCT($B$67:$B$96*DM$67:DM$96*(Master!$D$3:$D$32=$C150))/100+DM144</f>
        <v>1.14E-7</v>
      </c>
      <c r="DN150" s="11">
        <f>SUMPRODUCT($B$36:$B$65*DN$36:DN$65*(Master!$D$3:$D$32=$C150))/100+SUMPRODUCT($B$67:$B$96*DN$67:DN$96*(Master!$D$3:$D$32=$C150))/100+DN144</f>
        <v>1.15E-7</v>
      </c>
      <c r="DO150" s="11">
        <f>SUMPRODUCT($B$36:$B$65*DO$36:DO$65*(Master!$D$3:$D$32=$C150))/100+SUMPRODUCT($B$67:$B$96*DO$67:DO$96*(Master!$D$3:$D$32=$C150))/100+DO144</f>
        <v>1.1600000000000001E-7</v>
      </c>
      <c r="DP150" s="11">
        <f>SUMPRODUCT($B$36:$B$65*DP$36:DP$65*(Master!$D$3:$D$32=$C150))/100+SUMPRODUCT($B$67:$B$96*DP$67:DP$96*(Master!$D$3:$D$32=$C150))/100+DP144</f>
        <v>1.17E-7</v>
      </c>
      <c r="DQ150" s="11">
        <f>SUMPRODUCT($B$36:$B$65*DQ$36:DQ$65*(Master!$D$3:$D$32=$C150))/100+SUMPRODUCT($B$67:$B$96*DQ$67:DQ$96*(Master!$D$3:$D$32=$C150))/100+DQ144</f>
        <v>1.18E-7</v>
      </c>
      <c r="DR150" s="11">
        <f>SUMPRODUCT($B$36:$B$65*DR$36:DR$65*(Master!$D$3:$D$32=$C150))/100+SUMPRODUCT($B$67:$B$96*DR$67:DR$96*(Master!$D$3:$D$32=$C150))/100+DR144</f>
        <v>1.1899999999999999E-7</v>
      </c>
      <c r="DS150" s="11">
        <f>SUMPRODUCT($B$36:$B$65*DS$36:DS$65*(Master!$D$3:$D$32=$C150))/100+SUMPRODUCT($B$67:$B$96*DS$67:DS$96*(Master!$D$3:$D$32=$C150))/100+DS144</f>
        <v>1.1999999999999999E-7</v>
      </c>
      <c r="DT150" s="11">
        <f>SUMPRODUCT($B$36:$B$65*DT$36:DT$65*(Master!$D$3:$D$32=$C150))/100+SUMPRODUCT($B$67:$B$96*DT$67:DT$96*(Master!$D$3:$D$32=$C150))/100+DT144</f>
        <v>1.2100000000000001E-7</v>
      </c>
      <c r="DU150" s="11">
        <f>SUMPRODUCT($B$36:$B$65*DU$36:DU$65*(Master!$D$3:$D$32=$C150))/100+SUMPRODUCT($B$67:$B$96*DU$67:DU$96*(Master!$D$3:$D$32=$C150))/100+DU144</f>
        <v>1.2200000000000001E-7</v>
      </c>
      <c r="DV150" s="11">
        <f>SUMPRODUCT($B$36:$B$65*DV$36:DV$65*(Master!$D$3:$D$32=$C150))/100+SUMPRODUCT($B$67:$B$96*DV$67:DV$96*(Master!$D$3:$D$32=$C150))/100+DV144</f>
        <v>1.23E-7</v>
      </c>
      <c r="DW150" s="11">
        <f>SUMPRODUCT($B$36:$B$65*DW$36:DW$65*(Master!$D$3:$D$32=$C150))/100+SUMPRODUCT($B$67:$B$96*DW$67:DW$96*(Master!$D$3:$D$32=$C150))/100+DW144</f>
        <v>1.24E-7</v>
      </c>
      <c r="DX150" s="11">
        <f>SUMPRODUCT($B$36:$B$65*DX$36:DX$65*(Master!$D$3:$D$32=$C150))/100+SUMPRODUCT($B$67:$B$96*DX$67:DX$96*(Master!$D$3:$D$32=$C150))/100+DX144</f>
        <v>1.2499999999999999E-7</v>
      </c>
      <c r="DY150" s="11">
        <f>SUMPRODUCT($B$36:$B$65*DY$36:DY$65*(Master!$D$3:$D$32=$C150))/100+SUMPRODUCT($B$67:$B$96*DY$67:DY$96*(Master!$D$3:$D$32=$C150))/100+DY144</f>
        <v>1.2599999999999999E-7</v>
      </c>
      <c r="DZ150" s="11">
        <f>SUMPRODUCT($B$36:$B$65*DZ$36:DZ$65*(Master!$D$3:$D$32=$C150))/100+SUMPRODUCT($B$67:$B$96*DZ$67:DZ$96*(Master!$D$3:$D$32=$C150))/100+DZ144</f>
        <v>1.2700000000000001E-7</v>
      </c>
      <c r="EA150" s="11">
        <f>SUMPRODUCT($B$36:$B$65*EA$36:EA$65*(Master!$D$3:$D$32=$C150))/100+SUMPRODUCT($B$67:$B$96*EA$67:EA$96*(Master!$D$3:$D$32=$C150))/100+EA144</f>
        <v>1.2800000000000001E-7</v>
      </c>
      <c r="EB150" s="11">
        <f>SUMPRODUCT($B$36:$B$65*EB$36:EB$65*(Master!$D$3:$D$32=$C150))/100+SUMPRODUCT($B$67:$B$96*EB$67:EB$96*(Master!$D$3:$D$32=$C150))/100+EB144</f>
        <v>1.29E-7</v>
      </c>
      <c r="EC150" s="11">
        <f>SUMPRODUCT($B$36:$B$65*EC$36:EC$65*(Master!$D$3:$D$32=$C150))/100+SUMPRODUCT($B$67:$B$96*EC$67:EC$96*(Master!$D$3:$D$32=$C150))/100+EC144</f>
        <v>1.3E-7</v>
      </c>
      <c r="ED150" s="11">
        <f>SUMPRODUCT($B$36:$B$65*ED$36:ED$65*(Master!$D$3:$D$32=$C150))/100+SUMPRODUCT($B$67:$B$96*ED$67:ED$96*(Master!$D$3:$D$32=$C150))/100+ED144</f>
        <v>1.31E-7</v>
      </c>
      <c r="EE150" s="11">
        <f>SUMPRODUCT($B$36:$B$65*EE$36:EE$65*(Master!$D$3:$D$32=$C150))/100+SUMPRODUCT($B$67:$B$96*EE$67:EE$96*(Master!$D$3:$D$32=$C150))/100+EE144</f>
        <v>1.3199999999999999E-7</v>
      </c>
      <c r="EF150" s="11">
        <f>SUMPRODUCT($B$36:$B$65*EF$36:EF$65*(Master!$D$3:$D$32=$C150))/100+SUMPRODUCT($B$67:$B$96*EF$67:EF$96*(Master!$D$3:$D$32=$C150))/100+EF144</f>
        <v>1.3300000000000001E-7</v>
      </c>
      <c r="EG150" s="11">
        <f>SUMPRODUCT($B$36:$B$65*EG$36:EG$65*(Master!$D$3:$D$32=$C150))/100+SUMPRODUCT($B$67:$B$96*EG$67:EG$96*(Master!$D$3:$D$32=$C150))/100+EG144</f>
        <v>1.3400000000000001E-7</v>
      </c>
      <c r="EH150" s="11">
        <f>SUMPRODUCT($B$36:$B$65*EH$36:EH$65*(Master!$D$3:$D$32=$C150))/100+SUMPRODUCT($B$67:$B$96*EH$67:EH$96*(Master!$D$3:$D$32=$C150))/100+EH144</f>
        <v>1.35E-7</v>
      </c>
      <c r="EI150" s="11">
        <f>SUMPRODUCT($B$36:$B$65*EI$36:EI$65*(Master!$D$3:$D$32=$C150))/100+SUMPRODUCT($B$67:$B$96*EI$67:EI$96*(Master!$D$3:$D$32=$C150))/100+EI144</f>
        <v>1.36E-7</v>
      </c>
      <c r="EJ150" s="11">
        <f>SUMPRODUCT($B$36:$B$65*EJ$36:EJ$65*(Master!$D$3:$D$32=$C150))/100+SUMPRODUCT($B$67:$B$96*EJ$67:EJ$96*(Master!$D$3:$D$32=$C150))/100+EJ144</f>
        <v>1.37E-7</v>
      </c>
      <c r="EK150" s="11">
        <f>SUMPRODUCT($B$36:$B$65*EK$36:EK$65*(Master!$D$3:$D$32=$C150))/100+SUMPRODUCT($B$67:$B$96*EK$67:EK$96*(Master!$D$3:$D$32=$C150))/100+EK144</f>
        <v>1.3799999999999999E-7</v>
      </c>
      <c r="EL150" s="11">
        <f>SUMPRODUCT($B$36:$B$65*EL$36:EL$65*(Master!$D$3:$D$32=$C150))/100+SUMPRODUCT($B$67:$B$96*EL$67:EL$96*(Master!$D$3:$D$32=$C150))/100+EL144</f>
        <v>1.3899999999999999E-7</v>
      </c>
      <c r="EM150" s="11">
        <f>SUMPRODUCT($B$36:$B$65*EM$36:EM$65*(Master!$D$3:$D$32=$C150))/100+SUMPRODUCT($B$67:$B$96*EM$67:EM$96*(Master!$D$3:$D$32=$C150))/100+EM144</f>
        <v>1.4000000000000001E-7</v>
      </c>
      <c r="EN150" s="11">
        <f>SUMPRODUCT($B$36:$B$65*EN$36:EN$65*(Master!$D$3:$D$32=$C150))/100+SUMPRODUCT($B$67:$B$96*EN$67:EN$96*(Master!$D$3:$D$32=$C150))/100+EN144</f>
        <v>1.4100000000000001E-7</v>
      </c>
      <c r="EO150" s="11">
        <f>SUMPRODUCT($B$36:$B$65*EO$36:EO$65*(Master!$D$3:$D$32=$C150))/100+SUMPRODUCT($B$67:$B$96*EO$67:EO$96*(Master!$D$3:$D$32=$C150))/100+EO144</f>
        <v>1.42E-7</v>
      </c>
      <c r="EP150" s="11">
        <f>SUMPRODUCT($B$36:$B$65*EP$36:EP$65*(Master!$D$3:$D$32=$C150))/100+SUMPRODUCT($B$67:$B$96*EP$67:EP$96*(Master!$D$3:$D$32=$C150))/100+EP144</f>
        <v>1.43E-7</v>
      </c>
      <c r="EQ150" s="11">
        <f>SUMPRODUCT($B$36:$B$65*EQ$36:EQ$65*(Master!$D$3:$D$32=$C150))/100+SUMPRODUCT($B$67:$B$96*EQ$67:EQ$96*(Master!$D$3:$D$32=$C150))/100+EQ144</f>
        <v>1.4399999999999999E-7</v>
      </c>
      <c r="ER150" s="11">
        <f>SUMPRODUCT($B$36:$B$65*ER$36:ER$65*(Master!$D$3:$D$32=$C150))/100+SUMPRODUCT($B$67:$B$96*ER$67:ER$96*(Master!$D$3:$D$32=$C150))/100+ER144</f>
        <v>1.4499999999999999E-7</v>
      </c>
      <c r="ES150" s="11">
        <f>SUMPRODUCT($B$36:$B$65*ES$36:ES$65*(Master!$D$3:$D$32=$C150))/100+SUMPRODUCT($B$67:$B$96*ES$67:ES$96*(Master!$D$3:$D$32=$C150))/100+ES144</f>
        <v>1.4600000000000001E-7</v>
      </c>
      <c r="ET150" s="11">
        <f>SUMPRODUCT($B$36:$B$65*ET$36:ET$65*(Master!$D$3:$D$32=$C150))/100+SUMPRODUCT($B$67:$B$96*ET$67:ET$96*(Master!$D$3:$D$32=$C150))/100+ET144</f>
        <v>1.4700000000000001E-7</v>
      </c>
      <c r="EU150" s="11">
        <f>SUMPRODUCT($B$36:$B$65*EU$36:EU$65*(Master!$D$3:$D$32=$C150))/100+SUMPRODUCT($B$67:$B$96*EU$67:EU$96*(Master!$D$3:$D$32=$C150))/100+EU144</f>
        <v>1.48E-7</v>
      </c>
      <c r="EV150" s="11">
        <f>SUMPRODUCT($B$36:$B$65*EV$36:EV$65*(Master!$D$3:$D$32=$C150))/100+SUMPRODUCT($B$67:$B$96*EV$67:EV$96*(Master!$D$3:$D$32=$C150))/100+EV144</f>
        <v>1.49E-7</v>
      </c>
      <c r="EW150" s="11">
        <f>SUMPRODUCT($B$36:$B$65*EW$36:EW$65*(Master!$D$3:$D$32=$C150))/100+SUMPRODUCT($B$67:$B$96*EW$67:EW$96*(Master!$D$3:$D$32=$C150))/100+EW144</f>
        <v>1.4999999999999999E-7</v>
      </c>
      <c r="EX150" s="11">
        <f>SUMPRODUCT($B$36:$B$65*EX$36:EX$65*(Master!$D$3:$D$32=$C150))/100+SUMPRODUCT($B$67:$B$96*EX$67:EX$96*(Master!$D$3:$D$32=$C150))/100+EX144</f>
        <v>1.5099999999999999E-7</v>
      </c>
      <c r="EY150" s="11">
        <f>SUMPRODUCT($B$36:$B$65*EY$36:EY$65*(Master!$D$3:$D$32=$C150))/100+SUMPRODUCT($B$67:$B$96*EY$67:EY$96*(Master!$D$3:$D$32=$C150))/100+EY144</f>
        <v>1.5200000000000001E-7</v>
      </c>
      <c r="EZ150" s="11">
        <f>SUMPRODUCT($B$36:$B$65*EZ$36:EZ$65*(Master!$D$3:$D$32=$C150))/100+SUMPRODUCT($B$67:$B$96*EZ$67:EZ$96*(Master!$D$3:$D$32=$C150))/100+EZ144</f>
        <v>1.5300000000000001E-7</v>
      </c>
      <c r="FA150" s="11">
        <f>SUMPRODUCT($B$36:$B$65*FA$36:FA$65*(Master!$D$3:$D$32=$C150))/100+SUMPRODUCT($B$67:$B$96*FA$67:FA$96*(Master!$D$3:$D$32=$C150))/100+FA144</f>
        <v>1.54E-7</v>
      </c>
      <c r="FB150" s="11">
        <f>SUMPRODUCT($B$36:$B$65*FB$36:FB$65*(Master!$D$3:$D$32=$C150))/100+SUMPRODUCT($B$67:$B$96*FB$67:FB$96*(Master!$D$3:$D$32=$C150))/100+FB144</f>
        <v>1.55E-7</v>
      </c>
      <c r="FC150" s="11">
        <f>SUMPRODUCT($B$36:$B$65*FC$36:FC$65*(Master!$D$3:$D$32=$C150))/100+SUMPRODUCT($B$67:$B$96*FC$67:FC$96*(Master!$D$3:$D$32=$C150))/100+FC144</f>
        <v>1.5599999999999999E-7</v>
      </c>
      <c r="FD150" s="11">
        <f>SUMPRODUCT($B$36:$B$65*FD$36:FD$65*(Master!$D$3:$D$32=$C150))/100+SUMPRODUCT($B$67:$B$96*FD$67:FD$96*(Master!$D$3:$D$32=$C150))/100+FD144</f>
        <v>1.5699999999999999E-7</v>
      </c>
      <c r="FE150" s="11">
        <f>SUMPRODUCT($B$36:$B$65*FE$36:FE$65*(Master!$D$3:$D$32=$C150))/100+SUMPRODUCT($B$67:$B$96*FE$67:FE$96*(Master!$D$3:$D$32=$C150))/100+FE144</f>
        <v>1.5800000000000001E-7</v>
      </c>
      <c r="FF150" s="11">
        <f>SUMPRODUCT($B$36:$B$65*FF$36:FF$65*(Master!$D$3:$D$32=$C150))/100+SUMPRODUCT($B$67:$B$96*FF$67:FF$96*(Master!$D$3:$D$32=$C150))/100+FF144</f>
        <v>1.5900000000000001E-7</v>
      </c>
      <c r="FG150" s="11">
        <f>SUMPRODUCT($B$36:$B$65*FG$36:FG$65*(Master!$D$3:$D$32=$C150))/100+SUMPRODUCT($B$67:$B$96*FG$67:FG$96*(Master!$D$3:$D$32=$C150))/100+FG144</f>
        <v>1.6E-7</v>
      </c>
      <c r="FH150" s="11">
        <f>SUMPRODUCT($B$36:$B$65*FH$36:FH$65*(Master!$D$3:$D$32=$C150))/100+SUMPRODUCT($B$67:$B$96*FH$67:FH$96*(Master!$D$3:$D$32=$C150))/100+FH144</f>
        <v>1.61E-7</v>
      </c>
      <c r="FI150" s="11">
        <f>SUMPRODUCT($B$36:$B$65*FI$36:FI$65*(Master!$D$3:$D$32=$C150))/100+SUMPRODUCT($B$67:$B$96*FI$67:FI$96*(Master!$D$3:$D$32=$C150))/100+FI144</f>
        <v>1.6199999999999999E-7</v>
      </c>
      <c r="FJ150" s="11">
        <f>SUMPRODUCT($B$36:$B$65*FJ$36:FJ$65*(Master!$D$3:$D$32=$C150))/100+SUMPRODUCT($B$67:$B$96*FJ$67:FJ$96*(Master!$D$3:$D$32=$C150))/100+FJ144</f>
        <v>1.6299999999999999E-7</v>
      </c>
      <c r="FK150" s="11">
        <f>SUMPRODUCT($B$36:$B$65*FK$36:FK$65*(Master!$D$3:$D$32=$C150))/100+SUMPRODUCT($B$67:$B$96*FK$67:FK$96*(Master!$D$3:$D$32=$C150))/100+FK144</f>
        <v>1.6400000000000001E-7</v>
      </c>
    </row>
    <row r="151" spans="3:167" x14ac:dyDescent="0.25">
      <c r="C151" s="11" t="s">
        <v>8</v>
      </c>
      <c r="D151" s="11">
        <f>SUMPRODUCT($B$36:$B$65*D$36:D$65*(Master!$D$3:$D$32=$C151))/100+SUMPRODUCT($B$67:$B$96*D$67:D$96*(Master!$D$3:$D$32=$C151))/100+D145</f>
        <v>9.9999999999999995E-7</v>
      </c>
      <c r="E151" s="11">
        <f>SUMPRODUCT($B$36:$B$65*E$36:E$65*(Master!$D$3:$D$32=$C151))/100+SUMPRODUCT($B$67:$B$96*E$67:E$96*(Master!$D$3:$D$32=$C151))/100+E145</f>
        <v>1.9999999999999999E-6</v>
      </c>
      <c r="F151" s="11">
        <f>SUMPRODUCT($B$36:$B$65*F$36:F$65*(Master!$D$3:$D$32=$C151))/100+SUMPRODUCT($B$67:$B$96*F$67:F$96*(Master!$D$3:$D$32=$C151))/100+F145</f>
        <v>3.0000000000000001E-6</v>
      </c>
      <c r="G151" s="11">
        <f>SUMPRODUCT($B$36:$B$65*G$36:G$65*(Master!$D$3:$D$32=$C151))/100+SUMPRODUCT($B$67:$B$96*G$67:G$96*(Master!$D$3:$D$32=$C151))/100+G145</f>
        <v>3.9999999999999998E-6</v>
      </c>
      <c r="H151" s="11">
        <f>SUMPRODUCT($B$36:$B$65*H$36:H$65*(Master!$D$3:$D$32=$C151))/100+SUMPRODUCT($B$67:$B$96*H$67:H$96*(Master!$D$3:$D$32=$C151))/100+H145</f>
        <v>5.0000000000000001E-9</v>
      </c>
      <c r="I151" s="11">
        <f>SUMPRODUCT($B$36:$B$65*I$36:I$65*(Master!$D$3:$D$32=$C151))/100+SUMPRODUCT($B$67:$B$96*I$67:I$96*(Master!$D$3:$D$32=$C151))/100+I145</f>
        <v>6E-9</v>
      </c>
      <c r="J151" s="11">
        <f>SUMPRODUCT($B$36:$B$65*J$36:J$65*(Master!$D$3:$D$32=$C151))/100+SUMPRODUCT($B$67:$B$96*J$67:J$96*(Master!$D$3:$D$32=$C151))/100+J145</f>
        <v>6.9999999999999998E-9</v>
      </c>
      <c r="K151" s="11">
        <f>SUMPRODUCT($B$36:$B$65*K$36:K$65*(Master!$D$3:$D$32=$C151))/100+SUMPRODUCT($B$67:$B$96*K$67:K$96*(Master!$D$3:$D$32=$C151))/100+K145</f>
        <v>8.0000000000000005E-9</v>
      </c>
      <c r="L151" s="11">
        <f>SUMPRODUCT($B$36:$B$65*L$36:L$65*(Master!$D$3:$D$32=$C151))/100+SUMPRODUCT($B$67:$B$96*L$67:L$96*(Master!$D$3:$D$32=$C151))/100+L145</f>
        <v>8.9999999999999995E-9</v>
      </c>
      <c r="M151" s="11">
        <f>SUMPRODUCT($B$36:$B$65*M$36:M$65*(Master!$D$3:$D$32=$C151))/100+SUMPRODUCT($B$67:$B$96*M$67:M$96*(Master!$D$3:$D$32=$C151))/100+M145</f>
        <v>1E-8</v>
      </c>
      <c r="N151" s="11">
        <f>SUMPRODUCT($B$36:$B$65*N$36:N$65*(Master!$D$3:$D$32=$C151))/100+SUMPRODUCT($B$67:$B$96*N$67:N$96*(Master!$D$3:$D$32=$C151))/100+N145</f>
        <v>1.0999999999999999E-8</v>
      </c>
      <c r="O151" s="11">
        <f>SUMPRODUCT($B$36:$B$65*O$36:O$65*(Master!$D$3:$D$32=$C151))/100+SUMPRODUCT($B$67:$B$96*O$67:O$96*(Master!$D$3:$D$32=$C151))/100+O145</f>
        <v>1.2E-8</v>
      </c>
      <c r="P151" s="11">
        <f>SUMPRODUCT($B$36:$B$65*P$36:P$65*(Master!$D$3:$D$32=$C151))/100+SUMPRODUCT($B$67:$B$96*P$67:P$96*(Master!$D$3:$D$32=$C151))/100+P145</f>
        <v>1.3000000000000001E-8</v>
      </c>
      <c r="Q151" s="11">
        <f>SUMPRODUCT($B$36:$B$65*Q$36:Q$65*(Master!$D$3:$D$32=$C151))/100+SUMPRODUCT($B$67:$B$96*Q$67:Q$96*(Master!$D$3:$D$32=$C151))/100+Q145</f>
        <v>1.4E-8</v>
      </c>
      <c r="R151" s="11">
        <f>SUMPRODUCT($B$36:$B$65*R$36:R$65*(Master!$D$3:$D$32=$C151))/100+SUMPRODUCT($B$67:$B$96*R$67:R$96*(Master!$D$3:$D$32=$C151))/100+R145</f>
        <v>1.4999999999999999E-8</v>
      </c>
      <c r="S151" s="11">
        <f>SUMPRODUCT($B$36:$B$65*S$36:S$65*(Master!$D$3:$D$32=$C151))/100+SUMPRODUCT($B$67:$B$96*S$67:S$96*(Master!$D$3:$D$32=$C151))/100+S145</f>
        <v>1.6000000000000001E-8</v>
      </c>
      <c r="T151" s="11">
        <f>SUMPRODUCT($B$36:$B$65*T$36:T$65*(Master!$D$3:$D$32=$C151))/100+SUMPRODUCT($B$67:$B$96*T$67:T$96*(Master!$D$3:$D$32=$C151))/100+T145</f>
        <v>1.7E-8</v>
      </c>
      <c r="U151" s="11">
        <f>SUMPRODUCT($B$36:$B$65*U$36:U$65*(Master!$D$3:$D$32=$C151))/100+SUMPRODUCT($B$67:$B$96*U$67:U$96*(Master!$D$3:$D$32=$C151))/100+U145</f>
        <v>1.7999999999999999E-8</v>
      </c>
      <c r="V151" s="11">
        <f>SUMPRODUCT($B$36:$B$65*V$36:V$65*(Master!$D$3:$D$32=$C151))/100+SUMPRODUCT($B$67:$B$96*V$67:V$96*(Master!$D$3:$D$32=$C151))/100+V145</f>
        <v>1.9000000000000001E-8</v>
      </c>
      <c r="W151" s="11">
        <f>SUMPRODUCT($B$36:$B$65*W$36:W$65*(Master!$D$3:$D$32=$C151))/100+SUMPRODUCT($B$67:$B$96*W$67:W$96*(Master!$D$3:$D$32=$C151))/100+W145</f>
        <v>2E-8</v>
      </c>
      <c r="X151" s="11">
        <f>SUMPRODUCT($B$36:$B$65*X$36:X$65*(Master!$D$3:$D$32=$C151))/100+SUMPRODUCT($B$67:$B$96*X$67:X$96*(Master!$D$3:$D$32=$C151))/100+X145</f>
        <v>2.0999999999999999E-8</v>
      </c>
      <c r="Y151" s="11">
        <f>SUMPRODUCT($B$36:$B$65*Y$36:Y$65*(Master!$D$3:$D$32=$C151))/100+SUMPRODUCT($B$67:$B$96*Y$67:Y$96*(Master!$D$3:$D$32=$C151))/100+Y145</f>
        <v>2.1999999999999998E-8</v>
      </c>
      <c r="Z151" s="11">
        <f>SUMPRODUCT($B$36:$B$65*Z$36:Z$65*(Master!$D$3:$D$32=$C151))/100+SUMPRODUCT($B$67:$B$96*Z$67:Z$96*(Master!$D$3:$D$32=$C151))/100+Z145</f>
        <v>2.3000000000000001E-8</v>
      </c>
      <c r="AA151" s="11">
        <f>SUMPRODUCT($B$36:$B$65*AA$36:AA$65*(Master!$D$3:$D$32=$C151))/100+SUMPRODUCT($B$67:$B$96*AA$67:AA$96*(Master!$D$3:$D$32=$C151))/100+AA145</f>
        <v>2.4E-8</v>
      </c>
      <c r="AB151" s="11">
        <f>SUMPRODUCT($B$36:$B$65*AB$36:AB$65*(Master!$D$3:$D$32=$C151))/100+SUMPRODUCT($B$67:$B$96*AB$67:AB$96*(Master!$D$3:$D$32=$C151))/100+AB145</f>
        <v>2.4999999999999999E-8</v>
      </c>
      <c r="AC151" s="11">
        <f>SUMPRODUCT($B$36:$B$65*AC$36:AC$65*(Master!$D$3:$D$32=$C151))/100+SUMPRODUCT($B$67:$B$96*AC$67:AC$96*(Master!$D$3:$D$32=$C151))/100+AC145</f>
        <v>2.6000000000000001E-8</v>
      </c>
      <c r="AD151" s="11">
        <f>SUMPRODUCT($B$36:$B$65*AD$36:AD$65*(Master!$D$3:$D$32=$C151))/100+SUMPRODUCT($B$67:$B$96*AD$67:AD$96*(Master!$D$3:$D$32=$C151))/100+AD145</f>
        <v>2.7E-8</v>
      </c>
      <c r="AE151" s="11">
        <f>SUMPRODUCT($B$36:$B$65*AE$36:AE$65*(Master!$D$3:$D$32=$C151))/100+SUMPRODUCT($B$67:$B$96*AE$67:AE$96*(Master!$D$3:$D$32=$C151))/100+AE145</f>
        <v>2.7999999999999999E-8</v>
      </c>
      <c r="AF151" s="11">
        <f>SUMPRODUCT($B$36:$B$65*AF$36:AF$65*(Master!$D$3:$D$32=$C151))/100+SUMPRODUCT($B$67:$B$96*AF$67:AF$96*(Master!$D$3:$D$32=$C151))/100+AF145</f>
        <v>2.9000000000000002E-8</v>
      </c>
      <c r="AG151" s="11">
        <f>SUMPRODUCT($B$36:$B$65*AG$36:AG$65*(Master!$D$3:$D$32=$C151))/100+SUMPRODUCT($B$67:$B$96*AG$67:AG$96*(Master!$D$3:$D$32=$C151))/100+AG145</f>
        <v>2.9999999999999997E-8</v>
      </c>
      <c r="AH151" s="11">
        <f>SUMPRODUCT($B$36:$B$65*AH$36:AH$65*(Master!$D$3:$D$32=$C151))/100+SUMPRODUCT($B$67:$B$96*AH$67:AH$96*(Master!$D$3:$D$32=$C151))/100+AH145</f>
        <v>3.1E-8</v>
      </c>
      <c r="AI151" s="11">
        <f>SUMPRODUCT($B$36:$B$65*AI$36:AI$65*(Master!$D$3:$D$32=$C151))/100+SUMPRODUCT($B$67:$B$96*AI$67:AI$96*(Master!$D$3:$D$32=$C151))/100+AI145</f>
        <v>3.2000000000000002E-8</v>
      </c>
      <c r="AJ151" s="11">
        <f>SUMPRODUCT($B$36:$B$65*AJ$36:AJ$65*(Master!$D$3:$D$32=$C151))/100+SUMPRODUCT($B$67:$B$96*AJ$67:AJ$96*(Master!$D$3:$D$32=$C151))/100+AJ145</f>
        <v>3.2999999999999998E-8</v>
      </c>
      <c r="AK151" s="11">
        <f>SUMPRODUCT($B$36:$B$65*AK$36:AK$65*(Master!$D$3:$D$32=$C151))/100+SUMPRODUCT($B$67:$B$96*AK$67:AK$96*(Master!$D$3:$D$32=$C151))/100+AK145</f>
        <v>3.4E-8</v>
      </c>
      <c r="AL151" s="11">
        <f>SUMPRODUCT($B$36:$B$65*AL$36:AL$65*(Master!$D$3:$D$32=$C151))/100+SUMPRODUCT($B$67:$B$96*AL$67:AL$96*(Master!$D$3:$D$32=$C151))/100+AL145</f>
        <v>3.5000000000000002E-8</v>
      </c>
      <c r="AM151" s="11">
        <f>SUMPRODUCT($B$36:$B$65*AM$36:AM$65*(Master!$D$3:$D$32=$C151))/100+SUMPRODUCT($B$67:$B$96*AM$67:AM$96*(Master!$D$3:$D$32=$C151))/100+AM145</f>
        <v>3.5999999999999998E-8</v>
      </c>
      <c r="AN151" s="11">
        <f>SUMPRODUCT($B$36:$B$65*AN$36:AN$65*(Master!$D$3:$D$32=$C151))/100+SUMPRODUCT($B$67:$B$96*AN$67:AN$96*(Master!$D$3:$D$32=$C151))/100+AN145</f>
        <v>3.7E-8</v>
      </c>
      <c r="AO151" s="11">
        <f>SUMPRODUCT($B$36:$B$65*AO$36:AO$65*(Master!$D$3:$D$32=$C151))/100+SUMPRODUCT($B$67:$B$96*AO$67:AO$96*(Master!$D$3:$D$32=$C151))/100+AO145</f>
        <v>3.8000000000000003E-8</v>
      </c>
      <c r="AP151" s="11">
        <f>SUMPRODUCT($B$36:$B$65*AP$36:AP$65*(Master!$D$3:$D$32=$C151))/100+SUMPRODUCT($B$67:$B$96*AP$67:AP$96*(Master!$D$3:$D$32=$C151))/100+AP145</f>
        <v>3.8999999999999998E-8</v>
      </c>
      <c r="AQ151" s="11">
        <f>SUMPRODUCT($B$36:$B$65*AQ$36:AQ$65*(Master!$D$3:$D$32=$C151))/100+SUMPRODUCT($B$67:$B$96*AQ$67:AQ$96*(Master!$D$3:$D$32=$C151))/100+AQ145</f>
        <v>4.0000000000000001E-8</v>
      </c>
      <c r="AR151" s="11">
        <f>SUMPRODUCT($B$36:$B$65*AR$36:AR$65*(Master!$D$3:$D$32=$C151))/100+SUMPRODUCT($B$67:$B$96*AR$67:AR$96*(Master!$D$3:$D$32=$C151))/100+AR145</f>
        <v>4.1000000000000003E-8</v>
      </c>
      <c r="AS151" s="11">
        <f>SUMPRODUCT($B$36:$B$65*AS$36:AS$65*(Master!$D$3:$D$32=$C151))/100+SUMPRODUCT($B$67:$B$96*AS$67:AS$96*(Master!$D$3:$D$32=$C151))/100+AS145</f>
        <v>4.1999999999999999E-8</v>
      </c>
      <c r="AT151" s="11">
        <f>SUMPRODUCT($B$36:$B$65*AT$36:AT$65*(Master!$D$3:$D$32=$C151))/100+SUMPRODUCT($B$67:$B$96*AT$67:AT$96*(Master!$D$3:$D$32=$C151))/100+AT145</f>
        <v>4.3000000000000001E-8</v>
      </c>
      <c r="AU151" s="11">
        <f>SUMPRODUCT($B$36:$B$65*AU$36:AU$65*(Master!$D$3:$D$32=$C151))/100+SUMPRODUCT($B$67:$B$96*AU$67:AU$96*(Master!$D$3:$D$32=$C151))/100+AU145</f>
        <v>4.3999999999999997E-8</v>
      </c>
      <c r="AV151" s="11">
        <f>SUMPRODUCT($B$36:$B$65*AV$36:AV$65*(Master!$D$3:$D$32=$C151))/100+SUMPRODUCT($B$67:$B$96*AV$67:AV$96*(Master!$D$3:$D$32=$C151))/100+AV145</f>
        <v>4.4999999999999999E-8</v>
      </c>
      <c r="AW151" s="11">
        <f>SUMPRODUCT($B$36:$B$65*AW$36:AW$65*(Master!$D$3:$D$32=$C151))/100+SUMPRODUCT($B$67:$B$96*AW$67:AW$96*(Master!$D$3:$D$32=$C151))/100+AW145</f>
        <v>4.6000000000000002E-8</v>
      </c>
      <c r="AX151" s="11">
        <f>SUMPRODUCT($B$36:$B$65*AX$36:AX$65*(Master!$D$3:$D$32=$C151))/100+SUMPRODUCT($B$67:$B$96*AX$67:AX$96*(Master!$D$3:$D$32=$C151))/100+AX145</f>
        <v>4.6999999999999997E-8</v>
      </c>
      <c r="AY151" s="11">
        <f>SUMPRODUCT($B$36:$B$65*AY$36:AY$65*(Master!$D$3:$D$32=$C151))/100+SUMPRODUCT($B$67:$B$96*AY$67:AY$96*(Master!$D$3:$D$32=$C151))/100+AY145</f>
        <v>4.8E-8</v>
      </c>
      <c r="AZ151" s="11">
        <f>SUMPRODUCT($B$36:$B$65*AZ$36:AZ$65*(Master!$D$3:$D$32=$C151))/100+SUMPRODUCT($B$67:$B$96*AZ$67:AZ$96*(Master!$D$3:$D$32=$C151))/100+AZ145</f>
        <v>4.9000000000000002E-8</v>
      </c>
      <c r="BA151" s="11">
        <f>SUMPRODUCT($B$36:$B$65*BA$36:BA$65*(Master!$D$3:$D$32=$C151))/100+SUMPRODUCT($B$67:$B$96*BA$67:BA$96*(Master!$D$3:$D$32=$C151))/100+BA145</f>
        <v>4.9999999999999998E-8</v>
      </c>
      <c r="BB151" s="11">
        <f>SUMPRODUCT($B$36:$B$65*BB$36:BB$65*(Master!$D$3:$D$32=$C151))/100+SUMPRODUCT($B$67:$B$96*BB$67:BB$96*(Master!$D$3:$D$32=$C151))/100+BB145</f>
        <v>5.1E-8</v>
      </c>
      <c r="BC151" s="11">
        <f>SUMPRODUCT($B$36:$B$65*BC$36:BC$65*(Master!$D$3:$D$32=$C151))/100+SUMPRODUCT($B$67:$B$96*BC$67:BC$96*(Master!$D$3:$D$32=$C151))/100+BC145</f>
        <v>5.2000000000000002E-8</v>
      </c>
      <c r="BD151" s="11">
        <f>SUMPRODUCT($B$36:$B$65*BD$36:BD$65*(Master!$D$3:$D$32=$C151))/100+SUMPRODUCT($B$67:$B$96*BD$67:BD$96*(Master!$D$3:$D$32=$C151))/100+BD145</f>
        <v>5.2999999999999998E-8</v>
      </c>
      <c r="BE151" s="11">
        <f>SUMPRODUCT($B$36:$B$65*BE$36:BE$65*(Master!$D$3:$D$32=$C151))/100+SUMPRODUCT($B$67:$B$96*BE$67:BE$96*(Master!$D$3:$D$32=$C151))/100+BE145</f>
        <v>5.4E-8</v>
      </c>
      <c r="BF151" s="11">
        <f>SUMPRODUCT($B$36:$B$65*BF$36:BF$65*(Master!$D$3:$D$32=$C151))/100+SUMPRODUCT($B$67:$B$96*BF$67:BF$96*(Master!$D$3:$D$32=$C151))/100+BF145</f>
        <v>5.5000000000000003E-8</v>
      </c>
      <c r="BG151" s="11">
        <f>SUMPRODUCT($B$36:$B$65*BG$36:BG$65*(Master!$D$3:$D$32=$C151))/100+SUMPRODUCT($B$67:$B$96*BG$67:BG$96*(Master!$D$3:$D$32=$C151))/100+BG145</f>
        <v>5.5999999999999999E-8</v>
      </c>
      <c r="BH151" s="11">
        <f>SUMPRODUCT($B$36:$B$65*BH$36:BH$65*(Master!$D$3:$D$32=$C151))/100+SUMPRODUCT($B$67:$B$96*BH$67:BH$96*(Master!$D$3:$D$32=$C151))/100+BH145</f>
        <v>5.7000000000000001E-8</v>
      </c>
      <c r="BI151" s="11">
        <f>SUMPRODUCT($B$36:$B$65*BI$36:BI$65*(Master!$D$3:$D$32=$C151))/100+SUMPRODUCT($B$67:$B$96*BI$67:BI$96*(Master!$D$3:$D$32=$C151))/100+BI145</f>
        <v>5.8000000000000003E-8</v>
      </c>
      <c r="BJ151" s="11">
        <f>SUMPRODUCT($B$36:$B$65*BJ$36:BJ$65*(Master!$D$3:$D$32=$C151))/100+SUMPRODUCT($B$67:$B$96*BJ$67:BJ$96*(Master!$D$3:$D$32=$C151))/100+BJ145</f>
        <v>5.8999999999999999E-8</v>
      </c>
      <c r="BK151" s="11">
        <f>SUMPRODUCT($B$36:$B$65*BK$36:BK$65*(Master!$D$3:$D$32=$C151))/100+SUMPRODUCT($B$67:$B$96*BK$67:BK$96*(Master!$D$3:$D$32=$C151))/100+BK145</f>
        <v>5.9999999999999995E-8</v>
      </c>
      <c r="BL151" s="11">
        <f>SUMPRODUCT($B$36:$B$65*BL$36:BL$65*(Master!$D$3:$D$32=$C151))/100+SUMPRODUCT($B$67:$B$96*BL$67:BL$96*(Master!$D$3:$D$32=$C151))/100+BL145</f>
        <v>6.1000000000000004E-8</v>
      </c>
      <c r="BM151" s="11">
        <f>SUMPRODUCT($B$36:$B$65*BM$36:BM$65*(Master!$D$3:$D$32=$C151))/100+SUMPRODUCT($B$67:$B$96*BM$67:BM$96*(Master!$D$3:$D$32=$C151))/100+BM145</f>
        <v>6.1999999999999999E-8</v>
      </c>
      <c r="BN151" s="11">
        <f>SUMPRODUCT($B$36:$B$65*BN$36:BN$65*(Master!$D$3:$D$32=$C151))/100+SUMPRODUCT($B$67:$B$96*BN$67:BN$96*(Master!$D$3:$D$32=$C151))/100+BN145</f>
        <v>6.2999999999999995E-8</v>
      </c>
      <c r="BO151" s="11">
        <f>SUMPRODUCT($B$36:$B$65*BO$36:BO$65*(Master!$D$3:$D$32=$C151))/100+SUMPRODUCT($B$67:$B$96*BO$67:BO$96*(Master!$D$3:$D$32=$C151))/100+BO145</f>
        <v>6.4000000000000004E-8</v>
      </c>
      <c r="BP151" s="11">
        <f>SUMPRODUCT($B$36:$B$65*BP$36:BP$65*(Master!$D$3:$D$32=$C151))/100+SUMPRODUCT($B$67:$B$96*BP$67:BP$96*(Master!$D$3:$D$32=$C151))/100+BP145</f>
        <v>6.5E-8</v>
      </c>
      <c r="BQ151" s="11">
        <f>SUMPRODUCT($B$36:$B$65*BQ$36:BQ$65*(Master!$D$3:$D$32=$C151))/100+SUMPRODUCT($B$67:$B$96*BQ$67:BQ$96*(Master!$D$3:$D$32=$C151))/100+BQ145</f>
        <v>6.5999999999999995E-8</v>
      </c>
      <c r="BR151" s="11">
        <f>SUMPRODUCT($B$36:$B$65*BR$36:BR$65*(Master!$D$3:$D$32=$C151))/100+SUMPRODUCT($B$67:$B$96*BR$67:BR$96*(Master!$D$3:$D$32=$C151))/100+BR145</f>
        <v>6.7000000000000004E-8</v>
      </c>
      <c r="BS151" s="11">
        <f>SUMPRODUCT($B$36:$B$65*BS$36:BS$65*(Master!$D$3:$D$32=$C151))/100+SUMPRODUCT($B$67:$B$96*BS$67:BS$96*(Master!$D$3:$D$32=$C151))/100+BS145</f>
        <v>6.8E-8</v>
      </c>
      <c r="BT151" s="11">
        <f>SUMPRODUCT($B$36:$B$65*BT$36:BT$65*(Master!$D$3:$D$32=$C151))/100+SUMPRODUCT($B$67:$B$96*BT$67:BT$96*(Master!$D$3:$D$32=$C151))/100+BT145</f>
        <v>6.8999999999999996E-8</v>
      </c>
      <c r="BU151" s="11">
        <f>SUMPRODUCT($B$36:$B$65*BU$36:BU$65*(Master!$D$3:$D$32=$C151))/100+SUMPRODUCT($B$67:$B$96*BU$67:BU$96*(Master!$D$3:$D$32=$C151))/100+BU145</f>
        <v>7.0000000000000005E-8</v>
      </c>
      <c r="BV151" s="11">
        <f>SUMPRODUCT($B$36:$B$65*BV$36:BV$65*(Master!$D$3:$D$32=$C151))/100+SUMPRODUCT($B$67:$B$96*BV$67:BV$96*(Master!$D$3:$D$32=$C151))/100+BV145</f>
        <v>7.1E-8</v>
      </c>
      <c r="BW151" s="11">
        <f>SUMPRODUCT($B$36:$B$65*BW$36:BW$65*(Master!$D$3:$D$32=$C151))/100+SUMPRODUCT($B$67:$B$96*BW$67:BW$96*(Master!$D$3:$D$32=$C151))/100+BW145</f>
        <v>7.1999999999999996E-8</v>
      </c>
      <c r="BX151" s="11">
        <f>SUMPRODUCT($B$36:$B$65*BX$36:BX$65*(Master!$D$3:$D$32=$C151))/100+SUMPRODUCT($B$67:$B$96*BX$67:BX$96*(Master!$D$3:$D$32=$C151))/100+BX145</f>
        <v>7.3000000000000005E-8</v>
      </c>
      <c r="BY151" s="11">
        <f>SUMPRODUCT($B$36:$B$65*BY$36:BY$65*(Master!$D$3:$D$32=$C151))/100+SUMPRODUCT($B$67:$B$96*BY$67:BY$96*(Master!$D$3:$D$32=$C151))/100+BY145</f>
        <v>7.4000000000000001E-8</v>
      </c>
      <c r="BZ151" s="11">
        <f>SUMPRODUCT($B$36:$B$65*BZ$36:BZ$65*(Master!$D$3:$D$32=$C151))/100+SUMPRODUCT($B$67:$B$96*BZ$67:BZ$96*(Master!$D$3:$D$32=$C151))/100+BZ145</f>
        <v>7.4999999999999997E-8</v>
      </c>
      <c r="CA151" s="11">
        <f>SUMPRODUCT($B$36:$B$65*CA$36:CA$65*(Master!$D$3:$D$32=$C151))/100+SUMPRODUCT($B$67:$B$96*CA$67:CA$96*(Master!$D$3:$D$32=$C151))/100+CA145</f>
        <v>7.6000000000000006E-8</v>
      </c>
      <c r="CB151" s="11">
        <f>SUMPRODUCT($B$36:$B$65*CB$36:CB$65*(Master!$D$3:$D$32=$C151))/100+SUMPRODUCT($B$67:$B$96*CB$67:CB$96*(Master!$D$3:$D$32=$C151))/100+CB145</f>
        <v>7.7000000000000001E-8</v>
      </c>
      <c r="CC151" s="11">
        <f>SUMPRODUCT($B$36:$B$65*CC$36:CC$65*(Master!$D$3:$D$32=$C151))/100+SUMPRODUCT($B$67:$B$96*CC$67:CC$96*(Master!$D$3:$D$32=$C151))/100+CC145</f>
        <v>7.7999999999999997E-8</v>
      </c>
      <c r="CD151" s="11">
        <f>SUMPRODUCT($B$36:$B$65*CD$36:CD$65*(Master!$D$3:$D$32=$C151))/100+SUMPRODUCT($B$67:$B$96*CD$67:CD$96*(Master!$D$3:$D$32=$C151))/100+CD145</f>
        <v>7.9000000000000006E-8</v>
      </c>
      <c r="CE151" s="11">
        <f>SUMPRODUCT($B$36:$B$65*CE$36:CE$65*(Master!$D$3:$D$32=$C151))/100+SUMPRODUCT($B$67:$B$96*CE$67:CE$96*(Master!$D$3:$D$32=$C151))/100+CE145</f>
        <v>8.0000000000000002E-8</v>
      </c>
      <c r="CF151" s="11">
        <f>SUMPRODUCT($B$36:$B$65*CF$36:CF$65*(Master!$D$3:$D$32=$C151))/100+SUMPRODUCT($B$67:$B$96*CF$67:CF$96*(Master!$D$3:$D$32=$C151))/100+CF145</f>
        <v>8.0999999999999997E-8</v>
      </c>
      <c r="CG151" s="11">
        <f>SUMPRODUCT($B$36:$B$65*CG$36:CG$65*(Master!$D$3:$D$32=$C151))/100+SUMPRODUCT($B$67:$B$96*CG$67:CG$96*(Master!$D$3:$D$32=$C151))/100+CG145</f>
        <v>8.2000000000000006E-8</v>
      </c>
      <c r="CH151" s="11">
        <f>SUMPRODUCT($B$36:$B$65*CH$36:CH$65*(Master!$D$3:$D$32=$C151))/100+SUMPRODUCT($B$67:$B$96*CH$67:CH$96*(Master!$D$3:$D$32=$C151))/100+CH145</f>
        <v>8.3000000000000002E-8</v>
      </c>
      <c r="CI151" s="11">
        <f>SUMPRODUCT($B$36:$B$65*CI$36:CI$65*(Master!$D$3:$D$32=$C151))/100+SUMPRODUCT($B$67:$B$96*CI$67:CI$96*(Master!$D$3:$D$32=$C151))/100+CI145</f>
        <v>8.3999999999999998E-8</v>
      </c>
      <c r="CJ151" s="11">
        <f>SUMPRODUCT($B$36:$B$65*CJ$36:CJ$65*(Master!$D$3:$D$32=$C151))/100+SUMPRODUCT($B$67:$B$96*CJ$67:CJ$96*(Master!$D$3:$D$32=$C151))/100+CJ145</f>
        <v>8.4999999999999994E-8</v>
      </c>
      <c r="CK151" s="11">
        <f>SUMPRODUCT($B$36:$B$65*CK$36:CK$65*(Master!$D$3:$D$32=$C151))/100+SUMPRODUCT($B$67:$B$96*CK$67:CK$96*(Master!$D$3:$D$32=$C151))/100+CK145</f>
        <v>8.6000000000000002E-8</v>
      </c>
      <c r="CL151" s="11">
        <f>SUMPRODUCT($B$36:$B$65*CL$36:CL$65*(Master!$D$3:$D$32=$C151))/100+SUMPRODUCT($B$67:$B$96*CL$67:CL$96*(Master!$D$3:$D$32=$C151))/100+CL145</f>
        <v>8.6999999999999998E-8</v>
      </c>
      <c r="CM151" s="11">
        <f>SUMPRODUCT($B$36:$B$65*CM$36:CM$65*(Master!$D$3:$D$32=$C151))/100+SUMPRODUCT($B$67:$B$96*CM$67:CM$96*(Master!$D$3:$D$32=$C151))/100+CM145</f>
        <v>8.7999999999999994E-8</v>
      </c>
      <c r="CN151" s="11">
        <f>SUMPRODUCT($B$36:$B$65*CN$36:CN$65*(Master!$D$3:$D$32=$C151))/100+SUMPRODUCT($B$67:$B$96*CN$67:CN$96*(Master!$D$3:$D$32=$C151))/100+CN145</f>
        <v>8.9000000000000003E-8</v>
      </c>
      <c r="CO151" s="11">
        <f>SUMPRODUCT($B$36:$B$65*CO$36:CO$65*(Master!$D$3:$D$32=$C151))/100+SUMPRODUCT($B$67:$B$96*CO$67:CO$96*(Master!$D$3:$D$32=$C151))/100+CO145</f>
        <v>8.9999999999999999E-8</v>
      </c>
      <c r="CP151" s="11">
        <f>SUMPRODUCT($B$36:$B$65*CP$36:CP$65*(Master!$D$3:$D$32=$C151))/100+SUMPRODUCT($B$67:$B$96*CP$67:CP$96*(Master!$D$3:$D$32=$C151))/100+CP145</f>
        <v>9.0999999999999994E-8</v>
      </c>
      <c r="CQ151" s="11">
        <f>SUMPRODUCT($B$36:$B$65*CQ$36:CQ$65*(Master!$D$3:$D$32=$C151))/100+SUMPRODUCT($B$67:$B$96*CQ$67:CQ$96*(Master!$D$3:$D$32=$C151))/100+CQ145</f>
        <v>9.2000000000000003E-8</v>
      </c>
      <c r="CR151" s="11">
        <f>SUMPRODUCT($B$36:$B$65*CR$36:CR$65*(Master!$D$3:$D$32=$C151))/100+SUMPRODUCT($B$67:$B$96*CR$67:CR$96*(Master!$D$3:$D$32=$C151))/100+CR145</f>
        <v>9.2999999999999999E-8</v>
      </c>
      <c r="CS151" s="11">
        <f>SUMPRODUCT($B$36:$B$65*CS$36:CS$65*(Master!$D$3:$D$32=$C151))/100+SUMPRODUCT($B$67:$B$96*CS$67:CS$96*(Master!$D$3:$D$32=$C151))/100+CS145</f>
        <v>9.3999999999999995E-8</v>
      </c>
      <c r="CT151" s="11">
        <f>SUMPRODUCT($B$36:$B$65*CT$36:CT$65*(Master!$D$3:$D$32=$C151))/100+SUMPRODUCT($B$67:$B$96*CT$67:CT$96*(Master!$D$3:$D$32=$C151))/100+CT145</f>
        <v>9.5000000000000004E-8</v>
      </c>
      <c r="CU151" s="11">
        <f>SUMPRODUCT($B$36:$B$65*CU$36:CU$65*(Master!$D$3:$D$32=$C151))/100+SUMPRODUCT($B$67:$B$96*CU$67:CU$96*(Master!$D$3:$D$32=$C151))/100+CU145</f>
        <v>9.5999999999999999E-8</v>
      </c>
      <c r="CV151" s="11">
        <f>SUMPRODUCT($B$36:$B$65*CV$36:CV$65*(Master!$D$3:$D$32=$C151))/100+SUMPRODUCT($B$67:$B$96*CV$67:CV$96*(Master!$D$3:$D$32=$C151))/100+CV145</f>
        <v>9.6999999999999995E-8</v>
      </c>
      <c r="CW151" s="11">
        <f>SUMPRODUCT($B$36:$B$65*CW$36:CW$65*(Master!$D$3:$D$32=$C151))/100+SUMPRODUCT($B$67:$B$96*CW$67:CW$96*(Master!$D$3:$D$32=$C151))/100+CW145</f>
        <v>9.8000000000000004E-8</v>
      </c>
      <c r="CX151" s="11">
        <f>SUMPRODUCT($B$36:$B$65*CX$36:CX$65*(Master!$D$3:$D$32=$C151))/100+SUMPRODUCT($B$67:$B$96*CX$67:CX$96*(Master!$D$3:$D$32=$C151))/100+CX145</f>
        <v>9.9E-8</v>
      </c>
      <c r="CY151" s="11">
        <f>SUMPRODUCT($B$36:$B$65*CY$36:CY$65*(Master!$D$3:$D$32=$C151))/100+SUMPRODUCT($B$67:$B$96*CY$67:CY$96*(Master!$D$3:$D$32=$C151))/100+CY145</f>
        <v>9.9999999999999995E-8</v>
      </c>
      <c r="CZ151" s="11">
        <f>SUMPRODUCT($B$36:$B$65*CZ$36:CZ$65*(Master!$D$3:$D$32=$C151))/100+SUMPRODUCT($B$67:$B$96*CZ$67:CZ$96*(Master!$D$3:$D$32=$C151))/100+CZ145</f>
        <v>1.01E-7</v>
      </c>
      <c r="DA151" s="11">
        <f>SUMPRODUCT($B$36:$B$65*DA$36:DA$65*(Master!$D$3:$D$32=$C151))/100+SUMPRODUCT($B$67:$B$96*DA$67:DA$96*(Master!$D$3:$D$32=$C151))/100+DA145</f>
        <v>1.02E-7</v>
      </c>
      <c r="DB151" s="11">
        <f>SUMPRODUCT($B$36:$B$65*DB$36:DB$65*(Master!$D$3:$D$32=$C151))/100+SUMPRODUCT($B$67:$B$96*DB$67:DB$96*(Master!$D$3:$D$32=$C151))/100+DB145</f>
        <v>1.03E-7</v>
      </c>
      <c r="DC151" s="11">
        <f>SUMPRODUCT($B$36:$B$65*DC$36:DC$65*(Master!$D$3:$D$32=$C151))/100+SUMPRODUCT($B$67:$B$96*DC$67:DC$96*(Master!$D$3:$D$32=$C151))/100+DC145</f>
        <v>1.04E-7</v>
      </c>
      <c r="DD151" s="11">
        <f>SUMPRODUCT($B$36:$B$65*DD$36:DD$65*(Master!$D$3:$D$32=$C151))/100+SUMPRODUCT($B$67:$B$96*DD$67:DD$96*(Master!$D$3:$D$32=$C151))/100+DD145</f>
        <v>1.05E-7</v>
      </c>
      <c r="DE151" s="11">
        <f>SUMPRODUCT($B$36:$B$65*DE$36:DE$65*(Master!$D$3:$D$32=$C151))/100+SUMPRODUCT($B$67:$B$96*DE$67:DE$96*(Master!$D$3:$D$32=$C151))/100+DE145</f>
        <v>1.06E-7</v>
      </c>
      <c r="DF151" s="11">
        <f>SUMPRODUCT($B$36:$B$65*DF$36:DF$65*(Master!$D$3:$D$32=$C151))/100+SUMPRODUCT($B$67:$B$96*DF$67:DF$96*(Master!$D$3:$D$32=$C151))/100+DF145</f>
        <v>1.0700000000000001E-7</v>
      </c>
      <c r="DG151" s="11">
        <f>SUMPRODUCT($B$36:$B$65*DG$36:DG$65*(Master!$D$3:$D$32=$C151))/100+SUMPRODUCT($B$67:$B$96*DG$67:DG$96*(Master!$D$3:$D$32=$C151))/100+DG145</f>
        <v>1.08E-7</v>
      </c>
      <c r="DH151" s="11">
        <f>SUMPRODUCT($B$36:$B$65*DH$36:DH$65*(Master!$D$3:$D$32=$C151))/100+SUMPRODUCT($B$67:$B$96*DH$67:DH$96*(Master!$D$3:$D$32=$C151))/100+DH145</f>
        <v>1.09E-7</v>
      </c>
      <c r="DI151" s="11">
        <f>SUMPRODUCT($B$36:$B$65*DI$36:DI$65*(Master!$D$3:$D$32=$C151))/100+SUMPRODUCT($B$67:$B$96*DI$67:DI$96*(Master!$D$3:$D$32=$C151))/100+DI145</f>
        <v>1.1000000000000001E-7</v>
      </c>
      <c r="DJ151" s="11">
        <f>SUMPRODUCT($B$36:$B$65*DJ$36:DJ$65*(Master!$D$3:$D$32=$C151))/100+SUMPRODUCT($B$67:$B$96*DJ$67:DJ$96*(Master!$D$3:$D$32=$C151))/100+DJ145</f>
        <v>1.11E-7</v>
      </c>
      <c r="DK151" s="11">
        <f>SUMPRODUCT($B$36:$B$65*DK$36:DK$65*(Master!$D$3:$D$32=$C151))/100+SUMPRODUCT($B$67:$B$96*DK$67:DK$96*(Master!$D$3:$D$32=$C151))/100+DK145</f>
        <v>1.12E-7</v>
      </c>
      <c r="DL151" s="11">
        <f>SUMPRODUCT($B$36:$B$65*DL$36:DL$65*(Master!$D$3:$D$32=$C151))/100+SUMPRODUCT($B$67:$B$96*DL$67:DL$96*(Master!$D$3:$D$32=$C151))/100+DL145</f>
        <v>1.1300000000000001E-7</v>
      </c>
      <c r="DM151" s="11">
        <f>SUMPRODUCT($B$36:$B$65*DM$36:DM$65*(Master!$D$3:$D$32=$C151))/100+SUMPRODUCT($B$67:$B$96*DM$67:DM$96*(Master!$D$3:$D$32=$C151))/100+DM145</f>
        <v>1.14E-7</v>
      </c>
      <c r="DN151" s="11">
        <f>SUMPRODUCT($B$36:$B$65*DN$36:DN$65*(Master!$D$3:$D$32=$C151))/100+SUMPRODUCT($B$67:$B$96*DN$67:DN$96*(Master!$D$3:$D$32=$C151))/100+DN145</f>
        <v>1.15E-7</v>
      </c>
      <c r="DO151" s="11">
        <f>SUMPRODUCT($B$36:$B$65*DO$36:DO$65*(Master!$D$3:$D$32=$C151))/100+SUMPRODUCT($B$67:$B$96*DO$67:DO$96*(Master!$D$3:$D$32=$C151))/100+DO145</f>
        <v>1.1600000000000001E-7</v>
      </c>
      <c r="DP151" s="11">
        <f>SUMPRODUCT($B$36:$B$65*DP$36:DP$65*(Master!$D$3:$D$32=$C151))/100+SUMPRODUCT($B$67:$B$96*DP$67:DP$96*(Master!$D$3:$D$32=$C151))/100+DP145</f>
        <v>1.17E-7</v>
      </c>
      <c r="DQ151" s="11">
        <f>SUMPRODUCT($B$36:$B$65*DQ$36:DQ$65*(Master!$D$3:$D$32=$C151))/100+SUMPRODUCT($B$67:$B$96*DQ$67:DQ$96*(Master!$D$3:$D$32=$C151))/100+DQ145</f>
        <v>1.18E-7</v>
      </c>
      <c r="DR151" s="11">
        <f>SUMPRODUCT($B$36:$B$65*DR$36:DR$65*(Master!$D$3:$D$32=$C151))/100+SUMPRODUCT($B$67:$B$96*DR$67:DR$96*(Master!$D$3:$D$32=$C151))/100+DR145</f>
        <v>1.1899999999999999E-7</v>
      </c>
      <c r="DS151" s="11">
        <f>SUMPRODUCT($B$36:$B$65*DS$36:DS$65*(Master!$D$3:$D$32=$C151))/100+SUMPRODUCT($B$67:$B$96*DS$67:DS$96*(Master!$D$3:$D$32=$C151))/100+DS145</f>
        <v>1.1999999999999999E-7</v>
      </c>
      <c r="DT151" s="11">
        <f>SUMPRODUCT($B$36:$B$65*DT$36:DT$65*(Master!$D$3:$D$32=$C151))/100+SUMPRODUCT($B$67:$B$96*DT$67:DT$96*(Master!$D$3:$D$32=$C151))/100+DT145</f>
        <v>1.2100000000000001E-7</v>
      </c>
      <c r="DU151" s="11">
        <f>SUMPRODUCT($B$36:$B$65*DU$36:DU$65*(Master!$D$3:$D$32=$C151))/100+SUMPRODUCT($B$67:$B$96*DU$67:DU$96*(Master!$D$3:$D$32=$C151))/100+DU145</f>
        <v>1.2200000000000001E-7</v>
      </c>
      <c r="DV151" s="11">
        <f>SUMPRODUCT($B$36:$B$65*DV$36:DV$65*(Master!$D$3:$D$32=$C151))/100+SUMPRODUCT($B$67:$B$96*DV$67:DV$96*(Master!$D$3:$D$32=$C151))/100+DV145</f>
        <v>1.23E-7</v>
      </c>
      <c r="DW151" s="11">
        <f>SUMPRODUCT($B$36:$B$65*DW$36:DW$65*(Master!$D$3:$D$32=$C151))/100+SUMPRODUCT($B$67:$B$96*DW$67:DW$96*(Master!$D$3:$D$32=$C151))/100+DW145</f>
        <v>1.24E-7</v>
      </c>
      <c r="DX151" s="11">
        <f>SUMPRODUCT($B$36:$B$65*DX$36:DX$65*(Master!$D$3:$D$32=$C151))/100+SUMPRODUCT($B$67:$B$96*DX$67:DX$96*(Master!$D$3:$D$32=$C151))/100+DX145</f>
        <v>1.2499999999999999E-7</v>
      </c>
      <c r="DY151" s="11">
        <f>SUMPRODUCT($B$36:$B$65*DY$36:DY$65*(Master!$D$3:$D$32=$C151))/100+SUMPRODUCT($B$67:$B$96*DY$67:DY$96*(Master!$D$3:$D$32=$C151))/100+DY145</f>
        <v>1.2599999999999999E-7</v>
      </c>
      <c r="DZ151" s="11">
        <f>SUMPRODUCT($B$36:$B$65*DZ$36:DZ$65*(Master!$D$3:$D$32=$C151))/100+SUMPRODUCT($B$67:$B$96*DZ$67:DZ$96*(Master!$D$3:$D$32=$C151))/100+DZ145</f>
        <v>1.2700000000000001E-7</v>
      </c>
      <c r="EA151" s="11">
        <f>SUMPRODUCT($B$36:$B$65*EA$36:EA$65*(Master!$D$3:$D$32=$C151))/100+SUMPRODUCT($B$67:$B$96*EA$67:EA$96*(Master!$D$3:$D$32=$C151))/100+EA145</f>
        <v>1.2800000000000001E-7</v>
      </c>
      <c r="EB151" s="11">
        <f>SUMPRODUCT($B$36:$B$65*EB$36:EB$65*(Master!$D$3:$D$32=$C151))/100+SUMPRODUCT($B$67:$B$96*EB$67:EB$96*(Master!$D$3:$D$32=$C151))/100+EB145</f>
        <v>1.29E-7</v>
      </c>
      <c r="EC151" s="11">
        <f>SUMPRODUCT($B$36:$B$65*EC$36:EC$65*(Master!$D$3:$D$32=$C151))/100+SUMPRODUCT($B$67:$B$96*EC$67:EC$96*(Master!$D$3:$D$32=$C151))/100+EC145</f>
        <v>1.3E-7</v>
      </c>
      <c r="ED151" s="11">
        <f>SUMPRODUCT($B$36:$B$65*ED$36:ED$65*(Master!$D$3:$D$32=$C151))/100+SUMPRODUCT($B$67:$B$96*ED$67:ED$96*(Master!$D$3:$D$32=$C151))/100+ED145</f>
        <v>1.31E-7</v>
      </c>
      <c r="EE151" s="11">
        <f>SUMPRODUCT($B$36:$B$65*EE$36:EE$65*(Master!$D$3:$D$32=$C151))/100+SUMPRODUCT($B$67:$B$96*EE$67:EE$96*(Master!$D$3:$D$32=$C151))/100+EE145</f>
        <v>1.3199999999999999E-7</v>
      </c>
      <c r="EF151" s="11">
        <f>SUMPRODUCT($B$36:$B$65*EF$36:EF$65*(Master!$D$3:$D$32=$C151))/100+SUMPRODUCT($B$67:$B$96*EF$67:EF$96*(Master!$D$3:$D$32=$C151))/100+EF145</f>
        <v>1.3300000000000001E-7</v>
      </c>
      <c r="EG151" s="11">
        <f>SUMPRODUCT($B$36:$B$65*EG$36:EG$65*(Master!$D$3:$D$32=$C151))/100+SUMPRODUCT($B$67:$B$96*EG$67:EG$96*(Master!$D$3:$D$32=$C151))/100+EG145</f>
        <v>1.3400000000000001E-7</v>
      </c>
      <c r="EH151" s="11">
        <f>SUMPRODUCT($B$36:$B$65*EH$36:EH$65*(Master!$D$3:$D$32=$C151))/100+SUMPRODUCT($B$67:$B$96*EH$67:EH$96*(Master!$D$3:$D$32=$C151))/100+EH145</f>
        <v>1.35E-7</v>
      </c>
      <c r="EI151" s="11">
        <f>SUMPRODUCT($B$36:$B$65*EI$36:EI$65*(Master!$D$3:$D$32=$C151))/100+SUMPRODUCT($B$67:$B$96*EI$67:EI$96*(Master!$D$3:$D$32=$C151))/100+EI145</f>
        <v>1.36E-7</v>
      </c>
      <c r="EJ151" s="11">
        <f>SUMPRODUCT($B$36:$B$65*EJ$36:EJ$65*(Master!$D$3:$D$32=$C151))/100+SUMPRODUCT($B$67:$B$96*EJ$67:EJ$96*(Master!$D$3:$D$32=$C151))/100+EJ145</f>
        <v>1.37E-7</v>
      </c>
      <c r="EK151" s="11">
        <f>SUMPRODUCT($B$36:$B$65*EK$36:EK$65*(Master!$D$3:$D$32=$C151))/100+SUMPRODUCT($B$67:$B$96*EK$67:EK$96*(Master!$D$3:$D$32=$C151))/100+EK145</f>
        <v>1.3799999999999999E-7</v>
      </c>
      <c r="EL151" s="11">
        <f>SUMPRODUCT($B$36:$B$65*EL$36:EL$65*(Master!$D$3:$D$32=$C151))/100+SUMPRODUCT($B$67:$B$96*EL$67:EL$96*(Master!$D$3:$D$32=$C151))/100+EL145</f>
        <v>1.3899999999999999E-7</v>
      </c>
      <c r="EM151" s="11">
        <f>SUMPRODUCT($B$36:$B$65*EM$36:EM$65*(Master!$D$3:$D$32=$C151))/100+SUMPRODUCT($B$67:$B$96*EM$67:EM$96*(Master!$D$3:$D$32=$C151))/100+EM145</f>
        <v>1.4000000000000001E-7</v>
      </c>
      <c r="EN151" s="11">
        <f>SUMPRODUCT($B$36:$B$65*EN$36:EN$65*(Master!$D$3:$D$32=$C151))/100+SUMPRODUCT($B$67:$B$96*EN$67:EN$96*(Master!$D$3:$D$32=$C151))/100+EN145</f>
        <v>1.4100000000000001E-7</v>
      </c>
      <c r="EO151" s="11">
        <f>SUMPRODUCT($B$36:$B$65*EO$36:EO$65*(Master!$D$3:$D$32=$C151))/100+SUMPRODUCT($B$67:$B$96*EO$67:EO$96*(Master!$D$3:$D$32=$C151))/100+EO145</f>
        <v>1.42E-7</v>
      </c>
      <c r="EP151" s="11">
        <f>SUMPRODUCT($B$36:$B$65*EP$36:EP$65*(Master!$D$3:$D$32=$C151))/100+SUMPRODUCT($B$67:$B$96*EP$67:EP$96*(Master!$D$3:$D$32=$C151))/100+EP145</f>
        <v>1.43E-7</v>
      </c>
      <c r="EQ151" s="11">
        <f>SUMPRODUCT($B$36:$B$65*EQ$36:EQ$65*(Master!$D$3:$D$32=$C151))/100+SUMPRODUCT($B$67:$B$96*EQ$67:EQ$96*(Master!$D$3:$D$32=$C151))/100+EQ145</f>
        <v>1.4399999999999999E-7</v>
      </c>
      <c r="ER151" s="11">
        <f>SUMPRODUCT($B$36:$B$65*ER$36:ER$65*(Master!$D$3:$D$32=$C151))/100+SUMPRODUCT($B$67:$B$96*ER$67:ER$96*(Master!$D$3:$D$32=$C151))/100+ER145</f>
        <v>1.4499999999999999E-7</v>
      </c>
      <c r="ES151" s="11">
        <f>SUMPRODUCT($B$36:$B$65*ES$36:ES$65*(Master!$D$3:$D$32=$C151))/100+SUMPRODUCT($B$67:$B$96*ES$67:ES$96*(Master!$D$3:$D$32=$C151))/100+ES145</f>
        <v>1.4600000000000001E-7</v>
      </c>
      <c r="ET151" s="11">
        <f>SUMPRODUCT($B$36:$B$65*ET$36:ET$65*(Master!$D$3:$D$32=$C151))/100+SUMPRODUCT($B$67:$B$96*ET$67:ET$96*(Master!$D$3:$D$32=$C151))/100+ET145</f>
        <v>1.4700000000000001E-7</v>
      </c>
      <c r="EU151" s="11">
        <f>SUMPRODUCT($B$36:$B$65*EU$36:EU$65*(Master!$D$3:$D$32=$C151))/100+SUMPRODUCT($B$67:$B$96*EU$67:EU$96*(Master!$D$3:$D$32=$C151))/100+EU145</f>
        <v>1.48E-7</v>
      </c>
      <c r="EV151" s="11">
        <f>SUMPRODUCT($B$36:$B$65*EV$36:EV$65*(Master!$D$3:$D$32=$C151))/100+SUMPRODUCT($B$67:$B$96*EV$67:EV$96*(Master!$D$3:$D$32=$C151))/100+EV145</f>
        <v>1.49E-7</v>
      </c>
      <c r="EW151" s="11">
        <f>SUMPRODUCT($B$36:$B$65*EW$36:EW$65*(Master!$D$3:$D$32=$C151))/100+SUMPRODUCT($B$67:$B$96*EW$67:EW$96*(Master!$D$3:$D$32=$C151))/100+EW145</f>
        <v>1.4999999999999999E-7</v>
      </c>
      <c r="EX151" s="11">
        <f>SUMPRODUCT($B$36:$B$65*EX$36:EX$65*(Master!$D$3:$D$32=$C151))/100+SUMPRODUCT($B$67:$B$96*EX$67:EX$96*(Master!$D$3:$D$32=$C151))/100+EX145</f>
        <v>1.5099999999999999E-7</v>
      </c>
      <c r="EY151" s="11">
        <f>SUMPRODUCT($B$36:$B$65*EY$36:EY$65*(Master!$D$3:$D$32=$C151))/100+SUMPRODUCT($B$67:$B$96*EY$67:EY$96*(Master!$D$3:$D$32=$C151))/100+EY145</f>
        <v>1.5200000000000001E-7</v>
      </c>
      <c r="EZ151" s="11">
        <f>SUMPRODUCT($B$36:$B$65*EZ$36:EZ$65*(Master!$D$3:$D$32=$C151))/100+SUMPRODUCT($B$67:$B$96*EZ$67:EZ$96*(Master!$D$3:$D$32=$C151))/100+EZ145</f>
        <v>1.5300000000000001E-7</v>
      </c>
      <c r="FA151" s="11">
        <f>SUMPRODUCT($B$36:$B$65*FA$36:FA$65*(Master!$D$3:$D$32=$C151))/100+SUMPRODUCT($B$67:$B$96*FA$67:FA$96*(Master!$D$3:$D$32=$C151))/100+FA145</f>
        <v>1.54E-7</v>
      </c>
      <c r="FB151" s="11">
        <f>SUMPRODUCT($B$36:$B$65*FB$36:FB$65*(Master!$D$3:$D$32=$C151))/100+SUMPRODUCT($B$67:$B$96*FB$67:FB$96*(Master!$D$3:$D$32=$C151))/100+FB145</f>
        <v>1.55E-7</v>
      </c>
      <c r="FC151" s="11">
        <f>SUMPRODUCT($B$36:$B$65*FC$36:FC$65*(Master!$D$3:$D$32=$C151))/100+SUMPRODUCT($B$67:$B$96*FC$67:FC$96*(Master!$D$3:$D$32=$C151))/100+FC145</f>
        <v>1.5599999999999999E-7</v>
      </c>
      <c r="FD151" s="11">
        <f>SUMPRODUCT($B$36:$B$65*FD$36:FD$65*(Master!$D$3:$D$32=$C151))/100+SUMPRODUCT($B$67:$B$96*FD$67:FD$96*(Master!$D$3:$D$32=$C151))/100+FD145</f>
        <v>1.5699999999999999E-7</v>
      </c>
      <c r="FE151" s="11">
        <f>SUMPRODUCT($B$36:$B$65*FE$36:FE$65*(Master!$D$3:$D$32=$C151))/100+SUMPRODUCT($B$67:$B$96*FE$67:FE$96*(Master!$D$3:$D$32=$C151))/100+FE145</f>
        <v>1.5800000000000001E-7</v>
      </c>
      <c r="FF151" s="11">
        <f>SUMPRODUCT($B$36:$B$65*FF$36:FF$65*(Master!$D$3:$D$32=$C151))/100+SUMPRODUCT($B$67:$B$96*FF$67:FF$96*(Master!$D$3:$D$32=$C151))/100+FF145</f>
        <v>1.5900000000000001E-7</v>
      </c>
      <c r="FG151" s="11">
        <f>SUMPRODUCT($B$36:$B$65*FG$36:FG$65*(Master!$D$3:$D$32=$C151))/100+SUMPRODUCT($B$67:$B$96*FG$67:FG$96*(Master!$D$3:$D$32=$C151))/100+FG145</f>
        <v>1.6E-7</v>
      </c>
      <c r="FH151" s="11">
        <f>SUMPRODUCT($B$36:$B$65*FH$36:FH$65*(Master!$D$3:$D$32=$C151))/100+SUMPRODUCT($B$67:$B$96*FH$67:FH$96*(Master!$D$3:$D$32=$C151))/100+FH145</f>
        <v>1.61E-7</v>
      </c>
      <c r="FI151" s="11">
        <f>SUMPRODUCT($B$36:$B$65*FI$36:FI$65*(Master!$D$3:$D$32=$C151))/100+SUMPRODUCT($B$67:$B$96*FI$67:FI$96*(Master!$D$3:$D$32=$C151))/100+FI145</f>
        <v>1.6199999999999999E-7</v>
      </c>
      <c r="FJ151" s="11">
        <f>SUMPRODUCT($B$36:$B$65*FJ$36:FJ$65*(Master!$D$3:$D$32=$C151))/100+SUMPRODUCT($B$67:$B$96*FJ$67:FJ$96*(Master!$D$3:$D$32=$C151))/100+FJ145</f>
        <v>1.6299999999999999E-7</v>
      </c>
      <c r="FK151" s="11">
        <f>SUMPRODUCT($B$36:$B$65*FK$36:FK$65*(Master!$D$3:$D$32=$C151))/100+SUMPRODUCT($B$67:$B$96*FK$67:FK$96*(Master!$D$3:$D$32=$C151))/100+FK145</f>
        <v>1.6400000000000001E-7</v>
      </c>
    </row>
    <row r="152" spans="3:167" x14ac:dyDescent="0.25">
      <c r="C152" s="11" t="s">
        <v>9</v>
      </c>
      <c r="D152" s="11">
        <f>SUMPRODUCT($B$36:$B$65*D$36:D$65*(Master!$D$3:$D$32=$C152))/100+SUMPRODUCT($B$67:$B$96*D$67:D$96*(Master!$D$3:$D$32=$C152))/100+D146</f>
        <v>9.9999999999999995E-7</v>
      </c>
      <c r="E152" s="11">
        <f>SUMPRODUCT($B$36:$B$65*E$36:E$65*(Master!$D$3:$D$32=$C152))/100+SUMPRODUCT($B$67:$B$96*E$67:E$96*(Master!$D$3:$D$32=$C152))/100+E146</f>
        <v>1.9999999999999999E-6</v>
      </c>
      <c r="F152" s="11">
        <f>SUMPRODUCT($B$36:$B$65*F$36:F$65*(Master!$D$3:$D$32=$C152))/100+SUMPRODUCT($B$67:$B$96*F$67:F$96*(Master!$D$3:$D$32=$C152))/100+F146</f>
        <v>3.0000000000000001E-6</v>
      </c>
      <c r="G152" s="11">
        <f>SUMPRODUCT($B$36:$B$65*G$36:G$65*(Master!$D$3:$D$32=$C152))/100+SUMPRODUCT($B$67:$B$96*G$67:G$96*(Master!$D$3:$D$32=$C152))/100+G146</f>
        <v>3.9999999999999998E-6</v>
      </c>
      <c r="H152" s="11">
        <f>SUMPRODUCT($B$36:$B$65*H$36:H$65*(Master!$D$3:$D$32=$C152))/100+SUMPRODUCT($B$67:$B$96*H$67:H$96*(Master!$D$3:$D$32=$C152))/100+H146</f>
        <v>5.0000000000000001E-9</v>
      </c>
      <c r="I152" s="11">
        <f>SUMPRODUCT($B$36:$B$65*I$36:I$65*(Master!$D$3:$D$32=$C152))/100+SUMPRODUCT($B$67:$B$96*I$67:I$96*(Master!$D$3:$D$32=$C152))/100+I146</f>
        <v>6E-9</v>
      </c>
      <c r="J152" s="11">
        <f>SUMPRODUCT($B$36:$B$65*J$36:J$65*(Master!$D$3:$D$32=$C152))/100+SUMPRODUCT($B$67:$B$96*J$67:J$96*(Master!$D$3:$D$32=$C152))/100+J146</f>
        <v>6.9999999999999998E-9</v>
      </c>
      <c r="K152" s="11">
        <f>SUMPRODUCT($B$36:$B$65*K$36:K$65*(Master!$D$3:$D$32=$C152))/100+SUMPRODUCT($B$67:$B$96*K$67:K$96*(Master!$D$3:$D$32=$C152))/100+K146</f>
        <v>8.0000000000000005E-9</v>
      </c>
      <c r="L152" s="11">
        <f>SUMPRODUCT($B$36:$B$65*L$36:L$65*(Master!$D$3:$D$32=$C152))/100+SUMPRODUCT($B$67:$B$96*L$67:L$96*(Master!$D$3:$D$32=$C152))/100+L146</f>
        <v>8.9999999999999995E-9</v>
      </c>
      <c r="M152" s="11">
        <f>SUMPRODUCT($B$36:$B$65*M$36:M$65*(Master!$D$3:$D$32=$C152))/100+SUMPRODUCT($B$67:$B$96*M$67:M$96*(Master!$D$3:$D$32=$C152))/100+M146</f>
        <v>1E-8</v>
      </c>
      <c r="N152" s="11">
        <f>SUMPRODUCT($B$36:$B$65*N$36:N$65*(Master!$D$3:$D$32=$C152))/100+SUMPRODUCT($B$67:$B$96*N$67:N$96*(Master!$D$3:$D$32=$C152))/100+N146</f>
        <v>1.0999999999999999E-8</v>
      </c>
      <c r="O152" s="11">
        <f>SUMPRODUCT($B$36:$B$65*O$36:O$65*(Master!$D$3:$D$32=$C152))/100+SUMPRODUCT($B$67:$B$96*O$67:O$96*(Master!$D$3:$D$32=$C152))/100+O146</f>
        <v>1.2E-8</v>
      </c>
      <c r="P152" s="11">
        <f>SUMPRODUCT($B$36:$B$65*P$36:P$65*(Master!$D$3:$D$32=$C152))/100+SUMPRODUCT($B$67:$B$96*P$67:P$96*(Master!$D$3:$D$32=$C152))/100+P146</f>
        <v>1.3000000000000001E-8</v>
      </c>
      <c r="Q152" s="11">
        <f>SUMPRODUCT($B$36:$B$65*Q$36:Q$65*(Master!$D$3:$D$32=$C152))/100+SUMPRODUCT($B$67:$B$96*Q$67:Q$96*(Master!$D$3:$D$32=$C152))/100+Q146</f>
        <v>1.4E-8</v>
      </c>
      <c r="R152" s="11">
        <f>SUMPRODUCT($B$36:$B$65*R$36:R$65*(Master!$D$3:$D$32=$C152))/100+SUMPRODUCT($B$67:$B$96*R$67:R$96*(Master!$D$3:$D$32=$C152))/100+R146</f>
        <v>1.4999999999999999E-8</v>
      </c>
      <c r="S152" s="11">
        <f>SUMPRODUCT($B$36:$B$65*S$36:S$65*(Master!$D$3:$D$32=$C152))/100+SUMPRODUCT($B$67:$B$96*S$67:S$96*(Master!$D$3:$D$32=$C152))/100+S146</f>
        <v>1.6000000000000001E-8</v>
      </c>
      <c r="T152" s="11">
        <f>SUMPRODUCT($B$36:$B$65*T$36:T$65*(Master!$D$3:$D$32=$C152))/100+SUMPRODUCT($B$67:$B$96*T$67:T$96*(Master!$D$3:$D$32=$C152))/100+T146</f>
        <v>1.7E-8</v>
      </c>
      <c r="U152" s="11">
        <f>SUMPRODUCT($B$36:$B$65*U$36:U$65*(Master!$D$3:$D$32=$C152))/100+SUMPRODUCT($B$67:$B$96*U$67:U$96*(Master!$D$3:$D$32=$C152))/100+U146</f>
        <v>1.7999999999999999E-8</v>
      </c>
      <c r="V152" s="11">
        <f>SUMPRODUCT($B$36:$B$65*V$36:V$65*(Master!$D$3:$D$32=$C152))/100+SUMPRODUCT($B$67:$B$96*V$67:V$96*(Master!$D$3:$D$32=$C152))/100+V146</f>
        <v>1.9000000000000001E-8</v>
      </c>
      <c r="W152" s="11">
        <f>SUMPRODUCT($B$36:$B$65*W$36:W$65*(Master!$D$3:$D$32=$C152))/100+SUMPRODUCT($B$67:$B$96*W$67:W$96*(Master!$D$3:$D$32=$C152))/100+W146</f>
        <v>2E-8</v>
      </c>
      <c r="X152" s="11">
        <f>SUMPRODUCT($B$36:$B$65*X$36:X$65*(Master!$D$3:$D$32=$C152))/100+SUMPRODUCT($B$67:$B$96*X$67:X$96*(Master!$D$3:$D$32=$C152))/100+X146</f>
        <v>2.0999999999999999E-8</v>
      </c>
      <c r="Y152" s="11">
        <f>SUMPRODUCT($B$36:$B$65*Y$36:Y$65*(Master!$D$3:$D$32=$C152))/100+SUMPRODUCT($B$67:$B$96*Y$67:Y$96*(Master!$D$3:$D$32=$C152))/100+Y146</f>
        <v>2.1999999999999998E-8</v>
      </c>
      <c r="Z152" s="11">
        <f>SUMPRODUCT($B$36:$B$65*Z$36:Z$65*(Master!$D$3:$D$32=$C152))/100+SUMPRODUCT($B$67:$B$96*Z$67:Z$96*(Master!$D$3:$D$32=$C152))/100+Z146</f>
        <v>2.3000000000000001E-8</v>
      </c>
      <c r="AA152" s="11">
        <f>SUMPRODUCT($B$36:$B$65*AA$36:AA$65*(Master!$D$3:$D$32=$C152))/100+SUMPRODUCT($B$67:$B$96*AA$67:AA$96*(Master!$D$3:$D$32=$C152))/100+AA146</f>
        <v>2.4E-8</v>
      </c>
      <c r="AB152" s="11">
        <f>SUMPRODUCT($B$36:$B$65*AB$36:AB$65*(Master!$D$3:$D$32=$C152))/100+SUMPRODUCT($B$67:$B$96*AB$67:AB$96*(Master!$D$3:$D$32=$C152))/100+AB146</f>
        <v>2.4999999999999999E-8</v>
      </c>
      <c r="AC152" s="11">
        <f>SUMPRODUCT($B$36:$B$65*AC$36:AC$65*(Master!$D$3:$D$32=$C152))/100+SUMPRODUCT($B$67:$B$96*AC$67:AC$96*(Master!$D$3:$D$32=$C152))/100+AC146</f>
        <v>2.6000000000000001E-8</v>
      </c>
      <c r="AD152" s="11">
        <f>SUMPRODUCT($B$36:$B$65*AD$36:AD$65*(Master!$D$3:$D$32=$C152))/100+SUMPRODUCT($B$67:$B$96*AD$67:AD$96*(Master!$D$3:$D$32=$C152))/100+AD146</f>
        <v>2.7E-8</v>
      </c>
      <c r="AE152" s="11">
        <f>SUMPRODUCT($B$36:$B$65*AE$36:AE$65*(Master!$D$3:$D$32=$C152))/100+SUMPRODUCT($B$67:$B$96*AE$67:AE$96*(Master!$D$3:$D$32=$C152))/100+AE146</f>
        <v>2.7999999999999999E-8</v>
      </c>
      <c r="AF152" s="11">
        <f>SUMPRODUCT($B$36:$B$65*AF$36:AF$65*(Master!$D$3:$D$32=$C152))/100+SUMPRODUCT($B$67:$B$96*AF$67:AF$96*(Master!$D$3:$D$32=$C152))/100+AF146</f>
        <v>2.9000000000000002E-8</v>
      </c>
      <c r="AG152" s="11">
        <f>SUMPRODUCT($B$36:$B$65*AG$36:AG$65*(Master!$D$3:$D$32=$C152))/100+SUMPRODUCT($B$67:$B$96*AG$67:AG$96*(Master!$D$3:$D$32=$C152))/100+AG146</f>
        <v>2.9999999999999997E-8</v>
      </c>
      <c r="AH152" s="11">
        <f>SUMPRODUCT($B$36:$B$65*AH$36:AH$65*(Master!$D$3:$D$32=$C152))/100+SUMPRODUCT($B$67:$B$96*AH$67:AH$96*(Master!$D$3:$D$32=$C152))/100+AH146</f>
        <v>3.1E-8</v>
      </c>
      <c r="AI152" s="11">
        <f>SUMPRODUCT($B$36:$B$65*AI$36:AI$65*(Master!$D$3:$D$32=$C152))/100+SUMPRODUCT($B$67:$B$96*AI$67:AI$96*(Master!$D$3:$D$32=$C152))/100+AI146</f>
        <v>3.2000000000000002E-8</v>
      </c>
      <c r="AJ152" s="11">
        <f>SUMPRODUCT($B$36:$B$65*AJ$36:AJ$65*(Master!$D$3:$D$32=$C152))/100+SUMPRODUCT($B$67:$B$96*AJ$67:AJ$96*(Master!$D$3:$D$32=$C152))/100+AJ146</f>
        <v>3.2999999999999998E-8</v>
      </c>
      <c r="AK152" s="11">
        <f>SUMPRODUCT($B$36:$B$65*AK$36:AK$65*(Master!$D$3:$D$32=$C152))/100+SUMPRODUCT($B$67:$B$96*AK$67:AK$96*(Master!$D$3:$D$32=$C152))/100+AK146</f>
        <v>3.4E-8</v>
      </c>
      <c r="AL152" s="11">
        <f>SUMPRODUCT($B$36:$B$65*AL$36:AL$65*(Master!$D$3:$D$32=$C152))/100+SUMPRODUCT($B$67:$B$96*AL$67:AL$96*(Master!$D$3:$D$32=$C152))/100+AL146</f>
        <v>3.5000000000000002E-8</v>
      </c>
      <c r="AM152" s="11">
        <f>SUMPRODUCT($B$36:$B$65*AM$36:AM$65*(Master!$D$3:$D$32=$C152))/100+SUMPRODUCT($B$67:$B$96*AM$67:AM$96*(Master!$D$3:$D$32=$C152))/100+AM146</f>
        <v>3.5999999999999998E-8</v>
      </c>
      <c r="AN152" s="11">
        <f>SUMPRODUCT($B$36:$B$65*AN$36:AN$65*(Master!$D$3:$D$32=$C152))/100+SUMPRODUCT($B$67:$B$96*AN$67:AN$96*(Master!$D$3:$D$32=$C152))/100+AN146</f>
        <v>3.7E-8</v>
      </c>
      <c r="AO152" s="11">
        <f>SUMPRODUCT($B$36:$B$65*AO$36:AO$65*(Master!$D$3:$D$32=$C152))/100+SUMPRODUCT($B$67:$B$96*AO$67:AO$96*(Master!$D$3:$D$32=$C152))/100+AO146</f>
        <v>3.8000000000000003E-8</v>
      </c>
      <c r="AP152" s="11">
        <f>SUMPRODUCT($B$36:$B$65*AP$36:AP$65*(Master!$D$3:$D$32=$C152))/100+SUMPRODUCT($B$67:$B$96*AP$67:AP$96*(Master!$D$3:$D$32=$C152))/100+AP146</f>
        <v>3.8999999999999998E-8</v>
      </c>
      <c r="AQ152" s="11">
        <f>SUMPRODUCT($B$36:$B$65*AQ$36:AQ$65*(Master!$D$3:$D$32=$C152))/100+SUMPRODUCT($B$67:$B$96*AQ$67:AQ$96*(Master!$D$3:$D$32=$C152))/100+AQ146</f>
        <v>4.0000000000000001E-8</v>
      </c>
      <c r="AR152" s="11">
        <f>SUMPRODUCT($B$36:$B$65*AR$36:AR$65*(Master!$D$3:$D$32=$C152))/100+SUMPRODUCT($B$67:$B$96*AR$67:AR$96*(Master!$D$3:$D$32=$C152))/100+AR146</f>
        <v>4.1000000000000003E-8</v>
      </c>
      <c r="AS152" s="11">
        <f>SUMPRODUCT($B$36:$B$65*AS$36:AS$65*(Master!$D$3:$D$32=$C152))/100+SUMPRODUCT($B$67:$B$96*AS$67:AS$96*(Master!$D$3:$D$32=$C152))/100+AS146</f>
        <v>4.1999999999999999E-8</v>
      </c>
      <c r="AT152" s="11">
        <f>SUMPRODUCT($B$36:$B$65*AT$36:AT$65*(Master!$D$3:$D$32=$C152))/100+SUMPRODUCT($B$67:$B$96*AT$67:AT$96*(Master!$D$3:$D$32=$C152))/100+AT146</f>
        <v>4.3000000000000001E-8</v>
      </c>
      <c r="AU152" s="11">
        <f>SUMPRODUCT($B$36:$B$65*AU$36:AU$65*(Master!$D$3:$D$32=$C152))/100+SUMPRODUCT($B$67:$B$96*AU$67:AU$96*(Master!$D$3:$D$32=$C152))/100+AU146</f>
        <v>4.3999999999999997E-8</v>
      </c>
      <c r="AV152" s="11">
        <f>SUMPRODUCT($B$36:$B$65*AV$36:AV$65*(Master!$D$3:$D$32=$C152))/100+SUMPRODUCT($B$67:$B$96*AV$67:AV$96*(Master!$D$3:$D$32=$C152))/100+AV146</f>
        <v>4.4999999999999999E-8</v>
      </c>
      <c r="AW152" s="11">
        <f>SUMPRODUCT($B$36:$B$65*AW$36:AW$65*(Master!$D$3:$D$32=$C152))/100+SUMPRODUCT($B$67:$B$96*AW$67:AW$96*(Master!$D$3:$D$32=$C152))/100+AW146</f>
        <v>4.6000000000000002E-8</v>
      </c>
      <c r="AX152" s="11">
        <f>SUMPRODUCT($B$36:$B$65*AX$36:AX$65*(Master!$D$3:$D$32=$C152))/100+SUMPRODUCT($B$67:$B$96*AX$67:AX$96*(Master!$D$3:$D$32=$C152))/100+AX146</f>
        <v>4.6999999999999997E-8</v>
      </c>
      <c r="AY152" s="11">
        <f>SUMPRODUCT($B$36:$B$65*AY$36:AY$65*(Master!$D$3:$D$32=$C152))/100+SUMPRODUCT($B$67:$B$96*AY$67:AY$96*(Master!$D$3:$D$32=$C152))/100+AY146</f>
        <v>4.8E-8</v>
      </c>
      <c r="AZ152" s="11">
        <f>SUMPRODUCT($B$36:$B$65*AZ$36:AZ$65*(Master!$D$3:$D$32=$C152))/100+SUMPRODUCT($B$67:$B$96*AZ$67:AZ$96*(Master!$D$3:$D$32=$C152))/100+AZ146</f>
        <v>4.9000000000000002E-8</v>
      </c>
      <c r="BA152" s="11">
        <f>SUMPRODUCT($B$36:$B$65*BA$36:BA$65*(Master!$D$3:$D$32=$C152))/100+SUMPRODUCT($B$67:$B$96*BA$67:BA$96*(Master!$D$3:$D$32=$C152))/100+BA146</f>
        <v>4.9999999999999998E-8</v>
      </c>
      <c r="BB152" s="11">
        <f>SUMPRODUCT($B$36:$B$65*BB$36:BB$65*(Master!$D$3:$D$32=$C152))/100+SUMPRODUCT($B$67:$B$96*BB$67:BB$96*(Master!$D$3:$D$32=$C152))/100+BB146</f>
        <v>5.1E-8</v>
      </c>
      <c r="BC152" s="11">
        <f>SUMPRODUCT($B$36:$B$65*BC$36:BC$65*(Master!$D$3:$D$32=$C152))/100+SUMPRODUCT($B$67:$B$96*BC$67:BC$96*(Master!$D$3:$D$32=$C152))/100+BC146</f>
        <v>5.2000000000000002E-8</v>
      </c>
      <c r="BD152" s="11">
        <f>SUMPRODUCT($B$36:$B$65*BD$36:BD$65*(Master!$D$3:$D$32=$C152))/100+SUMPRODUCT($B$67:$B$96*BD$67:BD$96*(Master!$D$3:$D$32=$C152))/100+BD146</f>
        <v>5.2999999999999998E-8</v>
      </c>
      <c r="BE152" s="11">
        <f>SUMPRODUCT($B$36:$B$65*BE$36:BE$65*(Master!$D$3:$D$32=$C152))/100+SUMPRODUCT($B$67:$B$96*BE$67:BE$96*(Master!$D$3:$D$32=$C152))/100+BE146</f>
        <v>5.4E-8</v>
      </c>
      <c r="BF152" s="11">
        <f>SUMPRODUCT($B$36:$B$65*BF$36:BF$65*(Master!$D$3:$D$32=$C152))/100+SUMPRODUCT($B$67:$B$96*BF$67:BF$96*(Master!$D$3:$D$32=$C152))/100+BF146</f>
        <v>5.5000000000000003E-8</v>
      </c>
      <c r="BG152" s="11">
        <f>SUMPRODUCT($B$36:$B$65*BG$36:BG$65*(Master!$D$3:$D$32=$C152))/100+SUMPRODUCT($B$67:$B$96*BG$67:BG$96*(Master!$D$3:$D$32=$C152))/100+BG146</f>
        <v>5.5999999999999999E-8</v>
      </c>
      <c r="BH152" s="11">
        <f>SUMPRODUCT($B$36:$B$65*BH$36:BH$65*(Master!$D$3:$D$32=$C152))/100+SUMPRODUCT($B$67:$B$96*BH$67:BH$96*(Master!$D$3:$D$32=$C152))/100+BH146</f>
        <v>5.7000000000000001E-8</v>
      </c>
      <c r="BI152" s="11">
        <f>SUMPRODUCT($B$36:$B$65*BI$36:BI$65*(Master!$D$3:$D$32=$C152))/100+SUMPRODUCT($B$67:$B$96*BI$67:BI$96*(Master!$D$3:$D$32=$C152))/100+BI146</f>
        <v>5.8000000000000003E-8</v>
      </c>
      <c r="BJ152" s="11">
        <f>SUMPRODUCT($B$36:$B$65*BJ$36:BJ$65*(Master!$D$3:$D$32=$C152))/100+SUMPRODUCT($B$67:$B$96*BJ$67:BJ$96*(Master!$D$3:$D$32=$C152))/100+BJ146</f>
        <v>5.8999999999999999E-8</v>
      </c>
      <c r="BK152" s="11">
        <f>SUMPRODUCT($B$36:$B$65*BK$36:BK$65*(Master!$D$3:$D$32=$C152))/100+SUMPRODUCT($B$67:$B$96*BK$67:BK$96*(Master!$D$3:$D$32=$C152))/100+BK146</f>
        <v>5.9999999999999995E-8</v>
      </c>
      <c r="BL152" s="11">
        <f>SUMPRODUCT($B$36:$B$65*BL$36:BL$65*(Master!$D$3:$D$32=$C152))/100+SUMPRODUCT($B$67:$B$96*BL$67:BL$96*(Master!$D$3:$D$32=$C152))/100+BL146</f>
        <v>6.1000000000000004E-8</v>
      </c>
      <c r="BM152" s="11">
        <f>SUMPRODUCT($B$36:$B$65*BM$36:BM$65*(Master!$D$3:$D$32=$C152))/100+SUMPRODUCT($B$67:$B$96*BM$67:BM$96*(Master!$D$3:$D$32=$C152))/100+BM146</f>
        <v>6.1999999999999999E-8</v>
      </c>
      <c r="BN152" s="11">
        <f>SUMPRODUCT($B$36:$B$65*BN$36:BN$65*(Master!$D$3:$D$32=$C152))/100+SUMPRODUCT($B$67:$B$96*BN$67:BN$96*(Master!$D$3:$D$32=$C152))/100+BN146</f>
        <v>6.2999999999999995E-8</v>
      </c>
      <c r="BO152" s="11">
        <f>SUMPRODUCT($B$36:$B$65*BO$36:BO$65*(Master!$D$3:$D$32=$C152))/100+SUMPRODUCT($B$67:$B$96*BO$67:BO$96*(Master!$D$3:$D$32=$C152))/100+BO146</f>
        <v>6.4000000000000004E-8</v>
      </c>
      <c r="BP152" s="11">
        <f>SUMPRODUCT($B$36:$B$65*BP$36:BP$65*(Master!$D$3:$D$32=$C152))/100+SUMPRODUCT($B$67:$B$96*BP$67:BP$96*(Master!$D$3:$D$32=$C152))/100+BP146</f>
        <v>6.5E-8</v>
      </c>
      <c r="BQ152" s="11">
        <f>SUMPRODUCT($B$36:$B$65*BQ$36:BQ$65*(Master!$D$3:$D$32=$C152))/100+SUMPRODUCT($B$67:$B$96*BQ$67:BQ$96*(Master!$D$3:$D$32=$C152))/100+BQ146</f>
        <v>6.5999999999999995E-8</v>
      </c>
      <c r="BR152" s="11">
        <f>SUMPRODUCT($B$36:$B$65*BR$36:BR$65*(Master!$D$3:$D$32=$C152))/100+SUMPRODUCT($B$67:$B$96*BR$67:BR$96*(Master!$D$3:$D$32=$C152))/100+BR146</f>
        <v>6.7000000000000004E-8</v>
      </c>
      <c r="BS152" s="11">
        <f>SUMPRODUCT($B$36:$B$65*BS$36:BS$65*(Master!$D$3:$D$32=$C152))/100+SUMPRODUCT($B$67:$B$96*BS$67:BS$96*(Master!$D$3:$D$32=$C152))/100+BS146</f>
        <v>6.8E-8</v>
      </c>
      <c r="BT152" s="11">
        <f>SUMPRODUCT($B$36:$B$65*BT$36:BT$65*(Master!$D$3:$D$32=$C152))/100+SUMPRODUCT($B$67:$B$96*BT$67:BT$96*(Master!$D$3:$D$32=$C152))/100+BT146</f>
        <v>6.8999999999999996E-8</v>
      </c>
      <c r="BU152" s="11">
        <f>SUMPRODUCT($B$36:$B$65*BU$36:BU$65*(Master!$D$3:$D$32=$C152))/100+SUMPRODUCT($B$67:$B$96*BU$67:BU$96*(Master!$D$3:$D$32=$C152))/100+BU146</f>
        <v>7.0000000000000005E-8</v>
      </c>
      <c r="BV152" s="11">
        <f>SUMPRODUCT($B$36:$B$65*BV$36:BV$65*(Master!$D$3:$D$32=$C152))/100+SUMPRODUCT($B$67:$B$96*BV$67:BV$96*(Master!$D$3:$D$32=$C152))/100+BV146</f>
        <v>7.1E-8</v>
      </c>
      <c r="BW152" s="11">
        <f>SUMPRODUCT($B$36:$B$65*BW$36:BW$65*(Master!$D$3:$D$32=$C152))/100+SUMPRODUCT($B$67:$B$96*BW$67:BW$96*(Master!$D$3:$D$32=$C152))/100+BW146</f>
        <v>7.1999999999999996E-8</v>
      </c>
      <c r="BX152" s="11">
        <f>SUMPRODUCT($B$36:$B$65*BX$36:BX$65*(Master!$D$3:$D$32=$C152))/100+SUMPRODUCT($B$67:$B$96*BX$67:BX$96*(Master!$D$3:$D$32=$C152))/100+BX146</f>
        <v>7.3000000000000005E-8</v>
      </c>
      <c r="BY152" s="11">
        <f>SUMPRODUCT($B$36:$B$65*BY$36:BY$65*(Master!$D$3:$D$32=$C152))/100+SUMPRODUCT($B$67:$B$96*BY$67:BY$96*(Master!$D$3:$D$32=$C152))/100+BY146</f>
        <v>7.4000000000000001E-8</v>
      </c>
      <c r="BZ152" s="11">
        <f>SUMPRODUCT($B$36:$B$65*BZ$36:BZ$65*(Master!$D$3:$D$32=$C152))/100+SUMPRODUCT($B$67:$B$96*BZ$67:BZ$96*(Master!$D$3:$D$32=$C152))/100+BZ146</f>
        <v>7.4999999999999997E-8</v>
      </c>
      <c r="CA152" s="11">
        <f>SUMPRODUCT($B$36:$B$65*CA$36:CA$65*(Master!$D$3:$D$32=$C152))/100+SUMPRODUCT($B$67:$B$96*CA$67:CA$96*(Master!$D$3:$D$32=$C152))/100+CA146</f>
        <v>7.6000000000000006E-8</v>
      </c>
      <c r="CB152" s="11">
        <f>SUMPRODUCT($B$36:$B$65*CB$36:CB$65*(Master!$D$3:$D$32=$C152))/100+SUMPRODUCT($B$67:$B$96*CB$67:CB$96*(Master!$D$3:$D$32=$C152))/100+CB146</f>
        <v>7.7000000000000001E-8</v>
      </c>
      <c r="CC152" s="11">
        <f>SUMPRODUCT($B$36:$B$65*CC$36:CC$65*(Master!$D$3:$D$32=$C152))/100+SUMPRODUCT($B$67:$B$96*CC$67:CC$96*(Master!$D$3:$D$32=$C152))/100+CC146</f>
        <v>7.7999999999999997E-8</v>
      </c>
      <c r="CD152" s="11">
        <f>SUMPRODUCT($B$36:$B$65*CD$36:CD$65*(Master!$D$3:$D$32=$C152))/100+SUMPRODUCT($B$67:$B$96*CD$67:CD$96*(Master!$D$3:$D$32=$C152))/100+CD146</f>
        <v>7.9000000000000006E-8</v>
      </c>
      <c r="CE152" s="11">
        <f>SUMPRODUCT($B$36:$B$65*CE$36:CE$65*(Master!$D$3:$D$32=$C152))/100+SUMPRODUCT($B$67:$B$96*CE$67:CE$96*(Master!$D$3:$D$32=$C152))/100+CE146</f>
        <v>8.0000000000000002E-8</v>
      </c>
      <c r="CF152" s="11">
        <f>SUMPRODUCT($B$36:$B$65*CF$36:CF$65*(Master!$D$3:$D$32=$C152))/100+SUMPRODUCT($B$67:$B$96*CF$67:CF$96*(Master!$D$3:$D$32=$C152))/100+CF146</f>
        <v>8.0999999999999997E-8</v>
      </c>
      <c r="CG152" s="11">
        <f>SUMPRODUCT($B$36:$B$65*CG$36:CG$65*(Master!$D$3:$D$32=$C152))/100+SUMPRODUCT($B$67:$B$96*CG$67:CG$96*(Master!$D$3:$D$32=$C152))/100+CG146</f>
        <v>8.2000000000000006E-8</v>
      </c>
      <c r="CH152" s="11">
        <f>SUMPRODUCT($B$36:$B$65*CH$36:CH$65*(Master!$D$3:$D$32=$C152))/100+SUMPRODUCT($B$67:$B$96*CH$67:CH$96*(Master!$D$3:$D$32=$C152))/100+CH146</f>
        <v>8.3000000000000002E-8</v>
      </c>
      <c r="CI152" s="11">
        <f>SUMPRODUCT($B$36:$B$65*CI$36:CI$65*(Master!$D$3:$D$32=$C152))/100+SUMPRODUCT($B$67:$B$96*CI$67:CI$96*(Master!$D$3:$D$32=$C152))/100+CI146</f>
        <v>8.3999999999999998E-8</v>
      </c>
      <c r="CJ152" s="11">
        <f>SUMPRODUCT($B$36:$B$65*CJ$36:CJ$65*(Master!$D$3:$D$32=$C152))/100+SUMPRODUCT($B$67:$B$96*CJ$67:CJ$96*(Master!$D$3:$D$32=$C152))/100+CJ146</f>
        <v>8.4999999999999994E-8</v>
      </c>
      <c r="CK152" s="11">
        <f>SUMPRODUCT($B$36:$B$65*CK$36:CK$65*(Master!$D$3:$D$32=$C152))/100+SUMPRODUCT($B$67:$B$96*CK$67:CK$96*(Master!$D$3:$D$32=$C152))/100+CK146</f>
        <v>8.6000000000000002E-8</v>
      </c>
      <c r="CL152" s="11">
        <f>SUMPRODUCT($B$36:$B$65*CL$36:CL$65*(Master!$D$3:$D$32=$C152))/100+SUMPRODUCT($B$67:$B$96*CL$67:CL$96*(Master!$D$3:$D$32=$C152))/100+CL146</f>
        <v>8.6999999999999998E-8</v>
      </c>
      <c r="CM152" s="11">
        <f>SUMPRODUCT($B$36:$B$65*CM$36:CM$65*(Master!$D$3:$D$32=$C152))/100+SUMPRODUCT($B$67:$B$96*CM$67:CM$96*(Master!$D$3:$D$32=$C152))/100+CM146</f>
        <v>8.7999999999999994E-8</v>
      </c>
      <c r="CN152" s="11">
        <f>SUMPRODUCT($B$36:$B$65*CN$36:CN$65*(Master!$D$3:$D$32=$C152))/100+SUMPRODUCT($B$67:$B$96*CN$67:CN$96*(Master!$D$3:$D$32=$C152))/100+CN146</f>
        <v>8.9000000000000003E-8</v>
      </c>
      <c r="CO152" s="11">
        <f>SUMPRODUCT($B$36:$B$65*CO$36:CO$65*(Master!$D$3:$D$32=$C152))/100+SUMPRODUCT($B$67:$B$96*CO$67:CO$96*(Master!$D$3:$D$32=$C152))/100+CO146</f>
        <v>8.9999999999999999E-8</v>
      </c>
      <c r="CP152" s="11">
        <f>SUMPRODUCT($B$36:$B$65*CP$36:CP$65*(Master!$D$3:$D$32=$C152))/100+SUMPRODUCT($B$67:$B$96*CP$67:CP$96*(Master!$D$3:$D$32=$C152))/100+CP146</f>
        <v>9.0999999999999994E-8</v>
      </c>
      <c r="CQ152" s="11">
        <f>SUMPRODUCT($B$36:$B$65*CQ$36:CQ$65*(Master!$D$3:$D$32=$C152))/100+SUMPRODUCT($B$67:$B$96*CQ$67:CQ$96*(Master!$D$3:$D$32=$C152))/100+CQ146</f>
        <v>9.2000000000000003E-8</v>
      </c>
      <c r="CR152" s="11">
        <f>SUMPRODUCT($B$36:$B$65*CR$36:CR$65*(Master!$D$3:$D$32=$C152))/100+SUMPRODUCT($B$67:$B$96*CR$67:CR$96*(Master!$D$3:$D$32=$C152))/100+CR146</f>
        <v>9.2999999999999999E-8</v>
      </c>
      <c r="CS152" s="11">
        <f>SUMPRODUCT($B$36:$B$65*CS$36:CS$65*(Master!$D$3:$D$32=$C152))/100+SUMPRODUCT($B$67:$B$96*CS$67:CS$96*(Master!$D$3:$D$32=$C152))/100+CS146</f>
        <v>9.3999999999999995E-8</v>
      </c>
      <c r="CT152" s="11">
        <f>SUMPRODUCT($B$36:$B$65*CT$36:CT$65*(Master!$D$3:$D$32=$C152))/100+SUMPRODUCT($B$67:$B$96*CT$67:CT$96*(Master!$D$3:$D$32=$C152))/100+CT146</f>
        <v>9.5000000000000004E-8</v>
      </c>
      <c r="CU152" s="11">
        <f>SUMPRODUCT($B$36:$B$65*CU$36:CU$65*(Master!$D$3:$D$32=$C152))/100+SUMPRODUCT($B$67:$B$96*CU$67:CU$96*(Master!$D$3:$D$32=$C152))/100+CU146</f>
        <v>9.5999999999999999E-8</v>
      </c>
      <c r="CV152" s="11">
        <f>SUMPRODUCT($B$36:$B$65*CV$36:CV$65*(Master!$D$3:$D$32=$C152))/100+SUMPRODUCT($B$67:$B$96*CV$67:CV$96*(Master!$D$3:$D$32=$C152))/100+CV146</f>
        <v>9.6999999999999995E-8</v>
      </c>
      <c r="CW152" s="11">
        <f>SUMPRODUCT($B$36:$B$65*CW$36:CW$65*(Master!$D$3:$D$32=$C152))/100+SUMPRODUCT($B$67:$B$96*CW$67:CW$96*(Master!$D$3:$D$32=$C152))/100+CW146</f>
        <v>9.8000000000000004E-8</v>
      </c>
      <c r="CX152" s="11">
        <f>SUMPRODUCT($B$36:$B$65*CX$36:CX$65*(Master!$D$3:$D$32=$C152))/100+SUMPRODUCT($B$67:$B$96*CX$67:CX$96*(Master!$D$3:$D$32=$C152))/100+CX146</f>
        <v>9.9E-8</v>
      </c>
      <c r="CY152" s="11">
        <f>SUMPRODUCT($B$36:$B$65*CY$36:CY$65*(Master!$D$3:$D$32=$C152))/100+SUMPRODUCT($B$67:$B$96*CY$67:CY$96*(Master!$D$3:$D$32=$C152))/100+CY146</f>
        <v>9.9999999999999995E-8</v>
      </c>
      <c r="CZ152" s="11">
        <f>SUMPRODUCT($B$36:$B$65*CZ$36:CZ$65*(Master!$D$3:$D$32=$C152))/100+SUMPRODUCT($B$67:$B$96*CZ$67:CZ$96*(Master!$D$3:$D$32=$C152))/100+CZ146</f>
        <v>1.01E-7</v>
      </c>
      <c r="DA152" s="11">
        <f>SUMPRODUCT($B$36:$B$65*DA$36:DA$65*(Master!$D$3:$D$32=$C152))/100+SUMPRODUCT($B$67:$B$96*DA$67:DA$96*(Master!$D$3:$D$32=$C152))/100+DA146</f>
        <v>1.02E-7</v>
      </c>
      <c r="DB152" s="11">
        <f>SUMPRODUCT($B$36:$B$65*DB$36:DB$65*(Master!$D$3:$D$32=$C152))/100+SUMPRODUCT($B$67:$B$96*DB$67:DB$96*(Master!$D$3:$D$32=$C152))/100+DB146</f>
        <v>1.03E-7</v>
      </c>
      <c r="DC152" s="11">
        <f>SUMPRODUCT($B$36:$B$65*DC$36:DC$65*(Master!$D$3:$D$32=$C152))/100+SUMPRODUCT($B$67:$B$96*DC$67:DC$96*(Master!$D$3:$D$32=$C152))/100+DC146</f>
        <v>1.04E-7</v>
      </c>
      <c r="DD152" s="11">
        <f>SUMPRODUCT($B$36:$B$65*DD$36:DD$65*(Master!$D$3:$D$32=$C152))/100+SUMPRODUCT($B$67:$B$96*DD$67:DD$96*(Master!$D$3:$D$32=$C152))/100+DD146</f>
        <v>1.05E-7</v>
      </c>
      <c r="DE152" s="11">
        <f>SUMPRODUCT($B$36:$B$65*DE$36:DE$65*(Master!$D$3:$D$32=$C152))/100+SUMPRODUCT($B$67:$B$96*DE$67:DE$96*(Master!$D$3:$D$32=$C152))/100+DE146</f>
        <v>1.06E-7</v>
      </c>
      <c r="DF152" s="11">
        <f>SUMPRODUCT($B$36:$B$65*DF$36:DF$65*(Master!$D$3:$D$32=$C152))/100+SUMPRODUCT($B$67:$B$96*DF$67:DF$96*(Master!$D$3:$D$32=$C152))/100+DF146</f>
        <v>1.0700000000000001E-7</v>
      </c>
      <c r="DG152" s="11">
        <f>SUMPRODUCT($B$36:$B$65*DG$36:DG$65*(Master!$D$3:$D$32=$C152))/100+SUMPRODUCT($B$67:$B$96*DG$67:DG$96*(Master!$D$3:$D$32=$C152))/100+DG146</f>
        <v>1.08E-7</v>
      </c>
      <c r="DH152" s="11">
        <f>SUMPRODUCT($B$36:$B$65*DH$36:DH$65*(Master!$D$3:$D$32=$C152))/100+SUMPRODUCT($B$67:$B$96*DH$67:DH$96*(Master!$D$3:$D$32=$C152))/100+DH146</f>
        <v>1.09E-7</v>
      </c>
      <c r="DI152" s="11">
        <f>SUMPRODUCT($B$36:$B$65*DI$36:DI$65*(Master!$D$3:$D$32=$C152))/100+SUMPRODUCT($B$67:$B$96*DI$67:DI$96*(Master!$D$3:$D$32=$C152))/100+DI146</f>
        <v>1.1000000000000001E-7</v>
      </c>
      <c r="DJ152" s="11">
        <f>SUMPRODUCT($B$36:$B$65*DJ$36:DJ$65*(Master!$D$3:$D$32=$C152))/100+SUMPRODUCT($B$67:$B$96*DJ$67:DJ$96*(Master!$D$3:$D$32=$C152))/100+DJ146</f>
        <v>1.11E-7</v>
      </c>
      <c r="DK152" s="11">
        <f>SUMPRODUCT($B$36:$B$65*DK$36:DK$65*(Master!$D$3:$D$32=$C152))/100+SUMPRODUCT($B$67:$B$96*DK$67:DK$96*(Master!$D$3:$D$32=$C152))/100+DK146</f>
        <v>1.12E-7</v>
      </c>
      <c r="DL152" s="11">
        <f>SUMPRODUCT($B$36:$B$65*DL$36:DL$65*(Master!$D$3:$D$32=$C152))/100+SUMPRODUCT($B$67:$B$96*DL$67:DL$96*(Master!$D$3:$D$32=$C152))/100+DL146</f>
        <v>1.1300000000000001E-7</v>
      </c>
      <c r="DM152" s="11">
        <f>SUMPRODUCT($B$36:$B$65*DM$36:DM$65*(Master!$D$3:$D$32=$C152))/100+SUMPRODUCT($B$67:$B$96*DM$67:DM$96*(Master!$D$3:$D$32=$C152))/100+DM146</f>
        <v>1.14E-7</v>
      </c>
      <c r="DN152" s="11">
        <f>SUMPRODUCT($B$36:$B$65*DN$36:DN$65*(Master!$D$3:$D$32=$C152))/100+SUMPRODUCT($B$67:$B$96*DN$67:DN$96*(Master!$D$3:$D$32=$C152))/100+DN146</f>
        <v>1.15E-7</v>
      </c>
      <c r="DO152" s="11">
        <f>SUMPRODUCT($B$36:$B$65*DO$36:DO$65*(Master!$D$3:$D$32=$C152))/100+SUMPRODUCT($B$67:$B$96*DO$67:DO$96*(Master!$D$3:$D$32=$C152))/100+DO146</f>
        <v>1.1600000000000001E-7</v>
      </c>
      <c r="DP152" s="11">
        <f>SUMPRODUCT($B$36:$B$65*DP$36:DP$65*(Master!$D$3:$D$32=$C152))/100+SUMPRODUCT($B$67:$B$96*DP$67:DP$96*(Master!$D$3:$D$32=$C152))/100+DP146</f>
        <v>1.17E-7</v>
      </c>
      <c r="DQ152" s="11">
        <f>SUMPRODUCT($B$36:$B$65*DQ$36:DQ$65*(Master!$D$3:$D$32=$C152))/100+SUMPRODUCT($B$67:$B$96*DQ$67:DQ$96*(Master!$D$3:$D$32=$C152))/100+DQ146</f>
        <v>1.18E-7</v>
      </c>
      <c r="DR152" s="11">
        <f>SUMPRODUCT($B$36:$B$65*DR$36:DR$65*(Master!$D$3:$D$32=$C152))/100+SUMPRODUCT($B$67:$B$96*DR$67:DR$96*(Master!$D$3:$D$32=$C152))/100+DR146</f>
        <v>1.1899999999999999E-7</v>
      </c>
      <c r="DS152" s="11">
        <f>SUMPRODUCT($B$36:$B$65*DS$36:DS$65*(Master!$D$3:$D$32=$C152))/100+SUMPRODUCT($B$67:$B$96*DS$67:DS$96*(Master!$D$3:$D$32=$C152))/100+DS146</f>
        <v>1.1999999999999999E-7</v>
      </c>
      <c r="DT152" s="11">
        <f>SUMPRODUCT($B$36:$B$65*DT$36:DT$65*(Master!$D$3:$D$32=$C152))/100+SUMPRODUCT($B$67:$B$96*DT$67:DT$96*(Master!$D$3:$D$32=$C152))/100+DT146</f>
        <v>1.2100000000000001E-7</v>
      </c>
      <c r="DU152" s="11">
        <f>SUMPRODUCT($B$36:$B$65*DU$36:DU$65*(Master!$D$3:$D$32=$C152))/100+SUMPRODUCT($B$67:$B$96*DU$67:DU$96*(Master!$D$3:$D$32=$C152))/100+DU146</f>
        <v>1.2200000000000001E-7</v>
      </c>
      <c r="DV152" s="11">
        <f>SUMPRODUCT($B$36:$B$65*DV$36:DV$65*(Master!$D$3:$D$32=$C152))/100+SUMPRODUCT($B$67:$B$96*DV$67:DV$96*(Master!$D$3:$D$32=$C152))/100+DV146</f>
        <v>1.23E-7</v>
      </c>
      <c r="DW152" s="11">
        <f>SUMPRODUCT($B$36:$B$65*DW$36:DW$65*(Master!$D$3:$D$32=$C152))/100+SUMPRODUCT($B$67:$B$96*DW$67:DW$96*(Master!$D$3:$D$32=$C152))/100+DW146</f>
        <v>1.24E-7</v>
      </c>
      <c r="DX152" s="11">
        <f>SUMPRODUCT($B$36:$B$65*DX$36:DX$65*(Master!$D$3:$D$32=$C152))/100+SUMPRODUCT($B$67:$B$96*DX$67:DX$96*(Master!$D$3:$D$32=$C152))/100+DX146</f>
        <v>1.2499999999999999E-7</v>
      </c>
      <c r="DY152" s="11">
        <f>SUMPRODUCT($B$36:$B$65*DY$36:DY$65*(Master!$D$3:$D$32=$C152))/100+SUMPRODUCT($B$67:$B$96*DY$67:DY$96*(Master!$D$3:$D$32=$C152))/100+DY146</f>
        <v>1.2599999999999999E-7</v>
      </c>
      <c r="DZ152" s="11">
        <f>SUMPRODUCT($B$36:$B$65*DZ$36:DZ$65*(Master!$D$3:$D$32=$C152))/100+SUMPRODUCT($B$67:$B$96*DZ$67:DZ$96*(Master!$D$3:$D$32=$C152))/100+DZ146</f>
        <v>1.2700000000000001E-7</v>
      </c>
      <c r="EA152" s="11">
        <f>SUMPRODUCT($B$36:$B$65*EA$36:EA$65*(Master!$D$3:$D$32=$C152))/100+SUMPRODUCT($B$67:$B$96*EA$67:EA$96*(Master!$D$3:$D$32=$C152))/100+EA146</f>
        <v>1.2800000000000001E-7</v>
      </c>
      <c r="EB152" s="11">
        <f>SUMPRODUCT($B$36:$B$65*EB$36:EB$65*(Master!$D$3:$D$32=$C152))/100+SUMPRODUCT($B$67:$B$96*EB$67:EB$96*(Master!$D$3:$D$32=$C152))/100+EB146</f>
        <v>1.29E-7</v>
      </c>
      <c r="EC152" s="11">
        <f>SUMPRODUCT($B$36:$B$65*EC$36:EC$65*(Master!$D$3:$D$32=$C152))/100+SUMPRODUCT($B$67:$B$96*EC$67:EC$96*(Master!$D$3:$D$32=$C152))/100+EC146</f>
        <v>1.3E-7</v>
      </c>
      <c r="ED152" s="11">
        <f>SUMPRODUCT($B$36:$B$65*ED$36:ED$65*(Master!$D$3:$D$32=$C152))/100+SUMPRODUCT($B$67:$B$96*ED$67:ED$96*(Master!$D$3:$D$32=$C152))/100+ED146</f>
        <v>1.31E-7</v>
      </c>
      <c r="EE152" s="11">
        <f>SUMPRODUCT($B$36:$B$65*EE$36:EE$65*(Master!$D$3:$D$32=$C152))/100+SUMPRODUCT($B$67:$B$96*EE$67:EE$96*(Master!$D$3:$D$32=$C152))/100+EE146</f>
        <v>1.3199999999999999E-7</v>
      </c>
      <c r="EF152" s="11">
        <f>SUMPRODUCT($B$36:$B$65*EF$36:EF$65*(Master!$D$3:$D$32=$C152))/100+SUMPRODUCT($B$67:$B$96*EF$67:EF$96*(Master!$D$3:$D$32=$C152))/100+EF146</f>
        <v>1.3300000000000001E-7</v>
      </c>
      <c r="EG152" s="11">
        <f>SUMPRODUCT($B$36:$B$65*EG$36:EG$65*(Master!$D$3:$D$32=$C152))/100+SUMPRODUCT($B$67:$B$96*EG$67:EG$96*(Master!$D$3:$D$32=$C152))/100+EG146</f>
        <v>1.3400000000000001E-7</v>
      </c>
      <c r="EH152" s="11">
        <f>SUMPRODUCT($B$36:$B$65*EH$36:EH$65*(Master!$D$3:$D$32=$C152))/100+SUMPRODUCT($B$67:$B$96*EH$67:EH$96*(Master!$D$3:$D$32=$C152))/100+EH146</f>
        <v>1.35E-7</v>
      </c>
      <c r="EI152" s="11">
        <f>SUMPRODUCT($B$36:$B$65*EI$36:EI$65*(Master!$D$3:$D$32=$C152))/100+SUMPRODUCT($B$67:$B$96*EI$67:EI$96*(Master!$D$3:$D$32=$C152))/100+EI146</f>
        <v>1.36E-7</v>
      </c>
      <c r="EJ152" s="11">
        <f>SUMPRODUCT($B$36:$B$65*EJ$36:EJ$65*(Master!$D$3:$D$32=$C152))/100+SUMPRODUCT($B$67:$B$96*EJ$67:EJ$96*(Master!$D$3:$D$32=$C152))/100+EJ146</f>
        <v>1.37E-7</v>
      </c>
      <c r="EK152" s="11">
        <f>SUMPRODUCT($B$36:$B$65*EK$36:EK$65*(Master!$D$3:$D$32=$C152))/100+SUMPRODUCT($B$67:$B$96*EK$67:EK$96*(Master!$D$3:$D$32=$C152))/100+EK146</f>
        <v>1.3799999999999999E-7</v>
      </c>
      <c r="EL152" s="11">
        <f>SUMPRODUCT($B$36:$B$65*EL$36:EL$65*(Master!$D$3:$D$32=$C152))/100+SUMPRODUCT($B$67:$B$96*EL$67:EL$96*(Master!$D$3:$D$32=$C152))/100+EL146</f>
        <v>1.3899999999999999E-7</v>
      </c>
      <c r="EM152" s="11">
        <f>SUMPRODUCT($B$36:$B$65*EM$36:EM$65*(Master!$D$3:$D$32=$C152))/100+SUMPRODUCT($B$67:$B$96*EM$67:EM$96*(Master!$D$3:$D$32=$C152))/100+EM146</f>
        <v>1.4000000000000001E-7</v>
      </c>
      <c r="EN152" s="11">
        <f>SUMPRODUCT($B$36:$B$65*EN$36:EN$65*(Master!$D$3:$D$32=$C152))/100+SUMPRODUCT($B$67:$B$96*EN$67:EN$96*(Master!$D$3:$D$32=$C152))/100+EN146</f>
        <v>1.4100000000000001E-7</v>
      </c>
      <c r="EO152" s="11">
        <f>SUMPRODUCT($B$36:$B$65*EO$36:EO$65*(Master!$D$3:$D$32=$C152))/100+SUMPRODUCT($B$67:$B$96*EO$67:EO$96*(Master!$D$3:$D$32=$C152))/100+EO146</f>
        <v>1.42E-7</v>
      </c>
      <c r="EP152" s="11">
        <f>SUMPRODUCT($B$36:$B$65*EP$36:EP$65*(Master!$D$3:$D$32=$C152))/100+SUMPRODUCT($B$67:$B$96*EP$67:EP$96*(Master!$D$3:$D$32=$C152))/100+EP146</f>
        <v>1.43E-7</v>
      </c>
      <c r="EQ152" s="11">
        <f>SUMPRODUCT($B$36:$B$65*EQ$36:EQ$65*(Master!$D$3:$D$32=$C152))/100+SUMPRODUCT($B$67:$B$96*EQ$67:EQ$96*(Master!$D$3:$D$32=$C152))/100+EQ146</f>
        <v>1.4399999999999999E-7</v>
      </c>
      <c r="ER152" s="11">
        <f>SUMPRODUCT($B$36:$B$65*ER$36:ER$65*(Master!$D$3:$D$32=$C152))/100+SUMPRODUCT($B$67:$B$96*ER$67:ER$96*(Master!$D$3:$D$32=$C152))/100+ER146</f>
        <v>1.4499999999999999E-7</v>
      </c>
      <c r="ES152" s="11">
        <f>SUMPRODUCT($B$36:$B$65*ES$36:ES$65*(Master!$D$3:$D$32=$C152))/100+SUMPRODUCT($B$67:$B$96*ES$67:ES$96*(Master!$D$3:$D$32=$C152))/100+ES146</f>
        <v>1.4600000000000001E-7</v>
      </c>
      <c r="ET152" s="11">
        <f>SUMPRODUCT($B$36:$B$65*ET$36:ET$65*(Master!$D$3:$D$32=$C152))/100+SUMPRODUCT($B$67:$B$96*ET$67:ET$96*(Master!$D$3:$D$32=$C152))/100+ET146</f>
        <v>1.4700000000000001E-7</v>
      </c>
      <c r="EU152" s="11">
        <f>SUMPRODUCT($B$36:$B$65*EU$36:EU$65*(Master!$D$3:$D$32=$C152))/100+SUMPRODUCT($B$67:$B$96*EU$67:EU$96*(Master!$D$3:$D$32=$C152))/100+EU146</f>
        <v>1.48E-7</v>
      </c>
      <c r="EV152" s="11">
        <f>SUMPRODUCT($B$36:$B$65*EV$36:EV$65*(Master!$D$3:$D$32=$C152))/100+SUMPRODUCT($B$67:$B$96*EV$67:EV$96*(Master!$D$3:$D$32=$C152))/100+EV146</f>
        <v>1.49E-7</v>
      </c>
      <c r="EW152" s="11">
        <f>SUMPRODUCT($B$36:$B$65*EW$36:EW$65*(Master!$D$3:$D$32=$C152))/100+SUMPRODUCT($B$67:$B$96*EW$67:EW$96*(Master!$D$3:$D$32=$C152))/100+EW146</f>
        <v>1.4999999999999999E-7</v>
      </c>
      <c r="EX152" s="11">
        <f>SUMPRODUCT($B$36:$B$65*EX$36:EX$65*(Master!$D$3:$D$32=$C152))/100+SUMPRODUCT($B$67:$B$96*EX$67:EX$96*(Master!$D$3:$D$32=$C152))/100+EX146</f>
        <v>1.5099999999999999E-7</v>
      </c>
      <c r="EY152" s="11">
        <f>SUMPRODUCT($B$36:$B$65*EY$36:EY$65*(Master!$D$3:$D$32=$C152))/100+SUMPRODUCT($B$67:$B$96*EY$67:EY$96*(Master!$D$3:$D$32=$C152))/100+EY146</f>
        <v>1.5200000000000001E-7</v>
      </c>
      <c r="EZ152" s="11">
        <f>SUMPRODUCT($B$36:$B$65*EZ$36:EZ$65*(Master!$D$3:$D$32=$C152))/100+SUMPRODUCT($B$67:$B$96*EZ$67:EZ$96*(Master!$D$3:$D$32=$C152))/100+EZ146</f>
        <v>1.5300000000000001E-7</v>
      </c>
      <c r="FA152" s="11">
        <f>SUMPRODUCT($B$36:$B$65*FA$36:FA$65*(Master!$D$3:$D$32=$C152))/100+SUMPRODUCT($B$67:$B$96*FA$67:FA$96*(Master!$D$3:$D$32=$C152))/100+FA146</f>
        <v>1.54E-7</v>
      </c>
      <c r="FB152" s="11">
        <f>SUMPRODUCT($B$36:$B$65*FB$36:FB$65*(Master!$D$3:$D$32=$C152))/100+SUMPRODUCT($B$67:$B$96*FB$67:FB$96*(Master!$D$3:$D$32=$C152))/100+FB146</f>
        <v>1.55E-7</v>
      </c>
      <c r="FC152" s="11">
        <f>SUMPRODUCT($B$36:$B$65*FC$36:FC$65*(Master!$D$3:$D$32=$C152))/100+SUMPRODUCT($B$67:$B$96*FC$67:FC$96*(Master!$D$3:$D$32=$C152))/100+FC146</f>
        <v>1.5599999999999999E-7</v>
      </c>
      <c r="FD152" s="11">
        <f>SUMPRODUCT($B$36:$B$65*FD$36:FD$65*(Master!$D$3:$D$32=$C152))/100+SUMPRODUCT($B$67:$B$96*FD$67:FD$96*(Master!$D$3:$D$32=$C152))/100+FD146</f>
        <v>1.5699999999999999E-7</v>
      </c>
      <c r="FE152" s="11">
        <f>SUMPRODUCT($B$36:$B$65*FE$36:FE$65*(Master!$D$3:$D$32=$C152))/100+SUMPRODUCT($B$67:$B$96*FE$67:FE$96*(Master!$D$3:$D$32=$C152))/100+FE146</f>
        <v>1.5800000000000001E-7</v>
      </c>
      <c r="FF152" s="11">
        <f>SUMPRODUCT($B$36:$B$65*FF$36:FF$65*(Master!$D$3:$D$32=$C152))/100+SUMPRODUCT($B$67:$B$96*FF$67:FF$96*(Master!$D$3:$D$32=$C152))/100+FF146</f>
        <v>1.5900000000000001E-7</v>
      </c>
      <c r="FG152" s="11">
        <f>SUMPRODUCT($B$36:$B$65*FG$36:FG$65*(Master!$D$3:$D$32=$C152))/100+SUMPRODUCT($B$67:$B$96*FG$67:FG$96*(Master!$D$3:$D$32=$C152))/100+FG146</f>
        <v>1.6E-7</v>
      </c>
      <c r="FH152" s="11">
        <f>SUMPRODUCT($B$36:$B$65*FH$36:FH$65*(Master!$D$3:$D$32=$C152))/100+SUMPRODUCT($B$67:$B$96*FH$67:FH$96*(Master!$D$3:$D$32=$C152))/100+FH146</f>
        <v>1.61E-7</v>
      </c>
      <c r="FI152" s="11">
        <f>SUMPRODUCT($B$36:$B$65*FI$36:FI$65*(Master!$D$3:$D$32=$C152))/100+SUMPRODUCT($B$67:$B$96*FI$67:FI$96*(Master!$D$3:$D$32=$C152))/100+FI146</f>
        <v>1.6199999999999999E-7</v>
      </c>
      <c r="FJ152" s="11">
        <f>SUMPRODUCT($B$36:$B$65*FJ$36:FJ$65*(Master!$D$3:$D$32=$C152))/100+SUMPRODUCT($B$67:$B$96*FJ$67:FJ$96*(Master!$D$3:$D$32=$C152))/100+FJ146</f>
        <v>1.6299999999999999E-7</v>
      </c>
      <c r="FK152" s="11">
        <f>SUMPRODUCT($B$36:$B$65*FK$36:FK$65*(Master!$D$3:$D$32=$C152))/100+SUMPRODUCT($B$67:$B$96*FK$67:FK$96*(Master!$D$3:$D$32=$C152))/100+FK146</f>
        <v>1.6400000000000001E-7</v>
      </c>
    </row>
    <row r="153" spans="3:167" x14ac:dyDescent="0.25">
      <c r="C153" s="11" t="s">
        <v>10</v>
      </c>
      <c r="D153" s="11">
        <f>SUMPRODUCT($B$36:$B$65*D$36:D$65*(Master!$D$3:$D$32=$C153))/100+SUMPRODUCT($B$67:$B$96*D$67:D$96*(Master!$D$3:$D$32=$C153))/100+D147</f>
        <v>9.9999999999999995E-7</v>
      </c>
      <c r="E153" s="11">
        <f>SUMPRODUCT($B$36:$B$65*E$36:E$65*(Master!$D$3:$D$32=$C153))/100+SUMPRODUCT($B$67:$B$96*E$67:E$96*(Master!$D$3:$D$32=$C153))/100+E147</f>
        <v>1.9999999999999999E-6</v>
      </c>
      <c r="F153" s="11">
        <f>SUMPRODUCT($B$36:$B$65*F$36:F$65*(Master!$D$3:$D$32=$C153))/100+SUMPRODUCT($B$67:$B$96*F$67:F$96*(Master!$D$3:$D$32=$C153))/100+F147</f>
        <v>3.0000000000000001E-6</v>
      </c>
      <c r="G153" s="11">
        <f>SUMPRODUCT($B$36:$B$65*G$36:G$65*(Master!$D$3:$D$32=$C153))/100+SUMPRODUCT($B$67:$B$96*G$67:G$96*(Master!$D$3:$D$32=$C153))/100+G147</f>
        <v>3.9999999999999998E-6</v>
      </c>
      <c r="H153" s="11">
        <f>SUMPRODUCT($B$36:$B$65*H$36:H$65*(Master!$D$3:$D$32=$C153))/100+SUMPRODUCT($B$67:$B$96*H$67:H$96*(Master!$D$3:$D$32=$C153))/100+H147</f>
        <v>5.0000000000000001E-9</v>
      </c>
      <c r="I153" s="11">
        <f>SUMPRODUCT($B$36:$B$65*I$36:I$65*(Master!$D$3:$D$32=$C153))/100+SUMPRODUCT($B$67:$B$96*I$67:I$96*(Master!$D$3:$D$32=$C153))/100+I147</f>
        <v>6E-9</v>
      </c>
      <c r="J153" s="11">
        <f>SUMPRODUCT($B$36:$B$65*J$36:J$65*(Master!$D$3:$D$32=$C153))/100+SUMPRODUCT($B$67:$B$96*J$67:J$96*(Master!$D$3:$D$32=$C153))/100+J147</f>
        <v>6.9999999999999998E-9</v>
      </c>
      <c r="K153" s="11">
        <f>SUMPRODUCT($B$36:$B$65*K$36:K$65*(Master!$D$3:$D$32=$C153))/100+SUMPRODUCT($B$67:$B$96*K$67:K$96*(Master!$D$3:$D$32=$C153))/100+K147</f>
        <v>8.0000000000000005E-9</v>
      </c>
      <c r="L153" s="11">
        <f>SUMPRODUCT($B$36:$B$65*L$36:L$65*(Master!$D$3:$D$32=$C153))/100+SUMPRODUCT($B$67:$B$96*L$67:L$96*(Master!$D$3:$D$32=$C153))/100+L147</f>
        <v>8.9999999999999995E-9</v>
      </c>
      <c r="M153" s="11">
        <f>SUMPRODUCT($B$36:$B$65*M$36:M$65*(Master!$D$3:$D$32=$C153))/100+SUMPRODUCT($B$67:$B$96*M$67:M$96*(Master!$D$3:$D$32=$C153))/100+M147</f>
        <v>1E-8</v>
      </c>
      <c r="N153" s="11">
        <f>SUMPRODUCT($B$36:$B$65*N$36:N$65*(Master!$D$3:$D$32=$C153))/100+SUMPRODUCT($B$67:$B$96*N$67:N$96*(Master!$D$3:$D$32=$C153))/100+N147</f>
        <v>1.0999999999999999E-8</v>
      </c>
      <c r="O153" s="11">
        <f>SUMPRODUCT($B$36:$B$65*O$36:O$65*(Master!$D$3:$D$32=$C153))/100+SUMPRODUCT($B$67:$B$96*O$67:O$96*(Master!$D$3:$D$32=$C153))/100+O147</f>
        <v>1.2E-8</v>
      </c>
      <c r="P153" s="11">
        <f>SUMPRODUCT($B$36:$B$65*P$36:P$65*(Master!$D$3:$D$32=$C153))/100+SUMPRODUCT($B$67:$B$96*P$67:P$96*(Master!$D$3:$D$32=$C153))/100+P147</f>
        <v>1.3000000000000001E-8</v>
      </c>
      <c r="Q153" s="11">
        <f>SUMPRODUCT($B$36:$B$65*Q$36:Q$65*(Master!$D$3:$D$32=$C153))/100+SUMPRODUCT($B$67:$B$96*Q$67:Q$96*(Master!$D$3:$D$32=$C153))/100+Q147</f>
        <v>1.4E-8</v>
      </c>
      <c r="R153" s="11">
        <f>SUMPRODUCT($B$36:$B$65*R$36:R$65*(Master!$D$3:$D$32=$C153))/100+SUMPRODUCT($B$67:$B$96*R$67:R$96*(Master!$D$3:$D$32=$C153))/100+R147</f>
        <v>1.4999999999999999E-8</v>
      </c>
      <c r="S153" s="11">
        <f>SUMPRODUCT($B$36:$B$65*S$36:S$65*(Master!$D$3:$D$32=$C153))/100+SUMPRODUCT($B$67:$B$96*S$67:S$96*(Master!$D$3:$D$32=$C153))/100+S147</f>
        <v>1.6000000000000001E-8</v>
      </c>
      <c r="T153" s="11">
        <f>SUMPRODUCT($B$36:$B$65*T$36:T$65*(Master!$D$3:$D$32=$C153))/100+SUMPRODUCT($B$67:$B$96*T$67:T$96*(Master!$D$3:$D$32=$C153))/100+T147</f>
        <v>1.7E-8</v>
      </c>
      <c r="U153" s="11">
        <f>SUMPRODUCT($B$36:$B$65*U$36:U$65*(Master!$D$3:$D$32=$C153))/100+SUMPRODUCT($B$67:$B$96*U$67:U$96*(Master!$D$3:$D$32=$C153))/100+U147</f>
        <v>1.7999999999999999E-8</v>
      </c>
      <c r="V153" s="11">
        <f>SUMPRODUCT($B$36:$B$65*V$36:V$65*(Master!$D$3:$D$32=$C153))/100+SUMPRODUCT($B$67:$B$96*V$67:V$96*(Master!$D$3:$D$32=$C153))/100+V147</f>
        <v>1.9000000000000001E-8</v>
      </c>
      <c r="W153" s="11">
        <f>SUMPRODUCT($B$36:$B$65*W$36:W$65*(Master!$D$3:$D$32=$C153))/100+SUMPRODUCT($B$67:$B$96*W$67:W$96*(Master!$D$3:$D$32=$C153))/100+W147</f>
        <v>2E-8</v>
      </c>
      <c r="X153" s="11">
        <f>SUMPRODUCT($B$36:$B$65*X$36:X$65*(Master!$D$3:$D$32=$C153))/100+SUMPRODUCT($B$67:$B$96*X$67:X$96*(Master!$D$3:$D$32=$C153))/100+X147</f>
        <v>2.0999999999999999E-8</v>
      </c>
      <c r="Y153" s="11">
        <f>SUMPRODUCT($B$36:$B$65*Y$36:Y$65*(Master!$D$3:$D$32=$C153))/100+SUMPRODUCT($B$67:$B$96*Y$67:Y$96*(Master!$D$3:$D$32=$C153))/100+Y147</f>
        <v>2.1999999999999998E-8</v>
      </c>
      <c r="Z153" s="11">
        <f>SUMPRODUCT($B$36:$B$65*Z$36:Z$65*(Master!$D$3:$D$32=$C153))/100+SUMPRODUCT($B$67:$B$96*Z$67:Z$96*(Master!$D$3:$D$32=$C153))/100+Z147</f>
        <v>2.3000000000000001E-8</v>
      </c>
      <c r="AA153" s="11">
        <f>SUMPRODUCT($B$36:$B$65*AA$36:AA$65*(Master!$D$3:$D$32=$C153))/100+SUMPRODUCT($B$67:$B$96*AA$67:AA$96*(Master!$D$3:$D$32=$C153))/100+AA147</f>
        <v>2.4E-8</v>
      </c>
      <c r="AB153" s="11">
        <f>SUMPRODUCT($B$36:$B$65*AB$36:AB$65*(Master!$D$3:$D$32=$C153))/100+SUMPRODUCT($B$67:$B$96*AB$67:AB$96*(Master!$D$3:$D$32=$C153))/100+AB147</f>
        <v>2.4999999999999999E-8</v>
      </c>
      <c r="AC153" s="11">
        <f>SUMPRODUCT($B$36:$B$65*AC$36:AC$65*(Master!$D$3:$D$32=$C153))/100+SUMPRODUCT($B$67:$B$96*AC$67:AC$96*(Master!$D$3:$D$32=$C153))/100+AC147</f>
        <v>2.6000000000000001E-8</v>
      </c>
      <c r="AD153" s="11">
        <f>SUMPRODUCT($B$36:$B$65*AD$36:AD$65*(Master!$D$3:$D$32=$C153))/100+SUMPRODUCT($B$67:$B$96*AD$67:AD$96*(Master!$D$3:$D$32=$C153))/100+AD147</f>
        <v>2.7E-8</v>
      </c>
      <c r="AE153" s="11">
        <f>SUMPRODUCT($B$36:$B$65*AE$36:AE$65*(Master!$D$3:$D$32=$C153))/100+SUMPRODUCT($B$67:$B$96*AE$67:AE$96*(Master!$D$3:$D$32=$C153))/100+AE147</f>
        <v>2.7999999999999999E-8</v>
      </c>
      <c r="AF153" s="11">
        <f>SUMPRODUCT($B$36:$B$65*AF$36:AF$65*(Master!$D$3:$D$32=$C153))/100+SUMPRODUCT($B$67:$B$96*AF$67:AF$96*(Master!$D$3:$D$32=$C153))/100+AF147</f>
        <v>2.9000000000000002E-8</v>
      </c>
      <c r="AG153" s="11">
        <f>SUMPRODUCT($B$36:$B$65*AG$36:AG$65*(Master!$D$3:$D$32=$C153))/100+SUMPRODUCT($B$67:$B$96*AG$67:AG$96*(Master!$D$3:$D$32=$C153))/100+AG147</f>
        <v>2.9999999999999997E-8</v>
      </c>
      <c r="AH153" s="11">
        <f>SUMPRODUCT($B$36:$B$65*AH$36:AH$65*(Master!$D$3:$D$32=$C153))/100+SUMPRODUCT($B$67:$B$96*AH$67:AH$96*(Master!$D$3:$D$32=$C153))/100+AH147</f>
        <v>3.1E-8</v>
      </c>
      <c r="AI153" s="11">
        <f>SUMPRODUCT($B$36:$B$65*AI$36:AI$65*(Master!$D$3:$D$32=$C153))/100+SUMPRODUCT($B$67:$B$96*AI$67:AI$96*(Master!$D$3:$D$32=$C153))/100+AI147</f>
        <v>3.2000000000000002E-8</v>
      </c>
      <c r="AJ153" s="11">
        <f>SUMPRODUCT($B$36:$B$65*AJ$36:AJ$65*(Master!$D$3:$D$32=$C153))/100+SUMPRODUCT($B$67:$B$96*AJ$67:AJ$96*(Master!$D$3:$D$32=$C153))/100+AJ147</f>
        <v>3.2999999999999998E-8</v>
      </c>
      <c r="AK153" s="11">
        <f>SUMPRODUCT($B$36:$B$65*AK$36:AK$65*(Master!$D$3:$D$32=$C153))/100+SUMPRODUCT($B$67:$B$96*AK$67:AK$96*(Master!$D$3:$D$32=$C153))/100+AK147</f>
        <v>3.4E-8</v>
      </c>
      <c r="AL153" s="11">
        <f>SUMPRODUCT($B$36:$B$65*AL$36:AL$65*(Master!$D$3:$D$32=$C153))/100+SUMPRODUCT($B$67:$B$96*AL$67:AL$96*(Master!$D$3:$D$32=$C153))/100+AL147</f>
        <v>3.5000000000000002E-8</v>
      </c>
      <c r="AM153" s="11">
        <f>SUMPRODUCT($B$36:$B$65*AM$36:AM$65*(Master!$D$3:$D$32=$C153))/100+SUMPRODUCT($B$67:$B$96*AM$67:AM$96*(Master!$D$3:$D$32=$C153))/100+AM147</f>
        <v>3.5999999999999998E-8</v>
      </c>
      <c r="AN153" s="11">
        <f>SUMPRODUCT($B$36:$B$65*AN$36:AN$65*(Master!$D$3:$D$32=$C153))/100+SUMPRODUCT($B$67:$B$96*AN$67:AN$96*(Master!$D$3:$D$32=$C153))/100+AN147</f>
        <v>3.7E-8</v>
      </c>
      <c r="AO153" s="11">
        <f>SUMPRODUCT($B$36:$B$65*AO$36:AO$65*(Master!$D$3:$D$32=$C153))/100+SUMPRODUCT($B$67:$B$96*AO$67:AO$96*(Master!$D$3:$D$32=$C153))/100+AO147</f>
        <v>3.8000000000000003E-8</v>
      </c>
      <c r="AP153" s="11">
        <f>SUMPRODUCT($B$36:$B$65*AP$36:AP$65*(Master!$D$3:$D$32=$C153))/100+SUMPRODUCT($B$67:$B$96*AP$67:AP$96*(Master!$D$3:$D$32=$C153))/100+AP147</f>
        <v>3.8999999999999998E-8</v>
      </c>
      <c r="AQ153" s="11">
        <f>SUMPRODUCT($B$36:$B$65*AQ$36:AQ$65*(Master!$D$3:$D$32=$C153))/100+SUMPRODUCT($B$67:$B$96*AQ$67:AQ$96*(Master!$D$3:$D$32=$C153))/100+AQ147</f>
        <v>4.0000000000000001E-8</v>
      </c>
      <c r="AR153" s="11">
        <f>SUMPRODUCT($B$36:$B$65*AR$36:AR$65*(Master!$D$3:$D$32=$C153))/100+SUMPRODUCT($B$67:$B$96*AR$67:AR$96*(Master!$D$3:$D$32=$C153))/100+AR147</f>
        <v>4.1000000000000003E-8</v>
      </c>
      <c r="AS153" s="11">
        <f>SUMPRODUCT($B$36:$B$65*AS$36:AS$65*(Master!$D$3:$D$32=$C153))/100+SUMPRODUCT($B$67:$B$96*AS$67:AS$96*(Master!$D$3:$D$32=$C153))/100+AS147</f>
        <v>4.1999999999999999E-8</v>
      </c>
      <c r="AT153" s="11">
        <f>SUMPRODUCT($B$36:$B$65*AT$36:AT$65*(Master!$D$3:$D$32=$C153))/100+SUMPRODUCT($B$67:$B$96*AT$67:AT$96*(Master!$D$3:$D$32=$C153))/100+AT147</f>
        <v>4.3000000000000001E-8</v>
      </c>
      <c r="AU153" s="11">
        <f>SUMPRODUCT($B$36:$B$65*AU$36:AU$65*(Master!$D$3:$D$32=$C153))/100+SUMPRODUCT($B$67:$B$96*AU$67:AU$96*(Master!$D$3:$D$32=$C153))/100+AU147</f>
        <v>4.3999999999999997E-8</v>
      </c>
      <c r="AV153" s="11">
        <f>SUMPRODUCT($B$36:$B$65*AV$36:AV$65*(Master!$D$3:$D$32=$C153))/100+SUMPRODUCT($B$67:$B$96*AV$67:AV$96*(Master!$D$3:$D$32=$C153))/100+AV147</f>
        <v>4.4999999999999999E-8</v>
      </c>
      <c r="AW153" s="11">
        <f>SUMPRODUCT($B$36:$B$65*AW$36:AW$65*(Master!$D$3:$D$32=$C153))/100+SUMPRODUCT($B$67:$B$96*AW$67:AW$96*(Master!$D$3:$D$32=$C153))/100+AW147</f>
        <v>4.6000000000000002E-8</v>
      </c>
      <c r="AX153" s="11">
        <f>SUMPRODUCT($B$36:$B$65*AX$36:AX$65*(Master!$D$3:$D$32=$C153))/100+SUMPRODUCT($B$67:$B$96*AX$67:AX$96*(Master!$D$3:$D$32=$C153))/100+AX147</f>
        <v>4.6999999999999997E-8</v>
      </c>
      <c r="AY153" s="11">
        <f>SUMPRODUCT($B$36:$B$65*AY$36:AY$65*(Master!$D$3:$D$32=$C153))/100+SUMPRODUCT($B$67:$B$96*AY$67:AY$96*(Master!$D$3:$D$32=$C153))/100+AY147</f>
        <v>4.8E-8</v>
      </c>
      <c r="AZ153" s="11">
        <f>SUMPRODUCT($B$36:$B$65*AZ$36:AZ$65*(Master!$D$3:$D$32=$C153))/100+SUMPRODUCT($B$67:$B$96*AZ$67:AZ$96*(Master!$D$3:$D$32=$C153))/100+AZ147</f>
        <v>4.9000000000000002E-8</v>
      </c>
      <c r="BA153" s="11">
        <f>SUMPRODUCT($B$36:$B$65*BA$36:BA$65*(Master!$D$3:$D$32=$C153))/100+SUMPRODUCT($B$67:$B$96*BA$67:BA$96*(Master!$D$3:$D$32=$C153))/100+BA147</f>
        <v>4.9999999999999998E-8</v>
      </c>
      <c r="BB153" s="11">
        <f>SUMPRODUCT($B$36:$B$65*BB$36:BB$65*(Master!$D$3:$D$32=$C153))/100+SUMPRODUCT($B$67:$B$96*BB$67:BB$96*(Master!$D$3:$D$32=$C153))/100+BB147</f>
        <v>5.1E-8</v>
      </c>
      <c r="BC153" s="11">
        <f>SUMPRODUCT($B$36:$B$65*BC$36:BC$65*(Master!$D$3:$D$32=$C153))/100+SUMPRODUCT($B$67:$B$96*BC$67:BC$96*(Master!$D$3:$D$32=$C153))/100+BC147</f>
        <v>5.2000000000000002E-8</v>
      </c>
      <c r="BD153" s="11">
        <f>SUMPRODUCT($B$36:$B$65*BD$36:BD$65*(Master!$D$3:$D$32=$C153))/100+SUMPRODUCT($B$67:$B$96*BD$67:BD$96*(Master!$D$3:$D$32=$C153))/100+BD147</f>
        <v>5.2999999999999998E-8</v>
      </c>
      <c r="BE153" s="11">
        <f>SUMPRODUCT($B$36:$B$65*BE$36:BE$65*(Master!$D$3:$D$32=$C153))/100+SUMPRODUCT($B$67:$B$96*BE$67:BE$96*(Master!$D$3:$D$32=$C153))/100+BE147</f>
        <v>5.4E-8</v>
      </c>
      <c r="BF153" s="11">
        <f>SUMPRODUCT($B$36:$B$65*BF$36:BF$65*(Master!$D$3:$D$32=$C153))/100+SUMPRODUCT($B$67:$B$96*BF$67:BF$96*(Master!$D$3:$D$32=$C153))/100+BF147</f>
        <v>5.5000000000000003E-8</v>
      </c>
      <c r="BG153" s="11">
        <f>SUMPRODUCT($B$36:$B$65*BG$36:BG$65*(Master!$D$3:$D$32=$C153))/100+SUMPRODUCT($B$67:$B$96*BG$67:BG$96*(Master!$D$3:$D$32=$C153))/100+BG147</f>
        <v>5.5999999999999999E-8</v>
      </c>
      <c r="BH153" s="11">
        <f>SUMPRODUCT($B$36:$B$65*BH$36:BH$65*(Master!$D$3:$D$32=$C153))/100+SUMPRODUCT($B$67:$B$96*BH$67:BH$96*(Master!$D$3:$D$32=$C153))/100+BH147</f>
        <v>5.7000000000000001E-8</v>
      </c>
      <c r="BI153" s="11">
        <f>SUMPRODUCT($B$36:$B$65*BI$36:BI$65*(Master!$D$3:$D$32=$C153))/100+SUMPRODUCT($B$67:$B$96*BI$67:BI$96*(Master!$D$3:$D$32=$C153))/100+BI147</f>
        <v>5.8000000000000003E-8</v>
      </c>
      <c r="BJ153" s="11">
        <f>SUMPRODUCT($B$36:$B$65*BJ$36:BJ$65*(Master!$D$3:$D$32=$C153))/100+SUMPRODUCT($B$67:$B$96*BJ$67:BJ$96*(Master!$D$3:$D$32=$C153))/100+BJ147</f>
        <v>5.8999999999999999E-8</v>
      </c>
      <c r="BK153" s="11">
        <f>SUMPRODUCT($B$36:$B$65*BK$36:BK$65*(Master!$D$3:$D$32=$C153))/100+SUMPRODUCT($B$67:$B$96*BK$67:BK$96*(Master!$D$3:$D$32=$C153))/100+BK147</f>
        <v>5.9999999999999995E-8</v>
      </c>
      <c r="BL153" s="11">
        <f>SUMPRODUCT($B$36:$B$65*BL$36:BL$65*(Master!$D$3:$D$32=$C153))/100+SUMPRODUCT($B$67:$B$96*BL$67:BL$96*(Master!$D$3:$D$32=$C153))/100+BL147</f>
        <v>6.1000000000000004E-8</v>
      </c>
      <c r="BM153" s="11">
        <f>SUMPRODUCT($B$36:$B$65*BM$36:BM$65*(Master!$D$3:$D$32=$C153))/100+SUMPRODUCT($B$67:$B$96*BM$67:BM$96*(Master!$D$3:$D$32=$C153))/100+BM147</f>
        <v>6.1999999999999999E-8</v>
      </c>
      <c r="BN153" s="11">
        <f>SUMPRODUCT($B$36:$B$65*BN$36:BN$65*(Master!$D$3:$D$32=$C153))/100+SUMPRODUCT($B$67:$B$96*BN$67:BN$96*(Master!$D$3:$D$32=$C153))/100+BN147</f>
        <v>6.2999999999999995E-8</v>
      </c>
      <c r="BO153" s="11">
        <f>SUMPRODUCT($B$36:$B$65*BO$36:BO$65*(Master!$D$3:$D$32=$C153))/100+SUMPRODUCT($B$67:$B$96*BO$67:BO$96*(Master!$D$3:$D$32=$C153))/100+BO147</f>
        <v>6.4000000000000004E-8</v>
      </c>
      <c r="BP153" s="11">
        <f>SUMPRODUCT($B$36:$B$65*BP$36:BP$65*(Master!$D$3:$D$32=$C153))/100+SUMPRODUCT($B$67:$B$96*BP$67:BP$96*(Master!$D$3:$D$32=$C153))/100+BP147</f>
        <v>6.5E-8</v>
      </c>
      <c r="BQ153" s="11">
        <f>SUMPRODUCT($B$36:$B$65*BQ$36:BQ$65*(Master!$D$3:$D$32=$C153))/100+SUMPRODUCT($B$67:$B$96*BQ$67:BQ$96*(Master!$D$3:$D$32=$C153))/100+BQ147</f>
        <v>6.5999999999999995E-8</v>
      </c>
      <c r="BR153" s="11">
        <f>SUMPRODUCT($B$36:$B$65*BR$36:BR$65*(Master!$D$3:$D$32=$C153))/100+SUMPRODUCT($B$67:$B$96*BR$67:BR$96*(Master!$D$3:$D$32=$C153))/100+BR147</f>
        <v>6.7000000000000004E-8</v>
      </c>
      <c r="BS153" s="11">
        <f>SUMPRODUCT($B$36:$B$65*BS$36:BS$65*(Master!$D$3:$D$32=$C153))/100+SUMPRODUCT($B$67:$B$96*BS$67:BS$96*(Master!$D$3:$D$32=$C153))/100+BS147</f>
        <v>6.8E-8</v>
      </c>
      <c r="BT153" s="11">
        <f>SUMPRODUCT($B$36:$B$65*BT$36:BT$65*(Master!$D$3:$D$32=$C153))/100+SUMPRODUCT($B$67:$B$96*BT$67:BT$96*(Master!$D$3:$D$32=$C153))/100+BT147</f>
        <v>6.8999999999999996E-8</v>
      </c>
      <c r="BU153" s="11">
        <f>SUMPRODUCT($B$36:$B$65*BU$36:BU$65*(Master!$D$3:$D$32=$C153))/100+SUMPRODUCT($B$67:$B$96*BU$67:BU$96*(Master!$D$3:$D$32=$C153))/100+BU147</f>
        <v>7.0000000000000005E-8</v>
      </c>
      <c r="BV153" s="11">
        <f>SUMPRODUCT($B$36:$B$65*BV$36:BV$65*(Master!$D$3:$D$32=$C153))/100+SUMPRODUCT($B$67:$B$96*BV$67:BV$96*(Master!$D$3:$D$32=$C153))/100+BV147</f>
        <v>7.1E-8</v>
      </c>
      <c r="BW153" s="11">
        <f>SUMPRODUCT($B$36:$B$65*BW$36:BW$65*(Master!$D$3:$D$32=$C153))/100+SUMPRODUCT($B$67:$B$96*BW$67:BW$96*(Master!$D$3:$D$32=$C153))/100+BW147</f>
        <v>7.1999999999999996E-8</v>
      </c>
      <c r="BX153" s="11">
        <f>SUMPRODUCT($B$36:$B$65*BX$36:BX$65*(Master!$D$3:$D$32=$C153))/100+SUMPRODUCT($B$67:$B$96*BX$67:BX$96*(Master!$D$3:$D$32=$C153))/100+BX147</f>
        <v>7.3000000000000005E-8</v>
      </c>
      <c r="BY153" s="11">
        <f>SUMPRODUCT($B$36:$B$65*BY$36:BY$65*(Master!$D$3:$D$32=$C153))/100+SUMPRODUCT($B$67:$B$96*BY$67:BY$96*(Master!$D$3:$D$32=$C153))/100+BY147</f>
        <v>7.4000000000000001E-8</v>
      </c>
      <c r="BZ153" s="11">
        <f>SUMPRODUCT($B$36:$B$65*BZ$36:BZ$65*(Master!$D$3:$D$32=$C153))/100+SUMPRODUCT($B$67:$B$96*BZ$67:BZ$96*(Master!$D$3:$D$32=$C153))/100+BZ147</f>
        <v>7.4999999999999997E-8</v>
      </c>
      <c r="CA153" s="11">
        <f>SUMPRODUCT($B$36:$B$65*CA$36:CA$65*(Master!$D$3:$D$32=$C153))/100+SUMPRODUCT($B$67:$B$96*CA$67:CA$96*(Master!$D$3:$D$32=$C153))/100+CA147</f>
        <v>7.6000000000000006E-8</v>
      </c>
      <c r="CB153" s="11">
        <f>SUMPRODUCT($B$36:$B$65*CB$36:CB$65*(Master!$D$3:$D$32=$C153))/100+SUMPRODUCT($B$67:$B$96*CB$67:CB$96*(Master!$D$3:$D$32=$C153))/100+CB147</f>
        <v>7.7000000000000001E-8</v>
      </c>
      <c r="CC153" s="11">
        <f>SUMPRODUCT($B$36:$B$65*CC$36:CC$65*(Master!$D$3:$D$32=$C153))/100+SUMPRODUCT($B$67:$B$96*CC$67:CC$96*(Master!$D$3:$D$32=$C153))/100+CC147</f>
        <v>7.7999999999999997E-8</v>
      </c>
      <c r="CD153" s="11">
        <f>SUMPRODUCT($B$36:$B$65*CD$36:CD$65*(Master!$D$3:$D$32=$C153))/100+SUMPRODUCT($B$67:$B$96*CD$67:CD$96*(Master!$D$3:$D$32=$C153))/100+CD147</f>
        <v>7.9000000000000006E-8</v>
      </c>
      <c r="CE153" s="11">
        <f>SUMPRODUCT($B$36:$B$65*CE$36:CE$65*(Master!$D$3:$D$32=$C153))/100+SUMPRODUCT($B$67:$B$96*CE$67:CE$96*(Master!$D$3:$D$32=$C153))/100+CE147</f>
        <v>8.0000000000000002E-8</v>
      </c>
      <c r="CF153" s="11">
        <f>SUMPRODUCT($B$36:$B$65*CF$36:CF$65*(Master!$D$3:$D$32=$C153))/100+SUMPRODUCT($B$67:$B$96*CF$67:CF$96*(Master!$D$3:$D$32=$C153))/100+CF147</f>
        <v>8.0999999999999997E-8</v>
      </c>
      <c r="CG153" s="11">
        <f>SUMPRODUCT($B$36:$B$65*CG$36:CG$65*(Master!$D$3:$D$32=$C153))/100+SUMPRODUCT($B$67:$B$96*CG$67:CG$96*(Master!$D$3:$D$32=$C153))/100+CG147</f>
        <v>8.2000000000000006E-8</v>
      </c>
      <c r="CH153" s="11">
        <f>SUMPRODUCT($B$36:$B$65*CH$36:CH$65*(Master!$D$3:$D$32=$C153))/100+SUMPRODUCT($B$67:$B$96*CH$67:CH$96*(Master!$D$3:$D$32=$C153))/100+CH147</f>
        <v>8.3000000000000002E-8</v>
      </c>
      <c r="CI153" s="11">
        <f>SUMPRODUCT($B$36:$B$65*CI$36:CI$65*(Master!$D$3:$D$32=$C153))/100+SUMPRODUCT($B$67:$B$96*CI$67:CI$96*(Master!$D$3:$D$32=$C153))/100+CI147</f>
        <v>8.3999999999999998E-8</v>
      </c>
      <c r="CJ153" s="11">
        <f>SUMPRODUCT($B$36:$B$65*CJ$36:CJ$65*(Master!$D$3:$D$32=$C153))/100+SUMPRODUCT($B$67:$B$96*CJ$67:CJ$96*(Master!$D$3:$D$32=$C153))/100+CJ147</f>
        <v>8.4999999999999994E-8</v>
      </c>
      <c r="CK153" s="11">
        <f>SUMPRODUCT($B$36:$B$65*CK$36:CK$65*(Master!$D$3:$D$32=$C153))/100+SUMPRODUCT($B$67:$B$96*CK$67:CK$96*(Master!$D$3:$D$32=$C153))/100+CK147</f>
        <v>8.6000000000000002E-8</v>
      </c>
      <c r="CL153" s="11">
        <f>SUMPRODUCT($B$36:$B$65*CL$36:CL$65*(Master!$D$3:$D$32=$C153))/100+SUMPRODUCT($B$67:$B$96*CL$67:CL$96*(Master!$D$3:$D$32=$C153))/100+CL147</f>
        <v>8.6999999999999998E-8</v>
      </c>
      <c r="CM153" s="11">
        <f>SUMPRODUCT($B$36:$B$65*CM$36:CM$65*(Master!$D$3:$D$32=$C153))/100+SUMPRODUCT($B$67:$B$96*CM$67:CM$96*(Master!$D$3:$D$32=$C153))/100+CM147</f>
        <v>8.7999999999999994E-8</v>
      </c>
      <c r="CN153" s="11">
        <f>SUMPRODUCT($B$36:$B$65*CN$36:CN$65*(Master!$D$3:$D$32=$C153))/100+SUMPRODUCT($B$67:$B$96*CN$67:CN$96*(Master!$D$3:$D$32=$C153))/100+CN147</f>
        <v>8.9000000000000003E-8</v>
      </c>
      <c r="CO153" s="11">
        <f>SUMPRODUCT($B$36:$B$65*CO$36:CO$65*(Master!$D$3:$D$32=$C153))/100+SUMPRODUCT($B$67:$B$96*CO$67:CO$96*(Master!$D$3:$D$32=$C153))/100+CO147</f>
        <v>8.9999999999999999E-8</v>
      </c>
      <c r="CP153" s="11">
        <f>SUMPRODUCT($B$36:$B$65*CP$36:CP$65*(Master!$D$3:$D$32=$C153))/100+SUMPRODUCT($B$67:$B$96*CP$67:CP$96*(Master!$D$3:$D$32=$C153))/100+CP147</f>
        <v>9.0999999999999994E-8</v>
      </c>
      <c r="CQ153" s="11">
        <f>SUMPRODUCT($B$36:$B$65*CQ$36:CQ$65*(Master!$D$3:$D$32=$C153))/100+SUMPRODUCT($B$67:$B$96*CQ$67:CQ$96*(Master!$D$3:$D$32=$C153))/100+CQ147</f>
        <v>9.2000000000000003E-8</v>
      </c>
      <c r="CR153" s="11">
        <f>SUMPRODUCT($B$36:$B$65*CR$36:CR$65*(Master!$D$3:$D$32=$C153))/100+SUMPRODUCT($B$67:$B$96*CR$67:CR$96*(Master!$D$3:$D$32=$C153))/100+CR147</f>
        <v>9.2999999999999999E-8</v>
      </c>
      <c r="CS153" s="11">
        <f>SUMPRODUCT($B$36:$B$65*CS$36:CS$65*(Master!$D$3:$D$32=$C153))/100+SUMPRODUCT($B$67:$B$96*CS$67:CS$96*(Master!$D$3:$D$32=$C153))/100+CS147</f>
        <v>9.3999999999999995E-8</v>
      </c>
      <c r="CT153" s="11">
        <f>SUMPRODUCT($B$36:$B$65*CT$36:CT$65*(Master!$D$3:$D$32=$C153))/100+SUMPRODUCT($B$67:$B$96*CT$67:CT$96*(Master!$D$3:$D$32=$C153))/100+CT147</f>
        <v>9.5000000000000004E-8</v>
      </c>
      <c r="CU153" s="11">
        <f>SUMPRODUCT($B$36:$B$65*CU$36:CU$65*(Master!$D$3:$D$32=$C153))/100+SUMPRODUCT($B$67:$B$96*CU$67:CU$96*(Master!$D$3:$D$32=$C153))/100+CU147</f>
        <v>9.5999999999999999E-8</v>
      </c>
      <c r="CV153" s="11">
        <f>SUMPRODUCT($B$36:$B$65*CV$36:CV$65*(Master!$D$3:$D$32=$C153))/100+SUMPRODUCT($B$67:$B$96*CV$67:CV$96*(Master!$D$3:$D$32=$C153))/100+CV147</f>
        <v>9.6999999999999995E-8</v>
      </c>
      <c r="CW153" s="11">
        <f>SUMPRODUCT($B$36:$B$65*CW$36:CW$65*(Master!$D$3:$D$32=$C153))/100+SUMPRODUCT($B$67:$B$96*CW$67:CW$96*(Master!$D$3:$D$32=$C153))/100+CW147</f>
        <v>9.8000000000000004E-8</v>
      </c>
      <c r="CX153" s="11">
        <f>SUMPRODUCT($B$36:$B$65*CX$36:CX$65*(Master!$D$3:$D$32=$C153))/100+SUMPRODUCT($B$67:$B$96*CX$67:CX$96*(Master!$D$3:$D$32=$C153))/100+CX147</f>
        <v>9.9E-8</v>
      </c>
      <c r="CY153" s="11">
        <f>SUMPRODUCT($B$36:$B$65*CY$36:CY$65*(Master!$D$3:$D$32=$C153))/100+SUMPRODUCT($B$67:$B$96*CY$67:CY$96*(Master!$D$3:$D$32=$C153))/100+CY147</f>
        <v>9.9999999999999995E-8</v>
      </c>
      <c r="CZ153" s="11">
        <f>SUMPRODUCT($B$36:$B$65*CZ$36:CZ$65*(Master!$D$3:$D$32=$C153))/100+SUMPRODUCT($B$67:$B$96*CZ$67:CZ$96*(Master!$D$3:$D$32=$C153))/100+CZ147</f>
        <v>1.01E-7</v>
      </c>
      <c r="DA153" s="11">
        <f>SUMPRODUCT($B$36:$B$65*DA$36:DA$65*(Master!$D$3:$D$32=$C153))/100+SUMPRODUCT($B$67:$B$96*DA$67:DA$96*(Master!$D$3:$D$32=$C153))/100+DA147</f>
        <v>1.02E-7</v>
      </c>
      <c r="DB153" s="11">
        <f>SUMPRODUCT($B$36:$B$65*DB$36:DB$65*(Master!$D$3:$D$32=$C153))/100+SUMPRODUCT($B$67:$B$96*DB$67:DB$96*(Master!$D$3:$D$32=$C153))/100+DB147</f>
        <v>1.03E-7</v>
      </c>
      <c r="DC153" s="11">
        <f>SUMPRODUCT($B$36:$B$65*DC$36:DC$65*(Master!$D$3:$D$32=$C153))/100+SUMPRODUCT($B$67:$B$96*DC$67:DC$96*(Master!$D$3:$D$32=$C153))/100+DC147</f>
        <v>1.04E-7</v>
      </c>
      <c r="DD153" s="11">
        <f>SUMPRODUCT($B$36:$B$65*DD$36:DD$65*(Master!$D$3:$D$32=$C153))/100+SUMPRODUCT($B$67:$B$96*DD$67:DD$96*(Master!$D$3:$D$32=$C153))/100+DD147</f>
        <v>1.05E-7</v>
      </c>
      <c r="DE153" s="11">
        <f>SUMPRODUCT($B$36:$B$65*DE$36:DE$65*(Master!$D$3:$D$32=$C153))/100+SUMPRODUCT($B$67:$B$96*DE$67:DE$96*(Master!$D$3:$D$32=$C153))/100+DE147</f>
        <v>1.06E-7</v>
      </c>
      <c r="DF153" s="11">
        <f>SUMPRODUCT($B$36:$B$65*DF$36:DF$65*(Master!$D$3:$D$32=$C153))/100+SUMPRODUCT($B$67:$B$96*DF$67:DF$96*(Master!$D$3:$D$32=$C153))/100+DF147</f>
        <v>1.0700000000000001E-7</v>
      </c>
      <c r="DG153" s="11">
        <f>SUMPRODUCT($B$36:$B$65*DG$36:DG$65*(Master!$D$3:$D$32=$C153))/100+SUMPRODUCT($B$67:$B$96*DG$67:DG$96*(Master!$D$3:$D$32=$C153))/100+DG147</f>
        <v>1.08E-7</v>
      </c>
      <c r="DH153" s="11">
        <f>SUMPRODUCT($B$36:$B$65*DH$36:DH$65*(Master!$D$3:$D$32=$C153))/100+SUMPRODUCT($B$67:$B$96*DH$67:DH$96*(Master!$D$3:$D$32=$C153))/100+DH147</f>
        <v>1.09E-7</v>
      </c>
      <c r="DI153" s="11">
        <f>SUMPRODUCT($B$36:$B$65*DI$36:DI$65*(Master!$D$3:$D$32=$C153))/100+SUMPRODUCT($B$67:$B$96*DI$67:DI$96*(Master!$D$3:$D$32=$C153))/100+DI147</f>
        <v>1.1000000000000001E-7</v>
      </c>
      <c r="DJ153" s="11">
        <f>SUMPRODUCT($B$36:$B$65*DJ$36:DJ$65*(Master!$D$3:$D$32=$C153))/100+SUMPRODUCT($B$67:$B$96*DJ$67:DJ$96*(Master!$D$3:$D$32=$C153))/100+DJ147</f>
        <v>1.11E-7</v>
      </c>
      <c r="DK153" s="11">
        <f>SUMPRODUCT($B$36:$B$65*DK$36:DK$65*(Master!$D$3:$D$32=$C153))/100+SUMPRODUCT($B$67:$B$96*DK$67:DK$96*(Master!$D$3:$D$32=$C153))/100+DK147</f>
        <v>1.12E-7</v>
      </c>
      <c r="DL153" s="11">
        <f>SUMPRODUCT($B$36:$B$65*DL$36:DL$65*(Master!$D$3:$D$32=$C153))/100+SUMPRODUCT($B$67:$B$96*DL$67:DL$96*(Master!$D$3:$D$32=$C153))/100+DL147</f>
        <v>1.1300000000000001E-7</v>
      </c>
      <c r="DM153" s="11">
        <f>SUMPRODUCT($B$36:$B$65*DM$36:DM$65*(Master!$D$3:$D$32=$C153))/100+SUMPRODUCT($B$67:$B$96*DM$67:DM$96*(Master!$D$3:$D$32=$C153))/100+DM147</f>
        <v>1.14E-7</v>
      </c>
      <c r="DN153" s="11">
        <f>SUMPRODUCT($B$36:$B$65*DN$36:DN$65*(Master!$D$3:$D$32=$C153))/100+SUMPRODUCT($B$67:$B$96*DN$67:DN$96*(Master!$D$3:$D$32=$C153))/100+DN147</f>
        <v>1.15E-7</v>
      </c>
      <c r="DO153" s="11">
        <f>SUMPRODUCT($B$36:$B$65*DO$36:DO$65*(Master!$D$3:$D$32=$C153))/100+SUMPRODUCT($B$67:$B$96*DO$67:DO$96*(Master!$D$3:$D$32=$C153))/100+DO147</f>
        <v>1.1600000000000001E-7</v>
      </c>
      <c r="DP153" s="11">
        <f>SUMPRODUCT($B$36:$B$65*DP$36:DP$65*(Master!$D$3:$D$32=$C153))/100+SUMPRODUCT($B$67:$B$96*DP$67:DP$96*(Master!$D$3:$D$32=$C153))/100+DP147</f>
        <v>1.17E-7</v>
      </c>
      <c r="DQ153" s="11">
        <f>SUMPRODUCT($B$36:$B$65*DQ$36:DQ$65*(Master!$D$3:$D$32=$C153))/100+SUMPRODUCT($B$67:$B$96*DQ$67:DQ$96*(Master!$D$3:$D$32=$C153))/100+DQ147</f>
        <v>1.18E-7</v>
      </c>
      <c r="DR153" s="11">
        <f>SUMPRODUCT($B$36:$B$65*DR$36:DR$65*(Master!$D$3:$D$32=$C153))/100+SUMPRODUCT($B$67:$B$96*DR$67:DR$96*(Master!$D$3:$D$32=$C153))/100+DR147</f>
        <v>1.1899999999999999E-7</v>
      </c>
      <c r="DS153" s="11">
        <f>SUMPRODUCT($B$36:$B$65*DS$36:DS$65*(Master!$D$3:$D$32=$C153))/100+SUMPRODUCT($B$67:$B$96*DS$67:DS$96*(Master!$D$3:$D$32=$C153))/100+DS147</f>
        <v>1.1999999999999999E-7</v>
      </c>
      <c r="DT153" s="11">
        <f>SUMPRODUCT($B$36:$B$65*DT$36:DT$65*(Master!$D$3:$D$32=$C153))/100+SUMPRODUCT($B$67:$B$96*DT$67:DT$96*(Master!$D$3:$D$32=$C153))/100+DT147</f>
        <v>1.2100000000000001E-7</v>
      </c>
      <c r="DU153" s="11">
        <f>SUMPRODUCT($B$36:$B$65*DU$36:DU$65*(Master!$D$3:$D$32=$C153))/100+SUMPRODUCT($B$67:$B$96*DU$67:DU$96*(Master!$D$3:$D$32=$C153))/100+DU147</f>
        <v>1.2200000000000001E-7</v>
      </c>
      <c r="DV153" s="11">
        <f>SUMPRODUCT($B$36:$B$65*DV$36:DV$65*(Master!$D$3:$D$32=$C153))/100+SUMPRODUCT($B$67:$B$96*DV$67:DV$96*(Master!$D$3:$D$32=$C153))/100+DV147</f>
        <v>1.23E-7</v>
      </c>
      <c r="DW153" s="11">
        <f>SUMPRODUCT($B$36:$B$65*DW$36:DW$65*(Master!$D$3:$D$32=$C153))/100+SUMPRODUCT($B$67:$B$96*DW$67:DW$96*(Master!$D$3:$D$32=$C153))/100+DW147</f>
        <v>1.24E-7</v>
      </c>
      <c r="DX153" s="11">
        <f>SUMPRODUCT($B$36:$B$65*DX$36:DX$65*(Master!$D$3:$D$32=$C153))/100+SUMPRODUCT($B$67:$B$96*DX$67:DX$96*(Master!$D$3:$D$32=$C153))/100+DX147</f>
        <v>1.2499999999999999E-7</v>
      </c>
      <c r="DY153" s="11">
        <f>SUMPRODUCT($B$36:$B$65*DY$36:DY$65*(Master!$D$3:$D$32=$C153))/100+SUMPRODUCT($B$67:$B$96*DY$67:DY$96*(Master!$D$3:$D$32=$C153))/100+DY147</f>
        <v>1.2599999999999999E-7</v>
      </c>
      <c r="DZ153" s="11">
        <f>SUMPRODUCT($B$36:$B$65*DZ$36:DZ$65*(Master!$D$3:$D$32=$C153))/100+SUMPRODUCT($B$67:$B$96*DZ$67:DZ$96*(Master!$D$3:$D$32=$C153))/100+DZ147</f>
        <v>1.2700000000000001E-7</v>
      </c>
      <c r="EA153" s="11">
        <f>SUMPRODUCT($B$36:$B$65*EA$36:EA$65*(Master!$D$3:$D$32=$C153))/100+SUMPRODUCT($B$67:$B$96*EA$67:EA$96*(Master!$D$3:$D$32=$C153))/100+EA147</f>
        <v>1.2800000000000001E-7</v>
      </c>
      <c r="EB153" s="11">
        <f>SUMPRODUCT($B$36:$B$65*EB$36:EB$65*(Master!$D$3:$D$32=$C153))/100+SUMPRODUCT($B$67:$B$96*EB$67:EB$96*(Master!$D$3:$D$32=$C153))/100+EB147</f>
        <v>1.29E-7</v>
      </c>
      <c r="EC153" s="11">
        <f>SUMPRODUCT($B$36:$B$65*EC$36:EC$65*(Master!$D$3:$D$32=$C153))/100+SUMPRODUCT($B$67:$B$96*EC$67:EC$96*(Master!$D$3:$D$32=$C153))/100+EC147</f>
        <v>1.3E-7</v>
      </c>
      <c r="ED153" s="11">
        <f>SUMPRODUCT($B$36:$B$65*ED$36:ED$65*(Master!$D$3:$D$32=$C153))/100+SUMPRODUCT($B$67:$B$96*ED$67:ED$96*(Master!$D$3:$D$32=$C153))/100+ED147</f>
        <v>1.31E-7</v>
      </c>
      <c r="EE153" s="11">
        <f>SUMPRODUCT($B$36:$B$65*EE$36:EE$65*(Master!$D$3:$D$32=$C153))/100+SUMPRODUCT($B$67:$B$96*EE$67:EE$96*(Master!$D$3:$D$32=$C153))/100+EE147</f>
        <v>1.3199999999999999E-7</v>
      </c>
      <c r="EF153" s="11">
        <f>SUMPRODUCT($B$36:$B$65*EF$36:EF$65*(Master!$D$3:$D$32=$C153))/100+SUMPRODUCT($B$67:$B$96*EF$67:EF$96*(Master!$D$3:$D$32=$C153))/100+EF147</f>
        <v>1.3300000000000001E-7</v>
      </c>
      <c r="EG153" s="11">
        <f>SUMPRODUCT($B$36:$B$65*EG$36:EG$65*(Master!$D$3:$D$32=$C153))/100+SUMPRODUCT($B$67:$B$96*EG$67:EG$96*(Master!$D$3:$D$32=$C153))/100+EG147</f>
        <v>1.3400000000000001E-7</v>
      </c>
      <c r="EH153" s="11">
        <f>SUMPRODUCT($B$36:$B$65*EH$36:EH$65*(Master!$D$3:$D$32=$C153))/100+SUMPRODUCT($B$67:$B$96*EH$67:EH$96*(Master!$D$3:$D$32=$C153))/100+EH147</f>
        <v>1.35E-7</v>
      </c>
      <c r="EI153" s="11">
        <f>SUMPRODUCT($B$36:$B$65*EI$36:EI$65*(Master!$D$3:$D$32=$C153))/100+SUMPRODUCT($B$67:$B$96*EI$67:EI$96*(Master!$D$3:$D$32=$C153))/100+EI147</f>
        <v>1.36E-7</v>
      </c>
      <c r="EJ153" s="11">
        <f>SUMPRODUCT($B$36:$B$65*EJ$36:EJ$65*(Master!$D$3:$D$32=$C153))/100+SUMPRODUCT($B$67:$B$96*EJ$67:EJ$96*(Master!$D$3:$D$32=$C153))/100+EJ147</f>
        <v>1.37E-7</v>
      </c>
      <c r="EK153" s="11">
        <f>SUMPRODUCT($B$36:$B$65*EK$36:EK$65*(Master!$D$3:$D$32=$C153))/100+SUMPRODUCT($B$67:$B$96*EK$67:EK$96*(Master!$D$3:$D$32=$C153))/100+EK147</f>
        <v>1.3799999999999999E-7</v>
      </c>
      <c r="EL153" s="11">
        <f>SUMPRODUCT($B$36:$B$65*EL$36:EL$65*(Master!$D$3:$D$32=$C153))/100+SUMPRODUCT($B$67:$B$96*EL$67:EL$96*(Master!$D$3:$D$32=$C153))/100+EL147</f>
        <v>1.3899999999999999E-7</v>
      </c>
      <c r="EM153" s="11">
        <f>SUMPRODUCT($B$36:$B$65*EM$36:EM$65*(Master!$D$3:$D$32=$C153))/100+SUMPRODUCT($B$67:$B$96*EM$67:EM$96*(Master!$D$3:$D$32=$C153))/100+EM147</f>
        <v>1.4000000000000001E-7</v>
      </c>
      <c r="EN153" s="11">
        <f>SUMPRODUCT($B$36:$B$65*EN$36:EN$65*(Master!$D$3:$D$32=$C153))/100+SUMPRODUCT($B$67:$B$96*EN$67:EN$96*(Master!$D$3:$D$32=$C153))/100+EN147</f>
        <v>1.4100000000000001E-7</v>
      </c>
      <c r="EO153" s="11">
        <f>SUMPRODUCT($B$36:$B$65*EO$36:EO$65*(Master!$D$3:$D$32=$C153))/100+SUMPRODUCT($B$67:$B$96*EO$67:EO$96*(Master!$D$3:$D$32=$C153))/100+EO147</f>
        <v>1.42E-7</v>
      </c>
      <c r="EP153" s="11">
        <f>SUMPRODUCT($B$36:$B$65*EP$36:EP$65*(Master!$D$3:$D$32=$C153))/100+SUMPRODUCT($B$67:$B$96*EP$67:EP$96*(Master!$D$3:$D$32=$C153))/100+EP147</f>
        <v>1.43E-7</v>
      </c>
      <c r="EQ153" s="11">
        <f>SUMPRODUCT($B$36:$B$65*EQ$36:EQ$65*(Master!$D$3:$D$32=$C153))/100+SUMPRODUCT($B$67:$B$96*EQ$67:EQ$96*(Master!$D$3:$D$32=$C153))/100+EQ147</f>
        <v>1.4399999999999999E-7</v>
      </c>
      <c r="ER153" s="11">
        <f>SUMPRODUCT($B$36:$B$65*ER$36:ER$65*(Master!$D$3:$D$32=$C153))/100+SUMPRODUCT($B$67:$B$96*ER$67:ER$96*(Master!$D$3:$D$32=$C153))/100+ER147</f>
        <v>1.4499999999999999E-7</v>
      </c>
      <c r="ES153" s="11">
        <f>SUMPRODUCT($B$36:$B$65*ES$36:ES$65*(Master!$D$3:$D$32=$C153))/100+SUMPRODUCT($B$67:$B$96*ES$67:ES$96*(Master!$D$3:$D$32=$C153))/100+ES147</f>
        <v>1.4600000000000001E-7</v>
      </c>
      <c r="ET153" s="11">
        <f>SUMPRODUCT($B$36:$B$65*ET$36:ET$65*(Master!$D$3:$D$32=$C153))/100+SUMPRODUCT($B$67:$B$96*ET$67:ET$96*(Master!$D$3:$D$32=$C153))/100+ET147</f>
        <v>1.4700000000000001E-7</v>
      </c>
      <c r="EU153" s="11">
        <f>SUMPRODUCT($B$36:$B$65*EU$36:EU$65*(Master!$D$3:$D$32=$C153))/100+SUMPRODUCT($B$67:$B$96*EU$67:EU$96*(Master!$D$3:$D$32=$C153))/100+EU147</f>
        <v>1.48E-7</v>
      </c>
      <c r="EV153" s="11">
        <f>SUMPRODUCT($B$36:$B$65*EV$36:EV$65*(Master!$D$3:$D$32=$C153))/100+SUMPRODUCT($B$67:$B$96*EV$67:EV$96*(Master!$D$3:$D$32=$C153))/100+EV147</f>
        <v>1.49E-7</v>
      </c>
      <c r="EW153" s="11">
        <f>SUMPRODUCT($B$36:$B$65*EW$36:EW$65*(Master!$D$3:$D$32=$C153))/100+SUMPRODUCT($B$67:$B$96*EW$67:EW$96*(Master!$D$3:$D$32=$C153))/100+EW147</f>
        <v>1.4999999999999999E-7</v>
      </c>
      <c r="EX153" s="11">
        <f>SUMPRODUCT($B$36:$B$65*EX$36:EX$65*(Master!$D$3:$D$32=$C153))/100+SUMPRODUCT($B$67:$B$96*EX$67:EX$96*(Master!$D$3:$D$32=$C153))/100+EX147</f>
        <v>1.5099999999999999E-7</v>
      </c>
      <c r="EY153" s="11">
        <f>SUMPRODUCT($B$36:$B$65*EY$36:EY$65*(Master!$D$3:$D$32=$C153))/100+SUMPRODUCT($B$67:$B$96*EY$67:EY$96*(Master!$D$3:$D$32=$C153))/100+EY147</f>
        <v>1.5200000000000001E-7</v>
      </c>
      <c r="EZ153" s="11">
        <f>SUMPRODUCT($B$36:$B$65*EZ$36:EZ$65*(Master!$D$3:$D$32=$C153))/100+SUMPRODUCT($B$67:$B$96*EZ$67:EZ$96*(Master!$D$3:$D$32=$C153))/100+EZ147</f>
        <v>1.5300000000000001E-7</v>
      </c>
      <c r="FA153" s="11">
        <f>SUMPRODUCT($B$36:$B$65*FA$36:FA$65*(Master!$D$3:$D$32=$C153))/100+SUMPRODUCT($B$67:$B$96*FA$67:FA$96*(Master!$D$3:$D$32=$C153))/100+FA147</f>
        <v>1.54E-7</v>
      </c>
      <c r="FB153" s="11">
        <f>SUMPRODUCT($B$36:$B$65*FB$36:FB$65*(Master!$D$3:$D$32=$C153))/100+SUMPRODUCT($B$67:$B$96*FB$67:FB$96*(Master!$D$3:$D$32=$C153))/100+FB147</f>
        <v>1.55E-7</v>
      </c>
      <c r="FC153" s="11">
        <f>SUMPRODUCT($B$36:$B$65*FC$36:FC$65*(Master!$D$3:$D$32=$C153))/100+SUMPRODUCT($B$67:$B$96*FC$67:FC$96*(Master!$D$3:$D$32=$C153))/100+FC147</f>
        <v>1.5599999999999999E-7</v>
      </c>
      <c r="FD153" s="11">
        <f>SUMPRODUCT($B$36:$B$65*FD$36:FD$65*(Master!$D$3:$D$32=$C153))/100+SUMPRODUCT($B$67:$B$96*FD$67:FD$96*(Master!$D$3:$D$32=$C153))/100+FD147</f>
        <v>1.5699999999999999E-7</v>
      </c>
      <c r="FE153" s="11">
        <f>SUMPRODUCT($B$36:$B$65*FE$36:FE$65*(Master!$D$3:$D$32=$C153))/100+SUMPRODUCT($B$67:$B$96*FE$67:FE$96*(Master!$D$3:$D$32=$C153))/100+FE147</f>
        <v>1.5800000000000001E-7</v>
      </c>
      <c r="FF153" s="11">
        <f>SUMPRODUCT($B$36:$B$65*FF$36:FF$65*(Master!$D$3:$D$32=$C153))/100+SUMPRODUCT($B$67:$B$96*FF$67:FF$96*(Master!$D$3:$D$32=$C153))/100+FF147</f>
        <v>1.5900000000000001E-7</v>
      </c>
      <c r="FG153" s="11">
        <f>SUMPRODUCT($B$36:$B$65*FG$36:FG$65*(Master!$D$3:$D$32=$C153))/100+SUMPRODUCT($B$67:$B$96*FG$67:FG$96*(Master!$D$3:$D$32=$C153))/100+FG147</f>
        <v>1.6E-7</v>
      </c>
      <c r="FH153" s="11">
        <f>SUMPRODUCT($B$36:$B$65*FH$36:FH$65*(Master!$D$3:$D$32=$C153))/100+SUMPRODUCT($B$67:$B$96*FH$67:FH$96*(Master!$D$3:$D$32=$C153))/100+FH147</f>
        <v>1.61E-7</v>
      </c>
      <c r="FI153" s="11">
        <f>SUMPRODUCT($B$36:$B$65*FI$36:FI$65*(Master!$D$3:$D$32=$C153))/100+SUMPRODUCT($B$67:$B$96*FI$67:FI$96*(Master!$D$3:$D$32=$C153))/100+FI147</f>
        <v>1.6199999999999999E-7</v>
      </c>
      <c r="FJ153" s="11">
        <f>SUMPRODUCT($B$36:$B$65*FJ$36:FJ$65*(Master!$D$3:$D$32=$C153))/100+SUMPRODUCT($B$67:$B$96*FJ$67:FJ$96*(Master!$D$3:$D$32=$C153))/100+FJ147</f>
        <v>1.6299999999999999E-7</v>
      </c>
      <c r="FK153" s="11">
        <f>SUMPRODUCT($B$36:$B$65*FK$36:FK$65*(Master!$D$3:$D$32=$C153))/100+SUMPRODUCT($B$67:$B$96*FK$67:FK$96*(Master!$D$3:$D$32=$C153))/100+FK147</f>
        <v>1.6400000000000001E-7</v>
      </c>
    </row>
    <row r="154" spans="3:167" x14ac:dyDescent="0.25">
      <c r="C154" s="11" t="s">
        <v>11</v>
      </c>
      <c r="D154" s="11">
        <f>SUMPRODUCT($B$36:$B$65*D$36:D$65*(Master!$D$3:$D$32=$C154))/100+SUMPRODUCT($B$67:$B$96*D$67:D$96*(Master!$D$3:$D$32=$C154))/100+D148</f>
        <v>9.9999999999999995E-7</v>
      </c>
      <c r="E154" s="11">
        <f>SUMPRODUCT($B$36:$B$65*E$36:E$65*(Master!$D$3:$D$32=$C154))/100+SUMPRODUCT($B$67:$B$96*E$67:E$96*(Master!$D$3:$D$32=$C154))/100+E148</f>
        <v>1.9999999999999999E-6</v>
      </c>
      <c r="F154" s="11">
        <f>SUMPRODUCT($B$36:$B$65*F$36:F$65*(Master!$D$3:$D$32=$C154))/100+SUMPRODUCT($B$67:$B$96*F$67:F$96*(Master!$D$3:$D$32=$C154))/100+F148</f>
        <v>3.0000000000000001E-6</v>
      </c>
      <c r="G154" s="11">
        <f>SUMPRODUCT($B$36:$B$65*G$36:G$65*(Master!$D$3:$D$32=$C154))/100+SUMPRODUCT($B$67:$B$96*G$67:G$96*(Master!$D$3:$D$32=$C154))/100+G148</f>
        <v>3.9999999999999998E-6</v>
      </c>
      <c r="H154" s="11">
        <f>SUMPRODUCT($B$36:$B$65*H$36:H$65*(Master!$D$3:$D$32=$C154))/100+SUMPRODUCT($B$67:$B$96*H$67:H$96*(Master!$D$3:$D$32=$C154))/100+H148</f>
        <v>5.0000000000000001E-9</v>
      </c>
      <c r="I154" s="11">
        <f>SUMPRODUCT($B$36:$B$65*I$36:I$65*(Master!$D$3:$D$32=$C154))/100+SUMPRODUCT($B$67:$B$96*I$67:I$96*(Master!$D$3:$D$32=$C154))/100+I148</f>
        <v>6E-9</v>
      </c>
      <c r="J154" s="11">
        <f>SUMPRODUCT($B$36:$B$65*J$36:J$65*(Master!$D$3:$D$32=$C154))/100+SUMPRODUCT($B$67:$B$96*J$67:J$96*(Master!$D$3:$D$32=$C154))/100+J148</f>
        <v>6.9999999999999998E-9</v>
      </c>
      <c r="K154" s="11">
        <f>SUMPRODUCT($B$36:$B$65*K$36:K$65*(Master!$D$3:$D$32=$C154))/100+SUMPRODUCT($B$67:$B$96*K$67:K$96*(Master!$D$3:$D$32=$C154))/100+K148</f>
        <v>8.0000000000000005E-9</v>
      </c>
      <c r="L154" s="11">
        <f>SUMPRODUCT($B$36:$B$65*L$36:L$65*(Master!$D$3:$D$32=$C154))/100+SUMPRODUCT($B$67:$B$96*L$67:L$96*(Master!$D$3:$D$32=$C154))/100+L148</f>
        <v>8.9999999999999995E-9</v>
      </c>
      <c r="M154" s="11">
        <f>SUMPRODUCT($B$36:$B$65*M$36:M$65*(Master!$D$3:$D$32=$C154))/100+SUMPRODUCT($B$67:$B$96*M$67:M$96*(Master!$D$3:$D$32=$C154))/100+M148</f>
        <v>1E-8</v>
      </c>
      <c r="N154" s="11">
        <f>SUMPRODUCT($B$36:$B$65*N$36:N$65*(Master!$D$3:$D$32=$C154))/100+SUMPRODUCT($B$67:$B$96*N$67:N$96*(Master!$D$3:$D$32=$C154))/100+N148</f>
        <v>1.0999999999999999E-8</v>
      </c>
      <c r="O154" s="11">
        <f>SUMPRODUCT($B$36:$B$65*O$36:O$65*(Master!$D$3:$D$32=$C154))/100+SUMPRODUCT($B$67:$B$96*O$67:O$96*(Master!$D$3:$D$32=$C154))/100+O148</f>
        <v>1.2E-8</v>
      </c>
      <c r="P154" s="11">
        <f>SUMPRODUCT($B$36:$B$65*P$36:P$65*(Master!$D$3:$D$32=$C154))/100+SUMPRODUCT($B$67:$B$96*P$67:P$96*(Master!$D$3:$D$32=$C154))/100+P148</f>
        <v>1.3000000000000001E-8</v>
      </c>
      <c r="Q154" s="11">
        <f>SUMPRODUCT($B$36:$B$65*Q$36:Q$65*(Master!$D$3:$D$32=$C154))/100+SUMPRODUCT($B$67:$B$96*Q$67:Q$96*(Master!$D$3:$D$32=$C154))/100+Q148</f>
        <v>1.4E-8</v>
      </c>
      <c r="R154" s="11">
        <f>SUMPRODUCT($B$36:$B$65*R$36:R$65*(Master!$D$3:$D$32=$C154))/100+SUMPRODUCT($B$67:$B$96*R$67:R$96*(Master!$D$3:$D$32=$C154))/100+R148</f>
        <v>1.4999999999999999E-8</v>
      </c>
      <c r="S154" s="11">
        <f>SUMPRODUCT($B$36:$B$65*S$36:S$65*(Master!$D$3:$D$32=$C154))/100+SUMPRODUCT($B$67:$B$96*S$67:S$96*(Master!$D$3:$D$32=$C154))/100+S148</f>
        <v>1.6000000000000001E-8</v>
      </c>
      <c r="T154" s="11">
        <f>SUMPRODUCT($B$36:$B$65*T$36:T$65*(Master!$D$3:$D$32=$C154))/100+SUMPRODUCT($B$67:$B$96*T$67:T$96*(Master!$D$3:$D$32=$C154))/100+T148</f>
        <v>1.7E-8</v>
      </c>
      <c r="U154" s="11">
        <f>SUMPRODUCT($B$36:$B$65*U$36:U$65*(Master!$D$3:$D$32=$C154))/100+SUMPRODUCT($B$67:$B$96*U$67:U$96*(Master!$D$3:$D$32=$C154))/100+U148</f>
        <v>1.7999999999999999E-8</v>
      </c>
      <c r="V154" s="11">
        <f>SUMPRODUCT($B$36:$B$65*V$36:V$65*(Master!$D$3:$D$32=$C154))/100+SUMPRODUCT($B$67:$B$96*V$67:V$96*(Master!$D$3:$D$32=$C154))/100+V148</f>
        <v>1.9000000000000001E-8</v>
      </c>
      <c r="W154" s="11">
        <f>SUMPRODUCT($B$36:$B$65*W$36:W$65*(Master!$D$3:$D$32=$C154))/100+SUMPRODUCT($B$67:$B$96*W$67:W$96*(Master!$D$3:$D$32=$C154))/100+W148</f>
        <v>2E-8</v>
      </c>
      <c r="X154" s="11">
        <f>SUMPRODUCT($B$36:$B$65*X$36:X$65*(Master!$D$3:$D$32=$C154))/100+SUMPRODUCT($B$67:$B$96*X$67:X$96*(Master!$D$3:$D$32=$C154))/100+X148</f>
        <v>2.0999999999999999E-8</v>
      </c>
      <c r="Y154" s="11">
        <f>SUMPRODUCT($B$36:$B$65*Y$36:Y$65*(Master!$D$3:$D$32=$C154))/100+SUMPRODUCT($B$67:$B$96*Y$67:Y$96*(Master!$D$3:$D$32=$C154))/100+Y148</f>
        <v>2.1999999999999998E-8</v>
      </c>
      <c r="Z154" s="11">
        <f>SUMPRODUCT($B$36:$B$65*Z$36:Z$65*(Master!$D$3:$D$32=$C154))/100+SUMPRODUCT($B$67:$B$96*Z$67:Z$96*(Master!$D$3:$D$32=$C154))/100+Z148</f>
        <v>2.3000000000000001E-8</v>
      </c>
      <c r="AA154" s="11">
        <f>SUMPRODUCT($B$36:$B$65*AA$36:AA$65*(Master!$D$3:$D$32=$C154))/100+SUMPRODUCT($B$67:$B$96*AA$67:AA$96*(Master!$D$3:$D$32=$C154))/100+AA148</f>
        <v>2.4E-8</v>
      </c>
      <c r="AB154" s="11">
        <f>SUMPRODUCT($B$36:$B$65*AB$36:AB$65*(Master!$D$3:$D$32=$C154))/100+SUMPRODUCT($B$67:$B$96*AB$67:AB$96*(Master!$D$3:$D$32=$C154))/100+AB148</f>
        <v>2.4999999999999999E-8</v>
      </c>
      <c r="AC154" s="11">
        <f>SUMPRODUCT($B$36:$B$65*AC$36:AC$65*(Master!$D$3:$D$32=$C154))/100+SUMPRODUCT($B$67:$B$96*AC$67:AC$96*(Master!$D$3:$D$32=$C154))/100+AC148</f>
        <v>2.6000000000000001E-8</v>
      </c>
      <c r="AD154" s="11">
        <f>SUMPRODUCT($B$36:$B$65*AD$36:AD$65*(Master!$D$3:$D$32=$C154))/100+SUMPRODUCT($B$67:$B$96*AD$67:AD$96*(Master!$D$3:$D$32=$C154))/100+AD148</f>
        <v>2.7E-8</v>
      </c>
      <c r="AE154" s="11">
        <f>SUMPRODUCT($B$36:$B$65*AE$36:AE$65*(Master!$D$3:$D$32=$C154))/100+SUMPRODUCT($B$67:$B$96*AE$67:AE$96*(Master!$D$3:$D$32=$C154))/100+AE148</f>
        <v>2.7999999999999999E-8</v>
      </c>
      <c r="AF154" s="11">
        <f>SUMPRODUCT($B$36:$B$65*AF$36:AF$65*(Master!$D$3:$D$32=$C154))/100+SUMPRODUCT($B$67:$B$96*AF$67:AF$96*(Master!$D$3:$D$32=$C154))/100+AF148</f>
        <v>2.9000000000000002E-8</v>
      </c>
      <c r="AG154" s="11">
        <f>SUMPRODUCT($B$36:$B$65*AG$36:AG$65*(Master!$D$3:$D$32=$C154))/100+SUMPRODUCT($B$67:$B$96*AG$67:AG$96*(Master!$D$3:$D$32=$C154))/100+AG148</f>
        <v>2.9999999999999997E-8</v>
      </c>
      <c r="AH154" s="11">
        <f>SUMPRODUCT($B$36:$B$65*AH$36:AH$65*(Master!$D$3:$D$32=$C154))/100+SUMPRODUCT($B$67:$B$96*AH$67:AH$96*(Master!$D$3:$D$32=$C154))/100+AH148</f>
        <v>3.1E-8</v>
      </c>
      <c r="AI154" s="11">
        <f>SUMPRODUCT($B$36:$B$65*AI$36:AI$65*(Master!$D$3:$D$32=$C154))/100+SUMPRODUCT($B$67:$B$96*AI$67:AI$96*(Master!$D$3:$D$32=$C154))/100+AI148</f>
        <v>3.2000000000000002E-8</v>
      </c>
      <c r="AJ154" s="11">
        <f>SUMPRODUCT($B$36:$B$65*AJ$36:AJ$65*(Master!$D$3:$D$32=$C154))/100+SUMPRODUCT($B$67:$B$96*AJ$67:AJ$96*(Master!$D$3:$D$32=$C154))/100+AJ148</f>
        <v>3.2999999999999998E-8</v>
      </c>
      <c r="AK154" s="11">
        <f>SUMPRODUCT($B$36:$B$65*AK$36:AK$65*(Master!$D$3:$D$32=$C154))/100+SUMPRODUCT($B$67:$B$96*AK$67:AK$96*(Master!$D$3:$D$32=$C154))/100+AK148</f>
        <v>3.4E-8</v>
      </c>
      <c r="AL154" s="11">
        <f>SUMPRODUCT($B$36:$B$65*AL$36:AL$65*(Master!$D$3:$D$32=$C154))/100+SUMPRODUCT($B$67:$B$96*AL$67:AL$96*(Master!$D$3:$D$32=$C154))/100+AL148</f>
        <v>3.5000000000000002E-8</v>
      </c>
      <c r="AM154" s="11">
        <f>SUMPRODUCT($B$36:$B$65*AM$36:AM$65*(Master!$D$3:$D$32=$C154))/100+SUMPRODUCT($B$67:$B$96*AM$67:AM$96*(Master!$D$3:$D$32=$C154))/100+AM148</f>
        <v>3.5999999999999998E-8</v>
      </c>
      <c r="AN154" s="11">
        <f>SUMPRODUCT($B$36:$B$65*AN$36:AN$65*(Master!$D$3:$D$32=$C154))/100+SUMPRODUCT($B$67:$B$96*AN$67:AN$96*(Master!$D$3:$D$32=$C154))/100+AN148</f>
        <v>3.7E-8</v>
      </c>
      <c r="AO154" s="11">
        <f>SUMPRODUCT($B$36:$B$65*AO$36:AO$65*(Master!$D$3:$D$32=$C154))/100+SUMPRODUCT($B$67:$B$96*AO$67:AO$96*(Master!$D$3:$D$32=$C154))/100+AO148</f>
        <v>3.8000000000000003E-8</v>
      </c>
      <c r="AP154" s="11">
        <f>SUMPRODUCT($B$36:$B$65*AP$36:AP$65*(Master!$D$3:$D$32=$C154))/100+SUMPRODUCT($B$67:$B$96*AP$67:AP$96*(Master!$D$3:$D$32=$C154))/100+AP148</f>
        <v>3.8999999999999998E-8</v>
      </c>
      <c r="AQ154" s="11">
        <f>SUMPRODUCT($B$36:$B$65*AQ$36:AQ$65*(Master!$D$3:$D$32=$C154))/100+SUMPRODUCT($B$67:$B$96*AQ$67:AQ$96*(Master!$D$3:$D$32=$C154))/100+AQ148</f>
        <v>4.0000000000000001E-8</v>
      </c>
      <c r="AR154" s="11">
        <f>SUMPRODUCT($B$36:$B$65*AR$36:AR$65*(Master!$D$3:$D$32=$C154))/100+SUMPRODUCT($B$67:$B$96*AR$67:AR$96*(Master!$D$3:$D$32=$C154))/100+AR148</f>
        <v>4.1000000000000003E-8</v>
      </c>
      <c r="AS154" s="11">
        <f>SUMPRODUCT($B$36:$B$65*AS$36:AS$65*(Master!$D$3:$D$32=$C154))/100+SUMPRODUCT($B$67:$B$96*AS$67:AS$96*(Master!$D$3:$D$32=$C154))/100+AS148</f>
        <v>4.1999999999999999E-8</v>
      </c>
      <c r="AT154" s="11">
        <f>SUMPRODUCT($B$36:$B$65*AT$36:AT$65*(Master!$D$3:$D$32=$C154))/100+SUMPRODUCT($B$67:$B$96*AT$67:AT$96*(Master!$D$3:$D$32=$C154))/100+AT148</f>
        <v>4.3000000000000001E-8</v>
      </c>
      <c r="AU154" s="11">
        <f>SUMPRODUCT($B$36:$B$65*AU$36:AU$65*(Master!$D$3:$D$32=$C154))/100+SUMPRODUCT($B$67:$B$96*AU$67:AU$96*(Master!$D$3:$D$32=$C154))/100+AU148</f>
        <v>4.3999999999999997E-8</v>
      </c>
      <c r="AV154" s="11">
        <f>SUMPRODUCT($B$36:$B$65*AV$36:AV$65*(Master!$D$3:$D$32=$C154))/100+SUMPRODUCT($B$67:$B$96*AV$67:AV$96*(Master!$D$3:$D$32=$C154))/100+AV148</f>
        <v>4.4999999999999999E-8</v>
      </c>
      <c r="AW154" s="11">
        <f>SUMPRODUCT($B$36:$B$65*AW$36:AW$65*(Master!$D$3:$D$32=$C154))/100+SUMPRODUCT($B$67:$B$96*AW$67:AW$96*(Master!$D$3:$D$32=$C154))/100+AW148</f>
        <v>4.6000000000000002E-8</v>
      </c>
      <c r="AX154" s="11">
        <f>SUMPRODUCT($B$36:$B$65*AX$36:AX$65*(Master!$D$3:$D$32=$C154))/100+SUMPRODUCT($B$67:$B$96*AX$67:AX$96*(Master!$D$3:$D$32=$C154))/100+AX148</f>
        <v>4.6999999999999997E-8</v>
      </c>
      <c r="AY154" s="11">
        <f>SUMPRODUCT($B$36:$B$65*AY$36:AY$65*(Master!$D$3:$D$32=$C154))/100+SUMPRODUCT($B$67:$B$96*AY$67:AY$96*(Master!$D$3:$D$32=$C154))/100+AY148</f>
        <v>4.8E-8</v>
      </c>
      <c r="AZ154" s="11">
        <f>SUMPRODUCT($B$36:$B$65*AZ$36:AZ$65*(Master!$D$3:$D$32=$C154))/100+SUMPRODUCT($B$67:$B$96*AZ$67:AZ$96*(Master!$D$3:$D$32=$C154))/100+AZ148</f>
        <v>4.9000000000000002E-8</v>
      </c>
      <c r="BA154" s="11">
        <f>SUMPRODUCT($B$36:$B$65*BA$36:BA$65*(Master!$D$3:$D$32=$C154))/100+SUMPRODUCT($B$67:$B$96*BA$67:BA$96*(Master!$D$3:$D$32=$C154))/100+BA148</f>
        <v>4.9999999999999998E-8</v>
      </c>
      <c r="BB154" s="11">
        <f>SUMPRODUCT($B$36:$B$65*BB$36:BB$65*(Master!$D$3:$D$32=$C154))/100+SUMPRODUCT($B$67:$B$96*BB$67:BB$96*(Master!$D$3:$D$32=$C154))/100+BB148</f>
        <v>5.1E-8</v>
      </c>
      <c r="BC154" s="11">
        <f>SUMPRODUCT($B$36:$B$65*BC$36:BC$65*(Master!$D$3:$D$32=$C154))/100+SUMPRODUCT($B$67:$B$96*BC$67:BC$96*(Master!$D$3:$D$32=$C154))/100+BC148</f>
        <v>5.2000000000000002E-8</v>
      </c>
      <c r="BD154" s="11">
        <f>SUMPRODUCT($B$36:$B$65*BD$36:BD$65*(Master!$D$3:$D$32=$C154))/100+SUMPRODUCT($B$67:$B$96*BD$67:BD$96*(Master!$D$3:$D$32=$C154))/100+BD148</f>
        <v>5.2999999999999998E-8</v>
      </c>
      <c r="BE154" s="11">
        <f>SUMPRODUCT($B$36:$B$65*BE$36:BE$65*(Master!$D$3:$D$32=$C154))/100+SUMPRODUCT($B$67:$B$96*BE$67:BE$96*(Master!$D$3:$D$32=$C154))/100+BE148</f>
        <v>5.4E-8</v>
      </c>
      <c r="BF154" s="11">
        <f>SUMPRODUCT($B$36:$B$65*BF$36:BF$65*(Master!$D$3:$D$32=$C154))/100+SUMPRODUCT($B$67:$B$96*BF$67:BF$96*(Master!$D$3:$D$32=$C154))/100+BF148</f>
        <v>5.5000000000000003E-8</v>
      </c>
      <c r="BG154" s="11">
        <f>SUMPRODUCT($B$36:$B$65*BG$36:BG$65*(Master!$D$3:$D$32=$C154))/100+SUMPRODUCT($B$67:$B$96*BG$67:BG$96*(Master!$D$3:$D$32=$C154))/100+BG148</f>
        <v>5.5999999999999999E-8</v>
      </c>
      <c r="BH154" s="11">
        <f>SUMPRODUCT($B$36:$B$65*BH$36:BH$65*(Master!$D$3:$D$32=$C154))/100+SUMPRODUCT($B$67:$B$96*BH$67:BH$96*(Master!$D$3:$D$32=$C154))/100+BH148</f>
        <v>5.7000000000000001E-8</v>
      </c>
      <c r="BI154" s="11">
        <f>SUMPRODUCT($B$36:$B$65*BI$36:BI$65*(Master!$D$3:$D$32=$C154))/100+SUMPRODUCT($B$67:$B$96*BI$67:BI$96*(Master!$D$3:$D$32=$C154))/100+BI148</f>
        <v>5.8000000000000003E-8</v>
      </c>
      <c r="BJ154" s="11">
        <f>SUMPRODUCT($B$36:$B$65*BJ$36:BJ$65*(Master!$D$3:$D$32=$C154))/100+SUMPRODUCT($B$67:$B$96*BJ$67:BJ$96*(Master!$D$3:$D$32=$C154))/100+BJ148</f>
        <v>5.8999999999999999E-8</v>
      </c>
      <c r="BK154" s="11">
        <f>SUMPRODUCT($B$36:$B$65*BK$36:BK$65*(Master!$D$3:$D$32=$C154))/100+SUMPRODUCT($B$67:$B$96*BK$67:BK$96*(Master!$D$3:$D$32=$C154))/100+BK148</f>
        <v>5.9999999999999995E-8</v>
      </c>
      <c r="BL154" s="11">
        <f>SUMPRODUCT($B$36:$B$65*BL$36:BL$65*(Master!$D$3:$D$32=$C154))/100+SUMPRODUCT($B$67:$B$96*BL$67:BL$96*(Master!$D$3:$D$32=$C154))/100+BL148</f>
        <v>6.1000000000000004E-8</v>
      </c>
      <c r="BM154" s="11">
        <f>SUMPRODUCT($B$36:$B$65*BM$36:BM$65*(Master!$D$3:$D$32=$C154))/100+SUMPRODUCT($B$67:$B$96*BM$67:BM$96*(Master!$D$3:$D$32=$C154))/100+BM148</f>
        <v>6.1999999999999999E-8</v>
      </c>
      <c r="BN154" s="11">
        <f>SUMPRODUCT($B$36:$B$65*BN$36:BN$65*(Master!$D$3:$D$32=$C154))/100+SUMPRODUCT($B$67:$B$96*BN$67:BN$96*(Master!$D$3:$D$32=$C154))/100+BN148</f>
        <v>6.2999999999999995E-8</v>
      </c>
      <c r="BO154" s="11">
        <f>SUMPRODUCT($B$36:$B$65*BO$36:BO$65*(Master!$D$3:$D$32=$C154))/100+SUMPRODUCT($B$67:$B$96*BO$67:BO$96*(Master!$D$3:$D$32=$C154))/100+BO148</f>
        <v>6.4000000000000004E-8</v>
      </c>
      <c r="BP154" s="11">
        <f>SUMPRODUCT($B$36:$B$65*BP$36:BP$65*(Master!$D$3:$D$32=$C154))/100+SUMPRODUCT($B$67:$B$96*BP$67:BP$96*(Master!$D$3:$D$32=$C154))/100+BP148</f>
        <v>6.5E-8</v>
      </c>
      <c r="BQ154" s="11">
        <f>SUMPRODUCT($B$36:$B$65*BQ$36:BQ$65*(Master!$D$3:$D$32=$C154))/100+SUMPRODUCT($B$67:$B$96*BQ$67:BQ$96*(Master!$D$3:$D$32=$C154))/100+BQ148</f>
        <v>6.5999999999999995E-8</v>
      </c>
      <c r="BR154" s="11">
        <f>SUMPRODUCT($B$36:$B$65*BR$36:BR$65*(Master!$D$3:$D$32=$C154))/100+SUMPRODUCT($B$67:$B$96*BR$67:BR$96*(Master!$D$3:$D$32=$C154))/100+BR148</f>
        <v>6.7000000000000004E-8</v>
      </c>
      <c r="BS154" s="11">
        <f>SUMPRODUCT($B$36:$B$65*BS$36:BS$65*(Master!$D$3:$D$32=$C154))/100+SUMPRODUCT($B$67:$B$96*BS$67:BS$96*(Master!$D$3:$D$32=$C154))/100+BS148</f>
        <v>6.8E-8</v>
      </c>
      <c r="BT154" s="11">
        <f>SUMPRODUCT($B$36:$B$65*BT$36:BT$65*(Master!$D$3:$D$32=$C154))/100+SUMPRODUCT($B$67:$B$96*BT$67:BT$96*(Master!$D$3:$D$32=$C154))/100+BT148</f>
        <v>6.8999999999999996E-8</v>
      </c>
      <c r="BU154" s="11">
        <f>SUMPRODUCT($B$36:$B$65*BU$36:BU$65*(Master!$D$3:$D$32=$C154))/100+SUMPRODUCT($B$67:$B$96*BU$67:BU$96*(Master!$D$3:$D$32=$C154))/100+BU148</f>
        <v>7.0000000000000005E-8</v>
      </c>
      <c r="BV154" s="11">
        <f>SUMPRODUCT($B$36:$B$65*BV$36:BV$65*(Master!$D$3:$D$32=$C154))/100+SUMPRODUCT($B$67:$B$96*BV$67:BV$96*(Master!$D$3:$D$32=$C154))/100+BV148</f>
        <v>7.1E-8</v>
      </c>
      <c r="BW154" s="11">
        <f>SUMPRODUCT($B$36:$B$65*BW$36:BW$65*(Master!$D$3:$D$32=$C154))/100+SUMPRODUCT($B$67:$B$96*BW$67:BW$96*(Master!$D$3:$D$32=$C154))/100+BW148</f>
        <v>7.1999999999999996E-8</v>
      </c>
      <c r="BX154" s="11">
        <f>SUMPRODUCT($B$36:$B$65*BX$36:BX$65*(Master!$D$3:$D$32=$C154))/100+SUMPRODUCT($B$67:$B$96*BX$67:BX$96*(Master!$D$3:$D$32=$C154))/100+BX148</f>
        <v>7.3000000000000005E-8</v>
      </c>
      <c r="BY154" s="11">
        <f>SUMPRODUCT($B$36:$B$65*BY$36:BY$65*(Master!$D$3:$D$32=$C154))/100+SUMPRODUCT($B$67:$B$96*BY$67:BY$96*(Master!$D$3:$D$32=$C154))/100+BY148</f>
        <v>7.4000000000000001E-8</v>
      </c>
      <c r="BZ154" s="11">
        <f>SUMPRODUCT($B$36:$B$65*BZ$36:BZ$65*(Master!$D$3:$D$32=$C154))/100+SUMPRODUCT($B$67:$B$96*BZ$67:BZ$96*(Master!$D$3:$D$32=$C154))/100+BZ148</f>
        <v>7.4999999999999997E-8</v>
      </c>
      <c r="CA154" s="11">
        <f>SUMPRODUCT($B$36:$B$65*CA$36:CA$65*(Master!$D$3:$D$32=$C154))/100+SUMPRODUCT($B$67:$B$96*CA$67:CA$96*(Master!$D$3:$D$32=$C154))/100+CA148</f>
        <v>7.6000000000000006E-8</v>
      </c>
      <c r="CB154" s="11">
        <f>SUMPRODUCT($B$36:$B$65*CB$36:CB$65*(Master!$D$3:$D$32=$C154))/100+SUMPRODUCT($B$67:$B$96*CB$67:CB$96*(Master!$D$3:$D$32=$C154))/100+CB148</f>
        <v>7.7000000000000001E-8</v>
      </c>
      <c r="CC154" s="11">
        <f>SUMPRODUCT($B$36:$B$65*CC$36:CC$65*(Master!$D$3:$D$32=$C154))/100+SUMPRODUCT($B$67:$B$96*CC$67:CC$96*(Master!$D$3:$D$32=$C154))/100+CC148</f>
        <v>7.7999999999999997E-8</v>
      </c>
      <c r="CD154" s="11">
        <f>SUMPRODUCT($B$36:$B$65*CD$36:CD$65*(Master!$D$3:$D$32=$C154))/100+SUMPRODUCT($B$67:$B$96*CD$67:CD$96*(Master!$D$3:$D$32=$C154))/100+CD148</f>
        <v>7.9000000000000006E-8</v>
      </c>
      <c r="CE154" s="11">
        <f>SUMPRODUCT($B$36:$B$65*CE$36:CE$65*(Master!$D$3:$D$32=$C154))/100+SUMPRODUCT($B$67:$B$96*CE$67:CE$96*(Master!$D$3:$D$32=$C154))/100+CE148</f>
        <v>8.0000000000000002E-8</v>
      </c>
      <c r="CF154" s="11">
        <f>SUMPRODUCT($B$36:$B$65*CF$36:CF$65*(Master!$D$3:$D$32=$C154))/100+SUMPRODUCT($B$67:$B$96*CF$67:CF$96*(Master!$D$3:$D$32=$C154))/100+CF148</f>
        <v>8.0999999999999997E-8</v>
      </c>
      <c r="CG154" s="11">
        <f>SUMPRODUCT($B$36:$B$65*CG$36:CG$65*(Master!$D$3:$D$32=$C154))/100+SUMPRODUCT($B$67:$B$96*CG$67:CG$96*(Master!$D$3:$D$32=$C154))/100+CG148</f>
        <v>8.2000000000000006E-8</v>
      </c>
      <c r="CH154" s="11">
        <f>SUMPRODUCT($B$36:$B$65*CH$36:CH$65*(Master!$D$3:$D$32=$C154))/100+SUMPRODUCT($B$67:$B$96*CH$67:CH$96*(Master!$D$3:$D$32=$C154))/100+CH148</f>
        <v>8.3000000000000002E-8</v>
      </c>
      <c r="CI154" s="11">
        <f>SUMPRODUCT($B$36:$B$65*CI$36:CI$65*(Master!$D$3:$D$32=$C154))/100+SUMPRODUCT($B$67:$B$96*CI$67:CI$96*(Master!$D$3:$D$32=$C154))/100+CI148</f>
        <v>8.3999999999999998E-8</v>
      </c>
      <c r="CJ154" s="11">
        <f>SUMPRODUCT($B$36:$B$65*CJ$36:CJ$65*(Master!$D$3:$D$32=$C154))/100+SUMPRODUCT($B$67:$B$96*CJ$67:CJ$96*(Master!$D$3:$D$32=$C154))/100+CJ148</f>
        <v>8.4999999999999994E-8</v>
      </c>
      <c r="CK154" s="11">
        <f>SUMPRODUCT($B$36:$B$65*CK$36:CK$65*(Master!$D$3:$D$32=$C154))/100+SUMPRODUCT($B$67:$B$96*CK$67:CK$96*(Master!$D$3:$D$32=$C154))/100+CK148</f>
        <v>8.6000000000000002E-8</v>
      </c>
      <c r="CL154" s="11">
        <f>SUMPRODUCT($B$36:$B$65*CL$36:CL$65*(Master!$D$3:$D$32=$C154))/100+SUMPRODUCT($B$67:$B$96*CL$67:CL$96*(Master!$D$3:$D$32=$C154))/100+CL148</f>
        <v>8.6999999999999998E-8</v>
      </c>
      <c r="CM154" s="11">
        <f>SUMPRODUCT($B$36:$B$65*CM$36:CM$65*(Master!$D$3:$D$32=$C154))/100+SUMPRODUCT($B$67:$B$96*CM$67:CM$96*(Master!$D$3:$D$32=$C154))/100+CM148</f>
        <v>8.7999999999999994E-8</v>
      </c>
      <c r="CN154" s="11">
        <f>SUMPRODUCT($B$36:$B$65*CN$36:CN$65*(Master!$D$3:$D$32=$C154))/100+SUMPRODUCT($B$67:$B$96*CN$67:CN$96*(Master!$D$3:$D$32=$C154))/100+CN148</f>
        <v>8.9000000000000003E-8</v>
      </c>
      <c r="CO154" s="11">
        <f>SUMPRODUCT($B$36:$B$65*CO$36:CO$65*(Master!$D$3:$D$32=$C154))/100+SUMPRODUCT($B$67:$B$96*CO$67:CO$96*(Master!$D$3:$D$32=$C154))/100+CO148</f>
        <v>8.9999999999999999E-8</v>
      </c>
      <c r="CP154" s="11">
        <f>SUMPRODUCT($B$36:$B$65*CP$36:CP$65*(Master!$D$3:$D$32=$C154))/100+SUMPRODUCT($B$67:$B$96*CP$67:CP$96*(Master!$D$3:$D$32=$C154))/100+CP148</f>
        <v>9.0999999999999994E-8</v>
      </c>
      <c r="CQ154" s="11">
        <f>SUMPRODUCT($B$36:$B$65*CQ$36:CQ$65*(Master!$D$3:$D$32=$C154))/100+SUMPRODUCT($B$67:$B$96*CQ$67:CQ$96*(Master!$D$3:$D$32=$C154))/100+CQ148</f>
        <v>9.2000000000000003E-8</v>
      </c>
      <c r="CR154" s="11">
        <f>SUMPRODUCT($B$36:$B$65*CR$36:CR$65*(Master!$D$3:$D$32=$C154))/100+SUMPRODUCT($B$67:$B$96*CR$67:CR$96*(Master!$D$3:$D$32=$C154))/100+CR148</f>
        <v>9.2999999999999999E-8</v>
      </c>
      <c r="CS154" s="11">
        <f>SUMPRODUCT($B$36:$B$65*CS$36:CS$65*(Master!$D$3:$D$32=$C154))/100+SUMPRODUCT($B$67:$B$96*CS$67:CS$96*(Master!$D$3:$D$32=$C154))/100+CS148</f>
        <v>9.3999999999999995E-8</v>
      </c>
      <c r="CT154" s="11">
        <f>SUMPRODUCT($B$36:$B$65*CT$36:CT$65*(Master!$D$3:$D$32=$C154))/100+SUMPRODUCT($B$67:$B$96*CT$67:CT$96*(Master!$D$3:$D$32=$C154))/100+CT148</f>
        <v>9.5000000000000004E-8</v>
      </c>
      <c r="CU154" s="11">
        <f>SUMPRODUCT($B$36:$B$65*CU$36:CU$65*(Master!$D$3:$D$32=$C154))/100+SUMPRODUCT($B$67:$B$96*CU$67:CU$96*(Master!$D$3:$D$32=$C154))/100+CU148</f>
        <v>9.5999999999999999E-8</v>
      </c>
      <c r="CV154" s="11">
        <f>SUMPRODUCT($B$36:$B$65*CV$36:CV$65*(Master!$D$3:$D$32=$C154))/100+SUMPRODUCT($B$67:$B$96*CV$67:CV$96*(Master!$D$3:$D$32=$C154))/100+CV148</f>
        <v>9.6999999999999995E-8</v>
      </c>
      <c r="CW154" s="11">
        <f>SUMPRODUCT($B$36:$B$65*CW$36:CW$65*(Master!$D$3:$D$32=$C154))/100+SUMPRODUCT($B$67:$B$96*CW$67:CW$96*(Master!$D$3:$D$32=$C154))/100+CW148</f>
        <v>9.8000000000000004E-8</v>
      </c>
      <c r="CX154" s="11">
        <f>SUMPRODUCT($B$36:$B$65*CX$36:CX$65*(Master!$D$3:$D$32=$C154))/100+SUMPRODUCT($B$67:$B$96*CX$67:CX$96*(Master!$D$3:$D$32=$C154))/100+CX148</f>
        <v>9.9E-8</v>
      </c>
      <c r="CY154" s="11">
        <f>SUMPRODUCT($B$36:$B$65*CY$36:CY$65*(Master!$D$3:$D$32=$C154))/100+SUMPRODUCT($B$67:$B$96*CY$67:CY$96*(Master!$D$3:$D$32=$C154))/100+CY148</f>
        <v>9.9999999999999995E-8</v>
      </c>
      <c r="CZ154" s="11">
        <f>SUMPRODUCT($B$36:$B$65*CZ$36:CZ$65*(Master!$D$3:$D$32=$C154))/100+SUMPRODUCT($B$67:$B$96*CZ$67:CZ$96*(Master!$D$3:$D$32=$C154))/100+CZ148</f>
        <v>1.01E-7</v>
      </c>
      <c r="DA154" s="11">
        <f>SUMPRODUCT($B$36:$B$65*DA$36:DA$65*(Master!$D$3:$D$32=$C154))/100+SUMPRODUCT($B$67:$B$96*DA$67:DA$96*(Master!$D$3:$D$32=$C154))/100+DA148</f>
        <v>1.02E-7</v>
      </c>
      <c r="DB154" s="11">
        <f>SUMPRODUCT($B$36:$B$65*DB$36:DB$65*(Master!$D$3:$D$32=$C154))/100+SUMPRODUCT($B$67:$B$96*DB$67:DB$96*(Master!$D$3:$D$32=$C154))/100+DB148</f>
        <v>1.03E-7</v>
      </c>
      <c r="DC154" s="11">
        <f>SUMPRODUCT($B$36:$B$65*DC$36:DC$65*(Master!$D$3:$D$32=$C154))/100+SUMPRODUCT($B$67:$B$96*DC$67:DC$96*(Master!$D$3:$D$32=$C154))/100+DC148</f>
        <v>1.04E-7</v>
      </c>
      <c r="DD154" s="11">
        <f>SUMPRODUCT($B$36:$B$65*DD$36:DD$65*(Master!$D$3:$D$32=$C154))/100+SUMPRODUCT($B$67:$B$96*DD$67:DD$96*(Master!$D$3:$D$32=$C154))/100+DD148</f>
        <v>1.05E-7</v>
      </c>
      <c r="DE154" s="11">
        <f>SUMPRODUCT($B$36:$B$65*DE$36:DE$65*(Master!$D$3:$D$32=$C154))/100+SUMPRODUCT($B$67:$B$96*DE$67:DE$96*(Master!$D$3:$D$32=$C154))/100+DE148</f>
        <v>1.06E-7</v>
      </c>
      <c r="DF154" s="11">
        <f>SUMPRODUCT($B$36:$B$65*DF$36:DF$65*(Master!$D$3:$D$32=$C154))/100+SUMPRODUCT($B$67:$B$96*DF$67:DF$96*(Master!$D$3:$D$32=$C154))/100+DF148</f>
        <v>1.0700000000000001E-7</v>
      </c>
      <c r="DG154" s="11">
        <f>SUMPRODUCT($B$36:$B$65*DG$36:DG$65*(Master!$D$3:$D$32=$C154))/100+SUMPRODUCT($B$67:$B$96*DG$67:DG$96*(Master!$D$3:$D$32=$C154))/100+DG148</f>
        <v>1.08E-7</v>
      </c>
      <c r="DH154" s="11">
        <f>SUMPRODUCT($B$36:$B$65*DH$36:DH$65*(Master!$D$3:$D$32=$C154))/100+SUMPRODUCT($B$67:$B$96*DH$67:DH$96*(Master!$D$3:$D$32=$C154))/100+DH148</f>
        <v>1.09E-7</v>
      </c>
      <c r="DI154" s="11">
        <f>SUMPRODUCT($B$36:$B$65*DI$36:DI$65*(Master!$D$3:$D$32=$C154))/100+SUMPRODUCT($B$67:$B$96*DI$67:DI$96*(Master!$D$3:$D$32=$C154))/100+DI148</f>
        <v>1.1000000000000001E-7</v>
      </c>
      <c r="DJ154" s="11">
        <f>SUMPRODUCT($B$36:$B$65*DJ$36:DJ$65*(Master!$D$3:$D$32=$C154))/100+SUMPRODUCT($B$67:$B$96*DJ$67:DJ$96*(Master!$D$3:$D$32=$C154))/100+DJ148</f>
        <v>1.11E-7</v>
      </c>
      <c r="DK154" s="11">
        <f>SUMPRODUCT($B$36:$B$65*DK$36:DK$65*(Master!$D$3:$D$32=$C154))/100+SUMPRODUCT($B$67:$B$96*DK$67:DK$96*(Master!$D$3:$D$32=$C154))/100+DK148</f>
        <v>1.12E-7</v>
      </c>
      <c r="DL154" s="11">
        <f>SUMPRODUCT($B$36:$B$65*DL$36:DL$65*(Master!$D$3:$D$32=$C154))/100+SUMPRODUCT($B$67:$B$96*DL$67:DL$96*(Master!$D$3:$D$32=$C154))/100+DL148</f>
        <v>1.1300000000000001E-7</v>
      </c>
      <c r="DM154" s="11">
        <f>SUMPRODUCT($B$36:$B$65*DM$36:DM$65*(Master!$D$3:$D$32=$C154))/100+SUMPRODUCT($B$67:$B$96*DM$67:DM$96*(Master!$D$3:$D$32=$C154))/100+DM148</f>
        <v>1.14E-7</v>
      </c>
      <c r="DN154" s="11">
        <f>SUMPRODUCT($B$36:$B$65*DN$36:DN$65*(Master!$D$3:$D$32=$C154))/100+SUMPRODUCT($B$67:$B$96*DN$67:DN$96*(Master!$D$3:$D$32=$C154))/100+DN148</f>
        <v>1.15E-7</v>
      </c>
      <c r="DO154" s="11">
        <f>SUMPRODUCT($B$36:$B$65*DO$36:DO$65*(Master!$D$3:$D$32=$C154))/100+SUMPRODUCT($B$67:$B$96*DO$67:DO$96*(Master!$D$3:$D$32=$C154))/100+DO148</f>
        <v>1.1600000000000001E-7</v>
      </c>
      <c r="DP154" s="11">
        <f>SUMPRODUCT($B$36:$B$65*DP$36:DP$65*(Master!$D$3:$D$32=$C154))/100+SUMPRODUCT($B$67:$B$96*DP$67:DP$96*(Master!$D$3:$D$32=$C154))/100+DP148</f>
        <v>1.17E-7</v>
      </c>
      <c r="DQ154" s="11">
        <f>SUMPRODUCT($B$36:$B$65*DQ$36:DQ$65*(Master!$D$3:$D$32=$C154))/100+SUMPRODUCT($B$67:$B$96*DQ$67:DQ$96*(Master!$D$3:$D$32=$C154))/100+DQ148</f>
        <v>1.18E-7</v>
      </c>
      <c r="DR154" s="11">
        <f>SUMPRODUCT($B$36:$B$65*DR$36:DR$65*(Master!$D$3:$D$32=$C154))/100+SUMPRODUCT($B$67:$B$96*DR$67:DR$96*(Master!$D$3:$D$32=$C154))/100+DR148</f>
        <v>1.1899999999999999E-7</v>
      </c>
      <c r="DS154" s="11">
        <f>SUMPRODUCT($B$36:$B$65*DS$36:DS$65*(Master!$D$3:$D$32=$C154))/100+SUMPRODUCT($B$67:$B$96*DS$67:DS$96*(Master!$D$3:$D$32=$C154))/100+DS148</f>
        <v>1.1999999999999999E-7</v>
      </c>
      <c r="DT154" s="11">
        <f>SUMPRODUCT($B$36:$B$65*DT$36:DT$65*(Master!$D$3:$D$32=$C154))/100+SUMPRODUCT($B$67:$B$96*DT$67:DT$96*(Master!$D$3:$D$32=$C154))/100+DT148</f>
        <v>1.2100000000000001E-7</v>
      </c>
      <c r="DU154" s="11">
        <f>SUMPRODUCT($B$36:$B$65*DU$36:DU$65*(Master!$D$3:$D$32=$C154))/100+SUMPRODUCT($B$67:$B$96*DU$67:DU$96*(Master!$D$3:$D$32=$C154))/100+DU148</f>
        <v>1.2200000000000001E-7</v>
      </c>
      <c r="DV154" s="11">
        <f>SUMPRODUCT($B$36:$B$65*DV$36:DV$65*(Master!$D$3:$D$32=$C154))/100+SUMPRODUCT($B$67:$B$96*DV$67:DV$96*(Master!$D$3:$D$32=$C154))/100+DV148</f>
        <v>1.23E-7</v>
      </c>
      <c r="DW154" s="11">
        <f>SUMPRODUCT($B$36:$B$65*DW$36:DW$65*(Master!$D$3:$D$32=$C154))/100+SUMPRODUCT($B$67:$B$96*DW$67:DW$96*(Master!$D$3:$D$32=$C154))/100+DW148</f>
        <v>1.24E-7</v>
      </c>
      <c r="DX154" s="11">
        <f>SUMPRODUCT($B$36:$B$65*DX$36:DX$65*(Master!$D$3:$D$32=$C154))/100+SUMPRODUCT($B$67:$B$96*DX$67:DX$96*(Master!$D$3:$D$32=$C154))/100+DX148</f>
        <v>1.2499999999999999E-7</v>
      </c>
      <c r="DY154" s="11">
        <f>SUMPRODUCT($B$36:$B$65*DY$36:DY$65*(Master!$D$3:$D$32=$C154))/100+SUMPRODUCT($B$67:$B$96*DY$67:DY$96*(Master!$D$3:$D$32=$C154))/100+DY148</f>
        <v>1.2599999999999999E-7</v>
      </c>
      <c r="DZ154" s="11">
        <f>SUMPRODUCT($B$36:$B$65*DZ$36:DZ$65*(Master!$D$3:$D$32=$C154))/100+SUMPRODUCT($B$67:$B$96*DZ$67:DZ$96*(Master!$D$3:$D$32=$C154))/100+DZ148</f>
        <v>1.2700000000000001E-7</v>
      </c>
      <c r="EA154" s="11">
        <f>SUMPRODUCT($B$36:$B$65*EA$36:EA$65*(Master!$D$3:$D$32=$C154))/100+SUMPRODUCT($B$67:$B$96*EA$67:EA$96*(Master!$D$3:$D$32=$C154))/100+EA148</f>
        <v>1.2800000000000001E-7</v>
      </c>
      <c r="EB154" s="11">
        <f>SUMPRODUCT($B$36:$B$65*EB$36:EB$65*(Master!$D$3:$D$32=$C154))/100+SUMPRODUCT($B$67:$B$96*EB$67:EB$96*(Master!$D$3:$D$32=$C154))/100+EB148</f>
        <v>1.29E-7</v>
      </c>
      <c r="EC154" s="11">
        <f>SUMPRODUCT($B$36:$B$65*EC$36:EC$65*(Master!$D$3:$D$32=$C154))/100+SUMPRODUCT($B$67:$B$96*EC$67:EC$96*(Master!$D$3:$D$32=$C154))/100+EC148</f>
        <v>1.3E-7</v>
      </c>
      <c r="ED154" s="11">
        <f>SUMPRODUCT($B$36:$B$65*ED$36:ED$65*(Master!$D$3:$D$32=$C154))/100+SUMPRODUCT($B$67:$B$96*ED$67:ED$96*(Master!$D$3:$D$32=$C154))/100+ED148</f>
        <v>1.31E-7</v>
      </c>
      <c r="EE154" s="11">
        <f>SUMPRODUCT($B$36:$B$65*EE$36:EE$65*(Master!$D$3:$D$32=$C154))/100+SUMPRODUCT($B$67:$B$96*EE$67:EE$96*(Master!$D$3:$D$32=$C154))/100+EE148</f>
        <v>1.3199999999999999E-7</v>
      </c>
      <c r="EF154" s="11">
        <f>SUMPRODUCT($B$36:$B$65*EF$36:EF$65*(Master!$D$3:$D$32=$C154))/100+SUMPRODUCT($B$67:$B$96*EF$67:EF$96*(Master!$D$3:$D$32=$C154))/100+EF148</f>
        <v>1.3300000000000001E-7</v>
      </c>
      <c r="EG154" s="11">
        <f>SUMPRODUCT($B$36:$B$65*EG$36:EG$65*(Master!$D$3:$D$32=$C154))/100+SUMPRODUCT($B$67:$B$96*EG$67:EG$96*(Master!$D$3:$D$32=$C154))/100+EG148</f>
        <v>1.3400000000000001E-7</v>
      </c>
      <c r="EH154" s="11">
        <f>SUMPRODUCT($B$36:$B$65*EH$36:EH$65*(Master!$D$3:$D$32=$C154))/100+SUMPRODUCT($B$67:$B$96*EH$67:EH$96*(Master!$D$3:$D$32=$C154))/100+EH148</f>
        <v>1.35E-7</v>
      </c>
      <c r="EI154" s="11">
        <f>SUMPRODUCT($B$36:$B$65*EI$36:EI$65*(Master!$D$3:$D$32=$C154))/100+SUMPRODUCT($B$67:$B$96*EI$67:EI$96*(Master!$D$3:$D$32=$C154))/100+EI148</f>
        <v>1.36E-7</v>
      </c>
      <c r="EJ154" s="11">
        <f>SUMPRODUCT($B$36:$B$65*EJ$36:EJ$65*(Master!$D$3:$D$32=$C154))/100+SUMPRODUCT($B$67:$B$96*EJ$67:EJ$96*(Master!$D$3:$D$32=$C154))/100+EJ148</f>
        <v>1.37E-7</v>
      </c>
      <c r="EK154" s="11">
        <f>SUMPRODUCT($B$36:$B$65*EK$36:EK$65*(Master!$D$3:$D$32=$C154))/100+SUMPRODUCT($B$67:$B$96*EK$67:EK$96*(Master!$D$3:$D$32=$C154))/100+EK148</f>
        <v>1.3799999999999999E-7</v>
      </c>
      <c r="EL154" s="11">
        <f>SUMPRODUCT($B$36:$B$65*EL$36:EL$65*(Master!$D$3:$D$32=$C154))/100+SUMPRODUCT($B$67:$B$96*EL$67:EL$96*(Master!$D$3:$D$32=$C154))/100+EL148</f>
        <v>1.3899999999999999E-7</v>
      </c>
      <c r="EM154" s="11">
        <f>SUMPRODUCT($B$36:$B$65*EM$36:EM$65*(Master!$D$3:$D$32=$C154))/100+SUMPRODUCT($B$67:$B$96*EM$67:EM$96*(Master!$D$3:$D$32=$C154))/100+EM148</f>
        <v>1.4000000000000001E-7</v>
      </c>
      <c r="EN154" s="11">
        <f>SUMPRODUCT($B$36:$B$65*EN$36:EN$65*(Master!$D$3:$D$32=$C154))/100+SUMPRODUCT($B$67:$B$96*EN$67:EN$96*(Master!$D$3:$D$32=$C154))/100+EN148</f>
        <v>1.4100000000000001E-7</v>
      </c>
      <c r="EO154" s="11">
        <f>SUMPRODUCT($B$36:$B$65*EO$36:EO$65*(Master!$D$3:$D$32=$C154))/100+SUMPRODUCT($B$67:$B$96*EO$67:EO$96*(Master!$D$3:$D$32=$C154))/100+EO148</f>
        <v>1.42E-7</v>
      </c>
      <c r="EP154" s="11">
        <f>SUMPRODUCT($B$36:$B$65*EP$36:EP$65*(Master!$D$3:$D$32=$C154))/100+SUMPRODUCT($B$67:$B$96*EP$67:EP$96*(Master!$D$3:$D$32=$C154))/100+EP148</f>
        <v>1.43E-7</v>
      </c>
      <c r="EQ154" s="11">
        <f>SUMPRODUCT($B$36:$B$65*EQ$36:EQ$65*(Master!$D$3:$D$32=$C154))/100+SUMPRODUCT($B$67:$B$96*EQ$67:EQ$96*(Master!$D$3:$D$32=$C154))/100+EQ148</f>
        <v>1.4399999999999999E-7</v>
      </c>
      <c r="ER154" s="11">
        <f>SUMPRODUCT($B$36:$B$65*ER$36:ER$65*(Master!$D$3:$D$32=$C154))/100+SUMPRODUCT($B$67:$B$96*ER$67:ER$96*(Master!$D$3:$D$32=$C154))/100+ER148</f>
        <v>1.4499999999999999E-7</v>
      </c>
      <c r="ES154" s="11">
        <f>SUMPRODUCT($B$36:$B$65*ES$36:ES$65*(Master!$D$3:$D$32=$C154))/100+SUMPRODUCT($B$67:$B$96*ES$67:ES$96*(Master!$D$3:$D$32=$C154))/100+ES148</f>
        <v>1.4600000000000001E-7</v>
      </c>
      <c r="ET154" s="11">
        <f>SUMPRODUCT($B$36:$B$65*ET$36:ET$65*(Master!$D$3:$D$32=$C154))/100+SUMPRODUCT($B$67:$B$96*ET$67:ET$96*(Master!$D$3:$D$32=$C154))/100+ET148</f>
        <v>1.4700000000000001E-7</v>
      </c>
      <c r="EU154" s="11">
        <f>SUMPRODUCT($B$36:$B$65*EU$36:EU$65*(Master!$D$3:$D$32=$C154))/100+SUMPRODUCT($B$67:$B$96*EU$67:EU$96*(Master!$D$3:$D$32=$C154))/100+EU148</f>
        <v>1.48E-7</v>
      </c>
      <c r="EV154" s="11">
        <f>SUMPRODUCT($B$36:$B$65*EV$36:EV$65*(Master!$D$3:$D$32=$C154))/100+SUMPRODUCT($B$67:$B$96*EV$67:EV$96*(Master!$D$3:$D$32=$C154))/100+EV148</f>
        <v>1.49E-7</v>
      </c>
      <c r="EW154" s="11">
        <f>SUMPRODUCT($B$36:$B$65*EW$36:EW$65*(Master!$D$3:$D$32=$C154))/100+SUMPRODUCT($B$67:$B$96*EW$67:EW$96*(Master!$D$3:$D$32=$C154))/100+EW148</f>
        <v>1.4999999999999999E-7</v>
      </c>
      <c r="EX154" s="11">
        <f>SUMPRODUCT($B$36:$B$65*EX$36:EX$65*(Master!$D$3:$D$32=$C154))/100+SUMPRODUCT($B$67:$B$96*EX$67:EX$96*(Master!$D$3:$D$32=$C154))/100+EX148</f>
        <v>1.5099999999999999E-7</v>
      </c>
      <c r="EY154" s="11">
        <f>SUMPRODUCT($B$36:$B$65*EY$36:EY$65*(Master!$D$3:$D$32=$C154))/100+SUMPRODUCT($B$67:$B$96*EY$67:EY$96*(Master!$D$3:$D$32=$C154))/100+EY148</f>
        <v>1.5200000000000001E-7</v>
      </c>
      <c r="EZ154" s="11">
        <f>SUMPRODUCT($B$36:$B$65*EZ$36:EZ$65*(Master!$D$3:$D$32=$C154))/100+SUMPRODUCT($B$67:$B$96*EZ$67:EZ$96*(Master!$D$3:$D$32=$C154))/100+EZ148</f>
        <v>1.5300000000000001E-7</v>
      </c>
      <c r="FA154" s="11">
        <f>SUMPRODUCT($B$36:$B$65*FA$36:FA$65*(Master!$D$3:$D$32=$C154))/100+SUMPRODUCT($B$67:$B$96*FA$67:FA$96*(Master!$D$3:$D$32=$C154))/100+FA148</f>
        <v>1.54E-7</v>
      </c>
      <c r="FB154" s="11">
        <f>SUMPRODUCT($B$36:$B$65*FB$36:FB$65*(Master!$D$3:$D$32=$C154))/100+SUMPRODUCT($B$67:$B$96*FB$67:FB$96*(Master!$D$3:$D$32=$C154))/100+FB148</f>
        <v>1.55E-7</v>
      </c>
      <c r="FC154" s="11">
        <f>SUMPRODUCT($B$36:$B$65*FC$36:FC$65*(Master!$D$3:$D$32=$C154))/100+SUMPRODUCT($B$67:$B$96*FC$67:FC$96*(Master!$D$3:$D$32=$C154))/100+FC148</f>
        <v>1.5599999999999999E-7</v>
      </c>
      <c r="FD154" s="11">
        <f>SUMPRODUCT($B$36:$B$65*FD$36:FD$65*(Master!$D$3:$D$32=$C154))/100+SUMPRODUCT($B$67:$B$96*FD$67:FD$96*(Master!$D$3:$D$32=$C154))/100+FD148</f>
        <v>1.5699999999999999E-7</v>
      </c>
      <c r="FE154" s="11">
        <f>SUMPRODUCT($B$36:$B$65*FE$36:FE$65*(Master!$D$3:$D$32=$C154))/100+SUMPRODUCT($B$67:$B$96*FE$67:FE$96*(Master!$D$3:$D$32=$C154))/100+FE148</f>
        <v>1.5800000000000001E-7</v>
      </c>
      <c r="FF154" s="11">
        <f>SUMPRODUCT($B$36:$B$65*FF$36:FF$65*(Master!$D$3:$D$32=$C154))/100+SUMPRODUCT($B$67:$B$96*FF$67:FF$96*(Master!$D$3:$D$32=$C154))/100+FF148</f>
        <v>1.5900000000000001E-7</v>
      </c>
      <c r="FG154" s="11">
        <f>SUMPRODUCT($B$36:$B$65*FG$36:FG$65*(Master!$D$3:$D$32=$C154))/100+SUMPRODUCT($B$67:$B$96*FG$67:FG$96*(Master!$D$3:$D$32=$C154))/100+FG148</f>
        <v>1.6E-7</v>
      </c>
      <c r="FH154" s="11">
        <f>SUMPRODUCT($B$36:$B$65*FH$36:FH$65*(Master!$D$3:$D$32=$C154))/100+SUMPRODUCT($B$67:$B$96*FH$67:FH$96*(Master!$D$3:$D$32=$C154))/100+FH148</f>
        <v>1.61E-7</v>
      </c>
      <c r="FI154" s="11">
        <f>SUMPRODUCT($B$36:$B$65*FI$36:FI$65*(Master!$D$3:$D$32=$C154))/100+SUMPRODUCT($B$67:$B$96*FI$67:FI$96*(Master!$D$3:$D$32=$C154))/100+FI148</f>
        <v>1.6199999999999999E-7</v>
      </c>
      <c r="FJ154" s="11">
        <f>SUMPRODUCT($B$36:$B$65*FJ$36:FJ$65*(Master!$D$3:$D$32=$C154))/100+SUMPRODUCT($B$67:$B$96*FJ$67:FJ$96*(Master!$D$3:$D$32=$C154))/100+FJ148</f>
        <v>1.6299999999999999E-7</v>
      </c>
      <c r="FK154" s="11">
        <f>SUMPRODUCT($B$36:$B$65*FK$36:FK$65*(Master!$D$3:$D$32=$C154))/100+SUMPRODUCT($B$67:$B$96*FK$67:FK$96*(Master!$D$3:$D$32=$C154))/100+FK148</f>
        <v>1.6400000000000001E-7</v>
      </c>
    </row>
    <row r="155" spans="3:167" x14ac:dyDescent="0.25">
      <c r="C155" s="11" t="s">
        <v>34</v>
      </c>
    </row>
    <row r="156" spans="3:167" x14ac:dyDescent="0.25">
      <c r="C156" s="11">
        <v>1</v>
      </c>
      <c r="D156" s="11">
        <f t="shared" ref="D156:H185" si="736">IF(D98="",MIN(D36,D67),D98)</f>
        <v>2500</v>
      </c>
      <c r="E156" s="11">
        <f t="shared" ref="E156" si="737">IF(E98="",MIN(E36,E67),E98)</f>
        <v>1024.0000000320001</v>
      </c>
      <c r="F156" s="11">
        <f t="shared" si="736"/>
        <v>900.00000002999991</v>
      </c>
      <c r="G156" s="11">
        <f t="shared" si="736"/>
        <v>625.00000005000004</v>
      </c>
      <c r="H156" s="11">
        <f t="shared" si="736"/>
        <v>529.00000009200005</v>
      </c>
      <c r="I156" s="11">
        <f t="shared" ref="I156:BT156" si="738">IF(I98="",MIN(I36,I67),I98)</f>
        <v>900.00000018000003</v>
      </c>
      <c r="J156" s="11">
        <f t="shared" si="738"/>
        <v>1.6000000000000001E-17</v>
      </c>
      <c r="K156" s="11">
        <f t="shared" si="738"/>
        <v>625.00000024999997</v>
      </c>
      <c r="L156" s="11">
        <f t="shared" si="738"/>
        <v>100.00000012000001</v>
      </c>
      <c r="M156" s="11">
        <f t="shared" si="738"/>
        <v>225.00000021000002</v>
      </c>
      <c r="N156" s="11">
        <f t="shared" si="738"/>
        <v>225.00000024000002</v>
      </c>
      <c r="O156" s="11">
        <f t="shared" si="738"/>
        <v>625.00000045000002</v>
      </c>
      <c r="P156" s="11">
        <f t="shared" si="738"/>
        <v>225.00000030000004</v>
      </c>
      <c r="Q156" s="11">
        <f t="shared" si="738"/>
        <v>100.00000021999999</v>
      </c>
      <c r="R156" s="11">
        <f t="shared" si="738"/>
        <v>625.00000060000002</v>
      </c>
      <c r="S156" s="11">
        <f t="shared" si="738"/>
        <v>1369.0000009619998</v>
      </c>
      <c r="T156" s="11">
        <f t="shared" si="738"/>
        <v>225.00000041999999</v>
      </c>
      <c r="U156" s="11">
        <f t="shared" si="738"/>
        <v>784.0000008400001</v>
      </c>
      <c r="V156" s="11">
        <f t="shared" si="738"/>
        <v>1225.0000011200002</v>
      </c>
      <c r="W156" s="11">
        <f t="shared" si="738"/>
        <v>1443.9999987080002</v>
      </c>
      <c r="X156" s="11">
        <f t="shared" si="738"/>
        <v>625.00000090000003</v>
      </c>
      <c r="Y156" s="11">
        <f t="shared" si="738"/>
        <v>100.00000038</v>
      </c>
      <c r="Z156" s="11">
        <f t="shared" si="738"/>
        <v>1224.9999985999998</v>
      </c>
      <c r="AA156" s="11">
        <f t="shared" si="738"/>
        <v>2499.9999979000004</v>
      </c>
      <c r="AB156" s="11">
        <f t="shared" si="738"/>
        <v>625.00000109999996</v>
      </c>
      <c r="AC156" s="11">
        <f t="shared" si="738"/>
        <v>899.99999862000016</v>
      </c>
      <c r="AD156" s="11">
        <f t="shared" si="738"/>
        <v>195.99999932799994</v>
      </c>
      <c r="AE156" s="11">
        <f t="shared" si="738"/>
        <v>2209.0000023499997</v>
      </c>
      <c r="AF156" s="11">
        <f t="shared" si="738"/>
        <v>1224.9999981800004</v>
      </c>
      <c r="AG156" s="11">
        <f t="shared" si="738"/>
        <v>900.00000161999992</v>
      </c>
      <c r="AH156" s="11">
        <f t="shared" si="738"/>
        <v>1521.0000021840001</v>
      </c>
      <c r="AI156" s="11">
        <f t="shared" si="738"/>
        <v>1764.0000024359999</v>
      </c>
      <c r="AJ156" s="11">
        <f t="shared" si="738"/>
        <v>900.00000179999995</v>
      </c>
      <c r="AK156" s="11">
        <f t="shared" si="738"/>
        <v>400.00000123999996</v>
      </c>
      <c r="AL156" s="11">
        <f t="shared" si="738"/>
        <v>400.00000127999999</v>
      </c>
      <c r="AM156" s="11">
        <f t="shared" si="738"/>
        <v>1599.9999973600002</v>
      </c>
      <c r="AN156" s="11">
        <f t="shared" si="738"/>
        <v>1225.0000023800003</v>
      </c>
      <c r="AO156" s="11">
        <f t="shared" si="738"/>
        <v>400.00000139999997</v>
      </c>
      <c r="AP156" s="11">
        <f t="shared" si="738"/>
        <v>625.00000179999995</v>
      </c>
      <c r="AQ156" s="11">
        <f t="shared" si="738"/>
        <v>324.00000133200001</v>
      </c>
      <c r="AR156" s="11">
        <f t="shared" si="738"/>
        <v>99.999999240000079</v>
      </c>
      <c r="AS156" s="11">
        <f t="shared" si="738"/>
        <v>1849.000003354</v>
      </c>
      <c r="AT156" s="11">
        <f t="shared" si="738"/>
        <v>1600.0000032000003</v>
      </c>
      <c r="AU156" s="11">
        <f t="shared" si="738"/>
        <v>399.99999835999972</v>
      </c>
      <c r="AV156" s="11">
        <f t="shared" si="738"/>
        <v>224.99999874000011</v>
      </c>
      <c r="AW156" s="11">
        <f t="shared" si="738"/>
        <v>1.8490000000000003E-15</v>
      </c>
      <c r="AX156" s="11">
        <f t="shared" si="738"/>
        <v>1225.0000030799997</v>
      </c>
      <c r="AY156" s="11">
        <f t="shared" si="738"/>
        <v>1224.9999968500006</v>
      </c>
      <c r="AZ156" s="11">
        <f t="shared" si="738"/>
        <v>100.00000092000001</v>
      </c>
      <c r="BA156" s="11">
        <f t="shared" si="738"/>
        <v>900.00000282000008</v>
      </c>
      <c r="BB156" s="11">
        <f t="shared" si="738"/>
        <v>400.00000192000005</v>
      </c>
      <c r="BC156" s="11">
        <f t="shared" si="738"/>
        <v>529.00000225400004</v>
      </c>
      <c r="BD156" s="11">
        <f t="shared" si="738"/>
        <v>624.99999750000018</v>
      </c>
      <c r="BE156" s="11">
        <f t="shared" si="738"/>
        <v>625.00000255000009</v>
      </c>
      <c r="BF156" s="11">
        <f t="shared" si="738"/>
        <v>2.7040000000000002E-15</v>
      </c>
      <c r="BG156" s="11">
        <f t="shared" si="738"/>
        <v>625.00000265000006</v>
      </c>
      <c r="BH156" s="11">
        <f t="shared" si="738"/>
        <v>400.00000216000007</v>
      </c>
      <c r="BI156" s="11">
        <f t="shared" si="738"/>
        <v>625.00000275000002</v>
      </c>
      <c r="BJ156" s="11">
        <f t="shared" si="738"/>
        <v>3.1359999999999997E-15</v>
      </c>
      <c r="BK156" s="11">
        <f t="shared" si="738"/>
        <v>100.00000113999999</v>
      </c>
      <c r="BL156" s="11">
        <f t="shared" si="738"/>
        <v>3.3640000000000002E-15</v>
      </c>
      <c r="BM156" s="11">
        <f t="shared" si="738"/>
        <v>400.00000236000005</v>
      </c>
      <c r="BN156" s="11">
        <f t="shared" si="738"/>
        <v>400.00000240000008</v>
      </c>
      <c r="BO156" s="11">
        <f t="shared" si="738"/>
        <v>625.00000305000003</v>
      </c>
      <c r="BP156" s="11">
        <f t="shared" si="738"/>
        <v>99.99999876000004</v>
      </c>
      <c r="BQ156" s="11">
        <f t="shared" si="738"/>
        <v>3.9689999999999996E-15</v>
      </c>
      <c r="BR156" s="11">
        <f t="shared" si="738"/>
        <v>225.00000192000002</v>
      </c>
      <c r="BS156" s="11">
        <f t="shared" si="738"/>
        <v>1225.0000045500001</v>
      </c>
      <c r="BT156" s="11">
        <f t="shared" si="738"/>
        <v>625.00000329999989</v>
      </c>
      <c r="BU156" s="11">
        <f t="shared" ref="BU156:CI156" si="739">IF(BU98="",MIN(BU36,BU67),BU98)</f>
        <v>1600.0000053600002</v>
      </c>
      <c r="BV156" s="11">
        <f t="shared" si="739"/>
        <v>1024.0000043519999</v>
      </c>
      <c r="BW156" s="11">
        <f t="shared" si="739"/>
        <v>4.7609999999999991E-15</v>
      </c>
      <c r="BX156" s="11">
        <f t="shared" si="739"/>
        <v>399.99999720000005</v>
      </c>
      <c r="BY156" s="11">
        <f t="shared" si="739"/>
        <v>1156.0000048280001</v>
      </c>
      <c r="BZ156" s="11">
        <f t="shared" si="739"/>
        <v>100.00000144000002</v>
      </c>
      <c r="CA156" s="11">
        <f t="shared" si="739"/>
        <v>49.000001022000006</v>
      </c>
      <c r="CB156" s="11">
        <f t="shared" si="739"/>
        <v>225.00000222000003</v>
      </c>
      <c r="CC156" s="11">
        <f t="shared" si="739"/>
        <v>1295.9999945999998</v>
      </c>
      <c r="CD156" s="11">
        <f t="shared" si="739"/>
        <v>2208.9999928560001</v>
      </c>
      <c r="CE156" s="11">
        <f t="shared" si="739"/>
        <v>625.00000384999998</v>
      </c>
      <c r="CF156" s="11">
        <f t="shared" si="739"/>
        <v>225.00000233999998</v>
      </c>
      <c r="CG156" s="11">
        <f t="shared" si="739"/>
        <v>400.00000316000001</v>
      </c>
      <c r="CH156" s="11">
        <f t="shared" si="739"/>
        <v>625.00000399999999</v>
      </c>
      <c r="CI156" s="11">
        <f t="shared" si="739"/>
        <v>625.00000405000003</v>
      </c>
      <c r="CJ156" s="11">
        <f t="shared" ref="CJ156:CK156" si="740">IF(CJ98="",MIN(CJ36,CJ67),CJ98)</f>
        <v>1295.9999940960001</v>
      </c>
      <c r="CK156" s="11">
        <f t="shared" si="740"/>
        <v>100.00000166</v>
      </c>
      <c r="CL156" s="11">
        <f t="shared" ref="CL156:CQ156" si="741">IF(CL98="",MIN(CL36,CL67),CL98)</f>
        <v>400.00000335999999</v>
      </c>
      <c r="CM156" s="11">
        <f t="shared" si="741"/>
        <v>1089.0000056100002</v>
      </c>
      <c r="CN156" s="11">
        <f t="shared" si="741"/>
        <v>400.00000344</v>
      </c>
      <c r="CO156" s="11">
        <f t="shared" si="741"/>
        <v>899.99999477999984</v>
      </c>
      <c r="CP156" s="11">
        <f t="shared" si="741"/>
        <v>24.999999120000076</v>
      </c>
      <c r="CQ156" s="11">
        <f t="shared" si="741"/>
        <v>1225.0000062299998</v>
      </c>
      <c r="CR156" s="11">
        <f t="shared" ref="CR156:CS156" si="742">IF(CR98="",MIN(CR36,CR67),CR98)</f>
        <v>625.00000450000005</v>
      </c>
      <c r="CS156" s="11">
        <f t="shared" si="742"/>
        <v>100.00000182000002</v>
      </c>
      <c r="CT156" s="11">
        <f t="shared" ref="CT156:DB156" si="743">IF(CT98="",MIN(CT36,CT67),CT98)</f>
        <v>121.00000202400003</v>
      </c>
      <c r="CU156" s="11">
        <f t="shared" si="743"/>
        <v>576.00000446400009</v>
      </c>
      <c r="CV156" s="11">
        <f t="shared" si="743"/>
        <v>625.00000470000009</v>
      </c>
      <c r="CW156" s="11">
        <f t="shared" si="743"/>
        <v>400.00000380000006</v>
      </c>
      <c r="CX156" s="11">
        <f t="shared" si="743"/>
        <v>900.00000576000002</v>
      </c>
      <c r="CY156" s="11">
        <f t="shared" si="743"/>
        <v>144.00000232799999</v>
      </c>
      <c r="CZ156" s="11">
        <f t="shared" si="743"/>
        <v>729.00000529200008</v>
      </c>
      <c r="DA156" s="11">
        <f t="shared" si="743"/>
        <v>400.00000396000007</v>
      </c>
      <c r="DB156" s="11">
        <f t="shared" si="743"/>
        <v>529.00000460000001</v>
      </c>
      <c r="DC156" s="11">
        <f t="shared" ref="DC156:EE156" si="744">IF(DC98="",MIN(DC36,DC67),DC98)</f>
        <v>1089.0000066659998</v>
      </c>
      <c r="DD156" s="11">
        <f t="shared" si="744"/>
        <v>1024.0000065280001</v>
      </c>
      <c r="DE156" s="11">
        <f t="shared" si="744"/>
        <v>1764.0000086519999</v>
      </c>
      <c r="DF156" s="11">
        <f t="shared" si="744"/>
        <v>2401.000010192</v>
      </c>
      <c r="DG156" s="11">
        <f t="shared" si="744"/>
        <v>400.00000420000009</v>
      </c>
      <c r="DH156" s="11">
        <f t="shared" si="744"/>
        <v>1225.0000074200002</v>
      </c>
      <c r="DI156" s="11">
        <f t="shared" si="744"/>
        <v>625.00000535000015</v>
      </c>
      <c r="DJ156" s="11">
        <f t="shared" si="744"/>
        <v>900.00000647999991</v>
      </c>
      <c r="DK156" s="11">
        <f t="shared" si="744"/>
        <v>100.00000218000001</v>
      </c>
      <c r="DL156" s="11">
        <f t="shared" si="744"/>
        <v>64.000001760000018</v>
      </c>
      <c r="DM156" s="11">
        <f t="shared" si="744"/>
        <v>900.00000665999994</v>
      </c>
      <c r="DN156" s="11">
        <f t="shared" si="744"/>
        <v>1.2543999999999999E-14</v>
      </c>
      <c r="DO156" s="11">
        <f t="shared" si="744"/>
        <v>1.2769000000000001E-14</v>
      </c>
      <c r="DP156" s="11">
        <f t="shared" si="744"/>
        <v>1599.9999908799998</v>
      </c>
      <c r="DQ156" s="11">
        <f t="shared" si="744"/>
        <v>900.0000068999999</v>
      </c>
      <c r="DR156" s="11">
        <f t="shared" si="744"/>
        <v>625.00000579999994</v>
      </c>
      <c r="DS156" s="11">
        <f t="shared" si="744"/>
        <v>225.00000351000003</v>
      </c>
      <c r="DT156" s="11">
        <f t="shared" si="744"/>
        <v>49.000001652000016</v>
      </c>
      <c r="DU156" s="11">
        <f t="shared" si="744"/>
        <v>1225.0000083299999</v>
      </c>
      <c r="DV156" s="11">
        <f t="shared" si="744"/>
        <v>400.0000048</v>
      </c>
      <c r="DW156" s="11">
        <f t="shared" si="744"/>
        <v>529.00000556600003</v>
      </c>
      <c r="DX156" s="11">
        <f t="shared" si="744"/>
        <v>484.00000536800002</v>
      </c>
      <c r="DY156" s="11">
        <f t="shared" si="744"/>
        <v>225.00000369</v>
      </c>
      <c r="DZ156" s="11">
        <f t="shared" si="744"/>
        <v>25.00000124000001</v>
      </c>
      <c r="EA156" s="11">
        <f t="shared" si="744"/>
        <v>2499.9999874999999</v>
      </c>
      <c r="EB156" s="11">
        <f t="shared" si="744"/>
        <v>576.00000604800005</v>
      </c>
      <c r="EC156" s="11">
        <f t="shared" si="744"/>
        <v>1600.0000101600001</v>
      </c>
      <c r="ED156" s="11">
        <f t="shared" si="744"/>
        <v>2499.9999871999999</v>
      </c>
      <c r="EE156" s="11">
        <f t="shared" si="744"/>
        <v>1.6641000000000002E-14</v>
      </c>
      <c r="EF156" s="11">
        <f t="shared" ref="EF156:EI156" si="745">IF(EF98="",MIN(EF36,EF67),EF98)</f>
        <v>625.00000650000004</v>
      </c>
      <c r="EG156" s="11">
        <f t="shared" si="745"/>
        <v>289.00000445400002</v>
      </c>
      <c r="EH156" s="11">
        <f t="shared" si="745"/>
        <v>100.00000264000002</v>
      </c>
      <c r="EI156" s="11">
        <f t="shared" si="745"/>
        <v>529.00000611799999</v>
      </c>
      <c r="EJ156" s="11">
        <f t="shared" ref="EJ156:ES156" si="746">IF(EJ98="",MIN(EJ36,EJ67),EJ98)</f>
        <v>625.00000670000009</v>
      </c>
      <c r="EK156" s="11">
        <f t="shared" si="746"/>
        <v>400.00000540000002</v>
      </c>
      <c r="EL156" s="11">
        <f t="shared" si="746"/>
        <v>225.00000408000002</v>
      </c>
      <c r="EM156" s="11">
        <f t="shared" si="746"/>
        <v>900.00000822000004</v>
      </c>
      <c r="EN156" s="11">
        <f t="shared" si="746"/>
        <v>1599.9999889600003</v>
      </c>
      <c r="EO156" s="11">
        <f t="shared" si="746"/>
        <v>1600.0000111200002</v>
      </c>
      <c r="EP156" s="11">
        <f t="shared" si="746"/>
        <v>400.00000560000007</v>
      </c>
      <c r="EQ156" s="11">
        <f t="shared" si="746"/>
        <v>400.00000564000004</v>
      </c>
      <c r="ER156" s="11">
        <f t="shared" si="746"/>
        <v>100.00000284000001</v>
      </c>
      <c r="ES156" s="11">
        <f t="shared" si="746"/>
        <v>1225.0000100100001</v>
      </c>
      <c r="ET156" s="11">
        <f t="shared" ref="ET156:EV156" si="747">IF(ET98="",MIN(ET36,ET67),ET98)</f>
        <v>484.00000633600007</v>
      </c>
      <c r="EU156" s="11">
        <f t="shared" si="747"/>
        <v>676.00000754000007</v>
      </c>
      <c r="EV156" s="11">
        <f t="shared" si="747"/>
        <v>625.00000730000011</v>
      </c>
      <c r="EW156" s="11">
        <f t="shared" ref="EW156:FJ156" si="748">IF(EW98="",MIN(EW36,EW67),EW98)</f>
        <v>841.0000085260001</v>
      </c>
      <c r="EX156" s="11">
        <f t="shared" si="748"/>
        <v>1599.9999881600002</v>
      </c>
      <c r="EY156" s="11">
        <f t="shared" si="748"/>
        <v>624.99999254999989</v>
      </c>
      <c r="EZ156" s="11">
        <f t="shared" si="748"/>
        <v>625.00000750000015</v>
      </c>
      <c r="FA156" s="11">
        <f t="shared" si="748"/>
        <v>400.00000603999996</v>
      </c>
      <c r="FB156" s="11">
        <f t="shared" si="748"/>
        <v>625.00000759999989</v>
      </c>
      <c r="FC156" s="11">
        <f t="shared" si="748"/>
        <v>400.00000611999997</v>
      </c>
      <c r="FD156" s="11">
        <f t="shared" si="748"/>
        <v>225.00000462000003</v>
      </c>
      <c r="FE156" s="11">
        <f t="shared" si="748"/>
        <v>900.00000929999999</v>
      </c>
      <c r="FF156" s="11">
        <f t="shared" si="748"/>
        <v>899.99999064000008</v>
      </c>
      <c r="FG156" s="11">
        <f t="shared" si="748"/>
        <v>144.00000376800003</v>
      </c>
      <c r="FH156" s="11">
        <f t="shared" si="748"/>
        <v>1225.0000110599999</v>
      </c>
      <c r="FI156" s="11">
        <f t="shared" si="748"/>
        <v>400.00000635999999</v>
      </c>
      <c r="FJ156" s="11">
        <f t="shared" si="748"/>
        <v>2499.999984</v>
      </c>
      <c r="FK156" s="11">
        <f t="shared" ref="FK156" si="749">IF(FK98="",MIN(FK36,FK67),FK98)</f>
        <v>225.00000483000005</v>
      </c>
    </row>
    <row r="157" spans="3:167" x14ac:dyDescent="0.25">
      <c r="C157" s="11">
        <v>2</v>
      </c>
      <c r="D157" s="11">
        <f t="shared" si="736"/>
        <v>2500</v>
      </c>
      <c r="E157" s="11">
        <f t="shared" ref="E157" si="750">IF(E99="",MIN(E37,E68),E99)</f>
        <v>100.00000001000001</v>
      </c>
      <c r="F157" s="11">
        <f t="shared" si="736"/>
        <v>676.00000002599995</v>
      </c>
      <c r="G157" s="11">
        <f t="shared" si="736"/>
        <v>256.000000032</v>
      </c>
      <c r="H157" s="11">
        <f t="shared" si="736"/>
        <v>196.000000056</v>
      </c>
      <c r="I157" s="11">
        <f t="shared" ref="I157:BT157" si="751">IF(I99="",MIN(I37,I68),I99)</f>
        <v>169.000000078</v>
      </c>
      <c r="J157" s="11">
        <f t="shared" si="751"/>
        <v>400.00000016000001</v>
      </c>
      <c r="K157" s="11">
        <f t="shared" si="751"/>
        <v>2.5000000000000003E-17</v>
      </c>
      <c r="L157" s="11">
        <f t="shared" si="751"/>
        <v>225.00000018000003</v>
      </c>
      <c r="M157" s="11">
        <f t="shared" si="751"/>
        <v>100.00000014000001</v>
      </c>
      <c r="N157" s="11">
        <f t="shared" si="751"/>
        <v>225.00000024000002</v>
      </c>
      <c r="O157" s="11">
        <f t="shared" si="751"/>
        <v>25.00000009</v>
      </c>
      <c r="P157" s="11">
        <f t="shared" si="751"/>
        <v>624.99999950000029</v>
      </c>
      <c r="Q157" s="11">
        <f t="shared" si="751"/>
        <v>2024.9999990100002</v>
      </c>
      <c r="R157" s="11">
        <f t="shared" si="751"/>
        <v>1.44E-16</v>
      </c>
      <c r="S157" s="11">
        <f t="shared" si="751"/>
        <v>100.00000025999999</v>
      </c>
      <c r="T157" s="11">
        <f t="shared" si="751"/>
        <v>784.00000078400012</v>
      </c>
      <c r="U157" s="11">
        <f t="shared" si="751"/>
        <v>360.99999943000012</v>
      </c>
      <c r="V157" s="11">
        <f t="shared" si="751"/>
        <v>2499.9999984000001</v>
      </c>
      <c r="W157" s="11">
        <f t="shared" si="751"/>
        <v>9.0000001020000013</v>
      </c>
      <c r="X157" s="11">
        <f t="shared" si="751"/>
        <v>25.000000179999997</v>
      </c>
      <c r="Y157" s="11">
        <f t="shared" si="751"/>
        <v>399.99999924000008</v>
      </c>
      <c r="Z157" s="11">
        <f t="shared" si="751"/>
        <v>1225.0000014000002</v>
      </c>
      <c r="AA157" s="11">
        <f t="shared" si="751"/>
        <v>24.999999789999947</v>
      </c>
      <c r="AB157" s="11">
        <f t="shared" si="751"/>
        <v>1600.0000017600003</v>
      </c>
      <c r="AC157" s="11">
        <f t="shared" si="751"/>
        <v>224.99999931000005</v>
      </c>
      <c r="AD157" s="11">
        <f t="shared" si="751"/>
        <v>143.99999942399995</v>
      </c>
      <c r="AE157" s="11">
        <f t="shared" si="751"/>
        <v>64.000000400000005</v>
      </c>
      <c r="AF157" s="11">
        <f t="shared" si="751"/>
        <v>6.7600000000000004E-16</v>
      </c>
      <c r="AG157" s="11">
        <f t="shared" si="751"/>
        <v>100.00000054000002</v>
      </c>
      <c r="AH157" s="11">
        <f t="shared" si="751"/>
        <v>1521.0000021840001</v>
      </c>
      <c r="AI157" s="11">
        <f t="shared" si="751"/>
        <v>400.00000115999995</v>
      </c>
      <c r="AJ157" s="11">
        <f t="shared" si="751"/>
        <v>1599.9999975999999</v>
      </c>
      <c r="AK157" s="11">
        <f t="shared" si="751"/>
        <v>100.00000062000002</v>
      </c>
      <c r="AL157" s="11">
        <f t="shared" si="751"/>
        <v>783.99999820799985</v>
      </c>
      <c r="AM157" s="11">
        <f t="shared" si="751"/>
        <v>400.00000131999997</v>
      </c>
      <c r="AN157" s="11">
        <f t="shared" si="751"/>
        <v>36.000000408000005</v>
      </c>
      <c r="AO157" s="11">
        <f t="shared" si="751"/>
        <v>100.00000069999999</v>
      </c>
      <c r="AP157" s="11">
        <f t="shared" si="751"/>
        <v>2499.9999963999999</v>
      </c>
      <c r="AQ157" s="11">
        <f t="shared" si="751"/>
        <v>64.000000591999992</v>
      </c>
      <c r="AR157" s="11">
        <f t="shared" si="751"/>
        <v>1.4440000000000002E-15</v>
      </c>
      <c r="AS157" s="11">
        <f t="shared" si="751"/>
        <v>2115.9999964120002</v>
      </c>
      <c r="AT157" s="11">
        <f t="shared" si="751"/>
        <v>9.0000002400000021</v>
      </c>
      <c r="AU157" s="11">
        <f t="shared" si="751"/>
        <v>1599.9999967200001</v>
      </c>
      <c r="AV157" s="11">
        <f t="shared" si="751"/>
        <v>399.99999832000015</v>
      </c>
      <c r="AW157" s="11">
        <f t="shared" si="751"/>
        <v>1.8490000000000003E-15</v>
      </c>
      <c r="AX157" s="11">
        <f t="shared" si="751"/>
        <v>36.000000528000001</v>
      </c>
      <c r="AY157" s="11">
        <f t="shared" si="751"/>
        <v>899.99999730000047</v>
      </c>
      <c r="AZ157" s="11">
        <f t="shared" si="751"/>
        <v>100.00000092000001</v>
      </c>
      <c r="BA157" s="11">
        <f t="shared" si="751"/>
        <v>225.00000141000001</v>
      </c>
      <c r="BB157" s="11">
        <f t="shared" si="751"/>
        <v>100.00000096000001</v>
      </c>
      <c r="BC157" s="11">
        <f t="shared" si="751"/>
        <v>25.000000489999998</v>
      </c>
      <c r="BD157" s="11">
        <f t="shared" si="751"/>
        <v>1225.0000034999998</v>
      </c>
      <c r="BE157" s="11">
        <f t="shared" si="751"/>
        <v>2.6009999999999999E-15</v>
      </c>
      <c r="BF157" s="11">
        <f t="shared" si="751"/>
        <v>2.7040000000000002E-15</v>
      </c>
      <c r="BG157" s="11">
        <f t="shared" si="751"/>
        <v>400.00000212000003</v>
      </c>
      <c r="BH157" s="11">
        <f t="shared" si="751"/>
        <v>100.00000107999999</v>
      </c>
      <c r="BI157" s="11">
        <f t="shared" si="751"/>
        <v>225.00000164999997</v>
      </c>
      <c r="BJ157" s="11">
        <f t="shared" si="751"/>
        <v>400.00000224000007</v>
      </c>
      <c r="BK157" s="11">
        <f t="shared" si="751"/>
        <v>25.000000570000005</v>
      </c>
      <c r="BL157" s="11">
        <f t="shared" si="751"/>
        <v>3.3640000000000002E-15</v>
      </c>
      <c r="BM157" s="11">
        <f t="shared" si="751"/>
        <v>2499.9999941000001</v>
      </c>
      <c r="BN157" s="11">
        <f t="shared" si="751"/>
        <v>1.0000001200000037</v>
      </c>
      <c r="BO157" s="11">
        <f t="shared" si="751"/>
        <v>1599.99999512</v>
      </c>
      <c r="BP157" s="11">
        <f t="shared" si="751"/>
        <v>3.8440000000000001E-15</v>
      </c>
      <c r="BQ157" s="11">
        <f t="shared" si="751"/>
        <v>3.9689999999999996E-15</v>
      </c>
      <c r="BR157" s="11">
        <f t="shared" si="751"/>
        <v>225.00000192000002</v>
      </c>
      <c r="BS157" s="11">
        <f t="shared" si="751"/>
        <v>169.00000169</v>
      </c>
      <c r="BT157" s="11">
        <f t="shared" si="751"/>
        <v>100.00000132000001</v>
      </c>
      <c r="BU157" s="11">
        <f t="shared" ref="BU157:CI157" si="752">IF(BU99="",MIN(BU37,BU68),BU99)</f>
        <v>400.00000267999997</v>
      </c>
      <c r="BV157" s="11">
        <f t="shared" si="752"/>
        <v>484.00000299199996</v>
      </c>
      <c r="BW157" s="11">
        <f t="shared" si="752"/>
        <v>1224.9999951700004</v>
      </c>
      <c r="BX157" s="11">
        <f t="shared" si="752"/>
        <v>25.000000700000001</v>
      </c>
      <c r="BY157" s="11">
        <f t="shared" si="752"/>
        <v>1023.9999954559999</v>
      </c>
      <c r="BZ157" s="11">
        <f t="shared" si="752"/>
        <v>225.00000216000004</v>
      </c>
      <c r="CA157" s="11">
        <f t="shared" si="752"/>
        <v>625.00000364999994</v>
      </c>
      <c r="CB157" s="11">
        <f t="shared" si="752"/>
        <v>625.00000369999998</v>
      </c>
      <c r="CC157" s="11">
        <f t="shared" si="752"/>
        <v>784.00000419999992</v>
      </c>
      <c r="CD157" s="11">
        <f t="shared" si="752"/>
        <v>1296.0000054719999</v>
      </c>
      <c r="CE157" s="11">
        <f t="shared" si="752"/>
        <v>225.00000230999999</v>
      </c>
      <c r="CF157" s="11">
        <f t="shared" si="752"/>
        <v>1600.0000062399999</v>
      </c>
      <c r="CG157" s="11">
        <f t="shared" si="752"/>
        <v>100.00000157999999</v>
      </c>
      <c r="CH157" s="11">
        <f t="shared" si="752"/>
        <v>1088.9999947199997</v>
      </c>
      <c r="CI157" s="11">
        <f t="shared" si="752"/>
        <v>100.00000161999999</v>
      </c>
      <c r="CJ157" s="11">
        <f t="shared" ref="CJ157:CK157" si="753">IF(CJ99="",MIN(CJ37,CJ68),CJ99)</f>
        <v>529.00000377200001</v>
      </c>
      <c r="CK157" s="11">
        <f t="shared" si="753"/>
        <v>900.00000497999997</v>
      </c>
      <c r="CL157" s="11">
        <f t="shared" ref="CL157:CQ157" si="754">IF(CL99="",MIN(CL37,CL68),CL99)</f>
        <v>7.0559999999999995E-15</v>
      </c>
      <c r="CM157" s="11">
        <f t="shared" si="754"/>
        <v>7.2249999999999989E-15</v>
      </c>
      <c r="CN157" s="11">
        <f t="shared" si="754"/>
        <v>100.00000172000001</v>
      </c>
      <c r="CO157" s="11">
        <f t="shared" si="754"/>
        <v>25.000000870000008</v>
      </c>
      <c r="CP157" s="11">
        <f t="shared" si="754"/>
        <v>4.0000003520000087</v>
      </c>
      <c r="CQ157" s="11">
        <f t="shared" si="754"/>
        <v>289.000003026</v>
      </c>
      <c r="CR157" s="11">
        <f t="shared" ref="CR157:CS157" si="755">IF(CR99="",MIN(CR37,CR68),CR99)</f>
        <v>1224.9999937</v>
      </c>
      <c r="CS157" s="11">
        <f t="shared" si="755"/>
        <v>8.2809999999999987E-15</v>
      </c>
      <c r="CT157" s="11">
        <f t="shared" ref="CT157:DB157" si="756">IF(CT99="",MIN(CT37,CT68),CT99)</f>
        <v>25.000000920000005</v>
      </c>
      <c r="CU157" s="11">
        <f t="shared" si="756"/>
        <v>64.000001488000024</v>
      </c>
      <c r="CV157" s="11">
        <f t="shared" si="756"/>
        <v>400.00000376000003</v>
      </c>
      <c r="CW157" s="11">
        <f t="shared" si="756"/>
        <v>225.00000285000004</v>
      </c>
      <c r="CX157" s="11">
        <f t="shared" si="756"/>
        <v>100.00000192000003</v>
      </c>
      <c r="CY157" s="11">
        <f t="shared" si="756"/>
        <v>81.000001745999995</v>
      </c>
      <c r="CZ157" s="11">
        <f t="shared" si="756"/>
        <v>324.00000352800004</v>
      </c>
      <c r="DA157" s="11">
        <f t="shared" si="756"/>
        <v>25.000000990000011</v>
      </c>
      <c r="DB157" s="11">
        <f t="shared" si="756"/>
        <v>100.00000199999999</v>
      </c>
      <c r="DC157" s="11">
        <f t="shared" ref="DC157:EE157" si="757">IF(DC99="",MIN(DC37,DC68),DC99)</f>
        <v>529.00000464600009</v>
      </c>
      <c r="DD157" s="11">
        <f t="shared" si="757"/>
        <v>225.00000305999998</v>
      </c>
      <c r="DE157" s="11">
        <f t="shared" si="757"/>
        <v>900.00000618000013</v>
      </c>
      <c r="DF157" s="11">
        <f t="shared" si="757"/>
        <v>1224.9999927200004</v>
      </c>
      <c r="DG157" s="11">
        <f t="shared" si="757"/>
        <v>25.000001050000009</v>
      </c>
      <c r="DH157" s="11">
        <f t="shared" si="757"/>
        <v>224.99999681999995</v>
      </c>
      <c r="DI157" s="11">
        <f t="shared" si="757"/>
        <v>2025.0000096299998</v>
      </c>
      <c r="DJ157" s="11">
        <f t="shared" si="757"/>
        <v>100.00000216000001</v>
      </c>
      <c r="DK157" s="11">
        <f t="shared" si="757"/>
        <v>225.00000327000001</v>
      </c>
      <c r="DL157" s="11">
        <f t="shared" si="757"/>
        <v>1.2100000000000002E-14</v>
      </c>
      <c r="DM157" s="11">
        <f t="shared" si="757"/>
        <v>1.2321E-14</v>
      </c>
      <c r="DN157" s="11">
        <f t="shared" si="757"/>
        <v>1.2543999999999999E-14</v>
      </c>
      <c r="DO157" s="11">
        <f t="shared" si="757"/>
        <v>1.2769000000000001E-14</v>
      </c>
      <c r="DP157" s="11">
        <f t="shared" si="757"/>
        <v>1.2996000000000001E-14</v>
      </c>
      <c r="DQ157" s="11">
        <f t="shared" si="757"/>
        <v>25.00000115000001</v>
      </c>
      <c r="DR157" s="11">
        <f t="shared" si="757"/>
        <v>25.000001160000011</v>
      </c>
      <c r="DS157" s="11">
        <f t="shared" si="757"/>
        <v>625.00000584999998</v>
      </c>
      <c r="DT157" s="11">
        <f t="shared" si="757"/>
        <v>1600.0000094400002</v>
      </c>
      <c r="DU157" s="11">
        <f t="shared" si="757"/>
        <v>4.0000004760000145</v>
      </c>
      <c r="DV157" s="11">
        <f t="shared" si="757"/>
        <v>225.00000359999999</v>
      </c>
      <c r="DW157" s="11">
        <f t="shared" si="757"/>
        <v>400.00000483999997</v>
      </c>
      <c r="DX157" s="11">
        <f t="shared" si="757"/>
        <v>1296.0000087840003</v>
      </c>
      <c r="DY157" s="11">
        <f t="shared" si="757"/>
        <v>900.00000737999994</v>
      </c>
      <c r="DZ157" s="11">
        <f t="shared" si="757"/>
        <v>400.00000496000001</v>
      </c>
      <c r="EA157" s="11">
        <f t="shared" si="757"/>
        <v>2024.9999887500001</v>
      </c>
      <c r="EB157" s="11">
        <f t="shared" si="757"/>
        <v>144.00000302400002</v>
      </c>
      <c r="EC157" s="11">
        <f t="shared" si="757"/>
        <v>225.00000381000001</v>
      </c>
      <c r="ED157" s="11">
        <f t="shared" si="757"/>
        <v>625.00000639999996</v>
      </c>
      <c r="EE157" s="11">
        <f t="shared" si="757"/>
        <v>1.6641000000000002E-14</v>
      </c>
      <c r="EF157" s="11">
        <f t="shared" ref="EF157:EI157" si="758">IF(EF99="",MIN(EF37,EF68),EF99)</f>
        <v>25.000001300000019</v>
      </c>
      <c r="EG157" s="11">
        <f t="shared" si="758"/>
        <v>64.000002096000017</v>
      </c>
      <c r="EH157" s="11">
        <f t="shared" si="758"/>
        <v>224.99999604000013</v>
      </c>
      <c r="EI157" s="11">
        <f t="shared" si="758"/>
        <v>256.00000425600001</v>
      </c>
      <c r="EJ157" s="11">
        <f t="shared" ref="EJ157:ES157" si="759">IF(EJ99="",MIN(EJ37,EJ68),EJ99)</f>
        <v>899.99999195999976</v>
      </c>
      <c r="EK157" s="11">
        <f t="shared" si="759"/>
        <v>400.00000540000002</v>
      </c>
      <c r="EL157" s="11">
        <f t="shared" si="759"/>
        <v>24.999998640000047</v>
      </c>
      <c r="EM157" s="11">
        <f t="shared" si="759"/>
        <v>100.00000274000003</v>
      </c>
      <c r="EN157" s="11">
        <f t="shared" si="759"/>
        <v>625.00000690000002</v>
      </c>
      <c r="EO157" s="11">
        <f t="shared" si="759"/>
        <v>400.00000556000003</v>
      </c>
      <c r="EP157" s="11">
        <f t="shared" si="759"/>
        <v>1225.0000097999998</v>
      </c>
      <c r="EQ157" s="11">
        <f t="shared" si="759"/>
        <v>100.00000282000001</v>
      </c>
      <c r="ER157" s="11">
        <f t="shared" si="759"/>
        <v>224.99999573999989</v>
      </c>
      <c r="ES157" s="11">
        <f t="shared" si="759"/>
        <v>2024.9999871299999</v>
      </c>
      <c r="ET157" s="11">
        <f t="shared" ref="ET157:EV157" si="760">IF(ET99="",MIN(ET37,ET68),ET99)</f>
        <v>144.000003456</v>
      </c>
      <c r="EU157" s="11">
        <f t="shared" si="760"/>
        <v>399.99999419999995</v>
      </c>
      <c r="EV157" s="11">
        <f t="shared" si="760"/>
        <v>400.00000584000009</v>
      </c>
      <c r="EW157" s="11">
        <f t="shared" ref="EW157:FJ157" si="761">IF(EW99="",MIN(EW37,EW68),EW99)</f>
        <v>624.99999265000031</v>
      </c>
      <c r="EX157" s="11">
        <f t="shared" si="761"/>
        <v>400.00000592000009</v>
      </c>
      <c r="EY157" s="11">
        <f t="shared" si="761"/>
        <v>100.00000298000002</v>
      </c>
      <c r="EZ157" s="11">
        <f t="shared" si="761"/>
        <v>400.0000060000001</v>
      </c>
      <c r="FA157" s="11">
        <f t="shared" si="761"/>
        <v>624.99999245000026</v>
      </c>
      <c r="FB157" s="11">
        <f t="shared" si="761"/>
        <v>624.99999240000011</v>
      </c>
      <c r="FC157" s="11">
        <f t="shared" si="761"/>
        <v>400.00000611999997</v>
      </c>
      <c r="FD157" s="11">
        <f t="shared" si="761"/>
        <v>25.000001540000028</v>
      </c>
      <c r="FE157" s="11">
        <f t="shared" si="761"/>
        <v>625.00000775000001</v>
      </c>
      <c r="FF157" s="11">
        <f t="shared" si="761"/>
        <v>400.00000623999995</v>
      </c>
      <c r="FG157" s="11">
        <f t="shared" si="761"/>
        <v>960.99999026599983</v>
      </c>
      <c r="FH157" s="11">
        <f t="shared" si="761"/>
        <v>2.4964000000000004E-14</v>
      </c>
      <c r="FI157" s="11">
        <f t="shared" si="761"/>
        <v>400.00000635999999</v>
      </c>
      <c r="FJ157" s="11">
        <f t="shared" si="761"/>
        <v>400.00000639999996</v>
      </c>
      <c r="FK157" s="11">
        <f t="shared" ref="FK157" si="762">IF(FK99="",MIN(FK37,FK68),FK99)</f>
        <v>400.00000643999999</v>
      </c>
    </row>
    <row r="158" spans="3:167" x14ac:dyDescent="0.25">
      <c r="C158" s="11">
        <v>3</v>
      </c>
      <c r="D158" s="11">
        <f t="shared" si="736"/>
        <v>2500</v>
      </c>
      <c r="E158" s="11">
        <f t="shared" ref="E158" si="763">IF(E100="",MIN(E38,E69),E100)</f>
        <v>400.0000000199999</v>
      </c>
      <c r="F158" s="11">
        <f t="shared" si="736"/>
        <v>2209.000000047</v>
      </c>
      <c r="G158" s="11">
        <f t="shared" si="736"/>
        <v>1600.0000000799996</v>
      </c>
      <c r="H158" s="11">
        <f t="shared" si="736"/>
        <v>1764.000000168</v>
      </c>
      <c r="I158" s="11">
        <f t="shared" ref="I158:BT158" si="764">IF(I100="",MIN(I38,I69),I100)</f>
        <v>841.00000017399998</v>
      </c>
      <c r="J158" s="11">
        <f t="shared" si="764"/>
        <v>1089.0000002639999</v>
      </c>
      <c r="K158" s="11">
        <f t="shared" si="764"/>
        <v>400.00000020000004</v>
      </c>
      <c r="L158" s="11">
        <f t="shared" si="764"/>
        <v>900.00000036000006</v>
      </c>
      <c r="M158" s="11">
        <f t="shared" si="764"/>
        <v>399.99999972000012</v>
      </c>
      <c r="N158" s="11">
        <f t="shared" si="764"/>
        <v>1600.0000006400001</v>
      </c>
      <c r="O158" s="11">
        <f t="shared" si="764"/>
        <v>99.999999819999914</v>
      </c>
      <c r="P158" s="11">
        <f t="shared" si="764"/>
        <v>400.00000040000003</v>
      </c>
      <c r="Q158" s="11">
        <f t="shared" si="764"/>
        <v>2025.0000009899998</v>
      </c>
      <c r="R158" s="11">
        <f t="shared" si="764"/>
        <v>1599.9999990399999</v>
      </c>
      <c r="S158" s="11">
        <f t="shared" si="764"/>
        <v>900.00000078000005</v>
      </c>
      <c r="T158" s="11">
        <f t="shared" si="764"/>
        <v>24.999999860000059</v>
      </c>
      <c r="U158" s="11">
        <f t="shared" si="764"/>
        <v>576.00000072000012</v>
      </c>
      <c r="V158" s="11">
        <f t="shared" si="764"/>
        <v>899.99999903999992</v>
      </c>
      <c r="W158" s="11">
        <f t="shared" si="764"/>
        <v>2499.9999983000002</v>
      </c>
      <c r="X158" s="11">
        <f t="shared" si="764"/>
        <v>2499.9999981999999</v>
      </c>
      <c r="Y158" s="11">
        <f t="shared" si="764"/>
        <v>3.6099992473543199E-16</v>
      </c>
      <c r="Z158" s="11">
        <f t="shared" si="764"/>
        <v>4.0000000000000004E-16</v>
      </c>
      <c r="AA158" s="11">
        <f t="shared" si="764"/>
        <v>400.0000008400001</v>
      </c>
      <c r="AB158" s="11">
        <f t="shared" si="764"/>
        <v>1600.0000017600003</v>
      </c>
      <c r="AC158" s="11">
        <f t="shared" si="764"/>
        <v>1763.9999980680002</v>
      </c>
      <c r="AD158" s="11">
        <f t="shared" si="764"/>
        <v>624.99999879999996</v>
      </c>
      <c r="AE158" s="11">
        <f t="shared" si="764"/>
        <v>1599.9999980000002</v>
      </c>
      <c r="AF158" s="11">
        <f t="shared" si="764"/>
        <v>225.00000078000002</v>
      </c>
      <c r="AG158" s="11">
        <f t="shared" si="764"/>
        <v>2499.9999973000004</v>
      </c>
      <c r="AH158" s="11">
        <f t="shared" si="764"/>
        <v>440.99999882399993</v>
      </c>
      <c r="AI158" s="11">
        <f t="shared" si="764"/>
        <v>1848.999997506</v>
      </c>
      <c r="AJ158" s="11">
        <f t="shared" si="764"/>
        <v>899.99999820000028</v>
      </c>
      <c r="AK158" s="11">
        <f t="shared" si="764"/>
        <v>225.00000093000003</v>
      </c>
      <c r="AL158" s="11">
        <f t="shared" si="764"/>
        <v>100.00000064000002</v>
      </c>
      <c r="AM158" s="11">
        <f t="shared" si="764"/>
        <v>1225.0000023099999</v>
      </c>
      <c r="AN158" s="11">
        <f t="shared" si="764"/>
        <v>1600.0000027200003</v>
      </c>
      <c r="AO158" s="11">
        <f t="shared" si="764"/>
        <v>225.00000104999998</v>
      </c>
      <c r="AP158" s="11">
        <f t="shared" si="764"/>
        <v>399.99999855999988</v>
      </c>
      <c r="AQ158" s="11">
        <f t="shared" si="764"/>
        <v>624.99999814999967</v>
      </c>
      <c r="AR158" s="11">
        <f t="shared" si="764"/>
        <v>1.4440000000000002E-15</v>
      </c>
      <c r="AS158" s="11">
        <f t="shared" si="764"/>
        <v>48.999999454000005</v>
      </c>
      <c r="AT158" s="11">
        <f t="shared" si="764"/>
        <v>225.00000119999999</v>
      </c>
      <c r="AU158" s="11">
        <f t="shared" si="764"/>
        <v>624.99999794999962</v>
      </c>
      <c r="AV158" s="11">
        <f t="shared" si="764"/>
        <v>224.99999874000011</v>
      </c>
      <c r="AW158" s="11">
        <f t="shared" si="764"/>
        <v>1.8490000000000003E-15</v>
      </c>
      <c r="AX158" s="11">
        <f t="shared" si="764"/>
        <v>1296.0000031679997</v>
      </c>
      <c r="AY158" s="11">
        <f t="shared" si="764"/>
        <v>1600.0000036000001</v>
      </c>
      <c r="AZ158" s="11">
        <f t="shared" si="764"/>
        <v>99.999999080000066</v>
      </c>
      <c r="BA158" s="11">
        <f t="shared" si="764"/>
        <v>1600.00000376</v>
      </c>
      <c r="BB158" s="11">
        <f t="shared" si="764"/>
        <v>100.00000096000001</v>
      </c>
      <c r="BC158" s="11">
        <f t="shared" si="764"/>
        <v>625.00000245000001</v>
      </c>
      <c r="BD158" s="11">
        <f t="shared" si="764"/>
        <v>399.99999800000012</v>
      </c>
      <c r="BE158" s="11">
        <f t="shared" si="764"/>
        <v>2.6010000680386151E-15</v>
      </c>
      <c r="BF158" s="11">
        <f t="shared" si="764"/>
        <v>2.7040004474599449E-15</v>
      </c>
      <c r="BG158" s="11">
        <f t="shared" si="764"/>
        <v>1600.0000042400002</v>
      </c>
      <c r="BH158" s="11">
        <f t="shared" si="764"/>
        <v>2.915999715155696E-15</v>
      </c>
      <c r="BI158" s="11">
        <f t="shared" si="764"/>
        <v>224.99999834999997</v>
      </c>
      <c r="BJ158" s="11">
        <f t="shared" si="764"/>
        <v>400.00000224000007</v>
      </c>
      <c r="BK158" s="11">
        <f t="shared" si="764"/>
        <v>81.000001025999993</v>
      </c>
      <c r="BL158" s="11">
        <f t="shared" si="764"/>
        <v>3.3639997324476479E-15</v>
      </c>
      <c r="BM158" s="11">
        <f t="shared" si="764"/>
        <v>399.99999763999995</v>
      </c>
      <c r="BN158" s="11">
        <f t="shared" si="764"/>
        <v>900.00000360000013</v>
      </c>
      <c r="BO158" s="11">
        <f t="shared" si="764"/>
        <v>624.99999695000031</v>
      </c>
      <c r="BP158" s="11">
        <f t="shared" si="764"/>
        <v>399.99999752000008</v>
      </c>
      <c r="BQ158" s="11">
        <f t="shared" si="764"/>
        <v>3.9690002091511442E-15</v>
      </c>
      <c r="BR158" s="11">
        <f t="shared" si="764"/>
        <v>1224.9999955199996</v>
      </c>
      <c r="BS158" s="11">
        <f t="shared" si="764"/>
        <v>784.00000363999993</v>
      </c>
      <c r="BT158" s="11">
        <f t="shared" si="764"/>
        <v>25.000000660000005</v>
      </c>
      <c r="BU158" s="11">
        <f t="shared" ref="BU158:CI158" si="765">IF(BU100="",MIN(BU38,BU69),BU100)</f>
        <v>899.99999597999988</v>
      </c>
      <c r="BV158" s="11">
        <f t="shared" si="765"/>
        <v>1296.0000048959998</v>
      </c>
      <c r="BW158" s="11">
        <f t="shared" si="765"/>
        <v>483.99999696400022</v>
      </c>
      <c r="BX158" s="11">
        <f t="shared" si="765"/>
        <v>24.999999300000017</v>
      </c>
      <c r="BY158" s="11">
        <f t="shared" si="765"/>
        <v>841.00000411799988</v>
      </c>
      <c r="BZ158" s="11">
        <f t="shared" si="765"/>
        <v>400.00000287999995</v>
      </c>
      <c r="CA158" s="11">
        <f t="shared" si="765"/>
        <v>900.00000437999995</v>
      </c>
      <c r="CB158" s="11">
        <f t="shared" si="765"/>
        <v>625.00000369999998</v>
      </c>
      <c r="CC158" s="11">
        <f t="shared" si="765"/>
        <v>399.99999699999989</v>
      </c>
      <c r="CD158" s="11">
        <f t="shared" si="765"/>
        <v>1443.9999942240001</v>
      </c>
      <c r="CE158" s="11">
        <f t="shared" si="765"/>
        <v>1600.0000061600003</v>
      </c>
      <c r="CF158" s="11">
        <f t="shared" si="765"/>
        <v>225.00000233999998</v>
      </c>
      <c r="CG158" s="11">
        <f t="shared" si="765"/>
        <v>6.241000000000001E-15</v>
      </c>
      <c r="CH158" s="11">
        <f t="shared" si="765"/>
        <v>624.99999599999967</v>
      </c>
      <c r="CI158" s="11">
        <f t="shared" si="765"/>
        <v>400.00000324000001</v>
      </c>
      <c r="CJ158" s="11">
        <f t="shared" ref="CJ158:CK158" si="766">IF(CJ100="",MIN(CJ38,CJ69),CJ100)</f>
        <v>483.99999639200001</v>
      </c>
      <c r="CK158" s="11">
        <f t="shared" si="766"/>
        <v>1600.0000066400003</v>
      </c>
      <c r="CL158" s="11">
        <f t="shared" ref="CL158:CQ158" si="767">IF(CL100="",MIN(CL38,CL69),CL100)</f>
        <v>2499.9999916000002</v>
      </c>
      <c r="CM158" s="11">
        <f t="shared" si="767"/>
        <v>7.2249999999999989E-15</v>
      </c>
      <c r="CN158" s="11">
        <f t="shared" si="767"/>
        <v>900.00000516</v>
      </c>
      <c r="CO158" s="11">
        <f t="shared" si="767"/>
        <v>900.00000522000005</v>
      </c>
      <c r="CP158" s="11">
        <f t="shared" si="767"/>
        <v>224.99999736000021</v>
      </c>
      <c r="CQ158" s="11">
        <f t="shared" si="767"/>
        <v>576.00000427200007</v>
      </c>
      <c r="CR158" s="11">
        <f t="shared" ref="CR158:CS158" si="768">IF(CR100="",MIN(CR38,CR69),CR100)</f>
        <v>2024.9999918999999</v>
      </c>
      <c r="CS158" s="11">
        <f t="shared" si="768"/>
        <v>1225.0000063699997</v>
      </c>
      <c r="CT158" s="11">
        <f t="shared" ref="CT158:DB158" si="769">IF(CT100="",MIN(CT38,CT69),CT100)</f>
        <v>961.00000570400005</v>
      </c>
      <c r="CU158" s="11">
        <f t="shared" si="769"/>
        <v>64.000001488000024</v>
      </c>
      <c r="CV158" s="11">
        <f t="shared" si="769"/>
        <v>400.00000376000003</v>
      </c>
      <c r="CW158" s="11">
        <f t="shared" si="769"/>
        <v>900.00000570000009</v>
      </c>
      <c r="CX158" s="11">
        <f t="shared" si="769"/>
        <v>2499.9999904000001</v>
      </c>
      <c r="CY158" s="11">
        <f t="shared" si="769"/>
        <v>1088.9999935980002</v>
      </c>
      <c r="CZ158" s="11">
        <f t="shared" si="769"/>
        <v>729.00000529200008</v>
      </c>
      <c r="DA158" s="11">
        <f t="shared" si="769"/>
        <v>100.00000197999999</v>
      </c>
      <c r="DB158" s="11">
        <f t="shared" si="769"/>
        <v>1599.999992</v>
      </c>
      <c r="DC158" s="11">
        <f t="shared" ref="DC158:EE158" si="770">IF(DC100="",MIN(DC38,DC69),DC100)</f>
        <v>399.99999596000009</v>
      </c>
      <c r="DD158" s="11">
        <f t="shared" si="770"/>
        <v>0.99999979600000777</v>
      </c>
      <c r="DE158" s="11">
        <f t="shared" si="770"/>
        <v>529.00000473800003</v>
      </c>
      <c r="DF158" s="11">
        <f t="shared" si="770"/>
        <v>1225.0000072800001</v>
      </c>
      <c r="DG158" s="11">
        <f t="shared" si="770"/>
        <v>36.000001260000012</v>
      </c>
      <c r="DH158" s="11">
        <f t="shared" si="770"/>
        <v>225.00000318000002</v>
      </c>
      <c r="DI158" s="11">
        <f t="shared" si="770"/>
        <v>100.00000214000001</v>
      </c>
      <c r="DJ158" s="11">
        <f t="shared" si="770"/>
        <v>900.00000647999991</v>
      </c>
      <c r="DK158" s="11">
        <f t="shared" si="770"/>
        <v>225.00000327000001</v>
      </c>
      <c r="DL158" s="11">
        <f t="shared" si="770"/>
        <v>441.00000461999997</v>
      </c>
      <c r="DM158" s="11">
        <f t="shared" si="770"/>
        <v>1599.9999911200002</v>
      </c>
      <c r="DN158" s="11">
        <f t="shared" si="770"/>
        <v>400.00000447999997</v>
      </c>
      <c r="DO158" s="11">
        <f t="shared" si="770"/>
        <v>1.2768999704283722E-14</v>
      </c>
      <c r="DP158" s="11">
        <f t="shared" si="770"/>
        <v>1599.9999908799998</v>
      </c>
      <c r="DQ158" s="11">
        <f t="shared" si="770"/>
        <v>0.99999977000000129</v>
      </c>
      <c r="DR158" s="11">
        <f t="shared" si="770"/>
        <v>1224.9999918800004</v>
      </c>
      <c r="DS158" s="11">
        <f t="shared" si="770"/>
        <v>1225.00000819</v>
      </c>
      <c r="DT158" s="11">
        <f t="shared" si="770"/>
        <v>1224.9999917399998</v>
      </c>
      <c r="DU158" s="11">
        <f t="shared" si="770"/>
        <v>64.000001904000001</v>
      </c>
      <c r="DV158" s="11">
        <f t="shared" si="770"/>
        <v>899.99999280000031</v>
      </c>
      <c r="DW158" s="11">
        <f t="shared" si="770"/>
        <v>1600.0000096799999</v>
      </c>
      <c r="DX158" s="11">
        <f t="shared" si="770"/>
        <v>100.00000244</v>
      </c>
      <c r="DY158" s="11">
        <f t="shared" si="770"/>
        <v>399.99999507999974</v>
      </c>
      <c r="DZ158" s="11">
        <f t="shared" si="770"/>
        <v>24.999998760000054</v>
      </c>
      <c r="EA158" s="11">
        <f t="shared" si="770"/>
        <v>2024.9999887500001</v>
      </c>
      <c r="EB158" s="11">
        <f t="shared" si="770"/>
        <v>143.99999697599995</v>
      </c>
      <c r="EC158" s="11">
        <f t="shared" si="770"/>
        <v>100.00000254000001</v>
      </c>
      <c r="ED158" s="11">
        <f t="shared" si="770"/>
        <v>1521.0000099840004</v>
      </c>
      <c r="EE158" s="11">
        <f t="shared" si="770"/>
        <v>900.00000774</v>
      </c>
      <c r="EF158" s="11">
        <f t="shared" ref="EF158:EI158" si="771">IF(EF100="",MIN(EF38,EF69),EF100)</f>
        <v>1600.0000103999998</v>
      </c>
      <c r="EG158" s="11">
        <f t="shared" si="771"/>
        <v>81.000002358000017</v>
      </c>
      <c r="EH158" s="11">
        <f t="shared" si="771"/>
        <v>224.99999604000013</v>
      </c>
      <c r="EI158" s="11">
        <f t="shared" si="771"/>
        <v>1024.000008512</v>
      </c>
      <c r="EJ158" s="11">
        <f t="shared" ref="EJ158:ES158" si="772">IF(EJ100="",MIN(EJ38,EJ69),EJ100)</f>
        <v>625.00000670000009</v>
      </c>
      <c r="EK158" s="11">
        <f t="shared" si="772"/>
        <v>81.000002430000023</v>
      </c>
      <c r="EL158" s="11">
        <f t="shared" si="772"/>
        <v>624.99999320000018</v>
      </c>
      <c r="EM158" s="11">
        <f t="shared" si="772"/>
        <v>1599.9999890399999</v>
      </c>
      <c r="EN158" s="11">
        <f t="shared" si="772"/>
        <v>400.00000552000006</v>
      </c>
      <c r="EO158" s="11">
        <f t="shared" si="772"/>
        <v>100.00000278000003</v>
      </c>
      <c r="EP158" s="11">
        <f t="shared" si="772"/>
        <v>1224.9999902000002</v>
      </c>
      <c r="EQ158" s="11">
        <f t="shared" si="772"/>
        <v>1.9881000000000003E-14</v>
      </c>
      <c r="ER158" s="11">
        <f t="shared" si="772"/>
        <v>24.999998579999975</v>
      </c>
      <c r="ES158" s="11">
        <f t="shared" si="772"/>
        <v>225.00000428999999</v>
      </c>
      <c r="ET158" s="11">
        <f t="shared" ref="ET158:EV158" si="773">IF(ET100="",MIN(ET38,ET69),ET100)</f>
        <v>728.99999222400015</v>
      </c>
      <c r="EU158" s="11">
        <f t="shared" si="773"/>
        <v>575.99999303999994</v>
      </c>
      <c r="EV158" s="11">
        <f t="shared" si="773"/>
        <v>900.00000876000013</v>
      </c>
      <c r="EW158" s="11">
        <f t="shared" ref="EW158:FJ158" si="774">IF(EW100="",MIN(EW38,EW69),EW100)</f>
        <v>168.99999617800017</v>
      </c>
      <c r="EX158" s="11">
        <f t="shared" si="774"/>
        <v>900.00000888000011</v>
      </c>
      <c r="EY158" s="11">
        <f t="shared" si="774"/>
        <v>900.00000894000016</v>
      </c>
      <c r="EZ158" s="11">
        <f t="shared" si="774"/>
        <v>1089.0000098999999</v>
      </c>
      <c r="FA158" s="11">
        <f t="shared" si="774"/>
        <v>624.99999245000026</v>
      </c>
      <c r="FB158" s="11">
        <f t="shared" si="774"/>
        <v>2499.9999848000002</v>
      </c>
      <c r="FC158" s="11">
        <f t="shared" si="774"/>
        <v>1599.9999877599998</v>
      </c>
      <c r="FD158" s="11">
        <f t="shared" si="774"/>
        <v>1225.0000107799999</v>
      </c>
      <c r="FE158" s="11">
        <f t="shared" si="774"/>
        <v>624.99999225000022</v>
      </c>
      <c r="FF158" s="11">
        <f t="shared" si="774"/>
        <v>399.99999376000005</v>
      </c>
      <c r="FG158" s="11">
        <f t="shared" si="774"/>
        <v>25.00000157000002</v>
      </c>
      <c r="FH158" s="11">
        <f t="shared" si="774"/>
        <v>2.4964001885746234E-14</v>
      </c>
      <c r="FI158" s="11">
        <f t="shared" si="774"/>
        <v>1599.9999872799999</v>
      </c>
      <c r="FJ158" s="11">
        <f t="shared" si="774"/>
        <v>1600.0000127999999</v>
      </c>
      <c r="FK158" s="11">
        <f t="shared" ref="FK158" si="775">IF(FK100="",MIN(FK38,FK69),FK100)</f>
        <v>100.00000322000004</v>
      </c>
    </row>
    <row r="159" spans="3:167" x14ac:dyDescent="0.25">
      <c r="C159" s="11">
        <v>4</v>
      </c>
      <c r="D159" s="11">
        <f t="shared" si="736"/>
        <v>2500</v>
      </c>
      <c r="E159" s="11">
        <f t="shared" ref="E159" si="776">IF(E101="",MIN(E39,E70),E101)</f>
        <v>2024.9999999549998</v>
      </c>
      <c r="F159" s="11">
        <f t="shared" si="736"/>
        <v>729.00000002699994</v>
      </c>
      <c r="G159" s="11">
        <f t="shared" si="736"/>
        <v>400.00000004000003</v>
      </c>
      <c r="H159" s="11">
        <f t="shared" si="736"/>
        <v>484.00000008799998</v>
      </c>
      <c r="I159" s="11">
        <f t="shared" ref="I159:BT159" si="777">IF(I101="",MIN(I39,I70),I101)</f>
        <v>144.00000007200001</v>
      </c>
      <c r="J159" s="11">
        <f t="shared" si="777"/>
        <v>400.00000016000001</v>
      </c>
      <c r="K159" s="11">
        <f t="shared" si="777"/>
        <v>100.00000010000001</v>
      </c>
      <c r="L159" s="11">
        <f t="shared" si="777"/>
        <v>625.00000030000001</v>
      </c>
      <c r="M159" s="11">
        <f t="shared" si="777"/>
        <v>25.000000069999999</v>
      </c>
      <c r="N159" s="11">
        <f t="shared" si="777"/>
        <v>2499.9999991999998</v>
      </c>
      <c r="O159" s="11">
        <f t="shared" si="777"/>
        <v>225.00000027000002</v>
      </c>
      <c r="P159" s="11">
        <f t="shared" si="777"/>
        <v>225.00000030000004</v>
      </c>
      <c r="Q159" s="11">
        <f t="shared" si="777"/>
        <v>900.00000066000007</v>
      </c>
      <c r="R159" s="11">
        <f t="shared" si="777"/>
        <v>1224.99999916</v>
      </c>
      <c r="S159" s="11">
        <f t="shared" si="777"/>
        <v>25.000000130000004</v>
      </c>
      <c r="T159" s="11">
        <f t="shared" si="777"/>
        <v>1600.0000011200002</v>
      </c>
      <c r="U159" s="11">
        <f t="shared" si="777"/>
        <v>729.00000081000007</v>
      </c>
      <c r="V159" s="11">
        <f t="shared" si="777"/>
        <v>1599.9999987199999</v>
      </c>
      <c r="W159" s="11">
        <f t="shared" si="777"/>
        <v>2.8900000000000001E-16</v>
      </c>
      <c r="X159" s="11">
        <f t="shared" si="777"/>
        <v>25.000000179999997</v>
      </c>
      <c r="Y159" s="11">
        <f t="shared" si="777"/>
        <v>400.00000076000009</v>
      </c>
      <c r="Z159" s="11">
        <f t="shared" si="777"/>
        <v>400.00000080000007</v>
      </c>
      <c r="AA159" s="11">
        <f t="shared" si="777"/>
        <v>2025.0000018899998</v>
      </c>
      <c r="AB159" s="11">
        <f t="shared" si="777"/>
        <v>1599.99999824</v>
      </c>
      <c r="AC159" s="11">
        <f t="shared" si="777"/>
        <v>2025.0000020699999</v>
      </c>
      <c r="AD159" s="11">
        <f t="shared" si="777"/>
        <v>143.99999942399995</v>
      </c>
      <c r="AE159" s="11">
        <f t="shared" si="777"/>
        <v>64.000000400000005</v>
      </c>
      <c r="AF159" s="11">
        <f t="shared" si="777"/>
        <v>624.99999870000022</v>
      </c>
      <c r="AG159" s="11">
        <f t="shared" si="777"/>
        <v>100.00000054000002</v>
      </c>
      <c r="AH159" s="11">
        <f t="shared" si="777"/>
        <v>1935.9999975359999</v>
      </c>
      <c r="AI159" s="11">
        <f t="shared" si="777"/>
        <v>784.00000162399999</v>
      </c>
      <c r="AJ159" s="11">
        <f t="shared" si="777"/>
        <v>400.00000119999999</v>
      </c>
      <c r="AK159" s="11">
        <f t="shared" si="777"/>
        <v>1089.000002046</v>
      </c>
      <c r="AL159" s="11">
        <f t="shared" si="777"/>
        <v>1599.9999974399998</v>
      </c>
      <c r="AM159" s="11">
        <f t="shared" si="777"/>
        <v>1600.00000264</v>
      </c>
      <c r="AN159" s="11">
        <f t="shared" si="777"/>
        <v>625.00000169999998</v>
      </c>
      <c r="AO159" s="11">
        <f t="shared" si="777"/>
        <v>225.00000104999998</v>
      </c>
      <c r="AP159" s="11">
        <f t="shared" si="777"/>
        <v>2499.9999963999999</v>
      </c>
      <c r="AQ159" s="11">
        <f t="shared" si="777"/>
        <v>1936.0000032559999</v>
      </c>
      <c r="AR159" s="11">
        <f t="shared" si="777"/>
        <v>1.4440000000000002E-15</v>
      </c>
      <c r="AS159" s="11">
        <f t="shared" si="777"/>
        <v>2499.9999960999999</v>
      </c>
      <c r="AT159" s="11">
        <f t="shared" si="777"/>
        <v>400.00000160000002</v>
      </c>
      <c r="AU159" s="11">
        <f t="shared" si="777"/>
        <v>2499.9999959000002</v>
      </c>
      <c r="AV159" s="11">
        <f t="shared" si="777"/>
        <v>400.00000168000003</v>
      </c>
      <c r="AW159" s="11">
        <f t="shared" si="777"/>
        <v>1.8490000000000003E-15</v>
      </c>
      <c r="AX159" s="11">
        <f t="shared" si="777"/>
        <v>64.000000704000001</v>
      </c>
      <c r="AY159" s="11">
        <f t="shared" si="777"/>
        <v>143.99999892000017</v>
      </c>
      <c r="AZ159" s="11">
        <f t="shared" si="777"/>
        <v>99.999999080000066</v>
      </c>
      <c r="BA159" s="11">
        <f t="shared" si="777"/>
        <v>2025.0000042300001</v>
      </c>
      <c r="BB159" s="11">
        <f t="shared" si="777"/>
        <v>900.00000288000001</v>
      </c>
      <c r="BC159" s="11">
        <f t="shared" si="777"/>
        <v>625.00000245000001</v>
      </c>
      <c r="BD159" s="11">
        <f t="shared" si="777"/>
        <v>2024.9999955000003</v>
      </c>
      <c r="BE159" s="11">
        <f t="shared" si="777"/>
        <v>2499.9999948999998</v>
      </c>
      <c r="BF159" s="11">
        <f t="shared" si="777"/>
        <v>624.99999739999976</v>
      </c>
      <c r="BG159" s="11">
        <f t="shared" si="777"/>
        <v>400.00000212000003</v>
      </c>
      <c r="BH159" s="11">
        <f t="shared" si="777"/>
        <v>1521.0000042119998</v>
      </c>
      <c r="BI159" s="11">
        <f t="shared" si="777"/>
        <v>1600.0000044000001</v>
      </c>
      <c r="BJ159" s="11">
        <f t="shared" si="777"/>
        <v>400.00000224000007</v>
      </c>
      <c r="BK159" s="11">
        <f t="shared" si="777"/>
        <v>100.00000113999999</v>
      </c>
      <c r="BL159" s="11">
        <f t="shared" si="777"/>
        <v>3.3640000000000002E-15</v>
      </c>
      <c r="BM159" s="11">
        <f t="shared" si="777"/>
        <v>900.00000354000008</v>
      </c>
      <c r="BN159" s="11">
        <f t="shared" si="777"/>
        <v>2499.9999940000002</v>
      </c>
      <c r="BO159" s="11">
        <f t="shared" si="777"/>
        <v>624.99999695000031</v>
      </c>
      <c r="BP159" s="11">
        <f t="shared" si="777"/>
        <v>2499.9999938000001</v>
      </c>
      <c r="BQ159" s="11">
        <f t="shared" si="777"/>
        <v>3.9689999999999996E-15</v>
      </c>
      <c r="BR159" s="11">
        <f t="shared" si="777"/>
        <v>100.00000128000001</v>
      </c>
      <c r="BS159" s="11">
        <f t="shared" si="777"/>
        <v>225.00000195000001</v>
      </c>
      <c r="BT159" s="11">
        <f t="shared" si="777"/>
        <v>400.00000263999993</v>
      </c>
      <c r="BU159" s="11">
        <f t="shared" ref="BU159:CI159" si="778">IF(BU101="",MIN(BU39,BU70),BU101)</f>
        <v>900.00000401999989</v>
      </c>
      <c r="BV159" s="11">
        <f t="shared" si="778"/>
        <v>169.000001768</v>
      </c>
      <c r="BW159" s="11">
        <f t="shared" si="778"/>
        <v>4.7609999999999991E-15</v>
      </c>
      <c r="BX159" s="11">
        <f t="shared" si="778"/>
        <v>900.00000419999992</v>
      </c>
      <c r="BY159" s="11">
        <f t="shared" si="778"/>
        <v>1764.0000059640001</v>
      </c>
      <c r="BZ159" s="11">
        <f t="shared" si="778"/>
        <v>100.00000144000002</v>
      </c>
      <c r="CA159" s="11">
        <f t="shared" si="778"/>
        <v>676.00000379599999</v>
      </c>
      <c r="CB159" s="11">
        <f t="shared" si="778"/>
        <v>100.00000148000002</v>
      </c>
      <c r="CC159" s="11">
        <f t="shared" si="778"/>
        <v>529.00000345000001</v>
      </c>
      <c r="CD159" s="11">
        <f t="shared" si="778"/>
        <v>1156.0000051679999</v>
      </c>
      <c r="CE159" s="11">
        <f t="shared" si="778"/>
        <v>400.00000308</v>
      </c>
      <c r="CF159" s="11">
        <f t="shared" si="778"/>
        <v>2024.9999929800001</v>
      </c>
      <c r="CG159" s="11">
        <f t="shared" si="778"/>
        <v>25.000000790000009</v>
      </c>
      <c r="CH159" s="11">
        <f t="shared" si="778"/>
        <v>225.0000024</v>
      </c>
      <c r="CI159" s="11">
        <f t="shared" si="778"/>
        <v>400.00000324000001</v>
      </c>
      <c r="CJ159" s="11">
        <f t="shared" ref="CJ159:CK159" si="779">IF(CJ101="",MIN(CJ39,CJ70),CJ101)</f>
        <v>1089.0000054120001</v>
      </c>
      <c r="CK159" s="11">
        <f t="shared" si="779"/>
        <v>900.00000497999997</v>
      </c>
      <c r="CL159" s="11">
        <f t="shared" ref="CL159:CQ159" si="780">IF(CL101="",MIN(CL39,CL70),CL101)</f>
        <v>625.00000420000003</v>
      </c>
      <c r="CM159" s="11">
        <f t="shared" si="780"/>
        <v>7.2249999999999989E-15</v>
      </c>
      <c r="CN159" s="11">
        <f t="shared" si="780"/>
        <v>25.000000860000007</v>
      </c>
      <c r="CO159" s="11">
        <f t="shared" si="780"/>
        <v>100.00000174000002</v>
      </c>
      <c r="CP159" s="11">
        <f t="shared" si="780"/>
        <v>624.99999560000037</v>
      </c>
      <c r="CQ159" s="11">
        <f t="shared" si="780"/>
        <v>25.00000089000001</v>
      </c>
      <c r="CR159" s="11">
        <f t="shared" ref="CR159:CS159" si="781">IF(CR101="",MIN(CR39,CR70),CR101)</f>
        <v>1225.0000063</v>
      </c>
      <c r="CS159" s="11">
        <f t="shared" si="781"/>
        <v>400.00000364000005</v>
      </c>
      <c r="CT159" s="11">
        <f t="shared" ref="CT159:DB159" si="782">IF(CT101="",MIN(CT39,CT70),CT101)</f>
        <v>25.000000920000005</v>
      </c>
      <c r="CU159" s="11">
        <f t="shared" si="782"/>
        <v>4.0000003720000095</v>
      </c>
      <c r="CV159" s="11">
        <f t="shared" si="782"/>
        <v>225.00000282000002</v>
      </c>
      <c r="CW159" s="11">
        <f t="shared" si="782"/>
        <v>1600.0000075999999</v>
      </c>
      <c r="CX159" s="11">
        <f t="shared" si="782"/>
        <v>2024.99999136</v>
      </c>
      <c r="CY159" s="11">
        <f t="shared" si="782"/>
        <v>100.00000193999999</v>
      </c>
      <c r="CZ159" s="11">
        <f t="shared" si="782"/>
        <v>289.00000333200006</v>
      </c>
      <c r="DA159" s="11">
        <f t="shared" si="782"/>
        <v>25.000000990000011</v>
      </c>
      <c r="DB159" s="11">
        <f t="shared" si="782"/>
        <v>100.00000199999999</v>
      </c>
      <c r="DC159" s="11">
        <f t="shared" ref="DC159:EE159" si="783">IF(DC101="",MIN(DC39,DC70),DC101)</f>
        <v>484.00000444400007</v>
      </c>
      <c r="DD159" s="11">
        <f t="shared" si="783"/>
        <v>441.00000428400006</v>
      </c>
      <c r="DE159" s="11">
        <f t="shared" si="783"/>
        <v>225.00000309000001</v>
      </c>
      <c r="DF159" s="11">
        <f t="shared" si="783"/>
        <v>2401.000010192</v>
      </c>
      <c r="DG159" s="11">
        <f t="shared" si="783"/>
        <v>100.0000021</v>
      </c>
      <c r="DH159" s="11">
        <f t="shared" si="783"/>
        <v>625.00000530000011</v>
      </c>
      <c r="DI159" s="11">
        <f t="shared" si="783"/>
        <v>49.00000149800001</v>
      </c>
      <c r="DJ159" s="11">
        <f t="shared" si="783"/>
        <v>900.00000647999991</v>
      </c>
      <c r="DK159" s="11">
        <f t="shared" si="783"/>
        <v>2499.9999891000002</v>
      </c>
      <c r="DL159" s="11">
        <f t="shared" si="783"/>
        <v>144.00000264000002</v>
      </c>
      <c r="DM159" s="11">
        <f t="shared" si="783"/>
        <v>400.00000443999994</v>
      </c>
      <c r="DN159" s="11">
        <f t="shared" si="783"/>
        <v>196.00000313600003</v>
      </c>
      <c r="DO159" s="11">
        <f t="shared" si="783"/>
        <v>2499.9999887000004</v>
      </c>
      <c r="DP159" s="11">
        <f t="shared" si="783"/>
        <v>225.00000342000004</v>
      </c>
      <c r="DQ159" s="11">
        <f t="shared" si="783"/>
        <v>625.0000057499999</v>
      </c>
      <c r="DR159" s="11">
        <f t="shared" si="783"/>
        <v>225.00000348000003</v>
      </c>
      <c r="DS159" s="11">
        <f t="shared" si="783"/>
        <v>400.00000467999996</v>
      </c>
      <c r="DT159" s="11">
        <f t="shared" si="783"/>
        <v>1.3924E-14</v>
      </c>
      <c r="DU159" s="11">
        <f t="shared" si="783"/>
        <v>25.000001190000013</v>
      </c>
      <c r="DV159" s="11">
        <f t="shared" si="783"/>
        <v>225.00000359999999</v>
      </c>
      <c r="DW159" s="11">
        <f t="shared" si="783"/>
        <v>625.00000605000002</v>
      </c>
      <c r="DX159" s="11">
        <f t="shared" si="783"/>
        <v>100.00000244</v>
      </c>
      <c r="DY159" s="11">
        <f t="shared" si="783"/>
        <v>400.00000491999998</v>
      </c>
      <c r="DZ159" s="11">
        <f t="shared" si="783"/>
        <v>25.00000124000001</v>
      </c>
      <c r="EA159" s="11">
        <f t="shared" si="783"/>
        <v>400.00000499999999</v>
      </c>
      <c r="EB159" s="11">
        <f t="shared" si="783"/>
        <v>64.00000201600001</v>
      </c>
      <c r="EC159" s="11">
        <f t="shared" si="783"/>
        <v>625.00000635000004</v>
      </c>
      <c r="ED159" s="11">
        <f t="shared" si="783"/>
        <v>625.00000639999996</v>
      </c>
      <c r="EE159" s="11">
        <f t="shared" si="783"/>
        <v>899.99999226</v>
      </c>
      <c r="EF159" s="11">
        <f t="shared" ref="EF159:EI159" si="784">IF(EF101="",MIN(EF39,EF70),EF101)</f>
        <v>400.00000520000003</v>
      </c>
      <c r="EG159" s="11">
        <f t="shared" si="784"/>
        <v>16.000001048000019</v>
      </c>
      <c r="EH159" s="11">
        <f t="shared" si="784"/>
        <v>100.00000264000002</v>
      </c>
      <c r="EI159" s="11">
        <f t="shared" si="784"/>
        <v>4.0000005320000174</v>
      </c>
      <c r="EJ159" s="11">
        <f t="shared" ref="EJ159:ES159" si="785">IF(EJ101="",MIN(EJ39,EJ70),EJ101)</f>
        <v>144.00000321600004</v>
      </c>
      <c r="EK159" s="11">
        <f t="shared" si="785"/>
        <v>64.000002160000022</v>
      </c>
      <c r="EL159" s="11">
        <f t="shared" si="785"/>
        <v>2499.9999864000001</v>
      </c>
      <c r="EM159" s="11">
        <f t="shared" si="785"/>
        <v>900.00000822000004</v>
      </c>
      <c r="EN159" s="11">
        <f t="shared" si="785"/>
        <v>900.00000828000009</v>
      </c>
      <c r="EO159" s="11">
        <f t="shared" si="785"/>
        <v>100.00000278000003</v>
      </c>
      <c r="EP159" s="11">
        <f t="shared" si="785"/>
        <v>400.00000560000007</v>
      </c>
      <c r="EQ159" s="11">
        <f t="shared" si="785"/>
        <v>225.00000423</v>
      </c>
      <c r="ER159" s="11">
        <f t="shared" si="785"/>
        <v>2499.9999858000001</v>
      </c>
      <c r="ES159" s="11">
        <f t="shared" si="785"/>
        <v>2499.9999856999998</v>
      </c>
      <c r="ET159" s="11">
        <f t="shared" ref="ET159:EV159" si="786">IF(ET101="",MIN(ET39,ET70),ET101)</f>
        <v>225.00000432000002</v>
      </c>
      <c r="EU159" s="11">
        <f t="shared" si="786"/>
        <v>1225.0000101500002</v>
      </c>
      <c r="EV159" s="11">
        <f t="shared" si="786"/>
        <v>400.00000584000009</v>
      </c>
      <c r="EW159" s="11">
        <f t="shared" ref="EW159:FJ159" si="787">IF(EW101="",MIN(EW39,EW70),EW101)</f>
        <v>960.99999088600032</v>
      </c>
      <c r="EX159" s="11">
        <f t="shared" si="787"/>
        <v>25.000001480000019</v>
      </c>
      <c r="EY159" s="11">
        <f t="shared" si="787"/>
        <v>2.2200999999999999E-14</v>
      </c>
      <c r="EZ159" s="11">
        <f t="shared" si="787"/>
        <v>441.00000630000011</v>
      </c>
      <c r="FA159" s="11">
        <f t="shared" si="787"/>
        <v>1225.0000105700001</v>
      </c>
      <c r="FB159" s="11">
        <f t="shared" si="787"/>
        <v>625.00000759999989</v>
      </c>
      <c r="FC159" s="11">
        <f t="shared" si="787"/>
        <v>2499.9999846999999</v>
      </c>
      <c r="FD159" s="11">
        <f t="shared" si="787"/>
        <v>2499.9999846000001</v>
      </c>
      <c r="FE159" s="11">
        <f t="shared" si="787"/>
        <v>1599.9999875999999</v>
      </c>
      <c r="FF159" s="11">
        <f t="shared" si="787"/>
        <v>900.00000935999992</v>
      </c>
      <c r="FG159" s="11">
        <f t="shared" si="787"/>
        <v>25.00000157000002</v>
      </c>
      <c r="FH159" s="11">
        <f t="shared" si="787"/>
        <v>2499.9999842000002</v>
      </c>
      <c r="FI159" s="11">
        <f t="shared" si="787"/>
        <v>2.5281000000000004E-14</v>
      </c>
      <c r="FJ159" s="11">
        <f t="shared" si="787"/>
        <v>2499.999984</v>
      </c>
      <c r="FK159" s="11">
        <f t="shared" ref="FK159" si="788">IF(FK101="",MIN(FK39,FK70),FK101)</f>
        <v>100.00000322000004</v>
      </c>
    </row>
    <row r="160" spans="3:167" x14ac:dyDescent="0.25">
      <c r="C160" s="11">
        <v>5</v>
      </c>
      <c r="D160" s="11">
        <f t="shared" si="736"/>
        <v>2500</v>
      </c>
      <c r="E160" s="11">
        <f t="shared" ref="E160" si="789">IF(E102="",MIN(E40,E71),E102)</f>
        <v>399.99999998000021</v>
      </c>
      <c r="F160" s="11">
        <f t="shared" si="736"/>
        <v>528.99999997700024</v>
      </c>
      <c r="G160" s="11">
        <f t="shared" si="736"/>
        <v>224.99999996999989</v>
      </c>
      <c r="H160" s="11">
        <f t="shared" si="736"/>
        <v>224.99999994000021</v>
      </c>
      <c r="I160" s="11">
        <f t="shared" ref="I160:BT160" si="790">IF(I102="",MIN(I40,I71),I102)</f>
        <v>255.99999990400011</v>
      </c>
      <c r="J160" s="11">
        <f t="shared" si="790"/>
        <v>1.6000002647691982E-17</v>
      </c>
      <c r="K160" s="11">
        <f t="shared" si="790"/>
        <v>2.500003966417107E-17</v>
      </c>
      <c r="L160" s="11">
        <f t="shared" si="790"/>
        <v>24.999999940000066</v>
      </c>
      <c r="M160" s="11">
        <f t="shared" si="790"/>
        <v>99.999999860000059</v>
      </c>
      <c r="N160" s="11">
        <f t="shared" si="790"/>
        <v>99.999999839999987</v>
      </c>
      <c r="O160" s="11">
        <f t="shared" si="790"/>
        <v>0.99999998199999152</v>
      </c>
      <c r="P160" s="11">
        <f t="shared" si="790"/>
        <v>9.9999874439566461E-17</v>
      </c>
      <c r="Q160" s="11">
        <f t="shared" si="790"/>
        <v>624.99999945000013</v>
      </c>
      <c r="R160" s="11">
        <f t="shared" si="790"/>
        <v>399.99999951999996</v>
      </c>
      <c r="S160" s="11">
        <f t="shared" si="790"/>
        <v>24.999999869999954</v>
      </c>
      <c r="T160" s="11">
        <f t="shared" si="790"/>
        <v>24.999999860000059</v>
      </c>
      <c r="U160" s="11">
        <f t="shared" si="790"/>
        <v>2.2499993065176193E-16</v>
      </c>
      <c r="V160" s="11">
        <f t="shared" si="790"/>
        <v>2499.9999984000001</v>
      </c>
      <c r="W160" s="11">
        <f t="shared" si="790"/>
        <v>624.99999914999978</v>
      </c>
      <c r="X160" s="11">
        <f t="shared" si="790"/>
        <v>399.99999928000022</v>
      </c>
      <c r="Y160" s="11">
        <f t="shared" si="790"/>
        <v>99.99999962000004</v>
      </c>
      <c r="Z160" s="11">
        <f t="shared" si="790"/>
        <v>399.99999919999993</v>
      </c>
      <c r="AA160" s="11">
        <f t="shared" si="790"/>
        <v>624.99999894999974</v>
      </c>
      <c r="AB160" s="11">
        <f t="shared" si="790"/>
        <v>624.99999890000026</v>
      </c>
      <c r="AC160" s="11">
        <f t="shared" si="790"/>
        <v>2304.0000022079998</v>
      </c>
      <c r="AD160" s="11">
        <f t="shared" si="790"/>
        <v>2024.9999978399999</v>
      </c>
      <c r="AE160" s="11">
        <f t="shared" si="790"/>
        <v>8.9999998499999663</v>
      </c>
      <c r="AF160" s="11">
        <f t="shared" si="790"/>
        <v>6.7599974238278354E-16</v>
      </c>
      <c r="AG160" s="11">
        <f t="shared" si="790"/>
        <v>24.999999730000013</v>
      </c>
      <c r="AH160" s="11">
        <f t="shared" si="790"/>
        <v>440.99999882399993</v>
      </c>
      <c r="AI160" s="11">
        <f t="shared" si="790"/>
        <v>899.99999825999964</v>
      </c>
      <c r="AJ160" s="11">
        <f t="shared" si="790"/>
        <v>120.9999993400001</v>
      </c>
      <c r="AK160" s="11">
        <f t="shared" si="790"/>
        <v>624.99999845000002</v>
      </c>
      <c r="AL160" s="11">
        <f t="shared" si="790"/>
        <v>99.999999359999947</v>
      </c>
      <c r="AM160" s="11">
        <f t="shared" si="790"/>
        <v>399.99999867999975</v>
      </c>
      <c r="AN160" s="11">
        <f t="shared" si="790"/>
        <v>24.999999660000043</v>
      </c>
      <c r="AO160" s="11">
        <f t="shared" si="790"/>
        <v>24.999999650000007</v>
      </c>
      <c r="AP160" s="11">
        <f t="shared" si="790"/>
        <v>399.99999855999988</v>
      </c>
      <c r="AQ160" s="11">
        <f t="shared" si="790"/>
        <v>2499.9999963</v>
      </c>
      <c r="AR160" s="11">
        <f t="shared" si="790"/>
        <v>99.999999240000079</v>
      </c>
      <c r="AS160" s="11">
        <f t="shared" si="790"/>
        <v>1.5209999745845417E-15</v>
      </c>
      <c r="AT160" s="11">
        <f t="shared" si="790"/>
        <v>24.999999599999967</v>
      </c>
      <c r="AU160" s="11">
        <f t="shared" si="790"/>
        <v>1599.9999967200001</v>
      </c>
      <c r="AV160" s="11">
        <f t="shared" si="790"/>
        <v>99.999999160000073</v>
      </c>
      <c r="AW160" s="11">
        <f t="shared" si="790"/>
        <v>1.8490000004405156E-15</v>
      </c>
      <c r="AX160" s="11">
        <f t="shared" si="790"/>
        <v>15.999999647999973</v>
      </c>
      <c r="AY160" s="11">
        <f t="shared" si="790"/>
        <v>2.0249993758658574E-15</v>
      </c>
      <c r="AZ160" s="11">
        <f t="shared" si="790"/>
        <v>99.999999080000066</v>
      </c>
      <c r="BA160" s="11">
        <f t="shared" si="790"/>
        <v>224.99999858999999</v>
      </c>
      <c r="BB160" s="11">
        <f t="shared" si="790"/>
        <v>1224.9999966399998</v>
      </c>
      <c r="BC160" s="11">
        <f t="shared" si="790"/>
        <v>899.9999970600004</v>
      </c>
      <c r="BD160" s="11">
        <f t="shared" si="790"/>
        <v>624.99999750000018</v>
      </c>
      <c r="BE160" s="11">
        <f t="shared" si="790"/>
        <v>2.6010000680386151E-15</v>
      </c>
      <c r="BF160" s="11">
        <f t="shared" si="790"/>
        <v>2.7040004474599449E-15</v>
      </c>
      <c r="BG160" s="11">
        <f t="shared" si="790"/>
        <v>224.99999841000019</v>
      </c>
      <c r="BH160" s="11">
        <f t="shared" si="790"/>
        <v>2.915999715155696E-15</v>
      </c>
      <c r="BI160" s="11">
        <f t="shared" si="790"/>
        <v>24.999999449999994</v>
      </c>
      <c r="BJ160" s="11">
        <f t="shared" si="790"/>
        <v>3.1359999999999997E-15</v>
      </c>
      <c r="BK160" s="11">
        <f t="shared" si="790"/>
        <v>99.999998860000119</v>
      </c>
      <c r="BL160" s="11">
        <f t="shared" si="790"/>
        <v>3.3639997324476479E-15</v>
      </c>
      <c r="BM160" s="11">
        <f t="shared" si="790"/>
        <v>899.99999645999992</v>
      </c>
      <c r="BN160" s="11">
        <f t="shared" si="790"/>
        <v>24.999999399999954</v>
      </c>
      <c r="BO160" s="11">
        <f t="shared" si="790"/>
        <v>24.99999939000006</v>
      </c>
      <c r="BP160" s="11">
        <f t="shared" si="790"/>
        <v>99.99999876000004</v>
      </c>
      <c r="BQ160" s="11">
        <f t="shared" si="790"/>
        <v>3.9690002091511442E-15</v>
      </c>
      <c r="BR160" s="11">
        <f t="shared" si="790"/>
        <v>224.99999807999984</v>
      </c>
      <c r="BS160" s="11">
        <f t="shared" si="790"/>
        <v>399.99999740000021</v>
      </c>
      <c r="BT160" s="11">
        <f t="shared" si="790"/>
        <v>624.99999670000011</v>
      </c>
      <c r="BU160" s="11">
        <f t="shared" ref="BU160:CI160" si="791">IF(BU102="",MIN(BU40,BU71),BU102)</f>
        <v>399.99999731999992</v>
      </c>
      <c r="BV160" s="11">
        <f t="shared" si="791"/>
        <v>255.99999782399982</v>
      </c>
      <c r="BW160" s="11">
        <f t="shared" si="791"/>
        <v>784.00000386399995</v>
      </c>
      <c r="BX160" s="11">
        <f t="shared" si="791"/>
        <v>99.999998600000026</v>
      </c>
      <c r="BY160" s="11">
        <f t="shared" si="791"/>
        <v>168.99999815399994</v>
      </c>
      <c r="BZ160" s="11">
        <f t="shared" si="791"/>
        <v>99.999998559999881</v>
      </c>
      <c r="CA160" s="11">
        <f t="shared" si="791"/>
        <v>1224.9999948900004</v>
      </c>
      <c r="CB160" s="11">
        <f t="shared" si="791"/>
        <v>24.999999260000017</v>
      </c>
      <c r="CC160" s="11">
        <f t="shared" si="791"/>
        <v>675.99999609999986</v>
      </c>
      <c r="CD160" s="11">
        <f t="shared" si="791"/>
        <v>1088.9999949839996</v>
      </c>
      <c r="CE160" s="11">
        <f t="shared" si="791"/>
        <v>100.00000153999999</v>
      </c>
      <c r="CF160" s="11">
        <f t="shared" si="791"/>
        <v>625.00000390000002</v>
      </c>
      <c r="CG160" s="11">
        <f t="shared" si="791"/>
        <v>224.99999762999991</v>
      </c>
      <c r="CH160" s="11">
        <f t="shared" si="791"/>
        <v>399.99999679999974</v>
      </c>
      <c r="CI160" s="11">
        <f t="shared" si="791"/>
        <v>899.99999514000024</v>
      </c>
      <c r="CJ160" s="11">
        <f t="shared" ref="CJ160:CK160" si="792">IF(CJ102="",MIN(CJ40,CJ71),CJ102)</f>
        <v>483.99999639200001</v>
      </c>
      <c r="CK160" s="11">
        <f t="shared" si="792"/>
        <v>624.99999584999989</v>
      </c>
      <c r="CL160" s="11">
        <f t="shared" ref="CL160:CQ160" si="793">IF(CL102="",MIN(CL40,CL71),CL102)</f>
        <v>1600.0000067200001</v>
      </c>
      <c r="CM160" s="11">
        <f t="shared" si="793"/>
        <v>528.9999960900002</v>
      </c>
      <c r="CN160" s="11">
        <f t="shared" si="793"/>
        <v>899.99999484</v>
      </c>
      <c r="CO160" s="11">
        <f t="shared" si="793"/>
        <v>1599.9999930400004</v>
      </c>
      <c r="CP160" s="11">
        <f t="shared" si="793"/>
        <v>24.999999120000076</v>
      </c>
      <c r="CQ160" s="11">
        <f t="shared" si="793"/>
        <v>143.99999786400008</v>
      </c>
      <c r="CR160" s="11">
        <f t="shared" ref="CR160:CS160" si="794">IF(CR102="",MIN(CR40,CR71),CR102)</f>
        <v>2025.0000081000001</v>
      </c>
      <c r="CS160" s="11">
        <f t="shared" si="794"/>
        <v>8.2810007237521508E-15</v>
      </c>
      <c r="CT160" s="11">
        <f t="shared" ref="CT160:DB160" si="795">IF(CT102="",MIN(CT40,CT71),CT102)</f>
        <v>99.999998160000146</v>
      </c>
      <c r="CU160" s="11">
        <f t="shared" si="795"/>
        <v>899.99999442000023</v>
      </c>
      <c r="CV160" s="11">
        <f t="shared" si="795"/>
        <v>399.99999623999997</v>
      </c>
      <c r="CW160" s="11">
        <f t="shared" si="795"/>
        <v>1225.0000066499997</v>
      </c>
      <c r="CX160" s="11">
        <f t="shared" si="795"/>
        <v>24.999999040000073</v>
      </c>
      <c r="CY160" s="11">
        <f t="shared" si="795"/>
        <v>120.99999786600007</v>
      </c>
      <c r="CZ160" s="11">
        <f t="shared" si="795"/>
        <v>99.999998039999994</v>
      </c>
      <c r="DA160" s="11">
        <f t="shared" si="795"/>
        <v>399.99999603999981</v>
      </c>
      <c r="DB160" s="11">
        <f t="shared" si="795"/>
        <v>624.99999500000035</v>
      </c>
      <c r="DC160" s="11">
        <f t="shared" ref="DC160:EE160" si="796">IF(DC102="",MIN(DC40,DC71),DC102)</f>
        <v>80.999998182000056</v>
      </c>
      <c r="DD160" s="11">
        <f t="shared" si="796"/>
        <v>63.999998367999986</v>
      </c>
      <c r="DE160" s="11">
        <f t="shared" si="796"/>
        <v>224.99999690999985</v>
      </c>
      <c r="DF160" s="11">
        <f t="shared" si="796"/>
        <v>624.99999480000031</v>
      </c>
      <c r="DG160" s="11">
        <f t="shared" si="796"/>
        <v>1.1024999586215567E-14</v>
      </c>
      <c r="DH160" s="11">
        <f t="shared" si="796"/>
        <v>400.00000424000007</v>
      </c>
      <c r="DI160" s="11">
        <f t="shared" si="796"/>
        <v>2499.9999893000004</v>
      </c>
      <c r="DJ160" s="11">
        <f t="shared" si="796"/>
        <v>99.99999784000012</v>
      </c>
      <c r="DK160" s="11">
        <f t="shared" si="796"/>
        <v>1599.9999912800001</v>
      </c>
      <c r="DL160" s="11">
        <f t="shared" si="796"/>
        <v>3.999999560000004</v>
      </c>
      <c r="DM160" s="11">
        <f t="shared" si="796"/>
        <v>1599.9999911200002</v>
      </c>
      <c r="DN160" s="11">
        <f t="shared" si="796"/>
        <v>120.99999753600012</v>
      </c>
      <c r="DO160" s="11">
        <f t="shared" si="796"/>
        <v>1.2768999704283722E-14</v>
      </c>
      <c r="DP160" s="11">
        <f t="shared" si="796"/>
        <v>399.99999543999991</v>
      </c>
      <c r="DQ160" s="11">
        <f t="shared" si="796"/>
        <v>1224.9999919499996</v>
      </c>
      <c r="DR160" s="11">
        <f t="shared" si="796"/>
        <v>224.99999652000014</v>
      </c>
      <c r="DS160" s="11">
        <f t="shared" si="796"/>
        <v>1600.0000093599999</v>
      </c>
      <c r="DT160" s="11">
        <f t="shared" si="796"/>
        <v>224.99999645999992</v>
      </c>
      <c r="DU160" s="11">
        <f t="shared" si="796"/>
        <v>168.99999690599984</v>
      </c>
      <c r="DV160" s="11">
        <f t="shared" si="796"/>
        <v>99.9999976000001</v>
      </c>
      <c r="DW160" s="11">
        <f t="shared" si="796"/>
        <v>120.99999733800003</v>
      </c>
      <c r="DX160" s="11">
        <f t="shared" si="796"/>
        <v>288.99999585199993</v>
      </c>
      <c r="DY160" s="11">
        <f t="shared" si="796"/>
        <v>899.9999926199996</v>
      </c>
      <c r="DZ160" s="11">
        <f t="shared" si="796"/>
        <v>25.00000124000001</v>
      </c>
      <c r="EA160" s="11">
        <f t="shared" si="796"/>
        <v>0.99999975000001629</v>
      </c>
      <c r="EB160" s="11">
        <f t="shared" si="796"/>
        <v>15.999998991999989</v>
      </c>
      <c r="EC160" s="11">
        <f t="shared" si="796"/>
        <v>224.99999618999982</v>
      </c>
      <c r="ED160" s="11">
        <f t="shared" si="796"/>
        <v>728.99999308800022</v>
      </c>
      <c r="EE160" s="11">
        <f t="shared" si="796"/>
        <v>1.664100000396464E-14</v>
      </c>
      <c r="EF160" s="11">
        <f t="shared" ref="EF160:EI160" si="797">IF(EF102="",MIN(EF40,EF71),EF102)</f>
        <v>1599.9999896000004</v>
      </c>
      <c r="EG160" s="11">
        <f t="shared" si="797"/>
        <v>63.999997904000125</v>
      </c>
      <c r="EH160" s="11">
        <f t="shared" si="797"/>
        <v>168.99999656800011</v>
      </c>
      <c r="EI160" s="11">
        <f t="shared" si="797"/>
        <v>2024.9999880299999</v>
      </c>
      <c r="EJ160" s="11">
        <f t="shared" ref="EJ160:ES160" si="798">IF(EJ102="",MIN(EJ40,EJ71),EJ102)</f>
        <v>0.99999973200001002</v>
      </c>
      <c r="EK160" s="11">
        <f t="shared" si="798"/>
        <v>899.9999919000004</v>
      </c>
      <c r="EL160" s="11">
        <f t="shared" si="798"/>
        <v>225.00000408000002</v>
      </c>
      <c r="EM160" s="11">
        <f t="shared" si="798"/>
        <v>900.00000822000004</v>
      </c>
      <c r="EN160" s="11">
        <f t="shared" si="798"/>
        <v>1.9044001190317319E-14</v>
      </c>
      <c r="EO160" s="11">
        <f t="shared" si="798"/>
        <v>224.99999583000022</v>
      </c>
      <c r="EP160" s="11">
        <f t="shared" si="798"/>
        <v>624.99999300000013</v>
      </c>
      <c r="EQ160" s="11">
        <f t="shared" si="798"/>
        <v>1224.99999013</v>
      </c>
      <c r="ER160" s="11">
        <f t="shared" si="798"/>
        <v>399.99999431999981</v>
      </c>
      <c r="ES160" s="11">
        <f t="shared" si="798"/>
        <v>2499.9999856999998</v>
      </c>
      <c r="ET160" s="11">
        <f t="shared" ref="ET160:EV160" si="799">IF(ET102="",MIN(ET40,ET71),ET102)</f>
        <v>323.99999481600008</v>
      </c>
      <c r="EU160" s="11">
        <f t="shared" si="799"/>
        <v>1088.99999043</v>
      </c>
      <c r="EV160" s="11">
        <f t="shared" si="799"/>
        <v>24.999998539999972</v>
      </c>
      <c r="EW160" s="11">
        <f t="shared" ref="EW160:FJ160" si="800">IF(EW102="",MIN(EW40,EW71),EW102)</f>
        <v>625.00000735000015</v>
      </c>
      <c r="EX160" s="11">
        <f t="shared" si="800"/>
        <v>400.00000592000009</v>
      </c>
      <c r="EY160" s="11">
        <f t="shared" si="800"/>
        <v>99.999997019999995</v>
      </c>
      <c r="EZ160" s="11">
        <f t="shared" si="800"/>
        <v>24.999998499999968</v>
      </c>
      <c r="FA160" s="11">
        <f t="shared" si="800"/>
        <v>225.00000453000001</v>
      </c>
      <c r="FB160" s="11">
        <f t="shared" si="800"/>
        <v>624.99999240000011</v>
      </c>
      <c r="FC160" s="11">
        <f t="shared" si="800"/>
        <v>24.999998470000005</v>
      </c>
      <c r="FD160" s="11">
        <f t="shared" si="800"/>
        <v>2499.9999846000001</v>
      </c>
      <c r="FE160" s="11">
        <f t="shared" si="800"/>
        <v>900.00000929999999</v>
      </c>
      <c r="FF160" s="11">
        <f t="shared" si="800"/>
        <v>783.99999126400007</v>
      </c>
      <c r="FG160" s="11">
        <f t="shared" si="800"/>
        <v>2.464900073227853E-14</v>
      </c>
      <c r="FH160" s="11">
        <f t="shared" si="800"/>
        <v>2.4964000000000004E-14</v>
      </c>
      <c r="FI160" s="11">
        <f t="shared" si="800"/>
        <v>624.99999205000029</v>
      </c>
      <c r="FJ160" s="11">
        <f t="shared" si="800"/>
        <v>168.99999584000005</v>
      </c>
      <c r="FK160" s="11">
        <f t="shared" ref="FK160" si="801">IF(FK102="",MIN(FK40,FK71),FK102)</f>
        <v>1599.9999871199998</v>
      </c>
    </row>
    <row r="161" spans="3:167" x14ac:dyDescent="0.25">
      <c r="C161" s="11">
        <v>6</v>
      </c>
      <c r="D161" s="11">
        <f t="shared" si="736"/>
        <v>2500</v>
      </c>
      <c r="E161" s="11">
        <f t="shared" ref="E161" si="802">IF(E103="",MIN(E41,E72),E103)</f>
        <v>24.999999995000053</v>
      </c>
      <c r="F161" s="11">
        <f t="shared" si="736"/>
        <v>1225.0000000350001</v>
      </c>
      <c r="G161" s="11">
        <f t="shared" si="736"/>
        <v>100.00000002</v>
      </c>
      <c r="H161" s="11">
        <f t="shared" si="736"/>
        <v>4.0000000000000003E-18</v>
      </c>
      <c r="I161" s="11">
        <f t="shared" ref="I161:BT161" si="803">IF(I103="",MIN(I41,I72),I103)</f>
        <v>8.9999999999999999E-18</v>
      </c>
      <c r="J161" s="11">
        <f t="shared" si="803"/>
        <v>2499.9999996000001</v>
      </c>
      <c r="K161" s="11">
        <f t="shared" si="803"/>
        <v>399.99999979999984</v>
      </c>
      <c r="L161" s="11">
        <f t="shared" si="803"/>
        <v>400.00000024000002</v>
      </c>
      <c r="M161" s="11">
        <f t="shared" si="803"/>
        <v>899.99999958000024</v>
      </c>
      <c r="N161" s="11">
        <f t="shared" si="803"/>
        <v>899.99999951999996</v>
      </c>
      <c r="O161" s="11">
        <f t="shared" si="803"/>
        <v>24.999999909999957</v>
      </c>
      <c r="P161" s="11">
        <f t="shared" si="803"/>
        <v>399.99999960000025</v>
      </c>
      <c r="Q161" s="11">
        <f t="shared" si="803"/>
        <v>224.99999967000008</v>
      </c>
      <c r="R161" s="11">
        <f t="shared" si="803"/>
        <v>100.00000023999999</v>
      </c>
      <c r="S161" s="11">
        <f t="shared" si="803"/>
        <v>24.999999869999954</v>
      </c>
      <c r="T161" s="11">
        <f t="shared" si="803"/>
        <v>899.99999916000036</v>
      </c>
      <c r="U161" s="11">
        <f t="shared" si="803"/>
        <v>400.00000060000008</v>
      </c>
      <c r="V161" s="11">
        <f t="shared" si="803"/>
        <v>399.99999935999995</v>
      </c>
      <c r="W161" s="11">
        <f t="shared" si="803"/>
        <v>400.00000068000008</v>
      </c>
      <c r="X161" s="11">
        <f t="shared" si="803"/>
        <v>3.2399979782040707E-16</v>
      </c>
      <c r="Y161" s="11">
        <f t="shared" si="803"/>
        <v>99.99999962000004</v>
      </c>
      <c r="Z161" s="11">
        <f t="shared" si="803"/>
        <v>1224.9999985999998</v>
      </c>
      <c r="AA161" s="11">
        <f t="shared" si="803"/>
        <v>0.99999995799998986</v>
      </c>
      <c r="AB161" s="11">
        <f t="shared" si="803"/>
        <v>99.999999560000106</v>
      </c>
      <c r="AC161" s="11">
        <f t="shared" si="803"/>
        <v>1369.000001702</v>
      </c>
      <c r="AD161" s="11">
        <f t="shared" si="803"/>
        <v>1156.0000016320002</v>
      </c>
      <c r="AE161" s="11">
        <f t="shared" si="803"/>
        <v>624.99999874999969</v>
      </c>
      <c r="AF161" s="11">
        <f t="shared" si="803"/>
        <v>6.7599974238278354E-16</v>
      </c>
      <c r="AG161" s="11">
        <f t="shared" si="803"/>
        <v>225.00000081000002</v>
      </c>
      <c r="AH161" s="11">
        <f t="shared" si="803"/>
        <v>63.999999551999963</v>
      </c>
      <c r="AI161" s="11">
        <f t="shared" si="803"/>
        <v>99.999999419999881</v>
      </c>
      <c r="AJ161" s="11">
        <f t="shared" si="803"/>
        <v>1295.9999978400003</v>
      </c>
      <c r="AK161" s="11">
        <f t="shared" si="803"/>
        <v>399.99999876000004</v>
      </c>
      <c r="AL161" s="11">
        <f t="shared" si="803"/>
        <v>1.0240001694522868E-15</v>
      </c>
      <c r="AM161" s="11">
        <f t="shared" si="803"/>
        <v>99.999999339999874</v>
      </c>
      <c r="AN161" s="11">
        <f t="shared" si="803"/>
        <v>99.999999320000086</v>
      </c>
      <c r="AO161" s="11">
        <f t="shared" si="803"/>
        <v>624.99999825000009</v>
      </c>
      <c r="AP161" s="11">
        <f t="shared" si="803"/>
        <v>900.00000216000001</v>
      </c>
      <c r="AQ161" s="11">
        <f t="shared" si="803"/>
        <v>624.99999814999967</v>
      </c>
      <c r="AR161" s="11">
        <f t="shared" si="803"/>
        <v>1.443999698941728E-15</v>
      </c>
      <c r="AS161" s="11">
        <f t="shared" si="803"/>
        <v>675.99999797200007</v>
      </c>
      <c r="AT161" s="11">
        <f t="shared" si="803"/>
        <v>624.99999799999989</v>
      </c>
      <c r="AU161" s="11">
        <f t="shared" si="803"/>
        <v>99.999999179999861</v>
      </c>
      <c r="AV161" s="11">
        <f t="shared" si="803"/>
        <v>99.999999160000073</v>
      </c>
      <c r="AW161" s="11">
        <f t="shared" si="803"/>
        <v>1.8490000004405156E-15</v>
      </c>
      <c r="AX161" s="11">
        <f t="shared" si="803"/>
        <v>3.9999998239999872</v>
      </c>
      <c r="AY161" s="11">
        <f t="shared" si="803"/>
        <v>225.00000135000002</v>
      </c>
      <c r="AZ161" s="11">
        <f t="shared" si="803"/>
        <v>99.999999080000066</v>
      </c>
      <c r="BA161" s="11">
        <f t="shared" si="803"/>
        <v>899.99999718000004</v>
      </c>
      <c r="BB161" s="11">
        <f t="shared" si="803"/>
        <v>2.304E-15</v>
      </c>
      <c r="BC161" s="11">
        <f t="shared" si="803"/>
        <v>2.4010000000000002E-15</v>
      </c>
      <c r="BD161" s="11">
        <f t="shared" si="803"/>
        <v>2.4999999999999996E-15</v>
      </c>
      <c r="BE161" s="11">
        <f t="shared" si="803"/>
        <v>2.6009999999999999E-15</v>
      </c>
      <c r="BF161" s="11">
        <f t="shared" si="803"/>
        <v>2.7040004474599449E-15</v>
      </c>
      <c r="BG161" s="11">
        <f t="shared" si="803"/>
        <v>2.8089999999999997E-15</v>
      </c>
      <c r="BH161" s="11">
        <f t="shared" si="803"/>
        <v>2.9160000000000001E-15</v>
      </c>
      <c r="BI161" s="11">
        <f t="shared" si="803"/>
        <v>100.00000109999999</v>
      </c>
      <c r="BJ161" s="11">
        <f t="shared" si="803"/>
        <v>100.00000111999999</v>
      </c>
      <c r="BK161" s="11">
        <f t="shared" si="803"/>
        <v>1.0000001140000034</v>
      </c>
      <c r="BL161" s="11">
        <f t="shared" si="803"/>
        <v>3.3640000000000002E-15</v>
      </c>
      <c r="BM161" s="11">
        <f t="shared" si="803"/>
        <v>224.99999822999996</v>
      </c>
      <c r="BN161" s="11">
        <f t="shared" si="803"/>
        <v>3.5999999999999993E-15</v>
      </c>
      <c r="BO161" s="11">
        <f t="shared" si="803"/>
        <v>24.99999939000006</v>
      </c>
      <c r="BP161" s="11">
        <f t="shared" si="803"/>
        <v>3.8440000000000001E-15</v>
      </c>
      <c r="BQ161" s="11">
        <f t="shared" si="803"/>
        <v>3.9689999999999996E-15</v>
      </c>
      <c r="BR161" s="11">
        <f t="shared" si="803"/>
        <v>4.0960000000000003E-15</v>
      </c>
      <c r="BS161" s="11">
        <f t="shared" si="803"/>
        <v>224.99999805000016</v>
      </c>
      <c r="BT161" s="11">
        <f t="shared" si="803"/>
        <v>4.3559999999999998E-15</v>
      </c>
      <c r="BU161" s="11">
        <f t="shared" ref="BU161:CI161" si="804">IF(BU103="",MIN(BU41,BU72),BU103)</f>
        <v>100.00000134000001</v>
      </c>
      <c r="BV161" s="11">
        <f t="shared" si="804"/>
        <v>1369.000005032</v>
      </c>
      <c r="BW161" s="11">
        <f t="shared" si="804"/>
        <v>4.7609999999999991E-15</v>
      </c>
      <c r="BX161" s="11">
        <f t="shared" si="804"/>
        <v>4.9000000000000007E-15</v>
      </c>
      <c r="BY161" s="11">
        <f t="shared" si="804"/>
        <v>361.00000269799995</v>
      </c>
      <c r="BZ161" s="11">
        <f t="shared" si="804"/>
        <v>5.1839999999999998E-15</v>
      </c>
      <c r="CA161" s="11">
        <f t="shared" si="804"/>
        <v>224.99999781000014</v>
      </c>
      <c r="CB161" s="11">
        <f t="shared" si="804"/>
        <v>5.4759999999999998E-15</v>
      </c>
      <c r="CC161" s="11">
        <f t="shared" si="804"/>
        <v>100.00000150000002</v>
      </c>
      <c r="CD161" s="11">
        <f t="shared" si="804"/>
        <v>100.00000151999998</v>
      </c>
      <c r="CE161" s="11">
        <f t="shared" si="804"/>
        <v>99.999998460000086</v>
      </c>
      <c r="CF161" s="11">
        <f t="shared" si="804"/>
        <v>25.000000780000008</v>
      </c>
      <c r="CG161" s="11">
        <f t="shared" si="804"/>
        <v>6.241000000000001E-15</v>
      </c>
      <c r="CH161" s="11">
        <f t="shared" si="804"/>
        <v>6.4000000000000007E-15</v>
      </c>
      <c r="CI161" s="11">
        <f t="shared" si="804"/>
        <v>6.5609999999999999E-15</v>
      </c>
      <c r="CJ161" s="11">
        <f t="shared" ref="CJ161:CK161" si="805">IF(CJ103="",MIN(CJ41,CJ72),CJ103)</f>
        <v>255.99999737600001</v>
      </c>
      <c r="CK161" s="11">
        <f t="shared" si="805"/>
        <v>6.8890000000000005E-15</v>
      </c>
      <c r="CL161" s="11">
        <f t="shared" ref="CL161:CQ161" si="806">IF(CL103="",MIN(CL41,CL72),CL103)</f>
        <v>100.00000168</v>
      </c>
      <c r="CM161" s="11">
        <f t="shared" si="806"/>
        <v>7.2249999999999989E-15</v>
      </c>
      <c r="CN161" s="11">
        <f t="shared" si="806"/>
        <v>7.3960000000000011E-15</v>
      </c>
      <c r="CO161" s="11">
        <f t="shared" si="806"/>
        <v>7.5689999999999997E-15</v>
      </c>
      <c r="CP161" s="11">
        <f t="shared" si="806"/>
        <v>399.99999648000028</v>
      </c>
      <c r="CQ161" s="11">
        <f t="shared" si="806"/>
        <v>7.9210000000000007E-15</v>
      </c>
      <c r="CR161" s="11">
        <f t="shared" ref="CR161:CS161" si="807">IF(CR103="",MIN(CR41,CR72),CR103)</f>
        <v>625.00000450000005</v>
      </c>
      <c r="CS161" s="11">
        <f t="shared" si="807"/>
        <v>8.2809999999999987E-15</v>
      </c>
      <c r="CT161" s="11">
        <f t="shared" ref="CT161:DB161" si="808">IF(CT103="",MIN(CT41,CT72),CT103)</f>
        <v>8.4640000000000003E-15</v>
      </c>
      <c r="CU161" s="11">
        <f t="shared" si="808"/>
        <v>15.999999256000033</v>
      </c>
      <c r="CV161" s="11">
        <f t="shared" si="808"/>
        <v>8.8359999999999992E-15</v>
      </c>
      <c r="CW161" s="11">
        <f t="shared" si="808"/>
        <v>25.000000950000008</v>
      </c>
      <c r="CX161" s="11">
        <f t="shared" si="808"/>
        <v>25.000000960000008</v>
      </c>
      <c r="CY161" s="11">
        <f t="shared" si="808"/>
        <v>624.99999515000013</v>
      </c>
      <c r="CZ161" s="11">
        <f t="shared" si="808"/>
        <v>25.00000098000001</v>
      </c>
      <c r="DA161" s="11">
        <f t="shared" si="808"/>
        <v>99.999998019999921</v>
      </c>
      <c r="DB161" s="11">
        <f t="shared" si="808"/>
        <v>25.000001000000012</v>
      </c>
      <c r="DC161" s="11">
        <f t="shared" ref="DC161:EE161" si="809">IF(DC103="",MIN(DC41,DC72),DC103)</f>
        <v>4.0000004040000094</v>
      </c>
      <c r="DD161" s="11">
        <f t="shared" si="809"/>
        <v>4.0000004080000107</v>
      </c>
      <c r="DE161" s="11">
        <f t="shared" si="809"/>
        <v>1.0608999999999999E-14</v>
      </c>
      <c r="DF161" s="11">
        <f t="shared" si="809"/>
        <v>25.000001040000008</v>
      </c>
      <c r="DG161" s="11">
        <f t="shared" si="809"/>
        <v>1.1025000000000001E-14</v>
      </c>
      <c r="DH161" s="11">
        <f t="shared" si="809"/>
        <v>25.00000106000001</v>
      </c>
      <c r="DI161" s="11">
        <f t="shared" si="809"/>
        <v>1.1449000000000001E-14</v>
      </c>
      <c r="DJ161" s="11">
        <f t="shared" si="809"/>
        <v>1.1664E-14</v>
      </c>
      <c r="DK161" s="11">
        <f t="shared" si="809"/>
        <v>400.00000435999993</v>
      </c>
      <c r="DL161" s="11">
        <f t="shared" si="809"/>
        <v>1.2100000000000002E-14</v>
      </c>
      <c r="DM161" s="11">
        <f t="shared" si="809"/>
        <v>1.2321E-14</v>
      </c>
      <c r="DN161" s="11">
        <f t="shared" si="809"/>
        <v>1.2543999999999999E-14</v>
      </c>
      <c r="DO161" s="11">
        <f t="shared" si="809"/>
        <v>1.2768999704283722E-14</v>
      </c>
      <c r="DP161" s="11">
        <f t="shared" si="809"/>
        <v>1.2996000000000001E-14</v>
      </c>
      <c r="DQ161" s="11">
        <f t="shared" si="809"/>
        <v>25.00000115000001</v>
      </c>
      <c r="DR161" s="11">
        <f t="shared" si="809"/>
        <v>25.000001160000011</v>
      </c>
      <c r="DS161" s="11">
        <f t="shared" si="809"/>
        <v>1.3689E-14</v>
      </c>
      <c r="DT161" s="11">
        <f t="shared" si="809"/>
        <v>1.3924E-14</v>
      </c>
      <c r="DU161" s="11">
        <f t="shared" si="809"/>
        <v>1.4160999999999998E-14</v>
      </c>
      <c r="DV161" s="11">
        <f t="shared" si="809"/>
        <v>1.0000002400000143</v>
      </c>
      <c r="DW161" s="11">
        <f t="shared" si="809"/>
        <v>1224.99999153</v>
      </c>
      <c r="DX161" s="11">
        <f t="shared" si="809"/>
        <v>1.4884000000000001E-14</v>
      </c>
      <c r="DY161" s="11">
        <f t="shared" si="809"/>
        <v>899.9999926199996</v>
      </c>
      <c r="DZ161" s="11">
        <f t="shared" si="809"/>
        <v>25.00000124000001</v>
      </c>
      <c r="EA161" s="11">
        <f t="shared" si="809"/>
        <v>25.000001250000011</v>
      </c>
      <c r="EB161" s="11">
        <f t="shared" si="809"/>
        <v>440.99999470799986</v>
      </c>
      <c r="EC161" s="11">
        <f t="shared" si="809"/>
        <v>25.000001270000016</v>
      </c>
      <c r="ED161" s="11">
        <f t="shared" si="809"/>
        <v>1.6384000000000001E-14</v>
      </c>
      <c r="EE161" s="11">
        <f t="shared" si="809"/>
        <v>1599.99998968</v>
      </c>
      <c r="EF161" s="11">
        <f t="shared" ref="EF161:EI161" si="810">IF(EF103="",MIN(EF41,EF72),EF103)</f>
        <v>1.6899999999999999E-14</v>
      </c>
      <c r="EG161" s="11">
        <f t="shared" si="810"/>
        <v>1.7160999999999999E-14</v>
      </c>
      <c r="EH161" s="11">
        <f t="shared" si="810"/>
        <v>399.99999472000013</v>
      </c>
      <c r="EI161" s="11">
        <f t="shared" si="810"/>
        <v>9.0000007980000163</v>
      </c>
      <c r="EJ161" s="11">
        <f t="shared" ref="EJ161:ES161" si="811">IF(EJ103="",MIN(EJ41,EJ72),EJ103)</f>
        <v>0.99999973200001002</v>
      </c>
      <c r="EK161" s="11">
        <f t="shared" si="811"/>
        <v>1.8225000000000002E-14</v>
      </c>
      <c r="EL161" s="11">
        <f t="shared" si="811"/>
        <v>224.99999592000012</v>
      </c>
      <c r="EM161" s="11">
        <f t="shared" si="811"/>
        <v>1600.0000109600001</v>
      </c>
      <c r="EN161" s="11">
        <f t="shared" si="811"/>
        <v>399.99999447999983</v>
      </c>
      <c r="EO161" s="11">
        <f t="shared" si="811"/>
        <v>25.000001390000019</v>
      </c>
      <c r="EP161" s="11">
        <f t="shared" si="811"/>
        <v>1224.9999902000002</v>
      </c>
      <c r="EQ161" s="11">
        <f t="shared" si="811"/>
        <v>1.9881000000000003E-14</v>
      </c>
      <c r="ER161" s="11">
        <f t="shared" si="811"/>
        <v>100.00000284000001</v>
      </c>
      <c r="ES161" s="11">
        <f t="shared" si="811"/>
        <v>899.99999142000036</v>
      </c>
      <c r="ET161" s="11">
        <f t="shared" ref="ET161:EV161" si="812">IF(ET103="",MIN(ET41,ET72),ET103)</f>
        <v>2.0735999999999999E-14</v>
      </c>
      <c r="EU161" s="11">
        <f t="shared" si="812"/>
        <v>169.00000377000001</v>
      </c>
      <c r="EV161" s="11">
        <f t="shared" si="812"/>
        <v>2.1316000000000002E-14</v>
      </c>
      <c r="EW161" s="11">
        <f t="shared" ref="EW161:FJ161" si="813">IF(EW103="",MIN(EW41,EW72),EW103)</f>
        <v>1156.000009996</v>
      </c>
      <c r="EX161" s="11">
        <f t="shared" si="813"/>
        <v>2.1903999999999999E-14</v>
      </c>
      <c r="EY161" s="11">
        <f t="shared" si="813"/>
        <v>2.2200999999999999E-14</v>
      </c>
      <c r="EZ161" s="11">
        <f t="shared" si="813"/>
        <v>25.000001500000021</v>
      </c>
      <c r="FA161" s="11">
        <f t="shared" si="813"/>
        <v>99.999996980000134</v>
      </c>
      <c r="FB161" s="11">
        <f t="shared" si="813"/>
        <v>624.99999240000011</v>
      </c>
      <c r="FC161" s="11">
        <f t="shared" si="813"/>
        <v>25.000001530000027</v>
      </c>
      <c r="FD161" s="11">
        <f t="shared" si="813"/>
        <v>625.00000769999997</v>
      </c>
      <c r="FE161" s="11">
        <f t="shared" si="813"/>
        <v>1225.0000108500001</v>
      </c>
      <c r="FF161" s="11">
        <f t="shared" si="813"/>
        <v>2.4335999999999998E-14</v>
      </c>
      <c r="FG161" s="11">
        <f t="shared" si="813"/>
        <v>2.4648999999999998E-14</v>
      </c>
      <c r="FH161" s="11">
        <f t="shared" si="813"/>
        <v>2.4964000000000004E-14</v>
      </c>
      <c r="FI161" s="11">
        <f t="shared" si="813"/>
        <v>2.5281000000000004E-14</v>
      </c>
      <c r="FJ161" s="11">
        <f t="shared" si="813"/>
        <v>99.999996800000048</v>
      </c>
      <c r="FK161" s="11">
        <f t="shared" ref="FK161" si="814">IF(FK103="",MIN(FK41,FK72),FK103)</f>
        <v>2.5920999999999998E-14</v>
      </c>
    </row>
    <row r="162" spans="3:167" x14ac:dyDescent="0.25">
      <c r="C162" s="11">
        <v>7</v>
      </c>
      <c r="D162" s="11">
        <f t="shared" si="736"/>
        <v>2500</v>
      </c>
      <c r="E162" s="11">
        <f t="shared" ref="E162" si="815">IF(E104="",MIN(E42,E73),E104)</f>
        <v>1600.00000004</v>
      </c>
      <c r="F162" s="11">
        <f t="shared" si="736"/>
        <v>1225.0000000350001</v>
      </c>
      <c r="G162" s="11">
        <f t="shared" si="736"/>
        <v>625.00000005000004</v>
      </c>
      <c r="H162" s="11">
        <f t="shared" si="736"/>
        <v>400.00000008000001</v>
      </c>
      <c r="I162" s="11">
        <f t="shared" ref="I162:BT162" si="816">IF(I104="",MIN(I42,I73),I104)</f>
        <v>400.00000011999998</v>
      </c>
      <c r="J162" s="11">
        <f t="shared" si="816"/>
        <v>1599.99999968</v>
      </c>
      <c r="K162" s="11">
        <f t="shared" si="816"/>
        <v>2499.9999995000003</v>
      </c>
      <c r="L162" s="11">
        <f t="shared" si="816"/>
        <v>100.00000012000001</v>
      </c>
      <c r="M162" s="11">
        <f t="shared" si="816"/>
        <v>400.00000028000005</v>
      </c>
      <c r="N162" s="11">
        <f t="shared" si="816"/>
        <v>1600.0000006400001</v>
      </c>
      <c r="O162" s="11">
        <f t="shared" si="816"/>
        <v>625.00000045000002</v>
      </c>
      <c r="P162" s="11">
        <f t="shared" si="816"/>
        <v>224.99999970000019</v>
      </c>
      <c r="Q162" s="11">
        <f t="shared" si="816"/>
        <v>625.0000005500001</v>
      </c>
      <c r="R162" s="11">
        <f t="shared" si="816"/>
        <v>624.99999939999998</v>
      </c>
      <c r="S162" s="11">
        <f t="shared" si="816"/>
        <v>1600.0000010399999</v>
      </c>
      <c r="T162" s="11">
        <f t="shared" si="816"/>
        <v>1225.0000009800001</v>
      </c>
      <c r="U162" s="11">
        <f t="shared" si="816"/>
        <v>100.0000003</v>
      </c>
      <c r="V162" s="11">
        <f t="shared" si="816"/>
        <v>1600.0000012800001</v>
      </c>
      <c r="W162" s="11">
        <f t="shared" si="816"/>
        <v>225.00000050999998</v>
      </c>
      <c r="X162" s="11">
        <f t="shared" si="816"/>
        <v>625.00000090000003</v>
      </c>
      <c r="Y162" s="11">
        <f t="shared" si="816"/>
        <v>100.00000038</v>
      </c>
      <c r="Z162" s="11">
        <f t="shared" si="816"/>
        <v>900.00000120000016</v>
      </c>
      <c r="AA162" s="11">
        <f t="shared" si="816"/>
        <v>1224.9999985299996</v>
      </c>
      <c r="AB162" s="11">
        <f t="shared" si="816"/>
        <v>399.99999912000021</v>
      </c>
      <c r="AC162" s="11">
        <f t="shared" si="816"/>
        <v>440.9999990340001</v>
      </c>
      <c r="AD162" s="11">
        <f t="shared" si="816"/>
        <v>5.7600009531691133E-16</v>
      </c>
      <c r="AE162" s="11">
        <f t="shared" si="816"/>
        <v>400.00000099999994</v>
      </c>
      <c r="AF162" s="11">
        <f t="shared" si="816"/>
        <v>6.7600000000000004E-16</v>
      </c>
      <c r="AG162" s="11">
        <f t="shared" si="816"/>
        <v>100.00000054000002</v>
      </c>
      <c r="AH162" s="11">
        <f t="shared" si="816"/>
        <v>783.99999843199987</v>
      </c>
      <c r="AI162" s="11">
        <f t="shared" si="816"/>
        <v>400.00000115999995</v>
      </c>
      <c r="AJ162" s="11">
        <f t="shared" si="816"/>
        <v>2401.0000029400003</v>
      </c>
      <c r="AK162" s="11">
        <f t="shared" si="816"/>
        <v>899.99999814000012</v>
      </c>
      <c r="AL162" s="11">
        <f t="shared" si="816"/>
        <v>1.0240001694522868E-15</v>
      </c>
      <c r="AM162" s="11">
        <f t="shared" si="816"/>
        <v>624.99999834999971</v>
      </c>
      <c r="AN162" s="11">
        <f t="shared" si="816"/>
        <v>225.00000101999998</v>
      </c>
      <c r="AO162" s="11">
        <f t="shared" si="816"/>
        <v>224.99999895000002</v>
      </c>
      <c r="AP162" s="11">
        <f t="shared" si="816"/>
        <v>900.00000216000001</v>
      </c>
      <c r="AQ162" s="11">
        <f t="shared" si="816"/>
        <v>624.99999814999967</v>
      </c>
      <c r="AR162" s="11">
        <f t="shared" si="816"/>
        <v>1.4440000000000002E-15</v>
      </c>
      <c r="AS162" s="11">
        <f t="shared" si="816"/>
        <v>63.999999376000005</v>
      </c>
      <c r="AT162" s="11">
        <f t="shared" si="816"/>
        <v>99.999999199999934</v>
      </c>
      <c r="AU162" s="11">
        <f t="shared" si="816"/>
        <v>400.00000163999999</v>
      </c>
      <c r="AV162" s="11">
        <f t="shared" si="816"/>
        <v>2499.9999957999999</v>
      </c>
      <c r="AW162" s="11">
        <f t="shared" si="816"/>
        <v>1.8490000000000003E-15</v>
      </c>
      <c r="AX162" s="11">
        <f t="shared" si="816"/>
        <v>49.000000616000001</v>
      </c>
      <c r="AY162" s="11">
        <f t="shared" si="816"/>
        <v>2.025E-15</v>
      </c>
      <c r="AZ162" s="11">
        <f t="shared" si="816"/>
        <v>100.00000092000001</v>
      </c>
      <c r="BA162" s="11">
        <f t="shared" si="816"/>
        <v>1224.99999671</v>
      </c>
      <c r="BB162" s="11">
        <f t="shared" si="816"/>
        <v>625.00000239999997</v>
      </c>
      <c r="BC162" s="11">
        <f t="shared" si="816"/>
        <v>25.000000489999998</v>
      </c>
      <c r="BD162" s="11">
        <f t="shared" si="816"/>
        <v>1600.0000039999998</v>
      </c>
      <c r="BE162" s="11">
        <f t="shared" si="816"/>
        <v>2.6009999999999999E-15</v>
      </c>
      <c r="BF162" s="11">
        <f t="shared" si="816"/>
        <v>625.00000260000002</v>
      </c>
      <c r="BG162" s="11">
        <f t="shared" si="816"/>
        <v>2.8089999999999997E-15</v>
      </c>
      <c r="BH162" s="11">
        <f t="shared" si="816"/>
        <v>624.99999730000013</v>
      </c>
      <c r="BI162" s="11">
        <f t="shared" si="816"/>
        <v>624.99999724999998</v>
      </c>
      <c r="BJ162" s="11">
        <f t="shared" si="816"/>
        <v>224.99999831999986</v>
      </c>
      <c r="BK162" s="11">
        <f t="shared" si="816"/>
        <v>625.0000028500001</v>
      </c>
      <c r="BL162" s="11">
        <f t="shared" si="816"/>
        <v>400.00000232000008</v>
      </c>
      <c r="BM162" s="11">
        <f t="shared" si="816"/>
        <v>1599.9999952799999</v>
      </c>
      <c r="BN162" s="11">
        <f t="shared" si="816"/>
        <v>224.99999819999985</v>
      </c>
      <c r="BO162" s="11">
        <f t="shared" si="816"/>
        <v>900.00000366000006</v>
      </c>
      <c r="BP162" s="11">
        <f t="shared" si="816"/>
        <v>3.8440000000000001E-15</v>
      </c>
      <c r="BQ162" s="11">
        <f t="shared" si="816"/>
        <v>3.9689999999999996E-15</v>
      </c>
      <c r="BR162" s="11">
        <f t="shared" si="816"/>
        <v>900.00000384000009</v>
      </c>
      <c r="BS162" s="11">
        <f t="shared" si="816"/>
        <v>64.000001040000001</v>
      </c>
      <c r="BT162" s="11">
        <f t="shared" si="816"/>
        <v>400.00000263999993</v>
      </c>
      <c r="BU162" s="11">
        <f t="shared" ref="BU162:CI162" si="817">IF(BU104="",MIN(BU42,BU73),BU104)</f>
        <v>2499.9999932999999</v>
      </c>
      <c r="BV162" s="11">
        <f t="shared" si="817"/>
        <v>483.99999700799975</v>
      </c>
      <c r="BW162" s="11">
        <f t="shared" si="817"/>
        <v>400.00000275999997</v>
      </c>
      <c r="BX162" s="11">
        <f t="shared" si="817"/>
        <v>225.00000210000002</v>
      </c>
      <c r="BY162" s="11">
        <f t="shared" si="817"/>
        <v>120.99999843799995</v>
      </c>
      <c r="BZ162" s="11">
        <f t="shared" si="817"/>
        <v>100.00000144000002</v>
      </c>
      <c r="CA162" s="11">
        <f t="shared" si="817"/>
        <v>624.99999635000029</v>
      </c>
      <c r="CB162" s="11">
        <f t="shared" si="817"/>
        <v>900.00000444</v>
      </c>
      <c r="CC162" s="11">
        <f t="shared" si="817"/>
        <v>2303.9999927999997</v>
      </c>
      <c r="CD162" s="11">
        <f t="shared" si="817"/>
        <v>1681.000006232</v>
      </c>
      <c r="CE162" s="11">
        <f t="shared" si="817"/>
        <v>400.00000308</v>
      </c>
      <c r="CF162" s="11">
        <f t="shared" si="817"/>
        <v>100.00000155999999</v>
      </c>
      <c r="CG162" s="11">
        <f t="shared" si="817"/>
        <v>100.00000157999999</v>
      </c>
      <c r="CH162" s="11">
        <f t="shared" si="817"/>
        <v>624.99999599999967</v>
      </c>
      <c r="CI162" s="11">
        <f t="shared" si="817"/>
        <v>2499.9999918999997</v>
      </c>
      <c r="CJ162" s="11">
        <f t="shared" ref="CJ162:CK162" si="818">IF(CJ104="",MIN(CJ42,CJ73),CJ104)</f>
        <v>1024.000005248</v>
      </c>
      <c r="CK162" s="11">
        <f t="shared" si="818"/>
        <v>4.0000003320000079</v>
      </c>
      <c r="CL162" s="11">
        <f t="shared" ref="CL162:CQ162" si="819">IF(CL104="",MIN(CL42,CL73),CL104)</f>
        <v>2499.9999916000002</v>
      </c>
      <c r="CM162" s="11">
        <f t="shared" si="819"/>
        <v>484.00000374000001</v>
      </c>
      <c r="CN162" s="11">
        <f t="shared" si="819"/>
        <v>100.00000172000001</v>
      </c>
      <c r="CO162" s="11">
        <f t="shared" si="819"/>
        <v>900.00000522000005</v>
      </c>
      <c r="CP162" s="11">
        <f t="shared" si="819"/>
        <v>225.00000264000002</v>
      </c>
      <c r="CQ162" s="11">
        <f t="shared" si="819"/>
        <v>900.00000534000003</v>
      </c>
      <c r="CR162" s="11">
        <f t="shared" ref="CR162:CS162" si="820">IF(CR104="",MIN(CR42,CR73),CR104)</f>
        <v>900.00000540000008</v>
      </c>
      <c r="CS162" s="11">
        <f t="shared" si="820"/>
        <v>625.00000455000009</v>
      </c>
      <c r="CT162" s="11">
        <f t="shared" ref="CT162:DB162" si="821">IF(CT104="",MIN(CT42,CT73),CT104)</f>
        <v>4.0000003680000091</v>
      </c>
      <c r="CU162" s="11">
        <f t="shared" si="821"/>
        <v>196.00000260400003</v>
      </c>
      <c r="CV162" s="11">
        <f t="shared" si="821"/>
        <v>900.00000564000004</v>
      </c>
      <c r="CW162" s="11">
        <f t="shared" si="821"/>
        <v>2303.9999908800005</v>
      </c>
      <c r="CX162" s="11">
        <f t="shared" si="821"/>
        <v>1599.99999232</v>
      </c>
      <c r="CY162" s="11">
        <f t="shared" si="821"/>
        <v>1024.0000062079998</v>
      </c>
      <c r="CZ162" s="11">
        <f t="shared" si="821"/>
        <v>1225.00000686</v>
      </c>
      <c r="DA162" s="11">
        <f t="shared" si="821"/>
        <v>900.00000594000005</v>
      </c>
      <c r="DB162" s="11">
        <f t="shared" si="821"/>
        <v>100.00000199999999</v>
      </c>
      <c r="DC162" s="11">
        <f t="shared" ref="DC162:EE162" si="822">IF(DC104="",MIN(DC42,DC73),DC104)</f>
        <v>400.00000404000008</v>
      </c>
      <c r="DD162" s="11">
        <f t="shared" si="822"/>
        <v>289.00000346800005</v>
      </c>
      <c r="DE162" s="11">
        <f t="shared" si="822"/>
        <v>400.00000412000009</v>
      </c>
      <c r="DF162" s="11">
        <f t="shared" si="822"/>
        <v>24.999998960000067</v>
      </c>
      <c r="DG162" s="11">
        <f t="shared" si="822"/>
        <v>100.0000021</v>
      </c>
      <c r="DH162" s="11">
        <f t="shared" si="822"/>
        <v>224.99999681999995</v>
      </c>
      <c r="DI162" s="11">
        <f t="shared" si="822"/>
        <v>1600.00000856</v>
      </c>
      <c r="DJ162" s="11">
        <f t="shared" si="822"/>
        <v>1599.99999136</v>
      </c>
      <c r="DK162" s="11">
        <f t="shared" si="822"/>
        <v>400.00000435999993</v>
      </c>
      <c r="DL162" s="11">
        <f t="shared" si="822"/>
        <v>121.00000242000002</v>
      </c>
      <c r="DM162" s="11">
        <f t="shared" si="822"/>
        <v>1.2321E-14</v>
      </c>
      <c r="DN162" s="11">
        <f t="shared" si="822"/>
        <v>1.2543999999999999E-14</v>
      </c>
      <c r="DO162" s="11">
        <f t="shared" si="822"/>
        <v>1.2769000000000001E-14</v>
      </c>
      <c r="DP162" s="11">
        <f t="shared" si="822"/>
        <v>1225.0000079800002</v>
      </c>
      <c r="DQ162" s="11">
        <f t="shared" si="822"/>
        <v>144.00000276000003</v>
      </c>
      <c r="DR162" s="11">
        <f t="shared" si="822"/>
        <v>729.00000626399992</v>
      </c>
      <c r="DS162" s="11">
        <f t="shared" si="822"/>
        <v>1.3689E-14</v>
      </c>
      <c r="DT162" s="11">
        <f t="shared" si="822"/>
        <v>1.3924000627273002E-14</v>
      </c>
      <c r="DU162" s="11">
        <f t="shared" si="822"/>
        <v>225.00000356999999</v>
      </c>
      <c r="DV162" s="11">
        <f t="shared" si="822"/>
        <v>224.99999640000016</v>
      </c>
      <c r="DW162" s="11">
        <f t="shared" si="822"/>
        <v>625.00000605000002</v>
      </c>
      <c r="DX162" s="11">
        <f t="shared" si="822"/>
        <v>1600.0000097600002</v>
      </c>
      <c r="DY162" s="11">
        <f t="shared" si="822"/>
        <v>1599.9999901600002</v>
      </c>
      <c r="DZ162" s="11">
        <f t="shared" si="822"/>
        <v>400.00000496000001</v>
      </c>
      <c r="EA162" s="11">
        <f t="shared" si="822"/>
        <v>1155.9999915000001</v>
      </c>
      <c r="EB162" s="11">
        <f t="shared" si="822"/>
        <v>64.00000201600001</v>
      </c>
      <c r="EC162" s="11">
        <f t="shared" si="822"/>
        <v>900.00000762000002</v>
      </c>
      <c r="ED162" s="11">
        <f t="shared" si="822"/>
        <v>100.00000256000001</v>
      </c>
      <c r="EE162" s="11">
        <f t="shared" si="822"/>
        <v>100.00000258000001</v>
      </c>
      <c r="EF162" s="11">
        <f t="shared" ref="EF162:EI162" si="823">IF(EF104="",MIN(EF42,EF73),EF104)</f>
        <v>400.00000520000003</v>
      </c>
      <c r="EG162" s="11">
        <f t="shared" si="823"/>
        <v>324.00000471600003</v>
      </c>
      <c r="EH162" s="11">
        <f t="shared" si="823"/>
        <v>399.99999472000013</v>
      </c>
      <c r="EI162" s="11">
        <f t="shared" si="823"/>
        <v>484.00000585200002</v>
      </c>
      <c r="EJ162" s="11">
        <f t="shared" ref="EJ162:ES162" si="824">IF(EJ104="",MIN(EJ42,EJ73),EJ104)</f>
        <v>441.00000562800005</v>
      </c>
      <c r="EK162" s="11">
        <f t="shared" si="824"/>
        <v>81.000002430000023</v>
      </c>
      <c r="EL162" s="11">
        <f t="shared" si="824"/>
        <v>1224.9999904800002</v>
      </c>
      <c r="EM162" s="11">
        <f t="shared" si="824"/>
        <v>2499.9999862999998</v>
      </c>
      <c r="EN162" s="11">
        <f t="shared" si="824"/>
        <v>224.9999958599999</v>
      </c>
      <c r="EO162" s="11">
        <f t="shared" si="824"/>
        <v>400.00000556000003</v>
      </c>
      <c r="EP162" s="11">
        <f t="shared" si="824"/>
        <v>1225.0000097999998</v>
      </c>
      <c r="EQ162" s="11">
        <f t="shared" si="824"/>
        <v>100.00000282000001</v>
      </c>
      <c r="ER162" s="11">
        <f t="shared" si="824"/>
        <v>1224.9999900599996</v>
      </c>
      <c r="ES162" s="11">
        <f t="shared" si="824"/>
        <v>2.0448999999999998E-14</v>
      </c>
      <c r="ET162" s="11">
        <f t="shared" ref="ET162:EV162" si="825">IF(ET104="",MIN(ET42,ET73),ET104)</f>
        <v>225.00000432000002</v>
      </c>
      <c r="EU162" s="11">
        <f t="shared" si="825"/>
        <v>100.00000290000001</v>
      </c>
      <c r="EV162" s="11">
        <f t="shared" si="825"/>
        <v>400.00000584000009</v>
      </c>
      <c r="EW162" s="11">
        <f t="shared" ref="EW162:FJ162" si="826">IF(EW104="",MIN(EW42,EW73),EW104)</f>
        <v>575.99999294400027</v>
      </c>
      <c r="EX162" s="11">
        <f t="shared" si="826"/>
        <v>2.1903999999999999E-14</v>
      </c>
      <c r="EY162" s="11">
        <f t="shared" si="826"/>
        <v>400.00000596000007</v>
      </c>
      <c r="EZ162" s="11">
        <f t="shared" si="826"/>
        <v>100.00000300000002</v>
      </c>
      <c r="FA162" s="11">
        <f t="shared" si="826"/>
        <v>100.00000302000002</v>
      </c>
      <c r="FB162" s="11">
        <f t="shared" si="826"/>
        <v>625.00000759999989</v>
      </c>
      <c r="FC162" s="11">
        <f t="shared" si="826"/>
        <v>900.00000917999989</v>
      </c>
      <c r="FD162" s="11">
        <f t="shared" si="826"/>
        <v>900.00000923999994</v>
      </c>
      <c r="FE162" s="11">
        <f t="shared" si="826"/>
        <v>1225.0000108500001</v>
      </c>
      <c r="FF162" s="11">
        <f t="shared" si="826"/>
        <v>99.999996880000054</v>
      </c>
      <c r="FG162" s="11">
        <f t="shared" si="826"/>
        <v>483.9999930919999</v>
      </c>
      <c r="FH162" s="11">
        <f t="shared" si="826"/>
        <v>2.4964000000000004E-14</v>
      </c>
      <c r="FI162" s="11">
        <f t="shared" si="826"/>
        <v>2.5281000000000004E-14</v>
      </c>
      <c r="FJ162" s="11">
        <f t="shared" si="826"/>
        <v>399.99999360000004</v>
      </c>
      <c r="FK162" s="11">
        <f t="shared" ref="FK162" si="827">IF(FK104="",MIN(FK42,FK73),FK104)</f>
        <v>1600.0000128800002</v>
      </c>
    </row>
    <row r="163" spans="3:167" x14ac:dyDescent="0.25">
      <c r="C163" s="11">
        <v>8</v>
      </c>
      <c r="D163" s="11">
        <f t="shared" si="736"/>
        <v>2500</v>
      </c>
      <c r="E163" s="11">
        <f t="shared" ref="E163" si="828">IF(E105="",MIN(E43,E74),E105)</f>
        <v>25.000000005</v>
      </c>
      <c r="F163" s="11">
        <f t="shared" si="736"/>
        <v>841.00000002899992</v>
      </c>
      <c r="G163" s="11">
        <f t="shared" si="736"/>
        <v>441.00000004200001</v>
      </c>
      <c r="H163" s="11">
        <f t="shared" si="736"/>
        <v>784.00000011199995</v>
      </c>
      <c r="I163" s="11">
        <f t="shared" ref="I163:BT163" si="829">IF(I105="",MIN(I43,I74),I105)</f>
        <v>484.00000013200003</v>
      </c>
      <c r="J163" s="11">
        <f t="shared" si="829"/>
        <v>25.000000040000003</v>
      </c>
      <c r="K163" s="11">
        <f t="shared" si="829"/>
        <v>2499.9999995000003</v>
      </c>
      <c r="L163" s="11">
        <f t="shared" si="829"/>
        <v>400.00000024000002</v>
      </c>
      <c r="M163" s="11">
        <f t="shared" si="829"/>
        <v>100.00000014000001</v>
      </c>
      <c r="N163" s="11">
        <f t="shared" si="829"/>
        <v>400.00000032000003</v>
      </c>
      <c r="O163" s="11">
        <f t="shared" si="829"/>
        <v>1225.0000006299997</v>
      </c>
      <c r="P163" s="11">
        <f t="shared" si="829"/>
        <v>100.00000020000002</v>
      </c>
      <c r="Q163" s="11">
        <f t="shared" si="829"/>
        <v>400.00000044000006</v>
      </c>
      <c r="R163" s="11">
        <f t="shared" si="829"/>
        <v>1.44E-16</v>
      </c>
      <c r="S163" s="11">
        <f t="shared" si="829"/>
        <v>100.00000025999999</v>
      </c>
      <c r="T163" s="11">
        <f t="shared" si="829"/>
        <v>25.000000140000004</v>
      </c>
      <c r="U163" s="11">
        <f t="shared" si="829"/>
        <v>400.00000060000008</v>
      </c>
      <c r="V163" s="11">
        <f t="shared" si="829"/>
        <v>400.00000064000005</v>
      </c>
      <c r="W163" s="11">
        <f t="shared" si="829"/>
        <v>2.8900000000000001E-16</v>
      </c>
      <c r="X163" s="11">
        <f t="shared" si="829"/>
        <v>99.999999640000112</v>
      </c>
      <c r="Y163" s="11">
        <f t="shared" si="829"/>
        <v>100.00000038</v>
      </c>
      <c r="Z163" s="11">
        <f t="shared" si="829"/>
        <v>624.99999899999989</v>
      </c>
      <c r="AA163" s="11">
        <f t="shared" si="829"/>
        <v>225.00000062999999</v>
      </c>
      <c r="AB163" s="11">
        <f t="shared" si="829"/>
        <v>225.00000066000001</v>
      </c>
      <c r="AC163" s="11">
        <f t="shared" si="829"/>
        <v>625.00000114999989</v>
      </c>
      <c r="AD163" s="11">
        <f t="shared" si="829"/>
        <v>2025.0000021600001</v>
      </c>
      <c r="AE163" s="11">
        <f t="shared" si="829"/>
        <v>400.00000099999994</v>
      </c>
      <c r="AF163" s="11">
        <f t="shared" si="829"/>
        <v>6.7600000000000004E-16</v>
      </c>
      <c r="AG163" s="11">
        <f t="shared" si="829"/>
        <v>625.00000134999993</v>
      </c>
      <c r="AH163" s="11">
        <f t="shared" si="829"/>
        <v>255.99999910399993</v>
      </c>
      <c r="AI163" s="11">
        <f t="shared" si="829"/>
        <v>625.0000014499999</v>
      </c>
      <c r="AJ163" s="11">
        <f t="shared" si="829"/>
        <v>576.00000144000001</v>
      </c>
      <c r="AK163" s="11">
        <f t="shared" si="829"/>
        <v>225.00000093000003</v>
      </c>
      <c r="AL163" s="11">
        <f t="shared" si="829"/>
        <v>100.00000064000002</v>
      </c>
      <c r="AM163" s="11">
        <f t="shared" si="829"/>
        <v>899.99999801999968</v>
      </c>
      <c r="AN163" s="11">
        <f t="shared" si="829"/>
        <v>1089.0000022440001</v>
      </c>
      <c r="AO163" s="11">
        <f t="shared" si="829"/>
        <v>1600.0000027999999</v>
      </c>
      <c r="AP163" s="11">
        <f t="shared" si="829"/>
        <v>2499.9999963999999</v>
      </c>
      <c r="AQ163" s="11">
        <f t="shared" si="829"/>
        <v>625.00000184999999</v>
      </c>
      <c r="AR163" s="11">
        <f t="shared" si="829"/>
        <v>900.00000227999999</v>
      </c>
      <c r="AS163" s="11">
        <f t="shared" si="829"/>
        <v>1089.0000025740001</v>
      </c>
      <c r="AT163" s="11">
        <f t="shared" si="829"/>
        <v>100.0000008</v>
      </c>
      <c r="AU163" s="11">
        <f t="shared" si="829"/>
        <v>1225.0000028699999</v>
      </c>
      <c r="AV163" s="11">
        <f t="shared" si="829"/>
        <v>100.00000084</v>
      </c>
      <c r="AW163" s="11">
        <f t="shared" si="829"/>
        <v>1.8490000000000003E-15</v>
      </c>
      <c r="AX163" s="11">
        <f t="shared" si="829"/>
        <v>144.000001056</v>
      </c>
      <c r="AY163" s="11">
        <f t="shared" si="829"/>
        <v>100.0000009</v>
      </c>
      <c r="AZ163" s="11">
        <f t="shared" si="829"/>
        <v>99.999999080000066</v>
      </c>
      <c r="BA163" s="11">
        <f t="shared" si="829"/>
        <v>900.00000282000008</v>
      </c>
      <c r="BB163" s="11">
        <f t="shared" si="829"/>
        <v>100.00000096000001</v>
      </c>
      <c r="BC163" s="11">
        <f t="shared" si="829"/>
        <v>900.00000294000006</v>
      </c>
      <c r="BD163" s="11">
        <f t="shared" si="829"/>
        <v>196.00000140000003</v>
      </c>
      <c r="BE163" s="11">
        <f t="shared" si="829"/>
        <v>225.00000153000002</v>
      </c>
      <c r="BF163" s="11">
        <f t="shared" si="829"/>
        <v>2.7040000000000002E-15</v>
      </c>
      <c r="BG163" s="11">
        <f t="shared" si="829"/>
        <v>2.8089999999999997E-15</v>
      </c>
      <c r="BH163" s="11">
        <f t="shared" si="829"/>
        <v>225.00000161999998</v>
      </c>
      <c r="BI163" s="11">
        <f t="shared" si="829"/>
        <v>225.00000164999997</v>
      </c>
      <c r="BJ163" s="11">
        <f t="shared" si="829"/>
        <v>400.00000224000007</v>
      </c>
      <c r="BK163" s="11">
        <f t="shared" si="829"/>
        <v>25.000000570000005</v>
      </c>
      <c r="BL163" s="11">
        <f t="shared" si="829"/>
        <v>3.3639997324476479E-15</v>
      </c>
      <c r="BM163" s="11">
        <f t="shared" si="829"/>
        <v>225.00000176999998</v>
      </c>
      <c r="BN163" s="11">
        <f t="shared" si="829"/>
        <v>900.00000360000013</v>
      </c>
      <c r="BO163" s="11">
        <f t="shared" si="829"/>
        <v>624.99999695000031</v>
      </c>
      <c r="BP163" s="11">
        <f t="shared" si="829"/>
        <v>3.8440000000000001E-15</v>
      </c>
      <c r="BQ163" s="11">
        <f t="shared" si="829"/>
        <v>3.9690002091511442E-15</v>
      </c>
      <c r="BR163" s="11">
        <f t="shared" si="829"/>
        <v>900.00000384000009</v>
      </c>
      <c r="BS163" s="11">
        <f t="shared" si="829"/>
        <v>289.00000220999993</v>
      </c>
      <c r="BT163" s="11">
        <f t="shared" si="829"/>
        <v>625.00000329999989</v>
      </c>
      <c r="BU163" s="11">
        <f t="shared" ref="BU163:CI163" si="830">IF(BU105="",MIN(BU43,BU74),BU105)</f>
        <v>1599.9999946399998</v>
      </c>
      <c r="BV163" s="11">
        <f t="shared" si="830"/>
        <v>576.00000326399993</v>
      </c>
      <c r="BW163" s="11">
        <f t="shared" si="830"/>
        <v>144.00000165600002</v>
      </c>
      <c r="BX163" s="11">
        <f t="shared" si="830"/>
        <v>400.00000279999995</v>
      </c>
      <c r="BY163" s="11">
        <f t="shared" si="830"/>
        <v>1024.0000045440001</v>
      </c>
      <c r="BZ163" s="11">
        <f t="shared" si="830"/>
        <v>99.999998559999881</v>
      </c>
      <c r="CA163" s="11">
        <f t="shared" si="830"/>
        <v>99.999998540000092</v>
      </c>
      <c r="CB163" s="11">
        <f t="shared" si="830"/>
        <v>1224.99999482</v>
      </c>
      <c r="CC163" s="11">
        <f t="shared" si="830"/>
        <v>576.00000360000001</v>
      </c>
      <c r="CD163" s="11">
        <f t="shared" si="830"/>
        <v>1296.0000054719999</v>
      </c>
      <c r="CE163" s="11">
        <f t="shared" si="830"/>
        <v>1600.0000061600003</v>
      </c>
      <c r="CF163" s="11">
        <f t="shared" si="830"/>
        <v>1599.9999937600001</v>
      </c>
      <c r="CG163" s="11">
        <f t="shared" si="830"/>
        <v>100.00000157999999</v>
      </c>
      <c r="CH163" s="11">
        <f t="shared" si="830"/>
        <v>400.00000319999998</v>
      </c>
      <c r="CI163" s="11">
        <f t="shared" si="830"/>
        <v>100.00000161999999</v>
      </c>
      <c r="CJ163" s="11">
        <f t="shared" ref="CJ163:CK163" si="831">IF(CJ105="",MIN(CJ43,CJ74),CJ105)</f>
        <v>576.00000393599998</v>
      </c>
      <c r="CK163" s="11">
        <f t="shared" si="831"/>
        <v>25.000000830000005</v>
      </c>
      <c r="CL163" s="11">
        <f t="shared" ref="CL163:CQ163" si="832">IF(CL105="",MIN(CL43,CL74),CL105)</f>
        <v>7.0559999999999995E-15</v>
      </c>
      <c r="CM163" s="11">
        <f t="shared" si="832"/>
        <v>7.2249999999999989E-15</v>
      </c>
      <c r="CN163" s="11">
        <f t="shared" si="832"/>
        <v>900.00000516</v>
      </c>
      <c r="CO163" s="11">
        <f t="shared" si="832"/>
        <v>900.00000522000005</v>
      </c>
      <c r="CP163" s="11">
        <f t="shared" si="832"/>
        <v>100.00000176000002</v>
      </c>
      <c r="CQ163" s="11">
        <f t="shared" si="832"/>
        <v>729.00000480599999</v>
      </c>
      <c r="CR163" s="11">
        <f t="shared" ref="CR163:CS163" si="833">IF(CR105="",MIN(CR43,CR74),CR105)</f>
        <v>1599.9999928</v>
      </c>
      <c r="CS163" s="11">
        <f t="shared" si="833"/>
        <v>900.00000546000001</v>
      </c>
      <c r="CT163" s="11">
        <f t="shared" ref="CT163:DB163" si="834">IF(CT105="",MIN(CT43,CT74),CT105)</f>
        <v>900.00000552000006</v>
      </c>
      <c r="CU163" s="11">
        <f t="shared" si="834"/>
        <v>676.00000483600002</v>
      </c>
      <c r="CV163" s="11">
        <f t="shared" si="834"/>
        <v>169.00000244400002</v>
      </c>
      <c r="CW163" s="11">
        <f t="shared" si="834"/>
        <v>100.00000190000003</v>
      </c>
      <c r="CX163" s="11">
        <f t="shared" si="834"/>
        <v>900.00000576000002</v>
      </c>
      <c r="CY163" s="11">
        <f t="shared" si="834"/>
        <v>9.4089999999999997E-15</v>
      </c>
      <c r="CZ163" s="11">
        <f t="shared" si="834"/>
        <v>783.99999451199994</v>
      </c>
      <c r="DA163" s="11">
        <f t="shared" si="834"/>
        <v>225.00000297</v>
      </c>
      <c r="DB163" s="11">
        <f t="shared" si="834"/>
        <v>2499.9999899999998</v>
      </c>
      <c r="DC163" s="11">
        <f t="shared" ref="DC163:EE163" si="835">IF(DC105="",MIN(DC43,DC74),DC105)</f>
        <v>624.99999495000009</v>
      </c>
      <c r="DD163" s="11">
        <f t="shared" si="835"/>
        <v>2025.0000091800002</v>
      </c>
      <c r="DE163" s="11">
        <f t="shared" si="835"/>
        <v>25.000001030000007</v>
      </c>
      <c r="DF163" s="11">
        <f t="shared" si="835"/>
        <v>2400.999989808</v>
      </c>
      <c r="DG163" s="11">
        <f t="shared" si="835"/>
        <v>25.000001050000009</v>
      </c>
      <c r="DH163" s="11">
        <f t="shared" si="835"/>
        <v>1.1235999999999999E-14</v>
      </c>
      <c r="DI163" s="11">
        <f t="shared" si="835"/>
        <v>400.0000042800001</v>
      </c>
      <c r="DJ163" s="11">
        <f t="shared" si="835"/>
        <v>900.00000647999991</v>
      </c>
      <c r="DK163" s="11">
        <f t="shared" si="835"/>
        <v>100.00000218000001</v>
      </c>
      <c r="DL163" s="11">
        <f t="shared" si="835"/>
        <v>195.99999691999994</v>
      </c>
      <c r="DM163" s="11">
        <f t="shared" si="835"/>
        <v>1.2321E-14</v>
      </c>
      <c r="DN163" s="11">
        <f t="shared" si="835"/>
        <v>1.2543998892558996E-14</v>
      </c>
      <c r="DO163" s="11">
        <f t="shared" si="835"/>
        <v>1.2769000000000001E-14</v>
      </c>
      <c r="DP163" s="11">
        <f t="shared" si="835"/>
        <v>400.00000455999998</v>
      </c>
      <c r="DQ163" s="11">
        <f t="shared" si="835"/>
        <v>99.999997699999895</v>
      </c>
      <c r="DR163" s="11">
        <f t="shared" si="835"/>
        <v>1296.0000083520001</v>
      </c>
      <c r="DS163" s="11">
        <f t="shared" si="835"/>
        <v>1225.00000819</v>
      </c>
      <c r="DT163" s="11">
        <f t="shared" si="835"/>
        <v>1089.0000077880002</v>
      </c>
      <c r="DU163" s="11">
        <f t="shared" si="835"/>
        <v>729.00000642599991</v>
      </c>
      <c r="DV163" s="11">
        <f t="shared" si="835"/>
        <v>1600.0000096000003</v>
      </c>
      <c r="DW163" s="11">
        <f t="shared" si="835"/>
        <v>400.00000483999997</v>
      </c>
      <c r="DX163" s="11">
        <f t="shared" si="835"/>
        <v>400.00000488000001</v>
      </c>
      <c r="DY163" s="11">
        <f t="shared" si="835"/>
        <v>400.00000491999998</v>
      </c>
      <c r="DZ163" s="11">
        <f t="shared" si="835"/>
        <v>624.9999938000002</v>
      </c>
      <c r="EA163" s="11">
        <f t="shared" si="835"/>
        <v>2499.9999874999999</v>
      </c>
      <c r="EB163" s="11">
        <f t="shared" si="835"/>
        <v>529.00000579599998</v>
      </c>
      <c r="EC163" s="11">
        <f t="shared" si="835"/>
        <v>225.00000381000001</v>
      </c>
      <c r="ED163" s="11">
        <f t="shared" si="835"/>
        <v>289.00000435200002</v>
      </c>
      <c r="EE163" s="11">
        <f t="shared" si="835"/>
        <v>1.6641000000000002E-14</v>
      </c>
      <c r="EF163" s="11">
        <f t="shared" ref="EF163:EI163" si="836">IF(EF105="",MIN(EF43,EF74),EF105)</f>
        <v>400.00000520000003</v>
      </c>
      <c r="EG163" s="11">
        <f t="shared" si="836"/>
        <v>1024.000008384</v>
      </c>
      <c r="EH163" s="11">
        <f t="shared" si="836"/>
        <v>100.00000264000002</v>
      </c>
      <c r="EI163" s="11">
        <f t="shared" si="836"/>
        <v>484.00000585200002</v>
      </c>
      <c r="EJ163" s="11">
        <f t="shared" ref="EJ163:ES163" si="837">IF(EJ105="",MIN(EJ43,EJ74),EJ105)</f>
        <v>25.000001340000022</v>
      </c>
      <c r="EK163" s="11">
        <f t="shared" si="837"/>
        <v>2024.99998785</v>
      </c>
      <c r="EL163" s="11">
        <f t="shared" si="837"/>
        <v>1.8496000000000001E-14</v>
      </c>
      <c r="EM163" s="11">
        <f t="shared" si="837"/>
        <v>100.00000274000003</v>
      </c>
      <c r="EN163" s="11">
        <f t="shared" si="837"/>
        <v>400.00000552000006</v>
      </c>
      <c r="EO163" s="11">
        <f t="shared" si="837"/>
        <v>625.00000695000006</v>
      </c>
      <c r="EP163" s="11">
        <f t="shared" si="837"/>
        <v>1225.0000097999998</v>
      </c>
      <c r="EQ163" s="11">
        <f t="shared" si="837"/>
        <v>225.00000423</v>
      </c>
      <c r="ER163" s="11">
        <f t="shared" si="837"/>
        <v>24.999998579999975</v>
      </c>
      <c r="ES163" s="11">
        <f t="shared" si="837"/>
        <v>625.0000071500001</v>
      </c>
      <c r="ET163" s="11">
        <f t="shared" ref="ET163:EV163" si="838">IF(ET105="",MIN(ET43,ET74),ET105)</f>
        <v>100.00000288000001</v>
      </c>
      <c r="EU163" s="11">
        <f t="shared" si="838"/>
        <v>1088.99999043</v>
      </c>
      <c r="EV163" s="11">
        <f t="shared" si="838"/>
        <v>400.00000584000009</v>
      </c>
      <c r="EW163" s="11">
        <f t="shared" ref="EW163:FJ163" si="839">IF(EW105="",MIN(EW43,EW74),EW105)</f>
        <v>1296.0000105840002</v>
      </c>
      <c r="EX163" s="11">
        <f t="shared" si="839"/>
        <v>400.00000592000009</v>
      </c>
      <c r="EY163" s="11">
        <f t="shared" si="839"/>
        <v>2499.9999850999998</v>
      </c>
      <c r="EZ163" s="11">
        <f t="shared" si="839"/>
        <v>625.00000750000015</v>
      </c>
      <c r="FA163" s="11">
        <f t="shared" si="839"/>
        <v>400.00000603999996</v>
      </c>
      <c r="FB163" s="11">
        <f t="shared" si="839"/>
        <v>625.00000759999989</v>
      </c>
      <c r="FC163" s="11">
        <f t="shared" si="839"/>
        <v>400.00000611999997</v>
      </c>
      <c r="FD163" s="11">
        <f t="shared" si="839"/>
        <v>2499.9999846000001</v>
      </c>
      <c r="FE163" s="11">
        <f t="shared" si="839"/>
        <v>624.99999225000022</v>
      </c>
      <c r="FF163" s="11">
        <f t="shared" si="839"/>
        <v>624.99999220000007</v>
      </c>
      <c r="FG163" s="11">
        <f t="shared" si="839"/>
        <v>2.4648999999999998E-14</v>
      </c>
      <c r="FH163" s="11">
        <f t="shared" si="839"/>
        <v>2.4964000000000004E-14</v>
      </c>
      <c r="FI163" s="11">
        <f t="shared" si="839"/>
        <v>2.5281000000000004E-14</v>
      </c>
      <c r="FJ163" s="11">
        <f t="shared" si="839"/>
        <v>2.5600000000000003E-14</v>
      </c>
      <c r="FK163" s="11">
        <f t="shared" ref="FK163" si="840">IF(FK105="",MIN(FK43,FK74),FK105)</f>
        <v>100.00000322000004</v>
      </c>
    </row>
    <row r="164" spans="3:167" x14ac:dyDescent="0.25">
      <c r="C164" s="11">
        <v>9</v>
      </c>
      <c r="D164" s="11">
        <f t="shared" si="736"/>
        <v>2500</v>
      </c>
      <c r="E164" s="11">
        <f t="shared" ref="E164" si="841">IF(E106="",MIN(E44,E75),E106)</f>
        <v>100.00000001000001</v>
      </c>
      <c r="F164" s="11">
        <f t="shared" si="736"/>
        <v>1368.9999999629999</v>
      </c>
      <c r="G164" s="11">
        <f t="shared" si="736"/>
        <v>899.99999993999973</v>
      </c>
      <c r="H164" s="11">
        <f t="shared" si="736"/>
        <v>784.00000011199995</v>
      </c>
      <c r="I164" s="11">
        <f t="shared" ref="I164:BT164" si="842">IF(I106="",MIN(I44,I75),I106)</f>
        <v>961.00000018599997</v>
      </c>
      <c r="J164" s="11">
        <f t="shared" si="842"/>
        <v>899.99999976000004</v>
      </c>
      <c r="K164" s="11">
        <f t="shared" si="842"/>
        <v>2.5000000000000003E-17</v>
      </c>
      <c r="L164" s="11">
        <f t="shared" si="842"/>
        <v>224.9999998200002</v>
      </c>
      <c r="M164" s="11">
        <f t="shared" si="842"/>
        <v>625.00000035000005</v>
      </c>
      <c r="N164" s="11">
        <f t="shared" si="842"/>
        <v>1599.9999993599999</v>
      </c>
      <c r="O164" s="11">
        <f t="shared" si="842"/>
        <v>399.99999963999983</v>
      </c>
      <c r="P164" s="11">
        <f t="shared" si="842"/>
        <v>399.99999960000025</v>
      </c>
      <c r="Q164" s="11">
        <f t="shared" si="842"/>
        <v>225.00000032999998</v>
      </c>
      <c r="R164" s="11">
        <f t="shared" si="842"/>
        <v>1.4400002382922783E-16</v>
      </c>
      <c r="S164" s="11">
        <f t="shared" si="842"/>
        <v>1599.9999989600003</v>
      </c>
      <c r="T164" s="11">
        <f t="shared" si="842"/>
        <v>1023.9999991040004</v>
      </c>
      <c r="U164" s="11">
        <f t="shared" si="842"/>
        <v>400.00000060000008</v>
      </c>
      <c r="V164" s="11">
        <f t="shared" si="842"/>
        <v>1600.0000012800001</v>
      </c>
      <c r="W164" s="11">
        <f t="shared" si="842"/>
        <v>2499.9999983000002</v>
      </c>
      <c r="X164" s="11">
        <f t="shared" si="842"/>
        <v>25.000000179999997</v>
      </c>
      <c r="Y164" s="11">
        <f t="shared" si="842"/>
        <v>100.00000038</v>
      </c>
      <c r="Z164" s="11">
        <f t="shared" si="842"/>
        <v>1224.9999985999998</v>
      </c>
      <c r="AA164" s="11">
        <f t="shared" si="842"/>
        <v>2499.9999979000004</v>
      </c>
      <c r="AB164" s="11">
        <f t="shared" si="842"/>
        <v>900.00000131999991</v>
      </c>
      <c r="AC164" s="11">
        <f t="shared" si="842"/>
        <v>1764.0000019319998</v>
      </c>
      <c r="AD164" s="11">
        <f t="shared" si="842"/>
        <v>1935.9999978879998</v>
      </c>
      <c r="AE164" s="11">
        <f t="shared" si="842"/>
        <v>625.00000124999997</v>
      </c>
      <c r="AF164" s="11">
        <f t="shared" si="842"/>
        <v>625.00000129999989</v>
      </c>
      <c r="AG164" s="11">
        <f t="shared" si="842"/>
        <v>399.99999892000005</v>
      </c>
      <c r="AH164" s="11">
        <f t="shared" si="842"/>
        <v>120.99999938399995</v>
      </c>
      <c r="AI164" s="11">
        <f t="shared" si="842"/>
        <v>2499.9999971000002</v>
      </c>
      <c r="AJ164" s="11">
        <f t="shared" si="842"/>
        <v>225.00000090000003</v>
      </c>
      <c r="AK164" s="11">
        <f t="shared" si="842"/>
        <v>900.00000186</v>
      </c>
      <c r="AL164" s="11">
        <f t="shared" si="842"/>
        <v>1.0240001694522868E-15</v>
      </c>
      <c r="AM164" s="11">
        <f t="shared" si="842"/>
        <v>2499.9999966999999</v>
      </c>
      <c r="AN164" s="11">
        <f t="shared" si="842"/>
        <v>1600.0000027200003</v>
      </c>
      <c r="AO164" s="11">
        <f t="shared" si="842"/>
        <v>1599.9999972000001</v>
      </c>
      <c r="AP164" s="11">
        <f t="shared" si="842"/>
        <v>2499.9999963999999</v>
      </c>
      <c r="AQ164" s="11">
        <f t="shared" si="842"/>
        <v>624.99999814999967</v>
      </c>
      <c r="AR164" s="11">
        <f t="shared" si="842"/>
        <v>99.999999240000079</v>
      </c>
      <c r="AS164" s="11">
        <f t="shared" si="842"/>
        <v>783.99999781600002</v>
      </c>
      <c r="AT164" s="11">
        <f t="shared" si="842"/>
        <v>1600.0000032000003</v>
      </c>
      <c r="AU164" s="11">
        <f t="shared" si="842"/>
        <v>400.00000163999999</v>
      </c>
      <c r="AV164" s="11">
        <f t="shared" si="842"/>
        <v>1599.9999966399998</v>
      </c>
      <c r="AW164" s="11">
        <f t="shared" si="842"/>
        <v>1.8490000000000003E-15</v>
      </c>
      <c r="AX164" s="11">
        <f t="shared" si="842"/>
        <v>3.9999998239999872</v>
      </c>
      <c r="AY164" s="11">
        <f t="shared" si="842"/>
        <v>1520.9999964900001</v>
      </c>
      <c r="AZ164" s="11">
        <f t="shared" si="842"/>
        <v>99.999999080000066</v>
      </c>
      <c r="BA164" s="11">
        <f t="shared" si="842"/>
        <v>399.99999811999999</v>
      </c>
      <c r="BB164" s="11">
        <f t="shared" si="842"/>
        <v>624.9999975999998</v>
      </c>
      <c r="BC164" s="11">
        <f t="shared" si="842"/>
        <v>224.9999985300002</v>
      </c>
      <c r="BD164" s="11">
        <f t="shared" si="842"/>
        <v>2499.9999950000001</v>
      </c>
      <c r="BE164" s="11">
        <f t="shared" si="842"/>
        <v>899.99999693999996</v>
      </c>
      <c r="BF164" s="11">
        <f t="shared" si="842"/>
        <v>2.7040004474599449E-15</v>
      </c>
      <c r="BG164" s="11">
        <f t="shared" si="842"/>
        <v>224.99999841000019</v>
      </c>
      <c r="BH164" s="11">
        <f t="shared" si="842"/>
        <v>2.915999715155696E-15</v>
      </c>
      <c r="BI164" s="11">
        <f t="shared" si="842"/>
        <v>99.99999889999998</v>
      </c>
      <c r="BJ164" s="11">
        <f t="shared" si="842"/>
        <v>624.99999719999983</v>
      </c>
      <c r="BK164" s="11">
        <f t="shared" si="842"/>
        <v>224.99999829000018</v>
      </c>
      <c r="BL164" s="11">
        <f t="shared" si="842"/>
        <v>3.3639997324476479E-15</v>
      </c>
      <c r="BM164" s="11">
        <f t="shared" si="842"/>
        <v>1600.0000047200001</v>
      </c>
      <c r="BN164" s="11">
        <f t="shared" si="842"/>
        <v>1225.0000041999999</v>
      </c>
      <c r="BO164" s="11">
        <f t="shared" si="842"/>
        <v>1224.9999957300004</v>
      </c>
      <c r="BP164" s="11">
        <f t="shared" si="842"/>
        <v>3.8439997550349838E-15</v>
      </c>
      <c r="BQ164" s="11">
        <f t="shared" si="842"/>
        <v>3.9690002091511442E-15</v>
      </c>
      <c r="BR164" s="11">
        <f t="shared" si="842"/>
        <v>4.0960006778091473E-15</v>
      </c>
      <c r="BS164" s="11">
        <f t="shared" si="842"/>
        <v>624.99999675000026</v>
      </c>
      <c r="BT164" s="11">
        <f t="shared" si="842"/>
        <v>99.999998680000033</v>
      </c>
      <c r="BU164" s="11">
        <f t="shared" ref="BU164:CI164" si="843">IF(BU106="",MIN(BU44,BU75),BU106)</f>
        <v>99.99999865999996</v>
      </c>
      <c r="BV164" s="11">
        <f t="shared" si="843"/>
        <v>1935.9999940160001</v>
      </c>
      <c r="BW164" s="11">
        <f t="shared" si="843"/>
        <v>1600.0000055200003</v>
      </c>
      <c r="BX164" s="11">
        <f t="shared" si="843"/>
        <v>1155.9999952400001</v>
      </c>
      <c r="BY164" s="11">
        <f t="shared" si="843"/>
        <v>440.99999701799993</v>
      </c>
      <c r="BZ164" s="11">
        <f t="shared" si="843"/>
        <v>624.99999639999976</v>
      </c>
      <c r="CA164" s="11">
        <f t="shared" si="843"/>
        <v>2024.9999934299997</v>
      </c>
      <c r="CB164" s="11">
        <f t="shared" si="843"/>
        <v>24.999999260000017</v>
      </c>
      <c r="CC164" s="11">
        <f t="shared" si="843"/>
        <v>2499.9999924999997</v>
      </c>
      <c r="CD164" s="11">
        <f t="shared" si="843"/>
        <v>1848.999993464</v>
      </c>
      <c r="CE164" s="11">
        <f t="shared" si="843"/>
        <v>399.99999692000017</v>
      </c>
      <c r="CF164" s="11">
        <f t="shared" si="843"/>
        <v>2025.0000070199999</v>
      </c>
      <c r="CG164" s="11">
        <f t="shared" si="843"/>
        <v>24.999999209999977</v>
      </c>
      <c r="CH164" s="11">
        <f t="shared" si="843"/>
        <v>399.99999679999974</v>
      </c>
      <c r="CI164" s="11">
        <f t="shared" si="843"/>
        <v>899.99999514000024</v>
      </c>
      <c r="CJ164" s="11">
        <f t="shared" ref="CJ164:CK164" si="844">IF(CJ106="",MIN(CJ44,CJ75),CJ106)</f>
        <v>960.99999491599999</v>
      </c>
      <c r="CK164" s="11">
        <f t="shared" si="844"/>
        <v>624.99999584999989</v>
      </c>
      <c r="CL164" s="11">
        <f t="shared" ref="CL164:CQ164" si="845">IF(CL106="",MIN(CL44,CL75),CL106)</f>
        <v>1599.9999932800001</v>
      </c>
      <c r="CM164" s="11">
        <f t="shared" si="845"/>
        <v>1155.9999942200002</v>
      </c>
      <c r="CN164" s="11">
        <f t="shared" si="845"/>
        <v>900.00000516</v>
      </c>
      <c r="CO164" s="11">
        <f t="shared" si="845"/>
        <v>99.999998259999941</v>
      </c>
      <c r="CP164" s="11">
        <f t="shared" si="845"/>
        <v>400.00000352000001</v>
      </c>
      <c r="CQ164" s="11">
        <f t="shared" si="845"/>
        <v>143.99999786400008</v>
      </c>
      <c r="CR164" s="11">
        <f t="shared" ref="CR164:CS164" si="846">IF(CR106="",MIN(CR44,CR75),CR106)</f>
        <v>900.00000540000008</v>
      </c>
      <c r="CS164" s="11">
        <f t="shared" si="846"/>
        <v>399.99999635999984</v>
      </c>
      <c r="CT164" s="11">
        <f t="shared" ref="CT164:DB164" si="847">IF(CT106="",MIN(CT44,CT75),CT106)</f>
        <v>255.99999705600021</v>
      </c>
      <c r="CU164" s="11">
        <f t="shared" si="847"/>
        <v>483.99999590800013</v>
      </c>
      <c r="CV164" s="11">
        <f t="shared" si="847"/>
        <v>99.999998120000001</v>
      </c>
      <c r="CW164" s="11">
        <f t="shared" si="847"/>
        <v>899.9999942999998</v>
      </c>
      <c r="CX164" s="11">
        <f t="shared" si="847"/>
        <v>899.99999424000043</v>
      </c>
      <c r="CY164" s="11">
        <f t="shared" si="847"/>
        <v>729.00000523800009</v>
      </c>
      <c r="CZ164" s="11">
        <f t="shared" si="847"/>
        <v>24.999999020000001</v>
      </c>
      <c r="DA164" s="11">
        <f t="shared" si="847"/>
        <v>25.000000990000011</v>
      </c>
      <c r="DB164" s="11">
        <f t="shared" si="847"/>
        <v>400.00000400000005</v>
      </c>
      <c r="DC164" s="11">
        <f t="shared" ref="DC164:EE164" si="848">IF(DC106="",MIN(DC44,DC75),DC106)</f>
        <v>99.99999798000006</v>
      </c>
      <c r="DD164" s="11">
        <f t="shared" si="848"/>
        <v>80.99999816399999</v>
      </c>
      <c r="DE164" s="11">
        <f t="shared" si="848"/>
        <v>528.99999526199974</v>
      </c>
      <c r="DF164" s="11">
        <f t="shared" si="848"/>
        <v>24.999998960000067</v>
      </c>
      <c r="DG164" s="11">
        <f t="shared" si="848"/>
        <v>528.99999517000015</v>
      </c>
      <c r="DH164" s="11">
        <f t="shared" si="848"/>
        <v>625.00000530000011</v>
      </c>
      <c r="DI164" s="11">
        <f t="shared" si="848"/>
        <v>625.00000535000015</v>
      </c>
      <c r="DJ164" s="11">
        <f t="shared" si="848"/>
        <v>899.99999352000032</v>
      </c>
      <c r="DK164" s="11">
        <f t="shared" si="848"/>
        <v>483.99999520400007</v>
      </c>
      <c r="DL164" s="11">
        <f t="shared" si="848"/>
        <v>8.9999993400000005</v>
      </c>
      <c r="DM164" s="11">
        <f t="shared" si="848"/>
        <v>399.99999555999977</v>
      </c>
      <c r="DN164" s="11">
        <f t="shared" si="848"/>
        <v>899.99999328000035</v>
      </c>
      <c r="DO164" s="11">
        <f t="shared" si="848"/>
        <v>2499.9999887000004</v>
      </c>
      <c r="DP164" s="11">
        <f t="shared" si="848"/>
        <v>99.999997719999968</v>
      </c>
      <c r="DQ164" s="11">
        <f t="shared" si="848"/>
        <v>624.99999424999976</v>
      </c>
      <c r="DR164" s="11">
        <f t="shared" si="848"/>
        <v>399.99999536000018</v>
      </c>
      <c r="DS164" s="11">
        <f t="shared" si="848"/>
        <v>399.99999532000004</v>
      </c>
      <c r="DT164" s="11">
        <f t="shared" si="848"/>
        <v>624.99999409999987</v>
      </c>
      <c r="DU164" s="11">
        <f t="shared" si="848"/>
        <v>35.999998571999939</v>
      </c>
      <c r="DV164" s="11">
        <f t="shared" si="848"/>
        <v>99.9999976000001</v>
      </c>
      <c r="DW164" s="11">
        <f t="shared" si="848"/>
        <v>48.999998306000023</v>
      </c>
      <c r="DX164" s="11">
        <f t="shared" si="848"/>
        <v>2499.9999877999999</v>
      </c>
      <c r="DY164" s="11">
        <f t="shared" si="848"/>
        <v>1599.9999901600002</v>
      </c>
      <c r="DZ164" s="11">
        <f t="shared" si="848"/>
        <v>24.999998760000054</v>
      </c>
      <c r="EA164" s="11">
        <f t="shared" si="848"/>
        <v>168.99999675000004</v>
      </c>
      <c r="EB164" s="11">
        <f t="shared" si="848"/>
        <v>1369.0000093240003</v>
      </c>
      <c r="EC164" s="11">
        <f t="shared" si="848"/>
        <v>99.999997459999875</v>
      </c>
      <c r="ED164" s="11">
        <f t="shared" si="848"/>
        <v>1225.0000089600003</v>
      </c>
      <c r="EE164" s="11">
        <f t="shared" si="848"/>
        <v>899.99999226</v>
      </c>
      <c r="EF164" s="11">
        <f t="shared" ref="EF164:EI164" si="849">IF(EF106="",MIN(EF44,EF75),EF106)</f>
        <v>2499.9999870000001</v>
      </c>
      <c r="EG164" s="11">
        <f t="shared" si="849"/>
        <v>168.99999659400021</v>
      </c>
      <c r="EH164" s="11">
        <f t="shared" si="849"/>
        <v>99.99999736000008</v>
      </c>
      <c r="EI164" s="11">
        <f t="shared" si="849"/>
        <v>63.999997872000009</v>
      </c>
      <c r="EJ164" s="11">
        <f t="shared" ref="EJ164:ES164" si="850">IF(EJ106="",MIN(EJ44,EJ75),EJ106)</f>
        <v>63.999997855999958</v>
      </c>
      <c r="EK164" s="11">
        <f t="shared" si="850"/>
        <v>99.999997300000146</v>
      </c>
      <c r="EL164" s="11">
        <f t="shared" si="850"/>
        <v>1225.0000095199998</v>
      </c>
      <c r="EM164" s="11">
        <f t="shared" si="850"/>
        <v>1599.9999890399999</v>
      </c>
      <c r="EN164" s="11">
        <f t="shared" si="850"/>
        <v>900.00000828000009</v>
      </c>
      <c r="EO164" s="11">
        <f t="shared" si="850"/>
        <v>399.99999444000025</v>
      </c>
      <c r="EP164" s="11">
        <f t="shared" si="850"/>
        <v>1224.9999902000002</v>
      </c>
      <c r="EQ164" s="11">
        <f t="shared" si="850"/>
        <v>1599.9999887199999</v>
      </c>
      <c r="ER164" s="11">
        <f t="shared" si="850"/>
        <v>2025.0000127799999</v>
      </c>
      <c r="ES164" s="11">
        <f t="shared" si="850"/>
        <v>2499.9999856999998</v>
      </c>
      <c r="ET164" s="11">
        <f t="shared" ref="ET164:EV164" si="851">IF(ET106="",MIN(ET44,ET75),ET106)</f>
        <v>99.99999712000006</v>
      </c>
      <c r="EU164" s="11">
        <f t="shared" si="851"/>
        <v>899.99999129999992</v>
      </c>
      <c r="EV164" s="11">
        <f t="shared" si="851"/>
        <v>399.9999941599998</v>
      </c>
      <c r="EW164" s="11">
        <f t="shared" ref="EW164:FJ164" si="852">IF(EW106="",MIN(EW44,EW75),EW106)</f>
        <v>483.99999353200025</v>
      </c>
      <c r="EX164" s="11">
        <f t="shared" si="852"/>
        <v>899.99999112000012</v>
      </c>
      <c r="EY164" s="11">
        <f t="shared" si="852"/>
        <v>1600.0000119200001</v>
      </c>
      <c r="EZ164" s="11">
        <f t="shared" si="852"/>
        <v>360.9999942999998</v>
      </c>
      <c r="FA164" s="11">
        <f t="shared" si="852"/>
        <v>625.00000754999996</v>
      </c>
      <c r="FB164" s="11">
        <f t="shared" si="852"/>
        <v>625.00000759999989</v>
      </c>
      <c r="FC164" s="11">
        <f t="shared" si="852"/>
        <v>399.99999387999992</v>
      </c>
      <c r="FD164" s="11">
        <f t="shared" si="852"/>
        <v>900.00000923999994</v>
      </c>
      <c r="FE164" s="11">
        <f t="shared" si="852"/>
        <v>625.00000775000001</v>
      </c>
      <c r="FF164" s="11">
        <f t="shared" si="852"/>
        <v>1224.9999890800002</v>
      </c>
      <c r="FG164" s="11">
        <f t="shared" si="852"/>
        <v>440.99999340599993</v>
      </c>
      <c r="FH164" s="11">
        <f t="shared" si="852"/>
        <v>2499.9999842000002</v>
      </c>
      <c r="FI164" s="11">
        <f t="shared" si="852"/>
        <v>399.99999364000018</v>
      </c>
      <c r="FJ164" s="11">
        <f t="shared" si="852"/>
        <v>625.00000799999998</v>
      </c>
      <c r="FK164" s="11">
        <f t="shared" ref="FK164" si="853">IF(FK106="",MIN(FK44,FK75),FK106)</f>
        <v>100.00000322000004</v>
      </c>
    </row>
    <row r="165" spans="3:167" x14ac:dyDescent="0.25">
      <c r="C165" s="11">
        <v>10</v>
      </c>
      <c r="D165" s="11">
        <f t="shared" si="736"/>
        <v>2500</v>
      </c>
      <c r="E165" s="11">
        <f t="shared" ref="E165" si="854">IF(E107="",MIN(E45,E76),E107)</f>
        <v>225.00000001500001</v>
      </c>
      <c r="F165" s="11">
        <f t="shared" si="736"/>
        <v>529.00000002299987</v>
      </c>
      <c r="G165" s="11">
        <f t="shared" si="736"/>
        <v>196.00000002799999</v>
      </c>
      <c r="H165" s="11">
        <f t="shared" si="736"/>
        <v>4.0000000000000003E-18</v>
      </c>
      <c r="I165" s="11">
        <f t="shared" ref="I165:BT165" si="855">IF(I107="",MIN(I45,I76),I107)</f>
        <v>4.0000000119999992</v>
      </c>
      <c r="J165" s="11">
        <f t="shared" si="855"/>
        <v>1599.99999968</v>
      </c>
      <c r="K165" s="11">
        <f t="shared" si="855"/>
        <v>2.5000000000000003E-17</v>
      </c>
      <c r="L165" s="11">
        <f t="shared" si="855"/>
        <v>2499.9999994</v>
      </c>
      <c r="M165" s="11">
        <f t="shared" si="855"/>
        <v>400.00000028000005</v>
      </c>
      <c r="N165" s="11">
        <f t="shared" si="855"/>
        <v>1600.0000006400001</v>
      </c>
      <c r="O165" s="11">
        <f t="shared" si="855"/>
        <v>225.00000027000002</v>
      </c>
      <c r="P165" s="11">
        <f t="shared" si="855"/>
        <v>1.0000000000000001E-16</v>
      </c>
      <c r="Q165" s="11">
        <f t="shared" si="855"/>
        <v>100.00000021999999</v>
      </c>
      <c r="R165" s="11">
        <f t="shared" si="855"/>
        <v>900.00000072000012</v>
      </c>
      <c r="S165" s="11">
        <f t="shared" si="855"/>
        <v>25.000000130000004</v>
      </c>
      <c r="T165" s="11">
        <f t="shared" si="855"/>
        <v>25.000000140000004</v>
      </c>
      <c r="U165" s="11">
        <f t="shared" si="855"/>
        <v>25.000000150000005</v>
      </c>
      <c r="V165" s="11">
        <f t="shared" si="855"/>
        <v>100.00000032</v>
      </c>
      <c r="W165" s="11">
        <f t="shared" si="855"/>
        <v>2499.9999983000002</v>
      </c>
      <c r="X165" s="11">
        <f t="shared" si="855"/>
        <v>25.000000179999997</v>
      </c>
      <c r="Y165" s="11">
        <f t="shared" si="855"/>
        <v>99.99999962000004</v>
      </c>
      <c r="Z165" s="11">
        <f t="shared" si="855"/>
        <v>225.00000059999999</v>
      </c>
      <c r="AA165" s="11">
        <f t="shared" si="855"/>
        <v>900.00000126000009</v>
      </c>
      <c r="AB165" s="11">
        <f t="shared" si="855"/>
        <v>624.99999890000026</v>
      </c>
      <c r="AC165" s="11">
        <f t="shared" si="855"/>
        <v>1224.9999983900002</v>
      </c>
      <c r="AD165" s="11">
        <f t="shared" si="855"/>
        <v>483.99999894399991</v>
      </c>
      <c r="AE165" s="11">
        <f t="shared" si="855"/>
        <v>196.00000070000002</v>
      </c>
      <c r="AF165" s="11">
        <f t="shared" si="855"/>
        <v>6.7600000000000004E-16</v>
      </c>
      <c r="AG165" s="11">
        <f t="shared" si="855"/>
        <v>100.00000054000002</v>
      </c>
      <c r="AH165" s="11">
        <f t="shared" si="855"/>
        <v>728.99999848799985</v>
      </c>
      <c r="AI165" s="11">
        <f t="shared" si="855"/>
        <v>625.0000014499999</v>
      </c>
      <c r="AJ165" s="11">
        <f t="shared" si="855"/>
        <v>8.9999999999999983E-16</v>
      </c>
      <c r="AK165" s="11">
        <f t="shared" si="855"/>
        <v>1600.0000024799999</v>
      </c>
      <c r="AL165" s="11">
        <f t="shared" si="855"/>
        <v>400.00000127999999</v>
      </c>
      <c r="AM165" s="11">
        <f t="shared" si="855"/>
        <v>483.99999854799972</v>
      </c>
      <c r="AN165" s="11">
        <f t="shared" si="855"/>
        <v>100.00000067999999</v>
      </c>
      <c r="AO165" s="11">
        <f t="shared" si="855"/>
        <v>1600.0000027999999</v>
      </c>
      <c r="AP165" s="11">
        <f t="shared" si="855"/>
        <v>1599.9999971199998</v>
      </c>
      <c r="AQ165" s="11">
        <f t="shared" si="855"/>
        <v>624.99999814999967</v>
      </c>
      <c r="AR165" s="11">
        <f t="shared" si="855"/>
        <v>624.9999981000002</v>
      </c>
      <c r="AS165" s="11">
        <f t="shared" si="855"/>
        <v>625.00000194999996</v>
      </c>
      <c r="AT165" s="11">
        <f t="shared" si="855"/>
        <v>1600.0000032000003</v>
      </c>
      <c r="AU165" s="11">
        <f t="shared" si="855"/>
        <v>2024.9999963099999</v>
      </c>
      <c r="AV165" s="11">
        <f t="shared" si="855"/>
        <v>1599.9999966399998</v>
      </c>
      <c r="AW165" s="11">
        <f t="shared" si="855"/>
        <v>1.8490000000000003E-15</v>
      </c>
      <c r="AX165" s="11">
        <f t="shared" si="855"/>
        <v>16.000000352000004</v>
      </c>
      <c r="AY165" s="11">
        <f t="shared" si="855"/>
        <v>625.00000224999997</v>
      </c>
      <c r="AZ165" s="11">
        <f t="shared" si="855"/>
        <v>99.999999080000066</v>
      </c>
      <c r="BA165" s="11">
        <f t="shared" si="855"/>
        <v>100.00000094000001</v>
      </c>
      <c r="BB165" s="11">
        <f t="shared" si="855"/>
        <v>900.00000288000001</v>
      </c>
      <c r="BC165" s="11">
        <f t="shared" si="855"/>
        <v>2.4010000000000002E-15</v>
      </c>
      <c r="BD165" s="11">
        <f t="shared" si="855"/>
        <v>2499.9999950000001</v>
      </c>
      <c r="BE165" s="11">
        <f t="shared" si="855"/>
        <v>2.6010000680386151E-15</v>
      </c>
      <c r="BF165" s="11">
        <f t="shared" si="855"/>
        <v>2.7040004474599449E-15</v>
      </c>
      <c r="BG165" s="11">
        <f t="shared" si="855"/>
        <v>225.00000159000004</v>
      </c>
      <c r="BH165" s="11">
        <f t="shared" si="855"/>
        <v>100.00000107999999</v>
      </c>
      <c r="BI165" s="11">
        <f t="shared" si="855"/>
        <v>1225.00000385</v>
      </c>
      <c r="BJ165" s="11">
        <f t="shared" si="855"/>
        <v>400.00000224000007</v>
      </c>
      <c r="BK165" s="11">
        <f t="shared" si="855"/>
        <v>2499.9999942999998</v>
      </c>
      <c r="BL165" s="11">
        <f t="shared" si="855"/>
        <v>3.3640000000000002E-15</v>
      </c>
      <c r="BM165" s="11">
        <f t="shared" si="855"/>
        <v>100.00000118</v>
      </c>
      <c r="BN165" s="11">
        <f t="shared" si="855"/>
        <v>25.0000006</v>
      </c>
      <c r="BO165" s="11">
        <f t="shared" si="855"/>
        <v>624.99999695000031</v>
      </c>
      <c r="BP165" s="11">
        <f t="shared" si="855"/>
        <v>100.00000124</v>
      </c>
      <c r="BQ165" s="11">
        <f t="shared" si="855"/>
        <v>3.9689999999999996E-15</v>
      </c>
      <c r="BR165" s="11">
        <f t="shared" si="855"/>
        <v>4.0960000000000003E-15</v>
      </c>
      <c r="BS165" s="11">
        <f t="shared" si="855"/>
        <v>169.00000169</v>
      </c>
      <c r="BT165" s="11">
        <f t="shared" si="855"/>
        <v>900.00000395999996</v>
      </c>
      <c r="BU165" s="11">
        <f t="shared" ref="BU165:CI165" si="856">IF(BU107="",MIN(BU45,BU76),BU107)</f>
        <v>400.00000267999997</v>
      </c>
      <c r="BV165" s="11">
        <f t="shared" si="856"/>
        <v>1156.000004624</v>
      </c>
      <c r="BW165" s="11">
        <f t="shared" si="856"/>
        <v>4.7609999999999991E-15</v>
      </c>
      <c r="BX165" s="11">
        <f t="shared" si="856"/>
        <v>4.9000000000000007E-15</v>
      </c>
      <c r="BY165" s="11">
        <f t="shared" si="856"/>
        <v>323.99999744399992</v>
      </c>
      <c r="BZ165" s="11">
        <f t="shared" si="856"/>
        <v>25.000000720000003</v>
      </c>
      <c r="CA165" s="11">
        <f t="shared" si="856"/>
        <v>1024.0000046720002</v>
      </c>
      <c r="CB165" s="11">
        <f t="shared" si="856"/>
        <v>100.00000148000002</v>
      </c>
      <c r="CC165" s="11">
        <f t="shared" si="856"/>
        <v>25.000000750000005</v>
      </c>
      <c r="CD165" s="11">
        <f t="shared" si="856"/>
        <v>225.00000227999999</v>
      </c>
      <c r="CE165" s="11">
        <f t="shared" si="856"/>
        <v>225.00000230999999</v>
      </c>
      <c r="CF165" s="11">
        <f t="shared" si="856"/>
        <v>25.000000780000008</v>
      </c>
      <c r="CG165" s="11">
        <f t="shared" si="856"/>
        <v>225.00000236999998</v>
      </c>
      <c r="CH165" s="11">
        <f t="shared" si="856"/>
        <v>25.000000800000009</v>
      </c>
      <c r="CI165" s="11">
        <f t="shared" si="856"/>
        <v>6.5609999999999999E-15</v>
      </c>
      <c r="CJ165" s="11">
        <f t="shared" ref="CJ165:CK165" si="857">IF(CJ107="",MIN(CJ45,CJ76),CJ107)</f>
        <v>1936.0000072160001</v>
      </c>
      <c r="CK165" s="11">
        <f t="shared" si="857"/>
        <v>4.0000003320000079</v>
      </c>
      <c r="CL165" s="11">
        <f t="shared" ref="CL165:CQ165" si="858">IF(CL107="",MIN(CL45,CL76),CL107)</f>
        <v>400.00000335999999</v>
      </c>
      <c r="CM165" s="11">
        <f t="shared" si="858"/>
        <v>7.2249999999999989E-15</v>
      </c>
      <c r="CN165" s="11">
        <f t="shared" si="858"/>
        <v>25.000000860000007</v>
      </c>
      <c r="CO165" s="11">
        <f t="shared" si="858"/>
        <v>100.00000174000002</v>
      </c>
      <c r="CP165" s="11">
        <f t="shared" si="858"/>
        <v>99.999998240000153</v>
      </c>
      <c r="CQ165" s="11">
        <f t="shared" si="858"/>
        <v>16.000000712000009</v>
      </c>
      <c r="CR165" s="11">
        <f t="shared" ref="CR165:CS165" si="859">IF(CR107="",MIN(CR45,CR76),CR107)</f>
        <v>1225.0000063</v>
      </c>
      <c r="CS165" s="11">
        <f t="shared" si="859"/>
        <v>25.000000910000011</v>
      </c>
      <c r="CT165" s="11">
        <f t="shared" ref="CT165:DB165" si="860">IF(CT107="",MIN(CT45,CT76),CT107)</f>
        <v>8.4640000000000003E-15</v>
      </c>
      <c r="CU165" s="11">
        <f t="shared" si="860"/>
        <v>1.0000001860000085</v>
      </c>
      <c r="CV165" s="11">
        <f t="shared" si="860"/>
        <v>225.00000282000002</v>
      </c>
      <c r="CW165" s="11">
        <f t="shared" si="860"/>
        <v>225.00000285000004</v>
      </c>
      <c r="CX165" s="11">
        <f t="shared" si="860"/>
        <v>225.00000288000004</v>
      </c>
      <c r="CY165" s="11">
        <f t="shared" si="860"/>
        <v>529.00000446200011</v>
      </c>
      <c r="CZ165" s="11">
        <f t="shared" si="860"/>
        <v>81.00000176399999</v>
      </c>
      <c r="DA165" s="11">
        <f t="shared" si="860"/>
        <v>9.0000005940000118</v>
      </c>
      <c r="DB165" s="11">
        <f t="shared" si="860"/>
        <v>100.00000199999999</v>
      </c>
      <c r="DC165" s="11">
        <f t="shared" ref="DC165:EE165" si="861">IF(DC107="",MIN(DC45,DC76),DC107)</f>
        <v>64.000001616000006</v>
      </c>
      <c r="DD165" s="11">
        <f t="shared" si="861"/>
        <v>49.000001428000004</v>
      </c>
      <c r="DE165" s="11">
        <f t="shared" si="861"/>
        <v>1089.000006798</v>
      </c>
      <c r="DF165" s="11">
        <f t="shared" si="861"/>
        <v>25.000001040000008</v>
      </c>
      <c r="DG165" s="11">
        <f t="shared" si="861"/>
        <v>1.1025000000000001E-14</v>
      </c>
      <c r="DH165" s="11">
        <f t="shared" si="861"/>
        <v>225.00000318000002</v>
      </c>
      <c r="DI165" s="11">
        <f t="shared" si="861"/>
        <v>1.0000002140000115</v>
      </c>
      <c r="DJ165" s="11">
        <f t="shared" si="861"/>
        <v>100.00000216000001</v>
      </c>
      <c r="DK165" s="11">
        <f t="shared" si="861"/>
        <v>25.000001090000012</v>
      </c>
      <c r="DL165" s="11">
        <f t="shared" si="861"/>
        <v>1.2100000000000002E-14</v>
      </c>
      <c r="DM165" s="11">
        <f t="shared" si="861"/>
        <v>1.2321E-14</v>
      </c>
      <c r="DN165" s="11">
        <f t="shared" si="861"/>
        <v>1.2543999999999999E-14</v>
      </c>
      <c r="DO165" s="11">
        <f t="shared" si="861"/>
        <v>1.2769000000000001E-14</v>
      </c>
      <c r="DP165" s="11">
        <f t="shared" si="861"/>
        <v>1.2996000000000001E-14</v>
      </c>
      <c r="DQ165" s="11">
        <f t="shared" si="861"/>
        <v>729.00000620999992</v>
      </c>
      <c r="DR165" s="11">
        <f t="shared" si="861"/>
        <v>324.00000417599995</v>
      </c>
      <c r="DS165" s="11">
        <f t="shared" si="861"/>
        <v>25.000001170000012</v>
      </c>
      <c r="DT165" s="11">
        <f t="shared" si="861"/>
        <v>625.00000590000002</v>
      </c>
      <c r="DU165" s="11">
        <f t="shared" si="861"/>
        <v>4.0000004760000145</v>
      </c>
      <c r="DV165" s="11">
        <f t="shared" si="861"/>
        <v>400.0000048</v>
      </c>
      <c r="DW165" s="11">
        <f t="shared" si="861"/>
        <v>625.00000605000002</v>
      </c>
      <c r="DX165" s="11">
        <f t="shared" si="861"/>
        <v>25.000001220000019</v>
      </c>
      <c r="DY165" s="11">
        <f t="shared" si="861"/>
        <v>899.9999926199996</v>
      </c>
      <c r="DZ165" s="11">
        <f t="shared" si="861"/>
        <v>25.00000124000001</v>
      </c>
      <c r="EA165" s="11">
        <f t="shared" si="861"/>
        <v>2499.9999874999999</v>
      </c>
      <c r="EB165" s="11">
        <f t="shared" si="861"/>
        <v>361.00000478800001</v>
      </c>
      <c r="EC165" s="11">
        <f t="shared" si="861"/>
        <v>16.000001016000017</v>
      </c>
      <c r="ED165" s="11">
        <f t="shared" si="861"/>
        <v>16.000001024000017</v>
      </c>
      <c r="EE165" s="11">
        <f t="shared" si="861"/>
        <v>900.00000774</v>
      </c>
      <c r="EF165" s="11">
        <f t="shared" ref="EF165:EI165" si="862">IF(EF107="",MIN(EF45,EF76),EF107)</f>
        <v>16.000001040000019</v>
      </c>
      <c r="EG165" s="11">
        <f t="shared" si="862"/>
        <v>196.00000366800003</v>
      </c>
      <c r="EH165" s="11">
        <f t="shared" si="862"/>
        <v>100.00000264000002</v>
      </c>
      <c r="EI165" s="11">
        <f t="shared" si="862"/>
        <v>49.000001862000019</v>
      </c>
      <c r="EJ165" s="11">
        <f t="shared" ref="EJ165:ES165" si="863">IF(EJ107="",MIN(EJ45,EJ76),EJ107)</f>
        <v>1.7956000000000004E-14</v>
      </c>
      <c r="EK165" s="11">
        <f t="shared" si="863"/>
        <v>9.0000008100000191</v>
      </c>
      <c r="EL165" s="11">
        <f t="shared" si="863"/>
        <v>400.00000544000005</v>
      </c>
      <c r="EM165" s="11">
        <f t="shared" si="863"/>
        <v>1599.9999890399999</v>
      </c>
      <c r="EN165" s="11">
        <f t="shared" si="863"/>
        <v>2025.0000124199998</v>
      </c>
      <c r="EO165" s="11">
        <f t="shared" si="863"/>
        <v>100.00000278000003</v>
      </c>
      <c r="EP165" s="11">
        <f t="shared" si="863"/>
        <v>1224.9999902000002</v>
      </c>
      <c r="EQ165" s="11">
        <f t="shared" si="863"/>
        <v>400.00000564000004</v>
      </c>
      <c r="ER165" s="11">
        <f t="shared" si="863"/>
        <v>624.99999289999982</v>
      </c>
      <c r="ES165" s="11">
        <f t="shared" si="863"/>
        <v>2.0448999999999998E-14</v>
      </c>
      <c r="ET165" s="11">
        <f t="shared" ref="ET165:EV165" si="864">IF(ET107="",MIN(ET45,ET76),ET107)</f>
        <v>900.00000864000015</v>
      </c>
      <c r="EU165" s="11">
        <f t="shared" si="864"/>
        <v>1024.0000092800001</v>
      </c>
      <c r="EV165" s="11">
        <f t="shared" si="864"/>
        <v>100.00000292000001</v>
      </c>
      <c r="EW165" s="11">
        <f t="shared" ref="EW165:FJ165" si="865">IF(EW107="",MIN(EW45,EW76),EW107)</f>
        <v>528.99999323800023</v>
      </c>
      <c r="EX165" s="11">
        <f t="shared" si="865"/>
        <v>100.00000296000002</v>
      </c>
      <c r="EY165" s="11">
        <f t="shared" si="865"/>
        <v>2.2200999999999999E-14</v>
      </c>
      <c r="EZ165" s="11">
        <f t="shared" si="865"/>
        <v>49.000002100000025</v>
      </c>
      <c r="FA165" s="11">
        <f t="shared" si="865"/>
        <v>100.00000302000002</v>
      </c>
      <c r="FB165" s="11">
        <f t="shared" si="865"/>
        <v>625.00000759999989</v>
      </c>
      <c r="FC165" s="11">
        <f t="shared" si="865"/>
        <v>400.00000611999997</v>
      </c>
      <c r="FD165" s="11">
        <f t="shared" si="865"/>
        <v>2499.9999846000001</v>
      </c>
      <c r="FE165" s="11">
        <f t="shared" si="865"/>
        <v>625.00000775000001</v>
      </c>
      <c r="FF165" s="11">
        <f t="shared" si="865"/>
        <v>399.99999376000005</v>
      </c>
      <c r="FG165" s="11">
        <f t="shared" si="865"/>
        <v>2.4648999999999998E-14</v>
      </c>
      <c r="FH165" s="11">
        <f t="shared" si="865"/>
        <v>2.4964000000000004E-14</v>
      </c>
      <c r="FI165" s="11">
        <f t="shared" si="865"/>
        <v>2.5281000000000004E-14</v>
      </c>
      <c r="FJ165" s="11">
        <f t="shared" si="865"/>
        <v>2.5600000000000003E-14</v>
      </c>
      <c r="FK165" s="11">
        <f t="shared" ref="FK165" si="866">IF(FK107="",MIN(FK45,FK76),FK107)</f>
        <v>25.000001610000027</v>
      </c>
    </row>
    <row r="166" spans="3:167" x14ac:dyDescent="0.25">
      <c r="C166" s="11">
        <v>11</v>
      </c>
      <c r="D166" s="11">
        <f t="shared" si="736"/>
        <v>2500</v>
      </c>
      <c r="E166" s="11">
        <f t="shared" ref="E166" si="867">IF(E108="",MIN(E46,E77),E108)</f>
        <v>1.0000000010000001</v>
      </c>
      <c r="F166" s="11">
        <f t="shared" si="736"/>
        <v>2025.0000000450002</v>
      </c>
      <c r="G166" s="11">
        <f t="shared" si="736"/>
        <v>1600.0000000799996</v>
      </c>
      <c r="H166" s="11">
        <f t="shared" si="736"/>
        <v>900.00000011999998</v>
      </c>
      <c r="I166" s="11">
        <f t="shared" ref="I166:BT166" si="868">IF(I108="",MIN(I46,I77),I108)</f>
        <v>1600.0000002399997</v>
      </c>
      <c r="J166" s="11">
        <f t="shared" si="868"/>
        <v>624.99999979999996</v>
      </c>
      <c r="K166" s="11">
        <f t="shared" si="868"/>
        <v>2499.9999995000003</v>
      </c>
      <c r="L166" s="11">
        <f t="shared" si="868"/>
        <v>900.00000036000006</v>
      </c>
      <c r="M166" s="11">
        <f t="shared" si="868"/>
        <v>624.99999965000018</v>
      </c>
      <c r="N166" s="11">
        <f t="shared" si="868"/>
        <v>900.00000048000004</v>
      </c>
      <c r="O166" s="11">
        <f t="shared" si="868"/>
        <v>99.999999819999914</v>
      </c>
      <c r="P166" s="11">
        <f t="shared" si="868"/>
        <v>100.00000020000002</v>
      </c>
      <c r="Q166" s="11">
        <f t="shared" si="868"/>
        <v>625.0000005500001</v>
      </c>
      <c r="R166" s="11">
        <f t="shared" si="868"/>
        <v>400.00000048000004</v>
      </c>
      <c r="S166" s="11">
        <f t="shared" si="868"/>
        <v>100.00000025999999</v>
      </c>
      <c r="T166" s="11">
        <f t="shared" si="868"/>
        <v>1224.9999990200004</v>
      </c>
      <c r="U166" s="11">
        <f t="shared" si="868"/>
        <v>399.99999940000009</v>
      </c>
      <c r="V166" s="11">
        <f t="shared" si="868"/>
        <v>99.999999679999974</v>
      </c>
      <c r="W166" s="11">
        <f t="shared" si="868"/>
        <v>2499.9999983000002</v>
      </c>
      <c r="X166" s="11">
        <f t="shared" si="868"/>
        <v>24.999999820000056</v>
      </c>
      <c r="Y166" s="11">
        <f t="shared" si="868"/>
        <v>99.99999962000004</v>
      </c>
      <c r="Z166" s="11">
        <f t="shared" si="868"/>
        <v>1600.0000016000001</v>
      </c>
      <c r="AA166" s="11">
        <f t="shared" si="868"/>
        <v>399.99999915999979</v>
      </c>
      <c r="AB166" s="11">
        <f t="shared" si="868"/>
        <v>400.00000087999996</v>
      </c>
      <c r="AC166" s="11">
        <f t="shared" si="868"/>
        <v>1024.0000014719999</v>
      </c>
      <c r="AD166" s="11">
        <f t="shared" si="868"/>
        <v>143.99999942399995</v>
      </c>
      <c r="AE166" s="11">
        <f t="shared" si="868"/>
        <v>324.00000089999997</v>
      </c>
      <c r="AF166" s="11">
        <f t="shared" si="868"/>
        <v>6.7600000000000004E-16</v>
      </c>
      <c r="AG166" s="11">
        <f t="shared" si="868"/>
        <v>4.0000001080000009</v>
      </c>
      <c r="AH166" s="11">
        <f t="shared" si="868"/>
        <v>143.99999932799994</v>
      </c>
      <c r="AI166" s="11">
        <f t="shared" si="868"/>
        <v>99.999999419999881</v>
      </c>
      <c r="AJ166" s="11">
        <f t="shared" si="868"/>
        <v>624.99999850000029</v>
      </c>
      <c r="AK166" s="11">
        <f t="shared" si="868"/>
        <v>100.00000062000002</v>
      </c>
      <c r="AL166" s="11">
        <f t="shared" si="868"/>
        <v>99.999999359999947</v>
      </c>
      <c r="AM166" s="11">
        <f t="shared" si="868"/>
        <v>624.99999834999971</v>
      </c>
      <c r="AN166" s="11">
        <f t="shared" si="868"/>
        <v>2499.9999965999996</v>
      </c>
      <c r="AO166" s="11">
        <f t="shared" si="868"/>
        <v>25.000000350000004</v>
      </c>
      <c r="AP166" s="11">
        <f t="shared" si="868"/>
        <v>399.99999855999988</v>
      </c>
      <c r="AQ166" s="11">
        <f t="shared" si="868"/>
        <v>2499.9999963</v>
      </c>
      <c r="AR166" s="11">
        <f t="shared" si="868"/>
        <v>1.4440000000000002E-15</v>
      </c>
      <c r="AS166" s="11">
        <f t="shared" si="868"/>
        <v>1443.999997036</v>
      </c>
      <c r="AT166" s="11">
        <f t="shared" si="868"/>
        <v>1224.9999971999998</v>
      </c>
      <c r="AU166" s="11">
        <f t="shared" si="868"/>
        <v>899.99999753999964</v>
      </c>
      <c r="AV166" s="11">
        <f t="shared" si="868"/>
        <v>224.99999874000011</v>
      </c>
      <c r="AW166" s="11">
        <f t="shared" si="868"/>
        <v>1.8490000004405156E-15</v>
      </c>
      <c r="AX166" s="11">
        <f t="shared" si="868"/>
        <v>8.9999997359999799</v>
      </c>
      <c r="AY166" s="11">
        <f t="shared" si="868"/>
        <v>99.999999100000139</v>
      </c>
      <c r="AZ166" s="11">
        <f t="shared" si="868"/>
        <v>99.999999080000066</v>
      </c>
      <c r="BA166" s="11">
        <f t="shared" si="868"/>
        <v>400.00000188000001</v>
      </c>
      <c r="BB166" s="11">
        <f t="shared" si="868"/>
        <v>1224.9999966399998</v>
      </c>
      <c r="BC166" s="11">
        <f t="shared" si="868"/>
        <v>624.99999755000033</v>
      </c>
      <c r="BD166" s="11">
        <f t="shared" si="868"/>
        <v>224.99999850000009</v>
      </c>
      <c r="BE166" s="11">
        <f t="shared" si="868"/>
        <v>2.6010000680386151E-15</v>
      </c>
      <c r="BF166" s="11">
        <f t="shared" si="868"/>
        <v>2.7040000000000002E-15</v>
      </c>
      <c r="BG166" s="11">
        <f t="shared" si="868"/>
        <v>2.8089999999999997E-15</v>
      </c>
      <c r="BH166" s="11">
        <f t="shared" si="868"/>
        <v>400.00000216000007</v>
      </c>
      <c r="BI166" s="11">
        <f t="shared" si="868"/>
        <v>225.00000164999997</v>
      </c>
      <c r="BJ166" s="11">
        <f t="shared" si="868"/>
        <v>225.00000167999997</v>
      </c>
      <c r="BK166" s="11">
        <f t="shared" si="868"/>
        <v>624.99999715000035</v>
      </c>
      <c r="BL166" s="11">
        <f t="shared" si="868"/>
        <v>3.3639997324476479E-15</v>
      </c>
      <c r="BM166" s="11">
        <f t="shared" si="868"/>
        <v>1225.0000041300002</v>
      </c>
      <c r="BN166" s="11">
        <f t="shared" si="868"/>
        <v>625.00000300000011</v>
      </c>
      <c r="BO166" s="11">
        <f t="shared" si="868"/>
        <v>3.999999756000026</v>
      </c>
      <c r="BP166" s="11">
        <f t="shared" si="868"/>
        <v>100.00000124</v>
      </c>
      <c r="BQ166" s="11">
        <f t="shared" si="868"/>
        <v>3.9690002091511442E-15</v>
      </c>
      <c r="BR166" s="11">
        <f t="shared" si="868"/>
        <v>2499.9999936000004</v>
      </c>
      <c r="BS166" s="11">
        <f t="shared" si="868"/>
        <v>960.99999597000033</v>
      </c>
      <c r="BT166" s="11">
        <f t="shared" si="868"/>
        <v>100.00000132000001</v>
      </c>
      <c r="BU166" s="11">
        <f t="shared" ref="BU166:CI166" si="869">IF(BU108="",MIN(BU46,BU77),BU108)</f>
        <v>1600.0000053600002</v>
      </c>
      <c r="BV166" s="11">
        <f t="shared" si="869"/>
        <v>81.000001224000016</v>
      </c>
      <c r="BW166" s="11">
        <f t="shared" si="869"/>
        <v>1599.9999944799999</v>
      </c>
      <c r="BX166" s="11">
        <f t="shared" si="869"/>
        <v>625.00000349999993</v>
      </c>
      <c r="BY166" s="11">
        <f t="shared" si="869"/>
        <v>121.00000156200002</v>
      </c>
      <c r="BZ166" s="11">
        <f t="shared" si="869"/>
        <v>1600.00000576</v>
      </c>
      <c r="CA166" s="11">
        <f t="shared" si="869"/>
        <v>120.9999983940001</v>
      </c>
      <c r="CB166" s="11">
        <f t="shared" si="869"/>
        <v>900.00000444</v>
      </c>
      <c r="CC166" s="11">
        <f t="shared" si="869"/>
        <v>2499.9999924999997</v>
      </c>
      <c r="CD166" s="11">
        <f t="shared" si="869"/>
        <v>1936.000006688</v>
      </c>
      <c r="CE166" s="11">
        <f t="shared" si="869"/>
        <v>225.00000230999999</v>
      </c>
      <c r="CF166" s="11">
        <f t="shared" si="869"/>
        <v>1600.0000062399999</v>
      </c>
      <c r="CG166" s="11">
        <f t="shared" si="869"/>
        <v>99.99999841999994</v>
      </c>
      <c r="CH166" s="11">
        <f t="shared" si="869"/>
        <v>400.00000319999998</v>
      </c>
      <c r="CI166" s="11">
        <f t="shared" si="869"/>
        <v>899.99999514000024</v>
      </c>
      <c r="CJ166" s="11">
        <f t="shared" ref="CJ166:CK166" si="870">IF(CJ108="",MIN(CJ46,CJ77),CJ108)</f>
        <v>289.00000278800002</v>
      </c>
      <c r="CK166" s="11">
        <f t="shared" si="870"/>
        <v>400.00000332000002</v>
      </c>
      <c r="CL166" s="11">
        <f t="shared" ref="CL166:CQ166" si="871">IF(CL108="",MIN(CL46,CL77),CL108)</f>
        <v>1600.0000067200001</v>
      </c>
      <c r="CM166" s="11">
        <f t="shared" si="871"/>
        <v>7.2249999999999989E-15</v>
      </c>
      <c r="CN166" s="11">
        <f t="shared" si="871"/>
        <v>225.00000258</v>
      </c>
      <c r="CO166" s="11">
        <f t="shared" si="871"/>
        <v>225.00000261000002</v>
      </c>
      <c r="CP166" s="11">
        <f t="shared" si="871"/>
        <v>100.00000176000002</v>
      </c>
      <c r="CQ166" s="11">
        <f t="shared" si="871"/>
        <v>1089.0000058739997</v>
      </c>
      <c r="CR166" s="11">
        <f t="shared" ref="CR166:CS166" si="872">IF(CR108="",MIN(CR46,CR77),CR108)</f>
        <v>1600.0000072</v>
      </c>
      <c r="CS166" s="11">
        <f t="shared" si="872"/>
        <v>400.00000364000005</v>
      </c>
      <c r="CT166" s="11">
        <f t="shared" ref="CT166:DB166" si="873">IF(CT108="",MIN(CT46,CT77),CT108)</f>
        <v>9.0000005520000084</v>
      </c>
      <c r="CU166" s="11">
        <f t="shared" si="873"/>
        <v>144.00000223200001</v>
      </c>
      <c r="CV166" s="11">
        <f t="shared" si="873"/>
        <v>900.00000564000004</v>
      </c>
      <c r="CW166" s="11">
        <f t="shared" si="873"/>
        <v>1599.9999924000003</v>
      </c>
      <c r="CX166" s="11">
        <f t="shared" si="873"/>
        <v>24.999999040000073</v>
      </c>
      <c r="CY166" s="11">
        <f t="shared" si="873"/>
        <v>2115.9999910760002</v>
      </c>
      <c r="CZ166" s="11">
        <f t="shared" si="873"/>
        <v>2024.9999911799998</v>
      </c>
      <c r="DA166" s="11">
        <f t="shared" si="873"/>
        <v>25.000000990000011</v>
      </c>
      <c r="DB166" s="11">
        <f t="shared" si="873"/>
        <v>225.00000299999999</v>
      </c>
      <c r="DC166" s="11">
        <f t="shared" ref="DC166:EE166" si="874">IF(DC108="",MIN(DC46,DC77),DC108)</f>
        <v>1600.0000080799998</v>
      </c>
      <c r="DD166" s="11">
        <f t="shared" si="874"/>
        <v>1521.0000079560002</v>
      </c>
      <c r="DE166" s="11">
        <f t="shared" si="874"/>
        <v>100.00000206</v>
      </c>
      <c r="DF166" s="11">
        <f t="shared" si="874"/>
        <v>400.00000416000006</v>
      </c>
      <c r="DG166" s="11">
        <f t="shared" si="874"/>
        <v>625.00000525000007</v>
      </c>
      <c r="DH166" s="11">
        <f t="shared" si="874"/>
        <v>225.00000318000002</v>
      </c>
      <c r="DI166" s="11">
        <f t="shared" si="874"/>
        <v>625.00000535000015</v>
      </c>
      <c r="DJ166" s="11">
        <f t="shared" si="874"/>
        <v>100.00000216000001</v>
      </c>
      <c r="DK166" s="11">
        <f t="shared" si="874"/>
        <v>100.00000218000001</v>
      </c>
      <c r="DL166" s="11">
        <f t="shared" si="874"/>
        <v>144.00000264000002</v>
      </c>
      <c r="DM166" s="11">
        <f t="shared" si="874"/>
        <v>100.00000222000001</v>
      </c>
      <c r="DN166" s="11">
        <f t="shared" si="874"/>
        <v>99.999997760000113</v>
      </c>
      <c r="DO166" s="11">
        <f t="shared" si="874"/>
        <v>1.2768999704283722E-14</v>
      </c>
      <c r="DP166" s="11">
        <f t="shared" si="874"/>
        <v>1600.0000091200002</v>
      </c>
      <c r="DQ166" s="11">
        <f t="shared" si="874"/>
        <v>399.99999539999976</v>
      </c>
      <c r="DR166" s="11">
        <f t="shared" si="874"/>
        <v>528.99999466400027</v>
      </c>
      <c r="DS166" s="11">
        <f t="shared" si="874"/>
        <v>400.00000467999996</v>
      </c>
      <c r="DT166" s="11">
        <f t="shared" si="874"/>
        <v>399.99999527999989</v>
      </c>
      <c r="DU166" s="11">
        <f t="shared" si="874"/>
        <v>900.00000713999998</v>
      </c>
      <c r="DV166" s="11">
        <f t="shared" si="874"/>
        <v>400.0000048</v>
      </c>
      <c r="DW166" s="11">
        <f t="shared" si="874"/>
        <v>1600.0000096799999</v>
      </c>
      <c r="DX166" s="11">
        <f t="shared" si="874"/>
        <v>225.00000366</v>
      </c>
      <c r="DY166" s="11">
        <f t="shared" si="874"/>
        <v>900.00000737999994</v>
      </c>
      <c r="DZ166" s="11">
        <f t="shared" si="874"/>
        <v>24.999998760000054</v>
      </c>
      <c r="EA166" s="11">
        <f t="shared" si="874"/>
        <v>2499.9999874999999</v>
      </c>
      <c r="EB166" s="11">
        <f t="shared" si="874"/>
        <v>121.00000277200002</v>
      </c>
      <c r="EC166" s="11">
        <f t="shared" si="874"/>
        <v>899.99999237999964</v>
      </c>
      <c r="ED166" s="11">
        <f t="shared" si="874"/>
        <v>2499.9999871999999</v>
      </c>
      <c r="EE166" s="11">
        <f t="shared" si="874"/>
        <v>99.999997420000014</v>
      </c>
      <c r="EF166" s="11">
        <f t="shared" ref="EF166:EI166" si="875">IF(EF108="",MIN(EF46,EF77),EF108)</f>
        <v>1600.0000103999998</v>
      </c>
      <c r="EG166" s="11">
        <f t="shared" si="875"/>
        <v>484.00000576400004</v>
      </c>
      <c r="EH166" s="11">
        <f t="shared" si="875"/>
        <v>225.00000396000002</v>
      </c>
      <c r="EI166" s="11">
        <f t="shared" si="875"/>
        <v>169.00000345800004</v>
      </c>
      <c r="EJ166" s="11">
        <f t="shared" ref="EJ166:ES166" si="876">IF(EJ108="",MIN(EJ46,EJ77),EJ108)</f>
        <v>1.000000268000018</v>
      </c>
      <c r="EK166" s="11">
        <f t="shared" si="876"/>
        <v>2024.99998785</v>
      </c>
      <c r="EL166" s="11">
        <f t="shared" si="876"/>
        <v>224.99999592000012</v>
      </c>
      <c r="EM166" s="11">
        <f t="shared" si="876"/>
        <v>399.99999451999997</v>
      </c>
      <c r="EN166" s="11">
        <f t="shared" si="876"/>
        <v>400.00000552000006</v>
      </c>
      <c r="EO166" s="11">
        <f t="shared" si="876"/>
        <v>900.00000834000002</v>
      </c>
      <c r="EP166" s="11">
        <f t="shared" si="876"/>
        <v>1225.0000097999998</v>
      </c>
      <c r="EQ166" s="11">
        <f t="shared" si="876"/>
        <v>899.99999154</v>
      </c>
      <c r="ER166" s="11">
        <f t="shared" si="876"/>
        <v>99.999997159999921</v>
      </c>
      <c r="ES166" s="11">
        <f t="shared" si="876"/>
        <v>2.0448998303535168E-14</v>
      </c>
      <c r="ET166" s="11">
        <f t="shared" ref="ET166:EV166" si="877">IF(ET108="",MIN(ET46,ET77),ET108)</f>
        <v>2499.9999856000004</v>
      </c>
      <c r="EU166" s="11">
        <f t="shared" si="877"/>
        <v>1225.0000101500002</v>
      </c>
      <c r="EV166" s="11">
        <f t="shared" si="877"/>
        <v>100.00000292000001</v>
      </c>
      <c r="EW166" s="11">
        <f t="shared" ref="EW166:FJ166" si="878">IF(EW108="",MIN(EW46,EW77),EW108)</f>
        <v>399.99999412000022</v>
      </c>
      <c r="EX166" s="11">
        <f t="shared" si="878"/>
        <v>900.00000888000011</v>
      </c>
      <c r="EY166" s="11">
        <f t="shared" si="878"/>
        <v>400.00000596000007</v>
      </c>
      <c r="EZ166" s="11">
        <f t="shared" si="878"/>
        <v>1369.0000110999999</v>
      </c>
      <c r="FA166" s="11">
        <f t="shared" si="878"/>
        <v>99.999996980000134</v>
      </c>
      <c r="FB166" s="11">
        <f t="shared" si="878"/>
        <v>624.99999240000011</v>
      </c>
      <c r="FC166" s="11">
        <f t="shared" si="878"/>
        <v>25.000001530000027</v>
      </c>
      <c r="FD166" s="11">
        <f t="shared" si="878"/>
        <v>624.99999229999969</v>
      </c>
      <c r="FE166" s="11">
        <f t="shared" si="878"/>
        <v>225.00000465000002</v>
      </c>
      <c r="FF166" s="11">
        <f t="shared" si="878"/>
        <v>1225.00001092</v>
      </c>
      <c r="FG166" s="11">
        <f t="shared" si="878"/>
        <v>225.00000471000004</v>
      </c>
      <c r="FH166" s="11">
        <f t="shared" si="878"/>
        <v>2.4964000000000004E-14</v>
      </c>
      <c r="FI166" s="11">
        <f t="shared" si="878"/>
        <v>2499.9999840999999</v>
      </c>
      <c r="FJ166" s="11">
        <f t="shared" si="878"/>
        <v>2.5600000000000003E-14</v>
      </c>
      <c r="FK166" s="11">
        <f t="shared" ref="FK166" si="879">IF(FK108="",MIN(FK46,FK77),FK108)</f>
        <v>25.000001610000027</v>
      </c>
    </row>
    <row r="167" spans="3:167" x14ac:dyDescent="0.25">
      <c r="C167" s="11">
        <v>12</v>
      </c>
      <c r="D167" s="11">
        <f t="shared" si="736"/>
        <v>2500</v>
      </c>
      <c r="E167" s="11">
        <f t="shared" ref="E167" si="880">IF(E109="",MIN(E47,E78),E109)</f>
        <v>99.999999990000106</v>
      </c>
      <c r="F167" s="11">
        <f t="shared" si="736"/>
        <v>1295.9999999640004</v>
      </c>
      <c r="G167" s="11">
        <f t="shared" si="736"/>
        <v>899.99999993999973</v>
      </c>
      <c r="H167" s="11">
        <f t="shared" si="736"/>
        <v>1225.0000001400001</v>
      </c>
      <c r="I167" s="11">
        <f t="shared" ref="I167:BT167" si="881">IF(I109="",MIN(I47,I78),I109)</f>
        <v>1225.0000002099998</v>
      </c>
      <c r="J167" s="11">
        <f t="shared" si="881"/>
        <v>1600.00000032</v>
      </c>
      <c r="K167" s="11">
        <f t="shared" si="881"/>
        <v>2.500003966417107E-17</v>
      </c>
      <c r="L167" s="11">
        <f t="shared" si="881"/>
        <v>24.999999940000066</v>
      </c>
      <c r="M167" s="11">
        <f t="shared" si="881"/>
        <v>99.999999860000059</v>
      </c>
      <c r="N167" s="11">
        <f t="shared" si="881"/>
        <v>399.99999967999997</v>
      </c>
      <c r="O167" s="11">
        <f t="shared" si="881"/>
        <v>900.00000054000009</v>
      </c>
      <c r="P167" s="11">
        <f t="shared" si="881"/>
        <v>399.99999960000025</v>
      </c>
      <c r="Q167" s="11">
        <f t="shared" si="881"/>
        <v>899.99999934000016</v>
      </c>
      <c r="R167" s="11">
        <f t="shared" si="881"/>
        <v>1.4400002382922783E-16</v>
      </c>
      <c r="S167" s="11">
        <f t="shared" si="881"/>
        <v>224.99999960999986</v>
      </c>
      <c r="T167" s="11">
        <f t="shared" si="881"/>
        <v>1224.9999990200004</v>
      </c>
      <c r="U167" s="11">
        <f t="shared" si="881"/>
        <v>399.99999940000009</v>
      </c>
      <c r="V167" s="11">
        <f t="shared" si="881"/>
        <v>899.99999903999992</v>
      </c>
      <c r="W167" s="11">
        <f t="shared" si="881"/>
        <v>2499.9999983000002</v>
      </c>
      <c r="X167" s="11">
        <f t="shared" si="881"/>
        <v>2499.9999981999999</v>
      </c>
      <c r="Y167" s="11">
        <f t="shared" si="881"/>
        <v>899.99999886000012</v>
      </c>
      <c r="Z167" s="11">
        <f t="shared" si="881"/>
        <v>399.99999919999993</v>
      </c>
      <c r="AA167" s="11">
        <f t="shared" si="881"/>
        <v>1599.9999983200003</v>
      </c>
      <c r="AB167" s="11">
        <f t="shared" si="881"/>
        <v>195.99999938400015</v>
      </c>
      <c r="AC167" s="11">
        <f t="shared" si="881"/>
        <v>1088.9999984820001</v>
      </c>
      <c r="AD167" s="11">
        <f t="shared" si="881"/>
        <v>440.99999899199992</v>
      </c>
      <c r="AE167" s="11">
        <f t="shared" si="881"/>
        <v>784.00000139999997</v>
      </c>
      <c r="AF167" s="11">
        <f t="shared" si="881"/>
        <v>6.7599974238278354E-16</v>
      </c>
      <c r="AG167" s="11">
        <f t="shared" si="881"/>
        <v>7.2900000000000001E-16</v>
      </c>
      <c r="AH167" s="11">
        <f t="shared" si="881"/>
        <v>440.99999882399993</v>
      </c>
      <c r="AI167" s="11">
        <f t="shared" si="881"/>
        <v>399.99999883999976</v>
      </c>
      <c r="AJ167" s="11">
        <f t="shared" si="881"/>
        <v>2499.9999969999999</v>
      </c>
      <c r="AK167" s="11">
        <f t="shared" si="881"/>
        <v>2499.9999969</v>
      </c>
      <c r="AL167" s="11">
        <f t="shared" si="881"/>
        <v>24.999999679999974</v>
      </c>
      <c r="AM167" s="11">
        <f t="shared" si="881"/>
        <v>99.999999339999874</v>
      </c>
      <c r="AN167" s="11">
        <f t="shared" si="881"/>
        <v>1224.9999976200004</v>
      </c>
      <c r="AO167" s="11">
        <f t="shared" si="881"/>
        <v>899.99999790000004</v>
      </c>
      <c r="AP167" s="11">
        <f t="shared" si="881"/>
        <v>1599.9999971199998</v>
      </c>
      <c r="AQ167" s="11">
        <f t="shared" si="881"/>
        <v>2499.9999963</v>
      </c>
      <c r="AR167" s="11">
        <f t="shared" si="881"/>
        <v>224.99999886000012</v>
      </c>
      <c r="AS167" s="11">
        <f t="shared" si="881"/>
        <v>224.99999883000001</v>
      </c>
      <c r="AT167" s="11">
        <f t="shared" si="881"/>
        <v>288.99999863999989</v>
      </c>
      <c r="AU167" s="11">
        <f t="shared" si="881"/>
        <v>1599.9999967200001</v>
      </c>
      <c r="AV167" s="11">
        <f t="shared" si="881"/>
        <v>99.999999160000073</v>
      </c>
      <c r="AW167" s="11">
        <f t="shared" si="881"/>
        <v>1.8490000000000003E-15</v>
      </c>
      <c r="AX167" s="11">
        <f t="shared" si="881"/>
        <v>15.999999647999973</v>
      </c>
      <c r="AY167" s="11">
        <f t="shared" si="881"/>
        <v>99.999999100000139</v>
      </c>
      <c r="AZ167" s="11">
        <f t="shared" si="881"/>
        <v>99.999999080000066</v>
      </c>
      <c r="BA167" s="11">
        <f t="shared" si="881"/>
        <v>900.00000282000008</v>
      </c>
      <c r="BB167" s="11">
        <f t="shared" si="881"/>
        <v>399.99999807999984</v>
      </c>
      <c r="BC167" s="11">
        <f t="shared" si="881"/>
        <v>399.99999804000026</v>
      </c>
      <c r="BD167" s="11">
        <f t="shared" si="881"/>
        <v>2499.9999950000001</v>
      </c>
      <c r="BE167" s="11">
        <f t="shared" si="881"/>
        <v>2499.9999948999998</v>
      </c>
      <c r="BF167" s="11">
        <f t="shared" si="881"/>
        <v>625.00000260000002</v>
      </c>
      <c r="BG167" s="11">
        <f t="shared" si="881"/>
        <v>224.99999841000019</v>
      </c>
      <c r="BH167" s="11">
        <f t="shared" si="881"/>
        <v>399.99999784000011</v>
      </c>
      <c r="BI167" s="11">
        <f t="shared" si="881"/>
        <v>360.99999790999999</v>
      </c>
      <c r="BJ167" s="11">
        <f t="shared" si="881"/>
        <v>624.99999719999983</v>
      </c>
      <c r="BK167" s="11">
        <f t="shared" si="881"/>
        <v>0.9999998860000151</v>
      </c>
      <c r="BL167" s="11">
        <f t="shared" si="881"/>
        <v>3.3639997324476479E-15</v>
      </c>
      <c r="BM167" s="11">
        <f t="shared" si="881"/>
        <v>1600.0000047200001</v>
      </c>
      <c r="BN167" s="11">
        <f t="shared" si="881"/>
        <v>24.999999399999954</v>
      </c>
      <c r="BO167" s="11">
        <f t="shared" si="881"/>
        <v>399.99999756000022</v>
      </c>
      <c r="BP167" s="11">
        <f t="shared" si="881"/>
        <v>399.99999752000008</v>
      </c>
      <c r="BQ167" s="11">
        <f t="shared" si="881"/>
        <v>3.9690002091511442E-15</v>
      </c>
      <c r="BR167" s="11">
        <f t="shared" si="881"/>
        <v>1600.00000512</v>
      </c>
      <c r="BS167" s="11">
        <f t="shared" si="881"/>
        <v>400.00000259999996</v>
      </c>
      <c r="BT167" s="11">
        <f t="shared" si="881"/>
        <v>99.999998680000033</v>
      </c>
      <c r="BU167" s="11">
        <f t="shared" ref="BU167:CI167" si="882">IF(BU109="",MIN(BU47,BU78),BU109)</f>
        <v>624.99999664999996</v>
      </c>
      <c r="BV167" s="11">
        <f t="shared" si="882"/>
        <v>2116.0000062559998</v>
      </c>
      <c r="BW167" s="11">
        <f t="shared" si="882"/>
        <v>143.99999834400012</v>
      </c>
      <c r="BX167" s="11">
        <f t="shared" si="882"/>
        <v>1763.9999941200001</v>
      </c>
      <c r="BY167" s="11">
        <f t="shared" si="882"/>
        <v>624.99999644999991</v>
      </c>
      <c r="BZ167" s="11">
        <f t="shared" si="882"/>
        <v>99.999998559999881</v>
      </c>
      <c r="CA167" s="11">
        <f t="shared" si="882"/>
        <v>399.99999708000018</v>
      </c>
      <c r="CB167" s="11">
        <f t="shared" si="882"/>
        <v>900.00000444</v>
      </c>
      <c r="CC167" s="11">
        <f t="shared" si="882"/>
        <v>2024.9999932499998</v>
      </c>
      <c r="CD167" s="11">
        <f t="shared" si="882"/>
        <v>1225.0000053199999</v>
      </c>
      <c r="CE167" s="11">
        <f t="shared" si="882"/>
        <v>2025.0000069300002</v>
      </c>
      <c r="CF167" s="11">
        <f t="shared" si="882"/>
        <v>99.999998440000013</v>
      </c>
      <c r="CG167" s="11">
        <f t="shared" si="882"/>
        <v>399.99999683999988</v>
      </c>
      <c r="CH167" s="11">
        <f t="shared" si="882"/>
        <v>99.999998399999868</v>
      </c>
      <c r="CI167" s="11">
        <f t="shared" si="882"/>
        <v>99.999998380000079</v>
      </c>
      <c r="CJ167" s="11">
        <f t="shared" ref="CJ167:CK167" si="883">IF(CJ109="",MIN(CJ47,CJ78),CJ109)</f>
        <v>1444.000006232</v>
      </c>
      <c r="CK167" s="11">
        <f t="shared" si="883"/>
        <v>225.00000248999999</v>
      </c>
      <c r="CL167" s="11">
        <f t="shared" ref="CL167:CQ167" si="884">IF(CL109="",MIN(CL47,CL78),CL109)</f>
        <v>624.99999579999962</v>
      </c>
      <c r="CM167" s="11">
        <f t="shared" si="884"/>
        <v>528.9999960900002</v>
      </c>
      <c r="CN167" s="11">
        <f t="shared" si="884"/>
        <v>224.99999742</v>
      </c>
      <c r="CO167" s="11">
        <f t="shared" si="884"/>
        <v>900.00000522000005</v>
      </c>
      <c r="CP167" s="11">
        <f t="shared" si="884"/>
        <v>24.999999120000076</v>
      </c>
      <c r="CQ167" s="11">
        <f t="shared" si="884"/>
        <v>224.9999973300001</v>
      </c>
      <c r="CR167" s="11">
        <f t="shared" ref="CR167:CS167" si="885">IF(CR109="",MIN(CR47,CR78),CR109)</f>
        <v>1600.0000072</v>
      </c>
      <c r="CS167" s="11">
        <f t="shared" si="885"/>
        <v>400.00000364000005</v>
      </c>
      <c r="CT167" s="11">
        <f t="shared" ref="CT167:DB167" si="886">IF(CT109="",MIN(CT47,CT78),CT109)</f>
        <v>225.00000276000003</v>
      </c>
      <c r="CU167" s="11">
        <f t="shared" si="886"/>
        <v>960.99999423400016</v>
      </c>
      <c r="CV167" s="11">
        <f t="shared" si="886"/>
        <v>399.99999623999997</v>
      </c>
      <c r="CW167" s="11">
        <f t="shared" si="886"/>
        <v>1599.9999924000003</v>
      </c>
      <c r="CX167" s="11">
        <f t="shared" si="886"/>
        <v>899.99999424000043</v>
      </c>
      <c r="CY167" s="11">
        <f t="shared" si="886"/>
        <v>483.99999573200012</v>
      </c>
      <c r="CZ167" s="11">
        <f t="shared" si="886"/>
        <v>1296.0000070560002</v>
      </c>
      <c r="DA167" s="11">
        <f t="shared" si="886"/>
        <v>2499.9999901000001</v>
      </c>
      <c r="DB167" s="11">
        <f t="shared" si="886"/>
        <v>224.99999700000018</v>
      </c>
      <c r="DC167" s="11">
        <f t="shared" ref="DC167:EE167" si="887">IF(DC109="",MIN(DC47,DC78),DC109)</f>
        <v>625.00000505000003</v>
      </c>
      <c r="DD167" s="11">
        <f t="shared" si="887"/>
        <v>529.00000469200006</v>
      </c>
      <c r="DE167" s="11">
        <f t="shared" si="887"/>
        <v>1443.9999921720002</v>
      </c>
      <c r="DF167" s="11">
        <f t="shared" si="887"/>
        <v>399.99999584000022</v>
      </c>
      <c r="DG167" s="11">
        <f t="shared" si="887"/>
        <v>900.00000630000011</v>
      </c>
      <c r="DH167" s="11">
        <f t="shared" si="887"/>
        <v>624.99999469999989</v>
      </c>
      <c r="DI167" s="11">
        <f t="shared" si="887"/>
        <v>1680.9999912260002</v>
      </c>
      <c r="DJ167" s="11">
        <f t="shared" si="887"/>
        <v>1599.99999136</v>
      </c>
      <c r="DK167" s="11">
        <f t="shared" si="887"/>
        <v>63.99999825600004</v>
      </c>
      <c r="DL167" s="11">
        <f t="shared" si="887"/>
        <v>625.00000549999993</v>
      </c>
      <c r="DM167" s="11">
        <f t="shared" si="887"/>
        <v>899.99999333999972</v>
      </c>
      <c r="DN167" s="11">
        <f t="shared" si="887"/>
        <v>840.99999350400026</v>
      </c>
      <c r="DO167" s="11">
        <f t="shared" si="887"/>
        <v>1.2768999704283722E-14</v>
      </c>
      <c r="DP167" s="11">
        <f t="shared" si="887"/>
        <v>1.2996000000000001E-14</v>
      </c>
      <c r="DQ167" s="11">
        <f t="shared" si="887"/>
        <v>1600.0000092</v>
      </c>
      <c r="DR167" s="11">
        <f t="shared" si="887"/>
        <v>99.999997680000106</v>
      </c>
      <c r="DS167" s="11">
        <f t="shared" si="887"/>
        <v>900.00000702</v>
      </c>
      <c r="DT167" s="11">
        <f t="shared" si="887"/>
        <v>400.00000471999999</v>
      </c>
      <c r="DU167" s="11">
        <f t="shared" si="887"/>
        <v>224.99999642999981</v>
      </c>
      <c r="DV167" s="11">
        <f t="shared" si="887"/>
        <v>399.99999520000017</v>
      </c>
      <c r="DW167" s="11">
        <f t="shared" si="887"/>
        <v>1225.00000847</v>
      </c>
      <c r="DX167" s="11">
        <f t="shared" si="887"/>
        <v>289.00000414800002</v>
      </c>
      <c r="DY167" s="11">
        <f t="shared" si="887"/>
        <v>399.99999507999974</v>
      </c>
      <c r="DZ167" s="11">
        <f t="shared" si="887"/>
        <v>24.999998760000054</v>
      </c>
      <c r="EA167" s="11">
        <f t="shared" si="887"/>
        <v>399.99999500000001</v>
      </c>
      <c r="EB167" s="11">
        <f t="shared" si="887"/>
        <v>960.99999218799985</v>
      </c>
      <c r="EC167" s="11">
        <f t="shared" si="887"/>
        <v>225.00000381000001</v>
      </c>
      <c r="ED167" s="11">
        <f t="shared" si="887"/>
        <v>2401.0000125440006</v>
      </c>
      <c r="EE167" s="11">
        <f t="shared" si="887"/>
        <v>399.99999484</v>
      </c>
      <c r="EF167" s="11">
        <f t="shared" ref="EF167:EI167" si="888">IF(EF109="",MIN(EF47,EF78),EF109)</f>
        <v>400.00000520000003</v>
      </c>
      <c r="EG167" s="11">
        <f t="shared" si="888"/>
        <v>483.9999942360003</v>
      </c>
      <c r="EH167" s="11">
        <f t="shared" si="888"/>
        <v>99.99999736000008</v>
      </c>
      <c r="EI167" s="11">
        <f t="shared" si="888"/>
        <v>1225.00000931</v>
      </c>
      <c r="EJ167" s="11">
        <f t="shared" ref="EJ167:ES167" si="889">IF(EJ109="",MIN(EJ47,EJ78),EJ109)</f>
        <v>1520.9999895480003</v>
      </c>
      <c r="EK167" s="11">
        <f t="shared" si="889"/>
        <v>399.99999460000026</v>
      </c>
      <c r="EL167" s="11">
        <f t="shared" si="889"/>
        <v>2499.9999864000001</v>
      </c>
      <c r="EM167" s="11">
        <f t="shared" si="889"/>
        <v>899.99999177999996</v>
      </c>
      <c r="EN167" s="11">
        <f t="shared" si="889"/>
        <v>899.9999917199998</v>
      </c>
      <c r="EO167" s="11">
        <f t="shared" si="889"/>
        <v>899.99999166000043</v>
      </c>
      <c r="EP167" s="11">
        <f t="shared" si="889"/>
        <v>624.99999300000013</v>
      </c>
      <c r="EQ167" s="11">
        <f t="shared" si="889"/>
        <v>1224.99999013</v>
      </c>
      <c r="ER167" s="11">
        <f t="shared" si="889"/>
        <v>2025.0000127799999</v>
      </c>
      <c r="ES167" s="11">
        <f t="shared" si="889"/>
        <v>25.000001430000022</v>
      </c>
      <c r="ET167" s="11">
        <f t="shared" ref="ET167:EV167" si="890">IF(ET109="",MIN(ET47,ET78),ET109)</f>
        <v>224.9999956800001</v>
      </c>
      <c r="EU167" s="11">
        <f t="shared" si="890"/>
        <v>900.00000870000008</v>
      </c>
      <c r="EV167" s="11">
        <f t="shared" si="890"/>
        <v>1599.9999883200003</v>
      </c>
      <c r="EW167" s="11">
        <f t="shared" ref="EW167:FJ167" si="891">IF(EW109="",MIN(EW47,EW78),EW109)</f>
        <v>624.99999265000031</v>
      </c>
      <c r="EX167" s="11">
        <f t="shared" si="891"/>
        <v>2.1903999418277181E-14</v>
      </c>
      <c r="EY167" s="11">
        <f t="shared" si="891"/>
        <v>399.99999403999993</v>
      </c>
      <c r="EZ167" s="11">
        <f t="shared" si="891"/>
        <v>1599.9999880000003</v>
      </c>
      <c r="FA167" s="11">
        <f t="shared" si="891"/>
        <v>624.99999245000026</v>
      </c>
      <c r="FB167" s="11">
        <f t="shared" si="891"/>
        <v>624.99999240000011</v>
      </c>
      <c r="FC167" s="11">
        <f t="shared" si="891"/>
        <v>2499.9999846999999</v>
      </c>
      <c r="FD167" s="11">
        <f t="shared" si="891"/>
        <v>2499.9999846000001</v>
      </c>
      <c r="FE167" s="11">
        <f t="shared" si="891"/>
        <v>624.99999225000022</v>
      </c>
      <c r="FF167" s="11">
        <f t="shared" si="891"/>
        <v>224.99999532000007</v>
      </c>
      <c r="FG167" s="11">
        <f t="shared" si="891"/>
        <v>529.00000722200002</v>
      </c>
      <c r="FH167" s="11">
        <f t="shared" si="891"/>
        <v>2.4964001885746234E-14</v>
      </c>
      <c r="FI167" s="11">
        <f t="shared" si="891"/>
        <v>99.999996820000121</v>
      </c>
      <c r="FJ167" s="11">
        <f t="shared" si="891"/>
        <v>1155.99998912</v>
      </c>
      <c r="FK167" s="11">
        <f t="shared" ref="FK167" si="892">IF(FK109="",MIN(FK47,FK78),FK109)</f>
        <v>899.99999033999984</v>
      </c>
    </row>
    <row r="168" spans="3:167" x14ac:dyDescent="0.25">
      <c r="C168" s="11">
        <v>13</v>
      </c>
      <c r="D168" s="11">
        <f t="shared" si="736"/>
        <v>2500</v>
      </c>
      <c r="E168" s="11">
        <f t="shared" ref="E168" si="893">IF(E110="",MIN(E48,E79),E110)</f>
        <v>624.99999997500026</v>
      </c>
      <c r="F168" s="11">
        <f t="shared" si="736"/>
        <v>2025.0000000450002</v>
      </c>
      <c r="G168" s="11">
        <f t="shared" si="736"/>
        <v>1444.0000000759997</v>
      </c>
      <c r="H168" s="11">
        <f t="shared" si="736"/>
        <v>900.00000011999998</v>
      </c>
      <c r="I168" s="11">
        <f t="shared" ref="I168:BT168" si="894">IF(I110="",MIN(I48,I79),I110)</f>
        <v>121.00000006600001</v>
      </c>
      <c r="J168" s="11">
        <f t="shared" si="894"/>
        <v>400.00000016000001</v>
      </c>
      <c r="K168" s="11">
        <f t="shared" si="894"/>
        <v>2.500003966417107E-17</v>
      </c>
      <c r="L168" s="11">
        <f t="shared" si="894"/>
        <v>2499.9999994</v>
      </c>
      <c r="M168" s="11">
        <f t="shared" si="894"/>
        <v>224.99999979000009</v>
      </c>
      <c r="N168" s="11">
        <f t="shared" si="894"/>
        <v>400.00000032000003</v>
      </c>
      <c r="O168" s="11">
        <f t="shared" si="894"/>
        <v>24.999999909999957</v>
      </c>
      <c r="P168" s="11">
        <f t="shared" si="894"/>
        <v>899.99999940000043</v>
      </c>
      <c r="Q168" s="11">
        <f t="shared" si="894"/>
        <v>400.00000044000006</v>
      </c>
      <c r="R168" s="11">
        <f t="shared" si="894"/>
        <v>1224.99999916</v>
      </c>
      <c r="S168" s="11">
        <f t="shared" si="894"/>
        <v>25.000000130000004</v>
      </c>
      <c r="T168" s="11">
        <f t="shared" si="894"/>
        <v>64.00000022399999</v>
      </c>
      <c r="U168" s="11">
        <f t="shared" si="894"/>
        <v>2.2499993065176193E-16</v>
      </c>
      <c r="V168" s="11">
        <f t="shared" si="894"/>
        <v>2499.9999984000001</v>
      </c>
      <c r="W168" s="11">
        <f t="shared" si="894"/>
        <v>2499.9999983000002</v>
      </c>
      <c r="X168" s="11">
        <f t="shared" si="894"/>
        <v>399.99999928000022</v>
      </c>
      <c r="Y168" s="11">
        <f t="shared" si="894"/>
        <v>100.00000038</v>
      </c>
      <c r="Z168" s="11">
        <f t="shared" si="894"/>
        <v>224.99999939999995</v>
      </c>
      <c r="AA168" s="11">
        <f t="shared" si="894"/>
        <v>1599.9999983200003</v>
      </c>
      <c r="AB168" s="11">
        <f t="shared" si="894"/>
        <v>399.99999912000021</v>
      </c>
      <c r="AC168" s="11">
        <f t="shared" si="894"/>
        <v>441.00000096599996</v>
      </c>
      <c r="AD168" s="11">
        <f t="shared" si="894"/>
        <v>120.99999947199996</v>
      </c>
      <c r="AE168" s="11">
        <f t="shared" si="894"/>
        <v>256.00000079999995</v>
      </c>
      <c r="AF168" s="11">
        <f t="shared" si="894"/>
        <v>6.7600000000000004E-16</v>
      </c>
      <c r="AG168" s="11">
        <f t="shared" si="894"/>
        <v>2499.9999973000004</v>
      </c>
      <c r="AH168" s="11">
        <f t="shared" si="894"/>
        <v>2208.9999973679996</v>
      </c>
      <c r="AI168" s="11">
        <f t="shared" si="894"/>
        <v>900.0000017399999</v>
      </c>
      <c r="AJ168" s="11">
        <f t="shared" si="894"/>
        <v>899.99999820000028</v>
      </c>
      <c r="AK168" s="11">
        <f t="shared" si="894"/>
        <v>399.99999876000004</v>
      </c>
      <c r="AL168" s="11">
        <f t="shared" si="894"/>
        <v>100.00000064000002</v>
      </c>
      <c r="AM168" s="11">
        <f t="shared" si="894"/>
        <v>2025.00000297</v>
      </c>
      <c r="AN168" s="11">
        <f t="shared" si="894"/>
        <v>1225.0000023800003</v>
      </c>
      <c r="AO168" s="11">
        <f t="shared" si="894"/>
        <v>224.99999895000002</v>
      </c>
      <c r="AP168" s="11">
        <f t="shared" si="894"/>
        <v>1600.0000028800002</v>
      </c>
      <c r="AQ168" s="11">
        <f t="shared" si="894"/>
        <v>625.00000184999999</v>
      </c>
      <c r="AR168" s="11">
        <f t="shared" si="894"/>
        <v>99.999999240000079</v>
      </c>
      <c r="AS168" s="11">
        <f t="shared" si="894"/>
        <v>1295.9999971920001</v>
      </c>
      <c r="AT168" s="11">
        <f t="shared" si="894"/>
        <v>400.00000160000002</v>
      </c>
      <c r="AU168" s="11">
        <f t="shared" si="894"/>
        <v>399.99999835999972</v>
      </c>
      <c r="AV168" s="11">
        <f t="shared" si="894"/>
        <v>99.999999160000073</v>
      </c>
      <c r="AW168" s="11">
        <f t="shared" si="894"/>
        <v>1.8490000000000003E-15</v>
      </c>
      <c r="AX168" s="11">
        <f t="shared" si="894"/>
        <v>575.99999788799983</v>
      </c>
      <c r="AY168" s="11">
        <f t="shared" si="894"/>
        <v>2.0249993758658574E-15</v>
      </c>
      <c r="AZ168" s="11">
        <f t="shared" si="894"/>
        <v>99.999999080000066</v>
      </c>
      <c r="BA168" s="11">
        <f t="shared" si="894"/>
        <v>1225.00000329</v>
      </c>
      <c r="BB168" s="11">
        <f t="shared" si="894"/>
        <v>1225.0000033599997</v>
      </c>
      <c r="BC168" s="11">
        <f t="shared" si="894"/>
        <v>1224.9999965700006</v>
      </c>
      <c r="BD168" s="11">
        <f t="shared" si="894"/>
        <v>625.00000250000005</v>
      </c>
      <c r="BE168" s="11">
        <f t="shared" si="894"/>
        <v>2.6010000680386151E-15</v>
      </c>
      <c r="BF168" s="11">
        <f t="shared" si="894"/>
        <v>2.7040004474599449E-15</v>
      </c>
      <c r="BG168" s="11">
        <f t="shared" si="894"/>
        <v>224.99999841000019</v>
      </c>
      <c r="BH168" s="11">
        <f t="shared" si="894"/>
        <v>399.99999784000011</v>
      </c>
      <c r="BI168" s="11">
        <f t="shared" si="894"/>
        <v>624.99999724999998</v>
      </c>
      <c r="BJ168" s="11">
        <f t="shared" si="894"/>
        <v>624.99999719999983</v>
      </c>
      <c r="BK168" s="11">
        <f t="shared" si="894"/>
        <v>24.999999430000063</v>
      </c>
      <c r="BL168" s="11">
        <f t="shared" si="894"/>
        <v>3.3639997324476479E-15</v>
      </c>
      <c r="BM168" s="11">
        <f t="shared" si="894"/>
        <v>400.00000236000005</v>
      </c>
      <c r="BN168" s="11">
        <f t="shared" si="894"/>
        <v>624.99999699999978</v>
      </c>
      <c r="BO168" s="11">
        <f t="shared" si="894"/>
        <v>400.00000244000006</v>
      </c>
      <c r="BP168" s="11">
        <f t="shared" si="894"/>
        <v>899.99999628000012</v>
      </c>
      <c r="BQ168" s="11">
        <f t="shared" si="894"/>
        <v>3.9689999999999996E-15</v>
      </c>
      <c r="BR168" s="11">
        <f t="shared" si="894"/>
        <v>224.99999807999984</v>
      </c>
      <c r="BS168" s="11">
        <f t="shared" si="894"/>
        <v>1224.9999954500004</v>
      </c>
      <c r="BT168" s="11">
        <f t="shared" si="894"/>
        <v>100.00000132000001</v>
      </c>
      <c r="BU168" s="11">
        <f t="shared" ref="BU168:CI168" si="895">IF(BU110="",MIN(BU48,BU79),BU110)</f>
        <v>400.00000267999997</v>
      </c>
      <c r="BV168" s="11">
        <f t="shared" si="895"/>
        <v>483.99999700799975</v>
      </c>
      <c r="BW168" s="11">
        <f t="shared" si="895"/>
        <v>1156.0000046920002</v>
      </c>
      <c r="BX168" s="11">
        <f t="shared" si="895"/>
        <v>900.00000419999992</v>
      </c>
      <c r="BY168" s="11">
        <f t="shared" si="895"/>
        <v>484.00000312399993</v>
      </c>
      <c r="BZ168" s="11">
        <f t="shared" si="895"/>
        <v>5.1839999999999998E-15</v>
      </c>
      <c r="CA168" s="11">
        <f t="shared" si="895"/>
        <v>1295.9999947440003</v>
      </c>
      <c r="CB168" s="11">
        <f t="shared" si="895"/>
        <v>5.4759999999999998E-15</v>
      </c>
      <c r="CC168" s="11">
        <f t="shared" si="895"/>
        <v>1680.9999938499998</v>
      </c>
      <c r="CD168" s="11">
        <f t="shared" si="895"/>
        <v>899.99999543999968</v>
      </c>
      <c r="CE168" s="11">
        <f t="shared" si="895"/>
        <v>1599.9999938399999</v>
      </c>
      <c r="CF168" s="11">
        <f t="shared" si="895"/>
        <v>1600.0000062399999</v>
      </c>
      <c r="CG168" s="11">
        <f t="shared" si="895"/>
        <v>99.99999841999994</v>
      </c>
      <c r="CH168" s="11">
        <f t="shared" si="895"/>
        <v>1088.9999947199997</v>
      </c>
      <c r="CI168" s="11">
        <f t="shared" si="895"/>
        <v>400.00000324000001</v>
      </c>
      <c r="CJ168" s="11">
        <f t="shared" ref="CJ168:CK168" si="896">IF(CJ110="",MIN(CJ48,CJ79),CJ110)</f>
        <v>729.00000442800001</v>
      </c>
      <c r="CK168" s="11">
        <f t="shared" si="896"/>
        <v>399.99999667999987</v>
      </c>
      <c r="CL168" s="11">
        <f t="shared" ref="CL168:CQ168" si="897">IF(CL110="",MIN(CL48,CL79),CL110)</f>
        <v>1600.0000067200001</v>
      </c>
      <c r="CM168" s="11">
        <f t="shared" si="897"/>
        <v>7.2249999999999989E-15</v>
      </c>
      <c r="CN168" s="11">
        <f t="shared" si="897"/>
        <v>25.000000860000007</v>
      </c>
      <c r="CO168" s="11">
        <f t="shared" si="897"/>
        <v>900.00000522000005</v>
      </c>
      <c r="CP168" s="11">
        <f t="shared" si="897"/>
        <v>899.99999472000047</v>
      </c>
      <c r="CQ168" s="11">
        <f t="shared" si="897"/>
        <v>100.00000178000002</v>
      </c>
      <c r="CR168" s="11">
        <f t="shared" ref="CR168:CS168" si="898">IF(CR110="",MIN(CR48,CR79),CR110)</f>
        <v>2024.9999918999999</v>
      </c>
      <c r="CS168" s="11">
        <f t="shared" si="898"/>
        <v>400.00000364000005</v>
      </c>
      <c r="CT168" s="11">
        <f t="shared" ref="CT168:DB168" si="899">IF(CT110="",MIN(CT48,CT79),CT110)</f>
        <v>8.4640000000000003E-15</v>
      </c>
      <c r="CU168" s="11">
        <f t="shared" si="899"/>
        <v>225.00000279000002</v>
      </c>
      <c r="CV168" s="11">
        <f t="shared" si="899"/>
        <v>225.00000282000002</v>
      </c>
      <c r="CW168" s="11">
        <f t="shared" si="899"/>
        <v>783.99999467999976</v>
      </c>
      <c r="CX168" s="11">
        <f t="shared" si="899"/>
        <v>399.99999616000025</v>
      </c>
      <c r="CY168" s="11">
        <f t="shared" si="899"/>
        <v>1224.9999932100002</v>
      </c>
      <c r="CZ168" s="11">
        <f t="shared" si="899"/>
        <v>324.00000352800004</v>
      </c>
      <c r="DA168" s="11">
        <f t="shared" si="899"/>
        <v>225.00000297</v>
      </c>
      <c r="DB168" s="11">
        <f t="shared" si="899"/>
        <v>625.0000050000001</v>
      </c>
      <c r="DC168" s="11">
        <f t="shared" ref="DC168:EE168" si="900">IF(DC110="",MIN(DC48,DC79),DC110)</f>
        <v>400.00000404000008</v>
      </c>
      <c r="DD168" s="11">
        <f t="shared" si="900"/>
        <v>256.00000326400004</v>
      </c>
      <c r="DE168" s="11">
        <f t="shared" si="900"/>
        <v>783.99999423199972</v>
      </c>
      <c r="DF168" s="11">
        <f t="shared" si="900"/>
        <v>2025.0000093600001</v>
      </c>
      <c r="DG168" s="11">
        <f t="shared" si="900"/>
        <v>1.1025000000000001E-14</v>
      </c>
      <c r="DH168" s="11">
        <f t="shared" si="900"/>
        <v>1225.0000074200002</v>
      </c>
      <c r="DI168" s="11">
        <f t="shared" si="900"/>
        <v>25.00000107000001</v>
      </c>
      <c r="DJ168" s="11">
        <f t="shared" si="900"/>
        <v>100.00000216000001</v>
      </c>
      <c r="DK168" s="11">
        <f t="shared" si="900"/>
        <v>483.99999520400007</v>
      </c>
      <c r="DL168" s="11">
        <f t="shared" si="900"/>
        <v>784.00000615999988</v>
      </c>
      <c r="DM168" s="11">
        <f t="shared" si="900"/>
        <v>1.2321E-14</v>
      </c>
      <c r="DN168" s="11">
        <f t="shared" si="900"/>
        <v>1.2543999999999999E-14</v>
      </c>
      <c r="DO168" s="11">
        <f t="shared" si="900"/>
        <v>1.2768999704283722E-14</v>
      </c>
      <c r="DP168" s="11">
        <f t="shared" si="900"/>
        <v>1.2996000000000001E-14</v>
      </c>
      <c r="DQ168" s="11">
        <f t="shared" si="900"/>
        <v>100.00000230000002</v>
      </c>
      <c r="DR168" s="11">
        <f t="shared" si="900"/>
        <v>323.99999582400017</v>
      </c>
      <c r="DS168" s="11">
        <f t="shared" si="900"/>
        <v>100.00000234000002</v>
      </c>
      <c r="DT168" s="11">
        <f t="shared" si="900"/>
        <v>224.99999645999992</v>
      </c>
      <c r="DU168" s="11">
        <f t="shared" si="900"/>
        <v>625.00000594999995</v>
      </c>
      <c r="DV168" s="11">
        <f t="shared" si="900"/>
        <v>400.0000048</v>
      </c>
      <c r="DW168" s="11">
        <f t="shared" si="900"/>
        <v>1225.00000847</v>
      </c>
      <c r="DX168" s="11">
        <f t="shared" si="900"/>
        <v>100.00000244</v>
      </c>
      <c r="DY168" s="11">
        <f t="shared" si="900"/>
        <v>900.00000737999994</v>
      </c>
      <c r="DZ168" s="11">
        <f t="shared" si="900"/>
        <v>4.0000004960000153</v>
      </c>
      <c r="EA168" s="11">
        <f t="shared" si="900"/>
        <v>2499.9999874999999</v>
      </c>
      <c r="EB168" s="11">
        <f t="shared" si="900"/>
        <v>441.00000529200003</v>
      </c>
      <c r="EC168" s="11">
        <f t="shared" si="900"/>
        <v>225.00000381000001</v>
      </c>
      <c r="ED168" s="11">
        <f t="shared" si="900"/>
        <v>2025.0000115200003</v>
      </c>
      <c r="EE168" s="11">
        <f t="shared" si="900"/>
        <v>99.999997420000014</v>
      </c>
      <c r="EF168" s="11">
        <f t="shared" ref="EF168:EI168" si="901">IF(EF110="",MIN(EF48,EF79),EF110)</f>
        <v>2499.9999870000001</v>
      </c>
      <c r="EG168" s="11">
        <f t="shared" si="901"/>
        <v>24.999998690000087</v>
      </c>
      <c r="EH168" s="11">
        <f t="shared" si="901"/>
        <v>99.99999736000008</v>
      </c>
      <c r="EI168" s="11">
        <f t="shared" si="901"/>
        <v>64.00000212800002</v>
      </c>
      <c r="EJ168" s="11">
        <f t="shared" ref="EJ168:ES168" si="902">IF(EJ110="",MIN(EJ48,EJ79),EJ110)</f>
        <v>24.999998659999978</v>
      </c>
      <c r="EK168" s="11">
        <f t="shared" si="902"/>
        <v>121.00000297000003</v>
      </c>
      <c r="EL168" s="11">
        <f t="shared" si="902"/>
        <v>624.99999320000018</v>
      </c>
      <c r="EM168" s="11">
        <f t="shared" si="902"/>
        <v>2499.9999862999998</v>
      </c>
      <c r="EN168" s="11">
        <f t="shared" si="902"/>
        <v>400.00000552000006</v>
      </c>
      <c r="EO168" s="11">
        <f t="shared" si="902"/>
        <v>2499.9999861000001</v>
      </c>
      <c r="EP168" s="11">
        <f t="shared" si="902"/>
        <v>1224.9999902000002</v>
      </c>
      <c r="EQ168" s="11">
        <f t="shared" si="902"/>
        <v>400.00000564000004</v>
      </c>
      <c r="ER168" s="11">
        <f t="shared" si="902"/>
        <v>900.00000852000005</v>
      </c>
      <c r="ES168" s="11">
        <f t="shared" si="902"/>
        <v>2.0448998303535168E-14</v>
      </c>
      <c r="ET168" s="11">
        <f t="shared" ref="ET168:EV168" si="903">IF(ET110="",MIN(ET48,ET79),ET110)</f>
        <v>783.99999193600013</v>
      </c>
      <c r="EU168" s="11">
        <f t="shared" si="903"/>
        <v>624.99999274999993</v>
      </c>
      <c r="EV168" s="11">
        <f t="shared" si="903"/>
        <v>400.00000584000009</v>
      </c>
      <c r="EW168" s="11">
        <f t="shared" ref="EW168:FJ168" si="904">IF(EW110="",MIN(EW48,EW79),EW110)</f>
        <v>1296.0000105840002</v>
      </c>
      <c r="EX168" s="11">
        <f t="shared" si="904"/>
        <v>1600.0000118399998</v>
      </c>
      <c r="EY168" s="11">
        <f t="shared" si="904"/>
        <v>2.2200999999999999E-14</v>
      </c>
      <c r="EZ168" s="11">
        <f t="shared" si="904"/>
        <v>729.00000810000017</v>
      </c>
      <c r="FA168" s="11">
        <f t="shared" si="904"/>
        <v>400.00000603999996</v>
      </c>
      <c r="FB168" s="11">
        <f t="shared" si="904"/>
        <v>624.99999240000011</v>
      </c>
      <c r="FC168" s="11">
        <f t="shared" si="904"/>
        <v>1225.0000107100002</v>
      </c>
      <c r="FD168" s="11">
        <f t="shared" si="904"/>
        <v>625.00000769999997</v>
      </c>
      <c r="FE168" s="11">
        <f t="shared" si="904"/>
        <v>399.9999938000002</v>
      </c>
      <c r="FF168" s="11">
        <f t="shared" si="904"/>
        <v>625.00000779999993</v>
      </c>
      <c r="FG168" s="11">
        <f t="shared" si="904"/>
        <v>36.000001884000021</v>
      </c>
      <c r="FH168" s="11">
        <f t="shared" si="904"/>
        <v>2.4964000000000004E-14</v>
      </c>
      <c r="FI168" s="11">
        <f t="shared" si="904"/>
        <v>624.99999205000029</v>
      </c>
      <c r="FJ168" s="11">
        <f t="shared" si="904"/>
        <v>400.00000639999996</v>
      </c>
      <c r="FK168" s="11">
        <f t="shared" ref="FK168" si="905">IF(FK110="",MIN(FK48,FK79),FK110)</f>
        <v>400.00000643999999</v>
      </c>
    </row>
    <row r="169" spans="3:167" x14ac:dyDescent="0.25">
      <c r="C169" s="11">
        <v>14</v>
      </c>
      <c r="D169" s="11">
        <f t="shared" si="736"/>
        <v>2500</v>
      </c>
      <c r="E169" s="11">
        <f t="shared" ref="E169" si="906">IF(E111="",MIN(E49,E80),E111)</f>
        <v>1599.99999996</v>
      </c>
      <c r="F169" s="11">
        <f t="shared" si="736"/>
        <v>960.99999996900033</v>
      </c>
      <c r="G169" s="11">
        <f t="shared" si="736"/>
        <v>675.99999994799987</v>
      </c>
      <c r="H169" s="11">
        <f t="shared" si="736"/>
        <v>624.99999990000038</v>
      </c>
      <c r="I169" s="11">
        <f t="shared" ref="I169:BT169" si="907">IF(I111="",MIN(I49,I80),I111)</f>
        <v>1443.9999997720001</v>
      </c>
      <c r="J169" s="11">
        <f t="shared" si="907"/>
        <v>399.99999983999999</v>
      </c>
      <c r="K169" s="11">
        <f t="shared" si="907"/>
        <v>399.99999979999984</v>
      </c>
      <c r="L169" s="11">
        <f t="shared" si="907"/>
        <v>2499.9999994</v>
      </c>
      <c r="M169" s="11">
        <f t="shared" si="907"/>
        <v>224.99999979000009</v>
      </c>
      <c r="N169" s="11">
        <f t="shared" si="907"/>
        <v>899.99999951999996</v>
      </c>
      <c r="O169" s="11">
        <f t="shared" si="907"/>
        <v>899.9999994599998</v>
      </c>
      <c r="P169" s="11">
        <f t="shared" si="907"/>
        <v>224.99999970000019</v>
      </c>
      <c r="Q169" s="11">
        <f t="shared" si="907"/>
        <v>2024.9999990100002</v>
      </c>
      <c r="R169" s="11">
        <f t="shared" si="907"/>
        <v>1.4400002382922783E-16</v>
      </c>
      <c r="S169" s="11">
        <f t="shared" si="907"/>
        <v>1089.0000008579998</v>
      </c>
      <c r="T169" s="11">
        <f t="shared" si="907"/>
        <v>2024.9999987399999</v>
      </c>
      <c r="U169" s="11">
        <f t="shared" si="907"/>
        <v>728.99999919000015</v>
      </c>
      <c r="V169" s="11">
        <f t="shared" si="907"/>
        <v>2499.9999984000001</v>
      </c>
      <c r="W169" s="11">
        <f t="shared" si="907"/>
        <v>2499.9999983000002</v>
      </c>
      <c r="X169" s="11">
        <f t="shared" si="907"/>
        <v>1.0000000360000001</v>
      </c>
      <c r="Y169" s="11">
        <f t="shared" si="907"/>
        <v>99.99999962000004</v>
      </c>
      <c r="Z169" s="11">
        <f t="shared" si="907"/>
        <v>624.99999899999989</v>
      </c>
      <c r="AA169" s="11">
        <f t="shared" si="907"/>
        <v>399.99999915999979</v>
      </c>
      <c r="AB169" s="11">
        <f t="shared" si="907"/>
        <v>399.99999912000021</v>
      </c>
      <c r="AC169" s="11">
        <f t="shared" si="907"/>
        <v>1224.9999983900002</v>
      </c>
      <c r="AD169" s="11">
        <f t="shared" si="907"/>
        <v>143.99999942399995</v>
      </c>
      <c r="AE169" s="11">
        <f t="shared" si="907"/>
        <v>288.99999914999984</v>
      </c>
      <c r="AF169" s="11">
        <f t="shared" si="907"/>
        <v>6.7599974238278354E-16</v>
      </c>
      <c r="AG169" s="11">
        <f t="shared" si="907"/>
        <v>224.99999919000004</v>
      </c>
      <c r="AH169" s="11">
        <f t="shared" si="907"/>
        <v>80.999999495999958</v>
      </c>
      <c r="AI169" s="11">
        <f t="shared" si="907"/>
        <v>2499.9999971000002</v>
      </c>
      <c r="AJ169" s="11">
        <f t="shared" si="907"/>
        <v>399.99999880000018</v>
      </c>
      <c r="AK169" s="11">
        <f t="shared" si="907"/>
        <v>99.99999938000002</v>
      </c>
      <c r="AL169" s="11">
        <f t="shared" si="907"/>
        <v>1.0240001694522868E-15</v>
      </c>
      <c r="AM169" s="11">
        <f t="shared" si="907"/>
        <v>1599.9999973600002</v>
      </c>
      <c r="AN169" s="11">
        <f t="shared" si="907"/>
        <v>399.99999864000017</v>
      </c>
      <c r="AO169" s="11">
        <f t="shared" si="907"/>
        <v>399.99999860000003</v>
      </c>
      <c r="AP169" s="11">
        <f t="shared" si="907"/>
        <v>624.99999819999982</v>
      </c>
      <c r="AQ169" s="11">
        <f t="shared" si="907"/>
        <v>99.999999259999868</v>
      </c>
      <c r="AR169" s="11">
        <f t="shared" si="907"/>
        <v>1.443999698941728E-15</v>
      </c>
      <c r="AS169" s="11">
        <f t="shared" si="907"/>
        <v>24.999999610000003</v>
      </c>
      <c r="AT169" s="11">
        <f t="shared" si="907"/>
        <v>99.999999199999934</v>
      </c>
      <c r="AU169" s="11">
        <f t="shared" si="907"/>
        <v>99.999999179999861</v>
      </c>
      <c r="AV169" s="11">
        <f t="shared" si="907"/>
        <v>899.99999748000027</v>
      </c>
      <c r="AW169" s="11">
        <f t="shared" si="907"/>
        <v>1.8490000000000003E-15</v>
      </c>
      <c r="AX169" s="11">
        <f t="shared" si="907"/>
        <v>624.99999779999985</v>
      </c>
      <c r="AY169" s="11">
        <f t="shared" si="907"/>
        <v>900.00000269999998</v>
      </c>
      <c r="AZ169" s="11">
        <f t="shared" si="907"/>
        <v>99.999999080000066</v>
      </c>
      <c r="BA169" s="11">
        <f t="shared" si="907"/>
        <v>624.99999764999995</v>
      </c>
      <c r="BB169" s="11">
        <f t="shared" si="907"/>
        <v>899.99999711999976</v>
      </c>
      <c r="BC169" s="11">
        <f t="shared" si="907"/>
        <v>224.9999985300002</v>
      </c>
      <c r="BD169" s="11">
        <f t="shared" si="907"/>
        <v>400.00000200000005</v>
      </c>
      <c r="BE169" s="11">
        <f t="shared" si="907"/>
        <v>2.6010000680386151E-15</v>
      </c>
      <c r="BF169" s="11">
        <f t="shared" si="907"/>
        <v>2.7040004474599449E-15</v>
      </c>
      <c r="BG169" s="11">
        <f t="shared" si="907"/>
        <v>224.99999841000019</v>
      </c>
      <c r="BH169" s="11">
        <f t="shared" si="907"/>
        <v>624.99999730000013</v>
      </c>
      <c r="BI169" s="11">
        <f t="shared" si="907"/>
        <v>399.99999779999996</v>
      </c>
      <c r="BJ169" s="11">
        <f t="shared" si="907"/>
        <v>225.00000167999997</v>
      </c>
      <c r="BK169" s="11">
        <f t="shared" si="907"/>
        <v>99.999998860000119</v>
      </c>
      <c r="BL169" s="11">
        <f t="shared" si="907"/>
        <v>399.99999768000009</v>
      </c>
      <c r="BM169" s="11">
        <f t="shared" si="907"/>
        <v>2499.9999941000001</v>
      </c>
      <c r="BN169" s="11">
        <f t="shared" si="907"/>
        <v>399.9999975999998</v>
      </c>
      <c r="BO169" s="11">
        <f t="shared" si="907"/>
        <v>1599.99999512</v>
      </c>
      <c r="BP169" s="11">
        <f t="shared" si="907"/>
        <v>399.99999752000008</v>
      </c>
      <c r="BQ169" s="11">
        <f t="shared" si="907"/>
        <v>3.9690002091511442E-15</v>
      </c>
      <c r="BR169" s="11">
        <f t="shared" si="907"/>
        <v>899.99999615999968</v>
      </c>
      <c r="BS169" s="11">
        <f t="shared" si="907"/>
        <v>2024.9999941499998</v>
      </c>
      <c r="BT169" s="11">
        <f t="shared" si="907"/>
        <v>1599.9999947200001</v>
      </c>
      <c r="BU169" s="11">
        <f t="shared" ref="BU169:CI169" si="908">IF(BU111="",MIN(BU49,BU80),BU111)</f>
        <v>1224.9999953099998</v>
      </c>
      <c r="BV169" s="11">
        <f t="shared" si="908"/>
        <v>196.00000190400002</v>
      </c>
      <c r="BW169" s="11">
        <f t="shared" si="908"/>
        <v>575.99999668800024</v>
      </c>
      <c r="BX169" s="11">
        <f t="shared" si="908"/>
        <v>99.999998600000026</v>
      </c>
      <c r="BY169" s="11">
        <f t="shared" si="908"/>
        <v>143.99999829599994</v>
      </c>
      <c r="BZ169" s="11">
        <f t="shared" si="908"/>
        <v>624.99999639999976</v>
      </c>
      <c r="CA169" s="11">
        <f t="shared" si="908"/>
        <v>0.99999985400001457</v>
      </c>
      <c r="CB169" s="11">
        <f t="shared" si="908"/>
        <v>224.99999778000003</v>
      </c>
      <c r="CC169" s="11">
        <f t="shared" si="908"/>
        <v>1444.0000057000002</v>
      </c>
      <c r="CD169" s="11">
        <f t="shared" si="908"/>
        <v>1763.999993616</v>
      </c>
      <c r="CE169" s="11">
        <f t="shared" si="908"/>
        <v>899.99999538000031</v>
      </c>
      <c r="CF169" s="11">
        <f t="shared" si="908"/>
        <v>2025.0000070199999</v>
      </c>
      <c r="CG169" s="11">
        <f t="shared" si="908"/>
        <v>399.99999683999988</v>
      </c>
      <c r="CH169" s="11">
        <f t="shared" si="908"/>
        <v>399.99999679999974</v>
      </c>
      <c r="CI169" s="11">
        <f t="shared" si="908"/>
        <v>1224.9999943300004</v>
      </c>
      <c r="CJ169" s="11">
        <f t="shared" ref="CJ169:CK169" si="909">IF(CJ111="",MIN(CJ49,CJ80),CJ111)</f>
        <v>783.99999540800002</v>
      </c>
      <c r="CK169" s="11">
        <f t="shared" si="909"/>
        <v>1224.9999941899998</v>
      </c>
      <c r="CL169" s="11">
        <f t="shared" ref="CL169:CQ169" si="910">IF(CL111="",MIN(CL49,CL80),CL111)</f>
        <v>1224.9999941199994</v>
      </c>
      <c r="CM169" s="11">
        <f t="shared" si="910"/>
        <v>1155.9999942200002</v>
      </c>
      <c r="CN169" s="11">
        <f t="shared" si="910"/>
        <v>899.99999484</v>
      </c>
      <c r="CO169" s="11">
        <f t="shared" si="910"/>
        <v>899.99999477999984</v>
      </c>
      <c r="CP169" s="11">
        <f t="shared" si="910"/>
        <v>0.99999982400002163</v>
      </c>
      <c r="CQ169" s="11">
        <f t="shared" si="910"/>
        <v>1599.9999928800003</v>
      </c>
      <c r="CR169" s="11">
        <f t="shared" ref="CR169:CS169" si="911">IF(CR111="",MIN(CR49,CR80),CR111)</f>
        <v>1224.9999937</v>
      </c>
      <c r="CS169" s="11">
        <f t="shared" si="911"/>
        <v>1224.9999936299998</v>
      </c>
      <c r="CT169" s="11">
        <f t="shared" ref="CT169:DB169" si="912">IF(CT111="",MIN(CT49,CT80),CT111)</f>
        <v>2499.9999908</v>
      </c>
      <c r="CU169" s="11">
        <f t="shared" si="912"/>
        <v>1295.9999933040003</v>
      </c>
      <c r="CV169" s="11">
        <f t="shared" si="912"/>
        <v>224.99999717999998</v>
      </c>
      <c r="CW169" s="11">
        <f t="shared" si="912"/>
        <v>1599.9999924000003</v>
      </c>
      <c r="CX169" s="11">
        <f t="shared" si="912"/>
        <v>1599.99999232</v>
      </c>
      <c r="CY169" s="11">
        <f t="shared" si="912"/>
        <v>484.00000426800005</v>
      </c>
      <c r="CZ169" s="11">
        <f t="shared" si="912"/>
        <v>1224.99999314</v>
      </c>
      <c r="DA169" s="11">
        <f t="shared" si="912"/>
        <v>1224.9999930699996</v>
      </c>
      <c r="DB169" s="11">
        <f t="shared" si="912"/>
        <v>399.99999600000024</v>
      </c>
      <c r="DC169" s="11">
        <f t="shared" ref="DC169:EE169" si="913">IF(DC111="",MIN(DC49,DC80),DC111)</f>
        <v>1599.9999919200002</v>
      </c>
      <c r="DD169" s="11">
        <f t="shared" si="913"/>
        <v>1936.0000089760001</v>
      </c>
      <c r="DE169" s="11">
        <f t="shared" si="913"/>
        <v>728.9999944379997</v>
      </c>
      <c r="DF169" s="11">
        <f t="shared" si="913"/>
        <v>624.99999480000031</v>
      </c>
      <c r="DG169" s="11">
        <f t="shared" si="913"/>
        <v>2499.9999895000001</v>
      </c>
      <c r="DH169" s="11">
        <f t="shared" si="913"/>
        <v>224.99999681999995</v>
      </c>
      <c r="DI169" s="11">
        <f t="shared" si="913"/>
        <v>99.999997859999908</v>
      </c>
      <c r="DJ169" s="11">
        <f t="shared" si="913"/>
        <v>399.99999568000021</v>
      </c>
      <c r="DK169" s="11">
        <f t="shared" si="913"/>
        <v>2499.9999891000002</v>
      </c>
      <c r="DL169" s="11">
        <f t="shared" si="913"/>
        <v>624.99999449999996</v>
      </c>
      <c r="DM169" s="11">
        <f t="shared" si="913"/>
        <v>899.99999333999972</v>
      </c>
      <c r="DN169" s="11">
        <f t="shared" si="913"/>
        <v>99.999997760000113</v>
      </c>
      <c r="DO169" s="11">
        <f t="shared" si="913"/>
        <v>1.2769000000000001E-14</v>
      </c>
      <c r="DP169" s="11">
        <f t="shared" si="913"/>
        <v>1599.9999908799998</v>
      </c>
      <c r="DQ169" s="11">
        <f t="shared" si="913"/>
        <v>2499.9999885000002</v>
      </c>
      <c r="DR169" s="11">
        <f t="shared" si="913"/>
        <v>168.99999698400012</v>
      </c>
      <c r="DS169" s="11">
        <f t="shared" si="913"/>
        <v>1599.9999906400001</v>
      </c>
      <c r="DT169" s="11">
        <f t="shared" si="913"/>
        <v>399.99999527999989</v>
      </c>
      <c r="DU169" s="11">
        <f t="shared" si="913"/>
        <v>960.99999262199958</v>
      </c>
      <c r="DV169" s="11">
        <f t="shared" si="913"/>
        <v>899.99999280000031</v>
      </c>
      <c r="DW169" s="11">
        <f t="shared" si="913"/>
        <v>1600.0000096799999</v>
      </c>
      <c r="DX169" s="11">
        <f t="shared" si="913"/>
        <v>624.99999389999982</v>
      </c>
      <c r="DY169" s="11">
        <f t="shared" si="913"/>
        <v>899.9999926199996</v>
      </c>
      <c r="DZ169" s="11">
        <f t="shared" si="913"/>
        <v>624.9999938000002</v>
      </c>
      <c r="EA169" s="11">
        <f t="shared" si="913"/>
        <v>2024.9999887500001</v>
      </c>
      <c r="EB169" s="11">
        <f t="shared" si="913"/>
        <v>528.9999942039999</v>
      </c>
      <c r="EC169" s="11">
        <f t="shared" si="913"/>
        <v>1224.9999911099994</v>
      </c>
      <c r="ED169" s="11">
        <f t="shared" si="913"/>
        <v>1848.9999889919998</v>
      </c>
      <c r="EE169" s="11">
        <f t="shared" si="913"/>
        <v>899.99999226</v>
      </c>
      <c r="EF169" s="11">
        <f t="shared" ref="EF169:EI169" si="914">IF(EF111="",MIN(EF49,EF80),EF111)</f>
        <v>2400.9999872600006</v>
      </c>
      <c r="EG169" s="11">
        <f t="shared" si="914"/>
        <v>255.99999580800025</v>
      </c>
      <c r="EH169" s="11">
        <f t="shared" si="914"/>
        <v>99.99999736000008</v>
      </c>
      <c r="EI169" s="11">
        <f t="shared" si="914"/>
        <v>1763.9999888279999</v>
      </c>
      <c r="EJ169" s="11">
        <f t="shared" ref="EJ169:ES169" si="915">IF(EJ111="",MIN(EJ49,EJ80),EJ111)</f>
        <v>224.99999597999991</v>
      </c>
      <c r="EK169" s="11">
        <f t="shared" si="915"/>
        <v>625.00000675000001</v>
      </c>
      <c r="EL169" s="11">
        <f t="shared" si="915"/>
        <v>24.999998640000047</v>
      </c>
      <c r="EM169" s="11">
        <f t="shared" si="915"/>
        <v>1.8769000185577403E-14</v>
      </c>
      <c r="EN169" s="11">
        <f t="shared" si="915"/>
        <v>900.00000828000009</v>
      </c>
      <c r="EO169" s="11">
        <f t="shared" si="915"/>
        <v>624.99999305000028</v>
      </c>
      <c r="EP169" s="11">
        <f t="shared" si="915"/>
        <v>624.99999300000013</v>
      </c>
      <c r="EQ169" s="11">
        <f t="shared" si="915"/>
        <v>399.99999435999996</v>
      </c>
      <c r="ER169" s="11">
        <f t="shared" si="915"/>
        <v>323.99999488799983</v>
      </c>
      <c r="ES169" s="11">
        <f t="shared" si="915"/>
        <v>624.99999285000035</v>
      </c>
      <c r="ET169" s="11">
        <f t="shared" ref="ET169:EV169" si="916">IF(ET111="",MIN(ET49,ET80),ET111)</f>
        <v>1368.9999893440001</v>
      </c>
      <c r="EU169" s="11">
        <f t="shared" si="916"/>
        <v>399.99999419999995</v>
      </c>
      <c r="EV169" s="11">
        <f t="shared" si="916"/>
        <v>624.99999269999978</v>
      </c>
      <c r="EW169" s="11">
        <f t="shared" ref="EW169:FJ169" si="917">IF(EW111="",MIN(EW49,EW80),EW111)</f>
        <v>1600.0000117600002</v>
      </c>
      <c r="EX169" s="11">
        <f t="shared" si="917"/>
        <v>1599.9999881600002</v>
      </c>
      <c r="EY169" s="11">
        <f t="shared" si="917"/>
        <v>399.99999403999993</v>
      </c>
      <c r="EZ169" s="11">
        <f t="shared" si="917"/>
        <v>1224.9999894999996</v>
      </c>
      <c r="FA169" s="11">
        <f t="shared" si="917"/>
        <v>99.999996980000134</v>
      </c>
      <c r="FB169" s="11">
        <f t="shared" si="917"/>
        <v>624.99999240000011</v>
      </c>
      <c r="FC169" s="11">
        <f t="shared" si="917"/>
        <v>2499.9999846999999</v>
      </c>
      <c r="FD169" s="11">
        <f t="shared" si="917"/>
        <v>624.99999229999969</v>
      </c>
      <c r="FE169" s="11">
        <f t="shared" si="917"/>
        <v>899.99999070000035</v>
      </c>
      <c r="FF169" s="11">
        <f t="shared" si="917"/>
        <v>256.00000499199996</v>
      </c>
      <c r="FG169" s="11">
        <f t="shared" si="917"/>
        <v>144.00000376800003</v>
      </c>
      <c r="FH169" s="11">
        <f t="shared" si="917"/>
        <v>2.4964001885746234E-14</v>
      </c>
      <c r="FI169" s="11">
        <f t="shared" si="917"/>
        <v>2499.9999840999999</v>
      </c>
      <c r="FJ169" s="11">
        <f t="shared" si="917"/>
        <v>624.99999200000002</v>
      </c>
      <c r="FK169" s="11">
        <f t="shared" ref="FK169" si="918">IF(FK111="",MIN(FK49,FK80),FK111)</f>
        <v>1599.9999871199998</v>
      </c>
    </row>
    <row r="170" spans="3:167" x14ac:dyDescent="0.25">
      <c r="C170" s="11">
        <v>15</v>
      </c>
      <c r="D170" s="11">
        <f t="shared" si="736"/>
        <v>2500</v>
      </c>
      <c r="E170" s="11">
        <f t="shared" ref="E170" si="919">IF(E112="",MIN(E50,E81),E112)</f>
        <v>899.99999997000032</v>
      </c>
      <c r="F170" s="11">
        <f t="shared" si="736"/>
        <v>840.99999997100031</v>
      </c>
      <c r="G170" s="11">
        <f t="shared" si="736"/>
        <v>624.99999994999985</v>
      </c>
      <c r="H170" s="11">
        <f t="shared" si="736"/>
        <v>2303.9999998080002</v>
      </c>
      <c r="I170" s="11">
        <f t="shared" ref="I170:BT170" si="920">IF(I112="",MIN(I50,I81),I112)</f>
        <v>1224.9999997900002</v>
      </c>
      <c r="J170" s="11">
        <f t="shared" si="920"/>
        <v>624.99999979999996</v>
      </c>
      <c r="K170" s="11">
        <f t="shared" si="920"/>
        <v>2.500003966417107E-17</v>
      </c>
      <c r="L170" s="11">
        <f t="shared" si="920"/>
        <v>624.99999970000033</v>
      </c>
      <c r="M170" s="11">
        <f t="shared" si="920"/>
        <v>99.999999860000059</v>
      </c>
      <c r="N170" s="11">
        <f t="shared" si="920"/>
        <v>2499.9999991999998</v>
      </c>
      <c r="O170" s="11">
        <f t="shared" si="920"/>
        <v>1599.9999992800003</v>
      </c>
      <c r="P170" s="11">
        <f t="shared" si="920"/>
        <v>1599.9999992</v>
      </c>
      <c r="Q170" s="11">
        <f t="shared" si="920"/>
        <v>224.99999967000008</v>
      </c>
      <c r="R170" s="11">
        <f t="shared" si="920"/>
        <v>1.4400002382922783E-16</v>
      </c>
      <c r="S170" s="11">
        <f t="shared" si="920"/>
        <v>399.99999947999981</v>
      </c>
      <c r="T170" s="11">
        <f t="shared" si="920"/>
        <v>1023.9999991040004</v>
      </c>
      <c r="U170" s="11">
        <f t="shared" si="920"/>
        <v>100.0000003</v>
      </c>
      <c r="V170" s="11">
        <f t="shared" si="920"/>
        <v>899.99999903999992</v>
      </c>
      <c r="W170" s="11">
        <f t="shared" si="920"/>
        <v>2499.9999983000002</v>
      </c>
      <c r="X170" s="11">
        <f t="shared" si="920"/>
        <v>99.999999640000112</v>
      </c>
      <c r="Y170" s="11">
        <f t="shared" si="920"/>
        <v>400.00000076000009</v>
      </c>
      <c r="Z170" s="11">
        <f t="shared" si="920"/>
        <v>399.99999919999993</v>
      </c>
      <c r="AA170" s="11">
        <f t="shared" si="920"/>
        <v>2024.9999981100002</v>
      </c>
      <c r="AB170" s="11">
        <f t="shared" si="920"/>
        <v>99.999999560000106</v>
      </c>
      <c r="AC170" s="11">
        <f t="shared" si="920"/>
        <v>1849.0000019779998</v>
      </c>
      <c r="AD170" s="11">
        <f t="shared" si="920"/>
        <v>1156.0000016320002</v>
      </c>
      <c r="AE170" s="11">
        <f t="shared" si="920"/>
        <v>8.9999998499999663</v>
      </c>
      <c r="AF170" s="11">
        <f t="shared" si="920"/>
        <v>2499.9999973999998</v>
      </c>
      <c r="AG170" s="11">
        <f t="shared" si="920"/>
        <v>99.999999460000026</v>
      </c>
      <c r="AH170" s="11">
        <f t="shared" si="920"/>
        <v>195.99999921599994</v>
      </c>
      <c r="AI170" s="11">
        <f t="shared" si="920"/>
        <v>899.99999825999964</v>
      </c>
      <c r="AJ170" s="11">
        <f t="shared" si="920"/>
        <v>99.999999400000092</v>
      </c>
      <c r="AK170" s="11">
        <f t="shared" si="920"/>
        <v>1599.9999975200001</v>
      </c>
      <c r="AL170" s="11">
        <f t="shared" si="920"/>
        <v>1.0240001694522868E-15</v>
      </c>
      <c r="AM170" s="11">
        <f t="shared" si="920"/>
        <v>625.00000164999994</v>
      </c>
      <c r="AN170" s="11">
        <f t="shared" si="920"/>
        <v>15.999999728000036</v>
      </c>
      <c r="AO170" s="11">
        <f t="shared" si="920"/>
        <v>1224.99999755</v>
      </c>
      <c r="AP170" s="11">
        <f t="shared" si="920"/>
        <v>2499.9999963999999</v>
      </c>
      <c r="AQ170" s="11">
        <f t="shared" si="920"/>
        <v>624.99999814999967</v>
      </c>
      <c r="AR170" s="11">
        <f t="shared" si="920"/>
        <v>99.999999240000079</v>
      </c>
      <c r="AS170" s="11">
        <f t="shared" si="920"/>
        <v>8.9999997660000037</v>
      </c>
      <c r="AT170" s="11">
        <f t="shared" si="920"/>
        <v>399.99999839999987</v>
      </c>
      <c r="AU170" s="11">
        <f t="shared" si="920"/>
        <v>1599.9999967200001</v>
      </c>
      <c r="AV170" s="11">
        <f t="shared" si="920"/>
        <v>2499.9999957999999</v>
      </c>
      <c r="AW170" s="11">
        <f t="shared" si="920"/>
        <v>1.8490000004405156E-15</v>
      </c>
      <c r="AX170" s="11">
        <f t="shared" si="920"/>
        <v>1023.9999971839998</v>
      </c>
      <c r="AY170" s="11">
        <f t="shared" si="920"/>
        <v>323.99999838000025</v>
      </c>
      <c r="AZ170" s="11">
        <f t="shared" si="920"/>
        <v>100.00000092000001</v>
      </c>
      <c r="BA170" s="11">
        <f t="shared" si="920"/>
        <v>1224.99999671</v>
      </c>
      <c r="BB170" s="11">
        <f t="shared" si="920"/>
        <v>99.999999039999921</v>
      </c>
      <c r="BC170" s="11">
        <f t="shared" si="920"/>
        <v>899.9999970600004</v>
      </c>
      <c r="BD170" s="11">
        <f t="shared" si="920"/>
        <v>1599.9999960000002</v>
      </c>
      <c r="BE170" s="11">
        <f t="shared" si="920"/>
        <v>2.6010000680386151E-15</v>
      </c>
      <c r="BF170" s="11">
        <f t="shared" si="920"/>
        <v>2.7040004474599449E-15</v>
      </c>
      <c r="BG170" s="11">
        <f t="shared" si="920"/>
        <v>224.99999841000019</v>
      </c>
      <c r="BH170" s="11">
        <f t="shared" si="920"/>
        <v>2.915999715155696E-15</v>
      </c>
      <c r="BI170" s="11">
        <f t="shared" si="920"/>
        <v>3.0250001097807409E-15</v>
      </c>
      <c r="BJ170" s="11">
        <f t="shared" si="920"/>
        <v>224.99999831999986</v>
      </c>
      <c r="BK170" s="11">
        <f t="shared" si="920"/>
        <v>224.99999829000018</v>
      </c>
      <c r="BL170" s="11">
        <f t="shared" si="920"/>
        <v>400.00000232000008</v>
      </c>
      <c r="BM170" s="11">
        <f t="shared" si="920"/>
        <v>399.99999763999995</v>
      </c>
      <c r="BN170" s="11">
        <f t="shared" si="920"/>
        <v>224.99999819999985</v>
      </c>
      <c r="BO170" s="11">
        <f t="shared" si="920"/>
        <v>8.9999996340000372</v>
      </c>
      <c r="BP170" s="11">
        <f t="shared" si="920"/>
        <v>99.99999876000004</v>
      </c>
      <c r="BQ170" s="11">
        <f t="shared" si="920"/>
        <v>3.9690002091511442E-15</v>
      </c>
      <c r="BR170" s="11">
        <f t="shared" si="920"/>
        <v>399.99999743999979</v>
      </c>
      <c r="BS170" s="11">
        <f t="shared" si="920"/>
        <v>624.99999675000026</v>
      </c>
      <c r="BT170" s="11">
        <f t="shared" si="920"/>
        <v>99.999998680000033</v>
      </c>
      <c r="BU170" s="11">
        <f t="shared" ref="BU170:CI170" si="921">IF(BU112="",MIN(BU50,BU81),BU112)</f>
        <v>1224.9999953099998</v>
      </c>
      <c r="BV170" s="11">
        <f t="shared" si="921"/>
        <v>575.99999673599973</v>
      </c>
      <c r="BW170" s="11">
        <f t="shared" si="921"/>
        <v>143.99999834400012</v>
      </c>
      <c r="BX170" s="11">
        <f t="shared" si="921"/>
        <v>224.99999790000004</v>
      </c>
      <c r="BY170" s="11">
        <f t="shared" si="921"/>
        <v>1024.0000045440001</v>
      </c>
      <c r="BZ170" s="11">
        <f t="shared" si="921"/>
        <v>1089.000004752</v>
      </c>
      <c r="CA170" s="11">
        <f t="shared" si="921"/>
        <v>960.99999547400034</v>
      </c>
      <c r="CB170" s="11">
        <f t="shared" si="921"/>
        <v>99.99999852000002</v>
      </c>
      <c r="CC170" s="11">
        <f t="shared" si="921"/>
        <v>2499.9999924999997</v>
      </c>
      <c r="CD170" s="11">
        <f t="shared" si="921"/>
        <v>2024.99999316</v>
      </c>
      <c r="CE170" s="11">
        <f t="shared" si="921"/>
        <v>1599.9999938399999</v>
      </c>
      <c r="CF170" s="11">
        <f t="shared" si="921"/>
        <v>1224.99999454</v>
      </c>
      <c r="CG170" s="11">
        <f t="shared" si="921"/>
        <v>6.2410004714365585E-15</v>
      </c>
      <c r="CH170" s="11">
        <f t="shared" si="921"/>
        <v>899.9999951999996</v>
      </c>
      <c r="CI170" s="11">
        <f t="shared" si="921"/>
        <v>399.99999676000016</v>
      </c>
      <c r="CJ170" s="11">
        <f t="shared" ref="CJ170:CK170" si="922">IF(CJ112="",MIN(CJ50,CJ81),CJ112)</f>
        <v>255.99999737600001</v>
      </c>
      <c r="CK170" s="11">
        <f t="shared" si="922"/>
        <v>2499.9999916999996</v>
      </c>
      <c r="CL170" s="11">
        <f t="shared" ref="CL170:CQ170" si="923">IF(CL112="",MIN(CL50,CL81),CL112)</f>
        <v>399.99999663999972</v>
      </c>
      <c r="CM170" s="11">
        <f t="shared" si="923"/>
        <v>1155.9999942200002</v>
      </c>
      <c r="CN170" s="11">
        <f t="shared" si="923"/>
        <v>1224.99999398</v>
      </c>
      <c r="CO170" s="11">
        <f t="shared" si="923"/>
        <v>1600.0000069599998</v>
      </c>
      <c r="CP170" s="11">
        <f t="shared" si="923"/>
        <v>24.999999120000076</v>
      </c>
      <c r="CQ170" s="11">
        <f t="shared" si="923"/>
        <v>1848.9999923460002</v>
      </c>
      <c r="CR170" s="11">
        <f t="shared" ref="CR170:CS170" si="924">IF(CR112="",MIN(CR50,CR81),CR112)</f>
        <v>1600.0000072</v>
      </c>
      <c r="CS170" s="11">
        <f t="shared" si="924"/>
        <v>99.999998179999935</v>
      </c>
      <c r="CT170" s="11">
        <f t="shared" ref="CT170:DB170" si="925">IF(CT112="",MIN(CT50,CT81),CT112)</f>
        <v>1848.999992088</v>
      </c>
      <c r="CU170" s="11">
        <f t="shared" si="925"/>
        <v>24.999999070000037</v>
      </c>
      <c r="CV170" s="11">
        <f t="shared" si="925"/>
        <v>224.99999717999998</v>
      </c>
      <c r="CW170" s="11">
        <f t="shared" si="925"/>
        <v>899.9999942999998</v>
      </c>
      <c r="CX170" s="11">
        <f t="shared" si="925"/>
        <v>99.99999808000014</v>
      </c>
      <c r="CY170" s="11">
        <f t="shared" si="925"/>
        <v>195.99999728400007</v>
      </c>
      <c r="CZ170" s="11">
        <f t="shared" si="925"/>
        <v>899.99999412</v>
      </c>
      <c r="DA170" s="11">
        <f t="shared" si="925"/>
        <v>899.99999405999972</v>
      </c>
      <c r="DB170" s="11">
        <f t="shared" si="925"/>
        <v>24.99999900000007</v>
      </c>
      <c r="DC170" s="11">
        <f t="shared" ref="DC170:EE170" si="926">IF(DC112="",MIN(DC50,DC81),DC112)</f>
        <v>1155.9999931320001</v>
      </c>
      <c r="DD170" s="11">
        <f t="shared" si="926"/>
        <v>1156.0000069360001</v>
      </c>
      <c r="DE170" s="11">
        <f t="shared" si="926"/>
        <v>1599.9999917600003</v>
      </c>
      <c r="DF170" s="11">
        <f t="shared" si="926"/>
        <v>624.99999480000031</v>
      </c>
      <c r="DG170" s="11">
        <f t="shared" si="926"/>
        <v>624.99999475000016</v>
      </c>
      <c r="DH170" s="11">
        <f t="shared" si="926"/>
        <v>900.00000636000016</v>
      </c>
      <c r="DI170" s="11">
        <f t="shared" si="926"/>
        <v>1.1449001134308316E-14</v>
      </c>
      <c r="DJ170" s="11">
        <f t="shared" si="926"/>
        <v>1599.99999136</v>
      </c>
      <c r="DK170" s="11">
        <f t="shared" si="926"/>
        <v>143.99999738400004</v>
      </c>
      <c r="DL170" s="11">
        <f t="shared" si="926"/>
        <v>48.999998459999986</v>
      </c>
      <c r="DM170" s="11">
        <f t="shared" si="926"/>
        <v>399.99999555999977</v>
      </c>
      <c r="DN170" s="11">
        <f t="shared" si="926"/>
        <v>1.2543999999999999E-14</v>
      </c>
      <c r="DO170" s="11">
        <f t="shared" si="926"/>
        <v>1.2768999704283722E-14</v>
      </c>
      <c r="DP170" s="11">
        <f t="shared" si="926"/>
        <v>624.99999429999991</v>
      </c>
      <c r="DQ170" s="11">
        <f t="shared" si="926"/>
        <v>960.99999286999969</v>
      </c>
      <c r="DR170" s="11">
        <f t="shared" si="926"/>
        <v>1224.9999918800004</v>
      </c>
      <c r="DS170" s="11">
        <f t="shared" si="926"/>
        <v>224.99999649000003</v>
      </c>
      <c r="DT170" s="11">
        <f t="shared" si="926"/>
        <v>1599.9999905599998</v>
      </c>
      <c r="DU170" s="11">
        <f t="shared" si="926"/>
        <v>2024.99998929</v>
      </c>
      <c r="DV170" s="11">
        <f t="shared" si="926"/>
        <v>399.99999520000017</v>
      </c>
      <c r="DW170" s="11">
        <f t="shared" si="926"/>
        <v>255.99999612800005</v>
      </c>
      <c r="DX170" s="11">
        <f t="shared" si="926"/>
        <v>224.99999633999994</v>
      </c>
      <c r="DY170" s="11">
        <f t="shared" si="926"/>
        <v>399.99999507999974</v>
      </c>
      <c r="DZ170" s="11">
        <f t="shared" si="926"/>
        <v>624.9999938000002</v>
      </c>
      <c r="EA170" s="11">
        <f t="shared" si="926"/>
        <v>624.99999375000004</v>
      </c>
      <c r="EB170" s="11">
        <f t="shared" si="926"/>
        <v>48.999998235999968</v>
      </c>
      <c r="EC170" s="11">
        <f t="shared" si="926"/>
        <v>1224.9999911099994</v>
      </c>
      <c r="ED170" s="11">
        <f t="shared" si="926"/>
        <v>399.99999488000014</v>
      </c>
      <c r="EE170" s="11">
        <f t="shared" si="926"/>
        <v>1.664100000396464E-14</v>
      </c>
      <c r="EF170" s="11">
        <f t="shared" ref="EF170:EI170" si="927">IF(EF112="",MIN(EF50,EF81),EF112)</f>
        <v>899.99999219999984</v>
      </c>
      <c r="EG170" s="11">
        <f t="shared" si="927"/>
        <v>323.99999528400025</v>
      </c>
      <c r="EH170" s="11">
        <f t="shared" si="927"/>
        <v>2499.9999868000004</v>
      </c>
      <c r="EI170" s="11">
        <f t="shared" si="927"/>
        <v>1520.9999896259999</v>
      </c>
      <c r="EJ170" s="11">
        <f t="shared" ref="EJ170:ES170" si="928">IF(EJ112="",MIN(EJ50,EJ81),EJ112)</f>
        <v>624.9999932999998</v>
      </c>
      <c r="EK170" s="11">
        <f t="shared" si="928"/>
        <v>120.99999703000016</v>
      </c>
      <c r="EL170" s="11">
        <f t="shared" si="928"/>
        <v>225.00000408000002</v>
      </c>
      <c r="EM170" s="11">
        <f t="shared" si="928"/>
        <v>899.99999177999996</v>
      </c>
      <c r="EN170" s="11">
        <f t="shared" si="928"/>
        <v>899.9999917199998</v>
      </c>
      <c r="EO170" s="11">
        <f t="shared" si="928"/>
        <v>899.99999166000043</v>
      </c>
      <c r="EP170" s="11">
        <f t="shared" si="928"/>
        <v>624.99999300000013</v>
      </c>
      <c r="EQ170" s="11">
        <f t="shared" si="928"/>
        <v>1224.99999013</v>
      </c>
      <c r="ER170" s="11">
        <f t="shared" si="928"/>
        <v>100.00000284000001</v>
      </c>
      <c r="ES170" s="11">
        <f t="shared" si="928"/>
        <v>2.0448998303535168E-14</v>
      </c>
      <c r="ET170" s="11">
        <f t="shared" ref="ET170:EV170" si="929">IF(ET112="",MIN(ET50,ET81),ET112)</f>
        <v>224.9999956800001</v>
      </c>
      <c r="EU170" s="11">
        <f t="shared" si="929"/>
        <v>99.999997099999987</v>
      </c>
      <c r="EV170" s="11">
        <f t="shared" si="929"/>
        <v>899.99999123999976</v>
      </c>
      <c r="EW170" s="11">
        <f t="shared" ref="EW170:FJ170" si="930">IF(EW112="",MIN(EW50,EW81),EW112)</f>
        <v>899.99999118000039</v>
      </c>
      <c r="EX170" s="11">
        <f t="shared" si="930"/>
        <v>899.99999112000012</v>
      </c>
      <c r="EY170" s="11">
        <f t="shared" si="930"/>
        <v>624.99999254999989</v>
      </c>
      <c r="EZ170" s="11">
        <f t="shared" si="930"/>
        <v>15.999998799999981</v>
      </c>
      <c r="FA170" s="11">
        <f t="shared" si="930"/>
        <v>899.99999094000032</v>
      </c>
      <c r="FB170" s="11">
        <f t="shared" si="930"/>
        <v>625.00000759999989</v>
      </c>
      <c r="FC170" s="11">
        <f t="shared" si="930"/>
        <v>399.99999387999992</v>
      </c>
      <c r="FD170" s="11">
        <f t="shared" si="930"/>
        <v>2499.9999846000001</v>
      </c>
      <c r="FE170" s="11">
        <f t="shared" si="930"/>
        <v>399.9999938000002</v>
      </c>
      <c r="FF170" s="11">
        <f t="shared" si="930"/>
        <v>143.99999625600006</v>
      </c>
      <c r="FG170" s="11">
        <f t="shared" si="930"/>
        <v>441.00000659399996</v>
      </c>
      <c r="FH170" s="11">
        <f t="shared" si="930"/>
        <v>2.4964000000000004E-14</v>
      </c>
      <c r="FI170" s="11">
        <f t="shared" si="930"/>
        <v>1599.9999872799999</v>
      </c>
      <c r="FJ170" s="11">
        <f t="shared" si="930"/>
        <v>224.99999520000006</v>
      </c>
      <c r="FK170" s="11">
        <f t="shared" ref="FK170" si="931">IF(FK112="",MIN(FK50,FK81),FK112)</f>
        <v>899.99999033999984</v>
      </c>
    </row>
    <row r="171" spans="3:167" x14ac:dyDescent="0.25">
      <c r="C171" s="11">
        <v>16</v>
      </c>
      <c r="D171" s="11">
        <f t="shared" si="736"/>
        <v>2500</v>
      </c>
      <c r="E171" s="11">
        <f t="shared" ref="E171" si="932">IF(E113="",MIN(E51,E82),E113)</f>
        <v>400.0000000199999</v>
      </c>
      <c r="F171" s="11">
        <f t="shared" si="736"/>
        <v>961.0000000309999</v>
      </c>
      <c r="G171" s="11">
        <f t="shared" si="736"/>
        <v>625.00000005000004</v>
      </c>
      <c r="H171" s="11">
        <f t="shared" si="736"/>
        <v>1444.000000152</v>
      </c>
      <c r="I171" s="11">
        <f t="shared" ref="I171:BT171" si="933">IF(I113="",MIN(I51,I82),I113)</f>
        <v>1156.0000002039997</v>
      </c>
      <c r="J171" s="11">
        <f t="shared" si="933"/>
        <v>99.999999919999993</v>
      </c>
      <c r="K171" s="11">
        <f t="shared" si="933"/>
        <v>2.5000000000000003E-17</v>
      </c>
      <c r="L171" s="11">
        <f t="shared" si="933"/>
        <v>1224.9999995800003</v>
      </c>
      <c r="M171" s="11">
        <f t="shared" si="933"/>
        <v>899.99999958000024</v>
      </c>
      <c r="N171" s="11">
        <f t="shared" si="933"/>
        <v>900.00000048000004</v>
      </c>
      <c r="O171" s="11">
        <f t="shared" si="933"/>
        <v>625.00000045000002</v>
      </c>
      <c r="P171" s="11">
        <f t="shared" si="933"/>
        <v>100.00000020000002</v>
      </c>
      <c r="Q171" s="11">
        <f t="shared" si="933"/>
        <v>400.00000044000006</v>
      </c>
      <c r="R171" s="11">
        <f t="shared" si="933"/>
        <v>1.44E-16</v>
      </c>
      <c r="S171" s="11">
        <f t="shared" si="933"/>
        <v>25.000000130000004</v>
      </c>
      <c r="T171" s="11">
        <f t="shared" si="933"/>
        <v>4.0000000559999993</v>
      </c>
      <c r="U171" s="11">
        <f t="shared" si="933"/>
        <v>100.0000003</v>
      </c>
      <c r="V171" s="11">
        <f t="shared" si="933"/>
        <v>900.00000096000008</v>
      </c>
      <c r="W171" s="11">
        <f t="shared" si="933"/>
        <v>2499.9999983000002</v>
      </c>
      <c r="X171" s="11">
        <f t="shared" si="933"/>
        <v>24.999999820000056</v>
      </c>
      <c r="Y171" s="11">
        <f t="shared" si="933"/>
        <v>3.6099992473543199E-16</v>
      </c>
      <c r="Z171" s="11">
        <f t="shared" si="933"/>
        <v>100.0000004</v>
      </c>
      <c r="AA171" s="11">
        <f t="shared" si="933"/>
        <v>24.999999789999947</v>
      </c>
      <c r="AB171" s="11">
        <f t="shared" si="933"/>
        <v>400.00000087999996</v>
      </c>
      <c r="AC171" s="11">
        <f t="shared" si="933"/>
        <v>2024.9999979300001</v>
      </c>
      <c r="AD171" s="11">
        <f t="shared" si="933"/>
        <v>1089.0000015840001</v>
      </c>
      <c r="AE171" s="11">
        <f t="shared" si="933"/>
        <v>100.00000050000001</v>
      </c>
      <c r="AF171" s="11">
        <f t="shared" si="933"/>
        <v>6.7600000000000004E-16</v>
      </c>
      <c r="AG171" s="11">
        <f t="shared" si="933"/>
        <v>1089.000001782</v>
      </c>
      <c r="AH171" s="11">
        <f t="shared" si="933"/>
        <v>143.99999932799994</v>
      </c>
      <c r="AI171" s="11">
        <f t="shared" si="933"/>
        <v>1224.9999979699996</v>
      </c>
      <c r="AJ171" s="11">
        <f t="shared" si="933"/>
        <v>225.00000090000003</v>
      </c>
      <c r="AK171" s="11">
        <f t="shared" si="933"/>
        <v>899.99999814000012</v>
      </c>
      <c r="AL171" s="11">
        <f t="shared" si="933"/>
        <v>100.00000064000002</v>
      </c>
      <c r="AM171" s="11">
        <f t="shared" si="933"/>
        <v>1225.0000023099999</v>
      </c>
      <c r="AN171" s="11">
        <f t="shared" si="933"/>
        <v>400.00000136</v>
      </c>
      <c r="AO171" s="11">
        <f t="shared" si="933"/>
        <v>225.00000104999998</v>
      </c>
      <c r="AP171" s="11">
        <f t="shared" si="933"/>
        <v>625.00000179999995</v>
      </c>
      <c r="AQ171" s="11">
        <f t="shared" si="933"/>
        <v>624.99999814999967</v>
      </c>
      <c r="AR171" s="11">
        <f t="shared" si="933"/>
        <v>1.4440000000000002E-15</v>
      </c>
      <c r="AS171" s="11">
        <f t="shared" si="933"/>
        <v>323.99999859600001</v>
      </c>
      <c r="AT171" s="11">
        <f t="shared" si="933"/>
        <v>25.000000399999998</v>
      </c>
      <c r="AU171" s="11">
        <f t="shared" si="933"/>
        <v>624.99999794999962</v>
      </c>
      <c r="AV171" s="11">
        <f t="shared" si="933"/>
        <v>2499.9999957999999</v>
      </c>
      <c r="AW171" s="11">
        <f t="shared" si="933"/>
        <v>1.8490000000000003E-15</v>
      </c>
      <c r="AX171" s="11">
        <f t="shared" si="933"/>
        <v>4.0000001760000021</v>
      </c>
      <c r="AY171" s="11">
        <f t="shared" si="933"/>
        <v>99.999999100000139</v>
      </c>
      <c r="AZ171" s="11">
        <f t="shared" si="933"/>
        <v>99.999999080000066</v>
      </c>
      <c r="BA171" s="11">
        <f t="shared" si="933"/>
        <v>2024.9999957699999</v>
      </c>
      <c r="BB171" s="11">
        <f t="shared" si="933"/>
        <v>100.00000096000001</v>
      </c>
      <c r="BC171" s="11">
        <f t="shared" si="933"/>
        <v>2.4010000000000002E-15</v>
      </c>
      <c r="BD171" s="11">
        <f t="shared" si="933"/>
        <v>625.00000250000005</v>
      </c>
      <c r="BE171" s="11">
        <f t="shared" si="933"/>
        <v>2499.9999948999998</v>
      </c>
      <c r="BF171" s="11">
        <f t="shared" si="933"/>
        <v>2.7040000000000002E-15</v>
      </c>
      <c r="BG171" s="11">
        <f t="shared" si="933"/>
        <v>225.00000159000004</v>
      </c>
      <c r="BH171" s="11">
        <f t="shared" si="933"/>
        <v>400.00000216000007</v>
      </c>
      <c r="BI171" s="11">
        <f t="shared" si="933"/>
        <v>100.00000109999999</v>
      </c>
      <c r="BJ171" s="11">
        <f t="shared" si="933"/>
        <v>224.99999831999986</v>
      </c>
      <c r="BK171" s="11">
        <f t="shared" si="933"/>
        <v>2400.999994414</v>
      </c>
      <c r="BL171" s="11">
        <f t="shared" si="933"/>
        <v>3.3640000000000002E-15</v>
      </c>
      <c r="BM171" s="11">
        <f t="shared" si="933"/>
        <v>100.00000118</v>
      </c>
      <c r="BN171" s="11">
        <f t="shared" si="933"/>
        <v>1600.0000047999999</v>
      </c>
      <c r="BO171" s="11">
        <f t="shared" si="933"/>
        <v>100.00000122</v>
      </c>
      <c r="BP171" s="11">
        <f t="shared" si="933"/>
        <v>3.8440000000000001E-15</v>
      </c>
      <c r="BQ171" s="11">
        <f t="shared" si="933"/>
        <v>3.9689999999999996E-15</v>
      </c>
      <c r="BR171" s="11">
        <f t="shared" si="933"/>
        <v>100.00000128000001</v>
      </c>
      <c r="BS171" s="11">
        <f t="shared" si="933"/>
        <v>1600.0000052000003</v>
      </c>
      <c r="BT171" s="11">
        <f t="shared" si="933"/>
        <v>99.999998680000033</v>
      </c>
      <c r="BU171" s="11">
        <f t="shared" ref="BU171:CI171" si="934">IF(BU113="",MIN(BU51,BU82),BU113)</f>
        <v>400.00000267999997</v>
      </c>
      <c r="BV171" s="11">
        <f t="shared" si="934"/>
        <v>625.00000339999997</v>
      </c>
      <c r="BW171" s="11">
        <f t="shared" si="934"/>
        <v>899.99999586000035</v>
      </c>
      <c r="BX171" s="11">
        <f t="shared" si="934"/>
        <v>1155.9999952400001</v>
      </c>
      <c r="BY171" s="11">
        <f t="shared" si="934"/>
        <v>483.9999968759999</v>
      </c>
      <c r="BZ171" s="11">
        <f t="shared" si="934"/>
        <v>100.00000144000002</v>
      </c>
      <c r="CA171" s="11">
        <f t="shared" si="934"/>
        <v>625.00000364999994</v>
      </c>
      <c r="CB171" s="11">
        <f t="shared" si="934"/>
        <v>1599.9999940800001</v>
      </c>
      <c r="CC171" s="11">
        <f t="shared" si="934"/>
        <v>2209.0000070500005</v>
      </c>
      <c r="CD171" s="11">
        <f t="shared" si="934"/>
        <v>961.00000471199996</v>
      </c>
      <c r="CE171" s="11">
        <f t="shared" si="934"/>
        <v>624.99999615000024</v>
      </c>
      <c r="CF171" s="11">
        <f t="shared" si="934"/>
        <v>1225.00000546</v>
      </c>
      <c r="CG171" s="11">
        <f t="shared" si="934"/>
        <v>100.00000157999999</v>
      </c>
      <c r="CH171" s="11">
        <f t="shared" si="934"/>
        <v>1089.0000052799999</v>
      </c>
      <c r="CI171" s="11">
        <f t="shared" si="934"/>
        <v>2499.9999918999997</v>
      </c>
      <c r="CJ171" s="11">
        <f t="shared" ref="CJ171:CK171" si="935">IF(CJ113="",MIN(CJ51,CJ82),CJ113)</f>
        <v>1156.0000055759999</v>
      </c>
      <c r="CK171" s="11">
        <f t="shared" si="935"/>
        <v>899.9999950199998</v>
      </c>
      <c r="CL171" s="11">
        <f t="shared" ref="CL171:CQ171" si="936">IF(CL113="",MIN(CL51,CL82),CL113)</f>
        <v>1225.0000058799999</v>
      </c>
      <c r="CM171" s="11">
        <f t="shared" si="936"/>
        <v>7.2249999999999989E-15</v>
      </c>
      <c r="CN171" s="11">
        <f t="shared" si="936"/>
        <v>1225.00000602</v>
      </c>
      <c r="CO171" s="11">
        <f t="shared" si="936"/>
        <v>900.00000522000005</v>
      </c>
      <c r="CP171" s="11">
        <f t="shared" si="936"/>
        <v>100.00000176000002</v>
      </c>
      <c r="CQ171" s="11">
        <f t="shared" si="936"/>
        <v>400.00000356000004</v>
      </c>
      <c r="CR171" s="11">
        <f t="shared" ref="CR171:CS171" si="937">IF(CR113="",MIN(CR51,CR82),CR113)</f>
        <v>899.99999460000004</v>
      </c>
      <c r="CS171" s="11">
        <f t="shared" si="937"/>
        <v>400.00000364000005</v>
      </c>
      <c r="CT171" s="11">
        <f t="shared" ref="CT171:DB171" si="938">IF(CT113="",MIN(CT51,CT82),CT113)</f>
        <v>25.000000920000005</v>
      </c>
      <c r="CU171" s="11">
        <f t="shared" si="938"/>
        <v>400.00000372000005</v>
      </c>
      <c r="CV171" s="11">
        <f t="shared" si="938"/>
        <v>225.00000282000002</v>
      </c>
      <c r="CW171" s="11">
        <f t="shared" si="938"/>
        <v>900.00000570000009</v>
      </c>
      <c r="CX171" s="11">
        <f t="shared" si="938"/>
        <v>25.000000960000008</v>
      </c>
      <c r="CY171" s="11">
        <f t="shared" si="938"/>
        <v>4.0000003880000099</v>
      </c>
      <c r="CZ171" s="11">
        <f t="shared" si="938"/>
        <v>625.00000490000002</v>
      </c>
      <c r="DA171" s="11">
        <f t="shared" si="938"/>
        <v>225.00000297</v>
      </c>
      <c r="DB171" s="11">
        <f t="shared" si="938"/>
        <v>100.00000199999999</v>
      </c>
      <c r="DC171" s="11">
        <f t="shared" ref="DC171:EE171" si="939">IF(DC113="",MIN(DC51,DC82),DC113)</f>
        <v>900.00000606000003</v>
      </c>
      <c r="DD171" s="11">
        <f t="shared" si="939"/>
        <v>1.0403999999999999E-14</v>
      </c>
      <c r="DE171" s="11">
        <f t="shared" si="939"/>
        <v>225.00000309000001</v>
      </c>
      <c r="DF171" s="11">
        <f t="shared" si="939"/>
        <v>100.00000208</v>
      </c>
      <c r="DG171" s="11">
        <f t="shared" si="939"/>
        <v>1.1025000000000001E-14</v>
      </c>
      <c r="DH171" s="11">
        <f t="shared" si="939"/>
        <v>1600.0000084800001</v>
      </c>
      <c r="DI171" s="11">
        <f t="shared" si="939"/>
        <v>625.00000535000015</v>
      </c>
      <c r="DJ171" s="11">
        <f t="shared" si="939"/>
        <v>100.00000216000001</v>
      </c>
      <c r="DK171" s="11">
        <f t="shared" si="939"/>
        <v>1224.9999923700002</v>
      </c>
      <c r="DL171" s="11">
        <f t="shared" si="939"/>
        <v>729.00000593999994</v>
      </c>
      <c r="DM171" s="11">
        <f t="shared" si="939"/>
        <v>1.2321E-14</v>
      </c>
      <c r="DN171" s="11">
        <f t="shared" si="939"/>
        <v>1.2543999999999999E-14</v>
      </c>
      <c r="DO171" s="11">
        <f t="shared" si="939"/>
        <v>1.2769000000000001E-14</v>
      </c>
      <c r="DP171" s="11">
        <f t="shared" si="939"/>
        <v>900.00000683999997</v>
      </c>
      <c r="DQ171" s="11">
        <f t="shared" si="939"/>
        <v>100.00000230000002</v>
      </c>
      <c r="DR171" s="11">
        <f t="shared" si="939"/>
        <v>841.0000067279999</v>
      </c>
      <c r="DS171" s="11">
        <f t="shared" si="939"/>
        <v>225.00000351000003</v>
      </c>
      <c r="DT171" s="11">
        <f t="shared" si="939"/>
        <v>100.00000236000002</v>
      </c>
      <c r="DU171" s="11">
        <f t="shared" si="939"/>
        <v>64.000001904000001</v>
      </c>
      <c r="DV171" s="11">
        <f t="shared" si="939"/>
        <v>2025.0000108000004</v>
      </c>
      <c r="DW171" s="11">
        <f t="shared" si="939"/>
        <v>625.00000605000002</v>
      </c>
      <c r="DX171" s="11">
        <f t="shared" si="939"/>
        <v>100.00000244</v>
      </c>
      <c r="DY171" s="11">
        <f t="shared" si="939"/>
        <v>1599.9999901600002</v>
      </c>
      <c r="DZ171" s="11">
        <f t="shared" si="939"/>
        <v>400.00000496000001</v>
      </c>
      <c r="EA171" s="11">
        <f t="shared" si="939"/>
        <v>225.00000375000002</v>
      </c>
      <c r="EB171" s="11">
        <f t="shared" si="939"/>
        <v>81.000002268000017</v>
      </c>
      <c r="EC171" s="11">
        <f t="shared" si="939"/>
        <v>900.00000762000002</v>
      </c>
      <c r="ED171" s="11">
        <f t="shared" si="939"/>
        <v>1369.0000094720003</v>
      </c>
      <c r="EE171" s="11">
        <f t="shared" si="939"/>
        <v>1.6641000000000002E-14</v>
      </c>
      <c r="EF171" s="11">
        <f t="shared" ref="EF171:EI171" si="940">IF(EF113="",MIN(EF51,EF82),EF113)</f>
        <v>1.0000002600000171</v>
      </c>
      <c r="EG171" s="11">
        <f t="shared" si="940"/>
        <v>81.000002358000017</v>
      </c>
      <c r="EH171" s="11">
        <f t="shared" si="940"/>
        <v>100.00000264000002</v>
      </c>
      <c r="EI171" s="11">
        <f t="shared" si="940"/>
        <v>64.00000212800002</v>
      </c>
      <c r="EJ171" s="11">
        <f t="shared" ref="EJ171:ES171" si="941">IF(EJ113="",MIN(EJ51,EJ82),EJ113)</f>
        <v>4.0000005360000177</v>
      </c>
      <c r="EK171" s="11">
        <f t="shared" si="941"/>
        <v>100.00000270000002</v>
      </c>
      <c r="EL171" s="11">
        <f t="shared" si="941"/>
        <v>1224.9999904800002</v>
      </c>
      <c r="EM171" s="11">
        <f t="shared" si="941"/>
        <v>900.00000822000004</v>
      </c>
      <c r="EN171" s="11">
        <f t="shared" si="941"/>
        <v>400.00000552000006</v>
      </c>
      <c r="EO171" s="11">
        <f t="shared" si="941"/>
        <v>625.00000695000006</v>
      </c>
      <c r="EP171" s="11">
        <f t="shared" si="941"/>
        <v>1224.9999902000002</v>
      </c>
      <c r="EQ171" s="11">
        <f t="shared" si="941"/>
        <v>729.00000761400008</v>
      </c>
      <c r="ER171" s="11">
        <f t="shared" si="941"/>
        <v>99.999997159999921</v>
      </c>
      <c r="ES171" s="11">
        <f t="shared" si="941"/>
        <v>1599.99998856</v>
      </c>
      <c r="ET171" s="11">
        <f t="shared" ref="ET171:EV171" si="942">IF(ET113="",MIN(ET51,ET82),ET113)</f>
        <v>2499.9999856000004</v>
      </c>
      <c r="EU171" s="11">
        <f t="shared" si="942"/>
        <v>400.00000580000005</v>
      </c>
      <c r="EV171" s="11">
        <f t="shared" si="942"/>
        <v>624.99999269999978</v>
      </c>
      <c r="EW171" s="11">
        <f t="shared" ref="EW171:FJ171" si="943">IF(EW113="",MIN(EW51,EW82),EW113)</f>
        <v>1155.9999900040004</v>
      </c>
      <c r="EX171" s="11">
        <f t="shared" si="943"/>
        <v>399.99999408000008</v>
      </c>
      <c r="EY171" s="11">
        <f t="shared" si="943"/>
        <v>100.00000298000002</v>
      </c>
      <c r="EZ171" s="11">
        <f t="shared" si="943"/>
        <v>529.00000690000013</v>
      </c>
      <c r="FA171" s="11">
        <f t="shared" si="943"/>
        <v>2.2800999999999998E-14</v>
      </c>
      <c r="FB171" s="11">
        <f t="shared" si="943"/>
        <v>625.00000759999989</v>
      </c>
      <c r="FC171" s="11">
        <f t="shared" si="943"/>
        <v>24.999998470000005</v>
      </c>
      <c r="FD171" s="11">
        <f t="shared" si="943"/>
        <v>2499.9999846000001</v>
      </c>
      <c r="FE171" s="11">
        <f t="shared" si="943"/>
        <v>1599.9999875999999</v>
      </c>
      <c r="FF171" s="11">
        <f t="shared" si="943"/>
        <v>99.999996880000054</v>
      </c>
      <c r="FG171" s="11">
        <f t="shared" si="943"/>
        <v>2.4648999999999998E-14</v>
      </c>
      <c r="FH171" s="11">
        <f t="shared" si="943"/>
        <v>2.4964000000000004E-14</v>
      </c>
      <c r="FI171" s="11">
        <f t="shared" si="943"/>
        <v>2.5281000000000004E-14</v>
      </c>
      <c r="FJ171" s="11">
        <f t="shared" si="943"/>
        <v>2.5600000000000003E-14</v>
      </c>
      <c r="FK171" s="11">
        <f t="shared" ref="FK171" si="944">IF(FK113="",MIN(FK51,FK82),FK113)</f>
        <v>400.00000643999999</v>
      </c>
    </row>
    <row r="172" spans="3:167" x14ac:dyDescent="0.25">
      <c r="C172" s="11">
        <v>17</v>
      </c>
      <c r="D172" s="11">
        <f t="shared" si="736"/>
        <v>2500</v>
      </c>
      <c r="E172" s="11">
        <f t="shared" ref="E172" si="945">IF(E114="",MIN(E52,E83),E114)</f>
        <v>900.00000002999991</v>
      </c>
      <c r="F172" s="11">
        <f t="shared" si="736"/>
        <v>1224.9999999650004</v>
      </c>
      <c r="G172" s="11">
        <f t="shared" si="736"/>
        <v>624.99999994999985</v>
      </c>
      <c r="H172" s="11">
        <f t="shared" si="736"/>
        <v>625.00000009999997</v>
      </c>
      <c r="I172" s="11">
        <f t="shared" ref="I172:BT172" si="946">IF(I114="",MIN(I52,I83),I114)</f>
        <v>1296.0000002159998</v>
      </c>
      <c r="J172" s="11">
        <f t="shared" si="946"/>
        <v>99.999999919999993</v>
      </c>
      <c r="K172" s="11">
        <f t="shared" si="946"/>
        <v>2.500003966417107E-17</v>
      </c>
      <c r="L172" s="11">
        <f t="shared" si="946"/>
        <v>399.99999976000026</v>
      </c>
      <c r="M172" s="11">
        <f t="shared" si="946"/>
        <v>899.99999958000024</v>
      </c>
      <c r="N172" s="11">
        <f t="shared" si="946"/>
        <v>899.99999951999996</v>
      </c>
      <c r="O172" s="11">
        <f t="shared" si="946"/>
        <v>900.00000054000009</v>
      </c>
      <c r="P172" s="11">
        <f t="shared" si="946"/>
        <v>399.99999960000025</v>
      </c>
      <c r="Q172" s="11">
        <f t="shared" si="946"/>
        <v>99.999999780000053</v>
      </c>
      <c r="R172" s="11">
        <f t="shared" si="946"/>
        <v>399.99999951999996</v>
      </c>
      <c r="S172" s="11">
        <f t="shared" si="946"/>
        <v>24.999999869999954</v>
      </c>
      <c r="T172" s="11">
        <f t="shared" si="946"/>
        <v>1225.0000009800001</v>
      </c>
      <c r="U172" s="11">
        <f t="shared" si="946"/>
        <v>2.2499993065176193E-16</v>
      </c>
      <c r="V172" s="11">
        <f t="shared" si="946"/>
        <v>2499.9999984000001</v>
      </c>
      <c r="W172" s="11">
        <f t="shared" si="946"/>
        <v>2499.9999983000002</v>
      </c>
      <c r="X172" s="11">
        <f t="shared" si="946"/>
        <v>24.999999820000056</v>
      </c>
      <c r="Y172" s="11">
        <f t="shared" si="946"/>
        <v>3.6099992473543199E-16</v>
      </c>
      <c r="Z172" s="11">
        <f t="shared" si="946"/>
        <v>99.999999599999967</v>
      </c>
      <c r="AA172" s="11">
        <f t="shared" si="946"/>
        <v>4.4100022219100972E-16</v>
      </c>
      <c r="AB172" s="11">
        <f t="shared" si="946"/>
        <v>24.999999780000053</v>
      </c>
      <c r="AC172" s="11">
        <f t="shared" si="946"/>
        <v>168.99999940200004</v>
      </c>
      <c r="AD172" s="11">
        <f t="shared" si="946"/>
        <v>5.7600009531691133E-16</v>
      </c>
      <c r="AE172" s="11">
        <f t="shared" si="946"/>
        <v>899.99999849999972</v>
      </c>
      <c r="AF172" s="11">
        <f t="shared" si="946"/>
        <v>6.7599974238278354E-16</v>
      </c>
      <c r="AG172" s="11">
        <f t="shared" si="946"/>
        <v>1600.0000021599999</v>
      </c>
      <c r="AH172" s="11">
        <f t="shared" si="946"/>
        <v>8.9999998319999861</v>
      </c>
      <c r="AI172" s="11">
        <f t="shared" si="946"/>
        <v>99.999999419999881</v>
      </c>
      <c r="AJ172" s="11">
        <f t="shared" si="946"/>
        <v>24.999999700000046</v>
      </c>
      <c r="AK172" s="11">
        <f t="shared" si="946"/>
        <v>99.99999938000002</v>
      </c>
      <c r="AL172" s="11">
        <f t="shared" si="946"/>
        <v>1.0240001694522868E-15</v>
      </c>
      <c r="AM172" s="11">
        <f t="shared" si="946"/>
        <v>24.999999669999937</v>
      </c>
      <c r="AN172" s="11">
        <f t="shared" si="946"/>
        <v>400.00000136</v>
      </c>
      <c r="AO172" s="11">
        <f t="shared" si="946"/>
        <v>100.00000069999999</v>
      </c>
      <c r="AP172" s="11">
        <f t="shared" si="946"/>
        <v>624.99999819999982</v>
      </c>
      <c r="AQ172" s="11">
        <f t="shared" si="946"/>
        <v>99.999999259999868</v>
      </c>
      <c r="AR172" s="11">
        <f t="shared" si="946"/>
        <v>1599.9999969599999</v>
      </c>
      <c r="AS172" s="11">
        <f t="shared" si="946"/>
        <v>399.99999844000001</v>
      </c>
      <c r="AT172" s="11">
        <f t="shared" si="946"/>
        <v>100.0000008</v>
      </c>
      <c r="AU172" s="11">
        <f t="shared" si="946"/>
        <v>24.999999589999931</v>
      </c>
      <c r="AV172" s="11">
        <f t="shared" si="946"/>
        <v>99.999999160000073</v>
      </c>
      <c r="AW172" s="11">
        <f t="shared" si="946"/>
        <v>1.8490000004405156E-15</v>
      </c>
      <c r="AX172" s="11">
        <f t="shared" si="946"/>
        <v>25.000000440000004</v>
      </c>
      <c r="AY172" s="11">
        <f t="shared" si="946"/>
        <v>2.0249993758658574E-15</v>
      </c>
      <c r="AZ172" s="11">
        <f t="shared" si="946"/>
        <v>99.999999080000066</v>
      </c>
      <c r="BA172" s="11">
        <f t="shared" si="946"/>
        <v>224.99999858999999</v>
      </c>
      <c r="BB172" s="11">
        <f t="shared" si="946"/>
        <v>399.99999807999984</v>
      </c>
      <c r="BC172" s="11">
        <f t="shared" si="946"/>
        <v>2.4009993528214836E-15</v>
      </c>
      <c r="BD172" s="11">
        <f t="shared" si="946"/>
        <v>399.99999800000012</v>
      </c>
      <c r="BE172" s="11">
        <f t="shared" si="946"/>
        <v>2.6010000680386151E-15</v>
      </c>
      <c r="BF172" s="11">
        <f t="shared" si="946"/>
        <v>2.7040004474599449E-15</v>
      </c>
      <c r="BG172" s="11">
        <f t="shared" si="946"/>
        <v>400.00000212000003</v>
      </c>
      <c r="BH172" s="11">
        <f t="shared" si="946"/>
        <v>24.99999946000003</v>
      </c>
      <c r="BI172" s="11">
        <f t="shared" si="946"/>
        <v>24.999999449999994</v>
      </c>
      <c r="BJ172" s="11">
        <f t="shared" si="946"/>
        <v>3.1360005189476284E-15</v>
      </c>
      <c r="BK172" s="11">
        <f t="shared" si="946"/>
        <v>224.99999829000018</v>
      </c>
      <c r="BL172" s="11">
        <f t="shared" si="946"/>
        <v>3.3639997324476479E-15</v>
      </c>
      <c r="BM172" s="11">
        <f t="shared" si="946"/>
        <v>1600.0000047200001</v>
      </c>
      <c r="BN172" s="11">
        <f t="shared" si="946"/>
        <v>1599.9999952000003</v>
      </c>
      <c r="BO172" s="11">
        <f t="shared" si="946"/>
        <v>15.999999512000048</v>
      </c>
      <c r="BP172" s="11">
        <f t="shared" si="946"/>
        <v>3.8439997550349838E-15</v>
      </c>
      <c r="BQ172" s="11">
        <f t="shared" si="946"/>
        <v>3.9689999999999996E-15</v>
      </c>
      <c r="BR172" s="11">
        <f t="shared" si="946"/>
        <v>1225.0000044799999</v>
      </c>
      <c r="BS172" s="11">
        <f t="shared" si="946"/>
        <v>400.00000259999996</v>
      </c>
      <c r="BT172" s="11">
        <f t="shared" si="946"/>
        <v>399.99999736000007</v>
      </c>
      <c r="BU172" s="11">
        <f t="shared" ref="BU172:CI172" si="947">IF(BU114="",MIN(BU52,BU83),BU114)</f>
        <v>2499.9999932999999</v>
      </c>
      <c r="BV172" s="11">
        <f t="shared" si="947"/>
        <v>1023.9999956479996</v>
      </c>
      <c r="BW172" s="11">
        <f t="shared" si="947"/>
        <v>3.9999997240000247</v>
      </c>
      <c r="BX172" s="11">
        <f t="shared" si="947"/>
        <v>625.00000349999993</v>
      </c>
      <c r="BY172" s="11">
        <f t="shared" si="947"/>
        <v>195.99999801199993</v>
      </c>
      <c r="BZ172" s="11">
        <f t="shared" si="947"/>
        <v>25.000000720000003</v>
      </c>
      <c r="CA172" s="11">
        <f t="shared" si="947"/>
        <v>624.99999635000029</v>
      </c>
      <c r="CB172" s="11">
        <f t="shared" si="947"/>
        <v>624.99999630000002</v>
      </c>
      <c r="CC172" s="11">
        <f t="shared" si="947"/>
        <v>2499.9999924999997</v>
      </c>
      <c r="CD172" s="11">
        <f t="shared" si="947"/>
        <v>2025.00000684</v>
      </c>
      <c r="CE172" s="11">
        <f t="shared" si="947"/>
        <v>899.99999538000031</v>
      </c>
      <c r="CF172" s="11">
        <f t="shared" si="947"/>
        <v>224.99999766000002</v>
      </c>
      <c r="CG172" s="11">
        <f t="shared" si="947"/>
        <v>625.00000394999995</v>
      </c>
      <c r="CH172" s="11">
        <f t="shared" si="947"/>
        <v>2499.999992</v>
      </c>
      <c r="CI172" s="11">
        <f t="shared" si="947"/>
        <v>1224.9999943300004</v>
      </c>
      <c r="CJ172" s="11">
        <f t="shared" ref="CJ172:CK172" si="948">IF(CJ114="",MIN(CJ52,CJ83),CJ114)</f>
        <v>143.99999803200001</v>
      </c>
      <c r="CK172" s="11">
        <f t="shared" si="948"/>
        <v>100.00000166</v>
      </c>
      <c r="CL172" s="11">
        <f t="shared" ref="CL172:CQ172" si="949">IF(CL114="",MIN(CL52,CL83),CL114)</f>
        <v>1599.9999932800001</v>
      </c>
      <c r="CM172" s="11">
        <f t="shared" si="949"/>
        <v>1089.0000056100002</v>
      </c>
      <c r="CN172" s="11">
        <f t="shared" si="949"/>
        <v>25.000000860000007</v>
      </c>
      <c r="CO172" s="11">
        <f t="shared" si="949"/>
        <v>899.99999477999984</v>
      </c>
      <c r="CP172" s="11">
        <f t="shared" si="949"/>
        <v>3.9999996480000353</v>
      </c>
      <c r="CQ172" s="11">
        <f t="shared" si="949"/>
        <v>225.00000267000001</v>
      </c>
      <c r="CR172" s="11">
        <f t="shared" ref="CR172:CS172" si="950">IF(CR114="",MIN(CR52,CR83),CR114)</f>
        <v>900.00000540000008</v>
      </c>
      <c r="CS172" s="11">
        <f t="shared" si="950"/>
        <v>399.99999635999984</v>
      </c>
      <c r="CT172" s="11">
        <f t="shared" ref="CT172:DB172" si="951">IF(CT114="",MIN(CT52,CT83),CT114)</f>
        <v>100.00000184000002</v>
      </c>
      <c r="CU172" s="11">
        <f t="shared" si="951"/>
        <v>288.99999683800013</v>
      </c>
      <c r="CV172" s="11">
        <f t="shared" si="951"/>
        <v>900.00000564000004</v>
      </c>
      <c r="CW172" s="11">
        <f t="shared" si="951"/>
        <v>399.99999619999983</v>
      </c>
      <c r="CX172" s="11">
        <f t="shared" si="951"/>
        <v>399.99999616000025</v>
      </c>
      <c r="CY172" s="11">
        <f t="shared" si="951"/>
        <v>1849.0000083419998</v>
      </c>
      <c r="CZ172" s="11">
        <f t="shared" si="951"/>
        <v>1764.000008232</v>
      </c>
      <c r="DA172" s="11">
        <f t="shared" si="951"/>
        <v>1600.0000079199999</v>
      </c>
      <c r="DB172" s="11">
        <f t="shared" si="951"/>
        <v>1599.999992</v>
      </c>
      <c r="DC172" s="11">
        <f t="shared" ref="DC172:EE172" si="952">IF(DC114="",MIN(DC52,DC83),DC114)</f>
        <v>624.99999495000009</v>
      </c>
      <c r="DD172" s="11">
        <f t="shared" si="952"/>
        <v>529.00000469200006</v>
      </c>
      <c r="DE172" s="11">
        <f t="shared" si="952"/>
        <v>143.99999752799988</v>
      </c>
      <c r="DF172" s="11">
        <f t="shared" si="952"/>
        <v>624.99999480000031</v>
      </c>
      <c r="DG172" s="11">
        <f t="shared" si="952"/>
        <v>1224.9999926500002</v>
      </c>
      <c r="DH172" s="11">
        <f t="shared" si="952"/>
        <v>1.123600035299102E-14</v>
      </c>
      <c r="DI172" s="11">
        <f t="shared" si="952"/>
        <v>2499.9999893000004</v>
      </c>
      <c r="DJ172" s="11">
        <f t="shared" si="952"/>
        <v>900.00000647999991</v>
      </c>
      <c r="DK172" s="11">
        <f t="shared" si="952"/>
        <v>99.999997820000047</v>
      </c>
      <c r="DL172" s="11">
        <f t="shared" si="952"/>
        <v>624.99999449999996</v>
      </c>
      <c r="DM172" s="11">
        <f t="shared" si="952"/>
        <v>1599.9999911200002</v>
      </c>
      <c r="DN172" s="11">
        <f t="shared" si="952"/>
        <v>1.2543998892558996E-14</v>
      </c>
      <c r="DO172" s="11">
        <f t="shared" si="952"/>
        <v>1.2768999704283722E-14</v>
      </c>
      <c r="DP172" s="11">
        <f t="shared" si="952"/>
        <v>2499.9999885999996</v>
      </c>
      <c r="DQ172" s="11">
        <f t="shared" si="952"/>
        <v>624.99999424999976</v>
      </c>
      <c r="DR172" s="11">
        <f t="shared" si="952"/>
        <v>1225.0000081200001</v>
      </c>
      <c r="DS172" s="11">
        <f t="shared" si="952"/>
        <v>1600.0000093599999</v>
      </c>
      <c r="DT172" s="11">
        <f t="shared" si="952"/>
        <v>399.99999527999989</v>
      </c>
      <c r="DU172" s="11">
        <f t="shared" si="952"/>
        <v>1295.9999914319997</v>
      </c>
      <c r="DV172" s="11">
        <f t="shared" si="952"/>
        <v>100.0000024</v>
      </c>
      <c r="DW172" s="11">
        <f t="shared" si="952"/>
        <v>1225.00000847</v>
      </c>
      <c r="DX172" s="11">
        <f t="shared" si="952"/>
        <v>400.00000488000001</v>
      </c>
      <c r="DY172" s="11">
        <f t="shared" si="952"/>
        <v>224.99999630999983</v>
      </c>
      <c r="DZ172" s="11">
        <f t="shared" si="952"/>
        <v>624.9999938000002</v>
      </c>
      <c r="EA172" s="11">
        <f t="shared" si="952"/>
        <v>2024.9999887500001</v>
      </c>
      <c r="EB172" s="11">
        <f t="shared" si="952"/>
        <v>441.00000529200003</v>
      </c>
      <c r="EC172" s="11">
        <f t="shared" si="952"/>
        <v>400.00000507999999</v>
      </c>
      <c r="ED172" s="11">
        <f t="shared" si="952"/>
        <v>2303.9999877119999</v>
      </c>
      <c r="EE172" s="11">
        <f t="shared" si="952"/>
        <v>99.999997420000014</v>
      </c>
      <c r="EF172" s="11">
        <f t="shared" ref="EF172:EI172" si="953">IF(EF114="",MIN(EF52,EF83),EF114)</f>
        <v>1599.9999896000004</v>
      </c>
      <c r="EG172" s="11">
        <f t="shared" si="953"/>
        <v>1023.9999916160004</v>
      </c>
      <c r="EH172" s="11">
        <f t="shared" si="953"/>
        <v>624.99999340000022</v>
      </c>
      <c r="EI172" s="11">
        <f t="shared" si="953"/>
        <v>441.00000558600004</v>
      </c>
      <c r="EJ172" s="11">
        <f t="shared" ref="EJ172:ES172" si="954">IF(EJ114="",MIN(EJ52,EJ83),EJ114)</f>
        <v>624.9999932999998</v>
      </c>
      <c r="EK172" s="11">
        <f t="shared" si="954"/>
        <v>576.00000648000002</v>
      </c>
      <c r="EL172" s="11">
        <f t="shared" si="954"/>
        <v>0.99999972800002446</v>
      </c>
      <c r="EM172" s="11">
        <f t="shared" si="954"/>
        <v>224.99999589000001</v>
      </c>
      <c r="EN172" s="11">
        <f t="shared" si="954"/>
        <v>1224.9999903399996</v>
      </c>
      <c r="EO172" s="11">
        <f t="shared" si="954"/>
        <v>900.00000834000002</v>
      </c>
      <c r="EP172" s="11">
        <f t="shared" si="954"/>
        <v>1224.9999902000002</v>
      </c>
      <c r="EQ172" s="11">
        <f t="shared" si="954"/>
        <v>1599.9999887199999</v>
      </c>
      <c r="ER172" s="11">
        <f t="shared" si="954"/>
        <v>899.99999147999972</v>
      </c>
      <c r="ES172" s="11">
        <f t="shared" si="954"/>
        <v>400.00000572000005</v>
      </c>
      <c r="ET172" s="11">
        <f t="shared" ref="ET172:EV172" si="955">IF(ET114="",MIN(ET52,ET83),ET114)</f>
        <v>624.99999280000009</v>
      </c>
      <c r="EU172" s="11">
        <f t="shared" si="955"/>
        <v>899.99999129999992</v>
      </c>
      <c r="EV172" s="11">
        <f t="shared" si="955"/>
        <v>900.00000876000013</v>
      </c>
      <c r="EW172" s="11">
        <f t="shared" ref="EW172:FJ172" si="956">IF(EW114="",MIN(EW52,EW83),EW114)</f>
        <v>168.99999617800017</v>
      </c>
      <c r="EX172" s="11">
        <f t="shared" si="956"/>
        <v>899.99999112000012</v>
      </c>
      <c r="EY172" s="11">
        <f t="shared" si="956"/>
        <v>1225.0000104300002</v>
      </c>
      <c r="EZ172" s="11">
        <f t="shared" si="956"/>
        <v>1764.0000125999998</v>
      </c>
      <c r="FA172" s="11">
        <f t="shared" si="956"/>
        <v>99.999996980000134</v>
      </c>
      <c r="FB172" s="11">
        <f t="shared" si="956"/>
        <v>624.99999240000011</v>
      </c>
      <c r="FC172" s="11">
        <f t="shared" si="956"/>
        <v>400.00000611999997</v>
      </c>
      <c r="FD172" s="11">
        <f t="shared" si="956"/>
        <v>1224.9999892199996</v>
      </c>
      <c r="FE172" s="11">
        <f t="shared" si="956"/>
        <v>99.999996900000127</v>
      </c>
      <c r="FF172" s="11">
        <f t="shared" si="956"/>
        <v>0.99999968800002692</v>
      </c>
      <c r="FG172" s="11">
        <f t="shared" si="956"/>
        <v>99.999996859999982</v>
      </c>
      <c r="FH172" s="11">
        <f t="shared" si="956"/>
        <v>2.4964001885746234E-14</v>
      </c>
      <c r="FI172" s="11">
        <f t="shared" si="956"/>
        <v>2.5281000000000004E-14</v>
      </c>
      <c r="FJ172" s="11">
        <f t="shared" si="956"/>
        <v>0.99999968000002759</v>
      </c>
      <c r="FK172" s="11">
        <f t="shared" ref="FK172" si="957">IF(FK114="",MIN(FK52,FK83),FK114)</f>
        <v>1600.0000128800002</v>
      </c>
    </row>
    <row r="173" spans="3:167" x14ac:dyDescent="0.25">
      <c r="C173" s="11">
        <v>18</v>
      </c>
      <c r="D173" s="11">
        <f t="shared" si="736"/>
        <v>2500</v>
      </c>
      <c r="E173" s="11">
        <f t="shared" ref="E173" si="958">IF(E115="",MIN(E53,E84),E115)</f>
        <v>100.00000001000001</v>
      </c>
      <c r="F173" s="11">
        <f t="shared" si="736"/>
        <v>1024.0000000320001</v>
      </c>
      <c r="G173" s="11">
        <f t="shared" si="736"/>
        <v>400.00000004000003</v>
      </c>
      <c r="H173" s="11">
        <f t="shared" si="736"/>
        <v>144.000000048</v>
      </c>
      <c r="I173" s="11">
        <f t="shared" ref="I173:BT173" si="959">IF(I115="",MIN(I53,I84),I115)</f>
        <v>625.00000015000001</v>
      </c>
      <c r="J173" s="11">
        <f t="shared" si="959"/>
        <v>2401.0000003919999</v>
      </c>
      <c r="K173" s="11">
        <f t="shared" si="959"/>
        <v>2499.9999995000003</v>
      </c>
      <c r="L173" s="11">
        <f t="shared" si="959"/>
        <v>2499.9999994</v>
      </c>
      <c r="M173" s="11">
        <f t="shared" si="959"/>
        <v>1224.9999995100002</v>
      </c>
      <c r="N173" s="11">
        <f t="shared" si="959"/>
        <v>2499.9999991999998</v>
      </c>
      <c r="O173" s="11">
        <f t="shared" si="959"/>
        <v>1089.0000005939999</v>
      </c>
      <c r="P173" s="11">
        <f t="shared" si="959"/>
        <v>1599.9999992</v>
      </c>
      <c r="Q173" s="11">
        <f t="shared" si="959"/>
        <v>100.00000021999999</v>
      </c>
      <c r="R173" s="11">
        <f t="shared" si="959"/>
        <v>1.44E-16</v>
      </c>
      <c r="S173" s="11">
        <f t="shared" si="959"/>
        <v>1599.9999989600003</v>
      </c>
      <c r="T173" s="11">
        <f t="shared" si="959"/>
        <v>323.99999949600021</v>
      </c>
      <c r="U173" s="11">
        <f t="shared" si="959"/>
        <v>25.000000150000005</v>
      </c>
      <c r="V173" s="11">
        <f t="shared" si="959"/>
        <v>1599.9999987199999</v>
      </c>
      <c r="W173" s="11">
        <f t="shared" si="959"/>
        <v>2499.9999983000002</v>
      </c>
      <c r="X173" s="11">
        <f t="shared" si="959"/>
        <v>625.00000090000003</v>
      </c>
      <c r="Y173" s="11">
        <f t="shared" si="959"/>
        <v>3.6099992473543199E-16</v>
      </c>
      <c r="Z173" s="11">
        <f t="shared" si="959"/>
        <v>400.00000080000007</v>
      </c>
      <c r="AA173" s="11">
        <f t="shared" si="959"/>
        <v>2499.9999979000004</v>
      </c>
      <c r="AB173" s="11">
        <f t="shared" si="959"/>
        <v>399.99999912000021</v>
      </c>
      <c r="AC173" s="11">
        <f t="shared" si="959"/>
        <v>144.00000055200002</v>
      </c>
      <c r="AD173" s="11">
        <f t="shared" si="959"/>
        <v>120.99999947199996</v>
      </c>
      <c r="AE173" s="11">
        <f t="shared" si="959"/>
        <v>144.00000060000002</v>
      </c>
      <c r="AF173" s="11">
        <f t="shared" si="959"/>
        <v>624.99999870000022</v>
      </c>
      <c r="AG173" s="11">
        <f t="shared" si="959"/>
        <v>2499.9999973000004</v>
      </c>
      <c r="AH173" s="11">
        <f t="shared" si="959"/>
        <v>1600.0000022400002</v>
      </c>
      <c r="AI173" s="11">
        <f t="shared" si="959"/>
        <v>625.0000014499999</v>
      </c>
      <c r="AJ173" s="11">
        <f t="shared" si="959"/>
        <v>900.00000179999995</v>
      </c>
      <c r="AK173" s="11">
        <f t="shared" si="959"/>
        <v>100.00000062000002</v>
      </c>
      <c r="AL173" s="11">
        <f t="shared" si="959"/>
        <v>1.0240001694522868E-15</v>
      </c>
      <c r="AM173" s="11">
        <f t="shared" si="959"/>
        <v>960.99999795399958</v>
      </c>
      <c r="AN173" s="11">
        <f t="shared" si="959"/>
        <v>225.00000101999998</v>
      </c>
      <c r="AO173" s="11">
        <f t="shared" si="959"/>
        <v>2025.0000031499999</v>
      </c>
      <c r="AP173" s="11">
        <f t="shared" si="959"/>
        <v>1599.9999971199998</v>
      </c>
      <c r="AQ173" s="11">
        <f t="shared" si="959"/>
        <v>625.00000184999999</v>
      </c>
      <c r="AR173" s="11">
        <f t="shared" si="959"/>
        <v>2499.9999961999997</v>
      </c>
      <c r="AS173" s="11">
        <f t="shared" si="959"/>
        <v>1088.9999974259999</v>
      </c>
      <c r="AT173" s="11">
        <f t="shared" si="959"/>
        <v>1600.0000032000003</v>
      </c>
      <c r="AU173" s="11">
        <f t="shared" si="959"/>
        <v>899.99999753999964</v>
      </c>
      <c r="AV173" s="11">
        <f t="shared" si="959"/>
        <v>899.99999748000027</v>
      </c>
      <c r="AW173" s="11">
        <f t="shared" si="959"/>
        <v>1.8490000000000003E-15</v>
      </c>
      <c r="AX173" s="11">
        <f t="shared" si="959"/>
        <v>1.0000000880000022</v>
      </c>
      <c r="AY173" s="11">
        <f t="shared" si="959"/>
        <v>169.00000117000002</v>
      </c>
      <c r="AZ173" s="11">
        <f t="shared" si="959"/>
        <v>99.999999080000066</v>
      </c>
      <c r="BA173" s="11">
        <f t="shared" si="959"/>
        <v>100.00000094000001</v>
      </c>
      <c r="BB173" s="11">
        <f t="shared" si="959"/>
        <v>400.00000192000005</v>
      </c>
      <c r="BC173" s="11">
        <f t="shared" si="959"/>
        <v>900.00000294000006</v>
      </c>
      <c r="BD173" s="11">
        <f t="shared" si="959"/>
        <v>2499.9999950000001</v>
      </c>
      <c r="BE173" s="11">
        <f t="shared" si="959"/>
        <v>2.6009999999999999E-15</v>
      </c>
      <c r="BF173" s="11">
        <f t="shared" si="959"/>
        <v>1155.9999964639997</v>
      </c>
      <c r="BG173" s="11">
        <f t="shared" si="959"/>
        <v>100.00000106000002</v>
      </c>
      <c r="BH173" s="11">
        <f t="shared" si="959"/>
        <v>2499.9999946000003</v>
      </c>
      <c r="BI173" s="11">
        <f t="shared" si="959"/>
        <v>2499.9999945</v>
      </c>
      <c r="BJ173" s="11">
        <f t="shared" si="959"/>
        <v>900.00000336000005</v>
      </c>
      <c r="BK173" s="11">
        <f t="shared" si="959"/>
        <v>1.0000001140000034</v>
      </c>
      <c r="BL173" s="11">
        <f t="shared" si="959"/>
        <v>3.3640000000000002E-15</v>
      </c>
      <c r="BM173" s="11">
        <f t="shared" si="959"/>
        <v>784.00000330400007</v>
      </c>
      <c r="BN173" s="11">
        <f t="shared" si="959"/>
        <v>1600.0000047999999</v>
      </c>
      <c r="BO173" s="11">
        <f t="shared" si="959"/>
        <v>120.99999865800012</v>
      </c>
      <c r="BP173" s="11">
        <f t="shared" si="959"/>
        <v>3.8440000000000001E-15</v>
      </c>
      <c r="BQ173" s="11">
        <f t="shared" si="959"/>
        <v>3.9690002091511442E-15</v>
      </c>
      <c r="BR173" s="11">
        <f t="shared" si="959"/>
        <v>100.00000128000001</v>
      </c>
      <c r="BS173" s="11">
        <f t="shared" si="959"/>
        <v>961.0000040299999</v>
      </c>
      <c r="BT173" s="11">
        <f t="shared" si="959"/>
        <v>625.00000329999989</v>
      </c>
      <c r="BU173" s="11">
        <f t="shared" ref="BU173:CI173" si="960">IF(BU115="",MIN(BU53,BU84),BU115)</f>
        <v>400.00000267999997</v>
      </c>
      <c r="BV173" s="11">
        <f t="shared" si="960"/>
        <v>484.00000299199996</v>
      </c>
      <c r="BW173" s="11">
        <f t="shared" si="960"/>
        <v>36.000000828000012</v>
      </c>
      <c r="BX173" s="11">
        <f t="shared" si="960"/>
        <v>25.000000700000001</v>
      </c>
      <c r="BY173" s="11">
        <f t="shared" si="960"/>
        <v>483.9999968759999</v>
      </c>
      <c r="BZ173" s="11">
        <f t="shared" si="960"/>
        <v>25.000000720000003</v>
      </c>
      <c r="CA173" s="11">
        <f t="shared" si="960"/>
        <v>8.999999562000033</v>
      </c>
      <c r="CB173" s="11">
        <f t="shared" si="960"/>
        <v>100.00000148000002</v>
      </c>
      <c r="CC173" s="11">
        <f t="shared" si="960"/>
        <v>1521.0000058500002</v>
      </c>
      <c r="CD173" s="11">
        <f t="shared" si="960"/>
        <v>625.00000379999994</v>
      </c>
      <c r="CE173" s="11">
        <f t="shared" si="960"/>
        <v>100.00000153999999</v>
      </c>
      <c r="CF173" s="11">
        <f t="shared" si="960"/>
        <v>400.00000311999997</v>
      </c>
      <c r="CG173" s="11">
        <f t="shared" si="960"/>
        <v>99.99999841999994</v>
      </c>
      <c r="CH173" s="11">
        <f t="shared" si="960"/>
        <v>225.0000024</v>
      </c>
      <c r="CI173" s="11">
        <f t="shared" si="960"/>
        <v>625.00000405000003</v>
      </c>
      <c r="CJ173" s="11">
        <f t="shared" ref="CJ173:CK173" si="961">IF(CJ115="",MIN(CJ53,CJ84),CJ115)</f>
        <v>784.00000459199998</v>
      </c>
      <c r="CK173" s="11">
        <f t="shared" si="961"/>
        <v>100.00000166</v>
      </c>
      <c r="CL173" s="11">
        <f t="shared" ref="CL173:CQ173" si="962">IF(CL115="",MIN(CL53,CL84),CL115)</f>
        <v>100.00000168</v>
      </c>
      <c r="CM173" s="11">
        <f t="shared" si="962"/>
        <v>7.2249999999999989E-15</v>
      </c>
      <c r="CN173" s="11">
        <f t="shared" si="962"/>
        <v>25.000000860000007</v>
      </c>
      <c r="CO173" s="11">
        <f t="shared" si="962"/>
        <v>400.00000348000003</v>
      </c>
      <c r="CP173" s="11">
        <f t="shared" si="962"/>
        <v>4.0000003520000087</v>
      </c>
      <c r="CQ173" s="11">
        <f t="shared" si="962"/>
        <v>121.00000195800001</v>
      </c>
      <c r="CR173" s="11">
        <f t="shared" ref="CR173:CS173" si="963">IF(CR115="",MIN(CR53,CR84),CR115)</f>
        <v>1599.9999928</v>
      </c>
      <c r="CS173" s="11">
        <f t="shared" si="963"/>
        <v>100.00000182000002</v>
      </c>
      <c r="CT173" s="11">
        <f t="shared" ref="CT173:DB173" si="964">IF(CT115="",MIN(CT53,CT84),CT115)</f>
        <v>625.00000460000001</v>
      </c>
      <c r="CU173" s="11">
        <f t="shared" si="964"/>
        <v>576.00000446400009</v>
      </c>
      <c r="CV173" s="11">
        <f t="shared" si="964"/>
        <v>225.00000282000002</v>
      </c>
      <c r="CW173" s="11">
        <f t="shared" si="964"/>
        <v>9.0000005700000081</v>
      </c>
      <c r="CX173" s="11">
        <f t="shared" si="964"/>
        <v>900.00000576000002</v>
      </c>
      <c r="CY173" s="11">
        <f t="shared" si="964"/>
        <v>25.000000970000009</v>
      </c>
      <c r="CZ173" s="11">
        <f t="shared" si="964"/>
        <v>625.00000490000002</v>
      </c>
      <c r="DA173" s="11">
        <f t="shared" si="964"/>
        <v>900.00000594000005</v>
      </c>
      <c r="DB173" s="11">
        <f t="shared" si="964"/>
        <v>400.00000400000005</v>
      </c>
      <c r="DC173" s="11">
        <f t="shared" ref="DC173:EE173" si="965">IF(DC115="",MIN(DC53,DC84),DC115)</f>
        <v>625.00000505000003</v>
      </c>
      <c r="DD173" s="11">
        <f t="shared" si="965"/>
        <v>169.00000265200001</v>
      </c>
      <c r="DE173" s="11">
        <f t="shared" si="965"/>
        <v>225.00000309000001</v>
      </c>
      <c r="DF173" s="11">
        <f t="shared" si="965"/>
        <v>624.99999480000031</v>
      </c>
      <c r="DG173" s="11">
        <f t="shared" si="965"/>
        <v>25.000001050000009</v>
      </c>
      <c r="DH173" s="11">
        <f t="shared" si="965"/>
        <v>4.0000004240000111</v>
      </c>
      <c r="DI173" s="11">
        <f t="shared" si="965"/>
        <v>120.9999976459999</v>
      </c>
      <c r="DJ173" s="11">
        <f t="shared" si="965"/>
        <v>100.00000216000001</v>
      </c>
      <c r="DK173" s="11">
        <f t="shared" si="965"/>
        <v>324.00000392399994</v>
      </c>
      <c r="DL173" s="11">
        <f t="shared" si="965"/>
        <v>256.00000351999995</v>
      </c>
      <c r="DM173" s="11">
        <f t="shared" si="965"/>
        <v>1.2321E-14</v>
      </c>
      <c r="DN173" s="11">
        <f t="shared" si="965"/>
        <v>1.2543999999999999E-14</v>
      </c>
      <c r="DO173" s="11">
        <f t="shared" si="965"/>
        <v>1.2768999704283722E-14</v>
      </c>
      <c r="DP173" s="11">
        <f t="shared" si="965"/>
        <v>400.00000455999998</v>
      </c>
      <c r="DQ173" s="11">
        <f t="shared" si="965"/>
        <v>1.3225E-14</v>
      </c>
      <c r="DR173" s="11">
        <f t="shared" si="965"/>
        <v>324.00000417599995</v>
      </c>
      <c r="DS173" s="11">
        <f t="shared" si="965"/>
        <v>400.00000467999996</v>
      </c>
      <c r="DT173" s="11">
        <f t="shared" si="965"/>
        <v>624.99999409999987</v>
      </c>
      <c r="DU173" s="11">
        <f t="shared" si="965"/>
        <v>36.000001428000012</v>
      </c>
      <c r="DV173" s="11">
        <f t="shared" si="965"/>
        <v>400.0000048</v>
      </c>
      <c r="DW173" s="11">
        <f t="shared" si="965"/>
        <v>225.00000363000001</v>
      </c>
      <c r="DX173" s="11">
        <f t="shared" si="965"/>
        <v>225.00000366</v>
      </c>
      <c r="DY173" s="11">
        <f t="shared" si="965"/>
        <v>399.99999507999974</v>
      </c>
      <c r="DZ173" s="11">
        <f t="shared" si="965"/>
        <v>25.00000124000001</v>
      </c>
      <c r="EA173" s="11">
        <f t="shared" si="965"/>
        <v>2400.9999877499999</v>
      </c>
      <c r="EB173" s="11">
        <f t="shared" si="965"/>
        <v>49.000001764000011</v>
      </c>
      <c r="EC173" s="11">
        <f t="shared" si="965"/>
        <v>400.00000507999999</v>
      </c>
      <c r="ED173" s="11">
        <f t="shared" si="965"/>
        <v>1225.0000089600003</v>
      </c>
      <c r="EE173" s="11">
        <f t="shared" si="965"/>
        <v>100.00000258000001</v>
      </c>
      <c r="EF173" s="11">
        <f t="shared" ref="EF173:EI173" si="966">IF(EF115="",MIN(EF53,EF84),EF115)</f>
        <v>100.00000260000002</v>
      </c>
      <c r="EG173" s="11">
        <f t="shared" si="966"/>
        <v>25.00000131000002</v>
      </c>
      <c r="EH173" s="11">
        <f t="shared" si="966"/>
        <v>2499.9999868000004</v>
      </c>
      <c r="EI173" s="11">
        <f t="shared" si="966"/>
        <v>49.000001862000019</v>
      </c>
      <c r="EJ173" s="11">
        <f t="shared" ref="EJ173:ES173" si="967">IF(EJ115="",MIN(EJ53,EJ84),EJ115)</f>
        <v>225.00000402000003</v>
      </c>
      <c r="EK173" s="11">
        <f t="shared" si="967"/>
        <v>144.00000324000004</v>
      </c>
      <c r="EL173" s="11">
        <f t="shared" si="967"/>
        <v>1.0000002720000183</v>
      </c>
      <c r="EM173" s="11">
        <f t="shared" si="967"/>
        <v>100.00000274000003</v>
      </c>
      <c r="EN173" s="11">
        <f t="shared" si="967"/>
        <v>100.00000276000003</v>
      </c>
      <c r="EO173" s="11">
        <f t="shared" si="967"/>
        <v>400.00000556000003</v>
      </c>
      <c r="EP173" s="11">
        <f t="shared" si="967"/>
        <v>1224.9999902000002</v>
      </c>
      <c r="EQ173" s="11">
        <f t="shared" si="967"/>
        <v>225.00000423</v>
      </c>
      <c r="ER173" s="11">
        <f t="shared" si="967"/>
        <v>900.00000852000005</v>
      </c>
      <c r="ES173" s="11">
        <f t="shared" si="967"/>
        <v>899.99999142000036</v>
      </c>
      <c r="ET173" s="11">
        <f t="shared" ref="ET173:EV173" si="968">IF(ET115="",MIN(ET53,ET84),ET115)</f>
        <v>400.00000576000008</v>
      </c>
      <c r="EU173" s="11">
        <f t="shared" si="968"/>
        <v>399.99999419999995</v>
      </c>
      <c r="EV173" s="11">
        <f t="shared" si="968"/>
        <v>400.00000584000009</v>
      </c>
      <c r="EW173" s="11">
        <f t="shared" ref="EW173:FJ173" si="969">IF(EW115="",MIN(EW53,EW84),EW115)</f>
        <v>1156.000009996</v>
      </c>
      <c r="EX173" s="11">
        <f t="shared" si="969"/>
        <v>899.99999112000012</v>
      </c>
      <c r="EY173" s="11">
        <f t="shared" si="969"/>
        <v>2.2200999999999999E-14</v>
      </c>
      <c r="EZ173" s="11">
        <f t="shared" si="969"/>
        <v>289.00000510000007</v>
      </c>
      <c r="FA173" s="11">
        <f t="shared" si="969"/>
        <v>100.00000302000002</v>
      </c>
      <c r="FB173" s="11">
        <f t="shared" si="969"/>
        <v>625.00000759999989</v>
      </c>
      <c r="FC173" s="11">
        <f t="shared" si="969"/>
        <v>100.00000306000003</v>
      </c>
      <c r="FD173" s="11">
        <f t="shared" si="969"/>
        <v>225.00000462000003</v>
      </c>
      <c r="FE173" s="11">
        <f t="shared" si="969"/>
        <v>1599.9999875999999</v>
      </c>
      <c r="FF173" s="11">
        <f t="shared" si="969"/>
        <v>441.00000655199995</v>
      </c>
      <c r="FG173" s="11">
        <f t="shared" si="969"/>
        <v>2.4648999999999998E-14</v>
      </c>
      <c r="FH173" s="11">
        <f t="shared" si="969"/>
        <v>2.4964001885746234E-14</v>
      </c>
      <c r="FI173" s="11">
        <f t="shared" si="969"/>
        <v>100.00000318000004</v>
      </c>
      <c r="FJ173" s="11">
        <f t="shared" si="969"/>
        <v>2499.999984</v>
      </c>
      <c r="FK173" s="11">
        <f t="shared" ref="FK173" si="970">IF(FK115="",MIN(FK53,FK84),FK115)</f>
        <v>100.00000322000004</v>
      </c>
    </row>
    <row r="174" spans="3:167" x14ac:dyDescent="0.25">
      <c r="C174" s="11">
        <v>19</v>
      </c>
      <c r="D174" s="11">
        <f t="shared" si="736"/>
        <v>2500</v>
      </c>
      <c r="E174" s="11">
        <f t="shared" ref="E174" si="971">IF(E116="",MIN(E54,E85),E116)</f>
        <v>2024.9999999549998</v>
      </c>
      <c r="F174" s="11">
        <f t="shared" si="736"/>
        <v>1848.9999999569998</v>
      </c>
      <c r="G174" s="11">
        <f t="shared" si="736"/>
        <v>1599.9999999200004</v>
      </c>
      <c r="H174" s="11">
        <f t="shared" si="736"/>
        <v>2025.0000001799999</v>
      </c>
      <c r="I174" s="11">
        <f t="shared" ref="I174:BT174" si="972">IF(I116="",MIN(I54,I85),I116)</f>
        <v>1155.9999997960003</v>
      </c>
      <c r="J174" s="11">
        <f t="shared" si="972"/>
        <v>399.99999983999999</v>
      </c>
      <c r="K174" s="11">
        <f t="shared" si="972"/>
        <v>2499.9999995000003</v>
      </c>
      <c r="L174" s="11">
        <f t="shared" si="972"/>
        <v>625.00000030000001</v>
      </c>
      <c r="M174" s="11">
        <f t="shared" si="972"/>
        <v>2024.9999993700003</v>
      </c>
      <c r="N174" s="11">
        <f t="shared" si="972"/>
        <v>400.00000032000003</v>
      </c>
      <c r="O174" s="11">
        <f t="shared" si="972"/>
        <v>400.00000036000006</v>
      </c>
      <c r="P174" s="11">
        <f t="shared" si="972"/>
        <v>2024.9999991</v>
      </c>
      <c r="Q174" s="11">
        <f t="shared" si="972"/>
        <v>2024.9999990100002</v>
      </c>
      <c r="R174" s="11">
        <f t="shared" si="972"/>
        <v>624.99999939999998</v>
      </c>
      <c r="S174" s="11">
        <f t="shared" si="972"/>
        <v>224.99999960999986</v>
      </c>
      <c r="T174" s="11">
        <f t="shared" si="972"/>
        <v>2499.9999985999998</v>
      </c>
      <c r="U174" s="11">
        <f t="shared" si="972"/>
        <v>1225.0000010499998</v>
      </c>
      <c r="V174" s="11">
        <f t="shared" si="972"/>
        <v>1600.0000012800001</v>
      </c>
      <c r="W174" s="11">
        <f t="shared" si="972"/>
        <v>2499.9999983000002</v>
      </c>
      <c r="X174" s="11">
        <f t="shared" si="972"/>
        <v>1.0000000360000001</v>
      </c>
      <c r="Y174" s="11">
        <f t="shared" si="972"/>
        <v>3.6100000000000005E-16</v>
      </c>
      <c r="Z174" s="11">
        <f t="shared" si="972"/>
        <v>624.99999899999989</v>
      </c>
      <c r="AA174" s="11">
        <f t="shared" si="972"/>
        <v>2499.9999979000004</v>
      </c>
      <c r="AB174" s="11">
        <f t="shared" si="972"/>
        <v>900.00000131999991</v>
      </c>
      <c r="AC174" s="11">
        <f t="shared" si="972"/>
        <v>1521.0000017939999</v>
      </c>
      <c r="AD174" s="11">
        <f t="shared" si="972"/>
        <v>1088.9999984159999</v>
      </c>
      <c r="AE174" s="11">
        <f t="shared" si="972"/>
        <v>64.000000400000005</v>
      </c>
      <c r="AF174" s="11">
        <f t="shared" si="972"/>
        <v>1155.9999982320003</v>
      </c>
      <c r="AG174" s="11">
        <f t="shared" si="972"/>
        <v>2499.9999973000004</v>
      </c>
      <c r="AH174" s="11">
        <f t="shared" si="972"/>
        <v>1600.0000022400002</v>
      </c>
      <c r="AI174" s="11">
        <f t="shared" si="972"/>
        <v>440.99999878199975</v>
      </c>
      <c r="AJ174" s="11">
        <f t="shared" si="972"/>
        <v>2025.0000027000003</v>
      </c>
      <c r="AK174" s="11">
        <f t="shared" si="972"/>
        <v>900.00000186</v>
      </c>
      <c r="AL174" s="11">
        <f t="shared" si="972"/>
        <v>1.0240001694522868E-15</v>
      </c>
      <c r="AM174" s="11">
        <f t="shared" si="972"/>
        <v>529.00000151799998</v>
      </c>
      <c r="AN174" s="11">
        <f t="shared" si="972"/>
        <v>625.00000169999998</v>
      </c>
      <c r="AO174" s="11">
        <f t="shared" si="972"/>
        <v>1224.99999755</v>
      </c>
      <c r="AP174" s="11">
        <f t="shared" si="972"/>
        <v>2499.9999963999999</v>
      </c>
      <c r="AQ174" s="11">
        <f t="shared" si="972"/>
        <v>624.99999814999967</v>
      </c>
      <c r="AR174" s="11">
        <f t="shared" si="972"/>
        <v>1.4440000000000002E-15</v>
      </c>
      <c r="AS174" s="11">
        <f t="shared" si="972"/>
        <v>323.99999859600001</v>
      </c>
      <c r="AT174" s="11">
        <f t="shared" si="972"/>
        <v>1599.9999967999997</v>
      </c>
      <c r="AU174" s="11">
        <f t="shared" si="972"/>
        <v>2499.9999959000002</v>
      </c>
      <c r="AV174" s="11">
        <f t="shared" si="972"/>
        <v>399.99999832000015</v>
      </c>
      <c r="AW174" s="11">
        <f t="shared" si="972"/>
        <v>1.8490000000000003E-15</v>
      </c>
      <c r="AX174" s="11">
        <f t="shared" si="972"/>
        <v>15.999999647999973</v>
      </c>
      <c r="AY174" s="11">
        <f t="shared" si="972"/>
        <v>961.00000279000005</v>
      </c>
      <c r="AZ174" s="11">
        <f t="shared" si="972"/>
        <v>99.999999080000066</v>
      </c>
      <c r="BA174" s="11">
        <f t="shared" si="972"/>
        <v>625.00000235000005</v>
      </c>
      <c r="BB174" s="11">
        <f t="shared" si="972"/>
        <v>1224.9999966399998</v>
      </c>
      <c r="BC174" s="11">
        <f t="shared" si="972"/>
        <v>1224.9999965700006</v>
      </c>
      <c r="BD174" s="11">
        <f t="shared" si="972"/>
        <v>2499.9999950000001</v>
      </c>
      <c r="BE174" s="11">
        <f t="shared" si="972"/>
        <v>2499.9999948999998</v>
      </c>
      <c r="BF174" s="11">
        <f t="shared" si="972"/>
        <v>2.7040000000000002E-15</v>
      </c>
      <c r="BG174" s="11">
        <f t="shared" si="972"/>
        <v>1224.9999962900004</v>
      </c>
      <c r="BH174" s="11">
        <f t="shared" si="972"/>
        <v>624.99999730000013</v>
      </c>
      <c r="BI174" s="11">
        <f t="shared" si="972"/>
        <v>1599.9999955999999</v>
      </c>
      <c r="BJ174" s="11">
        <f t="shared" si="972"/>
        <v>1600.0000044799999</v>
      </c>
      <c r="BK174" s="11">
        <f t="shared" si="972"/>
        <v>1.0000001140000034</v>
      </c>
      <c r="BL174" s="11">
        <f t="shared" si="972"/>
        <v>624.99999710000009</v>
      </c>
      <c r="BM174" s="11">
        <f t="shared" si="972"/>
        <v>1224.99999587</v>
      </c>
      <c r="BN174" s="11">
        <f t="shared" si="972"/>
        <v>1224.9999957999996</v>
      </c>
      <c r="BO174" s="11">
        <f t="shared" si="972"/>
        <v>1224.9999957300004</v>
      </c>
      <c r="BP174" s="11">
        <f t="shared" si="972"/>
        <v>3.8439997550349838E-15</v>
      </c>
      <c r="BQ174" s="11">
        <f t="shared" si="972"/>
        <v>3.9690002091511442E-15</v>
      </c>
      <c r="BR174" s="11">
        <f t="shared" si="972"/>
        <v>2499.9999936000004</v>
      </c>
      <c r="BS174" s="11">
        <f t="shared" si="972"/>
        <v>2499.9999934999996</v>
      </c>
      <c r="BT174" s="11">
        <f t="shared" si="972"/>
        <v>1224.9999953800002</v>
      </c>
      <c r="BU174" s="11">
        <f t="shared" ref="BU174:CI174" si="973">IF(BU116="",MIN(BU54,BU85),BU116)</f>
        <v>1224.9999953099998</v>
      </c>
      <c r="BV174" s="11">
        <f t="shared" si="973"/>
        <v>2499.9999932000001</v>
      </c>
      <c r="BW174" s="11">
        <f t="shared" si="973"/>
        <v>1024.0000044160001</v>
      </c>
      <c r="BX174" s="11">
        <f t="shared" si="973"/>
        <v>400.00000279999995</v>
      </c>
      <c r="BY174" s="11">
        <f t="shared" si="973"/>
        <v>441.00000298199996</v>
      </c>
      <c r="BZ174" s="11">
        <f t="shared" si="973"/>
        <v>224.99999783999982</v>
      </c>
      <c r="CA174" s="11">
        <f t="shared" si="973"/>
        <v>900.00000437999995</v>
      </c>
      <c r="CB174" s="11">
        <f t="shared" si="973"/>
        <v>1600.0000059199999</v>
      </c>
      <c r="CC174" s="11">
        <f t="shared" si="973"/>
        <v>2024.9999932499998</v>
      </c>
      <c r="CD174" s="11">
        <f t="shared" si="973"/>
        <v>1368.9999943760001</v>
      </c>
      <c r="CE174" s="11">
        <f t="shared" si="973"/>
        <v>400.00000308</v>
      </c>
      <c r="CF174" s="11">
        <f t="shared" si="973"/>
        <v>100.00000155999999</v>
      </c>
      <c r="CG174" s="11">
        <f t="shared" si="973"/>
        <v>99.99999841999994</v>
      </c>
      <c r="CH174" s="11">
        <f t="shared" si="973"/>
        <v>399.99999679999974</v>
      </c>
      <c r="CI174" s="11">
        <f t="shared" si="973"/>
        <v>1599.9999935199999</v>
      </c>
      <c r="CJ174" s="11">
        <f t="shared" ref="CJ174:CK174" si="974">IF(CJ116="",MIN(CJ54,CJ85),CJ116)</f>
        <v>1295.9999940960001</v>
      </c>
      <c r="CK174" s="11">
        <f t="shared" si="974"/>
        <v>99.999998339999934</v>
      </c>
      <c r="CL174" s="11">
        <f t="shared" ref="CL174:CQ174" si="975">IF(CL116="",MIN(CL54,CL85),CL116)</f>
        <v>2499.9999916000002</v>
      </c>
      <c r="CM174" s="11">
        <f t="shared" si="975"/>
        <v>1155.9999942200002</v>
      </c>
      <c r="CN174" s="11">
        <f t="shared" si="975"/>
        <v>399.99999656</v>
      </c>
      <c r="CO174" s="11">
        <f t="shared" si="975"/>
        <v>399.99999651999985</v>
      </c>
      <c r="CP174" s="11">
        <f t="shared" si="975"/>
        <v>224.99999736000021</v>
      </c>
      <c r="CQ174" s="11">
        <f t="shared" si="975"/>
        <v>2024.9999919900004</v>
      </c>
      <c r="CR174" s="11">
        <f t="shared" ref="CR174:CS174" si="976">IF(CR116="",MIN(CR54,CR85),CR116)</f>
        <v>2499.9999910000001</v>
      </c>
      <c r="CS174" s="11">
        <f t="shared" si="976"/>
        <v>899.99999453999976</v>
      </c>
      <c r="CT174" s="11">
        <f t="shared" ref="CT174:DB174" si="977">IF(CT116="",MIN(CT54,CT85),CT116)</f>
        <v>1599.9999926400001</v>
      </c>
      <c r="CU174" s="11">
        <f t="shared" si="977"/>
        <v>575.99999553600014</v>
      </c>
      <c r="CV174" s="11">
        <f t="shared" si="977"/>
        <v>400.00000376000003</v>
      </c>
      <c r="CW174" s="11">
        <f t="shared" si="977"/>
        <v>900.00000570000009</v>
      </c>
      <c r="CX174" s="11">
        <f t="shared" si="977"/>
        <v>399.99999616000025</v>
      </c>
      <c r="CY174" s="11">
        <f t="shared" si="977"/>
        <v>1224.9999932100002</v>
      </c>
      <c r="CZ174" s="11">
        <f t="shared" si="977"/>
        <v>2024.9999911799998</v>
      </c>
      <c r="DA174" s="11">
        <f t="shared" si="977"/>
        <v>2499.9999901000001</v>
      </c>
      <c r="DB174" s="11">
        <f t="shared" si="977"/>
        <v>2024.9999909999999</v>
      </c>
      <c r="DC174" s="11">
        <f t="shared" ref="DC174:EE174" si="978">IF(DC116="",MIN(DC54,DC85),DC116)</f>
        <v>1368.9999925260001</v>
      </c>
      <c r="DD174" s="11">
        <f t="shared" si="978"/>
        <v>1599.9999918399999</v>
      </c>
      <c r="DE174" s="11">
        <f t="shared" si="978"/>
        <v>2024.9999907300003</v>
      </c>
      <c r="DF174" s="11">
        <f t="shared" si="978"/>
        <v>624.99999480000031</v>
      </c>
      <c r="DG174" s="11">
        <f t="shared" si="978"/>
        <v>1224.9999926500002</v>
      </c>
      <c r="DH174" s="11">
        <f t="shared" si="978"/>
        <v>624.99999469999989</v>
      </c>
      <c r="DI174" s="11">
        <f t="shared" si="978"/>
        <v>2499.9999893000004</v>
      </c>
      <c r="DJ174" s="11">
        <f t="shared" si="978"/>
        <v>2499.9999891999996</v>
      </c>
      <c r="DK174" s="11">
        <f t="shared" si="978"/>
        <v>399.99999564000007</v>
      </c>
      <c r="DL174" s="11">
        <f t="shared" si="978"/>
        <v>143.99999735999995</v>
      </c>
      <c r="DM174" s="11">
        <f t="shared" si="978"/>
        <v>1599.9999911200002</v>
      </c>
      <c r="DN174" s="11">
        <f t="shared" si="978"/>
        <v>1.2543998892558996E-14</v>
      </c>
      <c r="DO174" s="11">
        <f t="shared" si="978"/>
        <v>2499.9999887000004</v>
      </c>
      <c r="DP174" s="11">
        <f t="shared" si="978"/>
        <v>2024.9999897399998</v>
      </c>
      <c r="DQ174" s="11">
        <f t="shared" si="978"/>
        <v>1599.9999908000002</v>
      </c>
      <c r="DR174" s="11">
        <f t="shared" si="978"/>
        <v>783.99999350400026</v>
      </c>
      <c r="DS174" s="11">
        <f t="shared" si="978"/>
        <v>1225.00000819</v>
      </c>
      <c r="DT174" s="11">
        <f t="shared" si="978"/>
        <v>624.99999409999987</v>
      </c>
      <c r="DU174" s="11">
        <f t="shared" si="978"/>
        <v>728.99999357399963</v>
      </c>
      <c r="DV174" s="11">
        <f t="shared" si="978"/>
        <v>1600.0000096000003</v>
      </c>
      <c r="DW174" s="11">
        <f t="shared" si="978"/>
        <v>1224.99999153</v>
      </c>
      <c r="DX174" s="11">
        <f t="shared" si="978"/>
        <v>624.99999389999982</v>
      </c>
      <c r="DY174" s="11">
        <f t="shared" si="978"/>
        <v>1224.9999913899996</v>
      </c>
      <c r="DZ174" s="11">
        <f t="shared" si="978"/>
        <v>24.999998760000054</v>
      </c>
      <c r="EA174" s="11">
        <f t="shared" si="978"/>
        <v>2499.9999874999999</v>
      </c>
      <c r="EB174" s="11">
        <f t="shared" si="978"/>
        <v>144.00000302400002</v>
      </c>
      <c r="EC174" s="11">
        <f t="shared" si="978"/>
        <v>2499.9999873000002</v>
      </c>
      <c r="ED174" s="11">
        <f t="shared" si="978"/>
        <v>399.99999488000014</v>
      </c>
      <c r="EE174" s="11">
        <f t="shared" si="978"/>
        <v>400.00000516</v>
      </c>
      <c r="EF174" s="11">
        <f t="shared" ref="EF174:EI174" si="979">IF(EF116="",MIN(EF54,EF85),EF116)</f>
        <v>399.99999479999985</v>
      </c>
      <c r="EG174" s="11">
        <f t="shared" si="979"/>
        <v>1764.000011004</v>
      </c>
      <c r="EH174" s="11">
        <f t="shared" si="979"/>
        <v>99.99999736000008</v>
      </c>
      <c r="EI174" s="11">
        <f t="shared" si="979"/>
        <v>1156.0000090440001</v>
      </c>
      <c r="EJ174" s="11">
        <f t="shared" ref="EJ174:ES174" si="980">IF(EJ116="",MIN(EJ54,EJ85),EJ116)</f>
        <v>288.99999544399986</v>
      </c>
      <c r="EK174" s="11">
        <f t="shared" si="980"/>
        <v>440.99999433000028</v>
      </c>
      <c r="EL174" s="11">
        <f t="shared" si="980"/>
        <v>625.00000680000005</v>
      </c>
      <c r="EM174" s="11">
        <f t="shared" si="980"/>
        <v>1600.0000109600001</v>
      </c>
      <c r="EN174" s="11">
        <f t="shared" si="980"/>
        <v>900.00000828000009</v>
      </c>
      <c r="EO174" s="11">
        <f t="shared" si="980"/>
        <v>2024.99998749</v>
      </c>
      <c r="EP174" s="11">
        <f t="shared" si="980"/>
        <v>1224.9999902000002</v>
      </c>
      <c r="EQ174" s="11">
        <f t="shared" si="980"/>
        <v>1224.99999013</v>
      </c>
      <c r="ER174" s="11">
        <f t="shared" si="980"/>
        <v>24.999998579999975</v>
      </c>
      <c r="ES174" s="11">
        <f t="shared" si="980"/>
        <v>2.0448998303535168E-14</v>
      </c>
      <c r="ET174" s="11">
        <f t="shared" ref="ET174:EV174" si="981">IF(ET116="",MIN(ET54,ET85),ET116)</f>
        <v>783.99999193600013</v>
      </c>
      <c r="EU174" s="11">
        <f t="shared" si="981"/>
        <v>625.00000725000007</v>
      </c>
      <c r="EV174" s="11">
        <f t="shared" si="981"/>
        <v>900.00000876000013</v>
      </c>
      <c r="EW174" s="11">
        <f t="shared" ref="EW174:FJ174" si="982">IF(EW116="",MIN(EW54,EW85),EW116)</f>
        <v>323.9999947080002</v>
      </c>
      <c r="EX174" s="11">
        <f t="shared" si="982"/>
        <v>1599.9999881600002</v>
      </c>
      <c r="EY174" s="11">
        <f t="shared" si="982"/>
        <v>399.99999403999993</v>
      </c>
      <c r="EZ174" s="11">
        <f t="shared" si="982"/>
        <v>899.99999099999968</v>
      </c>
      <c r="FA174" s="11">
        <f t="shared" si="982"/>
        <v>624.99999245000026</v>
      </c>
      <c r="FB174" s="11">
        <f t="shared" si="982"/>
        <v>625.00000759999989</v>
      </c>
      <c r="FC174" s="11">
        <f t="shared" si="982"/>
        <v>2499.9999846999999</v>
      </c>
      <c r="FD174" s="11">
        <f t="shared" si="982"/>
        <v>2499.9999846000001</v>
      </c>
      <c r="FE174" s="11">
        <f t="shared" si="982"/>
        <v>624.99999225000022</v>
      </c>
      <c r="FF174" s="11">
        <f t="shared" si="982"/>
        <v>399.99999376000005</v>
      </c>
      <c r="FG174" s="11">
        <f t="shared" si="982"/>
        <v>120.99999654599998</v>
      </c>
      <c r="FH174" s="11">
        <f t="shared" si="982"/>
        <v>2.4964001885746234E-14</v>
      </c>
      <c r="FI174" s="11">
        <f t="shared" si="982"/>
        <v>400.00000635999999</v>
      </c>
      <c r="FJ174" s="11">
        <f t="shared" si="982"/>
        <v>143.99999616000005</v>
      </c>
      <c r="FK174" s="11">
        <f t="shared" ref="FK174" si="983">IF(FK116="",MIN(FK54,FK85),FK116)</f>
        <v>2024.9999855099998</v>
      </c>
    </row>
    <row r="175" spans="3:167" x14ac:dyDescent="0.25">
      <c r="C175" s="11">
        <v>20</v>
      </c>
      <c r="D175" s="11">
        <f t="shared" si="736"/>
        <v>2500</v>
      </c>
      <c r="E175" s="11">
        <f t="shared" ref="E175" si="984">IF(E117="",MIN(E55,E86),E117)</f>
        <v>1225.0000000350001</v>
      </c>
      <c r="F175" s="11">
        <f t="shared" si="736"/>
        <v>1681.0000000410002</v>
      </c>
      <c r="G175" s="11">
        <f t="shared" si="736"/>
        <v>1444.0000000759997</v>
      </c>
      <c r="H175" s="11">
        <f t="shared" si="736"/>
        <v>1600.0000001600001</v>
      </c>
      <c r="I175" s="11">
        <f t="shared" ref="I175:BT175" si="985">IF(I117="",MIN(I55,I86),I117)</f>
        <v>441.00000012600003</v>
      </c>
      <c r="J175" s="11">
        <f t="shared" si="985"/>
        <v>1600.00000032</v>
      </c>
      <c r="K175" s="11">
        <f t="shared" si="985"/>
        <v>399.99999979999984</v>
      </c>
      <c r="L175" s="11">
        <f t="shared" si="985"/>
        <v>2499.9999994</v>
      </c>
      <c r="M175" s="11">
        <f t="shared" si="985"/>
        <v>225.00000021000002</v>
      </c>
      <c r="N175" s="11">
        <f t="shared" si="985"/>
        <v>1599.9999993599999</v>
      </c>
      <c r="O175" s="11">
        <f t="shared" si="985"/>
        <v>1225.0000006299997</v>
      </c>
      <c r="P175" s="11">
        <f t="shared" si="985"/>
        <v>899.99999940000043</v>
      </c>
      <c r="Q175" s="11">
        <f t="shared" si="985"/>
        <v>1225.0000007699998</v>
      </c>
      <c r="R175" s="11">
        <f t="shared" si="985"/>
        <v>1599.9999990399999</v>
      </c>
      <c r="S175" s="11">
        <f t="shared" si="985"/>
        <v>1599.9999989600003</v>
      </c>
      <c r="T175" s="11">
        <f t="shared" si="985"/>
        <v>1225.0000009800001</v>
      </c>
      <c r="U175" s="11">
        <f t="shared" si="985"/>
        <v>1225.0000010499998</v>
      </c>
      <c r="V175" s="11">
        <f t="shared" si="985"/>
        <v>2499.9999984000001</v>
      </c>
      <c r="W175" s="11">
        <f t="shared" si="985"/>
        <v>2499.9999983000002</v>
      </c>
      <c r="X175" s="11">
        <f t="shared" si="985"/>
        <v>2499.9999981999999</v>
      </c>
      <c r="Y175" s="11">
        <f t="shared" si="985"/>
        <v>400.00000076000009</v>
      </c>
      <c r="Z175" s="11">
        <f t="shared" si="985"/>
        <v>899.99999879999996</v>
      </c>
      <c r="AA175" s="11">
        <f t="shared" si="985"/>
        <v>399.99999915999979</v>
      </c>
      <c r="AB175" s="11">
        <f t="shared" si="985"/>
        <v>625.00000109999996</v>
      </c>
      <c r="AC175" s="11">
        <f t="shared" si="985"/>
        <v>2499.9999977000002</v>
      </c>
      <c r="AD175" s="11">
        <f t="shared" si="985"/>
        <v>2115.9999977919997</v>
      </c>
      <c r="AE175" s="11">
        <f t="shared" si="985"/>
        <v>81.000000450000002</v>
      </c>
      <c r="AF175" s="11">
        <f t="shared" si="985"/>
        <v>625.00000129999989</v>
      </c>
      <c r="AG175" s="11">
        <f t="shared" si="985"/>
        <v>625.00000134999993</v>
      </c>
      <c r="AH175" s="11">
        <f t="shared" si="985"/>
        <v>2401.0000027440001</v>
      </c>
      <c r="AI175" s="11">
        <f t="shared" si="985"/>
        <v>399.99999883999976</v>
      </c>
      <c r="AJ175" s="11">
        <f t="shared" si="985"/>
        <v>1599.9999975999999</v>
      </c>
      <c r="AK175" s="11">
        <f t="shared" si="985"/>
        <v>25.000000310000001</v>
      </c>
      <c r="AL175" s="11">
        <f t="shared" si="985"/>
        <v>100.00000064000002</v>
      </c>
      <c r="AM175" s="11">
        <f t="shared" si="985"/>
        <v>784.00000184800001</v>
      </c>
      <c r="AN175" s="11">
        <f t="shared" si="985"/>
        <v>1224.9999976200004</v>
      </c>
      <c r="AO175" s="11">
        <f t="shared" si="985"/>
        <v>900.00000209999996</v>
      </c>
      <c r="AP175" s="11">
        <f t="shared" si="985"/>
        <v>1599.9999971199998</v>
      </c>
      <c r="AQ175" s="11">
        <f t="shared" si="985"/>
        <v>624.99999814999967</v>
      </c>
      <c r="AR175" s="11">
        <f t="shared" si="985"/>
        <v>100.00000075999999</v>
      </c>
      <c r="AS175" s="11">
        <f t="shared" si="985"/>
        <v>1935.9999965680001</v>
      </c>
      <c r="AT175" s="11">
        <f t="shared" si="985"/>
        <v>1225.0000028000002</v>
      </c>
      <c r="AU175" s="11">
        <f t="shared" si="985"/>
        <v>900.00000246000002</v>
      </c>
      <c r="AV175" s="11">
        <f t="shared" si="985"/>
        <v>1599.9999966399998</v>
      </c>
      <c r="AW175" s="11">
        <f t="shared" si="985"/>
        <v>1.8490000000000003E-15</v>
      </c>
      <c r="AX175" s="11">
        <f t="shared" si="985"/>
        <v>289.00000149599998</v>
      </c>
      <c r="AY175" s="11">
        <f t="shared" si="985"/>
        <v>440.99999811000032</v>
      </c>
      <c r="AZ175" s="11">
        <f t="shared" si="985"/>
        <v>99.999999080000066</v>
      </c>
      <c r="BA175" s="11">
        <f t="shared" si="985"/>
        <v>225.00000141000001</v>
      </c>
      <c r="BB175" s="11">
        <f t="shared" si="985"/>
        <v>900.00000288000001</v>
      </c>
      <c r="BC175" s="11">
        <f t="shared" si="985"/>
        <v>400.00000196000002</v>
      </c>
      <c r="BD175" s="11">
        <f t="shared" si="985"/>
        <v>2499.9999950000001</v>
      </c>
      <c r="BE175" s="11">
        <f t="shared" si="985"/>
        <v>2.6009999999999999E-15</v>
      </c>
      <c r="BF175" s="11">
        <f t="shared" si="985"/>
        <v>2.7040000000000002E-15</v>
      </c>
      <c r="BG175" s="11">
        <f t="shared" si="985"/>
        <v>225.00000159000004</v>
      </c>
      <c r="BH175" s="11">
        <f t="shared" si="985"/>
        <v>899.99999676000016</v>
      </c>
      <c r="BI175" s="11">
        <f t="shared" si="985"/>
        <v>399.99999779999996</v>
      </c>
      <c r="BJ175" s="11">
        <f t="shared" si="985"/>
        <v>400.00000224000007</v>
      </c>
      <c r="BK175" s="11">
        <f t="shared" si="985"/>
        <v>400.00000228000005</v>
      </c>
      <c r="BL175" s="11">
        <f t="shared" si="985"/>
        <v>399.99999768000009</v>
      </c>
      <c r="BM175" s="11">
        <f t="shared" si="985"/>
        <v>1600.0000047200001</v>
      </c>
      <c r="BN175" s="11">
        <f t="shared" si="985"/>
        <v>899.99999639999976</v>
      </c>
      <c r="BO175" s="11">
        <f t="shared" si="985"/>
        <v>400.00000244000006</v>
      </c>
      <c r="BP175" s="11">
        <f t="shared" si="985"/>
        <v>2499.9999938000001</v>
      </c>
      <c r="BQ175" s="11">
        <f t="shared" si="985"/>
        <v>3.9690002091511442E-15</v>
      </c>
      <c r="BR175" s="11">
        <f t="shared" si="985"/>
        <v>2499.9999936000004</v>
      </c>
      <c r="BS175" s="11">
        <f t="shared" si="985"/>
        <v>2499.9999934999996</v>
      </c>
      <c r="BT175" s="11">
        <f t="shared" si="985"/>
        <v>625.00000329999989</v>
      </c>
      <c r="BU175" s="11">
        <f t="shared" ref="BU175:CI175" si="986">IF(BU117="",MIN(BU55,BU86),BU117)</f>
        <v>1444.0000050920003</v>
      </c>
      <c r="BV175" s="11">
        <f t="shared" si="986"/>
        <v>16.000000544000006</v>
      </c>
      <c r="BW175" s="11">
        <f t="shared" si="986"/>
        <v>1681.0000056580002</v>
      </c>
      <c r="BX175" s="11">
        <f t="shared" si="986"/>
        <v>2025.0000063</v>
      </c>
      <c r="BY175" s="11">
        <f t="shared" si="986"/>
        <v>961.00000440199995</v>
      </c>
      <c r="BZ175" s="11">
        <f t="shared" si="986"/>
        <v>899.99999567999964</v>
      </c>
      <c r="CA175" s="11">
        <f t="shared" si="986"/>
        <v>2025.0000065700003</v>
      </c>
      <c r="CB175" s="11">
        <f t="shared" si="986"/>
        <v>1600.0000059199999</v>
      </c>
      <c r="CC175" s="11">
        <f t="shared" si="986"/>
        <v>1936.0000066000002</v>
      </c>
      <c r="CD175" s="11">
        <f t="shared" si="986"/>
        <v>1763.999993616</v>
      </c>
      <c r="CE175" s="11">
        <f t="shared" si="986"/>
        <v>225.00000230999999</v>
      </c>
      <c r="CF175" s="11">
        <f t="shared" si="986"/>
        <v>1225.00000546</v>
      </c>
      <c r="CG175" s="11">
        <f t="shared" si="986"/>
        <v>225.00000236999998</v>
      </c>
      <c r="CH175" s="11">
        <f t="shared" si="986"/>
        <v>625.00000399999999</v>
      </c>
      <c r="CI175" s="11">
        <f t="shared" si="986"/>
        <v>2024.9999927099998</v>
      </c>
      <c r="CJ175" s="11">
        <f t="shared" ref="CJ175:CK175" si="987">IF(CJ117="",MIN(CJ55,CJ86),CJ117)</f>
        <v>1681.0000067240001</v>
      </c>
      <c r="CK175" s="11">
        <f t="shared" si="987"/>
        <v>624.99999584999989</v>
      </c>
      <c r="CL175" s="11">
        <f t="shared" ref="CL175:CQ175" si="988">IF(CL117="",MIN(CL55,CL86),CL117)</f>
        <v>1600.0000067200001</v>
      </c>
      <c r="CM175" s="11">
        <f t="shared" si="988"/>
        <v>1155.9999942200002</v>
      </c>
      <c r="CN175" s="11">
        <f t="shared" si="988"/>
        <v>2024.99999226</v>
      </c>
      <c r="CO175" s="11">
        <f t="shared" si="988"/>
        <v>900.00000522000005</v>
      </c>
      <c r="CP175" s="11">
        <f t="shared" si="988"/>
        <v>100.00000176000002</v>
      </c>
      <c r="CQ175" s="11">
        <f t="shared" si="988"/>
        <v>1444.0000067639999</v>
      </c>
      <c r="CR175" s="11">
        <f t="shared" ref="CR175:CS175" si="989">IF(CR117="",MIN(CR55,CR86),CR117)</f>
        <v>900.00000540000008</v>
      </c>
      <c r="CS175" s="11">
        <f t="shared" si="989"/>
        <v>1225.0000063699997</v>
      </c>
      <c r="CT175" s="11">
        <f t="shared" ref="CT175:DB175" si="990">IF(CT117="",MIN(CT55,CT86),CT117)</f>
        <v>2025.00000828</v>
      </c>
      <c r="CU175" s="11">
        <f t="shared" si="990"/>
        <v>961.00000576600007</v>
      </c>
      <c r="CV175" s="11">
        <f t="shared" si="990"/>
        <v>899.99999435999996</v>
      </c>
      <c r="CW175" s="11">
        <f t="shared" si="990"/>
        <v>900.00000570000009</v>
      </c>
      <c r="CX175" s="11">
        <f t="shared" si="990"/>
        <v>1600.0000076800002</v>
      </c>
      <c r="CY175" s="11">
        <f t="shared" si="990"/>
        <v>961.00000601400006</v>
      </c>
      <c r="CZ175" s="11">
        <f t="shared" si="990"/>
        <v>900.00000588000012</v>
      </c>
      <c r="DA175" s="11">
        <f t="shared" si="990"/>
        <v>625.00000495000006</v>
      </c>
      <c r="DB175" s="11">
        <f t="shared" si="990"/>
        <v>1444.0000076000001</v>
      </c>
      <c r="DC175" s="11">
        <f t="shared" ref="DC175:EE175" si="991">IF(DC117="",MIN(DC55,DC86),DC117)</f>
        <v>900.00000606000003</v>
      </c>
      <c r="DD175" s="11">
        <f t="shared" si="991"/>
        <v>625.00000510000007</v>
      </c>
      <c r="DE175" s="11">
        <f t="shared" si="991"/>
        <v>899.99999381999976</v>
      </c>
      <c r="DF175" s="11">
        <f t="shared" si="991"/>
        <v>1224.9999927200004</v>
      </c>
      <c r="DG175" s="11">
        <f t="shared" si="991"/>
        <v>1225.0000073499998</v>
      </c>
      <c r="DH175" s="11">
        <f t="shared" si="991"/>
        <v>624.99999469999989</v>
      </c>
      <c r="DI175" s="11">
        <f t="shared" si="991"/>
        <v>144.00000256800001</v>
      </c>
      <c r="DJ175" s="11">
        <f t="shared" si="991"/>
        <v>899.99999352000032</v>
      </c>
      <c r="DK175" s="11">
        <f t="shared" si="991"/>
        <v>899.99999346000016</v>
      </c>
      <c r="DL175" s="11">
        <f t="shared" si="991"/>
        <v>840.99999361999994</v>
      </c>
      <c r="DM175" s="11">
        <f t="shared" si="991"/>
        <v>899.99999333999972</v>
      </c>
      <c r="DN175" s="11">
        <f t="shared" si="991"/>
        <v>100.00000224000001</v>
      </c>
      <c r="DO175" s="11">
        <f t="shared" si="991"/>
        <v>2499.9999887000004</v>
      </c>
      <c r="DP175" s="11">
        <f t="shared" si="991"/>
        <v>1225.0000079800002</v>
      </c>
      <c r="DQ175" s="11">
        <f t="shared" si="991"/>
        <v>676.00000597999997</v>
      </c>
      <c r="DR175" s="11">
        <f t="shared" si="991"/>
        <v>2499.9999883999999</v>
      </c>
      <c r="DS175" s="11">
        <f t="shared" si="991"/>
        <v>1089.000007722</v>
      </c>
      <c r="DT175" s="11">
        <f t="shared" si="991"/>
        <v>2499.9999881999997</v>
      </c>
      <c r="DU175" s="11">
        <f t="shared" si="991"/>
        <v>1600.00000952</v>
      </c>
      <c r="DV175" s="11">
        <f t="shared" si="991"/>
        <v>1600.0000096000003</v>
      </c>
      <c r="DW175" s="11">
        <f t="shared" si="991"/>
        <v>1600.0000096799999</v>
      </c>
      <c r="DX175" s="11">
        <f t="shared" si="991"/>
        <v>1369.0000090280002</v>
      </c>
      <c r="DY175" s="11">
        <f t="shared" si="991"/>
        <v>900.00000737999994</v>
      </c>
      <c r="DZ175" s="11">
        <f t="shared" si="991"/>
        <v>2499.9999875999997</v>
      </c>
      <c r="EA175" s="11">
        <f t="shared" si="991"/>
        <v>2499.9999874999999</v>
      </c>
      <c r="EB175" s="11">
        <f t="shared" si="991"/>
        <v>625.0000063</v>
      </c>
      <c r="EC175" s="11">
        <f t="shared" si="991"/>
        <v>1600.0000101600001</v>
      </c>
      <c r="ED175" s="11">
        <f t="shared" si="991"/>
        <v>1444.0000097280004</v>
      </c>
      <c r="EE175" s="11">
        <f t="shared" si="991"/>
        <v>900.00000774</v>
      </c>
      <c r="EF175" s="11">
        <f t="shared" ref="EF175:EI175" si="992">IF(EF117="",MIN(EF55,EF86),EF117)</f>
        <v>1600.0000103999998</v>
      </c>
      <c r="EG175" s="11">
        <f t="shared" si="992"/>
        <v>484.00000576400004</v>
      </c>
      <c r="EH175" s="11">
        <f t="shared" si="992"/>
        <v>225.00000396000002</v>
      </c>
      <c r="EI175" s="11">
        <f t="shared" si="992"/>
        <v>729.00000718199999</v>
      </c>
      <c r="EJ175" s="11">
        <f t="shared" ref="EJ175:ES175" si="993">IF(EJ117="",MIN(EJ55,EJ86),EJ117)</f>
        <v>529.00000616400007</v>
      </c>
      <c r="EK175" s="11">
        <f t="shared" si="993"/>
        <v>1600.0000108000002</v>
      </c>
      <c r="EL175" s="11">
        <f t="shared" si="993"/>
        <v>1224.9999904800002</v>
      </c>
      <c r="EM175" s="11">
        <f t="shared" si="993"/>
        <v>625.00000685000009</v>
      </c>
      <c r="EN175" s="11">
        <f t="shared" si="993"/>
        <v>625.00000690000002</v>
      </c>
      <c r="EO175" s="11">
        <f t="shared" si="993"/>
        <v>1599.99998888</v>
      </c>
      <c r="EP175" s="11">
        <f t="shared" si="993"/>
        <v>1224.9999902000002</v>
      </c>
      <c r="EQ175" s="11">
        <f t="shared" si="993"/>
        <v>625.00000705000002</v>
      </c>
      <c r="ER175" s="11">
        <f t="shared" si="993"/>
        <v>624.99999289999982</v>
      </c>
      <c r="ES175" s="11">
        <f t="shared" si="993"/>
        <v>400.00000572000005</v>
      </c>
      <c r="ET175" s="11">
        <f t="shared" ref="ET175:EV175" si="994">IF(ET117="",MIN(ET55,ET86),ET117)</f>
        <v>100.00000288000001</v>
      </c>
      <c r="EU175" s="11">
        <f t="shared" si="994"/>
        <v>900.00000870000008</v>
      </c>
      <c r="EV175" s="11">
        <f t="shared" si="994"/>
        <v>1599.9999883200003</v>
      </c>
      <c r="EW175" s="11">
        <f t="shared" ref="EW175:FJ175" si="995">IF(EW117="",MIN(EW55,EW86),EW117)</f>
        <v>1024.0000094080001</v>
      </c>
      <c r="EX175" s="11">
        <f t="shared" si="995"/>
        <v>625.00000740000007</v>
      </c>
      <c r="EY175" s="11">
        <f t="shared" si="995"/>
        <v>400.00000596000007</v>
      </c>
      <c r="EZ175" s="11">
        <f t="shared" si="995"/>
        <v>2499.9999850000004</v>
      </c>
      <c r="FA175" s="11">
        <f t="shared" si="995"/>
        <v>1599.99998792</v>
      </c>
      <c r="FB175" s="11">
        <f t="shared" si="995"/>
        <v>625.00000759999989</v>
      </c>
      <c r="FC175" s="11">
        <f t="shared" si="995"/>
        <v>625.00000764999993</v>
      </c>
      <c r="FD175" s="11">
        <f t="shared" si="995"/>
        <v>625.00000769999997</v>
      </c>
      <c r="FE175" s="11">
        <f t="shared" si="995"/>
        <v>1225.0000108500001</v>
      </c>
      <c r="FF175" s="11">
        <f t="shared" si="995"/>
        <v>25.000001560000019</v>
      </c>
      <c r="FG175" s="11">
        <f t="shared" si="995"/>
        <v>81.000002826000028</v>
      </c>
      <c r="FH175" s="11">
        <f t="shared" si="995"/>
        <v>2499.9999842000002</v>
      </c>
      <c r="FI175" s="11">
        <f t="shared" si="995"/>
        <v>1599.9999872799999</v>
      </c>
      <c r="FJ175" s="11">
        <f t="shared" si="995"/>
        <v>99.999996800000048</v>
      </c>
      <c r="FK175" s="11">
        <f t="shared" ref="FK175" si="996">IF(FK117="",MIN(FK55,FK86),FK117)</f>
        <v>900.00000965999993</v>
      </c>
    </row>
    <row r="176" spans="3:167" x14ac:dyDescent="0.25">
      <c r="C176" s="11">
        <v>21</v>
      </c>
      <c r="D176" s="11">
        <f t="shared" si="736"/>
        <v>2500</v>
      </c>
      <c r="E176" s="11">
        <f t="shared" ref="E176" si="997">IF(E118="",MIN(E56,E87),E118)</f>
        <v>1599.99999996</v>
      </c>
      <c r="F176" s="11">
        <f t="shared" si="736"/>
        <v>2025.0000000450002</v>
      </c>
      <c r="G176" s="11">
        <f t="shared" si="736"/>
        <v>1600.0000000799996</v>
      </c>
      <c r="H176" s="11">
        <f t="shared" si="736"/>
        <v>1599.9999998399999</v>
      </c>
      <c r="I176" s="11">
        <f t="shared" ref="I176:BT176" si="998">IF(I118="",MIN(I56,I87),I118)</f>
        <v>676.00000015600006</v>
      </c>
      <c r="J176" s="11">
        <f t="shared" si="998"/>
        <v>624.99999979999996</v>
      </c>
      <c r="K176" s="11">
        <f t="shared" si="998"/>
        <v>2.5000000000000003E-17</v>
      </c>
      <c r="L176" s="11">
        <f t="shared" si="998"/>
        <v>2499.9999994</v>
      </c>
      <c r="M176" s="11">
        <f t="shared" si="998"/>
        <v>400.00000028000005</v>
      </c>
      <c r="N176" s="11">
        <f t="shared" si="998"/>
        <v>899.99999951999996</v>
      </c>
      <c r="O176" s="11">
        <f t="shared" si="998"/>
        <v>1600.0000007199999</v>
      </c>
      <c r="P176" s="11">
        <f t="shared" si="998"/>
        <v>399.99999960000025</v>
      </c>
      <c r="Q176" s="11">
        <f t="shared" si="998"/>
        <v>1224.9999992300002</v>
      </c>
      <c r="R176" s="11">
        <f t="shared" si="998"/>
        <v>899.99999928</v>
      </c>
      <c r="S176" s="11">
        <f t="shared" si="998"/>
        <v>899.99999921999972</v>
      </c>
      <c r="T176" s="11">
        <f t="shared" si="998"/>
        <v>783.99999921600033</v>
      </c>
      <c r="U176" s="11">
        <f t="shared" si="998"/>
        <v>25.000000150000005</v>
      </c>
      <c r="V176" s="11">
        <f t="shared" si="998"/>
        <v>900.00000096000008</v>
      </c>
      <c r="W176" s="11">
        <f t="shared" si="998"/>
        <v>144.00000040800001</v>
      </c>
      <c r="X176" s="11">
        <f t="shared" si="998"/>
        <v>1.0000000360000001</v>
      </c>
      <c r="Y176" s="11">
        <f t="shared" si="998"/>
        <v>99.99999962000004</v>
      </c>
      <c r="Z176" s="11">
        <f t="shared" si="998"/>
        <v>2024.9999981999999</v>
      </c>
      <c r="AA176" s="11">
        <f t="shared" si="998"/>
        <v>24.999999789999947</v>
      </c>
      <c r="AB176" s="11">
        <f t="shared" si="998"/>
        <v>899.99999868000032</v>
      </c>
      <c r="AC176" s="11">
        <f t="shared" si="998"/>
        <v>783.99999871200009</v>
      </c>
      <c r="AD176" s="11">
        <f t="shared" si="998"/>
        <v>1155.999998368</v>
      </c>
      <c r="AE176" s="11">
        <f t="shared" si="998"/>
        <v>1599.9999980000002</v>
      </c>
      <c r="AF176" s="11">
        <f t="shared" si="998"/>
        <v>6.7600000000000004E-16</v>
      </c>
      <c r="AG176" s="11">
        <f t="shared" si="998"/>
        <v>1600.0000021599999</v>
      </c>
      <c r="AH176" s="11">
        <f t="shared" si="998"/>
        <v>960.99999826399983</v>
      </c>
      <c r="AI176" s="11">
        <f t="shared" si="998"/>
        <v>1600.00000232</v>
      </c>
      <c r="AJ176" s="11">
        <f t="shared" si="998"/>
        <v>1848.9999974199998</v>
      </c>
      <c r="AK176" s="11">
        <f t="shared" si="998"/>
        <v>224.99999907000003</v>
      </c>
      <c r="AL176" s="11">
        <f t="shared" si="998"/>
        <v>2024.9999971199998</v>
      </c>
      <c r="AM176" s="11">
        <f t="shared" si="998"/>
        <v>483.99999854799972</v>
      </c>
      <c r="AN176" s="11">
        <f t="shared" si="998"/>
        <v>900.00000203999991</v>
      </c>
      <c r="AO176" s="11">
        <f t="shared" si="998"/>
        <v>144.00000083999998</v>
      </c>
      <c r="AP176" s="11">
        <f t="shared" si="998"/>
        <v>900.00000216000001</v>
      </c>
      <c r="AQ176" s="11">
        <f t="shared" si="998"/>
        <v>2499.9999963</v>
      </c>
      <c r="AR176" s="11">
        <f t="shared" si="998"/>
        <v>1296.0000027360002</v>
      </c>
      <c r="AS176" s="11">
        <f t="shared" si="998"/>
        <v>1156.0000026519999</v>
      </c>
      <c r="AT176" s="11">
        <f t="shared" si="998"/>
        <v>625.00000199999999</v>
      </c>
      <c r="AU176" s="11">
        <f t="shared" si="998"/>
        <v>1599.9999967200001</v>
      </c>
      <c r="AV176" s="11">
        <f t="shared" si="998"/>
        <v>399.99999832000015</v>
      </c>
      <c r="AW176" s="11">
        <f t="shared" si="998"/>
        <v>1.8490000000000003E-15</v>
      </c>
      <c r="AX176" s="11">
        <f t="shared" si="998"/>
        <v>49.000000616000001</v>
      </c>
      <c r="AY176" s="11">
        <f t="shared" si="998"/>
        <v>144.00000108</v>
      </c>
      <c r="AZ176" s="11">
        <f t="shared" si="998"/>
        <v>99.999999080000066</v>
      </c>
      <c r="BA176" s="11">
        <f t="shared" si="998"/>
        <v>1600.00000376</v>
      </c>
      <c r="BB176" s="11">
        <f t="shared" si="998"/>
        <v>625.00000239999997</v>
      </c>
      <c r="BC176" s="11">
        <f t="shared" si="998"/>
        <v>99.999999020000132</v>
      </c>
      <c r="BD176" s="11">
        <f t="shared" si="998"/>
        <v>624.99999750000018</v>
      </c>
      <c r="BE176" s="11">
        <f t="shared" si="998"/>
        <v>2499.9999948999998</v>
      </c>
      <c r="BF176" s="11">
        <f t="shared" si="998"/>
        <v>624.99999739999976</v>
      </c>
      <c r="BG176" s="11">
        <f t="shared" si="998"/>
        <v>2025.00000477</v>
      </c>
      <c r="BH176" s="11">
        <f t="shared" si="998"/>
        <v>399.99999784000011</v>
      </c>
      <c r="BI176" s="11">
        <f t="shared" si="998"/>
        <v>1224.99999615</v>
      </c>
      <c r="BJ176" s="11">
        <f t="shared" si="998"/>
        <v>899.99999663999972</v>
      </c>
      <c r="BK176" s="11">
        <f t="shared" si="998"/>
        <v>900.0000034200001</v>
      </c>
      <c r="BL176" s="11">
        <f t="shared" si="998"/>
        <v>3.3640000000000002E-15</v>
      </c>
      <c r="BM176" s="11">
        <f t="shared" si="998"/>
        <v>1089.0000038940002</v>
      </c>
      <c r="BN176" s="11">
        <f t="shared" si="998"/>
        <v>2024.9999946000003</v>
      </c>
      <c r="BO176" s="11">
        <f t="shared" si="998"/>
        <v>225.00000183</v>
      </c>
      <c r="BP176" s="11">
        <f t="shared" si="998"/>
        <v>3.8440000000000001E-15</v>
      </c>
      <c r="BQ176" s="11">
        <f t="shared" si="998"/>
        <v>3.9689999999999996E-15</v>
      </c>
      <c r="BR176" s="11">
        <f t="shared" si="998"/>
        <v>624.99999679999974</v>
      </c>
      <c r="BS176" s="11">
        <f t="shared" si="998"/>
        <v>2499.9999934999996</v>
      </c>
      <c r="BT176" s="11">
        <f t="shared" si="998"/>
        <v>899.99999604000016</v>
      </c>
      <c r="BU176" s="11">
        <f t="shared" ref="BU176:CI176" si="999">IF(BU118="",MIN(BU56,BU87),BU118)</f>
        <v>1224.9999953099998</v>
      </c>
      <c r="BV176" s="11">
        <f t="shared" si="999"/>
        <v>624.99999659999969</v>
      </c>
      <c r="BW176" s="11">
        <f t="shared" si="999"/>
        <v>1444.0000052440002</v>
      </c>
      <c r="BX176" s="11">
        <f t="shared" si="999"/>
        <v>624.99999650000007</v>
      </c>
      <c r="BY176" s="11">
        <f t="shared" si="999"/>
        <v>120.99999843799995</v>
      </c>
      <c r="BZ176" s="11">
        <f t="shared" si="999"/>
        <v>224.99999783999982</v>
      </c>
      <c r="CA176" s="11">
        <f t="shared" si="999"/>
        <v>1600.0000058400003</v>
      </c>
      <c r="CB176" s="11">
        <f t="shared" si="999"/>
        <v>5.4759999999999998E-15</v>
      </c>
      <c r="CC176" s="11">
        <f t="shared" si="999"/>
        <v>2499.9999924999997</v>
      </c>
      <c r="CD176" s="11">
        <f t="shared" si="999"/>
        <v>1600.00000608</v>
      </c>
      <c r="CE176" s="11">
        <f t="shared" si="999"/>
        <v>1600.0000061600003</v>
      </c>
      <c r="CF176" s="11">
        <f t="shared" si="999"/>
        <v>1600.0000062399999</v>
      </c>
      <c r="CG176" s="11">
        <f t="shared" si="999"/>
        <v>625.00000394999995</v>
      </c>
      <c r="CH176" s="11">
        <f t="shared" si="999"/>
        <v>1089.0000052799999</v>
      </c>
      <c r="CI176" s="11">
        <f t="shared" si="999"/>
        <v>2024.9999927099998</v>
      </c>
      <c r="CJ176" s="11">
        <f t="shared" ref="CJ176:CK176" si="1000">IF(CJ118="",MIN(CJ56,CJ87),CJ118)</f>
        <v>484.00000360799999</v>
      </c>
      <c r="CK176" s="11">
        <f t="shared" si="1000"/>
        <v>399.99999667999987</v>
      </c>
      <c r="CL176" s="11">
        <f t="shared" ref="CL176:CQ176" si="1001">IF(CL118="",MIN(CL56,CL87),CL118)</f>
        <v>1369.000006216</v>
      </c>
      <c r="CM176" s="11">
        <f t="shared" si="1001"/>
        <v>484.00000374000001</v>
      </c>
      <c r="CN176" s="11">
        <f t="shared" si="1001"/>
        <v>625.0000043</v>
      </c>
      <c r="CO176" s="11">
        <f t="shared" si="1001"/>
        <v>2499.9999913000001</v>
      </c>
      <c r="CP176" s="11">
        <f t="shared" si="1001"/>
        <v>100.00000176000002</v>
      </c>
      <c r="CQ176" s="11">
        <f t="shared" si="1001"/>
        <v>100.00000178000002</v>
      </c>
      <c r="CR176" s="11">
        <f t="shared" ref="CR176:CS176" si="1002">IF(CR118="",MIN(CR56,CR87),CR118)</f>
        <v>625.00000450000005</v>
      </c>
      <c r="CS176" s="11">
        <f t="shared" si="1002"/>
        <v>2499.9999909000003</v>
      </c>
      <c r="CT176" s="11">
        <f t="shared" ref="CT176:DB176" si="1003">IF(CT118="",MIN(CT56,CT87),CT118)</f>
        <v>25.000000920000005</v>
      </c>
      <c r="CU176" s="11">
        <f t="shared" si="1003"/>
        <v>484.00000409200004</v>
      </c>
      <c r="CV176" s="11">
        <f t="shared" si="1003"/>
        <v>899.99999435999996</v>
      </c>
      <c r="CW176" s="11">
        <f t="shared" si="1003"/>
        <v>900.00000570000009</v>
      </c>
      <c r="CX176" s="11">
        <f t="shared" si="1003"/>
        <v>1225.0000067200001</v>
      </c>
      <c r="CY176" s="11">
        <f t="shared" si="1003"/>
        <v>1088.9999935980002</v>
      </c>
      <c r="CZ176" s="11">
        <f t="shared" si="1003"/>
        <v>1156.000006664</v>
      </c>
      <c r="DA176" s="11">
        <f t="shared" si="1003"/>
        <v>1600.0000079199999</v>
      </c>
      <c r="DB176" s="11">
        <f t="shared" si="1003"/>
        <v>1599.999992</v>
      </c>
      <c r="DC176" s="11">
        <f t="shared" ref="DC176:EE176" si="1004">IF(DC118="",MIN(DC56,DC87),DC118)</f>
        <v>1156.0000068679999</v>
      </c>
      <c r="DD176" s="11">
        <f t="shared" si="1004"/>
        <v>1089.0000067320002</v>
      </c>
      <c r="DE176" s="11">
        <f t="shared" si="1004"/>
        <v>484.00000453200005</v>
      </c>
      <c r="DF176" s="11">
        <f t="shared" si="1004"/>
        <v>225.00000312</v>
      </c>
      <c r="DG176" s="11">
        <f t="shared" si="1004"/>
        <v>225.00000315</v>
      </c>
      <c r="DH176" s="11">
        <f t="shared" si="1004"/>
        <v>224.99999681999995</v>
      </c>
      <c r="DI176" s="11">
        <f t="shared" si="1004"/>
        <v>1.1449000000000001E-14</v>
      </c>
      <c r="DJ176" s="11">
        <f t="shared" si="1004"/>
        <v>900.00000647999991</v>
      </c>
      <c r="DK176" s="11">
        <f t="shared" si="1004"/>
        <v>625.00000544999989</v>
      </c>
      <c r="DL176" s="11">
        <f t="shared" si="1004"/>
        <v>484.00000483999992</v>
      </c>
      <c r="DM176" s="11">
        <f t="shared" si="1004"/>
        <v>400.00000443999994</v>
      </c>
      <c r="DN176" s="11">
        <f t="shared" si="1004"/>
        <v>99.999997760000113</v>
      </c>
      <c r="DO176" s="11">
        <f t="shared" si="1004"/>
        <v>1.2768999704283722E-14</v>
      </c>
      <c r="DP176" s="11">
        <f t="shared" si="1004"/>
        <v>1.2996000000000001E-14</v>
      </c>
      <c r="DQ176" s="11">
        <f t="shared" si="1004"/>
        <v>25.00000115000001</v>
      </c>
      <c r="DR176" s="11">
        <f t="shared" si="1004"/>
        <v>400.00000463999999</v>
      </c>
      <c r="DS176" s="11">
        <f t="shared" si="1004"/>
        <v>1225.00000819</v>
      </c>
      <c r="DT176" s="11">
        <f t="shared" si="1004"/>
        <v>2499.9999881999997</v>
      </c>
      <c r="DU176" s="11">
        <f t="shared" si="1004"/>
        <v>1225.0000083299999</v>
      </c>
      <c r="DV176" s="11">
        <f t="shared" si="1004"/>
        <v>1600.0000096000003</v>
      </c>
      <c r="DW176" s="11">
        <f t="shared" si="1004"/>
        <v>1599.9999903200001</v>
      </c>
      <c r="DX176" s="11">
        <f t="shared" si="1004"/>
        <v>900.00000732000001</v>
      </c>
      <c r="DY176" s="11">
        <f t="shared" si="1004"/>
        <v>1599.9999901600002</v>
      </c>
      <c r="DZ176" s="11">
        <f t="shared" si="1004"/>
        <v>400.00000496000001</v>
      </c>
      <c r="EA176" s="11">
        <f t="shared" si="1004"/>
        <v>1599.99999</v>
      </c>
      <c r="EB176" s="11">
        <f t="shared" si="1004"/>
        <v>361.00000478800001</v>
      </c>
      <c r="EC176" s="11">
        <f t="shared" si="1004"/>
        <v>625.00000635000004</v>
      </c>
      <c r="ED176" s="11">
        <f t="shared" si="1004"/>
        <v>2025.0000115200003</v>
      </c>
      <c r="EE176" s="11">
        <f t="shared" si="1004"/>
        <v>399.99999484</v>
      </c>
      <c r="EF176" s="11">
        <f t="shared" ref="EF176:EI176" si="1005">IF(EF118="",MIN(EF56,EF87),EF118)</f>
        <v>1600.0000103999998</v>
      </c>
      <c r="EG176" s="11">
        <f t="shared" si="1005"/>
        <v>483.9999942360003</v>
      </c>
      <c r="EH176" s="11">
        <f t="shared" si="1005"/>
        <v>1599.9999894400003</v>
      </c>
      <c r="EI176" s="11">
        <f t="shared" si="1005"/>
        <v>1089.0000087779999</v>
      </c>
      <c r="EJ176" s="11">
        <f t="shared" ref="EJ176:ES176" si="1006">IF(EJ118="",MIN(EJ56,EJ87),EJ118)</f>
        <v>441.00000562800005</v>
      </c>
      <c r="EK176" s="11">
        <f t="shared" si="1006"/>
        <v>1521.0000105300001</v>
      </c>
      <c r="EL176" s="11">
        <f t="shared" si="1006"/>
        <v>2499.9999864000001</v>
      </c>
      <c r="EM176" s="11">
        <f t="shared" si="1006"/>
        <v>624.99999315000002</v>
      </c>
      <c r="EN176" s="11">
        <f t="shared" si="1006"/>
        <v>225.00000414000004</v>
      </c>
      <c r="EO176" s="11">
        <f t="shared" si="1006"/>
        <v>1225.0000097300001</v>
      </c>
      <c r="EP176" s="11">
        <f t="shared" si="1006"/>
        <v>624.99999300000013</v>
      </c>
      <c r="EQ176" s="11">
        <f t="shared" si="1006"/>
        <v>1369.0000104340002</v>
      </c>
      <c r="ER176" s="11">
        <f t="shared" si="1006"/>
        <v>399.99999431999981</v>
      </c>
      <c r="ES176" s="11">
        <f t="shared" si="1006"/>
        <v>900.0000085800001</v>
      </c>
      <c r="ET176" s="11">
        <f t="shared" ref="ET176:EV176" si="1007">IF(ET118="",MIN(ET56,ET87),ET118)</f>
        <v>400.00000576000008</v>
      </c>
      <c r="EU176" s="11">
        <f t="shared" si="1007"/>
        <v>399.99999419999995</v>
      </c>
      <c r="EV176" s="11">
        <f t="shared" si="1007"/>
        <v>1225.0000102199999</v>
      </c>
      <c r="EW176" s="11">
        <f t="shared" ref="EW176:FJ176" si="1008">IF(EW118="",MIN(EW56,EW87),EW118)</f>
        <v>728.99999206200027</v>
      </c>
      <c r="EX176" s="11">
        <f t="shared" si="1008"/>
        <v>1599.9999881600002</v>
      </c>
      <c r="EY176" s="11">
        <f t="shared" si="1008"/>
        <v>25.00000149000002</v>
      </c>
      <c r="EZ176" s="11">
        <f t="shared" si="1008"/>
        <v>1224.9999894999996</v>
      </c>
      <c r="FA176" s="11">
        <f t="shared" si="1008"/>
        <v>900.00000905999991</v>
      </c>
      <c r="FB176" s="11">
        <f t="shared" si="1008"/>
        <v>625.00000759999989</v>
      </c>
      <c r="FC176" s="11">
        <f t="shared" si="1008"/>
        <v>224.99999540999997</v>
      </c>
      <c r="FD176" s="11">
        <f t="shared" si="1008"/>
        <v>1225.0000107799999</v>
      </c>
      <c r="FE176" s="11">
        <f t="shared" si="1008"/>
        <v>624.99999225000022</v>
      </c>
      <c r="FF176" s="11">
        <f t="shared" si="1008"/>
        <v>1224.9999890800002</v>
      </c>
      <c r="FG176" s="11">
        <f t="shared" si="1008"/>
        <v>9.0000009420000247</v>
      </c>
      <c r="FH176" s="11">
        <f t="shared" si="1008"/>
        <v>2499.9999842000002</v>
      </c>
      <c r="FI176" s="11">
        <f t="shared" si="1008"/>
        <v>899.99999046000028</v>
      </c>
      <c r="FJ176" s="11">
        <f t="shared" si="1008"/>
        <v>99.999996800000048</v>
      </c>
      <c r="FK176" s="11">
        <f t="shared" ref="FK176" si="1009">IF(FK118="",MIN(FK56,FK87),FK118)</f>
        <v>2024.9999855099998</v>
      </c>
    </row>
    <row r="177" spans="3:167" x14ac:dyDescent="0.25">
      <c r="C177" s="11">
        <v>22</v>
      </c>
      <c r="D177" s="11">
        <f t="shared" si="736"/>
        <v>2500</v>
      </c>
      <c r="E177" s="11">
        <f t="shared" ref="E177" si="1010">IF(E119="",MIN(E57,E88),E119)</f>
        <v>1600.00000004</v>
      </c>
      <c r="F177" s="11">
        <f t="shared" si="736"/>
        <v>1520.999999961</v>
      </c>
      <c r="G177" s="11">
        <f t="shared" si="736"/>
        <v>899.99999993999973</v>
      </c>
      <c r="H177" s="11">
        <f t="shared" si="736"/>
        <v>1443.999999848</v>
      </c>
      <c r="I177" s="11">
        <f t="shared" ref="I177:BT177" si="1011">IF(I119="",MIN(I57,I88),I119)</f>
        <v>1681.0000002459997</v>
      </c>
      <c r="J177" s="11">
        <f t="shared" si="1011"/>
        <v>1599.99999968</v>
      </c>
      <c r="K177" s="11">
        <f t="shared" si="1011"/>
        <v>2.5000000000000003E-17</v>
      </c>
      <c r="L177" s="11">
        <f t="shared" si="1011"/>
        <v>1599.9999995200001</v>
      </c>
      <c r="M177" s="11">
        <f t="shared" si="1011"/>
        <v>99.999999860000059</v>
      </c>
      <c r="N177" s="11">
        <f t="shared" si="1011"/>
        <v>900.00000048000004</v>
      </c>
      <c r="O177" s="11">
        <f t="shared" si="1011"/>
        <v>399.99999963999983</v>
      </c>
      <c r="P177" s="11">
        <f t="shared" si="1011"/>
        <v>99.999999800000126</v>
      </c>
      <c r="Q177" s="11">
        <f t="shared" si="1011"/>
        <v>1599.9999991200002</v>
      </c>
      <c r="R177" s="11">
        <f t="shared" si="1011"/>
        <v>1.4400002382922783E-16</v>
      </c>
      <c r="S177" s="11">
        <f t="shared" si="1011"/>
        <v>224.99999960999986</v>
      </c>
      <c r="T177" s="11">
        <f t="shared" si="1011"/>
        <v>729.00000075600008</v>
      </c>
      <c r="U177" s="11">
        <f t="shared" si="1011"/>
        <v>529.00000069000009</v>
      </c>
      <c r="V177" s="11">
        <f t="shared" si="1011"/>
        <v>399.99999935999995</v>
      </c>
      <c r="W177" s="11">
        <f t="shared" si="1011"/>
        <v>2499.9999983000002</v>
      </c>
      <c r="X177" s="11">
        <f t="shared" si="1011"/>
        <v>625.00000090000003</v>
      </c>
      <c r="Y177" s="11">
        <f t="shared" si="1011"/>
        <v>3.6099992473543199E-16</v>
      </c>
      <c r="Z177" s="11">
        <f t="shared" si="1011"/>
        <v>99.999999599999967</v>
      </c>
      <c r="AA177" s="11">
        <f t="shared" si="1011"/>
        <v>224.99999936999984</v>
      </c>
      <c r="AB177" s="11">
        <f t="shared" si="1011"/>
        <v>625.00000109999996</v>
      </c>
      <c r="AC177" s="11">
        <f t="shared" si="1011"/>
        <v>440.9999990340001</v>
      </c>
      <c r="AD177" s="11">
        <f t="shared" si="1011"/>
        <v>120.99999947199996</v>
      </c>
      <c r="AE177" s="11">
        <f t="shared" si="1011"/>
        <v>144.00000060000002</v>
      </c>
      <c r="AF177" s="11">
        <f t="shared" si="1011"/>
        <v>24.99999974000005</v>
      </c>
      <c r="AG177" s="11">
        <f t="shared" si="1011"/>
        <v>25.000000269999997</v>
      </c>
      <c r="AH177" s="11">
        <f t="shared" si="1011"/>
        <v>528.99999871199987</v>
      </c>
      <c r="AI177" s="11">
        <f t="shared" si="1011"/>
        <v>1089.000001914</v>
      </c>
      <c r="AJ177" s="11">
        <f t="shared" si="1011"/>
        <v>575.99999856000022</v>
      </c>
      <c r="AK177" s="11">
        <f t="shared" si="1011"/>
        <v>1224.99999783</v>
      </c>
      <c r="AL177" s="11">
        <f t="shared" si="1011"/>
        <v>1.0240000000000001E-15</v>
      </c>
      <c r="AM177" s="11">
        <f t="shared" si="1011"/>
        <v>1224.9999976899996</v>
      </c>
      <c r="AN177" s="11">
        <f t="shared" si="1011"/>
        <v>2025.0000030600002</v>
      </c>
      <c r="AO177" s="11">
        <f t="shared" si="1011"/>
        <v>35.999999580000008</v>
      </c>
      <c r="AP177" s="11">
        <f t="shared" si="1011"/>
        <v>624.99999819999982</v>
      </c>
      <c r="AQ177" s="11">
        <f t="shared" si="1011"/>
        <v>399.99999851999974</v>
      </c>
      <c r="AR177" s="11">
        <f t="shared" si="1011"/>
        <v>1.443999698941728E-15</v>
      </c>
      <c r="AS177" s="11">
        <f t="shared" si="1011"/>
        <v>1681.0000031980001</v>
      </c>
      <c r="AT177" s="11">
        <f t="shared" si="1011"/>
        <v>25.000000399999998</v>
      </c>
      <c r="AU177" s="11">
        <f t="shared" si="1011"/>
        <v>624.99999794999962</v>
      </c>
      <c r="AV177" s="11">
        <f t="shared" si="1011"/>
        <v>99.999999160000073</v>
      </c>
      <c r="AW177" s="11">
        <f t="shared" si="1011"/>
        <v>1.8490000004405156E-15</v>
      </c>
      <c r="AX177" s="11">
        <f t="shared" si="1011"/>
        <v>35.999999471999956</v>
      </c>
      <c r="AY177" s="11">
        <f t="shared" si="1011"/>
        <v>2.0249993758658574E-15</v>
      </c>
      <c r="AZ177" s="11">
        <f t="shared" si="1011"/>
        <v>99.999999080000066</v>
      </c>
      <c r="BA177" s="11">
        <f t="shared" si="1011"/>
        <v>1224.99999671</v>
      </c>
      <c r="BB177" s="11">
        <f t="shared" si="1011"/>
        <v>224.99999855999988</v>
      </c>
      <c r="BC177" s="11">
        <f t="shared" si="1011"/>
        <v>399.99999804000026</v>
      </c>
      <c r="BD177" s="11">
        <f t="shared" si="1011"/>
        <v>2.4999999999999996E-15</v>
      </c>
      <c r="BE177" s="11">
        <f t="shared" si="1011"/>
        <v>2.6010000680386151E-15</v>
      </c>
      <c r="BF177" s="11">
        <f t="shared" si="1011"/>
        <v>2.7040004474599449E-15</v>
      </c>
      <c r="BG177" s="11">
        <f t="shared" si="1011"/>
        <v>624.99999735000029</v>
      </c>
      <c r="BH177" s="11">
        <f t="shared" si="1011"/>
        <v>99.999998920000053</v>
      </c>
      <c r="BI177" s="11">
        <f t="shared" si="1011"/>
        <v>99.99999889999998</v>
      </c>
      <c r="BJ177" s="11">
        <f t="shared" si="1011"/>
        <v>225.00000167999997</v>
      </c>
      <c r="BK177" s="11">
        <f t="shared" si="1011"/>
        <v>3.9999997720000269</v>
      </c>
      <c r="BL177" s="11">
        <f t="shared" si="1011"/>
        <v>3.3639997324476479E-15</v>
      </c>
      <c r="BM177" s="11">
        <f t="shared" si="1011"/>
        <v>676.00000306800007</v>
      </c>
      <c r="BN177" s="11">
        <f t="shared" si="1011"/>
        <v>1599.9999952000003</v>
      </c>
      <c r="BO177" s="11">
        <f t="shared" si="1011"/>
        <v>225.00000183</v>
      </c>
      <c r="BP177" s="11">
        <f t="shared" si="1011"/>
        <v>399.99999752000008</v>
      </c>
      <c r="BQ177" s="11">
        <f t="shared" si="1011"/>
        <v>3.9690002091511442E-15</v>
      </c>
      <c r="BR177" s="11">
        <f t="shared" si="1011"/>
        <v>2025.0000057599998</v>
      </c>
      <c r="BS177" s="11">
        <f t="shared" si="1011"/>
        <v>728.99999649000029</v>
      </c>
      <c r="BT177" s="11">
        <f t="shared" si="1011"/>
        <v>1225.0000046199998</v>
      </c>
      <c r="BU177" s="11">
        <f t="shared" ref="BU177:CI177" si="1012">IF(BU119="",MIN(BU57,BU88),BU119)</f>
        <v>399.99999731999992</v>
      </c>
      <c r="BV177" s="11">
        <f t="shared" si="1012"/>
        <v>440.99999714399979</v>
      </c>
      <c r="BW177" s="11">
        <f t="shared" si="1012"/>
        <v>624.99999655000022</v>
      </c>
      <c r="BX177" s="11">
        <f t="shared" si="1012"/>
        <v>1224.9999951000002</v>
      </c>
      <c r="BY177" s="11">
        <f t="shared" si="1012"/>
        <v>120.99999843799995</v>
      </c>
      <c r="BZ177" s="11">
        <f t="shared" si="1012"/>
        <v>399.99999711999976</v>
      </c>
      <c r="CA177" s="11">
        <f t="shared" si="1012"/>
        <v>2499.9999926999999</v>
      </c>
      <c r="CB177" s="11">
        <f t="shared" si="1012"/>
        <v>624.99999630000002</v>
      </c>
      <c r="CC177" s="11">
        <f t="shared" si="1012"/>
        <v>2208.99999295</v>
      </c>
      <c r="CD177" s="11">
        <f t="shared" si="1012"/>
        <v>960.99999528799958</v>
      </c>
      <c r="CE177" s="11">
        <f t="shared" si="1012"/>
        <v>1088.9999949180003</v>
      </c>
      <c r="CF177" s="11">
        <f t="shared" si="1012"/>
        <v>2499.9999922000002</v>
      </c>
      <c r="CG177" s="11">
        <f t="shared" si="1012"/>
        <v>100.00000157999999</v>
      </c>
      <c r="CH177" s="11">
        <f t="shared" si="1012"/>
        <v>1089.0000052799999</v>
      </c>
      <c r="CI177" s="11">
        <f t="shared" si="1012"/>
        <v>1599.9999935199999</v>
      </c>
      <c r="CJ177" s="11">
        <f t="shared" ref="CJ177:CK177" si="1013">IF(CJ119="",MIN(CJ57,CJ88),CJ119)</f>
        <v>575.99999606400002</v>
      </c>
      <c r="CK177" s="11">
        <f t="shared" si="1013"/>
        <v>399.99999667999987</v>
      </c>
      <c r="CL177" s="11">
        <f t="shared" ref="CL177:CQ177" si="1014">IF(CL119="",MIN(CL57,CL88),CL119)</f>
        <v>899.99999495999964</v>
      </c>
      <c r="CM177" s="11">
        <f t="shared" si="1014"/>
        <v>1936.0000074800002</v>
      </c>
      <c r="CN177" s="11">
        <f t="shared" si="1014"/>
        <v>400.00000344</v>
      </c>
      <c r="CO177" s="11">
        <f t="shared" si="1014"/>
        <v>624.99999564999985</v>
      </c>
      <c r="CP177" s="11">
        <f t="shared" si="1014"/>
        <v>99.999998240000153</v>
      </c>
      <c r="CQ177" s="11">
        <f t="shared" si="1014"/>
        <v>529.00000409400002</v>
      </c>
      <c r="CR177" s="11">
        <f t="shared" ref="CR177:CS177" si="1015">IF(CR119="",MIN(CR57,CR88),CR119)</f>
        <v>400.00000360000001</v>
      </c>
      <c r="CS177" s="11">
        <f t="shared" si="1015"/>
        <v>900.00000546000001</v>
      </c>
      <c r="CT177" s="11">
        <f t="shared" ref="CT177:DB177" si="1016">IF(CT119="",MIN(CT57,CT88),CT119)</f>
        <v>100.00000184000002</v>
      </c>
      <c r="CU177" s="11">
        <f t="shared" si="1016"/>
        <v>484.00000409200004</v>
      </c>
      <c r="CV177" s="11">
        <f t="shared" si="1016"/>
        <v>624.99999530000002</v>
      </c>
      <c r="CW177" s="11">
        <f t="shared" si="1016"/>
        <v>399.99999619999983</v>
      </c>
      <c r="CX177" s="11">
        <f t="shared" si="1016"/>
        <v>24.999999040000073</v>
      </c>
      <c r="CY177" s="11">
        <f t="shared" si="1016"/>
        <v>440.99999592600011</v>
      </c>
      <c r="CZ177" s="11">
        <f t="shared" si="1016"/>
        <v>1225.00000686</v>
      </c>
      <c r="DA177" s="11">
        <f t="shared" si="1016"/>
        <v>225.00000297</v>
      </c>
      <c r="DB177" s="11">
        <f t="shared" si="1016"/>
        <v>624.99999500000035</v>
      </c>
      <c r="DC177" s="11">
        <f t="shared" ref="DC177:EE177" si="1017">IF(DC119="",MIN(DC57,DC88),DC119)</f>
        <v>2025.0000090899998</v>
      </c>
      <c r="DD177" s="11">
        <f t="shared" si="1017"/>
        <v>144.000002448</v>
      </c>
      <c r="DE177" s="11">
        <f t="shared" si="1017"/>
        <v>1224.9999927899996</v>
      </c>
      <c r="DF177" s="11">
        <f t="shared" si="1017"/>
        <v>225.00000312</v>
      </c>
      <c r="DG177" s="11">
        <f t="shared" si="1017"/>
        <v>2025.0000094499999</v>
      </c>
      <c r="DH177" s="11">
        <f t="shared" si="1017"/>
        <v>399.99999575999993</v>
      </c>
      <c r="DI177" s="11">
        <f t="shared" si="1017"/>
        <v>24.999998929999958</v>
      </c>
      <c r="DJ177" s="11">
        <f t="shared" si="1017"/>
        <v>100.00000216000001</v>
      </c>
      <c r="DK177" s="11">
        <f t="shared" si="1017"/>
        <v>0.99999978200001516</v>
      </c>
      <c r="DL177" s="11">
        <f t="shared" si="1017"/>
        <v>840.99999361999994</v>
      </c>
      <c r="DM177" s="11">
        <f t="shared" si="1017"/>
        <v>399.99999555999977</v>
      </c>
      <c r="DN177" s="11">
        <f t="shared" si="1017"/>
        <v>1.2543998892558996E-14</v>
      </c>
      <c r="DO177" s="11">
        <f t="shared" si="1017"/>
        <v>1.2768999704283722E-14</v>
      </c>
      <c r="DP177" s="11">
        <f t="shared" si="1017"/>
        <v>2025.0000102600002</v>
      </c>
      <c r="DQ177" s="11">
        <f t="shared" si="1017"/>
        <v>1.3225E-14</v>
      </c>
      <c r="DR177" s="11">
        <f t="shared" si="1017"/>
        <v>624.99999420000029</v>
      </c>
      <c r="DS177" s="11">
        <f t="shared" si="1017"/>
        <v>25.000001170000012</v>
      </c>
      <c r="DT177" s="11">
        <f t="shared" si="1017"/>
        <v>224.99999645999992</v>
      </c>
      <c r="DU177" s="11">
        <f t="shared" si="1017"/>
        <v>1024.0000076159999</v>
      </c>
      <c r="DV177" s="11">
        <f t="shared" si="1017"/>
        <v>625.00000599999998</v>
      </c>
      <c r="DW177" s="11">
        <f t="shared" si="1017"/>
        <v>1599.9999903200001</v>
      </c>
      <c r="DX177" s="11">
        <f t="shared" si="1017"/>
        <v>624.99999389999982</v>
      </c>
      <c r="DY177" s="11">
        <f t="shared" si="1017"/>
        <v>99.999997539999882</v>
      </c>
      <c r="DZ177" s="11">
        <f t="shared" si="1017"/>
        <v>400.00000496000001</v>
      </c>
      <c r="EA177" s="11">
        <f t="shared" si="1017"/>
        <v>99.999997500000021</v>
      </c>
      <c r="EB177" s="11">
        <f t="shared" si="1017"/>
        <v>195.99999647199994</v>
      </c>
      <c r="EC177" s="11">
        <f t="shared" si="1017"/>
        <v>324.00000457200002</v>
      </c>
      <c r="ED177" s="11">
        <f t="shared" si="1017"/>
        <v>2208.9999879679999</v>
      </c>
      <c r="EE177" s="11">
        <f t="shared" si="1017"/>
        <v>100.00000258000001</v>
      </c>
      <c r="EF177" s="11">
        <f t="shared" ref="EF177:EI177" si="1018">IF(EF119="",MIN(EF57,EF88),EF119)</f>
        <v>624.99999349999985</v>
      </c>
      <c r="EG177" s="11">
        <f t="shared" si="1018"/>
        <v>15.999998952000073</v>
      </c>
      <c r="EH177" s="11">
        <f t="shared" si="1018"/>
        <v>99.99999736000008</v>
      </c>
      <c r="EI177" s="11">
        <f t="shared" si="1018"/>
        <v>1369.0000098420001</v>
      </c>
      <c r="EJ177" s="11">
        <f t="shared" ref="EJ177:ES177" si="1019">IF(EJ119="",MIN(EJ57,EJ88),EJ119)</f>
        <v>121.00000294800003</v>
      </c>
      <c r="EK177" s="11">
        <f t="shared" si="1019"/>
        <v>400.00000540000002</v>
      </c>
      <c r="EL177" s="11">
        <f t="shared" si="1019"/>
        <v>224.99999592000012</v>
      </c>
      <c r="EM177" s="11">
        <f t="shared" si="1019"/>
        <v>1599.9999890399999</v>
      </c>
      <c r="EN177" s="11">
        <f t="shared" si="1019"/>
        <v>899.9999917199998</v>
      </c>
      <c r="EO177" s="11">
        <f t="shared" si="1019"/>
        <v>899.99999166000043</v>
      </c>
      <c r="EP177" s="11">
        <f t="shared" si="1019"/>
        <v>2499.9999860000003</v>
      </c>
      <c r="EQ177" s="11">
        <f t="shared" si="1019"/>
        <v>224.99999577</v>
      </c>
      <c r="ER177" s="11">
        <f t="shared" si="1019"/>
        <v>99.999997159999921</v>
      </c>
      <c r="ES177" s="11">
        <f t="shared" si="1019"/>
        <v>399.99999428000024</v>
      </c>
      <c r="ET177" s="11">
        <f t="shared" ref="ET177:EV177" si="1020">IF(ET119="",MIN(ET57,ET88),ET119)</f>
        <v>323.99999481600008</v>
      </c>
      <c r="EU177" s="11">
        <f t="shared" si="1020"/>
        <v>624.99999274999993</v>
      </c>
      <c r="EV177" s="11">
        <f t="shared" si="1020"/>
        <v>400.00000584000009</v>
      </c>
      <c r="EW177" s="11">
        <f t="shared" ref="EW177:FJ177" si="1021">IF(EW119="",MIN(EW57,EW88),EW119)</f>
        <v>575.99999294400027</v>
      </c>
      <c r="EX177" s="11">
        <f t="shared" si="1021"/>
        <v>899.99999112000012</v>
      </c>
      <c r="EY177" s="11">
        <f t="shared" si="1021"/>
        <v>1599.9999880799999</v>
      </c>
      <c r="EZ177" s="11">
        <f t="shared" si="1021"/>
        <v>1225.0000104999999</v>
      </c>
      <c r="FA177" s="11">
        <f t="shared" si="1021"/>
        <v>1599.99998792</v>
      </c>
      <c r="FB177" s="11">
        <f t="shared" si="1021"/>
        <v>625.00000759999989</v>
      </c>
      <c r="FC177" s="11">
        <f t="shared" si="1021"/>
        <v>24.999998470000005</v>
      </c>
      <c r="FD177" s="11">
        <f t="shared" si="1021"/>
        <v>2499.9999846000001</v>
      </c>
      <c r="FE177" s="11">
        <f t="shared" si="1021"/>
        <v>2024.9999860499997</v>
      </c>
      <c r="FF177" s="11">
        <f t="shared" si="1021"/>
        <v>2.4335999593352668E-14</v>
      </c>
      <c r="FG177" s="11">
        <f t="shared" si="1021"/>
        <v>2.464900073227853E-14</v>
      </c>
      <c r="FH177" s="11">
        <f t="shared" si="1021"/>
        <v>2499.9999842000002</v>
      </c>
      <c r="FI177" s="11">
        <f t="shared" si="1021"/>
        <v>400.00000635999999</v>
      </c>
      <c r="FJ177" s="11">
        <f t="shared" si="1021"/>
        <v>3.9999993600000296</v>
      </c>
      <c r="FK177" s="11">
        <f t="shared" ref="FK177" si="1022">IF(FK119="",MIN(FK57,FK88),FK119)</f>
        <v>2025.0000144900002</v>
      </c>
    </row>
    <row r="178" spans="3:167" x14ac:dyDescent="0.25">
      <c r="C178" s="11">
        <v>23</v>
      </c>
      <c r="D178" s="11">
        <f t="shared" si="736"/>
        <v>2500</v>
      </c>
      <c r="E178" s="11">
        <f t="shared" ref="E178" si="1023">IF(E120="",MIN(E58,E89),E120)</f>
        <v>1224.9999999650004</v>
      </c>
      <c r="F178" s="11">
        <f t="shared" si="736"/>
        <v>1935.9999999559998</v>
      </c>
      <c r="G178" s="11">
        <f t="shared" si="736"/>
        <v>1224.9999999299998</v>
      </c>
      <c r="H178" s="11">
        <f t="shared" si="736"/>
        <v>625.00000009999997</v>
      </c>
      <c r="I178" s="11">
        <f t="shared" ref="I178:BT178" si="1024">IF(I120="",MIN(I58,I89),I120)</f>
        <v>64.000000048000004</v>
      </c>
      <c r="J178" s="11">
        <f t="shared" si="1024"/>
        <v>625.00000020000004</v>
      </c>
      <c r="K178" s="11">
        <f t="shared" si="1024"/>
        <v>2.500003966417107E-17</v>
      </c>
      <c r="L178" s="11">
        <f t="shared" si="1024"/>
        <v>224.9999998200002</v>
      </c>
      <c r="M178" s="11">
        <f t="shared" si="1024"/>
        <v>24.99999993000003</v>
      </c>
      <c r="N178" s="11">
        <f t="shared" si="1024"/>
        <v>1224.99999944</v>
      </c>
      <c r="O178" s="11">
        <f t="shared" si="1024"/>
        <v>899.9999994599998</v>
      </c>
      <c r="P178" s="11">
        <f t="shared" si="1024"/>
        <v>9.9999874439566461E-17</v>
      </c>
      <c r="Q178" s="11">
        <f t="shared" si="1024"/>
        <v>400.00000044000006</v>
      </c>
      <c r="R178" s="11">
        <f t="shared" si="1024"/>
        <v>1.4400002382922783E-16</v>
      </c>
      <c r="S178" s="11">
        <f t="shared" si="1024"/>
        <v>99.999999739999907</v>
      </c>
      <c r="T178" s="11">
        <f t="shared" si="1024"/>
        <v>2209.0000013160002</v>
      </c>
      <c r="U178" s="11">
        <f t="shared" si="1024"/>
        <v>224.99999955000007</v>
      </c>
      <c r="V178" s="11">
        <f t="shared" si="1024"/>
        <v>899.99999903999992</v>
      </c>
      <c r="W178" s="11">
        <f t="shared" si="1024"/>
        <v>2499.9999983000002</v>
      </c>
      <c r="X178" s="11">
        <f t="shared" si="1024"/>
        <v>624.99999910000031</v>
      </c>
      <c r="Y178" s="11">
        <f t="shared" si="1024"/>
        <v>3.6100000000000005E-16</v>
      </c>
      <c r="Z178" s="11">
        <f t="shared" si="1024"/>
        <v>399.99999919999993</v>
      </c>
      <c r="AA178" s="11">
        <f t="shared" si="1024"/>
        <v>224.99999936999984</v>
      </c>
      <c r="AB178" s="11">
        <f t="shared" si="1024"/>
        <v>99.999999560000106</v>
      </c>
      <c r="AC178" s="11">
        <f t="shared" si="1024"/>
        <v>1681.0000018859998</v>
      </c>
      <c r="AD178" s="11">
        <f t="shared" si="1024"/>
        <v>1224.9999983199998</v>
      </c>
      <c r="AE178" s="11">
        <f t="shared" si="1024"/>
        <v>144.00000060000002</v>
      </c>
      <c r="AF178" s="11">
        <f t="shared" si="1024"/>
        <v>6.7600000000000004E-16</v>
      </c>
      <c r="AG178" s="11">
        <f t="shared" si="1024"/>
        <v>100.00000054000002</v>
      </c>
      <c r="AH178" s="11">
        <f t="shared" si="1024"/>
        <v>440.99999882399993</v>
      </c>
      <c r="AI178" s="11">
        <f t="shared" si="1024"/>
        <v>1600.00000232</v>
      </c>
      <c r="AJ178" s="11">
        <f t="shared" si="1024"/>
        <v>1600.0000024000003</v>
      </c>
      <c r="AK178" s="11">
        <f t="shared" si="1024"/>
        <v>1600.0000024799999</v>
      </c>
      <c r="AL178" s="11">
        <f t="shared" si="1024"/>
        <v>100.00000064000002</v>
      </c>
      <c r="AM178" s="11">
        <f t="shared" si="1024"/>
        <v>63.999999471999899</v>
      </c>
      <c r="AN178" s="11">
        <f t="shared" si="1024"/>
        <v>900.00000203999991</v>
      </c>
      <c r="AO178" s="11">
        <f t="shared" si="1024"/>
        <v>625.00000175000002</v>
      </c>
      <c r="AP178" s="11">
        <f t="shared" si="1024"/>
        <v>1599.9999971199998</v>
      </c>
      <c r="AQ178" s="11">
        <f t="shared" si="1024"/>
        <v>625.00000184999999</v>
      </c>
      <c r="AR178" s="11">
        <f t="shared" si="1024"/>
        <v>899.99999772000024</v>
      </c>
      <c r="AS178" s="11">
        <f t="shared" si="1024"/>
        <v>899.99999766000008</v>
      </c>
      <c r="AT178" s="11">
        <f t="shared" si="1024"/>
        <v>100.0000008</v>
      </c>
      <c r="AU178" s="11">
        <f t="shared" si="1024"/>
        <v>399.99999835999972</v>
      </c>
      <c r="AV178" s="11">
        <f t="shared" si="1024"/>
        <v>2499.9999957999999</v>
      </c>
      <c r="AW178" s="11">
        <f t="shared" si="1024"/>
        <v>1.8490000004405156E-15</v>
      </c>
      <c r="AX178" s="11">
        <f t="shared" si="1024"/>
        <v>63.999999295999942</v>
      </c>
      <c r="AY178" s="11">
        <f t="shared" si="1024"/>
        <v>1225.0000031500001</v>
      </c>
      <c r="AZ178" s="11">
        <f t="shared" si="1024"/>
        <v>99.999999080000066</v>
      </c>
      <c r="BA178" s="11">
        <f t="shared" si="1024"/>
        <v>399.99999811999999</v>
      </c>
      <c r="BB178" s="11">
        <f t="shared" si="1024"/>
        <v>225.00000144000001</v>
      </c>
      <c r="BC178" s="11">
        <f t="shared" si="1024"/>
        <v>99.999999020000132</v>
      </c>
      <c r="BD178" s="11">
        <f t="shared" si="1024"/>
        <v>399.99999800000012</v>
      </c>
      <c r="BE178" s="11">
        <f t="shared" si="1024"/>
        <v>2.6010000680386151E-15</v>
      </c>
      <c r="BF178" s="11">
        <f t="shared" si="1024"/>
        <v>2.7040004474599449E-15</v>
      </c>
      <c r="BG178" s="11">
        <f t="shared" si="1024"/>
        <v>224.99999841000019</v>
      </c>
      <c r="BH178" s="11">
        <f t="shared" si="1024"/>
        <v>399.99999784000011</v>
      </c>
      <c r="BI178" s="11">
        <f t="shared" si="1024"/>
        <v>899.9999967</v>
      </c>
      <c r="BJ178" s="11">
        <f t="shared" si="1024"/>
        <v>624.99999719999983</v>
      </c>
      <c r="BK178" s="11">
        <f t="shared" si="1024"/>
        <v>2401.000005586</v>
      </c>
      <c r="BL178" s="11">
        <f t="shared" si="1024"/>
        <v>3.3639997324476479E-15</v>
      </c>
      <c r="BM178" s="11">
        <f t="shared" si="1024"/>
        <v>529.00000271400006</v>
      </c>
      <c r="BN178" s="11">
        <f t="shared" si="1024"/>
        <v>1599.9999952000003</v>
      </c>
      <c r="BO178" s="11">
        <f t="shared" si="1024"/>
        <v>624.99999695000031</v>
      </c>
      <c r="BP178" s="11">
        <f t="shared" si="1024"/>
        <v>399.99999752000008</v>
      </c>
      <c r="BQ178" s="11">
        <f t="shared" si="1024"/>
        <v>3.9690002091511442E-15</v>
      </c>
      <c r="BR178" s="11">
        <f t="shared" si="1024"/>
        <v>1224.9999955199996</v>
      </c>
      <c r="BS178" s="11">
        <f t="shared" si="1024"/>
        <v>440.99999727000022</v>
      </c>
      <c r="BT178" s="11">
        <f t="shared" si="1024"/>
        <v>900.00000395999996</v>
      </c>
      <c r="BU178" s="11">
        <f t="shared" ref="BU178:CI178" si="1025">IF(BU120="",MIN(BU58,BU89),BU120)</f>
        <v>399.99999731999992</v>
      </c>
      <c r="BV178" s="11">
        <f t="shared" si="1025"/>
        <v>1225.0000047599999</v>
      </c>
      <c r="BW178" s="11">
        <f t="shared" si="1025"/>
        <v>24.999999310000053</v>
      </c>
      <c r="BX178" s="11">
        <f t="shared" si="1025"/>
        <v>900.00000419999992</v>
      </c>
      <c r="BY178" s="11">
        <f t="shared" si="1025"/>
        <v>64.000001136000009</v>
      </c>
      <c r="BZ178" s="11">
        <f t="shared" si="1025"/>
        <v>224.99999783999982</v>
      </c>
      <c r="CA178" s="11">
        <f t="shared" si="1025"/>
        <v>5.3289993257583041E-15</v>
      </c>
      <c r="CB178" s="11">
        <f t="shared" si="1025"/>
        <v>100.00000148000002</v>
      </c>
      <c r="CC178" s="11">
        <f t="shared" si="1025"/>
        <v>1600.0000060000002</v>
      </c>
      <c r="CD178" s="11">
        <f t="shared" si="1025"/>
        <v>1296.0000054719999</v>
      </c>
      <c r="CE178" s="11">
        <f t="shared" si="1025"/>
        <v>225.00000230999999</v>
      </c>
      <c r="CF178" s="11">
        <f t="shared" si="1025"/>
        <v>24.999999220000014</v>
      </c>
      <c r="CG178" s="11">
        <f t="shared" si="1025"/>
        <v>99.99999841999994</v>
      </c>
      <c r="CH178" s="11">
        <f t="shared" si="1025"/>
        <v>624.99999599999967</v>
      </c>
      <c r="CI178" s="11">
        <f t="shared" si="1025"/>
        <v>225.00000243</v>
      </c>
      <c r="CJ178" s="11">
        <f t="shared" ref="CJ178:CK178" si="1026">IF(CJ120="",MIN(CJ58,CJ89),CJ120)</f>
        <v>360.99999688400004</v>
      </c>
      <c r="CK178" s="11">
        <f t="shared" si="1026"/>
        <v>24.999999169999974</v>
      </c>
      <c r="CL178" s="11">
        <f t="shared" ref="CL178:CQ178" si="1027">IF(CL120="",MIN(CL58,CL89),CL120)</f>
        <v>900.00000504000002</v>
      </c>
      <c r="CM178" s="11">
        <f t="shared" si="1027"/>
        <v>1155.9999942200002</v>
      </c>
      <c r="CN178" s="11">
        <f t="shared" si="1027"/>
        <v>625.0000043</v>
      </c>
      <c r="CO178" s="11">
        <f t="shared" si="1027"/>
        <v>24.999999129999971</v>
      </c>
      <c r="CP178" s="11">
        <f t="shared" si="1027"/>
        <v>625.00000439999997</v>
      </c>
      <c r="CQ178" s="11">
        <f t="shared" si="1027"/>
        <v>625.00000445000001</v>
      </c>
      <c r="CR178" s="11">
        <f t="shared" ref="CR178:CS178" si="1028">IF(CR120="",MIN(CR58,CR89),CR120)</f>
        <v>2025.0000081000001</v>
      </c>
      <c r="CS178" s="11">
        <f t="shared" si="1028"/>
        <v>225.00000273000003</v>
      </c>
      <c r="CT178" s="11">
        <f t="shared" ref="CT178:DB178" si="1029">IF(CT120="",MIN(CT58,CT89),CT120)</f>
        <v>4.0000003680000091</v>
      </c>
      <c r="CU178" s="11">
        <f t="shared" si="1029"/>
        <v>144.00000223200001</v>
      </c>
      <c r="CV178" s="11">
        <f t="shared" si="1029"/>
        <v>99.999998120000001</v>
      </c>
      <c r="CW178" s="11">
        <f t="shared" si="1029"/>
        <v>2024.9999914500002</v>
      </c>
      <c r="CX178" s="11">
        <f t="shared" si="1029"/>
        <v>900.00000576000002</v>
      </c>
      <c r="CY178" s="11">
        <f t="shared" si="1029"/>
        <v>1444.0000073719998</v>
      </c>
      <c r="CZ178" s="11">
        <f t="shared" si="1029"/>
        <v>1600.0000078400001</v>
      </c>
      <c r="DA178" s="11">
        <f t="shared" si="1029"/>
        <v>484.00000435600003</v>
      </c>
      <c r="DB178" s="11">
        <f t="shared" si="1029"/>
        <v>399.99999600000024</v>
      </c>
      <c r="DC178" s="11">
        <f t="shared" ref="DC178:EE178" si="1030">IF(DC120="",MIN(DC58,DC89),DC120)</f>
        <v>1225.0000070699998</v>
      </c>
      <c r="DD178" s="11">
        <f t="shared" si="1030"/>
        <v>1.0403999999999999E-14</v>
      </c>
      <c r="DE178" s="11">
        <f t="shared" si="1030"/>
        <v>783.99999423199972</v>
      </c>
      <c r="DF178" s="11">
        <f t="shared" si="1030"/>
        <v>624.99999480000031</v>
      </c>
      <c r="DG178" s="11">
        <f t="shared" si="1030"/>
        <v>400.00000420000009</v>
      </c>
      <c r="DH178" s="11">
        <f t="shared" si="1030"/>
        <v>225.00000318000002</v>
      </c>
      <c r="DI178" s="11">
        <f t="shared" si="1030"/>
        <v>624.99999464999973</v>
      </c>
      <c r="DJ178" s="11">
        <f t="shared" si="1030"/>
        <v>1599.99999136</v>
      </c>
      <c r="DK178" s="11">
        <f t="shared" si="1030"/>
        <v>224.99999673000005</v>
      </c>
      <c r="DL178" s="11">
        <f t="shared" si="1030"/>
        <v>484.00000483999992</v>
      </c>
      <c r="DM178" s="11">
        <f t="shared" si="1030"/>
        <v>1.2321E-14</v>
      </c>
      <c r="DN178" s="11">
        <f t="shared" si="1030"/>
        <v>99.999997760000113</v>
      </c>
      <c r="DO178" s="11">
        <f t="shared" si="1030"/>
        <v>1.2769000000000001E-14</v>
      </c>
      <c r="DP178" s="11">
        <f t="shared" si="1030"/>
        <v>225.00000342000004</v>
      </c>
      <c r="DQ178" s="11">
        <f t="shared" si="1030"/>
        <v>676.00000597999997</v>
      </c>
      <c r="DR178" s="11">
        <f t="shared" si="1030"/>
        <v>63.999998144000088</v>
      </c>
      <c r="DS178" s="11">
        <f t="shared" si="1030"/>
        <v>399.99999532000004</v>
      </c>
      <c r="DT178" s="11">
        <f t="shared" si="1030"/>
        <v>1600.0000094400002</v>
      </c>
      <c r="DU178" s="11">
        <f t="shared" si="1030"/>
        <v>36.000001428000012</v>
      </c>
      <c r="DV178" s="11">
        <f t="shared" si="1030"/>
        <v>624.99999400000024</v>
      </c>
      <c r="DW178" s="11">
        <f t="shared" si="1030"/>
        <v>900.00000725999996</v>
      </c>
      <c r="DX178" s="11">
        <f t="shared" si="1030"/>
        <v>899.99999267999988</v>
      </c>
      <c r="DY178" s="11">
        <f t="shared" si="1030"/>
        <v>1600.0000098400001</v>
      </c>
      <c r="DZ178" s="11">
        <f t="shared" si="1030"/>
        <v>400.00000496000001</v>
      </c>
      <c r="EA178" s="11">
        <f t="shared" si="1030"/>
        <v>624.99999375000004</v>
      </c>
      <c r="EB178" s="11">
        <f t="shared" si="1030"/>
        <v>143.99999697599995</v>
      </c>
      <c r="EC178" s="11">
        <f t="shared" si="1030"/>
        <v>100.00000254000001</v>
      </c>
      <c r="ED178" s="11">
        <f t="shared" si="1030"/>
        <v>324.00000460800004</v>
      </c>
      <c r="EE178" s="11">
        <f t="shared" si="1030"/>
        <v>399.99999484</v>
      </c>
      <c r="EF178" s="11">
        <f t="shared" ref="EF178:EI178" si="1031">IF(EF120="",MIN(EF58,EF89),EF120)</f>
        <v>100.00000260000002</v>
      </c>
      <c r="EG178" s="11">
        <f t="shared" si="1031"/>
        <v>168.99999659400021</v>
      </c>
      <c r="EH178" s="11">
        <f t="shared" si="1031"/>
        <v>99.99999736000008</v>
      </c>
      <c r="EI178" s="11">
        <f t="shared" si="1031"/>
        <v>1444.000010108</v>
      </c>
      <c r="EJ178" s="11">
        <f t="shared" ref="EJ178:ES178" si="1032">IF(EJ120="",MIN(EJ58,EJ89),EJ120)</f>
        <v>361.00000509200004</v>
      </c>
      <c r="EK178" s="11">
        <f t="shared" si="1032"/>
        <v>900.00000810000006</v>
      </c>
      <c r="EL178" s="11">
        <f t="shared" si="1032"/>
        <v>224.99999592000012</v>
      </c>
      <c r="EM178" s="11">
        <f t="shared" si="1032"/>
        <v>2499.9999862999998</v>
      </c>
      <c r="EN178" s="11">
        <f t="shared" si="1032"/>
        <v>1599.9999889600003</v>
      </c>
      <c r="EO178" s="11">
        <f t="shared" si="1032"/>
        <v>399.99999444000025</v>
      </c>
      <c r="EP178" s="11">
        <f t="shared" si="1032"/>
        <v>624.99999300000013</v>
      </c>
      <c r="EQ178" s="11">
        <f t="shared" si="1032"/>
        <v>99.999997179999994</v>
      </c>
      <c r="ER178" s="11">
        <f t="shared" si="1032"/>
        <v>1600.0000113599999</v>
      </c>
      <c r="ES178" s="11">
        <f t="shared" si="1032"/>
        <v>900.0000085800001</v>
      </c>
      <c r="ET178" s="11">
        <f t="shared" ref="ET178:EV178" si="1033">IF(ET120="",MIN(ET58,ET89),ET120)</f>
        <v>783.99999193600013</v>
      </c>
      <c r="EU178" s="11">
        <f t="shared" si="1033"/>
        <v>1599.9999883999999</v>
      </c>
      <c r="EV178" s="11">
        <f t="shared" si="1033"/>
        <v>899.99999123999976</v>
      </c>
      <c r="EW178" s="11">
        <f t="shared" ref="EW178:FJ178" si="1034">IF(EW120="",MIN(EW58,EW89),EW120)</f>
        <v>195.99999588400019</v>
      </c>
      <c r="EX178" s="11">
        <f t="shared" si="1034"/>
        <v>1600.0000118399998</v>
      </c>
      <c r="EY178" s="11">
        <f t="shared" si="1034"/>
        <v>2499.9999850999998</v>
      </c>
      <c r="EZ178" s="11">
        <f t="shared" si="1034"/>
        <v>224.99999549999987</v>
      </c>
      <c r="FA178" s="11">
        <f t="shared" si="1034"/>
        <v>399.99999396000021</v>
      </c>
      <c r="FB178" s="11">
        <f t="shared" si="1034"/>
        <v>624.99999240000011</v>
      </c>
      <c r="FC178" s="11">
        <f t="shared" si="1034"/>
        <v>900.00000917999989</v>
      </c>
      <c r="FD178" s="11">
        <f t="shared" si="1034"/>
        <v>2025.0000138599999</v>
      </c>
      <c r="FE178" s="11">
        <f t="shared" si="1034"/>
        <v>899.99999070000035</v>
      </c>
      <c r="FF178" s="11">
        <f t="shared" si="1034"/>
        <v>1224.9999890800002</v>
      </c>
      <c r="FG178" s="11">
        <f t="shared" si="1034"/>
        <v>25.00000157000002</v>
      </c>
      <c r="FH178" s="11">
        <f t="shared" si="1034"/>
        <v>2.4964001885746234E-14</v>
      </c>
      <c r="FI178" s="11">
        <f t="shared" si="1034"/>
        <v>2.528099853470391E-14</v>
      </c>
      <c r="FJ178" s="11">
        <f t="shared" si="1034"/>
        <v>99.999996800000048</v>
      </c>
      <c r="FK178" s="11">
        <f t="shared" ref="FK178" si="1035">IF(FK120="",MIN(FK58,FK89),FK120)</f>
        <v>899.99999033999984</v>
      </c>
    </row>
    <row r="179" spans="3:167" x14ac:dyDescent="0.25">
      <c r="C179" s="11">
        <v>24</v>
      </c>
      <c r="D179" s="11">
        <f t="shared" si="736"/>
        <v>2500</v>
      </c>
      <c r="E179" s="11">
        <f t="shared" ref="E179" si="1036">IF(E121="",MIN(E59,E90),E121)</f>
        <v>224.99999998500016</v>
      </c>
      <c r="F179" s="11">
        <f t="shared" si="736"/>
        <v>2116.000000046</v>
      </c>
      <c r="G179" s="11">
        <f t="shared" si="736"/>
        <v>1600.0000000799996</v>
      </c>
      <c r="H179" s="11">
        <f t="shared" si="736"/>
        <v>900.00000011999998</v>
      </c>
      <c r="I179" s="11">
        <f t="shared" ref="I179:BT179" si="1037">IF(I121="",MIN(I59,I90),I121)</f>
        <v>324.00000010799999</v>
      </c>
      <c r="J179" s="11">
        <f t="shared" si="1037"/>
        <v>900.00000023999996</v>
      </c>
      <c r="K179" s="11">
        <f t="shared" si="1037"/>
        <v>2.500003966417107E-17</v>
      </c>
      <c r="L179" s="11">
        <f t="shared" si="1037"/>
        <v>1.0000000120000001</v>
      </c>
      <c r="M179" s="11">
        <f t="shared" si="1037"/>
        <v>900.00000041999999</v>
      </c>
      <c r="N179" s="11">
        <f t="shared" si="1037"/>
        <v>1600.0000006400001</v>
      </c>
      <c r="O179" s="11">
        <f t="shared" si="1037"/>
        <v>1224.9999993699996</v>
      </c>
      <c r="P179" s="11">
        <f t="shared" si="1037"/>
        <v>100.00000020000002</v>
      </c>
      <c r="Q179" s="11">
        <f t="shared" si="1037"/>
        <v>900.00000066000007</v>
      </c>
      <c r="R179" s="11">
        <f t="shared" si="1037"/>
        <v>1.44E-16</v>
      </c>
      <c r="S179" s="11">
        <f t="shared" si="1037"/>
        <v>100.00000025999999</v>
      </c>
      <c r="T179" s="11">
        <f t="shared" si="1037"/>
        <v>1599.99999888</v>
      </c>
      <c r="U179" s="11">
        <f t="shared" si="1037"/>
        <v>100.0000003</v>
      </c>
      <c r="V179" s="11">
        <f t="shared" si="1037"/>
        <v>399.99999935999995</v>
      </c>
      <c r="W179" s="11">
        <f t="shared" si="1037"/>
        <v>2499.9999983000002</v>
      </c>
      <c r="X179" s="11">
        <f t="shared" si="1037"/>
        <v>224.99999946000017</v>
      </c>
      <c r="Y179" s="11">
        <f t="shared" si="1037"/>
        <v>3.6099992473543199E-16</v>
      </c>
      <c r="Z179" s="11">
        <f t="shared" si="1037"/>
        <v>1225.0000014000002</v>
      </c>
      <c r="AA179" s="11">
        <f t="shared" si="1037"/>
        <v>4.4099999999999997E-16</v>
      </c>
      <c r="AB179" s="11">
        <f t="shared" si="1037"/>
        <v>224.99999934000016</v>
      </c>
      <c r="AC179" s="11">
        <f t="shared" si="1037"/>
        <v>1521.0000017939999</v>
      </c>
      <c r="AD179" s="11">
        <f t="shared" si="1037"/>
        <v>5.7600009531691133E-16</v>
      </c>
      <c r="AE179" s="11">
        <f t="shared" si="1037"/>
        <v>196.00000070000002</v>
      </c>
      <c r="AF179" s="11">
        <f t="shared" si="1037"/>
        <v>6.7600000000000004E-16</v>
      </c>
      <c r="AG179" s="11">
        <f t="shared" si="1037"/>
        <v>400.00000107999995</v>
      </c>
      <c r="AH179" s="11">
        <f t="shared" si="1037"/>
        <v>528.99999871199987</v>
      </c>
      <c r="AI179" s="11">
        <f t="shared" si="1037"/>
        <v>1599.9999976800002</v>
      </c>
      <c r="AJ179" s="11">
        <f t="shared" si="1037"/>
        <v>224.99999910000014</v>
      </c>
      <c r="AK179" s="11">
        <f t="shared" si="1037"/>
        <v>399.99999876000004</v>
      </c>
      <c r="AL179" s="11">
        <f t="shared" si="1037"/>
        <v>1.0240000000000001E-15</v>
      </c>
      <c r="AM179" s="11">
        <f t="shared" si="1037"/>
        <v>440.99999861399976</v>
      </c>
      <c r="AN179" s="11">
        <f t="shared" si="1037"/>
        <v>1599.9999972799999</v>
      </c>
      <c r="AO179" s="11">
        <f t="shared" si="1037"/>
        <v>24.999999650000007</v>
      </c>
      <c r="AP179" s="11">
        <f t="shared" si="1037"/>
        <v>99.99999927999994</v>
      </c>
      <c r="AQ179" s="11">
        <f t="shared" si="1037"/>
        <v>624.99999814999967</v>
      </c>
      <c r="AR179" s="11">
        <f t="shared" si="1037"/>
        <v>1.443999698941728E-15</v>
      </c>
      <c r="AS179" s="11">
        <f t="shared" si="1037"/>
        <v>1.5209999745845417E-15</v>
      </c>
      <c r="AT179" s="11">
        <f t="shared" si="1037"/>
        <v>25.000000399999998</v>
      </c>
      <c r="AU179" s="11">
        <f t="shared" si="1037"/>
        <v>1224.9999971299994</v>
      </c>
      <c r="AV179" s="11">
        <f t="shared" si="1037"/>
        <v>624.99999790000015</v>
      </c>
      <c r="AW179" s="11">
        <f t="shared" si="1037"/>
        <v>1.8490000004405156E-15</v>
      </c>
      <c r="AX179" s="11">
        <f t="shared" si="1037"/>
        <v>9.0000002640000023</v>
      </c>
      <c r="AY179" s="11">
        <f t="shared" si="1037"/>
        <v>400.00000180000001</v>
      </c>
      <c r="AZ179" s="11">
        <f t="shared" si="1037"/>
        <v>99.999999080000066</v>
      </c>
      <c r="BA179" s="11">
        <f t="shared" si="1037"/>
        <v>899.99999718000004</v>
      </c>
      <c r="BB179" s="11">
        <f t="shared" si="1037"/>
        <v>625.00000239999997</v>
      </c>
      <c r="BC179" s="11">
        <f t="shared" si="1037"/>
        <v>225.00000147000003</v>
      </c>
      <c r="BD179" s="11">
        <f t="shared" si="1037"/>
        <v>1599.9999960000002</v>
      </c>
      <c r="BE179" s="11">
        <f t="shared" si="1037"/>
        <v>2499.9999948999998</v>
      </c>
      <c r="BF179" s="11">
        <f t="shared" si="1037"/>
        <v>2.7040004474599449E-15</v>
      </c>
      <c r="BG179" s="11">
        <f t="shared" si="1037"/>
        <v>1224.9999962900004</v>
      </c>
      <c r="BH179" s="11">
        <f t="shared" si="1037"/>
        <v>400.00000216000007</v>
      </c>
      <c r="BI179" s="11">
        <f t="shared" si="1037"/>
        <v>625.00000275000002</v>
      </c>
      <c r="BJ179" s="11">
        <f t="shared" si="1037"/>
        <v>399.99999775999981</v>
      </c>
      <c r="BK179" s="11">
        <f t="shared" si="1037"/>
        <v>625.0000028500001</v>
      </c>
      <c r="BL179" s="11">
        <f t="shared" si="1037"/>
        <v>3.3639997324476479E-15</v>
      </c>
      <c r="BM179" s="11">
        <f t="shared" si="1037"/>
        <v>841.00000342200008</v>
      </c>
      <c r="BN179" s="11">
        <f t="shared" si="1037"/>
        <v>625.00000300000011</v>
      </c>
      <c r="BO179" s="11">
        <f t="shared" si="1037"/>
        <v>289.00000207400007</v>
      </c>
      <c r="BP179" s="11">
        <f t="shared" si="1037"/>
        <v>3.8439997550349838E-15</v>
      </c>
      <c r="BQ179" s="11">
        <f t="shared" si="1037"/>
        <v>3.9690002091511442E-15</v>
      </c>
      <c r="BR179" s="11">
        <f t="shared" si="1037"/>
        <v>25.000000640000003</v>
      </c>
      <c r="BS179" s="11">
        <f t="shared" si="1037"/>
        <v>288.99999779000018</v>
      </c>
      <c r="BT179" s="11">
        <f t="shared" si="1037"/>
        <v>1599.9999947200001</v>
      </c>
      <c r="BU179" s="11">
        <f t="shared" ref="BU179:CI179" si="1038">IF(BU121="",MIN(BU59,BU90),BU121)</f>
        <v>899.99999597999988</v>
      </c>
      <c r="BV179" s="11">
        <f t="shared" si="1038"/>
        <v>255.99999782399982</v>
      </c>
      <c r="BW179" s="11">
        <f t="shared" si="1038"/>
        <v>2024.9999937899997</v>
      </c>
      <c r="BX179" s="11">
        <f t="shared" si="1038"/>
        <v>625.00000349999993</v>
      </c>
      <c r="BY179" s="11">
        <f t="shared" si="1038"/>
        <v>63.99999886399997</v>
      </c>
      <c r="BZ179" s="11">
        <f t="shared" si="1038"/>
        <v>625.0000035999999</v>
      </c>
      <c r="CA179" s="11">
        <f t="shared" si="1038"/>
        <v>225.00000219000003</v>
      </c>
      <c r="CB179" s="11">
        <f t="shared" si="1038"/>
        <v>1225.00000518</v>
      </c>
      <c r="CC179" s="11">
        <f t="shared" si="1038"/>
        <v>2209.0000070500005</v>
      </c>
      <c r="CD179" s="11">
        <f t="shared" si="1038"/>
        <v>899.99999543999968</v>
      </c>
      <c r="CE179" s="11">
        <f t="shared" si="1038"/>
        <v>900.00000461999991</v>
      </c>
      <c r="CF179" s="11">
        <f t="shared" si="1038"/>
        <v>899.99999532000004</v>
      </c>
      <c r="CG179" s="11">
        <f t="shared" si="1038"/>
        <v>225.00000236999998</v>
      </c>
      <c r="CH179" s="11">
        <f t="shared" si="1038"/>
        <v>1600.0000064000001</v>
      </c>
      <c r="CI179" s="11">
        <f t="shared" si="1038"/>
        <v>625.00000405000003</v>
      </c>
      <c r="CJ179" s="11">
        <f t="shared" ref="CJ179:CK179" si="1039">IF(CJ121="",MIN(CJ59,CJ90),CJ121)</f>
        <v>1088.9999945879999</v>
      </c>
      <c r="CK179" s="11">
        <f t="shared" si="1039"/>
        <v>625.00000415</v>
      </c>
      <c r="CL179" s="11">
        <f t="shared" ref="CL179:CQ179" si="1040">IF(CL121="",MIN(CL59,CL90),CL121)</f>
        <v>1600.0000067200001</v>
      </c>
      <c r="CM179" s="11">
        <f t="shared" si="1040"/>
        <v>7.2249999999999989E-15</v>
      </c>
      <c r="CN179" s="11">
        <f t="shared" si="1040"/>
        <v>400.00000344</v>
      </c>
      <c r="CO179" s="11">
        <f t="shared" si="1040"/>
        <v>900.00000522000005</v>
      </c>
      <c r="CP179" s="11">
        <f t="shared" si="1040"/>
        <v>224.99999736000021</v>
      </c>
      <c r="CQ179" s="11">
        <f t="shared" si="1040"/>
        <v>625.00000445000001</v>
      </c>
      <c r="CR179" s="11">
        <f t="shared" ref="CR179:CS179" si="1041">IF(CR121="",MIN(CR59,CR90),CR121)</f>
        <v>400.00000360000001</v>
      </c>
      <c r="CS179" s="11">
        <f t="shared" si="1041"/>
        <v>1225.0000063699997</v>
      </c>
      <c r="CT179" s="11">
        <f t="shared" ref="CT179:DB179" si="1042">IF(CT121="",MIN(CT59,CT90),CT121)</f>
        <v>25.000000920000005</v>
      </c>
      <c r="CU179" s="11">
        <f t="shared" si="1042"/>
        <v>100.00000186000003</v>
      </c>
      <c r="CV179" s="11">
        <f t="shared" si="1042"/>
        <v>225.00000282000002</v>
      </c>
      <c r="CW179" s="11">
        <f t="shared" si="1042"/>
        <v>2499.9999905000004</v>
      </c>
      <c r="CX179" s="11">
        <f t="shared" si="1042"/>
        <v>400.00000384000003</v>
      </c>
      <c r="CY179" s="11">
        <f t="shared" si="1042"/>
        <v>1764.0000081479998</v>
      </c>
      <c r="CZ179" s="11">
        <f t="shared" si="1042"/>
        <v>1599.9999921599999</v>
      </c>
      <c r="DA179" s="11">
        <f t="shared" si="1042"/>
        <v>1444.0000075239998</v>
      </c>
      <c r="DB179" s="11">
        <f t="shared" si="1042"/>
        <v>1224.9999930000004</v>
      </c>
      <c r="DC179" s="11">
        <f t="shared" ref="DC179:EE179" si="1043">IF(DC121="",MIN(DC59,DC90),DC121)</f>
        <v>528.99999535400013</v>
      </c>
      <c r="DD179" s="11">
        <f t="shared" si="1043"/>
        <v>784.00000571200007</v>
      </c>
      <c r="DE179" s="11">
        <f t="shared" si="1043"/>
        <v>576.00000494400012</v>
      </c>
      <c r="DF179" s="11">
        <f t="shared" si="1043"/>
        <v>2025.0000093600001</v>
      </c>
      <c r="DG179" s="11">
        <f t="shared" si="1043"/>
        <v>400.00000420000009</v>
      </c>
      <c r="DH179" s="11">
        <f t="shared" si="1043"/>
        <v>400.00000424000007</v>
      </c>
      <c r="DI179" s="11">
        <f t="shared" si="1043"/>
        <v>2499.9999893000004</v>
      </c>
      <c r="DJ179" s="11">
        <f t="shared" si="1043"/>
        <v>900.00000647999991</v>
      </c>
      <c r="DK179" s="11">
        <f t="shared" si="1043"/>
        <v>400.00000435999993</v>
      </c>
      <c r="DL179" s="11">
        <f t="shared" si="1043"/>
        <v>1023.9999929599999</v>
      </c>
      <c r="DM179" s="11">
        <f t="shared" si="1043"/>
        <v>1600.00000888</v>
      </c>
      <c r="DN179" s="11">
        <f t="shared" si="1043"/>
        <v>24.999998880000064</v>
      </c>
      <c r="DO179" s="11">
        <f t="shared" si="1043"/>
        <v>1.2769000000000001E-14</v>
      </c>
      <c r="DP179" s="11">
        <f t="shared" si="1043"/>
        <v>899.99999315999992</v>
      </c>
      <c r="DQ179" s="11">
        <f t="shared" si="1043"/>
        <v>900.0000068999999</v>
      </c>
      <c r="DR179" s="11">
        <f t="shared" si="1043"/>
        <v>900.00000695999995</v>
      </c>
      <c r="DS179" s="11">
        <f t="shared" si="1043"/>
        <v>1.3689E-14</v>
      </c>
      <c r="DT179" s="11">
        <f t="shared" si="1043"/>
        <v>2499.9999881999997</v>
      </c>
      <c r="DU179" s="11">
        <f t="shared" si="1043"/>
        <v>400.00000475999997</v>
      </c>
      <c r="DV179" s="11">
        <f t="shared" si="1043"/>
        <v>400.0000048</v>
      </c>
      <c r="DW179" s="11">
        <f t="shared" si="1043"/>
        <v>1599.9999903200001</v>
      </c>
      <c r="DX179" s="11">
        <f t="shared" si="1043"/>
        <v>400.00000488000001</v>
      </c>
      <c r="DY179" s="11">
        <f t="shared" si="1043"/>
        <v>624.99999384999967</v>
      </c>
      <c r="DZ179" s="11">
        <f t="shared" si="1043"/>
        <v>400.00000496000001</v>
      </c>
      <c r="EA179" s="11">
        <f t="shared" si="1043"/>
        <v>1600.00001</v>
      </c>
      <c r="EB179" s="11">
        <f t="shared" si="1043"/>
        <v>675.99999344799983</v>
      </c>
      <c r="EC179" s="11">
        <f t="shared" si="1043"/>
        <v>1600.0000101600001</v>
      </c>
      <c r="ED179" s="11">
        <f t="shared" si="1043"/>
        <v>121.00000281600002</v>
      </c>
      <c r="EE179" s="11">
        <f t="shared" si="1043"/>
        <v>899.99999226</v>
      </c>
      <c r="EF179" s="11">
        <f t="shared" ref="EF179:EI179" si="1044">IF(EF121="",MIN(EF59,EF90),EF121)</f>
        <v>900.00000780000005</v>
      </c>
      <c r="EG179" s="11">
        <f t="shared" si="1044"/>
        <v>484.00000576400004</v>
      </c>
      <c r="EH179" s="11">
        <f t="shared" si="1044"/>
        <v>100.00000264000002</v>
      </c>
      <c r="EI179" s="11">
        <f t="shared" si="1044"/>
        <v>576.00000638400002</v>
      </c>
      <c r="EJ179" s="11">
        <f t="shared" ref="EJ179:ES179" si="1045">IF(EJ121="",MIN(EJ59,EJ90),EJ121)</f>
        <v>4.0000005360000177</v>
      </c>
      <c r="EK179" s="11">
        <f t="shared" si="1045"/>
        <v>2024.99998785</v>
      </c>
      <c r="EL179" s="11">
        <f t="shared" si="1045"/>
        <v>625.00000680000005</v>
      </c>
      <c r="EM179" s="11">
        <f t="shared" si="1045"/>
        <v>1599.9999890399999</v>
      </c>
      <c r="EN179" s="11">
        <f t="shared" si="1045"/>
        <v>399.99999447999983</v>
      </c>
      <c r="EO179" s="11">
        <f t="shared" si="1045"/>
        <v>1600.0000111200002</v>
      </c>
      <c r="EP179" s="11">
        <f t="shared" si="1045"/>
        <v>624.99999300000013</v>
      </c>
      <c r="EQ179" s="11">
        <f t="shared" si="1045"/>
        <v>899.99999154</v>
      </c>
      <c r="ER179" s="11">
        <f t="shared" si="1045"/>
        <v>399.99999431999981</v>
      </c>
      <c r="ES179" s="11">
        <f t="shared" si="1045"/>
        <v>224.99999571000021</v>
      </c>
      <c r="ET179" s="11">
        <f t="shared" ref="ET179:EV179" si="1046">IF(ET121="",MIN(ET59,ET90),ET121)</f>
        <v>1224.9999899200002</v>
      </c>
      <c r="EU179" s="11">
        <f t="shared" si="1046"/>
        <v>900.00000870000008</v>
      </c>
      <c r="EV179" s="11">
        <f t="shared" si="1046"/>
        <v>225.00000438000001</v>
      </c>
      <c r="EW179" s="11">
        <f t="shared" ref="EW179:FJ179" si="1047">IF(EW121="",MIN(EW59,EW90),EW121)</f>
        <v>440.99999382600026</v>
      </c>
      <c r="EX179" s="11">
        <f t="shared" si="1047"/>
        <v>624.99999260000016</v>
      </c>
      <c r="EY179" s="11">
        <f t="shared" si="1047"/>
        <v>400.00000596000007</v>
      </c>
      <c r="EZ179" s="11">
        <f t="shared" si="1047"/>
        <v>2499.9999850000004</v>
      </c>
      <c r="FA179" s="11">
        <f t="shared" si="1047"/>
        <v>625.00000754999996</v>
      </c>
      <c r="FB179" s="11">
        <f t="shared" si="1047"/>
        <v>625.00000759999989</v>
      </c>
      <c r="FC179" s="11">
        <f t="shared" si="1047"/>
        <v>99.999996939999988</v>
      </c>
      <c r="FD179" s="11">
        <f t="shared" si="1047"/>
        <v>625.00000769999997</v>
      </c>
      <c r="FE179" s="11">
        <f t="shared" si="1047"/>
        <v>399.9999938000002</v>
      </c>
      <c r="FF179" s="11">
        <f t="shared" si="1047"/>
        <v>783.99999126400007</v>
      </c>
      <c r="FG179" s="11">
        <f t="shared" si="1047"/>
        <v>256.00000502399996</v>
      </c>
      <c r="FH179" s="11">
        <f t="shared" si="1047"/>
        <v>2.4964001885746234E-14</v>
      </c>
      <c r="FI179" s="11">
        <f t="shared" si="1047"/>
        <v>100.00000318000004</v>
      </c>
      <c r="FJ179" s="11">
        <f t="shared" si="1047"/>
        <v>0.99999968000002759</v>
      </c>
      <c r="FK179" s="11">
        <f t="shared" ref="FK179" si="1048">IF(FK121="",MIN(FK59,FK90),FK121)</f>
        <v>1225.0000112700002</v>
      </c>
    </row>
    <row r="180" spans="3:167" x14ac:dyDescent="0.25">
      <c r="C180" s="11">
        <v>25</v>
      </c>
      <c r="D180" s="11">
        <f t="shared" si="736"/>
        <v>2500</v>
      </c>
      <c r="E180" s="11">
        <f t="shared" ref="E180" si="1049">IF(E122="",MIN(E60,E91),E122)</f>
        <v>1600.00000004</v>
      </c>
      <c r="F180" s="11">
        <f t="shared" si="736"/>
        <v>2024.9999999549998</v>
      </c>
      <c r="G180" s="11">
        <f t="shared" si="736"/>
        <v>1680.9999999180002</v>
      </c>
      <c r="H180" s="11">
        <f t="shared" si="736"/>
        <v>2024.9999998200001</v>
      </c>
      <c r="I180" s="11">
        <f t="shared" ref="I180:BT180" si="1050">IF(I122="",MIN(I60,I91),I122)</f>
        <v>1520.9999997660002</v>
      </c>
      <c r="J180" s="11">
        <f t="shared" si="1050"/>
        <v>900.00000023999996</v>
      </c>
      <c r="K180" s="11">
        <f t="shared" si="1050"/>
        <v>399.99999979999984</v>
      </c>
      <c r="L180" s="11">
        <f t="shared" si="1050"/>
        <v>2499.9999994</v>
      </c>
      <c r="M180" s="11">
        <f t="shared" si="1050"/>
        <v>399.99999972000012</v>
      </c>
      <c r="N180" s="11">
        <f t="shared" si="1050"/>
        <v>1224.99999944</v>
      </c>
      <c r="O180" s="11">
        <f t="shared" si="1050"/>
        <v>1600.0000007199999</v>
      </c>
      <c r="P180" s="11">
        <f t="shared" si="1050"/>
        <v>1600.0000008000002</v>
      </c>
      <c r="Q180" s="11">
        <f t="shared" si="1050"/>
        <v>625.0000005500001</v>
      </c>
      <c r="R180" s="11">
        <f t="shared" si="1050"/>
        <v>1089.000000792</v>
      </c>
      <c r="S180" s="11">
        <f t="shared" si="1050"/>
        <v>1600.0000010399999</v>
      </c>
      <c r="T180" s="11">
        <f t="shared" si="1050"/>
        <v>783.99999921600033</v>
      </c>
      <c r="U180" s="11">
        <f t="shared" si="1050"/>
        <v>400.00000060000008</v>
      </c>
      <c r="V180" s="11">
        <f t="shared" si="1050"/>
        <v>2499.9999984000001</v>
      </c>
      <c r="W180" s="11">
        <f t="shared" si="1050"/>
        <v>2499.9999983000002</v>
      </c>
      <c r="X180" s="11">
        <f t="shared" si="1050"/>
        <v>99.999999640000112</v>
      </c>
      <c r="Y180" s="11">
        <f t="shared" si="1050"/>
        <v>3.6099992473543199E-16</v>
      </c>
      <c r="Z180" s="11">
        <f t="shared" si="1050"/>
        <v>1600.0000016000001</v>
      </c>
      <c r="AA180" s="11">
        <f t="shared" si="1050"/>
        <v>624.99999894999974</v>
      </c>
      <c r="AB180" s="11">
        <f t="shared" si="1050"/>
        <v>99.999999560000106</v>
      </c>
      <c r="AC180" s="11">
        <f t="shared" si="1050"/>
        <v>2304.0000022079998</v>
      </c>
      <c r="AD180" s="11">
        <f t="shared" si="1050"/>
        <v>1088.9999984159999</v>
      </c>
      <c r="AE180" s="11">
        <f t="shared" si="1050"/>
        <v>2304.0000024000001</v>
      </c>
      <c r="AF180" s="11">
        <f t="shared" si="1050"/>
        <v>624.99999870000022</v>
      </c>
      <c r="AG180" s="11">
        <f t="shared" si="1050"/>
        <v>624.99999865000007</v>
      </c>
      <c r="AH180" s="11">
        <f t="shared" si="1050"/>
        <v>440.99999882399993</v>
      </c>
      <c r="AI180" s="11">
        <f t="shared" si="1050"/>
        <v>400.00000115999995</v>
      </c>
      <c r="AJ180" s="11">
        <f t="shared" si="1050"/>
        <v>576.00000144000001</v>
      </c>
      <c r="AK180" s="11">
        <f t="shared" si="1050"/>
        <v>625.00000154999998</v>
      </c>
      <c r="AL180" s="11">
        <f t="shared" si="1050"/>
        <v>1.0240000000000001E-15</v>
      </c>
      <c r="AM180" s="11">
        <f t="shared" si="1050"/>
        <v>1023.9999978879996</v>
      </c>
      <c r="AN180" s="11">
        <f t="shared" si="1050"/>
        <v>225.00000101999998</v>
      </c>
      <c r="AO180" s="11">
        <f t="shared" si="1050"/>
        <v>224.99999895000002</v>
      </c>
      <c r="AP180" s="11">
        <f t="shared" si="1050"/>
        <v>399.99999855999988</v>
      </c>
      <c r="AQ180" s="11">
        <f t="shared" si="1050"/>
        <v>624.99999814999967</v>
      </c>
      <c r="AR180" s="11">
        <f t="shared" si="1050"/>
        <v>399.99999848000016</v>
      </c>
      <c r="AS180" s="11">
        <f t="shared" si="1050"/>
        <v>1764.0000032759999</v>
      </c>
      <c r="AT180" s="11">
        <f t="shared" si="1050"/>
        <v>25.000000399999998</v>
      </c>
      <c r="AU180" s="11">
        <f t="shared" si="1050"/>
        <v>1600.0000032800001</v>
      </c>
      <c r="AV180" s="11">
        <f t="shared" si="1050"/>
        <v>399.99999832000015</v>
      </c>
      <c r="AW180" s="11">
        <f t="shared" si="1050"/>
        <v>1.8490000000000003E-15</v>
      </c>
      <c r="AX180" s="11">
        <f t="shared" si="1050"/>
        <v>289.00000149599998</v>
      </c>
      <c r="AY180" s="11">
        <f t="shared" si="1050"/>
        <v>2.025E-15</v>
      </c>
      <c r="AZ180" s="11">
        <f t="shared" si="1050"/>
        <v>99.999999080000066</v>
      </c>
      <c r="BA180" s="11">
        <f t="shared" si="1050"/>
        <v>400.00000188000001</v>
      </c>
      <c r="BB180" s="11">
        <f t="shared" si="1050"/>
        <v>625.00000239999997</v>
      </c>
      <c r="BC180" s="11">
        <f t="shared" si="1050"/>
        <v>399.99999804000026</v>
      </c>
      <c r="BD180" s="11">
        <f t="shared" si="1050"/>
        <v>399.99999800000012</v>
      </c>
      <c r="BE180" s="11">
        <f t="shared" si="1050"/>
        <v>2.6010000680386151E-15</v>
      </c>
      <c r="BF180" s="11">
        <f t="shared" si="1050"/>
        <v>2.7040000000000002E-15</v>
      </c>
      <c r="BG180" s="11">
        <f t="shared" si="1050"/>
        <v>400.00000212000003</v>
      </c>
      <c r="BH180" s="11">
        <f t="shared" si="1050"/>
        <v>399.99999784000011</v>
      </c>
      <c r="BI180" s="11">
        <f t="shared" si="1050"/>
        <v>399.99999779999996</v>
      </c>
      <c r="BJ180" s="11">
        <f t="shared" si="1050"/>
        <v>624.99999719999983</v>
      </c>
      <c r="BK180" s="11">
        <f t="shared" si="1050"/>
        <v>1600.0000045600002</v>
      </c>
      <c r="BL180" s="11">
        <f t="shared" si="1050"/>
        <v>99.999998840000046</v>
      </c>
      <c r="BM180" s="11">
        <f t="shared" si="1050"/>
        <v>1681.0000048380002</v>
      </c>
      <c r="BN180" s="11">
        <f t="shared" si="1050"/>
        <v>399.9999975999998</v>
      </c>
      <c r="BO180" s="11">
        <f t="shared" si="1050"/>
        <v>400.00000244000006</v>
      </c>
      <c r="BP180" s="11">
        <f t="shared" si="1050"/>
        <v>3.8439997550349838E-15</v>
      </c>
      <c r="BQ180" s="11">
        <f t="shared" si="1050"/>
        <v>3.9690002091511442E-15</v>
      </c>
      <c r="BR180" s="11">
        <f t="shared" si="1050"/>
        <v>1599.9999948800003</v>
      </c>
      <c r="BS180" s="11">
        <f t="shared" si="1050"/>
        <v>676.00000337999995</v>
      </c>
      <c r="BT180" s="11">
        <f t="shared" si="1050"/>
        <v>1225.0000046199998</v>
      </c>
      <c r="BU180" s="11">
        <f t="shared" ref="BU180:CI180" si="1051">IF(BU122="",MIN(BU60,BU91),BU122)</f>
        <v>1088.9999955779999</v>
      </c>
      <c r="BV180" s="11">
        <f t="shared" si="1051"/>
        <v>624.99999659999969</v>
      </c>
      <c r="BW180" s="11">
        <f t="shared" si="1051"/>
        <v>1156.0000046920002</v>
      </c>
      <c r="BX180" s="11">
        <f t="shared" si="1051"/>
        <v>1155.9999952400001</v>
      </c>
      <c r="BY180" s="11">
        <f t="shared" si="1051"/>
        <v>576.000003408</v>
      </c>
      <c r="BZ180" s="11">
        <f t="shared" si="1051"/>
        <v>899.99999567999964</v>
      </c>
      <c r="CA180" s="11">
        <f t="shared" si="1051"/>
        <v>2024.9999934299997</v>
      </c>
      <c r="CB180" s="11">
        <f t="shared" si="1051"/>
        <v>624.99999630000002</v>
      </c>
      <c r="CC180" s="11">
        <f t="shared" si="1051"/>
        <v>2115.9999930999998</v>
      </c>
      <c r="CD180" s="11">
        <f t="shared" si="1051"/>
        <v>1763.999993616</v>
      </c>
      <c r="CE180" s="11">
        <f t="shared" si="1051"/>
        <v>900.00000461999991</v>
      </c>
      <c r="CF180" s="11">
        <f t="shared" si="1051"/>
        <v>2024.9999929800001</v>
      </c>
      <c r="CG180" s="11">
        <f t="shared" si="1051"/>
        <v>225.00000236999998</v>
      </c>
      <c r="CH180" s="11">
        <f t="shared" si="1051"/>
        <v>625.00000399999999</v>
      </c>
      <c r="CI180" s="11">
        <f t="shared" si="1051"/>
        <v>1224.9999943300004</v>
      </c>
      <c r="CJ180" s="11">
        <f t="shared" ref="CJ180:CK180" si="1052">IF(CJ122="",MIN(CJ60,CJ91),CJ122)</f>
        <v>1848.999992948</v>
      </c>
      <c r="CK180" s="11">
        <f t="shared" si="1052"/>
        <v>900.00000497999997</v>
      </c>
      <c r="CL180" s="11">
        <f t="shared" ref="CL180:CQ180" si="1053">IF(CL122="",MIN(CL60,CL91),CL122)</f>
        <v>625.00000420000003</v>
      </c>
      <c r="CM180" s="11">
        <f t="shared" si="1053"/>
        <v>1155.9999942200002</v>
      </c>
      <c r="CN180" s="11">
        <f t="shared" si="1053"/>
        <v>1224.99999398</v>
      </c>
      <c r="CO180" s="11">
        <f t="shared" si="1053"/>
        <v>400.00000348000003</v>
      </c>
      <c r="CP180" s="11">
        <f t="shared" si="1053"/>
        <v>224.99999736000021</v>
      </c>
      <c r="CQ180" s="11">
        <f t="shared" si="1053"/>
        <v>1599.9999928800003</v>
      </c>
      <c r="CR180" s="11">
        <f t="shared" ref="CR180:CS180" si="1054">IF(CR122="",MIN(CR60,CR91),CR122)</f>
        <v>900.00000540000008</v>
      </c>
      <c r="CS180" s="11">
        <f t="shared" si="1054"/>
        <v>899.99999453999976</v>
      </c>
      <c r="CT180" s="11">
        <f t="shared" ref="CT180:DB180" si="1055">IF(CT122="",MIN(CT60,CT91),CT122)</f>
        <v>168.99999760800017</v>
      </c>
      <c r="CU180" s="11">
        <f t="shared" si="1055"/>
        <v>323.99999665200011</v>
      </c>
      <c r="CV180" s="11">
        <f t="shared" si="1055"/>
        <v>400.00000376000003</v>
      </c>
      <c r="CW180" s="11">
        <f t="shared" si="1055"/>
        <v>2025.0000085499998</v>
      </c>
      <c r="CX180" s="11">
        <f t="shared" si="1055"/>
        <v>400.00000384000003</v>
      </c>
      <c r="CY180" s="11">
        <f t="shared" si="1055"/>
        <v>575.99999534400013</v>
      </c>
      <c r="CZ180" s="11">
        <f t="shared" si="1055"/>
        <v>1849.000008428</v>
      </c>
      <c r="DA180" s="11">
        <f t="shared" si="1055"/>
        <v>1224.9999930699996</v>
      </c>
      <c r="DB180" s="11">
        <f t="shared" si="1055"/>
        <v>99.999998000000133</v>
      </c>
      <c r="DC180" s="11">
        <f t="shared" ref="DC180:EE180" si="1056">IF(DC122="",MIN(DC60,DC91),DC122)</f>
        <v>1599.9999919200002</v>
      </c>
      <c r="DD180" s="11">
        <f t="shared" si="1056"/>
        <v>1224.99999286</v>
      </c>
      <c r="DE180" s="11">
        <f t="shared" si="1056"/>
        <v>143.99999752799988</v>
      </c>
      <c r="DF180" s="11">
        <f t="shared" si="1056"/>
        <v>2025.0000093600001</v>
      </c>
      <c r="DG180" s="11">
        <f t="shared" si="1056"/>
        <v>529.00000483000008</v>
      </c>
      <c r="DH180" s="11">
        <f t="shared" si="1056"/>
        <v>225.00000318000002</v>
      </c>
      <c r="DI180" s="11">
        <f t="shared" si="1056"/>
        <v>100.00000214000001</v>
      </c>
      <c r="DJ180" s="11">
        <f t="shared" si="1056"/>
        <v>1599.99999136</v>
      </c>
      <c r="DK180" s="11">
        <f t="shared" si="1056"/>
        <v>899.99999346000016</v>
      </c>
      <c r="DL180" s="11">
        <f t="shared" si="1056"/>
        <v>99.999997799999974</v>
      </c>
      <c r="DM180" s="11">
        <f t="shared" si="1056"/>
        <v>1599.9999911200002</v>
      </c>
      <c r="DN180" s="11">
        <f t="shared" si="1056"/>
        <v>99.999997760000113</v>
      </c>
      <c r="DO180" s="11">
        <f t="shared" si="1056"/>
        <v>1.2768999704283722E-14</v>
      </c>
      <c r="DP180" s="11">
        <f t="shared" si="1056"/>
        <v>1600.0000091200002</v>
      </c>
      <c r="DQ180" s="11">
        <f t="shared" si="1056"/>
        <v>1599.9999908000002</v>
      </c>
      <c r="DR180" s="11">
        <f t="shared" si="1056"/>
        <v>899.99999304000028</v>
      </c>
      <c r="DS180" s="11">
        <f t="shared" si="1056"/>
        <v>399.99999532000004</v>
      </c>
      <c r="DT180" s="11">
        <f t="shared" si="1056"/>
        <v>625.00000590000002</v>
      </c>
      <c r="DU180" s="11">
        <f t="shared" si="1056"/>
        <v>1681.000009758</v>
      </c>
      <c r="DV180" s="11">
        <f t="shared" si="1056"/>
        <v>624.99999400000024</v>
      </c>
      <c r="DW180" s="11">
        <f t="shared" si="1056"/>
        <v>1224.99999153</v>
      </c>
      <c r="DX180" s="11">
        <f t="shared" si="1056"/>
        <v>399.99999511999988</v>
      </c>
      <c r="DY180" s="11">
        <f t="shared" si="1056"/>
        <v>900.00000737999994</v>
      </c>
      <c r="DZ180" s="11">
        <f t="shared" si="1056"/>
        <v>624.9999938000002</v>
      </c>
      <c r="EA180" s="11">
        <f t="shared" si="1056"/>
        <v>2499.9999874999999</v>
      </c>
      <c r="EB180" s="11">
        <f t="shared" si="1056"/>
        <v>961.00000781200004</v>
      </c>
      <c r="EC180" s="11">
        <f t="shared" si="1056"/>
        <v>2024.9999885700001</v>
      </c>
      <c r="ED180" s="11">
        <f t="shared" si="1056"/>
        <v>2401.0000125440006</v>
      </c>
      <c r="EE180" s="11">
        <f t="shared" si="1056"/>
        <v>99.999997420000014</v>
      </c>
      <c r="EF180" s="11">
        <f t="shared" ref="EF180:EI180" si="1057">IF(EF122="",MIN(EF60,EF91),EF122)</f>
        <v>899.99999219999984</v>
      </c>
      <c r="EG180" s="11">
        <f t="shared" si="1057"/>
        <v>783.99999266400039</v>
      </c>
      <c r="EH180" s="11">
        <f t="shared" si="1057"/>
        <v>2024.9999881200004</v>
      </c>
      <c r="EI180" s="11">
        <f t="shared" si="1057"/>
        <v>729.00000718199999</v>
      </c>
      <c r="EJ180" s="11">
        <f t="shared" ref="EJ180:ES180" si="1058">IF(EJ122="",MIN(EJ60,EJ91),EJ122)</f>
        <v>361.00000509200004</v>
      </c>
      <c r="EK180" s="11">
        <f t="shared" si="1058"/>
        <v>2024.99998785</v>
      </c>
      <c r="EL180" s="11">
        <f t="shared" si="1058"/>
        <v>2499.9999864000001</v>
      </c>
      <c r="EM180" s="11">
        <f t="shared" si="1058"/>
        <v>2499.9999862999998</v>
      </c>
      <c r="EN180" s="11">
        <f t="shared" si="1058"/>
        <v>625.00000690000002</v>
      </c>
      <c r="EO180" s="11">
        <f t="shared" si="1058"/>
        <v>1224.9999902700004</v>
      </c>
      <c r="EP180" s="11">
        <f t="shared" si="1058"/>
        <v>2499.9999860000003</v>
      </c>
      <c r="EQ180" s="11">
        <f t="shared" si="1058"/>
        <v>624.99999294999998</v>
      </c>
      <c r="ER180" s="11">
        <f t="shared" si="1058"/>
        <v>99.999997159999921</v>
      </c>
      <c r="ES180" s="11">
        <f t="shared" si="1058"/>
        <v>1225.0000100100001</v>
      </c>
      <c r="ET180" s="11">
        <f t="shared" ref="ET180:EV180" si="1059">IF(ET122="",MIN(ET60,ET91),ET122)</f>
        <v>323.99999481600008</v>
      </c>
      <c r="EU180" s="11">
        <f t="shared" si="1059"/>
        <v>1224.99998985</v>
      </c>
      <c r="EV180" s="11">
        <f t="shared" si="1059"/>
        <v>2499.9999854000002</v>
      </c>
      <c r="EW180" s="11">
        <f t="shared" ref="EW180:FJ180" si="1060">IF(EW122="",MIN(EW60,EW91),EW122)</f>
        <v>399.99999412000022</v>
      </c>
      <c r="EX180" s="11">
        <f t="shared" si="1060"/>
        <v>528.99999319200015</v>
      </c>
      <c r="EY180" s="11">
        <f t="shared" si="1060"/>
        <v>625.00000745000011</v>
      </c>
      <c r="EZ180" s="11">
        <f t="shared" si="1060"/>
        <v>1225.0000104999999</v>
      </c>
      <c r="FA180" s="11">
        <f t="shared" si="1060"/>
        <v>899.99999094000032</v>
      </c>
      <c r="FB180" s="11">
        <f t="shared" si="1060"/>
        <v>624.99999240000011</v>
      </c>
      <c r="FC180" s="11">
        <f t="shared" si="1060"/>
        <v>24.999998470000005</v>
      </c>
      <c r="FD180" s="11">
        <f t="shared" si="1060"/>
        <v>625.00000769999997</v>
      </c>
      <c r="FE180" s="11">
        <f t="shared" si="1060"/>
        <v>399.9999938000002</v>
      </c>
      <c r="FF180" s="11">
        <f t="shared" si="1060"/>
        <v>9.0000009360000242</v>
      </c>
      <c r="FG180" s="11">
        <f t="shared" si="1060"/>
        <v>168.99999591799997</v>
      </c>
      <c r="FH180" s="11">
        <f t="shared" si="1060"/>
        <v>2.4964000000000004E-14</v>
      </c>
      <c r="FI180" s="11">
        <f t="shared" si="1060"/>
        <v>400.00000635999999</v>
      </c>
      <c r="FJ180" s="11">
        <f t="shared" si="1060"/>
        <v>0.99999968000002759</v>
      </c>
      <c r="FK180" s="11">
        <f t="shared" ref="FK180" si="1061">IF(FK122="",MIN(FK60,FK91),FK122)</f>
        <v>1224.9999887299998</v>
      </c>
    </row>
    <row r="181" spans="3:167" x14ac:dyDescent="0.25">
      <c r="C181" s="11">
        <v>26</v>
      </c>
      <c r="D181" s="11">
        <f t="shared" si="736"/>
        <v>2500</v>
      </c>
      <c r="E181" s="11">
        <f t="shared" ref="E181" si="1062">IF(E123="",MIN(E61,E92),E123)</f>
        <v>224.99999998500016</v>
      </c>
      <c r="F181" s="11">
        <f t="shared" si="736"/>
        <v>1369.0000000370001</v>
      </c>
      <c r="G181" s="11">
        <f t="shared" si="736"/>
        <v>841.00000005799996</v>
      </c>
      <c r="H181" s="11">
        <f t="shared" si="736"/>
        <v>256.00000006400001</v>
      </c>
      <c r="I181" s="11">
        <f t="shared" ref="I181:BT181" si="1063">IF(I123="",MIN(I61,I92),I123)</f>
        <v>576.00000014400007</v>
      </c>
      <c r="J181" s="11">
        <f t="shared" si="1063"/>
        <v>100.00000008000001</v>
      </c>
      <c r="K181" s="11">
        <f t="shared" si="1063"/>
        <v>2.500003966417107E-17</v>
      </c>
      <c r="L181" s="11">
        <f t="shared" si="1063"/>
        <v>99.999999880000132</v>
      </c>
      <c r="M181" s="11">
        <f t="shared" si="1063"/>
        <v>899.99999958000024</v>
      </c>
      <c r="N181" s="11">
        <f t="shared" si="1063"/>
        <v>399.99999967999997</v>
      </c>
      <c r="O181" s="11">
        <f t="shared" si="1063"/>
        <v>400.00000036000006</v>
      </c>
      <c r="P181" s="11">
        <f t="shared" si="1063"/>
        <v>900.00000060000002</v>
      </c>
      <c r="Q181" s="11">
        <f t="shared" si="1063"/>
        <v>400.00000044000006</v>
      </c>
      <c r="R181" s="11">
        <f t="shared" si="1063"/>
        <v>899.99999928</v>
      </c>
      <c r="S181" s="11">
        <f t="shared" si="1063"/>
        <v>1599.9999989600003</v>
      </c>
      <c r="T181" s="11">
        <f t="shared" si="1063"/>
        <v>400.00000056000005</v>
      </c>
      <c r="U181" s="11">
        <f t="shared" si="1063"/>
        <v>143.99999964000006</v>
      </c>
      <c r="V181" s="11">
        <f t="shared" si="1063"/>
        <v>2499.9999984000001</v>
      </c>
      <c r="W181" s="11">
        <f t="shared" si="1063"/>
        <v>2499.9999983000002</v>
      </c>
      <c r="X181" s="11">
        <f t="shared" si="1063"/>
        <v>1.0000000360000001</v>
      </c>
      <c r="Y181" s="11">
        <f t="shared" si="1063"/>
        <v>841.00000110200006</v>
      </c>
      <c r="Z181" s="11">
        <f t="shared" si="1063"/>
        <v>624.99999899999989</v>
      </c>
      <c r="AA181" s="11">
        <f t="shared" si="1063"/>
        <v>24.999999789999947</v>
      </c>
      <c r="AB181" s="11">
        <f t="shared" si="1063"/>
        <v>624.99999890000026</v>
      </c>
      <c r="AC181" s="11">
        <f t="shared" si="1063"/>
        <v>360.99999912600009</v>
      </c>
      <c r="AD181" s="11">
        <f t="shared" si="1063"/>
        <v>1088.9999984159999</v>
      </c>
      <c r="AE181" s="11">
        <f t="shared" si="1063"/>
        <v>225.00000075</v>
      </c>
      <c r="AF181" s="11">
        <f t="shared" si="1063"/>
        <v>6.7599974238278354E-16</v>
      </c>
      <c r="AG181" s="11">
        <f t="shared" si="1063"/>
        <v>25.000000269999997</v>
      </c>
      <c r="AH181" s="11">
        <f t="shared" si="1063"/>
        <v>99.999999439999954</v>
      </c>
      <c r="AI181" s="11">
        <f t="shared" si="1063"/>
        <v>1089.000001914</v>
      </c>
      <c r="AJ181" s="11">
        <f t="shared" si="1063"/>
        <v>1088.9999980200002</v>
      </c>
      <c r="AK181" s="11">
        <f t="shared" si="1063"/>
        <v>224.99999907000003</v>
      </c>
      <c r="AL181" s="11">
        <f t="shared" si="1063"/>
        <v>899.99999807999984</v>
      </c>
      <c r="AM181" s="11">
        <f t="shared" si="1063"/>
        <v>899.99999801999968</v>
      </c>
      <c r="AN181" s="11">
        <f t="shared" si="1063"/>
        <v>81.000000611999994</v>
      </c>
      <c r="AO181" s="11">
        <f t="shared" si="1063"/>
        <v>1600.0000027999999</v>
      </c>
      <c r="AP181" s="11">
        <f t="shared" si="1063"/>
        <v>1599.9999971199998</v>
      </c>
      <c r="AQ181" s="11">
        <f t="shared" si="1063"/>
        <v>625.00000184999999</v>
      </c>
      <c r="AR181" s="11">
        <f t="shared" si="1063"/>
        <v>399.99999848000016</v>
      </c>
      <c r="AS181" s="11">
        <f t="shared" si="1063"/>
        <v>1764.0000032759999</v>
      </c>
      <c r="AT181" s="11">
        <f t="shared" si="1063"/>
        <v>25.000000399999998</v>
      </c>
      <c r="AU181" s="11">
        <f t="shared" si="1063"/>
        <v>1599.9999967200001</v>
      </c>
      <c r="AV181" s="11">
        <f t="shared" si="1063"/>
        <v>2499.9999957999999</v>
      </c>
      <c r="AW181" s="11">
        <f t="shared" si="1063"/>
        <v>1.8490000000000003E-15</v>
      </c>
      <c r="AX181" s="11">
        <f t="shared" si="1063"/>
        <v>3.9999998239999872</v>
      </c>
      <c r="AY181" s="11">
        <f t="shared" si="1063"/>
        <v>528.99999793000029</v>
      </c>
      <c r="AZ181" s="11">
        <f t="shared" si="1063"/>
        <v>99.999999080000066</v>
      </c>
      <c r="BA181" s="11">
        <f t="shared" si="1063"/>
        <v>625.00000235000005</v>
      </c>
      <c r="BB181" s="11">
        <f t="shared" si="1063"/>
        <v>224.99999855999988</v>
      </c>
      <c r="BC181" s="11">
        <f t="shared" si="1063"/>
        <v>400.00000196000002</v>
      </c>
      <c r="BD181" s="11">
        <f t="shared" si="1063"/>
        <v>899.99999700000023</v>
      </c>
      <c r="BE181" s="11">
        <f t="shared" si="1063"/>
        <v>625.00000255000009</v>
      </c>
      <c r="BF181" s="11">
        <f t="shared" si="1063"/>
        <v>2.7040000000000002E-15</v>
      </c>
      <c r="BG181" s="11">
        <f t="shared" si="1063"/>
        <v>225.00000159000004</v>
      </c>
      <c r="BH181" s="11">
        <f t="shared" si="1063"/>
        <v>900.00000324000007</v>
      </c>
      <c r="BI181" s="11">
        <f t="shared" si="1063"/>
        <v>900.00000330000012</v>
      </c>
      <c r="BJ181" s="11">
        <f t="shared" si="1063"/>
        <v>99.999998879999907</v>
      </c>
      <c r="BK181" s="11">
        <f t="shared" si="1063"/>
        <v>1600.0000045600002</v>
      </c>
      <c r="BL181" s="11">
        <f t="shared" si="1063"/>
        <v>3.3640000000000002E-15</v>
      </c>
      <c r="BM181" s="11">
        <f t="shared" si="1063"/>
        <v>1763.9999950439999</v>
      </c>
      <c r="BN181" s="11">
        <f t="shared" si="1063"/>
        <v>400.00000240000008</v>
      </c>
      <c r="BO181" s="11">
        <f t="shared" si="1063"/>
        <v>625.00000305000003</v>
      </c>
      <c r="BP181" s="11">
        <f t="shared" si="1063"/>
        <v>3.8440000000000001E-15</v>
      </c>
      <c r="BQ181" s="11">
        <f t="shared" si="1063"/>
        <v>3.9689999999999996E-15</v>
      </c>
      <c r="BR181" s="11">
        <f t="shared" si="1063"/>
        <v>25.000000640000003</v>
      </c>
      <c r="BS181" s="11">
        <f t="shared" si="1063"/>
        <v>899.99999610000032</v>
      </c>
      <c r="BT181" s="11">
        <f t="shared" si="1063"/>
        <v>625.00000329999989</v>
      </c>
      <c r="BU181" s="11">
        <f t="shared" ref="BU181:CI181" si="1064">IF(BU123="",MIN(BU61,BU92),BU123)</f>
        <v>899.99999597999988</v>
      </c>
      <c r="BV181" s="11">
        <f t="shared" si="1064"/>
        <v>1088.9999955119997</v>
      </c>
      <c r="BW181" s="11">
        <f t="shared" si="1064"/>
        <v>625.00000344999989</v>
      </c>
      <c r="BX181" s="11">
        <f t="shared" si="1064"/>
        <v>1089.00000462</v>
      </c>
      <c r="BY181" s="11">
        <f t="shared" si="1064"/>
        <v>1156.0000048280001</v>
      </c>
      <c r="BZ181" s="11">
        <f t="shared" si="1064"/>
        <v>5.1839999999999998E-15</v>
      </c>
      <c r="CA181" s="11">
        <f t="shared" si="1064"/>
        <v>1224.9999948900004</v>
      </c>
      <c r="CB181" s="11">
        <f t="shared" si="1064"/>
        <v>5.4759999999999998E-15</v>
      </c>
      <c r="CC181" s="11">
        <f t="shared" si="1064"/>
        <v>729.00000404999992</v>
      </c>
      <c r="CD181" s="11">
        <f t="shared" si="1064"/>
        <v>1024.0000048639999</v>
      </c>
      <c r="CE181" s="11">
        <f t="shared" si="1064"/>
        <v>100.00000153999999</v>
      </c>
      <c r="CF181" s="11">
        <f t="shared" si="1064"/>
        <v>1224.99999454</v>
      </c>
      <c r="CG181" s="11">
        <f t="shared" si="1064"/>
        <v>225.00000236999998</v>
      </c>
      <c r="CH181" s="11">
        <f t="shared" si="1064"/>
        <v>100.00000159999999</v>
      </c>
      <c r="CI181" s="11">
        <f t="shared" si="1064"/>
        <v>1848.9999930339998</v>
      </c>
      <c r="CJ181" s="11">
        <f t="shared" ref="CJ181:CK181" si="1065">IF(CJ123="",MIN(CJ61,CJ92),CJ123)</f>
        <v>1849.000007052</v>
      </c>
      <c r="CK181" s="11">
        <f t="shared" si="1065"/>
        <v>24.999999169999974</v>
      </c>
      <c r="CL181" s="11">
        <f t="shared" ref="CL181:CQ181" si="1066">IF(CL123="",MIN(CL61,CL92),CL123)</f>
        <v>400.00000335999999</v>
      </c>
      <c r="CM181" s="11">
        <f t="shared" si="1066"/>
        <v>7.2249999999999989E-15</v>
      </c>
      <c r="CN181" s="11">
        <f t="shared" si="1066"/>
        <v>2499.9999914</v>
      </c>
      <c r="CO181" s="11">
        <f t="shared" si="1066"/>
        <v>100.00000174000002</v>
      </c>
      <c r="CP181" s="11">
        <f t="shared" si="1066"/>
        <v>99.999998240000153</v>
      </c>
      <c r="CQ181" s="11">
        <f t="shared" si="1066"/>
        <v>225.00000267000001</v>
      </c>
      <c r="CR181" s="11">
        <f t="shared" ref="CR181:CS181" si="1067">IF(CR123="",MIN(CR61,CR92),CR123)</f>
        <v>899.99999460000004</v>
      </c>
      <c r="CS181" s="11">
        <f t="shared" si="1067"/>
        <v>625.00000455000009</v>
      </c>
      <c r="CT181" s="11">
        <f t="shared" ref="CT181:DB181" si="1068">IF(CT123="",MIN(CT61,CT92),CT123)</f>
        <v>4.0000003680000091</v>
      </c>
      <c r="CU181" s="11">
        <f t="shared" si="1068"/>
        <v>1224.9999934900002</v>
      </c>
      <c r="CV181" s="11">
        <f t="shared" si="1068"/>
        <v>225.00000282000002</v>
      </c>
      <c r="CW181" s="11">
        <f t="shared" si="1068"/>
        <v>400.00000380000006</v>
      </c>
      <c r="CX181" s="11">
        <f t="shared" si="1068"/>
        <v>225.00000288000004</v>
      </c>
      <c r="CY181" s="11">
        <f t="shared" si="1068"/>
        <v>484.00000426800005</v>
      </c>
      <c r="CZ181" s="11">
        <f t="shared" si="1068"/>
        <v>400.00000392000004</v>
      </c>
      <c r="DA181" s="11">
        <f t="shared" si="1068"/>
        <v>399.99999603999981</v>
      </c>
      <c r="DB181" s="11">
        <f t="shared" si="1068"/>
        <v>625.0000050000001</v>
      </c>
      <c r="DC181" s="11">
        <f t="shared" ref="DC181:EE181" si="1069">IF(DC123="",MIN(DC61,DC92),DC123)</f>
        <v>2025.0000090899998</v>
      </c>
      <c r="DD181" s="11">
        <f t="shared" si="1069"/>
        <v>2025.0000091800002</v>
      </c>
      <c r="DE181" s="11">
        <f t="shared" si="1069"/>
        <v>399.9999958799998</v>
      </c>
      <c r="DF181" s="11">
        <f t="shared" si="1069"/>
        <v>1225.0000072800001</v>
      </c>
      <c r="DG181" s="11">
        <f t="shared" si="1069"/>
        <v>1.1025000000000001E-14</v>
      </c>
      <c r="DH181" s="11">
        <f t="shared" si="1069"/>
        <v>4.0000004240000111</v>
      </c>
      <c r="DI181" s="11">
        <f t="shared" si="1069"/>
        <v>1.1449000000000001E-14</v>
      </c>
      <c r="DJ181" s="11">
        <f t="shared" si="1069"/>
        <v>900.00000647999991</v>
      </c>
      <c r="DK181" s="11">
        <f t="shared" si="1069"/>
        <v>99.999997820000047</v>
      </c>
      <c r="DL181" s="11">
        <f t="shared" si="1069"/>
        <v>1.2100000000000002E-14</v>
      </c>
      <c r="DM181" s="11">
        <f t="shared" si="1069"/>
        <v>1.2321001250185817E-14</v>
      </c>
      <c r="DN181" s="11">
        <f t="shared" si="1069"/>
        <v>1.2543999999999999E-14</v>
      </c>
      <c r="DO181" s="11">
        <f t="shared" si="1069"/>
        <v>1.2768999704283722E-14</v>
      </c>
      <c r="DP181" s="11">
        <f t="shared" si="1069"/>
        <v>900.00000683999997</v>
      </c>
      <c r="DQ181" s="11">
        <f t="shared" si="1069"/>
        <v>625.0000057499999</v>
      </c>
      <c r="DR181" s="11">
        <f t="shared" si="1069"/>
        <v>441.00000487199998</v>
      </c>
      <c r="DS181" s="11">
        <f t="shared" si="1069"/>
        <v>100.00000234000002</v>
      </c>
      <c r="DT181" s="11">
        <f t="shared" si="1069"/>
        <v>900.00000707999993</v>
      </c>
      <c r="DU181" s="11">
        <f t="shared" si="1069"/>
        <v>49.000001666000017</v>
      </c>
      <c r="DV181" s="11">
        <f t="shared" si="1069"/>
        <v>25.000001200000018</v>
      </c>
      <c r="DW181" s="11">
        <f t="shared" si="1069"/>
        <v>1225.00000847</v>
      </c>
      <c r="DX181" s="11">
        <f t="shared" si="1069"/>
        <v>225.00000366</v>
      </c>
      <c r="DY181" s="11">
        <f t="shared" si="1069"/>
        <v>1599.9999901600002</v>
      </c>
      <c r="DZ181" s="11">
        <f t="shared" si="1069"/>
        <v>100.00000248000001</v>
      </c>
      <c r="EA181" s="11">
        <f t="shared" si="1069"/>
        <v>25.000001250000011</v>
      </c>
      <c r="EB181" s="11">
        <f t="shared" si="1069"/>
        <v>25.000001260000012</v>
      </c>
      <c r="EC181" s="11">
        <f t="shared" si="1069"/>
        <v>900.00000762000002</v>
      </c>
      <c r="ED181" s="11">
        <f t="shared" si="1069"/>
        <v>81.00000230400002</v>
      </c>
      <c r="EE181" s="11">
        <f t="shared" si="1069"/>
        <v>1.6641000000000002E-14</v>
      </c>
      <c r="EF181" s="11">
        <f t="shared" ref="EF181:EI181" si="1070">IF(EF123="",MIN(EF61,EF92),EF123)</f>
        <v>900.00000780000005</v>
      </c>
      <c r="EG181" s="11">
        <f t="shared" si="1070"/>
        <v>841.00000759800002</v>
      </c>
      <c r="EH181" s="11">
        <f t="shared" si="1070"/>
        <v>144.00000316800003</v>
      </c>
      <c r="EI181" s="11">
        <f t="shared" si="1070"/>
        <v>1444.000010108</v>
      </c>
      <c r="EJ181" s="11">
        <f t="shared" ref="EJ181:ES181" si="1071">IF(EJ123="",MIN(EJ61,EJ92),EJ123)</f>
        <v>324.00000482400003</v>
      </c>
      <c r="EK181" s="11">
        <f t="shared" si="1071"/>
        <v>1.8225000000000002E-14</v>
      </c>
      <c r="EL181" s="11">
        <f t="shared" si="1071"/>
        <v>225.00000408000002</v>
      </c>
      <c r="EM181" s="11">
        <f t="shared" si="1071"/>
        <v>900.00000822000004</v>
      </c>
      <c r="EN181" s="11">
        <f t="shared" si="1071"/>
        <v>225.00000414000004</v>
      </c>
      <c r="EO181" s="11">
        <f t="shared" si="1071"/>
        <v>1369.0000102860001</v>
      </c>
      <c r="EP181" s="11">
        <f t="shared" si="1071"/>
        <v>1224.9999902000002</v>
      </c>
      <c r="EQ181" s="11">
        <f t="shared" si="1071"/>
        <v>225.00000423</v>
      </c>
      <c r="ER181" s="11">
        <f t="shared" si="1071"/>
        <v>100.00000284000001</v>
      </c>
      <c r="ES181" s="11">
        <f t="shared" si="1071"/>
        <v>2.0448999999999998E-14</v>
      </c>
      <c r="ET181" s="11">
        <f t="shared" ref="ET181:EV181" si="1072">IF(ET123="",MIN(ET61,ET92),ET123)</f>
        <v>25.000001440000023</v>
      </c>
      <c r="EU181" s="11">
        <f t="shared" si="1072"/>
        <v>1599.9999883999999</v>
      </c>
      <c r="EV181" s="11">
        <f t="shared" si="1072"/>
        <v>400.00000584000009</v>
      </c>
      <c r="EW181" s="11">
        <f t="shared" ref="EW181:FJ181" si="1073">IF(EW123="",MIN(EW61,EW92),EW123)</f>
        <v>1296.0000105840002</v>
      </c>
      <c r="EX181" s="11">
        <f t="shared" si="1073"/>
        <v>399.99999408000008</v>
      </c>
      <c r="EY181" s="11">
        <f t="shared" si="1073"/>
        <v>2.2200999999999999E-14</v>
      </c>
      <c r="EZ181" s="11">
        <f t="shared" si="1073"/>
        <v>64.000002400000028</v>
      </c>
      <c r="FA181" s="11">
        <f t="shared" si="1073"/>
        <v>225.00000453000001</v>
      </c>
      <c r="FB181" s="11">
        <f t="shared" si="1073"/>
        <v>625.00000759999989</v>
      </c>
      <c r="FC181" s="11">
        <f t="shared" si="1073"/>
        <v>25.000001530000027</v>
      </c>
      <c r="FD181" s="11">
        <f t="shared" si="1073"/>
        <v>225.00000462000003</v>
      </c>
      <c r="FE181" s="11">
        <f t="shared" si="1073"/>
        <v>1600.0000124000003</v>
      </c>
      <c r="FF181" s="11">
        <f t="shared" si="1073"/>
        <v>25.000001560000019</v>
      </c>
      <c r="FG181" s="11">
        <f t="shared" si="1073"/>
        <v>2.4648999999999998E-14</v>
      </c>
      <c r="FH181" s="11">
        <f t="shared" si="1073"/>
        <v>2.4964001885746234E-14</v>
      </c>
      <c r="FI181" s="11">
        <f t="shared" si="1073"/>
        <v>100.00000318000004</v>
      </c>
      <c r="FJ181" s="11">
        <f t="shared" si="1073"/>
        <v>0.99999968000002759</v>
      </c>
      <c r="FK181" s="11">
        <f t="shared" ref="FK181" si="1074">IF(FK123="",MIN(FK61,FK92),FK123)</f>
        <v>2024.9999855099998</v>
      </c>
    </row>
    <row r="182" spans="3:167" x14ac:dyDescent="0.25">
      <c r="C182" s="11">
        <v>27</v>
      </c>
      <c r="D182" s="11">
        <f t="shared" si="736"/>
        <v>2500</v>
      </c>
      <c r="E182" s="11">
        <f t="shared" ref="E182" si="1075">IF(E124="",MIN(E62,E93),E124)</f>
        <v>2499.9999999499996</v>
      </c>
      <c r="F182" s="11">
        <f t="shared" si="736"/>
        <v>1599.99999996</v>
      </c>
      <c r="G182" s="11">
        <f t="shared" si="736"/>
        <v>1368.9999999260003</v>
      </c>
      <c r="H182" s="11">
        <f t="shared" si="736"/>
        <v>1443.999999848</v>
      </c>
      <c r="I182" s="11">
        <f t="shared" ref="I182:BT182" si="1076">IF(I124="",MIN(I62,I93),I124)</f>
        <v>728.99999983800012</v>
      </c>
      <c r="J182" s="11">
        <f t="shared" si="1076"/>
        <v>399.99999983999999</v>
      </c>
      <c r="K182" s="11">
        <f t="shared" si="1076"/>
        <v>2499.9999995000003</v>
      </c>
      <c r="L182" s="11">
        <f t="shared" si="1076"/>
        <v>24.999999940000066</v>
      </c>
      <c r="M182" s="11">
        <f t="shared" si="1076"/>
        <v>99.999999860000059</v>
      </c>
      <c r="N182" s="11">
        <f t="shared" si="1076"/>
        <v>899.99999951999996</v>
      </c>
      <c r="O182" s="11">
        <f t="shared" si="1076"/>
        <v>25.00000009</v>
      </c>
      <c r="P182" s="11">
        <f t="shared" si="1076"/>
        <v>399.99999960000025</v>
      </c>
      <c r="Q182" s="11">
        <f t="shared" si="1076"/>
        <v>99.999999780000053</v>
      </c>
      <c r="R182" s="11">
        <f t="shared" si="1076"/>
        <v>1.4400002382922783E-16</v>
      </c>
      <c r="S182" s="11">
        <f t="shared" si="1076"/>
        <v>900.00000078000005</v>
      </c>
      <c r="T182" s="11">
        <f t="shared" si="1076"/>
        <v>99.999999720000119</v>
      </c>
      <c r="U182" s="11">
        <f t="shared" si="1076"/>
        <v>1224.9999989500002</v>
      </c>
      <c r="V182" s="11">
        <f t="shared" si="1076"/>
        <v>1600.0000012800001</v>
      </c>
      <c r="W182" s="11">
        <f t="shared" si="1076"/>
        <v>2499.9999983000002</v>
      </c>
      <c r="X182" s="11">
        <f t="shared" si="1076"/>
        <v>625.00000090000003</v>
      </c>
      <c r="Y182" s="11">
        <f t="shared" si="1076"/>
        <v>100.00000038</v>
      </c>
      <c r="Z182" s="11">
        <f t="shared" si="1076"/>
        <v>2499.9999979999998</v>
      </c>
      <c r="AA182" s="11">
        <f t="shared" si="1076"/>
        <v>2499.9999979000004</v>
      </c>
      <c r="AB182" s="11">
        <f t="shared" si="1076"/>
        <v>399.99999912000021</v>
      </c>
      <c r="AC182" s="11">
        <f t="shared" si="1076"/>
        <v>2499.9999977000002</v>
      </c>
      <c r="AD182" s="11">
        <f t="shared" si="1076"/>
        <v>1088.9999984159999</v>
      </c>
      <c r="AE182" s="11">
        <f t="shared" si="1076"/>
        <v>399.99999899999978</v>
      </c>
      <c r="AF182" s="11">
        <f t="shared" si="1076"/>
        <v>624.99999870000022</v>
      </c>
      <c r="AG182" s="11">
        <f t="shared" si="1076"/>
        <v>2024.9999975700002</v>
      </c>
      <c r="AH182" s="11">
        <f t="shared" si="1076"/>
        <v>168.99999927199994</v>
      </c>
      <c r="AI182" s="11">
        <f t="shared" si="1076"/>
        <v>1599.9999976800002</v>
      </c>
      <c r="AJ182" s="11">
        <f t="shared" si="1076"/>
        <v>2025.0000027000003</v>
      </c>
      <c r="AK182" s="11">
        <f t="shared" si="1076"/>
        <v>99.99999938000002</v>
      </c>
      <c r="AL182" s="11">
        <f t="shared" si="1076"/>
        <v>624.99999839999987</v>
      </c>
      <c r="AM182" s="11">
        <f t="shared" si="1076"/>
        <v>99.999999339999874</v>
      </c>
      <c r="AN182" s="11">
        <f t="shared" si="1076"/>
        <v>2499.9999965999996</v>
      </c>
      <c r="AO182" s="11">
        <f t="shared" si="1076"/>
        <v>81.000000629999988</v>
      </c>
      <c r="AP182" s="11">
        <f t="shared" si="1076"/>
        <v>1225.0000025200002</v>
      </c>
      <c r="AQ182" s="11">
        <f t="shared" si="1076"/>
        <v>99.999999259999868</v>
      </c>
      <c r="AR182" s="11">
        <f t="shared" si="1076"/>
        <v>1.4440000000000002E-15</v>
      </c>
      <c r="AS182" s="11">
        <f t="shared" si="1076"/>
        <v>483.99999828400001</v>
      </c>
      <c r="AT182" s="11">
        <f t="shared" si="1076"/>
        <v>25.000000399999998</v>
      </c>
      <c r="AU182" s="11">
        <f t="shared" si="1076"/>
        <v>99.999999179999861</v>
      </c>
      <c r="AV182" s="11">
        <f t="shared" si="1076"/>
        <v>624.99999790000015</v>
      </c>
      <c r="AW182" s="11">
        <f t="shared" si="1076"/>
        <v>1225.00000301</v>
      </c>
      <c r="AX182" s="11">
        <f t="shared" si="1076"/>
        <v>1599.9999964800004</v>
      </c>
      <c r="AY182" s="11">
        <f t="shared" si="1076"/>
        <v>900.00000269999998</v>
      </c>
      <c r="AZ182" s="11">
        <f t="shared" si="1076"/>
        <v>99.999999080000066</v>
      </c>
      <c r="BA182" s="11">
        <f t="shared" si="1076"/>
        <v>624.99999764999995</v>
      </c>
      <c r="BB182" s="11">
        <f t="shared" si="1076"/>
        <v>1225.0000033599997</v>
      </c>
      <c r="BC182" s="11">
        <f t="shared" si="1076"/>
        <v>24.99999951000007</v>
      </c>
      <c r="BD182" s="11">
        <f t="shared" si="1076"/>
        <v>2499.9999950000001</v>
      </c>
      <c r="BE182" s="11">
        <f t="shared" si="1076"/>
        <v>2.6009999999999999E-15</v>
      </c>
      <c r="BF182" s="11">
        <f t="shared" si="1076"/>
        <v>2.7040004474599449E-15</v>
      </c>
      <c r="BG182" s="11">
        <f t="shared" si="1076"/>
        <v>900.00000318000002</v>
      </c>
      <c r="BH182" s="11">
        <f t="shared" si="1076"/>
        <v>900.00000324000007</v>
      </c>
      <c r="BI182" s="11">
        <f t="shared" si="1076"/>
        <v>1225.00000385</v>
      </c>
      <c r="BJ182" s="11">
        <f t="shared" si="1076"/>
        <v>224.99999831999986</v>
      </c>
      <c r="BK182" s="11">
        <f t="shared" si="1076"/>
        <v>1599.99999544</v>
      </c>
      <c r="BL182" s="11">
        <f t="shared" si="1076"/>
        <v>3.3639997324476479E-15</v>
      </c>
      <c r="BM182" s="11">
        <f t="shared" si="1076"/>
        <v>1520.999995398</v>
      </c>
      <c r="BN182" s="11">
        <f t="shared" si="1076"/>
        <v>1600.0000047999999</v>
      </c>
      <c r="BO182" s="11">
        <f t="shared" si="1076"/>
        <v>1599.99999512</v>
      </c>
      <c r="BP182" s="11">
        <f t="shared" si="1076"/>
        <v>1599.9999950400002</v>
      </c>
      <c r="BQ182" s="11">
        <f t="shared" si="1076"/>
        <v>3.9689999999999996E-15</v>
      </c>
      <c r="BR182" s="11">
        <f t="shared" si="1076"/>
        <v>624.99999679999974</v>
      </c>
      <c r="BS182" s="11">
        <f t="shared" si="1076"/>
        <v>2303.9999937600001</v>
      </c>
      <c r="BT182" s="11">
        <f t="shared" si="1076"/>
        <v>399.99999736000007</v>
      </c>
      <c r="BU182" s="11">
        <f t="shared" ref="BU182:CI182" si="1077">IF(BU124="",MIN(BU62,BU93),BU124)</f>
        <v>899.99999597999988</v>
      </c>
      <c r="BV182" s="11">
        <f t="shared" si="1077"/>
        <v>24.999999319999947</v>
      </c>
      <c r="BW182" s="11">
        <f t="shared" si="1077"/>
        <v>99.999998620000099</v>
      </c>
      <c r="BX182" s="11">
        <f t="shared" si="1077"/>
        <v>399.99999720000005</v>
      </c>
      <c r="BY182" s="11">
        <f t="shared" si="1077"/>
        <v>1849.0000061060002</v>
      </c>
      <c r="BZ182" s="11">
        <f t="shared" si="1077"/>
        <v>899.99999567999964</v>
      </c>
      <c r="CA182" s="11">
        <f t="shared" si="1077"/>
        <v>2025.0000065700003</v>
      </c>
      <c r="CB182" s="11">
        <f t="shared" si="1077"/>
        <v>399.99999704000004</v>
      </c>
      <c r="CC182" s="11">
        <f t="shared" si="1077"/>
        <v>840.99999564999985</v>
      </c>
      <c r="CD182" s="11">
        <f t="shared" si="1077"/>
        <v>1023.9999951359996</v>
      </c>
      <c r="CE182" s="11">
        <f t="shared" si="1077"/>
        <v>399.99999692000017</v>
      </c>
      <c r="CF182" s="11">
        <f t="shared" si="1077"/>
        <v>2025.0000070199999</v>
      </c>
      <c r="CG182" s="11">
        <f t="shared" si="1077"/>
        <v>99.99999841999994</v>
      </c>
      <c r="CH182" s="11">
        <f t="shared" si="1077"/>
        <v>399.99999679999974</v>
      </c>
      <c r="CI182" s="11">
        <f t="shared" si="1077"/>
        <v>1599.9999935199999</v>
      </c>
      <c r="CJ182" s="11">
        <f t="shared" ref="CJ182:CK182" si="1078">IF(CJ124="",MIN(CJ62,CJ93),CJ124)</f>
        <v>529.00000377200001</v>
      </c>
      <c r="CK182" s="11">
        <f t="shared" si="1078"/>
        <v>6.8890005502463719E-15</v>
      </c>
      <c r="CL182" s="11">
        <f t="shared" ref="CL182:CQ182" si="1079">IF(CL124="",MIN(CL62,CL93),CL124)</f>
        <v>2499.9999916000002</v>
      </c>
      <c r="CM182" s="11">
        <f t="shared" si="1079"/>
        <v>1155.9999942200002</v>
      </c>
      <c r="CN182" s="11">
        <f t="shared" si="1079"/>
        <v>2024.99999226</v>
      </c>
      <c r="CO182" s="11">
        <f t="shared" si="1079"/>
        <v>624.99999564999985</v>
      </c>
      <c r="CP182" s="11">
        <f t="shared" si="1079"/>
        <v>225.00000264000002</v>
      </c>
      <c r="CQ182" s="11">
        <f t="shared" si="1079"/>
        <v>728.99999519400023</v>
      </c>
      <c r="CR182" s="11">
        <f t="shared" ref="CR182:CS182" si="1080">IF(CR124="",MIN(CR62,CR93),CR124)</f>
        <v>2499.9999910000001</v>
      </c>
      <c r="CS182" s="11">
        <f t="shared" si="1080"/>
        <v>899.99999453999976</v>
      </c>
      <c r="CT182" s="11">
        <f t="shared" ref="CT182:DB182" si="1081">IF(CT124="",MIN(CT62,CT93),CT124)</f>
        <v>2499.9999908</v>
      </c>
      <c r="CU182" s="11">
        <f t="shared" si="1081"/>
        <v>899.99999442000023</v>
      </c>
      <c r="CV182" s="11">
        <f t="shared" si="1081"/>
        <v>399.99999623999997</v>
      </c>
      <c r="CW182" s="11">
        <f t="shared" si="1081"/>
        <v>1443.9999927800002</v>
      </c>
      <c r="CX182" s="11">
        <f t="shared" si="1081"/>
        <v>728.99999481600037</v>
      </c>
      <c r="CY182" s="11">
        <f t="shared" si="1081"/>
        <v>225.00000290999998</v>
      </c>
      <c r="CZ182" s="11">
        <f t="shared" si="1081"/>
        <v>1156.000006664</v>
      </c>
      <c r="DA182" s="11">
        <f t="shared" si="1081"/>
        <v>2499.9999901000001</v>
      </c>
      <c r="DB182" s="11">
        <f t="shared" si="1081"/>
        <v>900.0000060000001</v>
      </c>
      <c r="DC182" s="11">
        <f t="shared" ref="DC182:EE182" si="1082">IF(DC124="",MIN(DC62,DC93),DC124)</f>
        <v>1156.0000068679999</v>
      </c>
      <c r="DD182" s="11">
        <f t="shared" si="1082"/>
        <v>484.00000448800006</v>
      </c>
      <c r="DE182" s="11">
        <f t="shared" si="1082"/>
        <v>99.999997939999915</v>
      </c>
      <c r="DF182" s="11">
        <f t="shared" si="1082"/>
        <v>624.99999480000031</v>
      </c>
      <c r="DG182" s="11">
        <f t="shared" si="1082"/>
        <v>1224.9999926500002</v>
      </c>
      <c r="DH182" s="11">
        <f t="shared" si="1082"/>
        <v>224.99999681999995</v>
      </c>
      <c r="DI182" s="11">
        <f t="shared" si="1082"/>
        <v>1.1449001134308316E-14</v>
      </c>
      <c r="DJ182" s="11">
        <f t="shared" si="1082"/>
        <v>1599.99999136</v>
      </c>
      <c r="DK182" s="11">
        <f t="shared" si="1082"/>
        <v>225.00000327000001</v>
      </c>
      <c r="DL182" s="11">
        <f t="shared" si="1082"/>
        <v>1024.0000070400001</v>
      </c>
      <c r="DM182" s="11">
        <f t="shared" si="1082"/>
        <v>399.99999555999977</v>
      </c>
      <c r="DN182" s="11">
        <f t="shared" si="1082"/>
        <v>100.00000224000001</v>
      </c>
      <c r="DO182" s="11">
        <f t="shared" si="1082"/>
        <v>1.2768999704283722E-14</v>
      </c>
      <c r="DP182" s="11">
        <f t="shared" si="1082"/>
        <v>900.00000683999997</v>
      </c>
      <c r="DQ182" s="11">
        <f t="shared" si="1082"/>
        <v>900.0000068999999</v>
      </c>
      <c r="DR182" s="11">
        <f t="shared" si="1082"/>
        <v>2499.9999883999999</v>
      </c>
      <c r="DS182" s="11">
        <f t="shared" si="1082"/>
        <v>2024.9999894700002</v>
      </c>
      <c r="DT182" s="11">
        <f t="shared" si="1082"/>
        <v>224.99999645999992</v>
      </c>
      <c r="DU182" s="11">
        <f t="shared" si="1082"/>
        <v>2400.9999883380001</v>
      </c>
      <c r="DV182" s="11">
        <f t="shared" si="1082"/>
        <v>224.99999640000016</v>
      </c>
      <c r="DW182" s="11">
        <f t="shared" si="1082"/>
        <v>1599.9999903200001</v>
      </c>
      <c r="DX182" s="11">
        <f t="shared" si="1082"/>
        <v>899.99999267999988</v>
      </c>
      <c r="DY182" s="11">
        <f t="shared" si="1082"/>
        <v>224.99999630999983</v>
      </c>
      <c r="DZ182" s="11">
        <f t="shared" si="1082"/>
        <v>1599.9999900799999</v>
      </c>
      <c r="EA182" s="11">
        <f t="shared" si="1082"/>
        <v>1599.99999</v>
      </c>
      <c r="EB182" s="11">
        <f t="shared" si="1082"/>
        <v>15.999998991999989</v>
      </c>
      <c r="EC182" s="11">
        <f t="shared" si="1082"/>
        <v>224.99999618999982</v>
      </c>
      <c r="ED182" s="11">
        <f t="shared" si="1082"/>
        <v>1088.9999915520002</v>
      </c>
      <c r="EE182" s="11">
        <f t="shared" si="1082"/>
        <v>899.99999226</v>
      </c>
      <c r="EF182" s="11">
        <f t="shared" ref="EF182:EI182" si="1083">IF(EF124="",MIN(EF62,EF93),EF124)</f>
        <v>1599.9999896000004</v>
      </c>
      <c r="EG182" s="11">
        <f t="shared" si="1083"/>
        <v>1681.0000107420001</v>
      </c>
      <c r="EH182" s="11">
        <f t="shared" si="1083"/>
        <v>99.99999736000008</v>
      </c>
      <c r="EI182" s="11">
        <f t="shared" si="1083"/>
        <v>2208.9999874979999</v>
      </c>
      <c r="EJ182" s="11">
        <f t="shared" ref="EJ182:ES182" si="1084">IF(EJ124="",MIN(EJ62,EJ93),EJ124)</f>
        <v>483.99999410399982</v>
      </c>
      <c r="EK182" s="11">
        <f t="shared" si="1084"/>
        <v>1295.9999902800005</v>
      </c>
      <c r="EL182" s="11">
        <f t="shared" si="1084"/>
        <v>624.99999320000018</v>
      </c>
      <c r="EM182" s="11">
        <f t="shared" si="1084"/>
        <v>400.00000548000003</v>
      </c>
      <c r="EN182" s="11">
        <f t="shared" si="1084"/>
        <v>1599.9999889600003</v>
      </c>
      <c r="EO182" s="11">
        <f t="shared" si="1084"/>
        <v>1599.99998888</v>
      </c>
      <c r="EP182" s="11">
        <f t="shared" si="1084"/>
        <v>1225.0000097999998</v>
      </c>
      <c r="EQ182" s="11">
        <f t="shared" si="1084"/>
        <v>99.999997179999994</v>
      </c>
      <c r="ER182" s="11">
        <f t="shared" si="1084"/>
        <v>399.99999431999981</v>
      </c>
      <c r="ES182" s="11">
        <f t="shared" si="1084"/>
        <v>400.00000572000005</v>
      </c>
      <c r="ET182" s="11">
        <f t="shared" ref="ET182:EV182" si="1085">IF(ET124="",MIN(ET62,ET93),ET124)</f>
        <v>1295.9999896320003</v>
      </c>
      <c r="EU182" s="11">
        <f t="shared" si="1085"/>
        <v>483.99999361999994</v>
      </c>
      <c r="EV182" s="11">
        <f t="shared" si="1085"/>
        <v>624.99999269999978</v>
      </c>
      <c r="EW182" s="11">
        <f t="shared" ref="EW182:FJ182" si="1086">IF(EW124="",MIN(EW62,EW93),EW124)</f>
        <v>63.999997648000111</v>
      </c>
      <c r="EX182" s="11">
        <f t="shared" si="1086"/>
        <v>899.99999112000012</v>
      </c>
      <c r="EY182" s="11">
        <f t="shared" si="1086"/>
        <v>1224.9999895699998</v>
      </c>
      <c r="EZ182" s="11">
        <f t="shared" si="1086"/>
        <v>1224.9999894999996</v>
      </c>
      <c r="FA182" s="11">
        <f t="shared" si="1086"/>
        <v>625.00000754999996</v>
      </c>
      <c r="FB182" s="11">
        <f t="shared" si="1086"/>
        <v>625.00000759999989</v>
      </c>
      <c r="FC182" s="11">
        <f t="shared" si="1086"/>
        <v>25.000001530000027</v>
      </c>
      <c r="FD182" s="11">
        <f t="shared" si="1086"/>
        <v>2499.9999846000001</v>
      </c>
      <c r="FE182" s="11">
        <f t="shared" si="1086"/>
        <v>1599.9999875999999</v>
      </c>
      <c r="FF182" s="11">
        <f t="shared" si="1086"/>
        <v>2499.9999844000004</v>
      </c>
      <c r="FG182" s="11">
        <f t="shared" si="1086"/>
        <v>900.00000941999997</v>
      </c>
      <c r="FH182" s="11">
        <f t="shared" si="1086"/>
        <v>2.4964001885746234E-14</v>
      </c>
      <c r="FI182" s="11">
        <f t="shared" si="1086"/>
        <v>624.99999205000029</v>
      </c>
      <c r="FJ182" s="11">
        <f t="shared" si="1086"/>
        <v>99.999996800000048</v>
      </c>
      <c r="FK182" s="11">
        <f t="shared" ref="FK182" si="1087">IF(FK124="",MIN(FK62,FK93),FK124)</f>
        <v>2024.9999855099998</v>
      </c>
    </row>
    <row r="183" spans="3:167" x14ac:dyDescent="0.25">
      <c r="C183" s="11">
        <v>28</v>
      </c>
      <c r="D183" s="11">
        <f t="shared" si="736"/>
        <v>2500</v>
      </c>
      <c r="E183" s="11">
        <f t="shared" ref="E183" si="1088">IF(E125="",MIN(E63,E94),E125)</f>
        <v>25.000000005</v>
      </c>
      <c r="F183" s="11">
        <f t="shared" si="736"/>
        <v>729.00000002699994</v>
      </c>
      <c r="G183" s="11">
        <f t="shared" si="736"/>
        <v>289.00000003399998</v>
      </c>
      <c r="H183" s="11">
        <f t="shared" si="736"/>
        <v>900.00000011999998</v>
      </c>
      <c r="I183" s="11">
        <f t="shared" ref="I183:BT183" si="1089">IF(I125="",MIN(I63,I94),I125)</f>
        <v>1444.0000002279999</v>
      </c>
      <c r="J183" s="11">
        <f t="shared" si="1089"/>
        <v>1.6000000000000001E-17</v>
      </c>
      <c r="K183" s="11">
        <f t="shared" si="1089"/>
        <v>2.5000000000000003E-17</v>
      </c>
      <c r="L183" s="11">
        <f t="shared" si="1089"/>
        <v>2499.9999994</v>
      </c>
      <c r="M183" s="11">
        <f t="shared" si="1089"/>
        <v>100.00000014000001</v>
      </c>
      <c r="N183" s="11">
        <f t="shared" si="1089"/>
        <v>400.00000032000003</v>
      </c>
      <c r="O183" s="11">
        <f t="shared" si="1089"/>
        <v>625.00000045000002</v>
      </c>
      <c r="P183" s="11">
        <f t="shared" si="1089"/>
        <v>100.00000020000002</v>
      </c>
      <c r="Q183" s="11">
        <f t="shared" si="1089"/>
        <v>900.00000066000007</v>
      </c>
      <c r="R183" s="11">
        <f t="shared" si="1089"/>
        <v>576.00000057600005</v>
      </c>
      <c r="S183" s="11">
        <f t="shared" si="1089"/>
        <v>225.00000038999997</v>
      </c>
      <c r="T183" s="11">
        <f t="shared" si="1089"/>
        <v>324.00000050400007</v>
      </c>
      <c r="U183" s="11">
        <f t="shared" si="1089"/>
        <v>100.0000003</v>
      </c>
      <c r="V183" s="11">
        <f t="shared" si="1089"/>
        <v>900.00000096000008</v>
      </c>
      <c r="W183" s="11">
        <f t="shared" si="1089"/>
        <v>2499.9999983000002</v>
      </c>
      <c r="X183" s="11">
        <f t="shared" si="1089"/>
        <v>3.2399979782040707E-16</v>
      </c>
      <c r="Y183" s="11">
        <f t="shared" si="1089"/>
        <v>400.00000076000009</v>
      </c>
      <c r="Z183" s="11">
        <f t="shared" si="1089"/>
        <v>625.00000100000011</v>
      </c>
      <c r="AA183" s="11">
        <f t="shared" si="1089"/>
        <v>225.00000062999999</v>
      </c>
      <c r="AB183" s="11">
        <f t="shared" si="1089"/>
        <v>400.00000087999996</v>
      </c>
      <c r="AC183" s="11">
        <f t="shared" si="1089"/>
        <v>441.00000096599996</v>
      </c>
      <c r="AD183" s="11">
        <f t="shared" si="1089"/>
        <v>16.000000192000002</v>
      </c>
      <c r="AE183" s="11">
        <f t="shared" si="1089"/>
        <v>256.00000079999995</v>
      </c>
      <c r="AF183" s="11">
        <f t="shared" si="1089"/>
        <v>6.7600000000000004E-16</v>
      </c>
      <c r="AG183" s="11">
        <f t="shared" si="1089"/>
        <v>225.00000081000002</v>
      </c>
      <c r="AH183" s="11">
        <f t="shared" si="1089"/>
        <v>16.000000223999997</v>
      </c>
      <c r="AI183" s="11">
        <f t="shared" si="1089"/>
        <v>900.0000017399999</v>
      </c>
      <c r="AJ183" s="11">
        <f t="shared" si="1089"/>
        <v>2115.9999972399996</v>
      </c>
      <c r="AK183" s="11">
        <f t="shared" si="1089"/>
        <v>225.00000093000003</v>
      </c>
      <c r="AL183" s="11">
        <f t="shared" si="1089"/>
        <v>100.00000064000002</v>
      </c>
      <c r="AM183" s="11">
        <f t="shared" si="1089"/>
        <v>225.00000098999999</v>
      </c>
      <c r="AN183" s="11">
        <f t="shared" si="1089"/>
        <v>225.00000101999998</v>
      </c>
      <c r="AO183" s="11">
        <f t="shared" si="1089"/>
        <v>64.000000559999989</v>
      </c>
      <c r="AP183" s="11">
        <f t="shared" si="1089"/>
        <v>1599.9999971199998</v>
      </c>
      <c r="AQ183" s="11">
        <f t="shared" si="1089"/>
        <v>624.99999814999967</v>
      </c>
      <c r="AR183" s="11">
        <f t="shared" si="1089"/>
        <v>100.00000075999999</v>
      </c>
      <c r="AS183" s="11">
        <f t="shared" si="1089"/>
        <v>484.00000171599999</v>
      </c>
      <c r="AT183" s="11">
        <f t="shared" si="1089"/>
        <v>400.00000160000002</v>
      </c>
      <c r="AU183" s="11">
        <f t="shared" si="1089"/>
        <v>2499.9999959000002</v>
      </c>
      <c r="AV183" s="11">
        <f t="shared" si="1089"/>
        <v>2025.0000037800003</v>
      </c>
      <c r="AW183" s="11">
        <f t="shared" si="1089"/>
        <v>1.8490000000000003E-15</v>
      </c>
      <c r="AX183" s="11">
        <f t="shared" si="1089"/>
        <v>9.0000002640000023</v>
      </c>
      <c r="AY183" s="11">
        <f t="shared" si="1089"/>
        <v>960.9999972100004</v>
      </c>
      <c r="AZ183" s="11">
        <f t="shared" si="1089"/>
        <v>100.00000092000001</v>
      </c>
      <c r="BA183" s="11">
        <f t="shared" si="1089"/>
        <v>400.00000188000001</v>
      </c>
      <c r="BB183" s="11">
        <f t="shared" si="1089"/>
        <v>100.00000096000001</v>
      </c>
      <c r="BC183" s="11">
        <f t="shared" si="1089"/>
        <v>899.9999970600004</v>
      </c>
      <c r="BD183" s="11">
        <f t="shared" si="1089"/>
        <v>1599.9999960000002</v>
      </c>
      <c r="BE183" s="11">
        <f t="shared" si="1089"/>
        <v>100.00000102000001</v>
      </c>
      <c r="BF183" s="11">
        <f t="shared" si="1089"/>
        <v>2499.9999948000004</v>
      </c>
      <c r="BG183" s="11">
        <f t="shared" si="1089"/>
        <v>1600.0000042400002</v>
      </c>
      <c r="BH183" s="11">
        <f t="shared" si="1089"/>
        <v>2.9160000000000001E-15</v>
      </c>
      <c r="BI183" s="11">
        <f t="shared" si="1089"/>
        <v>25.000000550000003</v>
      </c>
      <c r="BJ183" s="11">
        <f t="shared" si="1089"/>
        <v>100.00000111999999</v>
      </c>
      <c r="BK183" s="11">
        <f t="shared" si="1089"/>
        <v>225.00000170999999</v>
      </c>
      <c r="BL183" s="11">
        <f t="shared" si="1089"/>
        <v>3.3639997324476479E-15</v>
      </c>
      <c r="BM183" s="11">
        <f t="shared" si="1089"/>
        <v>1369.0000043660002</v>
      </c>
      <c r="BN183" s="11">
        <f t="shared" si="1089"/>
        <v>1225.0000041999999</v>
      </c>
      <c r="BO183" s="11">
        <f t="shared" si="1089"/>
        <v>100.00000122</v>
      </c>
      <c r="BP183" s="11">
        <f t="shared" si="1089"/>
        <v>3.8439997550349838E-15</v>
      </c>
      <c r="BQ183" s="11">
        <f t="shared" si="1089"/>
        <v>3.9690002091511442E-15</v>
      </c>
      <c r="BR183" s="11">
        <f t="shared" si="1089"/>
        <v>899.99999615999968</v>
      </c>
      <c r="BS183" s="11">
        <f t="shared" si="1089"/>
        <v>49.000000910000004</v>
      </c>
      <c r="BT183" s="11">
        <f t="shared" si="1089"/>
        <v>400.00000263999993</v>
      </c>
      <c r="BU183" s="11">
        <f t="shared" ref="BU183:CI183" si="1090">IF(BU125="",MIN(BU63,BU94),BU125)</f>
        <v>900.00000401999989</v>
      </c>
      <c r="BV183" s="11">
        <f t="shared" si="1090"/>
        <v>1023.9999956479996</v>
      </c>
      <c r="BW183" s="11">
        <f t="shared" si="1090"/>
        <v>625.00000344999989</v>
      </c>
      <c r="BX183" s="11">
        <f t="shared" si="1090"/>
        <v>400.00000279999995</v>
      </c>
      <c r="BY183" s="11">
        <f t="shared" si="1090"/>
        <v>483.9999968759999</v>
      </c>
      <c r="BZ183" s="11">
        <f t="shared" si="1090"/>
        <v>225.00000216000004</v>
      </c>
      <c r="CA183" s="11">
        <f t="shared" si="1090"/>
        <v>143.99999824800011</v>
      </c>
      <c r="CB183" s="11">
        <f t="shared" si="1090"/>
        <v>225.00000222000003</v>
      </c>
      <c r="CC183" s="11">
        <f t="shared" si="1090"/>
        <v>2025.0000067500002</v>
      </c>
      <c r="CD183" s="11">
        <f t="shared" si="1090"/>
        <v>1849.000006536</v>
      </c>
      <c r="CE183" s="11">
        <f t="shared" si="1090"/>
        <v>100.00000153999999</v>
      </c>
      <c r="CF183" s="11">
        <f t="shared" si="1090"/>
        <v>1599.9999937600001</v>
      </c>
      <c r="CG183" s="11">
        <f t="shared" si="1090"/>
        <v>100.00000157999999</v>
      </c>
      <c r="CH183" s="11">
        <f t="shared" si="1090"/>
        <v>25.000000800000009</v>
      </c>
      <c r="CI183" s="11">
        <f t="shared" si="1090"/>
        <v>100.00000161999999</v>
      </c>
      <c r="CJ183" s="11">
        <f t="shared" ref="CJ183:CK183" si="1091">IF(CJ125="",MIN(CJ63,CJ94),CJ125)</f>
        <v>144.00000196799999</v>
      </c>
      <c r="CK183" s="11">
        <f t="shared" si="1091"/>
        <v>4.0000003320000079</v>
      </c>
      <c r="CL183" s="11">
        <f t="shared" ref="CL183:CQ183" si="1092">IF(CL125="",MIN(CL63,CL94),CL125)</f>
        <v>1600.0000067200001</v>
      </c>
      <c r="CM183" s="11">
        <f t="shared" si="1092"/>
        <v>7.2249999999999989E-15</v>
      </c>
      <c r="CN183" s="11">
        <f t="shared" si="1092"/>
        <v>25.000000860000007</v>
      </c>
      <c r="CO183" s="11">
        <f t="shared" si="1092"/>
        <v>400.00000348000003</v>
      </c>
      <c r="CP183" s="11">
        <f t="shared" si="1092"/>
        <v>25.000000880000009</v>
      </c>
      <c r="CQ183" s="11">
        <f t="shared" si="1092"/>
        <v>25.00000089000001</v>
      </c>
      <c r="CR183" s="11">
        <f t="shared" ref="CR183:CS183" si="1093">IF(CR125="",MIN(CR63,CR94),CR125)</f>
        <v>400.00000360000001</v>
      </c>
      <c r="CS183" s="11">
        <f t="shared" si="1093"/>
        <v>100.00000182000002</v>
      </c>
      <c r="CT183" s="11">
        <f t="shared" ref="CT183:DB183" si="1094">IF(CT125="",MIN(CT63,CT94),CT125)</f>
        <v>16.000000736000004</v>
      </c>
      <c r="CU183" s="11">
        <f t="shared" si="1094"/>
        <v>49.000001302000001</v>
      </c>
      <c r="CV183" s="11">
        <f t="shared" si="1094"/>
        <v>225.00000282000002</v>
      </c>
      <c r="CW183" s="11">
        <f t="shared" si="1094"/>
        <v>729.00000513000009</v>
      </c>
      <c r="CX183" s="11">
        <f t="shared" si="1094"/>
        <v>100.00000192000003</v>
      </c>
      <c r="CY183" s="11">
        <f t="shared" si="1094"/>
        <v>225.00000290999998</v>
      </c>
      <c r="CZ183" s="11">
        <f t="shared" si="1094"/>
        <v>25.00000098000001</v>
      </c>
      <c r="DA183" s="11">
        <f t="shared" si="1094"/>
        <v>100.00000197999999</v>
      </c>
      <c r="DB183" s="11">
        <f t="shared" si="1094"/>
        <v>100.00000199999999</v>
      </c>
      <c r="DC183" s="11">
        <f t="shared" ref="DC183:EE183" si="1095">IF(DC125="",MIN(DC63,DC94),DC125)</f>
        <v>49.000001414000018</v>
      </c>
      <c r="DD183" s="11">
        <f t="shared" si="1095"/>
        <v>36.000001224000002</v>
      </c>
      <c r="DE183" s="11">
        <f t="shared" si="1095"/>
        <v>225.00000309000001</v>
      </c>
      <c r="DF183" s="11">
        <f t="shared" si="1095"/>
        <v>225.00000312</v>
      </c>
      <c r="DG183" s="11">
        <f t="shared" si="1095"/>
        <v>25.000001050000009</v>
      </c>
      <c r="DH183" s="11">
        <f t="shared" si="1095"/>
        <v>225.00000318000002</v>
      </c>
      <c r="DI183" s="11">
        <f t="shared" si="1095"/>
        <v>2499.9999893000004</v>
      </c>
      <c r="DJ183" s="11">
        <f t="shared" si="1095"/>
        <v>400.00000431999996</v>
      </c>
      <c r="DK183" s="11">
        <f t="shared" si="1095"/>
        <v>25.000001090000012</v>
      </c>
      <c r="DL183" s="11">
        <f t="shared" si="1095"/>
        <v>81.000001980000022</v>
      </c>
      <c r="DM183" s="11">
        <f t="shared" si="1095"/>
        <v>400.00000443999994</v>
      </c>
      <c r="DN183" s="11">
        <f t="shared" si="1095"/>
        <v>1.2543999999999999E-14</v>
      </c>
      <c r="DO183" s="11">
        <f t="shared" si="1095"/>
        <v>1.2768999704283722E-14</v>
      </c>
      <c r="DP183" s="11">
        <f t="shared" si="1095"/>
        <v>1.2996000000000001E-14</v>
      </c>
      <c r="DQ183" s="11">
        <f t="shared" si="1095"/>
        <v>144.00000276000003</v>
      </c>
      <c r="DR183" s="11">
        <f t="shared" si="1095"/>
        <v>576.00000556800001</v>
      </c>
      <c r="DS183" s="11">
        <f t="shared" si="1095"/>
        <v>225.00000351000003</v>
      </c>
      <c r="DT183" s="11">
        <f t="shared" si="1095"/>
        <v>2499.9999881999997</v>
      </c>
      <c r="DU183" s="11">
        <f t="shared" si="1095"/>
        <v>25.000001190000013</v>
      </c>
      <c r="DV183" s="11">
        <f t="shared" si="1095"/>
        <v>900.00000720000003</v>
      </c>
      <c r="DW183" s="11">
        <f t="shared" si="1095"/>
        <v>625.00000605000002</v>
      </c>
      <c r="DX183" s="11">
        <f t="shared" si="1095"/>
        <v>225.00000366</v>
      </c>
      <c r="DY183" s="11">
        <f t="shared" si="1095"/>
        <v>1600.0000098400001</v>
      </c>
      <c r="DZ183" s="11">
        <f t="shared" si="1095"/>
        <v>25.00000124000001</v>
      </c>
      <c r="EA183" s="11">
        <f t="shared" si="1095"/>
        <v>1089.0000082500001</v>
      </c>
      <c r="EB183" s="11">
        <f t="shared" si="1095"/>
        <v>121.00000277200002</v>
      </c>
      <c r="EC183" s="11">
        <f t="shared" si="1095"/>
        <v>400.00000507999999</v>
      </c>
      <c r="ED183" s="11">
        <f t="shared" si="1095"/>
        <v>324.00000460800004</v>
      </c>
      <c r="EE183" s="11">
        <f t="shared" si="1095"/>
        <v>399.99999484</v>
      </c>
      <c r="EF183" s="11">
        <f t="shared" ref="EF183:EI183" si="1096">IF(EF125="",MIN(EF63,EF94),EF125)</f>
        <v>1599.9999896000004</v>
      </c>
      <c r="EG183" s="11">
        <f t="shared" si="1096"/>
        <v>256.00000419200001</v>
      </c>
      <c r="EH183" s="11">
        <f t="shared" si="1096"/>
        <v>25.00000132000002</v>
      </c>
      <c r="EI183" s="11">
        <f t="shared" si="1096"/>
        <v>196.00000372400004</v>
      </c>
      <c r="EJ183" s="11">
        <f t="shared" ref="EJ183:ES183" si="1097">IF(EJ125="",MIN(EJ63,EJ94),EJ125)</f>
        <v>1.7956000000000004E-14</v>
      </c>
      <c r="EK183" s="11">
        <f t="shared" si="1097"/>
        <v>25.000001350000016</v>
      </c>
      <c r="EL183" s="11">
        <f t="shared" si="1097"/>
        <v>625.00000680000005</v>
      </c>
      <c r="EM183" s="11">
        <f t="shared" si="1097"/>
        <v>100.00000274000003</v>
      </c>
      <c r="EN183" s="11">
        <f t="shared" si="1097"/>
        <v>225.00000414000004</v>
      </c>
      <c r="EO183" s="11">
        <f t="shared" si="1097"/>
        <v>400.00000556000003</v>
      </c>
      <c r="EP183" s="11">
        <f t="shared" si="1097"/>
        <v>1225.0000097999998</v>
      </c>
      <c r="EQ183" s="11">
        <f t="shared" si="1097"/>
        <v>225.00000423</v>
      </c>
      <c r="ER183" s="11">
        <f t="shared" si="1097"/>
        <v>899.99999147999972</v>
      </c>
      <c r="ES183" s="11">
        <f t="shared" si="1097"/>
        <v>399.99999428000024</v>
      </c>
      <c r="ET183" s="11">
        <f t="shared" ref="ET183:EV183" si="1098">IF(ET125="",MIN(ET63,ET94),ET125)</f>
        <v>575.99999308800011</v>
      </c>
      <c r="EU183" s="11">
        <f t="shared" si="1098"/>
        <v>900.00000870000008</v>
      </c>
      <c r="EV183" s="11">
        <f t="shared" si="1098"/>
        <v>400.00000584000009</v>
      </c>
      <c r="EW183" s="11">
        <f t="shared" ref="EW183:FJ183" si="1099">IF(EW125="",MIN(EW63,EW94),EW125)</f>
        <v>400.00000588000006</v>
      </c>
      <c r="EX183" s="11">
        <f t="shared" si="1099"/>
        <v>2499.9999852000001</v>
      </c>
      <c r="EY183" s="11">
        <f t="shared" si="1099"/>
        <v>2.2200999999999999E-14</v>
      </c>
      <c r="EZ183" s="11">
        <f t="shared" si="1099"/>
        <v>900.00000900000009</v>
      </c>
      <c r="FA183" s="11">
        <f t="shared" si="1099"/>
        <v>100.00000302000002</v>
      </c>
      <c r="FB183" s="11">
        <f t="shared" si="1099"/>
        <v>625.00000759999989</v>
      </c>
      <c r="FC183" s="11">
        <f t="shared" si="1099"/>
        <v>24.999998470000005</v>
      </c>
      <c r="FD183" s="11">
        <f t="shared" si="1099"/>
        <v>2025.0000138599999</v>
      </c>
      <c r="FE183" s="11">
        <f t="shared" si="1099"/>
        <v>1599.9999875999999</v>
      </c>
      <c r="FF183" s="11">
        <f t="shared" si="1099"/>
        <v>168.99999594400006</v>
      </c>
      <c r="FG183" s="11">
        <f t="shared" si="1099"/>
        <v>225.00000471000004</v>
      </c>
      <c r="FH183" s="11">
        <f t="shared" si="1099"/>
        <v>2.4964000000000004E-14</v>
      </c>
      <c r="FI183" s="11">
        <f t="shared" si="1099"/>
        <v>2.5281000000000004E-14</v>
      </c>
      <c r="FJ183" s="11">
        <f t="shared" si="1099"/>
        <v>2499.999984</v>
      </c>
      <c r="FK183" s="11">
        <f t="shared" ref="FK183" si="1100">IF(FK125="",MIN(FK63,FK94),FK125)</f>
        <v>25.000001610000027</v>
      </c>
    </row>
    <row r="184" spans="3:167" x14ac:dyDescent="0.25">
      <c r="C184" s="11">
        <v>29</v>
      </c>
      <c r="D184" s="11">
        <f t="shared" si="736"/>
        <v>2500</v>
      </c>
      <c r="E184" s="11">
        <f t="shared" ref="E184" si="1101">IF(E126="",MIN(E64,E95),E126)</f>
        <v>899.99999997000032</v>
      </c>
      <c r="F184" s="11">
        <f t="shared" si="736"/>
        <v>1443.9999999619999</v>
      </c>
      <c r="G184" s="11">
        <f t="shared" si="736"/>
        <v>899.99999993999973</v>
      </c>
      <c r="H184" s="11">
        <f t="shared" si="736"/>
        <v>1599.9999998399999</v>
      </c>
      <c r="I184" s="11">
        <f t="shared" ref="I184:BT184" si="1102">IF(I126="",MIN(I64,I95),I126)</f>
        <v>1599.9999997600003</v>
      </c>
      <c r="J184" s="11">
        <f t="shared" si="1102"/>
        <v>1599.99999968</v>
      </c>
      <c r="K184" s="11">
        <f t="shared" si="1102"/>
        <v>399.99999979999984</v>
      </c>
      <c r="L184" s="11">
        <f t="shared" si="1102"/>
        <v>399.99999976000026</v>
      </c>
      <c r="M184" s="11">
        <f t="shared" si="1102"/>
        <v>100.00000014000001</v>
      </c>
      <c r="N184" s="11">
        <f t="shared" si="1102"/>
        <v>624.99999960000002</v>
      </c>
      <c r="O184" s="11">
        <f t="shared" si="1102"/>
        <v>1224.9999993699996</v>
      </c>
      <c r="P184" s="11">
        <f t="shared" si="1102"/>
        <v>399.99999960000025</v>
      </c>
      <c r="Q184" s="11">
        <f t="shared" si="1102"/>
        <v>400.00000044000006</v>
      </c>
      <c r="R184" s="11">
        <f t="shared" si="1102"/>
        <v>1600.0000009600001</v>
      </c>
      <c r="S184" s="11">
        <f t="shared" si="1102"/>
        <v>899.99999921999972</v>
      </c>
      <c r="T184" s="11">
        <f t="shared" si="1102"/>
        <v>3.9999999440000238</v>
      </c>
      <c r="U184" s="11">
        <f t="shared" si="1102"/>
        <v>1089.0000009899998</v>
      </c>
      <c r="V184" s="11">
        <f t="shared" si="1102"/>
        <v>99.999999679999974</v>
      </c>
      <c r="W184" s="11">
        <f t="shared" si="1102"/>
        <v>2499.9999983000002</v>
      </c>
      <c r="X184" s="11">
        <f t="shared" si="1102"/>
        <v>0.99999996400001157</v>
      </c>
      <c r="Y184" s="11">
        <f t="shared" si="1102"/>
        <v>100.00000038</v>
      </c>
      <c r="Z184" s="11">
        <f t="shared" si="1102"/>
        <v>624.99999899999989</v>
      </c>
      <c r="AA184" s="11">
        <f t="shared" si="1102"/>
        <v>24.999999789999947</v>
      </c>
      <c r="AB184" s="11">
        <f t="shared" si="1102"/>
        <v>99.999999560000106</v>
      </c>
      <c r="AC184" s="11">
        <f t="shared" si="1102"/>
        <v>99.999999540000033</v>
      </c>
      <c r="AD184" s="11">
        <f t="shared" si="1102"/>
        <v>5.7600009531691133E-16</v>
      </c>
      <c r="AE184" s="11">
        <f t="shared" si="1102"/>
        <v>1849.0000021499998</v>
      </c>
      <c r="AF184" s="11">
        <f t="shared" si="1102"/>
        <v>6.7600000000000004E-16</v>
      </c>
      <c r="AG184" s="11">
        <f t="shared" si="1102"/>
        <v>224.99999919000004</v>
      </c>
      <c r="AH184" s="11">
        <f t="shared" si="1102"/>
        <v>1936.0000024640003</v>
      </c>
      <c r="AI184" s="11">
        <f t="shared" si="1102"/>
        <v>783.99999837599967</v>
      </c>
      <c r="AJ184" s="11">
        <f t="shared" si="1102"/>
        <v>399.99999880000018</v>
      </c>
      <c r="AK184" s="11">
        <f t="shared" si="1102"/>
        <v>9.6099993875874595E-16</v>
      </c>
      <c r="AL184" s="11">
        <f t="shared" si="1102"/>
        <v>1.0240000000000001E-15</v>
      </c>
      <c r="AM184" s="11">
        <f t="shared" si="1102"/>
        <v>528.99999848199968</v>
      </c>
      <c r="AN184" s="11">
        <f t="shared" si="1102"/>
        <v>224.99999898000013</v>
      </c>
      <c r="AO184" s="11">
        <f t="shared" si="1102"/>
        <v>400.00000139999997</v>
      </c>
      <c r="AP184" s="11">
        <f t="shared" si="1102"/>
        <v>2499.9999963999999</v>
      </c>
      <c r="AQ184" s="11">
        <f t="shared" si="1102"/>
        <v>625.00000184999999</v>
      </c>
      <c r="AR184" s="11">
        <f t="shared" si="1102"/>
        <v>624.9999981000002</v>
      </c>
      <c r="AS184" s="11">
        <f t="shared" si="1102"/>
        <v>1443.999997036</v>
      </c>
      <c r="AT184" s="11">
        <f t="shared" si="1102"/>
        <v>400.00000160000002</v>
      </c>
      <c r="AU184" s="11">
        <f t="shared" si="1102"/>
        <v>1224.9999971299994</v>
      </c>
      <c r="AV184" s="11">
        <f t="shared" si="1102"/>
        <v>899.99999748000027</v>
      </c>
      <c r="AW184" s="11">
        <f t="shared" si="1102"/>
        <v>1.8490000000000003E-15</v>
      </c>
      <c r="AX184" s="11">
        <f t="shared" si="1102"/>
        <v>256.000001408</v>
      </c>
      <c r="AY184" s="11">
        <f t="shared" si="1102"/>
        <v>899.99999730000047</v>
      </c>
      <c r="AZ184" s="11">
        <f t="shared" si="1102"/>
        <v>99.999999080000066</v>
      </c>
      <c r="BA184" s="11">
        <f t="shared" si="1102"/>
        <v>1599.99999624</v>
      </c>
      <c r="BB184" s="11">
        <f t="shared" si="1102"/>
        <v>625.00000239999997</v>
      </c>
      <c r="BC184" s="11">
        <f t="shared" si="1102"/>
        <v>24.99999951000007</v>
      </c>
      <c r="BD184" s="11">
        <f t="shared" si="1102"/>
        <v>2499.9999950000001</v>
      </c>
      <c r="BE184" s="11">
        <f t="shared" si="1102"/>
        <v>2.6010000680386151E-15</v>
      </c>
      <c r="BF184" s="11">
        <f t="shared" si="1102"/>
        <v>2.7040000000000002E-15</v>
      </c>
      <c r="BG184" s="11">
        <f t="shared" si="1102"/>
        <v>224.99999841000019</v>
      </c>
      <c r="BH184" s="11">
        <f t="shared" si="1102"/>
        <v>399.99999784000011</v>
      </c>
      <c r="BI184" s="11">
        <f t="shared" si="1102"/>
        <v>899.9999967</v>
      </c>
      <c r="BJ184" s="11">
        <f t="shared" si="1102"/>
        <v>224.99999831999986</v>
      </c>
      <c r="BK184" s="11">
        <f t="shared" si="1102"/>
        <v>99.999998860000119</v>
      </c>
      <c r="BL184" s="11">
        <f t="shared" si="1102"/>
        <v>3.3639997324476479E-15</v>
      </c>
      <c r="BM184" s="11">
        <f t="shared" si="1102"/>
        <v>1296.0000042480001</v>
      </c>
      <c r="BN184" s="11">
        <f t="shared" si="1102"/>
        <v>2499.9999940000002</v>
      </c>
      <c r="BO184" s="11">
        <f t="shared" si="1102"/>
        <v>289.00000207400007</v>
      </c>
      <c r="BP184" s="11">
        <f t="shared" si="1102"/>
        <v>3.8440000000000001E-15</v>
      </c>
      <c r="BQ184" s="11">
        <f t="shared" si="1102"/>
        <v>3.9690002091511442E-15</v>
      </c>
      <c r="BR184" s="11">
        <f t="shared" si="1102"/>
        <v>399.99999743999979</v>
      </c>
      <c r="BS184" s="11">
        <f t="shared" si="1102"/>
        <v>399.99999740000021</v>
      </c>
      <c r="BT184" s="11">
        <f t="shared" si="1102"/>
        <v>900.00000395999996</v>
      </c>
      <c r="BU184" s="11">
        <f t="shared" ref="BU184:CI184" si="1103">IF(BU126="",MIN(BU64,BU95),BU126)</f>
        <v>1224.9999953099998</v>
      </c>
      <c r="BV184" s="11">
        <f t="shared" si="1103"/>
        <v>35.99999918399994</v>
      </c>
      <c r="BW184" s="11">
        <f t="shared" si="1103"/>
        <v>528.99999682600026</v>
      </c>
      <c r="BX184" s="11">
        <f t="shared" si="1103"/>
        <v>399.99999720000005</v>
      </c>
      <c r="BY184" s="11">
        <f t="shared" si="1103"/>
        <v>529.00000326599991</v>
      </c>
      <c r="BZ184" s="11">
        <f t="shared" si="1103"/>
        <v>224.99999783999982</v>
      </c>
      <c r="CA184" s="11">
        <f t="shared" si="1103"/>
        <v>2025.0000065700003</v>
      </c>
      <c r="CB184" s="11">
        <f t="shared" si="1103"/>
        <v>224.99999778000003</v>
      </c>
      <c r="CC184" s="11">
        <f t="shared" si="1103"/>
        <v>2499.9999924999997</v>
      </c>
      <c r="CD184" s="11">
        <f t="shared" si="1103"/>
        <v>1680.999993768</v>
      </c>
      <c r="CE184" s="11">
        <f t="shared" si="1103"/>
        <v>1224.9999946100004</v>
      </c>
      <c r="CF184" s="11">
        <f t="shared" si="1103"/>
        <v>99.999998440000013</v>
      </c>
      <c r="CG184" s="11">
        <f t="shared" si="1103"/>
        <v>224.99999762999991</v>
      </c>
      <c r="CH184" s="11">
        <f t="shared" si="1103"/>
        <v>2499.999992</v>
      </c>
      <c r="CI184" s="11">
        <f t="shared" si="1103"/>
        <v>1443.9999938439998</v>
      </c>
      <c r="CJ184" s="11">
        <f t="shared" ref="CJ184:CK184" si="1104">IF(CJ126="",MIN(CJ64,CJ95),CJ126)</f>
        <v>440.99999655600004</v>
      </c>
      <c r="CK184" s="11">
        <f t="shared" si="1104"/>
        <v>2025.0000074700004</v>
      </c>
      <c r="CL184" s="11">
        <f t="shared" ref="CL184:CQ184" si="1105">IF(CL126="",MIN(CL64,CL95),CL126)</f>
        <v>1599.9999932800001</v>
      </c>
      <c r="CM184" s="11">
        <f t="shared" si="1105"/>
        <v>528.9999960900002</v>
      </c>
      <c r="CN184" s="11">
        <f t="shared" si="1105"/>
        <v>399.99999656</v>
      </c>
      <c r="CO184" s="11">
        <f t="shared" si="1105"/>
        <v>900.00000522000005</v>
      </c>
      <c r="CP184" s="11">
        <f t="shared" si="1105"/>
        <v>224.99999736000021</v>
      </c>
      <c r="CQ184" s="11">
        <f t="shared" si="1105"/>
        <v>1023.9999943040002</v>
      </c>
      <c r="CR184" s="11">
        <f t="shared" ref="CR184:CS184" si="1106">IF(CR126="",MIN(CR64,CR95),CR126)</f>
        <v>1599.9999928</v>
      </c>
      <c r="CS184" s="11">
        <f t="shared" si="1106"/>
        <v>899.99999453999976</v>
      </c>
      <c r="CT184" s="11">
        <f t="shared" ref="CT184:DB184" si="1107">IF(CT126="",MIN(CT64,CT95),CT126)</f>
        <v>899.9999944800004</v>
      </c>
      <c r="CU184" s="11">
        <f t="shared" si="1107"/>
        <v>625.00000465000005</v>
      </c>
      <c r="CV184" s="11">
        <f t="shared" si="1107"/>
        <v>624.99999530000002</v>
      </c>
      <c r="CW184" s="11">
        <f t="shared" si="1107"/>
        <v>1936.0000083599998</v>
      </c>
      <c r="CX184" s="11">
        <f t="shared" si="1107"/>
        <v>960.99999404800042</v>
      </c>
      <c r="CY184" s="11">
        <f t="shared" si="1107"/>
        <v>360.9999963140001</v>
      </c>
      <c r="CZ184" s="11">
        <f t="shared" si="1107"/>
        <v>728.99999470799992</v>
      </c>
      <c r="DA184" s="11">
        <f t="shared" si="1107"/>
        <v>1599.9999920800003</v>
      </c>
      <c r="DB184" s="11">
        <f t="shared" si="1107"/>
        <v>899.99999400000036</v>
      </c>
      <c r="DC184" s="11">
        <f t="shared" ref="DC184:EE184" si="1108">IF(DC126="",MIN(DC64,DC95),DC126)</f>
        <v>1224.9999929300002</v>
      </c>
      <c r="DD184" s="11">
        <f t="shared" si="1108"/>
        <v>168.99999734799997</v>
      </c>
      <c r="DE184" s="11">
        <f t="shared" si="1108"/>
        <v>483.99999546799978</v>
      </c>
      <c r="DF184" s="11">
        <f t="shared" si="1108"/>
        <v>2025.0000093600001</v>
      </c>
      <c r="DG184" s="11">
        <f t="shared" si="1108"/>
        <v>225.00000315</v>
      </c>
      <c r="DH184" s="11">
        <f t="shared" si="1108"/>
        <v>99.999997879999981</v>
      </c>
      <c r="DI184" s="11">
        <f t="shared" si="1108"/>
        <v>3.9999995719999903</v>
      </c>
      <c r="DJ184" s="11">
        <f t="shared" si="1108"/>
        <v>1599.99999136</v>
      </c>
      <c r="DK184" s="11">
        <f t="shared" si="1108"/>
        <v>143.99999738400004</v>
      </c>
      <c r="DL184" s="11">
        <f t="shared" si="1108"/>
        <v>120.99999757999997</v>
      </c>
      <c r="DM184" s="11">
        <f t="shared" si="1108"/>
        <v>899.99999333999972</v>
      </c>
      <c r="DN184" s="11">
        <f t="shared" si="1108"/>
        <v>400.00000447999997</v>
      </c>
      <c r="DO184" s="11">
        <f t="shared" si="1108"/>
        <v>1.2769000000000001E-14</v>
      </c>
      <c r="DP184" s="11">
        <f t="shared" si="1108"/>
        <v>899.99999315999992</v>
      </c>
      <c r="DQ184" s="11">
        <f t="shared" si="1108"/>
        <v>195.99999677999983</v>
      </c>
      <c r="DR184" s="11">
        <f t="shared" si="1108"/>
        <v>399.99999536000018</v>
      </c>
      <c r="DS184" s="11">
        <f t="shared" si="1108"/>
        <v>1225.00000819</v>
      </c>
      <c r="DT184" s="11">
        <f t="shared" si="1108"/>
        <v>900.00000707999993</v>
      </c>
      <c r="DU184" s="11">
        <f t="shared" si="1108"/>
        <v>195.99999666799982</v>
      </c>
      <c r="DV184" s="11">
        <f t="shared" si="1108"/>
        <v>399.99999520000017</v>
      </c>
      <c r="DW184" s="11">
        <f t="shared" si="1108"/>
        <v>624.99999395000009</v>
      </c>
      <c r="DX184" s="11">
        <f t="shared" si="1108"/>
        <v>624.99999389999982</v>
      </c>
      <c r="DY184" s="11">
        <f t="shared" si="1108"/>
        <v>528.9999943419997</v>
      </c>
      <c r="DZ184" s="11">
        <f t="shared" si="1108"/>
        <v>624.9999938000002</v>
      </c>
      <c r="EA184" s="11">
        <f t="shared" si="1108"/>
        <v>1600.00001</v>
      </c>
      <c r="EB184" s="11">
        <f t="shared" si="1108"/>
        <v>528.9999942039999</v>
      </c>
      <c r="EC184" s="11">
        <f t="shared" si="1108"/>
        <v>1599.9999898400001</v>
      </c>
      <c r="ED184" s="11">
        <f t="shared" si="1108"/>
        <v>1155.9999912960002</v>
      </c>
      <c r="EE184" s="11">
        <f t="shared" si="1108"/>
        <v>399.99999484</v>
      </c>
      <c r="EF184" s="11">
        <f t="shared" ref="EF184:EI184" si="1109">IF(EF126="",MIN(EF64,EF95),EF126)</f>
        <v>624.99999349999985</v>
      </c>
      <c r="EG184" s="11">
        <f t="shared" si="1109"/>
        <v>728.99999292600035</v>
      </c>
      <c r="EH184" s="11">
        <f t="shared" si="1109"/>
        <v>168.99999656800011</v>
      </c>
      <c r="EI184" s="11">
        <f t="shared" si="1109"/>
        <v>676.00000691600007</v>
      </c>
      <c r="EJ184" s="11">
        <f t="shared" ref="EJ184:ES184" si="1110">IF(EJ126="",MIN(EJ64,EJ95),EJ126)</f>
        <v>1848.9999884760002</v>
      </c>
      <c r="EK184" s="11">
        <f t="shared" si="1110"/>
        <v>99.999997300000146</v>
      </c>
      <c r="EL184" s="11">
        <f t="shared" si="1110"/>
        <v>224.99999592000012</v>
      </c>
      <c r="EM184" s="11">
        <f t="shared" si="1110"/>
        <v>4.0000005480000178</v>
      </c>
      <c r="EN184" s="11">
        <f t="shared" si="1110"/>
        <v>1599.9999889600003</v>
      </c>
      <c r="EO184" s="11">
        <f t="shared" si="1110"/>
        <v>624.99999305000028</v>
      </c>
      <c r="EP184" s="11">
        <f t="shared" si="1110"/>
        <v>2499.9999860000003</v>
      </c>
      <c r="EQ184" s="11">
        <f t="shared" si="1110"/>
        <v>399.99999435999996</v>
      </c>
      <c r="ER184" s="11">
        <f t="shared" si="1110"/>
        <v>143.99999659199992</v>
      </c>
      <c r="ES184" s="11">
        <f t="shared" si="1110"/>
        <v>1600.0000114400002</v>
      </c>
      <c r="ET184" s="11">
        <f t="shared" ref="ET184:EV184" si="1111">IF(ET126="",MIN(ET64,ET95),ET126)</f>
        <v>528.99999337600013</v>
      </c>
      <c r="EU184" s="11">
        <f t="shared" si="1111"/>
        <v>1600.0000116000001</v>
      </c>
      <c r="EV184" s="11">
        <f t="shared" si="1111"/>
        <v>899.99999123999976</v>
      </c>
      <c r="EW184" s="11">
        <f t="shared" ref="EW184:FJ184" si="1112">IF(EW126="",MIN(EW64,EW95),EW126)</f>
        <v>168.99999617800017</v>
      </c>
      <c r="EX184" s="11">
        <f t="shared" si="1112"/>
        <v>1155.9999899360002</v>
      </c>
      <c r="EY184" s="11">
        <f t="shared" si="1112"/>
        <v>399.99999403999993</v>
      </c>
      <c r="EZ184" s="11">
        <f t="shared" si="1112"/>
        <v>624.99999249999973</v>
      </c>
      <c r="FA184" s="11">
        <f t="shared" si="1112"/>
        <v>100.00000302000002</v>
      </c>
      <c r="FB184" s="11">
        <f t="shared" si="1112"/>
        <v>624.99999240000011</v>
      </c>
      <c r="FC184" s="11">
        <f t="shared" si="1112"/>
        <v>2499.9999846999999</v>
      </c>
      <c r="FD184" s="11">
        <f t="shared" si="1112"/>
        <v>25.000001540000028</v>
      </c>
      <c r="FE184" s="11">
        <f t="shared" si="1112"/>
        <v>900.00000929999999</v>
      </c>
      <c r="FF184" s="11">
        <f t="shared" si="1112"/>
        <v>99.999996880000054</v>
      </c>
      <c r="FG184" s="11">
        <f t="shared" si="1112"/>
        <v>224.99999528999996</v>
      </c>
      <c r="FH184" s="11">
        <f t="shared" si="1112"/>
        <v>2.4964000000000004E-14</v>
      </c>
      <c r="FI184" s="11">
        <f t="shared" si="1112"/>
        <v>624.99999205000029</v>
      </c>
      <c r="FJ184" s="11">
        <f t="shared" si="1112"/>
        <v>1600.0000127999999</v>
      </c>
      <c r="FK184" s="11">
        <f t="shared" ref="FK184" si="1113">IF(FK126="",MIN(FK64,FK95),FK126)</f>
        <v>899.99999033999984</v>
      </c>
    </row>
    <row r="185" spans="3:167" x14ac:dyDescent="0.25">
      <c r="C185" s="11">
        <v>30</v>
      </c>
      <c r="D185" s="11">
        <f t="shared" si="736"/>
        <v>2500</v>
      </c>
      <c r="E185" s="11">
        <f t="shared" ref="E185" si="1114">IF(E127="",MIN(E65,E96),E127)</f>
        <v>625.00000002499996</v>
      </c>
      <c r="F185" s="11">
        <f t="shared" si="736"/>
        <v>1443.9999999619999</v>
      </c>
      <c r="G185" s="11">
        <f t="shared" si="736"/>
        <v>899.99999993999973</v>
      </c>
      <c r="H185" s="11">
        <f t="shared" si="736"/>
        <v>224.99999994000021</v>
      </c>
      <c r="I185" s="11">
        <f t="shared" ref="I185:BT185" si="1115">IF(I127="",MIN(I65,I96),I127)</f>
        <v>323.99999989200012</v>
      </c>
      <c r="J185" s="11">
        <f t="shared" si="1115"/>
        <v>1.6000002647691982E-17</v>
      </c>
      <c r="K185" s="11">
        <f t="shared" si="1115"/>
        <v>2.500003966417107E-17</v>
      </c>
      <c r="L185" s="11">
        <f t="shared" si="1115"/>
        <v>225.00000018000003</v>
      </c>
      <c r="M185" s="11">
        <f t="shared" si="1115"/>
        <v>100.00000014000001</v>
      </c>
      <c r="N185" s="11">
        <f t="shared" si="1115"/>
        <v>99.999999839999987</v>
      </c>
      <c r="O185" s="11">
        <f t="shared" si="1115"/>
        <v>99.999999819999914</v>
      </c>
      <c r="P185" s="11">
        <f t="shared" si="1115"/>
        <v>399.99999960000025</v>
      </c>
      <c r="Q185" s="11">
        <f t="shared" si="1115"/>
        <v>1600.0000008799998</v>
      </c>
      <c r="R185" s="11">
        <f t="shared" si="1115"/>
        <v>625.00000060000002</v>
      </c>
      <c r="S185" s="11">
        <f t="shared" si="1115"/>
        <v>899.99999921999972</v>
      </c>
      <c r="T185" s="11">
        <f t="shared" si="1115"/>
        <v>9.0000000839999998</v>
      </c>
      <c r="U185" s="11">
        <f t="shared" si="1115"/>
        <v>2.2499999999999996E-16</v>
      </c>
      <c r="V185" s="11">
        <f t="shared" si="1115"/>
        <v>1600.0000012800001</v>
      </c>
      <c r="W185" s="11">
        <f t="shared" si="1115"/>
        <v>2499.9999983000002</v>
      </c>
      <c r="X185" s="11">
        <f t="shared" si="1115"/>
        <v>1369.000001332</v>
      </c>
      <c r="Y185" s="11">
        <f t="shared" si="1115"/>
        <v>99.99999962000004</v>
      </c>
      <c r="Z185" s="11">
        <f t="shared" si="1115"/>
        <v>1224.9999985999998</v>
      </c>
      <c r="AA185" s="11">
        <f t="shared" si="1115"/>
        <v>4.4100022219100972E-16</v>
      </c>
      <c r="AB185" s="11">
        <f t="shared" si="1115"/>
        <v>399.99999912000021</v>
      </c>
      <c r="AC185" s="11">
        <f t="shared" si="1115"/>
        <v>168.99999940200004</v>
      </c>
      <c r="AD185" s="11">
        <f t="shared" si="1115"/>
        <v>2499.9999975999999</v>
      </c>
      <c r="AE185" s="11">
        <f t="shared" si="1115"/>
        <v>360.99999904999981</v>
      </c>
      <c r="AF185" s="11">
        <f t="shared" si="1115"/>
        <v>6.7599974238278354E-16</v>
      </c>
      <c r="AG185" s="11">
        <f t="shared" si="1115"/>
        <v>624.99999865000007</v>
      </c>
      <c r="AH185" s="11">
        <f t="shared" si="1115"/>
        <v>2499.9999971999996</v>
      </c>
      <c r="AI185" s="11">
        <f t="shared" si="1115"/>
        <v>399.99999883999976</v>
      </c>
      <c r="AJ185" s="11">
        <f t="shared" si="1115"/>
        <v>121.00000066000001</v>
      </c>
      <c r="AK185" s="11">
        <f t="shared" si="1115"/>
        <v>400.00000123999996</v>
      </c>
      <c r="AL185" s="11">
        <f t="shared" si="1115"/>
        <v>900.00000191999993</v>
      </c>
      <c r="AM185" s="11">
        <f t="shared" si="1115"/>
        <v>25.000000330000002</v>
      </c>
      <c r="AN185" s="11">
        <f t="shared" si="1115"/>
        <v>399.99999864000017</v>
      </c>
      <c r="AO185" s="11">
        <f t="shared" si="1115"/>
        <v>225.00000104999998</v>
      </c>
      <c r="AP185" s="11">
        <f t="shared" si="1115"/>
        <v>1599.9999971199998</v>
      </c>
      <c r="AQ185" s="11">
        <f t="shared" si="1115"/>
        <v>624.99999814999967</v>
      </c>
      <c r="AR185" s="11">
        <f t="shared" si="1115"/>
        <v>399.99999848000016</v>
      </c>
      <c r="AS185" s="11">
        <f t="shared" si="1115"/>
        <v>2303.999996256</v>
      </c>
      <c r="AT185" s="11">
        <f t="shared" si="1115"/>
        <v>1599.9999967999997</v>
      </c>
      <c r="AU185" s="11">
        <f t="shared" si="1115"/>
        <v>2024.9999963099999</v>
      </c>
      <c r="AV185" s="11">
        <f t="shared" si="1115"/>
        <v>2499.9999957999999</v>
      </c>
      <c r="AW185" s="11">
        <f t="shared" si="1115"/>
        <v>1600.00000344</v>
      </c>
      <c r="AX185" s="11">
        <f t="shared" si="1115"/>
        <v>64.000000704000001</v>
      </c>
      <c r="AY185" s="11">
        <f t="shared" si="1115"/>
        <v>2.0249993758658574E-15</v>
      </c>
      <c r="AZ185" s="11">
        <f t="shared" si="1115"/>
        <v>99.999999080000066</v>
      </c>
      <c r="BA185" s="11">
        <f t="shared" si="1115"/>
        <v>625.00000235000005</v>
      </c>
      <c r="BB185" s="11">
        <f t="shared" si="1115"/>
        <v>1224.9999966399998</v>
      </c>
      <c r="BC185" s="11">
        <f t="shared" si="1115"/>
        <v>400.00000196000002</v>
      </c>
      <c r="BD185" s="11">
        <f t="shared" si="1115"/>
        <v>2.499999703159128E-15</v>
      </c>
      <c r="BE185" s="11">
        <f t="shared" si="1115"/>
        <v>2.6010000680386151E-15</v>
      </c>
      <c r="BF185" s="11">
        <f t="shared" si="1115"/>
        <v>2.7040004474599449E-15</v>
      </c>
      <c r="BG185" s="11">
        <f t="shared" si="1115"/>
        <v>224.99999841000019</v>
      </c>
      <c r="BH185" s="11">
        <f t="shared" si="1115"/>
        <v>2.915999715155696E-15</v>
      </c>
      <c r="BI185" s="11">
        <f t="shared" si="1115"/>
        <v>1599.9999955999999</v>
      </c>
      <c r="BJ185" s="11">
        <f t="shared" si="1115"/>
        <v>399.99999775999981</v>
      </c>
      <c r="BK185" s="11">
        <f t="shared" si="1115"/>
        <v>400.00000228000005</v>
      </c>
      <c r="BL185" s="11">
        <f t="shared" si="1115"/>
        <v>3.3639997324476479E-15</v>
      </c>
      <c r="BM185" s="11">
        <f t="shared" si="1115"/>
        <v>400.00000236000005</v>
      </c>
      <c r="BN185" s="11">
        <f t="shared" si="1115"/>
        <v>2024.9999946000003</v>
      </c>
      <c r="BO185" s="11">
        <f t="shared" si="1115"/>
        <v>1369.000004514</v>
      </c>
      <c r="BP185" s="11">
        <f t="shared" si="1115"/>
        <v>3.8440000000000001E-15</v>
      </c>
      <c r="BQ185" s="11">
        <f t="shared" si="1115"/>
        <v>3.9690002091511442E-15</v>
      </c>
      <c r="BR185" s="11">
        <f t="shared" si="1115"/>
        <v>224.99999807999984</v>
      </c>
      <c r="BS185" s="11">
        <f t="shared" si="1115"/>
        <v>528.99999701000024</v>
      </c>
      <c r="BT185" s="11">
        <f t="shared" si="1115"/>
        <v>224.99999802000005</v>
      </c>
      <c r="BU185" s="11">
        <f t="shared" ref="BU185:CI185" si="1116">IF(BU127="",MIN(BU65,BU96),BU127)</f>
        <v>2499.9999932999999</v>
      </c>
      <c r="BV185" s="11">
        <f t="shared" si="1116"/>
        <v>960.99999578399968</v>
      </c>
      <c r="BW185" s="11">
        <f t="shared" si="1116"/>
        <v>961.00000427799989</v>
      </c>
      <c r="BX185" s="11">
        <f t="shared" si="1116"/>
        <v>399.99999720000005</v>
      </c>
      <c r="BY185" s="11">
        <f t="shared" si="1116"/>
        <v>440.99999701799993</v>
      </c>
      <c r="BZ185" s="11">
        <f t="shared" si="1116"/>
        <v>400.00000287999995</v>
      </c>
      <c r="CA185" s="11">
        <f t="shared" si="1116"/>
        <v>2499.9999926999999</v>
      </c>
      <c r="CB185" s="11">
        <f t="shared" si="1116"/>
        <v>99.99999852000002</v>
      </c>
      <c r="CC185" s="11">
        <f t="shared" si="1116"/>
        <v>168.99999804999993</v>
      </c>
      <c r="CD185" s="11">
        <f t="shared" si="1116"/>
        <v>224.99999771999981</v>
      </c>
      <c r="CE185" s="11">
        <f t="shared" si="1116"/>
        <v>224.99999769000013</v>
      </c>
      <c r="CF185" s="11">
        <f t="shared" si="1116"/>
        <v>624.99999610000009</v>
      </c>
      <c r="CG185" s="11">
        <f t="shared" si="1116"/>
        <v>224.99999762999991</v>
      </c>
      <c r="CH185" s="11">
        <f t="shared" si="1116"/>
        <v>624.99999599999967</v>
      </c>
      <c r="CI185" s="11">
        <f t="shared" si="1116"/>
        <v>400.00000324000001</v>
      </c>
      <c r="CJ185" s="11">
        <f t="shared" ref="CJ185:CK185" si="1117">IF(CJ127="",MIN(CJ65,CJ96),CJ127)</f>
        <v>80.999998524000006</v>
      </c>
      <c r="CK185" s="11">
        <f t="shared" si="1117"/>
        <v>399.99999667999987</v>
      </c>
      <c r="CL185" s="11">
        <f t="shared" ref="CL185:CQ185" si="1118">IF(CL127="",MIN(CL65,CL96),CL127)</f>
        <v>899.99999495999964</v>
      </c>
      <c r="CM185" s="11">
        <f t="shared" si="1118"/>
        <v>528.9999960900002</v>
      </c>
      <c r="CN185" s="11">
        <f t="shared" si="1118"/>
        <v>1599.99999312</v>
      </c>
      <c r="CO185" s="11">
        <f t="shared" si="1118"/>
        <v>624.99999564999985</v>
      </c>
      <c r="CP185" s="11">
        <f t="shared" si="1118"/>
        <v>625.00000439999997</v>
      </c>
      <c r="CQ185" s="11">
        <f t="shared" si="1118"/>
        <v>624.99999555000022</v>
      </c>
      <c r="CR185" s="11">
        <f t="shared" ref="CR185:CS185" si="1119">IF(CR127="",MIN(CR65,CR96),CR127)</f>
        <v>225.00000270000001</v>
      </c>
      <c r="CS185" s="11">
        <f t="shared" si="1119"/>
        <v>99.999998179999935</v>
      </c>
      <c r="CT185" s="11">
        <f t="shared" ref="CT185:DB185" si="1120">IF(CT127="",MIN(CT65,CT96),CT127)</f>
        <v>24.999999080000073</v>
      </c>
      <c r="CU185" s="11">
        <f t="shared" si="1120"/>
        <v>400.00000372000005</v>
      </c>
      <c r="CV185" s="11">
        <f t="shared" si="1120"/>
        <v>624.99999530000002</v>
      </c>
      <c r="CW185" s="11">
        <f t="shared" si="1120"/>
        <v>224.99999714999987</v>
      </c>
      <c r="CX185" s="11">
        <f t="shared" si="1120"/>
        <v>100.00000192000003</v>
      </c>
      <c r="CY185" s="11">
        <f t="shared" si="1120"/>
        <v>49.000001358000013</v>
      </c>
      <c r="CZ185" s="11">
        <f t="shared" si="1120"/>
        <v>1155.999993336</v>
      </c>
      <c r="DA185" s="11">
        <f t="shared" si="1120"/>
        <v>400.00000396000007</v>
      </c>
      <c r="DB185" s="11">
        <f t="shared" si="1120"/>
        <v>99.999998000000133</v>
      </c>
      <c r="DC185" s="11">
        <f t="shared" ref="DC185:EE185" si="1121">IF(DC127="",MIN(DC65,DC96),DC127)</f>
        <v>1155.9999931320001</v>
      </c>
      <c r="DD185" s="11">
        <f t="shared" si="1121"/>
        <v>1224.99999286</v>
      </c>
      <c r="DE185" s="11">
        <f t="shared" si="1121"/>
        <v>899.99999381999976</v>
      </c>
      <c r="DF185" s="11">
        <f t="shared" si="1121"/>
        <v>2025.0000093600001</v>
      </c>
      <c r="DG185" s="11">
        <f t="shared" si="1121"/>
        <v>1224.9999926500002</v>
      </c>
      <c r="DH185" s="11">
        <f t="shared" si="1121"/>
        <v>624.99999469999989</v>
      </c>
      <c r="DI185" s="11">
        <f t="shared" si="1121"/>
        <v>2499.9999893000004</v>
      </c>
      <c r="DJ185" s="11">
        <f t="shared" si="1121"/>
        <v>899.99999352000032</v>
      </c>
      <c r="DK185" s="11">
        <f t="shared" si="1121"/>
        <v>144.00000261600002</v>
      </c>
      <c r="DL185" s="11">
        <f t="shared" si="1121"/>
        <v>528.99999493999997</v>
      </c>
      <c r="DM185" s="11">
        <f t="shared" si="1121"/>
        <v>400.00000443999994</v>
      </c>
      <c r="DN185" s="11">
        <f t="shared" si="1121"/>
        <v>1.2543999999999999E-14</v>
      </c>
      <c r="DO185" s="11">
        <f t="shared" si="1121"/>
        <v>1.2768999704283722E-14</v>
      </c>
      <c r="DP185" s="11">
        <f t="shared" si="1121"/>
        <v>1599.9999908799998</v>
      </c>
      <c r="DQ185" s="11">
        <f t="shared" si="1121"/>
        <v>1224.9999919499996</v>
      </c>
      <c r="DR185" s="11">
        <f t="shared" si="1121"/>
        <v>1444.0000088160002</v>
      </c>
      <c r="DS185" s="11">
        <f t="shared" si="1121"/>
        <v>624.99999415000002</v>
      </c>
      <c r="DT185" s="11">
        <f t="shared" si="1121"/>
        <v>624.99999409999987</v>
      </c>
      <c r="DU185" s="11">
        <f t="shared" si="1121"/>
        <v>1599.9999904800002</v>
      </c>
      <c r="DV185" s="11">
        <f t="shared" si="1121"/>
        <v>624.99999400000024</v>
      </c>
      <c r="DW185" s="11">
        <f t="shared" si="1121"/>
        <v>2024.9999891100001</v>
      </c>
      <c r="DX185" s="11">
        <f t="shared" si="1121"/>
        <v>624.99999389999982</v>
      </c>
      <c r="DY185" s="11">
        <f t="shared" si="1121"/>
        <v>899.9999926199996</v>
      </c>
      <c r="DZ185" s="11">
        <f t="shared" si="1121"/>
        <v>624.9999938000002</v>
      </c>
      <c r="EA185" s="11">
        <f t="shared" si="1121"/>
        <v>1224.99999125</v>
      </c>
      <c r="EB185" s="11">
        <f t="shared" si="1121"/>
        <v>1023.9999919359998</v>
      </c>
      <c r="EC185" s="11">
        <f t="shared" si="1121"/>
        <v>399.99999491999972</v>
      </c>
      <c r="ED185" s="11">
        <f t="shared" si="1121"/>
        <v>440.99999462400018</v>
      </c>
      <c r="EE185" s="11">
        <f t="shared" si="1121"/>
        <v>899.99999226</v>
      </c>
      <c r="EF185" s="11">
        <f t="shared" ref="EF185:EI185" si="1122">IF(EF127="",MIN(EF65,EF96),EF127)</f>
        <v>1599.9999896000004</v>
      </c>
      <c r="EG185" s="11">
        <f t="shared" si="1122"/>
        <v>323.99999528400025</v>
      </c>
      <c r="EH185" s="11">
        <f t="shared" si="1122"/>
        <v>99.99999736000008</v>
      </c>
      <c r="EI185" s="11">
        <f t="shared" si="1122"/>
        <v>1369.0000098420001</v>
      </c>
      <c r="EJ185" s="11">
        <f t="shared" ref="EJ185:ES185" si="1123">IF(EJ127="",MIN(EJ65,EJ96),EJ127)</f>
        <v>323.99999517599986</v>
      </c>
      <c r="EK185" s="11">
        <f t="shared" si="1123"/>
        <v>1295.9999902800005</v>
      </c>
      <c r="EL185" s="11">
        <f t="shared" si="1123"/>
        <v>24.999998640000047</v>
      </c>
      <c r="EM185" s="11">
        <f t="shared" si="1123"/>
        <v>899.99999177999996</v>
      </c>
      <c r="EN185" s="11">
        <f t="shared" si="1123"/>
        <v>899.9999917199998</v>
      </c>
      <c r="EO185" s="11">
        <f t="shared" si="1123"/>
        <v>899.99999166000043</v>
      </c>
      <c r="EP185" s="11">
        <f t="shared" si="1123"/>
        <v>625.0000070000001</v>
      </c>
      <c r="EQ185" s="11">
        <f t="shared" si="1123"/>
        <v>224.99999577</v>
      </c>
      <c r="ER185" s="11">
        <f t="shared" si="1123"/>
        <v>24.999998579999975</v>
      </c>
      <c r="ES185" s="11">
        <f t="shared" si="1123"/>
        <v>400.00000572000005</v>
      </c>
      <c r="ET185" s="11">
        <f t="shared" ref="ET185:EV185" si="1124">IF(ET127="",MIN(ET65,ET96),ET127)</f>
        <v>24.999998560000044</v>
      </c>
      <c r="EU185" s="11">
        <f t="shared" si="1124"/>
        <v>1225.0000101500002</v>
      </c>
      <c r="EV185" s="11">
        <f t="shared" si="1124"/>
        <v>1599.9999883200003</v>
      </c>
      <c r="EW185" s="11">
        <f t="shared" ref="EW185:FJ185" si="1125">IF(EW127="",MIN(EW65,EW96),EW127)</f>
        <v>483.99999353200025</v>
      </c>
      <c r="EX185" s="11">
        <f t="shared" si="1125"/>
        <v>624.99999260000016</v>
      </c>
      <c r="EY185" s="11">
        <f t="shared" si="1125"/>
        <v>399.99999403999993</v>
      </c>
      <c r="EZ185" s="11">
        <f t="shared" si="1125"/>
        <v>1023.9999903999997</v>
      </c>
      <c r="FA185" s="11">
        <f t="shared" si="1125"/>
        <v>99.999996980000134</v>
      </c>
      <c r="FB185" s="11">
        <f t="shared" si="1125"/>
        <v>625.00000759999989</v>
      </c>
      <c r="FC185" s="11">
        <f t="shared" si="1125"/>
        <v>24.999998470000005</v>
      </c>
      <c r="FD185" s="11">
        <f t="shared" si="1125"/>
        <v>625.00000769999997</v>
      </c>
      <c r="FE185" s="11">
        <f t="shared" si="1125"/>
        <v>1224.9999891500004</v>
      </c>
      <c r="FF185" s="11">
        <f t="shared" si="1125"/>
        <v>960.99999032800008</v>
      </c>
      <c r="FG185" s="11">
        <f t="shared" si="1125"/>
        <v>2.464900073227853E-14</v>
      </c>
      <c r="FH185" s="11">
        <f t="shared" si="1125"/>
        <v>2.4964001885746234E-14</v>
      </c>
      <c r="FI185" s="11">
        <f t="shared" si="1125"/>
        <v>224.99999523000017</v>
      </c>
      <c r="FJ185" s="11">
        <f t="shared" si="1125"/>
        <v>2.5600000000000003E-14</v>
      </c>
      <c r="FK185" s="11">
        <f t="shared" ref="FK185" si="1126">IF(FK127="",MIN(FK65,FK96),FK127)</f>
        <v>1225.0000112700002</v>
      </c>
    </row>
    <row r="186" spans="3:167" x14ac:dyDescent="0.25">
      <c r="C186" s="11" t="s">
        <v>35</v>
      </c>
    </row>
    <row r="187" spans="3:167" x14ac:dyDescent="0.25">
      <c r="C187" s="11">
        <v>1</v>
      </c>
      <c r="D187" s="11">
        <f t="shared" ref="D187:H216" si="1127">IF(D98="",MAX(D36,D67),D98)</f>
        <v>2500</v>
      </c>
      <c r="E187" s="11">
        <f t="shared" ref="E187" si="1128">IF(E98="",MAX(E36,E67),E98)</f>
        <v>4623.9999999320007</v>
      </c>
      <c r="F187" s="11">
        <f t="shared" si="1127"/>
        <v>4899.9999999300007</v>
      </c>
      <c r="G187" s="11">
        <f t="shared" si="1127"/>
        <v>5624.9999998499998</v>
      </c>
      <c r="H187" s="11">
        <f t="shared" si="1127"/>
        <v>5928.9999996919987</v>
      </c>
      <c r="I187" s="11">
        <f t="shared" ref="I187:BT187" si="1129">IF(I98="",MAX(I36,I67),I98)</f>
        <v>4899.9999995800008</v>
      </c>
      <c r="J187" s="11">
        <f t="shared" si="1129"/>
        <v>9999.9999991999994</v>
      </c>
      <c r="K187" s="11">
        <f t="shared" si="1129"/>
        <v>5624.9999992499997</v>
      </c>
      <c r="L187" s="11">
        <f t="shared" si="1129"/>
        <v>8099.9999989200014</v>
      </c>
      <c r="M187" s="11">
        <f t="shared" si="1129"/>
        <v>7224.9999988100008</v>
      </c>
      <c r="N187" s="11">
        <f t="shared" si="1129"/>
        <v>7224.9999986399998</v>
      </c>
      <c r="O187" s="11">
        <f t="shared" si="1129"/>
        <v>5624.9999986499997</v>
      </c>
      <c r="P187" s="11">
        <f t="shared" si="1129"/>
        <v>7224.9999982999989</v>
      </c>
      <c r="Q187" s="11">
        <f t="shared" si="1129"/>
        <v>8099.9999980200009</v>
      </c>
      <c r="R187" s="11">
        <f t="shared" si="1129"/>
        <v>5624.9999981999999</v>
      </c>
      <c r="S187" s="11">
        <f t="shared" si="1129"/>
        <v>3968.9999983620005</v>
      </c>
      <c r="T187" s="11">
        <f t="shared" si="1129"/>
        <v>7224.9999976200006</v>
      </c>
      <c r="U187" s="11">
        <f t="shared" si="1129"/>
        <v>5183.9999978400001</v>
      </c>
      <c r="V187" s="11">
        <f t="shared" si="1129"/>
        <v>4224.9999979200002</v>
      </c>
      <c r="W187" s="11">
        <f t="shared" si="1129"/>
        <v>3844.0000021079995</v>
      </c>
      <c r="X187" s="11">
        <f t="shared" si="1129"/>
        <v>5624.9999972999985</v>
      </c>
      <c r="Y187" s="11">
        <f t="shared" si="1129"/>
        <v>8099.9999965800007</v>
      </c>
      <c r="Z187" s="11">
        <f t="shared" si="1129"/>
        <v>4225.0000025999998</v>
      </c>
      <c r="AA187" s="11">
        <f t="shared" si="1129"/>
        <v>2500.0000020999996</v>
      </c>
      <c r="AB187" s="11">
        <f t="shared" si="1129"/>
        <v>5624.9999967000012</v>
      </c>
      <c r="AC187" s="11">
        <f t="shared" si="1129"/>
        <v>4900.0000032199996</v>
      </c>
      <c r="AD187" s="11">
        <f t="shared" si="1129"/>
        <v>7396.000004128</v>
      </c>
      <c r="AE187" s="11">
        <f t="shared" si="1129"/>
        <v>2808.9999973500003</v>
      </c>
      <c r="AF187" s="11">
        <f t="shared" si="1129"/>
        <v>4225.0000033799997</v>
      </c>
      <c r="AG187" s="11">
        <f t="shared" si="1129"/>
        <v>4899.99999622</v>
      </c>
      <c r="AH187" s="11">
        <f t="shared" si="1129"/>
        <v>3720.9999965839997</v>
      </c>
      <c r="AI187" s="11">
        <f t="shared" si="1129"/>
        <v>3363.9999966360001</v>
      </c>
      <c r="AJ187" s="11">
        <f t="shared" si="1129"/>
        <v>4899.9999958000008</v>
      </c>
      <c r="AK187" s="11">
        <f t="shared" si="1129"/>
        <v>6399.9999950400006</v>
      </c>
      <c r="AL187" s="11">
        <f t="shared" si="1129"/>
        <v>6399.9999948799996</v>
      </c>
      <c r="AM187" s="11">
        <f t="shared" si="1129"/>
        <v>3600.00000396</v>
      </c>
      <c r="AN187" s="11">
        <f t="shared" si="1129"/>
        <v>4224.9999955799985</v>
      </c>
      <c r="AO187" s="11">
        <f t="shared" si="1129"/>
        <v>6399.9999944000001</v>
      </c>
      <c r="AP187" s="11">
        <f t="shared" si="1129"/>
        <v>5624.9999945999998</v>
      </c>
      <c r="AQ187" s="11">
        <f t="shared" si="1129"/>
        <v>6723.9999939319987</v>
      </c>
      <c r="AR187" s="11">
        <f t="shared" si="1129"/>
        <v>8100.0000068399995</v>
      </c>
      <c r="AS187" s="11">
        <f t="shared" si="1129"/>
        <v>3248.9999955540002</v>
      </c>
      <c r="AT187" s="11">
        <f t="shared" si="1129"/>
        <v>3599.9999951999998</v>
      </c>
      <c r="AU187" s="11">
        <f t="shared" si="1129"/>
        <v>6400.0000065600016</v>
      </c>
      <c r="AV187" s="11">
        <f t="shared" si="1129"/>
        <v>7225.0000071399991</v>
      </c>
      <c r="AW187" s="11">
        <f t="shared" si="1129"/>
        <v>9999.9999914</v>
      </c>
      <c r="AX187" s="11">
        <f t="shared" si="1129"/>
        <v>4224.9999942800014</v>
      </c>
      <c r="AY187" s="11">
        <f t="shared" si="1129"/>
        <v>4225.0000058499991</v>
      </c>
      <c r="AZ187" s="11">
        <f t="shared" si="1129"/>
        <v>8099.9999917200003</v>
      </c>
      <c r="BA187" s="11">
        <f t="shared" si="1129"/>
        <v>4899.9999934199996</v>
      </c>
      <c r="BB187" s="11">
        <f t="shared" si="1129"/>
        <v>6399.9999923199994</v>
      </c>
      <c r="BC187" s="11">
        <f t="shared" si="1129"/>
        <v>5928.9999924540007</v>
      </c>
      <c r="BD187" s="11">
        <f t="shared" si="1129"/>
        <v>5625.0000074999998</v>
      </c>
      <c r="BE187" s="11">
        <f t="shared" si="1129"/>
        <v>5624.99999235</v>
      </c>
      <c r="BF187" s="11">
        <f t="shared" si="1129"/>
        <v>9999.999989599999</v>
      </c>
      <c r="BG187" s="11">
        <f t="shared" si="1129"/>
        <v>5624.9999920499986</v>
      </c>
      <c r="BH187" s="11">
        <f t="shared" si="1129"/>
        <v>6399.9999913600004</v>
      </c>
      <c r="BI187" s="11">
        <f t="shared" si="1129"/>
        <v>5624.9999917499999</v>
      </c>
      <c r="BJ187" s="11">
        <f t="shared" si="1129"/>
        <v>9999.9999887999984</v>
      </c>
      <c r="BK187" s="11">
        <f t="shared" si="1129"/>
        <v>8099.9999897400012</v>
      </c>
      <c r="BL187" s="11">
        <f t="shared" si="1129"/>
        <v>9999.9999884000008</v>
      </c>
      <c r="BM187" s="11">
        <f t="shared" si="1129"/>
        <v>6399.9999905599998</v>
      </c>
      <c r="BN187" s="11">
        <f t="shared" si="1129"/>
        <v>6399.9999903999997</v>
      </c>
      <c r="BO187" s="11">
        <f t="shared" si="1129"/>
        <v>5624.9999908499985</v>
      </c>
      <c r="BP187" s="11">
        <f t="shared" si="1129"/>
        <v>8100.0000111599993</v>
      </c>
      <c r="BQ187" s="11">
        <f t="shared" si="1129"/>
        <v>9999.9999874000005</v>
      </c>
      <c r="BR187" s="11">
        <f t="shared" si="1129"/>
        <v>7224.9999891199996</v>
      </c>
      <c r="BS187" s="11">
        <f t="shared" si="1129"/>
        <v>4224.9999915500011</v>
      </c>
      <c r="BT187" s="11">
        <f t="shared" si="1129"/>
        <v>5624.9999901000001</v>
      </c>
      <c r="BU187" s="11">
        <f t="shared" ref="BU187:CI187" si="1130">IF(BU98="",MAX(BU36,BU67),BU98)</f>
        <v>3599.99999196</v>
      </c>
      <c r="BV187" s="11">
        <f t="shared" si="1130"/>
        <v>4623.9999907520014</v>
      </c>
      <c r="BW187" s="11">
        <f t="shared" si="1130"/>
        <v>9999.9999862000004</v>
      </c>
      <c r="BX187" s="11">
        <f t="shared" si="1130"/>
        <v>6400.0000111999998</v>
      </c>
      <c r="BY187" s="11">
        <f t="shared" si="1130"/>
        <v>4355.999990628</v>
      </c>
      <c r="BZ187" s="11">
        <f t="shared" si="1130"/>
        <v>8099.9999870399988</v>
      </c>
      <c r="CA187" s="11">
        <f t="shared" si="1130"/>
        <v>8648.9999864220008</v>
      </c>
      <c r="CB187" s="11">
        <f t="shared" si="1130"/>
        <v>7224.9999874200003</v>
      </c>
      <c r="CC187" s="11">
        <f t="shared" si="1130"/>
        <v>4096.0000096000003</v>
      </c>
      <c r="CD187" s="11">
        <f t="shared" si="1130"/>
        <v>2809.0000080559998</v>
      </c>
      <c r="CE187" s="11">
        <f t="shared" si="1130"/>
        <v>5624.9999884500003</v>
      </c>
      <c r="CF187" s="11">
        <f t="shared" si="1130"/>
        <v>7224.9999867400002</v>
      </c>
      <c r="CG187" s="11">
        <f t="shared" si="1130"/>
        <v>6399.99998736</v>
      </c>
      <c r="CH187" s="11">
        <f t="shared" si="1130"/>
        <v>5624.9999879999987</v>
      </c>
      <c r="CI187" s="11">
        <f t="shared" si="1130"/>
        <v>5624.9999878500003</v>
      </c>
      <c r="CJ187" s="11">
        <f t="shared" ref="CJ187:CK187" si="1131">IF(CJ98="",MAX(CJ36,CJ67),CJ98)</f>
        <v>4096.000010496</v>
      </c>
      <c r="CK187" s="11">
        <f t="shared" si="1131"/>
        <v>8099.9999850599997</v>
      </c>
      <c r="CL187" s="11">
        <f t="shared" ref="CL187:CQ187" si="1132">IF(CL98="",MAX(CL36,CL67),CL98)</f>
        <v>6399.9999865600012</v>
      </c>
      <c r="CM187" s="11">
        <f t="shared" si="1132"/>
        <v>4488.9999886099986</v>
      </c>
      <c r="CN187" s="11">
        <f t="shared" si="1132"/>
        <v>6399.99998624</v>
      </c>
      <c r="CO187" s="11">
        <f t="shared" si="1132"/>
        <v>4900.0000121800003</v>
      </c>
      <c r="CP187" s="11">
        <f t="shared" si="1132"/>
        <v>9025.0000167199978</v>
      </c>
      <c r="CQ187" s="11">
        <f t="shared" si="1132"/>
        <v>4224.9999884300005</v>
      </c>
      <c r="CR187" s="11">
        <f t="shared" ref="CR187:CS187" si="1133">IF(CR98="",MAX(CR36,CR67),CR98)</f>
        <v>5624.9999865</v>
      </c>
      <c r="CS187" s="11">
        <f t="shared" si="1133"/>
        <v>8099.9999836199995</v>
      </c>
      <c r="CT187" s="11">
        <f t="shared" ref="CT187:DB187" si="1134">IF(CT98="",MAX(CT36,CT67),CT98)</f>
        <v>7920.9999836240013</v>
      </c>
      <c r="CU187" s="11">
        <f t="shared" si="1134"/>
        <v>5775.9999858640003</v>
      </c>
      <c r="CV187" s="11">
        <f t="shared" si="1134"/>
        <v>5624.9999859</v>
      </c>
      <c r="CW187" s="11">
        <f t="shared" si="1134"/>
        <v>6399.9999847999998</v>
      </c>
      <c r="CX187" s="11">
        <f t="shared" si="1134"/>
        <v>4899.9999865599993</v>
      </c>
      <c r="CY187" s="11">
        <f t="shared" si="1134"/>
        <v>7743.9999829280005</v>
      </c>
      <c r="CZ187" s="11">
        <f t="shared" si="1134"/>
        <v>5328.9999856919994</v>
      </c>
      <c r="DA187" s="11">
        <f t="shared" si="1134"/>
        <v>6399.9999841599993</v>
      </c>
      <c r="DB187" s="11">
        <f t="shared" si="1134"/>
        <v>5928.999984600001</v>
      </c>
      <c r="DC187" s="11">
        <f t="shared" ref="DC187:EE187" si="1135">IF(DC98="",MAX(DC36,DC67),DC98)</f>
        <v>4488.9999864660003</v>
      </c>
      <c r="DD187" s="11">
        <f t="shared" si="1135"/>
        <v>4623.9999861280003</v>
      </c>
      <c r="DE187" s="11">
        <f t="shared" si="1135"/>
        <v>3363.9999880520004</v>
      </c>
      <c r="DF187" s="11">
        <f t="shared" si="1135"/>
        <v>2600.9999893919999</v>
      </c>
      <c r="DG187" s="11">
        <f t="shared" si="1135"/>
        <v>6399.9999832000003</v>
      </c>
      <c r="DH187" s="11">
        <f t="shared" si="1135"/>
        <v>4224.9999862200002</v>
      </c>
      <c r="DI187" s="11">
        <f t="shared" si="1135"/>
        <v>5624.9999839499997</v>
      </c>
      <c r="DJ187" s="11">
        <f t="shared" si="1135"/>
        <v>4899.9999848800007</v>
      </c>
      <c r="DK187" s="11">
        <f t="shared" si="1135"/>
        <v>8099.9999803800001</v>
      </c>
      <c r="DL187" s="11">
        <f t="shared" si="1135"/>
        <v>8463.9999797599994</v>
      </c>
      <c r="DM187" s="11">
        <f t="shared" si="1135"/>
        <v>4899.9999844600015</v>
      </c>
      <c r="DN187" s="11">
        <f t="shared" si="1135"/>
        <v>9999.9999776000004</v>
      </c>
      <c r="DO187" s="11">
        <f t="shared" si="1135"/>
        <v>9999.9999774000007</v>
      </c>
      <c r="DP187" s="11">
        <f t="shared" si="1135"/>
        <v>3600.0000136800004</v>
      </c>
      <c r="DQ187" s="11">
        <f t="shared" si="1135"/>
        <v>4899.9999838999993</v>
      </c>
      <c r="DR187" s="11">
        <f t="shared" si="1135"/>
        <v>5624.9999826000003</v>
      </c>
      <c r="DS187" s="11">
        <f t="shared" si="1135"/>
        <v>7224.9999801100003</v>
      </c>
      <c r="DT187" s="11">
        <f t="shared" si="1135"/>
        <v>8648.9999780519993</v>
      </c>
      <c r="DU187" s="11">
        <f t="shared" si="1135"/>
        <v>4224.9999845300008</v>
      </c>
      <c r="DV187" s="11">
        <f t="shared" si="1135"/>
        <v>6399.9999808000011</v>
      </c>
      <c r="DW187" s="11">
        <f t="shared" si="1135"/>
        <v>5928.9999813659997</v>
      </c>
      <c r="DX187" s="11">
        <f t="shared" si="1135"/>
        <v>6083.9999809679994</v>
      </c>
      <c r="DY187" s="11">
        <f t="shared" si="1135"/>
        <v>7224.9999790899992</v>
      </c>
      <c r="DZ187" s="11">
        <f t="shared" si="1135"/>
        <v>9024.99997644</v>
      </c>
      <c r="EA187" s="11">
        <f t="shared" si="1135"/>
        <v>2500.0000125000001</v>
      </c>
      <c r="EB187" s="11">
        <f t="shared" si="1135"/>
        <v>5775.9999808479997</v>
      </c>
      <c r="EC187" s="11">
        <f t="shared" si="1135"/>
        <v>3599.9999847600002</v>
      </c>
      <c r="ED187" s="11">
        <f t="shared" si="1135"/>
        <v>2500.0000128000001</v>
      </c>
      <c r="EE187" s="11">
        <f t="shared" si="1135"/>
        <v>9999.9999742</v>
      </c>
      <c r="EF187" s="11">
        <f t="shared" ref="EF187:EI187" si="1136">IF(EF98="",MAX(EF36,EF67),EF98)</f>
        <v>5624.9999804999998</v>
      </c>
      <c r="EG187" s="11">
        <f t="shared" si="1136"/>
        <v>6888.999978253999</v>
      </c>
      <c r="EH187" s="11">
        <f t="shared" si="1136"/>
        <v>8099.9999762400003</v>
      </c>
      <c r="EI187" s="11">
        <f t="shared" si="1136"/>
        <v>5928.9999795180001</v>
      </c>
      <c r="EJ187" s="11">
        <f t="shared" ref="EJ187:ES187" si="1137">IF(EJ98="",MAX(EJ36,EJ67),EJ98)</f>
        <v>5624.9999798999997</v>
      </c>
      <c r="EK187" s="11">
        <f t="shared" si="1137"/>
        <v>6399.9999784000011</v>
      </c>
      <c r="EL187" s="11">
        <f t="shared" si="1137"/>
        <v>7224.9999768800008</v>
      </c>
      <c r="EM187" s="11">
        <f t="shared" si="1137"/>
        <v>4899.99998082</v>
      </c>
      <c r="EN187" s="11">
        <f t="shared" si="1137"/>
        <v>3600.0000165599995</v>
      </c>
      <c r="EO187" s="11">
        <f t="shared" si="1137"/>
        <v>3599.99998332</v>
      </c>
      <c r="EP187" s="11">
        <f t="shared" si="1137"/>
        <v>6399.9999776000004</v>
      </c>
      <c r="EQ187" s="11">
        <f t="shared" si="1137"/>
        <v>6399.9999774400003</v>
      </c>
      <c r="ER187" s="11">
        <f t="shared" si="1137"/>
        <v>8099.9999744399993</v>
      </c>
      <c r="ES187" s="11">
        <f t="shared" si="1137"/>
        <v>4224.9999814100011</v>
      </c>
      <c r="ET187" s="11">
        <f t="shared" ref="ET187:EV187" si="1138">IF(ET98="",MAX(ET36,ET67),ET98)</f>
        <v>6083.9999775360002</v>
      </c>
      <c r="EU187" s="11">
        <f t="shared" si="1138"/>
        <v>5475.9999785399996</v>
      </c>
      <c r="EV187" s="11">
        <f t="shared" si="1138"/>
        <v>5624.9999780999997</v>
      </c>
      <c r="EW187" s="11">
        <f t="shared" ref="EW187:FJ187" si="1139">IF(EW98="",MAX(EW36,EW67),EW98)</f>
        <v>5040.9999791259988</v>
      </c>
      <c r="EX187" s="11">
        <f t="shared" si="1139"/>
        <v>3600.00001776</v>
      </c>
      <c r="EY187" s="11">
        <f t="shared" si="1139"/>
        <v>5625.0000223500001</v>
      </c>
      <c r="EZ187" s="11">
        <f t="shared" si="1139"/>
        <v>5624.9999774999997</v>
      </c>
      <c r="FA187" s="11">
        <f t="shared" si="1139"/>
        <v>6399.9999758400008</v>
      </c>
      <c r="FB187" s="11">
        <f t="shared" si="1139"/>
        <v>5624.9999772000001</v>
      </c>
      <c r="FC187" s="11">
        <f t="shared" si="1139"/>
        <v>6399.9999755199997</v>
      </c>
      <c r="FD187" s="11">
        <f t="shared" si="1139"/>
        <v>7224.9999738199995</v>
      </c>
      <c r="FE187" s="11">
        <f t="shared" si="1139"/>
        <v>4899.9999783000003</v>
      </c>
      <c r="FF187" s="11">
        <f t="shared" si="1139"/>
        <v>4900.00002184</v>
      </c>
      <c r="FG187" s="11">
        <f t="shared" si="1139"/>
        <v>7743.9999723679994</v>
      </c>
      <c r="FH187" s="11">
        <f t="shared" si="1139"/>
        <v>4224.9999794599989</v>
      </c>
      <c r="FI187" s="11">
        <f t="shared" si="1139"/>
        <v>6399.9999745600007</v>
      </c>
      <c r="FJ187" s="11">
        <f t="shared" si="1139"/>
        <v>2500.000016</v>
      </c>
      <c r="FK187" s="11">
        <f t="shared" ref="FK187" si="1140">IF(FK98="",MAX(FK36,FK67),FK98)</f>
        <v>7224.9999726299993</v>
      </c>
    </row>
    <row r="188" spans="3:167" x14ac:dyDescent="0.25">
      <c r="C188" s="11">
        <v>2</v>
      </c>
      <c r="D188" s="11">
        <f t="shared" si="1127"/>
        <v>2500</v>
      </c>
      <c r="E188" s="11">
        <f t="shared" ref="E188" si="1141">IF(E99="",MAX(E37,E68),E99)</f>
        <v>8099.999999910001</v>
      </c>
      <c r="F188" s="11">
        <f t="shared" si="1127"/>
        <v>5475.9999999260008</v>
      </c>
      <c r="G188" s="11">
        <f t="shared" si="1127"/>
        <v>7055.999999831999</v>
      </c>
      <c r="H188" s="11">
        <f t="shared" si="1127"/>
        <v>7395.9999996559991</v>
      </c>
      <c r="I188" s="11">
        <f t="shared" ref="I188:BT188" si="1142">IF(I99="",MAX(I37,I68),I99)</f>
        <v>7568.999999478001</v>
      </c>
      <c r="J188" s="11">
        <f t="shared" si="1142"/>
        <v>6399.9999993599995</v>
      </c>
      <c r="K188" s="11">
        <f t="shared" si="1142"/>
        <v>9999.9999989999997</v>
      </c>
      <c r="L188" s="11">
        <f t="shared" si="1142"/>
        <v>7224.9999989800008</v>
      </c>
      <c r="M188" s="11">
        <f t="shared" si="1142"/>
        <v>8099.9999987400006</v>
      </c>
      <c r="N188" s="11">
        <f t="shared" si="1142"/>
        <v>7224.9999986399998</v>
      </c>
      <c r="O188" s="11">
        <f t="shared" si="1142"/>
        <v>9024.999998289999</v>
      </c>
      <c r="P188" s="11">
        <f t="shared" si="1142"/>
        <v>5625.0000014999987</v>
      </c>
      <c r="Q188" s="11">
        <f t="shared" si="1142"/>
        <v>3025.0000012099999</v>
      </c>
      <c r="R188" s="11">
        <f t="shared" si="1142"/>
        <v>9999.9999975999999</v>
      </c>
      <c r="S188" s="11">
        <f t="shared" si="1142"/>
        <v>8099.9999976599993</v>
      </c>
      <c r="T188" s="11">
        <f t="shared" si="1142"/>
        <v>5183.9999979840013</v>
      </c>
      <c r="U188" s="11">
        <f t="shared" si="1142"/>
        <v>6561.0000024299998</v>
      </c>
      <c r="V188" s="11">
        <f t="shared" si="1142"/>
        <v>2500.0000016000004</v>
      </c>
      <c r="W188" s="11">
        <f t="shared" si="1142"/>
        <v>9408.9999967019994</v>
      </c>
      <c r="X188" s="11">
        <f t="shared" si="1142"/>
        <v>9024.9999965800016</v>
      </c>
      <c r="Y188" s="11">
        <f t="shared" si="1142"/>
        <v>6400.0000030399997</v>
      </c>
      <c r="Z188" s="11">
        <f t="shared" si="1142"/>
        <v>4224.9999974000002</v>
      </c>
      <c r="AA188" s="11">
        <f t="shared" si="1142"/>
        <v>9025.0000039900006</v>
      </c>
      <c r="AB188" s="11">
        <f t="shared" si="1142"/>
        <v>3599.9999973599997</v>
      </c>
      <c r="AC188" s="11">
        <f t="shared" si="1142"/>
        <v>7225.0000039099996</v>
      </c>
      <c r="AD188" s="11">
        <f t="shared" si="1142"/>
        <v>7744.0000042240008</v>
      </c>
      <c r="AE188" s="11">
        <f t="shared" si="1142"/>
        <v>8463.9999953999995</v>
      </c>
      <c r="AF188" s="11">
        <f t="shared" si="1142"/>
        <v>9999.9999948000004</v>
      </c>
      <c r="AG188" s="11">
        <f t="shared" si="1142"/>
        <v>8099.9999951400005</v>
      </c>
      <c r="AH188" s="11">
        <f t="shared" si="1142"/>
        <v>3720.9999965839997</v>
      </c>
      <c r="AI188" s="11">
        <f t="shared" si="1142"/>
        <v>6399.999995359999</v>
      </c>
      <c r="AJ188" s="11">
        <f t="shared" si="1142"/>
        <v>3600.0000036000001</v>
      </c>
      <c r="AK188" s="11">
        <f t="shared" si="1142"/>
        <v>8099.9999944199999</v>
      </c>
      <c r="AL188" s="11">
        <f t="shared" si="1142"/>
        <v>5184.0000046080004</v>
      </c>
      <c r="AM188" s="11">
        <f t="shared" si="1142"/>
        <v>6399.9999947200013</v>
      </c>
      <c r="AN188" s="11">
        <f t="shared" si="1142"/>
        <v>8835.9999936080003</v>
      </c>
      <c r="AO188" s="11">
        <f t="shared" si="1142"/>
        <v>8099.9999937000002</v>
      </c>
      <c r="AP188" s="11">
        <f t="shared" si="1142"/>
        <v>2500.0000036000001</v>
      </c>
      <c r="AQ188" s="11">
        <f t="shared" si="1142"/>
        <v>8463.9999931919992</v>
      </c>
      <c r="AR188" s="11">
        <f t="shared" si="1142"/>
        <v>9999.9999924000003</v>
      </c>
      <c r="AS188" s="11">
        <f t="shared" si="1142"/>
        <v>2916.000004212</v>
      </c>
      <c r="AT188" s="11">
        <f t="shared" si="1142"/>
        <v>9408.9999922400002</v>
      </c>
      <c r="AU188" s="11">
        <f t="shared" si="1142"/>
        <v>3600.0000049199998</v>
      </c>
      <c r="AV188" s="11">
        <f t="shared" si="1142"/>
        <v>6400.0000067199999</v>
      </c>
      <c r="AW188" s="11">
        <f t="shared" si="1142"/>
        <v>9999.9999914</v>
      </c>
      <c r="AX188" s="11">
        <f t="shared" si="1142"/>
        <v>8835.9999917280002</v>
      </c>
      <c r="AY188" s="11">
        <f t="shared" si="1142"/>
        <v>4900.0000062999989</v>
      </c>
      <c r="AZ188" s="11">
        <f t="shared" si="1142"/>
        <v>8099.9999917200003</v>
      </c>
      <c r="BA188" s="11">
        <f t="shared" si="1142"/>
        <v>7224.9999920099999</v>
      </c>
      <c r="BB188" s="11">
        <f t="shared" si="1142"/>
        <v>8099.9999913599995</v>
      </c>
      <c r="BC188" s="11">
        <f t="shared" si="1142"/>
        <v>9024.9999906900011</v>
      </c>
      <c r="BD188" s="11">
        <f t="shared" si="1142"/>
        <v>4224.9999935000005</v>
      </c>
      <c r="BE188" s="11">
        <f t="shared" si="1142"/>
        <v>9999.9999898000005</v>
      </c>
      <c r="BF188" s="11">
        <f t="shared" si="1142"/>
        <v>9999.999989599999</v>
      </c>
      <c r="BG188" s="11">
        <f t="shared" si="1142"/>
        <v>6399.9999915199987</v>
      </c>
      <c r="BH188" s="11">
        <f t="shared" si="1142"/>
        <v>8099.9999902800009</v>
      </c>
      <c r="BI188" s="11">
        <f t="shared" si="1142"/>
        <v>7224.9999906499997</v>
      </c>
      <c r="BJ188" s="11">
        <f t="shared" si="1142"/>
        <v>6399.9999910399993</v>
      </c>
      <c r="BK188" s="11">
        <f t="shared" si="1142"/>
        <v>9024.9999891700008</v>
      </c>
      <c r="BL188" s="11">
        <f t="shared" si="1142"/>
        <v>9999.9999884000008</v>
      </c>
      <c r="BM188" s="11">
        <f t="shared" si="1142"/>
        <v>2500.0000059000004</v>
      </c>
      <c r="BN188" s="11">
        <f t="shared" si="1142"/>
        <v>9800.9999881199983</v>
      </c>
      <c r="BO188" s="11">
        <f t="shared" si="1142"/>
        <v>3600.0000073200003</v>
      </c>
      <c r="BP188" s="11">
        <f t="shared" si="1142"/>
        <v>9999.9999876000002</v>
      </c>
      <c r="BQ188" s="11">
        <f t="shared" si="1142"/>
        <v>9999.9999874000005</v>
      </c>
      <c r="BR188" s="11">
        <f t="shared" si="1142"/>
        <v>7224.9999891199996</v>
      </c>
      <c r="BS188" s="11">
        <f t="shared" si="1142"/>
        <v>7568.9999886900014</v>
      </c>
      <c r="BT188" s="11">
        <f t="shared" si="1142"/>
        <v>8099.9999881200001</v>
      </c>
      <c r="BU188" s="11">
        <f t="shared" ref="BU188:CI188" si="1143">IF(BU99="",MAX(BU37,BU68),BU99)</f>
        <v>6399.9999892799997</v>
      </c>
      <c r="BV188" s="11">
        <f t="shared" si="1143"/>
        <v>6083.9999893920012</v>
      </c>
      <c r="BW188" s="11">
        <f t="shared" si="1143"/>
        <v>4225.0000089699997</v>
      </c>
      <c r="BX188" s="11">
        <f t="shared" si="1143"/>
        <v>9024.9999867000006</v>
      </c>
      <c r="BY188" s="11">
        <f t="shared" si="1143"/>
        <v>4624.0000096560007</v>
      </c>
      <c r="BZ188" s="11">
        <f t="shared" si="1143"/>
        <v>7224.9999877599994</v>
      </c>
      <c r="CA188" s="11">
        <f t="shared" si="1143"/>
        <v>5624.9999890500003</v>
      </c>
      <c r="CB188" s="11">
        <f t="shared" si="1143"/>
        <v>5624.9999889000001</v>
      </c>
      <c r="CC188" s="11">
        <f t="shared" si="1143"/>
        <v>5183.9999891999996</v>
      </c>
      <c r="CD188" s="11">
        <f t="shared" si="1143"/>
        <v>4095.9999902720001</v>
      </c>
      <c r="CE188" s="11">
        <f t="shared" si="1143"/>
        <v>7224.9999869100011</v>
      </c>
      <c r="CF188" s="11">
        <f t="shared" si="1143"/>
        <v>3599.9999906400003</v>
      </c>
      <c r="CG188" s="11">
        <f t="shared" si="1143"/>
        <v>8099.9999857799994</v>
      </c>
      <c r="CH188" s="11">
        <f t="shared" si="1143"/>
        <v>4489.0000107200012</v>
      </c>
      <c r="CI188" s="11">
        <f t="shared" si="1143"/>
        <v>8099.9999854200005</v>
      </c>
      <c r="CJ188" s="11">
        <f t="shared" ref="CJ188:CK188" si="1144">IF(CJ99="",MAX(CJ37,CJ68),CJ99)</f>
        <v>5928.9999873719999</v>
      </c>
      <c r="CK188" s="11">
        <f t="shared" si="1144"/>
        <v>4899.9999883799992</v>
      </c>
      <c r="CL188" s="11">
        <f t="shared" ref="CL188:CQ188" si="1145">IF(CL99="",MAX(CL37,CL68),CL99)</f>
        <v>9999.9999831999994</v>
      </c>
      <c r="CM188" s="11">
        <f t="shared" si="1145"/>
        <v>9999.9999830000015</v>
      </c>
      <c r="CN188" s="11">
        <f t="shared" si="1145"/>
        <v>8099.99998452</v>
      </c>
      <c r="CO188" s="11">
        <f t="shared" si="1145"/>
        <v>9024.9999834699993</v>
      </c>
      <c r="CP188" s="11">
        <f t="shared" si="1145"/>
        <v>9603.9999827519987</v>
      </c>
      <c r="CQ188" s="11">
        <f t="shared" si="1145"/>
        <v>6888.9999852260007</v>
      </c>
      <c r="CR188" s="11">
        <f t="shared" ref="CR188:CS188" si="1146">IF(CR99="",MAX(CR37,CR68),CR99)</f>
        <v>4225.0000117</v>
      </c>
      <c r="CS188" s="11">
        <f t="shared" si="1146"/>
        <v>9999.9999817999997</v>
      </c>
      <c r="CT188" s="11">
        <f t="shared" ref="CT188:DB188" si="1147">IF(CT99="",MAX(CT37,CT68),CT99)</f>
        <v>9024.9999825200011</v>
      </c>
      <c r="CU188" s="11">
        <f t="shared" si="1147"/>
        <v>8463.9999828880009</v>
      </c>
      <c r="CV188" s="11">
        <f t="shared" si="1147"/>
        <v>6399.9999849599999</v>
      </c>
      <c r="CW188" s="11">
        <f t="shared" si="1147"/>
        <v>7224.9999838499989</v>
      </c>
      <c r="CX188" s="11">
        <f t="shared" si="1147"/>
        <v>8099.999982719999</v>
      </c>
      <c r="CY188" s="11">
        <f t="shared" si="1147"/>
        <v>8280.9999823460003</v>
      </c>
      <c r="CZ188" s="11">
        <f t="shared" si="1147"/>
        <v>6723.9999839279999</v>
      </c>
      <c r="DA188" s="11">
        <f t="shared" si="1147"/>
        <v>9024.9999811899997</v>
      </c>
      <c r="DB188" s="11">
        <f t="shared" si="1147"/>
        <v>8099.9999820000012</v>
      </c>
      <c r="DC188" s="11">
        <f t="shared" ref="DC188:EE188" si="1148">IF(DC99="",MAX(DC37,DC68),DC99)</f>
        <v>5928.9999844460008</v>
      </c>
      <c r="DD188" s="11">
        <f t="shared" si="1148"/>
        <v>7224.9999826599997</v>
      </c>
      <c r="DE188" s="11">
        <f t="shared" si="1148"/>
        <v>4899.9999855799997</v>
      </c>
      <c r="DF188" s="11">
        <f t="shared" si="1148"/>
        <v>4225.0000135199989</v>
      </c>
      <c r="DG188" s="11">
        <f t="shared" si="1148"/>
        <v>9024.9999800500009</v>
      </c>
      <c r="DH188" s="11">
        <f t="shared" si="1148"/>
        <v>7225.0000180200004</v>
      </c>
      <c r="DI188" s="11">
        <f t="shared" si="1148"/>
        <v>3024.9999882300003</v>
      </c>
      <c r="DJ188" s="11">
        <f t="shared" si="1148"/>
        <v>8099.9999805600009</v>
      </c>
      <c r="DK188" s="11">
        <f t="shared" si="1148"/>
        <v>7224.9999814700004</v>
      </c>
      <c r="DL188" s="11">
        <f t="shared" si="1148"/>
        <v>9999.9999779999998</v>
      </c>
      <c r="DM188" s="11">
        <f t="shared" si="1148"/>
        <v>9999.9999777999983</v>
      </c>
      <c r="DN188" s="11">
        <f t="shared" si="1148"/>
        <v>9999.9999776000004</v>
      </c>
      <c r="DO188" s="11">
        <f t="shared" si="1148"/>
        <v>9999.9999774000007</v>
      </c>
      <c r="DP188" s="11">
        <f t="shared" si="1148"/>
        <v>9999.9999771999992</v>
      </c>
      <c r="DQ188" s="11">
        <f t="shared" si="1148"/>
        <v>9024.9999781499992</v>
      </c>
      <c r="DR188" s="11">
        <f t="shared" si="1148"/>
        <v>9024.9999779600003</v>
      </c>
      <c r="DS188" s="11">
        <f t="shared" si="1148"/>
        <v>5624.9999824500001</v>
      </c>
      <c r="DT188" s="11">
        <f t="shared" si="1148"/>
        <v>3599.9999858399997</v>
      </c>
      <c r="DU188" s="11">
        <f t="shared" si="1148"/>
        <v>9603.9999766759993</v>
      </c>
      <c r="DV188" s="11">
        <f t="shared" si="1148"/>
        <v>7224.9999796000011</v>
      </c>
      <c r="DW188" s="11">
        <f t="shared" si="1148"/>
        <v>6399.9999806400001</v>
      </c>
      <c r="DX188" s="11">
        <f t="shared" si="1148"/>
        <v>4095.9999843839996</v>
      </c>
      <c r="DY188" s="11">
        <f t="shared" si="1148"/>
        <v>4899.9999827799993</v>
      </c>
      <c r="DZ188" s="11">
        <f t="shared" si="1148"/>
        <v>6399.9999801600006</v>
      </c>
      <c r="EA188" s="11">
        <f t="shared" si="1148"/>
        <v>3025.0000137500001</v>
      </c>
      <c r="EB188" s="11">
        <f t="shared" si="1148"/>
        <v>7743.9999778239999</v>
      </c>
      <c r="EC188" s="11">
        <f t="shared" si="1148"/>
        <v>7224.9999784100009</v>
      </c>
      <c r="ED188" s="11">
        <f t="shared" si="1148"/>
        <v>5624.9999808000002</v>
      </c>
      <c r="EE188" s="11">
        <f t="shared" si="1148"/>
        <v>9999.9999742</v>
      </c>
      <c r="EF188" s="11">
        <f t="shared" ref="EF188:EI188" si="1149">IF(EF99="",MAX(EF37,EF68),EF99)</f>
        <v>9024.9999752999993</v>
      </c>
      <c r="EG188" s="11">
        <f t="shared" si="1149"/>
        <v>8463.9999758959984</v>
      </c>
      <c r="EH188" s="11">
        <f t="shared" si="1149"/>
        <v>7225.0000224399992</v>
      </c>
      <c r="EI188" s="11">
        <f t="shared" si="1149"/>
        <v>7055.9999776559998</v>
      </c>
      <c r="EJ188" s="11">
        <f t="shared" ref="EJ188:ES188" si="1150">IF(EJ99="",MAX(EJ37,EJ68),EJ99)</f>
        <v>4900.0000187600008</v>
      </c>
      <c r="EK188" s="11">
        <f t="shared" si="1150"/>
        <v>6399.9999784000011</v>
      </c>
      <c r="EL188" s="11">
        <f t="shared" si="1150"/>
        <v>9025.0000258399996</v>
      </c>
      <c r="EM188" s="11">
        <f t="shared" si="1150"/>
        <v>8099.9999753399998</v>
      </c>
      <c r="EN188" s="11">
        <f t="shared" si="1150"/>
        <v>5624.9999792999997</v>
      </c>
      <c r="EO188" s="11">
        <f t="shared" si="1150"/>
        <v>6399.9999777599987</v>
      </c>
      <c r="EP188" s="11">
        <f t="shared" si="1150"/>
        <v>4224.9999818000006</v>
      </c>
      <c r="EQ188" s="11">
        <f t="shared" si="1150"/>
        <v>8099.9999746200001</v>
      </c>
      <c r="ER188" s="11">
        <f t="shared" si="1150"/>
        <v>7225.0000241400012</v>
      </c>
      <c r="ES188" s="11">
        <f t="shared" si="1150"/>
        <v>3025.0000157300001</v>
      </c>
      <c r="ET188" s="11">
        <f t="shared" ref="ET188:EV188" si="1151">IF(ET99="",MAX(ET37,ET68),ET99)</f>
        <v>7743.9999746560006</v>
      </c>
      <c r="EU188" s="11">
        <f t="shared" si="1151"/>
        <v>6400.0000232000002</v>
      </c>
      <c r="EV188" s="11">
        <f t="shared" si="1151"/>
        <v>6399.9999766399997</v>
      </c>
      <c r="EW188" s="11">
        <f t="shared" ref="EW188:FJ188" si="1152">IF(EW99="",MAX(EW37,EW68),EW99)</f>
        <v>5625.0000220499987</v>
      </c>
      <c r="EX188" s="11">
        <f t="shared" si="1152"/>
        <v>6399.9999763200003</v>
      </c>
      <c r="EY188" s="11">
        <f t="shared" si="1152"/>
        <v>8099.9999731799999</v>
      </c>
      <c r="EZ188" s="11">
        <f t="shared" si="1152"/>
        <v>6399.9999759999992</v>
      </c>
      <c r="FA188" s="11">
        <f t="shared" si="1152"/>
        <v>5625.0000226499997</v>
      </c>
      <c r="FB188" s="11">
        <f t="shared" si="1152"/>
        <v>5625.0000227999999</v>
      </c>
      <c r="FC188" s="11">
        <f t="shared" si="1152"/>
        <v>6399.9999755199997</v>
      </c>
      <c r="FD188" s="11">
        <f t="shared" si="1152"/>
        <v>9024.9999707399984</v>
      </c>
      <c r="FE188" s="11">
        <f t="shared" si="1152"/>
        <v>5624.9999767500003</v>
      </c>
      <c r="FF188" s="11">
        <f t="shared" si="1152"/>
        <v>6399.9999750400002</v>
      </c>
      <c r="FG188" s="11">
        <f t="shared" si="1152"/>
        <v>4761.0000216660001</v>
      </c>
      <c r="FH188" s="11">
        <f t="shared" si="1152"/>
        <v>9999.9999683999995</v>
      </c>
      <c r="FI188" s="11">
        <f t="shared" si="1152"/>
        <v>6399.9999745600007</v>
      </c>
      <c r="FJ188" s="11">
        <f t="shared" si="1152"/>
        <v>6399.9999744000006</v>
      </c>
      <c r="FK188" s="11">
        <f t="shared" ref="FK188" si="1153">IF(FK99="",MAX(FK37,FK68),FK99)</f>
        <v>6399.9999742399996</v>
      </c>
    </row>
    <row r="189" spans="3:167" x14ac:dyDescent="0.25">
      <c r="C189" s="11">
        <v>3</v>
      </c>
      <c r="D189" s="11">
        <f t="shared" si="1127"/>
        <v>2500</v>
      </c>
      <c r="E189" s="11">
        <f t="shared" ref="E189" si="1154">IF(E100="",MAX(E38,E69),E100)</f>
        <v>6399.9999999200008</v>
      </c>
      <c r="F189" s="11">
        <f t="shared" si="1127"/>
        <v>2808.9999999469997</v>
      </c>
      <c r="G189" s="11">
        <f t="shared" si="1127"/>
        <v>3599.9999998800004</v>
      </c>
      <c r="H189" s="11">
        <f t="shared" si="1127"/>
        <v>3363.9999997680002</v>
      </c>
      <c r="I189" s="11">
        <f t="shared" ref="I189:BT189" si="1155">IF(I100="",MAX(I38,I69),I100)</f>
        <v>5040.9999995740009</v>
      </c>
      <c r="J189" s="11">
        <f t="shared" si="1155"/>
        <v>4488.9999994640002</v>
      </c>
      <c r="K189" s="11">
        <f t="shared" si="1155"/>
        <v>6399.9999991999994</v>
      </c>
      <c r="L189" s="11">
        <f t="shared" si="1155"/>
        <v>4899.9999991600007</v>
      </c>
      <c r="M189" s="11">
        <f t="shared" si="1155"/>
        <v>6400.0000011199991</v>
      </c>
      <c r="N189" s="11">
        <f t="shared" si="1155"/>
        <v>3599.9999990400001</v>
      </c>
      <c r="O189" s="11">
        <f t="shared" si="1155"/>
        <v>8100.0000016200011</v>
      </c>
      <c r="P189" s="11">
        <f t="shared" si="1155"/>
        <v>6399.9999983999987</v>
      </c>
      <c r="Q189" s="11">
        <f t="shared" si="1155"/>
        <v>3024.9999987900005</v>
      </c>
      <c r="R189" s="11">
        <f t="shared" si="1155"/>
        <v>3600.0000014400002</v>
      </c>
      <c r="S189" s="11">
        <f t="shared" si="1155"/>
        <v>4899.9999981799992</v>
      </c>
      <c r="T189" s="11">
        <f t="shared" si="1155"/>
        <v>9025.0000026599992</v>
      </c>
      <c r="U189" s="11">
        <f t="shared" si="1155"/>
        <v>5775.9999977200005</v>
      </c>
      <c r="V189" s="11">
        <f t="shared" si="1155"/>
        <v>4900.00000224</v>
      </c>
      <c r="W189" s="11">
        <f t="shared" si="1155"/>
        <v>2500.0000016999998</v>
      </c>
      <c r="X189" s="11">
        <f t="shared" si="1155"/>
        <v>2500.0000018000001</v>
      </c>
      <c r="Y189" s="11">
        <f t="shared" si="1155"/>
        <v>10000.0000038</v>
      </c>
      <c r="Z189" s="11">
        <f t="shared" si="1155"/>
        <v>9999.9999960000005</v>
      </c>
      <c r="AA189" s="11">
        <f t="shared" si="1155"/>
        <v>6399.9999966399992</v>
      </c>
      <c r="AB189" s="11">
        <f t="shared" si="1155"/>
        <v>3599.9999973599997</v>
      </c>
      <c r="AC189" s="11">
        <f t="shared" si="1155"/>
        <v>3364.000002668</v>
      </c>
      <c r="AD189" s="11">
        <f t="shared" si="1155"/>
        <v>5625.0000036000001</v>
      </c>
      <c r="AE189" s="11">
        <f t="shared" si="1155"/>
        <v>3600.0000029999997</v>
      </c>
      <c r="AF189" s="11">
        <f t="shared" si="1155"/>
        <v>7224.9999955800013</v>
      </c>
      <c r="AG189" s="11">
        <f t="shared" si="1155"/>
        <v>2500.0000027000001</v>
      </c>
      <c r="AH189" s="11">
        <f t="shared" si="1155"/>
        <v>6241.0000044240005</v>
      </c>
      <c r="AI189" s="11">
        <f t="shared" si="1155"/>
        <v>3249.0000033060001</v>
      </c>
      <c r="AJ189" s="11">
        <f t="shared" si="1155"/>
        <v>4900.0000041999992</v>
      </c>
      <c r="AK189" s="11">
        <f t="shared" si="1155"/>
        <v>7224.9999947300003</v>
      </c>
      <c r="AL189" s="11">
        <f t="shared" si="1155"/>
        <v>8099.99999424</v>
      </c>
      <c r="AM189" s="11">
        <f t="shared" si="1155"/>
        <v>4224.9999957100008</v>
      </c>
      <c r="AN189" s="11">
        <f t="shared" si="1155"/>
        <v>3599.9999959199995</v>
      </c>
      <c r="AO189" s="11">
        <f t="shared" si="1155"/>
        <v>7224.9999940500002</v>
      </c>
      <c r="AP189" s="11">
        <f t="shared" si="1155"/>
        <v>6400.0000057600009</v>
      </c>
      <c r="AQ189" s="11">
        <f t="shared" si="1155"/>
        <v>5625.0000055500013</v>
      </c>
      <c r="AR189" s="11">
        <f t="shared" si="1155"/>
        <v>9999.9999924000003</v>
      </c>
      <c r="AS189" s="11">
        <f t="shared" si="1155"/>
        <v>8649.0000072540006</v>
      </c>
      <c r="AT189" s="11">
        <f t="shared" si="1155"/>
        <v>7224.9999931999992</v>
      </c>
      <c r="AU189" s="11">
        <f t="shared" si="1155"/>
        <v>5625.0000061500014</v>
      </c>
      <c r="AV189" s="11">
        <f t="shared" si="1155"/>
        <v>7225.0000071399991</v>
      </c>
      <c r="AW189" s="11">
        <f t="shared" si="1155"/>
        <v>9999.9999914</v>
      </c>
      <c r="AX189" s="11">
        <f t="shared" si="1155"/>
        <v>4095.9999943680004</v>
      </c>
      <c r="AY189" s="11">
        <f t="shared" si="1155"/>
        <v>3599.9999945999998</v>
      </c>
      <c r="AZ189" s="11">
        <f t="shared" si="1155"/>
        <v>8100.0000082799997</v>
      </c>
      <c r="BA189" s="11">
        <f t="shared" si="1155"/>
        <v>3599.9999943600001</v>
      </c>
      <c r="BB189" s="11">
        <f t="shared" si="1155"/>
        <v>8099.9999913599995</v>
      </c>
      <c r="BC189" s="11">
        <f t="shared" si="1155"/>
        <v>5624.9999926500013</v>
      </c>
      <c r="BD189" s="11">
        <f t="shared" si="1155"/>
        <v>6400.000008</v>
      </c>
      <c r="BE189" s="11">
        <f t="shared" si="1155"/>
        <v>10000.000010199999</v>
      </c>
      <c r="BF189" s="11">
        <f t="shared" si="1155"/>
        <v>10000.000010400001</v>
      </c>
      <c r="BG189" s="11">
        <f t="shared" si="1155"/>
        <v>3599.99999364</v>
      </c>
      <c r="BH189" s="11">
        <f t="shared" si="1155"/>
        <v>10000.0000108</v>
      </c>
      <c r="BI189" s="11">
        <f t="shared" si="1155"/>
        <v>7225.0000093500003</v>
      </c>
      <c r="BJ189" s="11">
        <f t="shared" si="1155"/>
        <v>6399.9999910399993</v>
      </c>
      <c r="BK189" s="11">
        <f t="shared" si="1155"/>
        <v>8280.9999896260015</v>
      </c>
      <c r="BL189" s="11">
        <f t="shared" si="1155"/>
        <v>10000.000011599999</v>
      </c>
      <c r="BM189" s="11">
        <f t="shared" si="1155"/>
        <v>6400.0000094400002</v>
      </c>
      <c r="BN189" s="11">
        <f t="shared" si="1155"/>
        <v>4899.9999915999997</v>
      </c>
      <c r="BO189" s="11">
        <f t="shared" si="1155"/>
        <v>5625.0000091499987</v>
      </c>
      <c r="BP189" s="11">
        <f t="shared" si="1155"/>
        <v>6400.0000099199997</v>
      </c>
      <c r="BQ189" s="11">
        <f t="shared" si="1155"/>
        <v>10000.0000126</v>
      </c>
      <c r="BR189" s="11">
        <f t="shared" si="1155"/>
        <v>4225.0000083200011</v>
      </c>
      <c r="BS189" s="11">
        <f t="shared" si="1155"/>
        <v>5183.9999906400008</v>
      </c>
      <c r="BT189" s="11">
        <f t="shared" si="1155"/>
        <v>9024.9999874599998</v>
      </c>
      <c r="BU189" s="11">
        <f t="shared" ref="BU189:CI189" si="1156">IF(BU100="",MAX(BU38,BU69),BU100)</f>
        <v>4900.0000093799999</v>
      </c>
      <c r="BV189" s="11">
        <f t="shared" si="1156"/>
        <v>4095.9999912960002</v>
      </c>
      <c r="BW189" s="11">
        <f t="shared" si="1156"/>
        <v>6084.0000107639989</v>
      </c>
      <c r="BX189" s="11">
        <f t="shared" si="1156"/>
        <v>9025.0000132999994</v>
      </c>
      <c r="BY189" s="11">
        <f t="shared" si="1156"/>
        <v>5040.9999899179993</v>
      </c>
      <c r="BZ189" s="11">
        <f t="shared" si="1156"/>
        <v>6399.999988479999</v>
      </c>
      <c r="CA189" s="11">
        <f t="shared" si="1156"/>
        <v>4899.9999897800008</v>
      </c>
      <c r="CB189" s="11">
        <f t="shared" si="1156"/>
        <v>5624.9999889000001</v>
      </c>
      <c r="CC189" s="11">
        <f t="shared" si="1156"/>
        <v>6400.0000120000004</v>
      </c>
      <c r="CD189" s="11">
        <f t="shared" si="1156"/>
        <v>3844.0000094239999</v>
      </c>
      <c r="CE189" s="11">
        <f t="shared" si="1156"/>
        <v>3599.9999907599995</v>
      </c>
      <c r="CF189" s="11">
        <f t="shared" si="1156"/>
        <v>7224.9999867400002</v>
      </c>
      <c r="CG189" s="11">
        <f t="shared" si="1156"/>
        <v>9999.9999841999997</v>
      </c>
      <c r="CH189" s="11">
        <f t="shared" si="1156"/>
        <v>5625.0000120000013</v>
      </c>
      <c r="CI189" s="11">
        <f t="shared" si="1156"/>
        <v>6399.9999870400006</v>
      </c>
      <c r="CJ189" s="11">
        <f t="shared" ref="CJ189:CK189" si="1157">IF(CJ100="",MAX(CJ38,CJ69),CJ100)</f>
        <v>6084.0000127920002</v>
      </c>
      <c r="CK189" s="11">
        <f t="shared" si="1157"/>
        <v>3599.9999900399998</v>
      </c>
      <c r="CL189" s="11">
        <f t="shared" ref="CL189:CQ189" si="1158">IF(CL100="",MAX(CL38,CL69),CL100)</f>
        <v>2500.0000083999998</v>
      </c>
      <c r="CM189" s="11">
        <f t="shared" si="1158"/>
        <v>9999.9999830000015</v>
      </c>
      <c r="CN189" s="11">
        <f t="shared" si="1158"/>
        <v>4899.99998796</v>
      </c>
      <c r="CO189" s="11">
        <f t="shared" si="1158"/>
        <v>4899.9999878199997</v>
      </c>
      <c r="CP189" s="11">
        <f t="shared" si="1158"/>
        <v>7225.0000149599991</v>
      </c>
      <c r="CQ189" s="11">
        <f t="shared" si="1158"/>
        <v>5775.9999864720003</v>
      </c>
      <c r="CR189" s="11">
        <f t="shared" ref="CR189:CS189" si="1159">IF(CR100="",MAX(CR38,CR69),CR100)</f>
        <v>3025.0000098999999</v>
      </c>
      <c r="CS189" s="11">
        <f t="shared" si="1159"/>
        <v>4224.9999881699996</v>
      </c>
      <c r="CT189" s="11">
        <f t="shared" ref="CT189:DB189" si="1160">IF(CT100="",MAX(CT38,CT69),CT100)</f>
        <v>4760.9999873040006</v>
      </c>
      <c r="CU189" s="11">
        <f t="shared" si="1160"/>
        <v>8463.9999828880009</v>
      </c>
      <c r="CV189" s="11">
        <f t="shared" si="1160"/>
        <v>6399.9999849599999</v>
      </c>
      <c r="CW189" s="11">
        <f t="shared" si="1160"/>
        <v>4899.9999866999997</v>
      </c>
      <c r="CX189" s="11">
        <f t="shared" si="1160"/>
        <v>2500.0000095999999</v>
      </c>
      <c r="CY189" s="11">
        <f t="shared" si="1160"/>
        <v>4489.0000129979999</v>
      </c>
      <c r="CZ189" s="11">
        <f t="shared" si="1160"/>
        <v>5328.9999856919994</v>
      </c>
      <c r="DA189" s="11">
        <f t="shared" si="1160"/>
        <v>8099.9999821799993</v>
      </c>
      <c r="DB189" s="11">
        <f t="shared" si="1160"/>
        <v>3600.000012</v>
      </c>
      <c r="DC189" s="11">
        <f t="shared" ref="DC189:EE189" si="1161">IF(DC100="",MAX(DC38,DC69),DC100)</f>
        <v>6400.0000161600001</v>
      </c>
      <c r="DD189" s="11">
        <f t="shared" si="1161"/>
        <v>9801.0000201960011</v>
      </c>
      <c r="DE189" s="11">
        <f t="shared" si="1161"/>
        <v>5928.9999841379995</v>
      </c>
      <c r="DF189" s="11">
        <f t="shared" si="1161"/>
        <v>4224.9999864799993</v>
      </c>
      <c r="DG189" s="11">
        <f t="shared" si="1161"/>
        <v>8835.9999802599996</v>
      </c>
      <c r="DH189" s="11">
        <f t="shared" si="1161"/>
        <v>7224.9999819799996</v>
      </c>
      <c r="DI189" s="11">
        <f t="shared" si="1161"/>
        <v>8099.999980739999</v>
      </c>
      <c r="DJ189" s="11">
        <f t="shared" si="1161"/>
        <v>4899.9999848800007</v>
      </c>
      <c r="DK189" s="11">
        <f t="shared" si="1161"/>
        <v>7224.9999814700004</v>
      </c>
      <c r="DL189" s="11">
        <f t="shared" si="1161"/>
        <v>6240.9999826200001</v>
      </c>
      <c r="DM189" s="11">
        <f t="shared" si="1161"/>
        <v>3600.0000133199997</v>
      </c>
      <c r="DN189" s="11">
        <f t="shared" si="1161"/>
        <v>6399.9999820800012</v>
      </c>
      <c r="DO189" s="11">
        <f t="shared" si="1161"/>
        <v>10000.000022599999</v>
      </c>
      <c r="DP189" s="11">
        <f t="shared" si="1161"/>
        <v>3600.0000136800004</v>
      </c>
      <c r="DQ189" s="11">
        <f t="shared" si="1161"/>
        <v>9801.000022770002</v>
      </c>
      <c r="DR189" s="11">
        <f t="shared" si="1161"/>
        <v>4225.0000150799997</v>
      </c>
      <c r="DS189" s="11">
        <f t="shared" si="1161"/>
        <v>4224.9999847899999</v>
      </c>
      <c r="DT189" s="11">
        <f t="shared" si="1161"/>
        <v>4225.0000153400006</v>
      </c>
      <c r="DU189" s="11">
        <f t="shared" si="1161"/>
        <v>8463.9999781040024</v>
      </c>
      <c r="DV189" s="11">
        <f t="shared" si="1161"/>
        <v>4900.0000167999997</v>
      </c>
      <c r="DW189" s="11">
        <f t="shared" si="1161"/>
        <v>3599.9999854800003</v>
      </c>
      <c r="DX189" s="11">
        <f t="shared" si="1161"/>
        <v>8099.9999780399994</v>
      </c>
      <c r="DY189" s="11">
        <f t="shared" si="1161"/>
        <v>6400.0000196800011</v>
      </c>
      <c r="DZ189" s="11">
        <f t="shared" si="1161"/>
        <v>9025.00002356</v>
      </c>
      <c r="EA189" s="11">
        <f t="shared" si="1161"/>
        <v>3025.0000137500001</v>
      </c>
      <c r="EB189" s="11">
        <f t="shared" si="1161"/>
        <v>7744.000022176001</v>
      </c>
      <c r="EC189" s="11">
        <f t="shared" si="1161"/>
        <v>8099.9999771400016</v>
      </c>
      <c r="ED189" s="11">
        <f t="shared" si="1161"/>
        <v>3720.9999843839996</v>
      </c>
      <c r="EE189" s="11">
        <f t="shared" si="1161"/>
        <v>4899.99998194</v>
      </c>
      <c r="EF189" s="11">
        <f t="shared" ref="EF189:EI189" si="1162">IF(EF100="",MAX(EF38,EF69),EF100)</f>
        <v>3599.9999844000004</v>
      </c>
      <c r="EG189" s="11">
        <f t="shared" si="1162"/>
        <v>8280.9999761579984</v>
      </c>
      <c r="EH189" s="11">
        <f t="shared" si="1162"/>
        <v>7225.0000224399992</v>
      </c>
      <c r="EI189" s="11">
        <f t="shared" si="1162"/>
        <v>4623.9999819120003</v>
      </c>
      <c r="EJ189" s="11">
        <f t="shared" ref="EJ189:ES189" si="1163">IF(EJ100="",MAX(EJ38,EJ69),EJ100)</f>
        <v>5624.9999798999997</v>
      </c>
      <c r="EK189" s="11">
        <f t="shared" si="1163"/>
        <v>8280.9999754300006</v>
      </c>
      <c r="EL189" s="11">
        <f t="shared" si="1163"/>
        <v>5625.0000203999998</v>
      </c>
      <c r="EM189" s="11">
        <f t="shared" si="1163"/>
        <v>3600.0000164400003</v>
      </c>
      <c r="EN189" s="11">
        <f t="shared" si="1163"/>
        <v>6399.9999779199998</v>
      </c>
      <c r="EO189" s="11">
        <f t="shared" si="1163"/>
        <v>8099.999974979999</v>
      </c>
      <c r="EP189" s="11">
        <f t="shared" si="1163"/>
        <v>4225.0000181999994</v>
      </c>
      <c r="EQ189" s="11">
        <f t="shared" si="1163"/>
        <v>9999.9999717999999</v>
      </c>
      <c r="ER189" s="11">
        <f t="shared" si="1163"/>
        <v>9025.0000269800003</v>
      </c>
      <c r="ES189" s="11">
        <f t="shared" si="1163"/>
        <v>7224.9999756900006</v>
      </c>
      <c r="ET189" s="11">
        <f t="shared" ref="ET189:EV189" si="1164">IF(ET100="",MAX(ET38,ET69),ET100)</f>
        <v>5329.0000210239996</v>
      </c>
      <c r="EU189" s="11">
        <f t="shared" si="1164"/>
        <v>5776.0000220400007</v>
      </c>
      <c r="EV189" s="11">
        <f t="shared" si="1164"/>
        <v>4899.9999795599997</v>
      </c>
      <c r="EW189" s="11">
        <f t="shared" ref="EW189:FJ189" si="1165">IF(EW100="",MAX(EW38,EW69),EW100)</f>
        <v>7569.0000255779987</v>
      </c>
      <c r="EX189" s="11">
        <f t="shared" si="1165"/>
        <v>4899.9999792799999</v>
      </c>
      <c r="EY189" s="11">
        <f t="shared" si="1165"/>
        <v>4899.9999791399996</v>
      </c>
      <c r="EZ189" s="11">
        <f t="shared" si="1165"/>
        <v>4488.9999798999997</v>
      </c>
      <c r="FA189" s="11">
        <f t="shared" si="1165"/>
        <v>5625.0000226499997</v>
      </c>
      <c r="FB189" s="11">
        <f t="shared" si="1165"/>
        <v>2500.0000151999998</v>
      </c>
      <c r="FC189" s="11">
        <f t="shared" si="1165"/>
        <v>3600.0000183600005</v>
      </c>
      <c r="FD189" s="11">
        <f t="shared" si="1165"/>
        <v>4224.9999799800007</v>
      </c>
      <c r="FE189" s="11">
        <f t="shared" si="1165"/>
        <v>5625.0000232499997</v>
      </c>
      <c r="FF189" s="11">
        <f t="shared" si="1165"/>
        <v>6400.0000249599998</v>
      </c>
      <c r="FG189" s="11">
        <f t="shared" si="1165"/>
        <v>9024.9999701699999</v>
      </c>
      <c r="FH189" s="11">
        <f t="shared" si="1165"/>
        <v>10000.000031600001</v>
      </c>
      <c r="FI189" s="11">
        <f t="shared" si="1165"/>
        <v>3600.0000190800001</v>
      </c>
      <c r="FJ189" s="11">
        <f t="shared" si="1165"/>
        <v>3599.9999808000002</v>
      </c>
      <c r="FK189" s="11">
        <f t="shared" ref="FK189" si="1166">IF(FK100="",MAX(FK38,FK69),FK100)</f>
        <v>8099.99997102</v>
      </c>
    </row>
    <row r="190" spans="3:167" x14ac:dyDescent="0.25">
      <c r="C190" s="11">
        <v>4</v>
      </c>
      <c r="D190" s="11">
        <f t="shared" si="1127"/>
        <v>2500</v>
      </c>
      <c r="E190" s="11">
        <f t="shared" ref="E190" si="1167">IF(E101="",MAX(E39,E70),E101)</f>
        <v>3025.0000000550003</v>
      </c>
      <c r="F190" s="11">
        <f t="shared" si="1127"/>
        <v>5328.9999999270003</v>
      </c>
      <c r="G190" s="11">
        <f t="shared" si="1127"/>
        <v>6399.9999998399999</v>
      </c>
      <c r="H190" s="11">
        <f t="shared" si="1127"/>
        <v>6083.9999996879988</v>
      </c>
      <c r="I190" s="11">
        <f t="shared" ref="I190:BT190" si="1168">IF(I101="",MAX(I39,I70),I101)</f>
        <v>7743.9999994720001</v>
      </c>
      <c r="J190" s="11">
        <f t="shared" si="1168"/>
        <v>6399.9999993599995</v>
      </c>
      <c r="K190" s="11">
        <f t="shared" si="1168"/>
        <v>8099.9999990999995</v>
      </c>
      <c r="L190" s="11">
        <f t="shared" si="1168"/>
        <v>5624.9999991000013</v>
      </c>
      <c r="M190" s="11">
        <f t="shared" si="1168"/>
        <v>9024.9999986700004</v>
      </c>
      <c r="N190" s="11">
        <f t="shared" si="1168"/>
        <v>2500.0000008000002</v>
      </c>
      <c r="O190" s="11">
        <f t="shared" si="1168"/>
        <v>7224.9999984699989</v>
      </c>
      <c r="P190" s="11">
        <f t="shared" si="1168"/>
        <v>7224.9999982999989</v>
      </c>
      <c r="Q190" s="11">
        <f t="shared" si="1168"/>
        <v>4899.9999984599999</v>
      </c>
      <c r="R190" s="11">
        <f t="shared" si="1168"/>
        <v>4225.0000015599999</v>
      </c>
      <c r="S190" s="11">
        <f t="shared" si="1168"/>
        <v>9024.9999975299997</v>
      </c>
      <c r="T190" s="11">
        <f t="shared" si="1168"/>
        <v>3599.99999832</v>
      </c>
      <c r="U190" s="11">
        <f t="shared" si="1168"/>
        <v>5328.9999978100004</v>
      </c>
      <c r="V190" s="11">
        <f t="shared" si="1168"/>
        <v>3600.0000019200002</v>
      </c>
      <c r="W190" s="11">
        <f t="shared" si="1168"/>
        <v>9999.9999965999996</v>
      </c>
      <c r="X190" s="11">
        <f t="shared" si="1168"/>
        <v>9024.9999965800016</v>
      </c>
      <c r="Y190" s="11">
        <f t="shared" si="1168"/>
        <v>6399.9999969600003</v>
      </c>
      <c r="Z190" s="11">
        <f t="shared" si="1168"/>
        <v>6399.9999968000002</v>
      </c>
      <c r="AA190" s="11">
        <f t="shared" si="1168"/>
        <v>3024.9999976900003</v>
      </c>
      <c r="AB190" s="11">
        <f t="shared" si="1168"/>
        <v>3600.0000026400003</v>
      </c>
      <c r="AC190" s="11">
        <f t="shared" si="1168"/>
        <v>3024.9999974700004</v>
      </c>
      <c r="AD190" s="11">
        <f t="shared" si="1168"/>
        <v>7744.0000042240008</v>
      </c>
      <c r="AE190" s="11">
        <f t="shared" si="1168"/>
        <v>8463.9999953999995</v>
      </c>
      <c r="AF190" s="11">
        <f t="shared" si="1168"/>
        <v>5625.0000038999997</v>
      </c>
      <c r="AG190" s="11">
        <f t="shared" si="1168"/>
        <v>8099.9999951400005</v>
      </c>
      <c r="AH190" s="11">
        <f t="shared" si="1168"/>
        <v>3136.0000031360005</v>
      </c>
      <c r="AI190" s="11">
        <f t="shared" si="1168"/>
        <v>5183.9999958239996</v>
      </c>
      <c r="AJ190" s="11">
        <f t="shared" si="1168"/>
        <v>6399.9999952000007</v>
      </c>
      <c r="AK190" s="11">
        <f t="shared" si="1168"/>
        <v>4488.9999958460003</v>
      </c>
      <c r="AL190" s="11">
        <f t="shared" si="1168"/>
        <v>3600.0000038400003</v>
      </c>
      <c r="AM190" s="11">
        <f t="shared" si="1168"/>
        <v>3599.99999604</v>
      </c>
      <c r="AN190" s="11">
        <f t="shared" si="1168"/>
        <v>5624.9999949000003</v>
      </c>
      <c r="AO190" s="11">
        <f t="shared" si="1168"/>
        <v>7224.9999940500002</v>
      </c>
      <c r="AP190" s="11">
        <f t="shared" si="1168"/>
        <v>2500.0000036000001</v>
      </c>
      <c r="AQ190" s="11">
        <f t="shared" si="1168"/>
        <v>3135.9999958560002</v>
      </c>
      <c r="AR190" s="11">
        <f t="shared" si="1168"/>
        <v>9999.9999924000003</v>
      </c>
      <c r="AS190" s="11">
        <f t="shared" si="1168"/>
        <v>2500.0000039000001</v>
      </c>
      <c r="AT190" s="11">
        <f t="shared" si="1168"/>
        <v>6399.9999935999995</v>
      </c>
      <c r="AU190" s="11">
        <f t="shared" si="1168"/>
        <v>2500.0000040999998</v>
      </c>
      <c r="AV190" s="11">
        <f t="shared" si="1168"/>
        <v>6399.999993280001</v>
      </c>
      <c r="AW190" s="11">
        <f t="shared" si="1168"/>
        <v>9999.9999914</v>
      </c>
      <c r="AX190" s="11">
        <f t="shared" si="1168"/>
        <v>8463.9999919040001</v>
      </c>
      <c r="AY190" s="11">
        <f t="shared" si="1168"/>
        <v>7744.000007919999</v>
      </c>
      <c r="AZ190" s="11">
        <f t="shared" si="1168"/>
        <v>8100.0000082799997</v>
      </c>
      <c r="BA190" s="11">
        <f t="shared" si="1168"/>
        <v>3024.9999948300001</v>
      </c>
      <c r="BB190" s="11">
        <f t="shared" si="1168"/>
        <v>4899.9999932799992</v>
      </c>
      <c r="BC190" s="11">
        <f t="shared" si="1168"/>
        <v>5624.9999926500013</v>
      </c>
      <c r="BD190" s="11">
        <f t="shared" si="1168"/>
        <v>3025.0000054999996</v>
      </c>
      <c r="BE190" s="11">
        <f t="shared" si="1168"/>
        <v>2500.0000051000002</v>
      </c>
      <c r="BF190" s="11">
        <f t="shared" si="1168"/>
        <v>5625.0000078000003</v>
      </c>
      <c r="BG190" s="11">
        <f t="shared" si="1168"/>
        <v>6399.9999915199987</v>
      </c>
      <c r="BH190" s="11">
        <f t="shared" si="1168"/>
        <v>3720.9999934120005</v>
      </c>
      <c r="BI190" s="11">
        <f t="shared" si="1168"/>
        <v>3599.9999933999998</v>
      </c>
      <c r="BJ190" s="11">
        <f t="shared" si="1168"/>
        <v>6399.9999910399993</v>
      </c>
      <c r="BK190" s="11">
        <f t="shared" si="1168"/>
        <v>8099.9999897400012</v>
      </c>
      <c r="BL190" s="11">
        <f t="shared" si="1168"/>
        <v>9999.9999884000008</v>
      </c>
      <c r="BM190" s="11">
        <f t="shared" si="1168"/>
        <v>4899.99999174</v>
      </c>
      <c r="BN190" s="11">
        <f t="shared" si="1168"/>
        <v>2500.0000059999998</v>
      </c>
      <c r="BO190" s="11">
        <f t="shared" si="1168"/>
        <v>5625.0000091499987</v>
      </c>
      <c r="BP190" s="11">
        <f t="shared" si="1168"/>
        <v>2500.0000061999999</v>
      </c>
      <c r="BQ190" s="11">
        <f t="shared" si="1168"/>
        <v>9999.9999874000005</v>
      </c>
      <c r="BR190" s="11">
        <f t="shared" si="1168"/>
        <v>8099.999988479999</v>
      </c>
      <c r="BS190" s="11">
        <f t="shared" si="1168"/>
        <v>7224.9999889500014</v>
      </c>
      <c r="BT190" s="11">
        <f t="shared" si="1168"/>
        <v>6399.9999894400007</v>
      </c>
      <c r="BU190" s="11">
        <f t="shared" ref="BU190:CI190" si="1169">IF(BU101="",MAX(BU39,BU70),BU101)</f>
        <v>4899.9999906200001</v>
      </c>
      <c r="BV190" s="11">
        <f t="shared" si="1169"/>
        <v>7568.9999881679987</v>
      </c>
      <c r="BW190" s="11">
        <f t="shared" si="1169"/>
        <v>9999.9999862000004</v>
      </c>
      <c r="BX190" s="11">
        <f t="shared" si="1169"/>
        <v>4899.9999902</v>
      </c>
      <c r="BY190" s="11">
        <f t="shared" si="1169"/>
        <v>3363.9999917639998</v>
      </c>
      <c r="BZ190" s="11">
        <f t="shared" si="1169"/>
        <v>8099.9999870399988</v>
      </c>
      <c r="CA190" s="11">
        <f t="shared" si="1169"/>
        <v>5475.9999891960006</v>
      </c>
      <c r="CB190" s="11">
        <f t="shared" si="1169"/>
        <v>8099.9999866799999</v>
      </c>
      <c r="CC190" s="11">
        <f t="shared" si="1169"/>
        <v>5928.9999884499994</v>
      </c>
      <c r="CD190" s="11">
        <f t="shared" si="1169"/>
        <v>4355.9999899680015</v>
      </c>
      <c r="CE190" s="11">
        <f t="shared" si="1169"/>
        <v>6399.9999876800011</v>
      </c>
      <c r="CF190" s="11">
        <f t="shared" si="1169"/>
        <v>3025.0000085799998</v>
      </c>
      <c r="CG190" s="11">
        <f t="shared" si="1169"/>
        <v>9024.9999849899996</v>
      </c>
      <c r="CH190" s="11">
        <f t="shared" si="1169"/>
        <v>7224.9999863999992</v>
      </c>
      <c r="CI190" s="11">
        <f t="shared" si="1169"/>
        <v>6399.9999870400006</v>
      </c>
      <c r="CJ190" s="11">
        <f t="shared" ref="CJ190:CK190" si="1170">IF(CJ101="",MAX(CJ39,CJ70),CJ101)</f>
        <v>4488.9999890119998</v>
      </c>
      <c r="CK190" s="11">
        <f t="shared" si="1170"/>
        <v>4899.9999883799992</v>
      </c>
      <c r="CL190" s="11">
        <f t="shared" ref="CL190:CQ190" si="1171">IF(CL101="",MAX(CL39,CL70),CL101)</f>
        <v>5624.9999874000014</v>
      </c>
      <c r="CM190" s="11">
        <f t="shared" si="1171"/>
        <v>9999.9999830000015</v>
      </c>
      <c r="CN190" s="11">
        <f t="shared" si="1171"/>
        <v>9024.99998366</v>
      </c>
      <c r="CO190" s="11">
        <f t="shared" si="1171"/>
        <v>8099.9999843399992</v>
      </c>
      <c r="CP190" s="11">
        <f t="shared" si="1171"/>
        <v>5625.0000131999986</v>
      </c>
      <c r="CQ190" s="11">
        <f t="shared" si="1171"/>
        <v>9024.9999830900015</v>
      </c>
      <c r="CR190" s="11">
        <f t="shared" ref="CR190:CS190" si="1172">IF(CR101="",MAX(CR39,CR70),CR101)</f>
        <v>4224.9999883</v>
      </c>
      <c r="CS190" s="11">
        <f t="shared" si="1172"/>
        <v>6399.9999854399994</v>
      </c>
      <c r="CT190" s="11">
        <f t="shared" ref="CT190:DB190" si="1173">IF(CT101="",MAX(CT39,CT70),CT101)</f>
        <v>9024.9999825200011</v>
      </c>
      <c r="CU190" s="11">
        <f t="shared" si="1173"/>
        <v>9603.999981772</v>
      </c>
      <c r="CV190" s="11">
        <f t="shared" si="1173"/>
        <v>7224.9999840199998</v>
      </c>
      <c r="CW190" s="11">
        <f t="shared" si="1173"/>
        <v>3599.9999886000005</v>
      </c>
      <c r="CX190" s="11">
        <f t="shared" si="1173"/>
        <v>3025.0000105600002</v>
      </c>
      <c r="CY190" s="11">
        <f t="shared" si="1173"/>
        <v>8099.9999825400009</v>
      </c>
      <c r="CZ190" s="11">
        <f t="shared" si="1173"/>
        <v>6888.9999837320001</v>
      </c>
      <c r="DA190" s="11">
        <f t="shared" si="1173"/>
        <v>9024.9999811899997</v>
      </c>
      <c r="DB190" s="11">
        <f t="shared" si="1173"/>
        <v>8099.9999820000012</v>
      </c>
      <c r="DC190" s="11">
        <f t="shared" ref="DC190:EE190" si="1174">IF(DC101="",MAX(DC39,DC70),DC101)</f>
        <v>6083.9999842440002</v>
      </c>
      <c r="DD190" s="11">
        <f t="shared" si="1174"/>
        <v>6240.9999838839994</v>
      </c>
      <c r="DE190" s="11">
        <f t="shared" si="1174"/>
        <v>7224.9999824899987</v>
      </c>
      <c r="DF190" s="11">
        <f t="shared" si="1174"/>
        <v>2600.9999893919999</v>
      </c>
      <c r="DG190" s="11">
        <f t="shared" si="1174"/>
        <v>8099.9999811000007</v>
      </c>
      <c r="DH190" s="11">
        <f t="shared" si="1174"/>
        <v>5624.9999840999999</v>
      </c>
      <c r="DI190" s="11">
        <f t="shared" si="1174"/>
        <v>8648.9999800979986</v>
      </c>
      <c r="DJ190" s="11">
        <f t="shared" si="1174"/>
        <v>4899.9999848800007</v>
      </c>
      <c r="DK190" s="11">
        <f t="shared" si="1174"/>
        <v>2500.0000108999998</v>
      </c>
      <c r="DL190" s="11">
        <f t="shared" si="1174"/>
        <v>7743.9999806400001</v>
      </c>
      <c r="DM190" s="11">
        <f t="shared" si="1174"/>
        <v>6399.9999822400014</v>
      </c>
      <c r="DN190" s="11">
        <f t="shared" si="1174"/>
        <v>7395.9999807360009</v>
      </c>
      <c r="DO190" s="11">
        <f t="shared" si="1174"/>
        <v>2500.0000113000001</v>
      </c>
      <c r="DP190" s="11">
        <f t="shared" si="1174"/>
        <v>7224.9999806199994</v>
      </c>
      <c r="DQ190" s="11">
        <f t="shared" si="1174"/>
        <v>5624.9999827499987</v>
      </c>
      <c r="DR190" s="11">
        <f t="shared" si="1174"/>
        <v>7224.9999802800012</v>
      </c>
      <c r="DS190" s="11">
        <f t="shared" si="1174"/>
        <v>6399.9999812800006</v>
      </c>
      <c r="DT190" s="11">
        <f t="shared" si="1174"/>
        <v>9999.9999764000004</v>
      </c>
      <c r="DU190" s="11">
        <f t="shared" si="1174"/>
        <v>9024.9999773899981</v>
      </c>
      <c r="DV190" s="11">
        <f t="shared" si="1174"/>
        <v>7224.9999796000011</v>
      </c>
      <c r="DW190" s="11">
        <f t="shared" si="1174"/>
        <v>5624.99998185</v>
      </c>
      <c r="DX190" s="11">
        <f t="shared" si="1174"/>
        <v>8099.9999780399994</v>
      </c>
      <c r="DY190" s="11">
        <f t="shared" si="1174"/>
        <v>6399.9999803199989</v>
      </c>
      <c r="DZ190" s="11">
        <f t="shared" si="1174"/>
        <v>9024.99997644</v>
      </c>
      <c r="EA190" s="11">
        <f t="shared" si="1174"/>
        <v>6399.9999800000005</v>
      </c>
      <c r="EB190" s="11">
        <f t="shared" si="1174"/>
        <v>8463.9999768159996</v>
      </c>
      <c r="EC190" s="11">
        <f t="shared" si="1174"/>
        <v>5624.9999809500014</v>
      </c>
      <c r="ED190" s="11">
        <f t="shared" si="1174"/>
        <v>5624.9999808000002</v>
      </c>
      <c r="EE190" s="11">
        <f t="shared" si="1174"/>
        <v>4900.00001806</v>
      </c>
      <c r="EF190" s="11">
        <f t="shared" ref="EF190:EI190" si="1175">IF(EF101="",MAX(EF39,EF70),EF101)</f>
        <v>6399.9999791999999</v>
      </c>
      <c r="EG190" s="11">
        <f t="shared" si="1175"/>
        <v>9215.9999748479986</v>
      </c>
      <c r="EH190" s="11">
        <f t="shared" si="1175"/>
        <v>8099.9999762400003</v>
      </c>
      <c r="EI190" s="11">
        <f t="shared" si="1175"/>
        <v>9603.9999739319992</v>
      </c>
      <c r="EJ190" s="11">
        <f t="shared" ref="EJ190:ES190" si="1176">IF(EJ101="",MAX(EJ39,EJ70),EJ101)</f>
        <v>7743.9999764159993</v>
      </c>
      <c r="EK190" s="11">
        <f t="shared" si="1176"/>
        <v>8463.9999751600008</v>
      </c>
      <c r="EL190" s="11">
        <f t="shared" si="1176"/>
        <v>2500.0000135999999</v>
      </c>
      <c r="EM190" s="11">
        <f t="shared" si="1176"/>
        <v>4899.99998082</v>
      </c>
      <c r="EN190" s="11">
        <f t="shared" si="1176"/>
        <v>4899.9999806799997</v>
      </c>
      <c r="EO190" s="11">
        <f t="shared" si="1176"/>
        <v>8099.999974979999</v>
      </c>
      <c r="EP190" s="11">
        <f t="shared" si="1176"/>
        <v>6399.9999776000004</v>
      </c>
      <c r="EQ190" s="11">
        <f t="shared" si="1176"/>
        <v>7224.9999760299997</v>
      </c>
      <c r="ER190" s="11">
        <f t="shared" si="1176"/>
        <v>2500.0000141999999</v>
      </c>
      <c r="ES190" s="11">
        <f t="shared" si="1176"/>
        <v>2500.0000143000002</v>
      </c>
      <c r="ET190" s="11">
        <f t="shared" ref="ET190:EV190" si="1177">IF(ET101="",MAX(ET39,ET70),ET101)</f>
        <v>7224.9999755200006</v>
      </c>
      <c r="EU190" s="11">
        <f t="shared" si="1177"/>
        <v>4224.9999811500002</v>
      </c>
      <c r="EV190" s="11">
        <f t="shared" si="1177"/>
        <v>6399.9999766399997</v>
      </c>
      <c r="EW190" s="11">
        <f t="shared" ref="EW190:FJ190" si="1178">IF(EW101="",MAX(EW39,EW70),EW101)</f>
        <v>4761.0000202859992</v>
      </c>
      <c r="EX190" s="11">
        <f t="shared" si="1178"/>
        <v>9024.9999718800009</v>
      </c>
      <c r="EY190" s="11">
        <f t="shared" si="1178"/>
        <v>9999.9999702000005</v>
      </c>
      <c r="EZ190" s="11">
        <f t="shared" si="1178"/>
        <v>6240.9999762999996</v>
      </c>
      <c r="FA190" s="11">
        <f t="shared" si="1178"/>
        <v>4224.9999803700011</v>
      </c>
      <c r="FB190" s="11">
        <f t="shared" si="1178"/>
        <v>5624.9999772000001</v>
      </c>
      <c r="FC190" s="11">
        <f t="shared" si="1178"/>
        <v>2500.0000153000001</v>
      </c>
      <c r="FD190" s="11">
        <f t="shared" si="1178"/>
        <v>2500.0000153999999</v>
      </c>
      <c r="FE190" s="11">
        <f t="shared" si="1178"/>
        <v>3600.0000186000002</v>
      </c>
      <c r="FF190" s="11">
        <f t="shared" si="1178"/>
        <v>4899.99997816</v>
      </c>
      <c r="FG190" s="11">
        <f t="shared" si="1178"/>
        <v>9024.9999701699999</v>
      </c>
      <c r="FH190" s="11">
        <f t="shared" si="1178"/>
        <v>2500.0000157999998</v>
      </c>
      <c r="FI190" s="11">
        <f t="shared" si="1178"/>
        <v>9999.9999682000016</v>
      </c>
      <c r="FJ190" s="11">
        <f t="shared" si="1178"/>
        <v>2500.000016</v>
      </c>
      <c r="FK190" s="11">
        <f t="shared" ref="FK190" si="1179">IF(FK101="",MAX(FK39,FK70),FK101)</f>
        <v>8099.99997102</v>
      </c>
    </row>
    <row r="191" spans="3:167" x14ac:dyDescent="0.25">
      <c r="C191" s="11">
        <v>5</v>
      </c>
      <c r="D191" s="11">
        <f t="shared" si="1127"/>
        <v>2500</v>
      </c>
      <c r="E191" s="11">
        <f t="shared" ref="E191" si="1180">IF(E102="",MAX(E40,E71),E102)</f>
        <v>6400.0000000799992</v>
      </c>
      <c r="F191" s="11">
        <f t="shared" si="1127"/>
        <v>5929.0000000769996</v>
      </c>
      <c r="G191" s="11">
        <f t="shared" si="1127"/>
        <v>7225.0000001700009</v>
      </c>
      <c r="H191" s="11">
        <f t="shared" si="1127"/>
        <v>7225.0000003399991</v>
      </c>
      <c r="I191" s="11">
        <f t="shared" ref="I191:BT191" si="1181">IF(I102="",MAX(I40,I71),I102)</f>
        <v>7056.0000005039992</v>
      </c>
      <c r="J191" s="11">
        <f t="shared" si="1181"/>
        <v>10000.000000800001</v>
      </c>
      <c r="K191" s="11">
        <f t="shared" si="1181"/>
        <v>10000.000001</v>
      </c>
      <c r="L191" s="11">
        <f t="shared" si="1181"/>
        <v>9025.0000011399989</v>
      </c>
      <c r="M191" s="11">
        <f t="shared" si="1181"/>
        <v>8100.0000012599994</v>
      </c>
      <c r="N191" s="11">
        <f t="shared" si="1181"/>
        <v>8100.0000014400002</v>
      </c>
      <c r="O191" s="11">
        <f t="shared" si="1181"/>
        <v>9801.0000017820003</v>
      </c>
      <c r="P191" s="11">
        <f t="shared" si="1181"/>
        <v>10000.000001999999</v>
      </c>
      <c r="Q191" s="11">
        <f t="shared" si="1181"/>
        <v>5625.0000016499998</v>
      </c>
      <c r="R191" s="11">
        <f t="shared" si="1181"/>
        <v>6400.0000019199997</v>
      </c>
      <c r="S191" s="11">
        <f t="shared" si="1181"/>
        <v>9025.0000024700003</v>
      </c>
      <c r="T191" s="11">
        <f t="shared" si="1181"/>
        <v>9025.0000026599992</v>
      </c>
      <c r="U191" s="11">
        <f t="shared" si="1181"/>
        <v>10000.000002999999</v>
      </c>
      <c r="V191" s="11">
        <f t="shared" si="1181"/>
        <v>2500.0000016000004</v>
      </c>
      <c r="W191" s="11">
        <f t="shared" si="1181"/>
        <v>5625.0000025500003</v>
      </c>
      <c r="X191" s="11">
        <f t="shared" si="1181"/>
        <v>6400.0000028799996</v>
      </c>
      <c r="Y191" s="11">
        <f t="shared" si="1181"/>
        <v>8100.0000034199993</v>
      </c>
      <c r="Z191" s="11">
        <f t="shared" si="1181"/>
        <v>6400.0000032000007</v>
      </c>
      <c r="AA191" s="11">
        <f t="shared" si="1181"/>
        <v>5625.0000031500012</v>
      </c>
      <c r="AB191" s="11">
        <f t="shared" si="1181"/>
        <v>5625.0000032999997</v>
      </c>
      <c r="AC191" s="11">
        <f t="shared" si="1181"/>
        <v>2703.9999976080003</v>
      </c>
      <c r="AD191" s="11">
        <f t="shared" si="1181"/>
        <v>3025.0000026400003</v>
      </c>
      <c r="AE191" s="11">
        <f t="shared" si="1181"/>
        <v>9409.0000048500006</v>
      </c>
      <c r="AF191" s="11">
        <f t="shared" si="1181"/>
        <v>10000.0000052</v>
      </c>
      <c r="AG191" s="11">
        <f t="shared" si="1181"/>
        <v>9025.0000051299994</v>
      </c>
      <c r="AH191" s="11">
        <f t="shared" si="1181"/>
        <v>6241.0000044240005</v>
      </c>
      <c r="AI191" s="11">
        <f t="shared" si="1181"/>
        <v>4900.0000040600007</v>
      </c>
      <c r="AJ191" s="11">
        <f t="shared" si="1181"/>
        <v>7921.000005339999</v>
      </c>
      <c r="AK191" s="11">
        <f t="shared" si="1181"/>
        <v>5625.0000046499999</v>
      </c>
      <c r="AL191" s="11">
        <f t="shared" si="1181"/>
        <v>8100.0000057600009</v>
      </c>
      <c r="AM191" s="11">
        <f t="shared" si="1181"/>
        <v>6400.0000052800015</v>
      </c>
      <c r="AN191" s="11">
        <f t="shared" si="1181"/>
        <v>9025.000006459999</v>
      </c>
      <c r="AO191" s="11">
        <f t="shared" si="1181"/>
        <v>9025.0000066499997</v>
      </c>
      <c r="AP191" s="11">
        <f t="shared" si="1181"/>
        <v>6400.0000057600009</v>
      </c>
      <c r="AQ191" s="11">
        <f t="shared" si="1181"/>
        <v>2500.0000037</v>
      </c>
      <c r="AR191" s="11">
        <f t="shared" si="1181"/>
        <v>8100.0000068399995</v>
      </c>
      <c r="AS191" s="11">
        <f t="shared" si="1181"/>
        <v>10000.000007799999</v>
      </c>
      <c r="AT191" s="11">
        <f t="shared" si="1181"/>
        <v>9025.0000076000015</v>
      </c>
      <c r="AU191" s="11">
        <f t="shared" si="1181"/>
        <v>3600.0000049199998</v>
      </c>
      <c r="AV191" s="11">
        <f t="shared" si="1181"/>
        <v>8100.0000075599992</v>
      </c>
      <c r="AW191" s="11">
        <f t="shared" si="1181"/>
        <v>10000.0000086</v>
      </c>
      <c r="AX191" s="11">
        <f t="shared" si="1181"/>
        <v>9216.0000084480016</v>
      </c>
      <c r="AY191" s="11">
        <f t="shared" si="1181"/>
        <v>10000.000008999999</v>
      </c>
      <c r="AZ191" s="11">
        <f t="shared" si="1181"/>
        <v>8100.0000082799997</v>
      </c>
      <c r="BA191" s="11">
        <f t="shared" si="1181"/>
        <v>7225.0000079900001</v>
      </c>
      <c r="BB191" s="11">
        <f t="shared" si="1181"/>
        <v>4225.0000062400004</v>
      </c>
      <c r="BC191" s="11">
        <f t="shared" si="1181"/>
        <v>4900.0000068599993</v>
      </c>
      <c r="BD191" s="11">
        <f t="shared" si="1181"/>
        <v>5625.0000074999998</v>
      </c>
      <c r="BE191" s="11">
        <f t="shared" si="1181"/>
        <v>10000.000010199999</v>
      </c>
      <c r="BF191" s="11">
        <f t="shared" si="1181"/>
        <v>10000.000010400001</v>
      </c>
      <c r="BG191" s="11">
        <f t="shared" si="1181"/>
        <v>7225.0000090099993</v>
      </c>
      <c r="BH191" s="11">
        <f t="shared" si="1181"/>
        <v>10000.0000108</v>
      </c>
      <c r="BI191" s="11">
        <f t="shared" si="1181"/>
        <v>9025.0000104499995</v>
      </c>
      <c r="BJ191" s="11">
        <f t="shared" si="1181"/>
        <v>9999.9999887999984</v>
      </c>
      <c r="BK191" s="11">
        <f t="shared" si="1181"/>
        <v>8100.0000102599988</v>
      </c>
      <c r="BL191" s="11">
        <f t="shared" si="1181"/>
        <v>10000.000011599999</v>
      </c>
      <c r="BM191" s="11">
        <f t="shared" si="1181"/>
        <v>4900.00000826</v>
      </c>
      <c r="BN191" s="11">
        <f t="shared" si="1181"/>
        <v>9025.0000114000013</v>
      </c>
      <c r="BO191" s="11">
        <f t="shared" si="1181"/>
        <v>9025.0000115899984</v>
      </c>
      <c r="BP191" s="11">
        <f t="shared" si="1181"/>
        <v>8100.0000111599993</v>
      </c>
      <c r="BQ191" s="11">
        <f t="shared" si="1181"/>
        <v>10000.0000126</v>
      </c>
      <c r="BR191" s="11">
        <f t="shared" si="1181"/>
        <v>7225.0000108800014</v>
      </c>
      <c r="BS191" s="11">
        <f t="shared" si="1181"/>
        <v>6400.0000103999992</v>
      </c>
      <c r="BT191" s="11">
        <f t="shared" si="1181"/>
        <v>5625.0000098999999</v>
      </c>
      <c r="BU191" s="11">
        <f t="shared" ref="BU191:CI191" si="1182">IF(BU102="",MAX(BU40,BU71),BU102)</f>
        <v>6400.0000107200003</v>
      </c>
      <c r="BV191" s="11">
        <f t="shared" si="1182"/>
        <v>7056.0000114240011</v>
      </c>
      <c r="BW191" s="11">
        <f t="shared" si="1182"/>
        <v>5183.9999900640005</v>
      </c>
      <c r="BX191" s="11">
        <f t="shared" si="1182"/>
        <v>8100.0000125999995</v>
      </c>
      <c r="BY191" s="11">
        <f t="shared" si="1182"/>
        <v>7569.0000123540003</v>
      </c>
      <c r="BZ191" s="11">
        <f t="shared" si="1182"/>
        <v>8100.0000129600012</v>
      </c>
      <c r="CA191" s="11">
        <f t="shared" si="1182"/>
        <v>4225.0000094899997</v>
      </c>
      <c r="CB191" s="11">
        <f t="shared" si="1182"/>
        <v>9025.0000140600005</v>
      </c>
      <c r="CC191" s="11">
        <f t="shared" si="1182"/>
        <v>5476.0000111000008</v>
      </c>
      <c r="CD191" s="11">
        <f t="shared" si="1182"/>
        <v>4489.0000101840005</v>
      </c>
      <c r="CE191" s="11">
        <f t="shared" si="1182"/>
        <v>8099.9999861400011</v>
      </c>
      <c r="CF191" s="11">
        <f t="shared" si="1182"/>
        <v>5624.9999883</v>
      </c>
      <c r="CG191" s="11">
        <f t="shared" si="1182"/>
        <v>7225.0000134300008</v>
      </c>
      <c r="CH191" s="11">
        <f t="shared" si="1182"/>
        <v>6400.0000128000011</v>
      </c>
      <c r="CI191" s="11">
        <f t="shared" si="1182"/>
        <v>4900.0000113399992</v>
      </c>
      <c r="CJ191" s="11">
        <f t="shared" ref="CJ191:CK191" si="1183">IF(CJ102="",MAX(CJ40,CJ71),CJ102)</f>
        <v>6084.0000127920002</v>
      </c>
      <c r="CK191" s="11">
        <f t="shared" si="1183"/>
        <v>5625.0000124500002</v>
      </c>
      <c r="CL191" s="11">
        <f t="shared" ref="CL191:CQ191" si="1184">IF(CL102="",MAX(CL40,CL71),CL102)</f>
        <v>3599.9999899200002</v>
      </c>
      <c r="CM191" s="11">
        <f t="shared" si="1184"/>
        <v>5929.0000130899998</v>
      </c>
      <c r="CN191" s="11">
        <f t="shared" si="1184"/>
        <v>4900.00001204</v>
      </c>
      <c r="CO191" s="11">
        <f t="shared" si="1184"/>
        <v>3600.0000104399996</v>
      </c>
      <c r="CP191" s="11">
        <f t="shared" si="1184"/>
        <v>9025.0000167199978</v>
      </c>
      <c r="CQ191" s="11">
        <f t="shared" si="1184"/>
        <v>7744.0000156639999</v>
      </c>
      <c r="CR191" s="11">
        <f t="shared" ref="CR191:CS191" si="1185">IF(CR102="",MAX(CR40,CR71),CR102)</f>
        <v>3024.9999901000001</v>
      </c>
      <c r="CS191" s="11">
        <f t="shared" si="1185"/>
        <v>10000.0000182</v>
      </c>
      <c r="CT191" s="11">
        <f t="shared" ref="CT191:DB191" si="1186">IF(CT102="",MAX(CT40,CT71),CT102)</f>
        <v>8100.0000165599986</v>
      </c>
      <c r="CU191" s="11">
        <f t="shared" si="1186"/>
        <v>4900.0000130199996</v>
      </c>
      <c r="CV191" s="11">
        <f t="shared" si="1186"/>
        <v>6400.0000150400001</v>
      </c>
      <c r="CW191" s="11">
        <f t="shared" si="1186"/>
        <v>4224.9999876500015</v>
      </c>
      <c r="CX191" s="11">
        <f t="shared" si="1186"/>
        <v>9025.0000182399981</v>
      </c>
      <c r="CY191" s="11">
        <f t="shared" si="1186"/>
        <v>7921.0000172659993</v>
      </c>
      <c r="CZ191" s="11">
        <f t="shared" si="1186"/>
        <v>8100.0000176399999</v>
      </c>
      <c r="DA191" s="11">
        <f t="shared" si="1186"/>
        <v>6400.0000158400007</v>
      </c>
      <c r="DB191" s="11">
        <f t="shared" si="1186"/>
        <v>5625.0000149999987</v>
      </c>
      <c r="DC191" s="11">
        <f t="shared" ref="DC191:EE191" si="1187">IF(DC102="",MAX(DC40,DC71),DC102)</f>
        <v>8281.0000183819993</v>
      </c>
      <c r="DD191" s="11">
        <f t="shared" si="1187"/>
        <v>8464.0000187679998</v>
      </c>
      <c r="DE191" s="11">
        <f t="shared" si="1187"/>
        <v>7225.0000175100013</v>
      </c>
      <c r="DF191" s="11">
        <f t="shared" si="1187"/>
        <v>5625.0000155999987</v>
      </c>
      <c r="DG191" s="11">
        <f t="shared" si="1187"/>
        <v>10000.000021</v>
      </c>
      <c r="DH191" s="11">
        <f t="shared" si="1187"/>
        <v>6399.9999830400002</v>
      </c>
      <c r="DI191" s="11">
        <f t="shared" si="1187"/>
        <v>2500.0000106999996</v>
      </c>
      <c r="DJ191" s="11">
        <f t="shared" si="1187"/>
        <v>8100.0000194399991</v>
      </c>
      <c r="DK191" s="11">
        <f t="shared" si="1187"/>
        <v>3600.0000130799999</v>
      </c>
      <c r="DL191" s="11">
        <f t="shared" si="1187"/>
        <v>9604.0000215600012</v>
      </c>
      <c r="DM191" s="11">
        <f t="shared" si="1187"/>
        <v>3600.0000133199997</v>
      </c>
      <c r="DN191" s="11">
        <f t="shared" si="1187"/>
        <v>7921.0000199359993</v>
      </c>
      <c r="DO191" s="11">
        <f t="shared" si="1187"/>
        <v>10000.000022599999</v>
      </c>
      <c r="DP191" s="11">
        <f t="shared" si="1187"/>
        <v>6400.0000182400008</v>
      </c>
      <c r="DQ191" s="11">
        <f t="shared" si="1187"/>
        <v>4225.0000149500011</v>
      </c>
      <c r="DR191" s="11">
        <f t="shared" si="1187"/>
        <v>7225.0000197199988</v>
      </c>
      <c r="DS191" s="11">
        <f t="shared" si="1187"/>
        <v>3599.9999859600002</v>
      </c>
      <c r="DT191" s="11">
        <f t="shared" si="1187"/>
        <v>7225.0000200600007</v>
      </c>
      <c r="DU191" s="11">
        <f t="shared" si="1187"/>
        <v>7569.0000207060011</v>
      </c>
      <c r="DV191" s="11">
        <f t="shared" si="1187"/>
        <v>8100.0000215999989</v>
      </c>
      <c r="DW191" s="11">
        <f t="shared" si="1187"/>
        <v>7921.0000215379996</v>
      </c>
      <c r="DX191" s="11">
        <f t="shared" si="1187"/>
        <v>6889.0000202520005</v>
      </c>
      <c r="DY191" s="11">
        <f t="shared" si="1187"/>
        <v>4900.0000172200007</v>
      </c>
      <c r="DZ191" s="11">
        <f t="shared" si="1187"/>
        <v>9024.99997644</v>
      </c>
      <c r="EA191" s="11">
        <f t="shared" si="1187"/>
        <v>9801.0000247499993</v>
      </c>
      <c r="EB191" s="11">
        <f t="shared" si="1187"/>
        <v>9216.0000241920006</v>
      </c>
      <c r="EC191" s="11">
        <f t="shared" si="1187"/>
        <v>7225.0000215900009</v>
      </c>
      <c r="ED191" s="11">
        <f t="shared" si="1187"/>
        <v>5329.0000186879997</v>
      </c>
      <c r="EE191" s="11">
        <f t="shared" si="1187"/>
        <v>10000.0000258</v>
      </c>
      <c r="EF191" s="11">
        <f t="shared" ref="EF191:EI191" si="1188">IF(EF102="",MAX(EF40,EF71),EF102)</f>
        <v>3600.0000155999996</v>
      </c>
      <c r="EG191" s="11">
        <f t="shared" si="1188"/>
        <v>8464.0000241039979</v>
      </c>
      <c r="EH191" s="11">
        <f t="shared" si="1188"/>
        <v>7569.000022967999</v>
      </c>
      <c r="EI191" s="11">
        <f t="shared" si="1188"/>
        <v>3025.0000146299999</v>
      </c>
      <c r="EJ191" s="11">
        <f t="shared" ref="EJ191:ES191" si="1189">IF(EJ102="",MAX(EJ40,EJ71),EJ102)</f>
        <v>9801.0000265320014</v>
      </c>
      <c r="EK191" s="11">
        <f t="shared" si="1189"/>
        <v>4900.0000188999993</v>
      </c>
      <c r="EL191" s="11">
        <f t="shared" si="1189"/>
        <v>7224.9999768800008</v>
      </c>
      <c r="EM191" s="11">
        <f t="shared" si="1189"/>
        <v>4899.99998082</v>
      </c>
      <c r="EN191" s="11">
        <f t="shared" si="1189"/>
        <v>10000.000027600001</v>
      </c>
      <c r="EO191" s="11">
        <f t="shared" si="1189"/>
        <v>7225.0000236299993</v>
      </c>
      <c r="EP191" s="11">
        <f t="shared" si="1189"/>
        <v>5625.0000209999998</v>
      </c>
      <c r="EQ191" s="11">
        <f t="shared" si="1189"/>
        <v>4225.0000183299999</v>
      </c>
      <c r="ER191" s="11">
        <f t="shared" si="1189"/>
        <v>6400.0000227200007</v>
      </c>
      <c r="ES191" s="11">
        <f t="shared" si="1189"/>
        <v>2500.0000143000002</v>
      </c>
      <c r="ET191" s="11">
        <f t="shared" ref="ET191:EV191" si="1190">IF(ET102="",MAX(ET40,ET71),ET102)</f>
        <v>6724.0000236159995</v>
      </c>
      <c r="EU191" s="11">
        <f t="shared" si="1190"/>
        <v>4489.0000194300001</v>
      </c>
      <c r="EV191" s="11">
        <f t="shared" si="1190"/>
        <v>9025.0000277400013</v>
      </c>
      <c r="EW191" s="11">
        <f t="shared" ref="EW191:FJ191" si="1191">IF(EW102="",MAX(EW40,EW71),EW102)</f>
        <v>5624.9999779499985</v>
      </c>
      <c r="EX191" s="11">
        <f t="shared" si="1191"/>
        <v>6399.9999763200003</v>
      </c>
      <c r="EY191" s="11">
        <f t="shared" si="1191"/>
        <v>8100.0000268200001</v>
      </c>
      <c r="EZ191" s="11">
        <f t="shared" si="1191"/>
        <v>9025.0000285000006</v>
      </c>
      <c r="FA191" s="11">
        <f t="shared" si="1191"/>
        <v>7224.9999743300014</v>
      </c>
      <c r="FB191" s="11">
        <f t="shared" si="1191"/>
        <v>5625.0000227999999</v>
      </c>
      <c r="FC191" s="11">
        <f t="shared" si="1191"/>
        <v>9025.0000290700009</v>
      </c>
      <c r="FD191" s="11">
        <f t="shared" si="1191"/>
        <v>2500.0000153999999</v>
      </c>
      <c r="FE191" s="11">
        <f t="shared" si="1191"/>
        <v>4899.9999783000003</v>
      </c>
      <c r="FF191" s="11">
        <f t="shared" si="1191"/>
        <v>5184.0000224639998</v>
      </c>
      <c r="FG191" s="11">
        <f t="shared" si="1191"/>
        <v>10000.000031400001</v>
      </c>
      <c r="FH191" s="11">
        <f t="shared" si="1191"/>
        <v>9999.9999683999995</v>
      </c>
      <c r="FI191" s="11">
        <f t="shared" si="1191"/>
        <v>5625.0000238499997</v>
      </c>
      <c r="FJ191" s="11">
        <f t="shared" si="1191"/>
        <v>7569.0000278400003</v>
      </c>
      <c r="FK191" s="11">
        <f t="shared" ref="FK191" si="1192">IF(FK102="",MAX(FK40,FK71),FK102)</f>
        <v>3600.0000193200003</v>
      </c>
    </row>
    <row r="192" spans="3:167" x14ac:dyDescent="0.25">
      <c r="C192" s="11">
        <v>6</v>
      </c>
      <c r="D192" s="11">
        <f t="shared" si="1127"/>
        <v>2500</v>
      </c>
      <c r="E192" s="11">
        <f t="shared" ref="E192" si="1193">IF(E103="",MAX(E41,E72),E103)</f>
        <v>9025.0000000949985</v>
      </c>
      <c r="F192" s="11">
        <f t="shared" si="1127"/>
        <v>4224.9999999350002</v>
      </c>
      <c r="G192" s="11">
        <f t="shared" si="1127"/>
        <v>8099.9999998199992</v>
      </c>
      <c r="H192" s="11">
        <f t="shared" si="1127"/>
        <v>9999.9999996000006</v>
      </c>
      <c r="I192" s="11">
        <f t="shared" ref="I192:BT192" si="1194">IF(I103="",MAX(I41,I72),I103)</f>
        <v>9999.9999994000009</v>
      </c>
      <c r="J192" s="11">
        <f t="shared" si="1194"/>
        <v>2500.0000003999999</v>
      </c>
      <c r="K192" s="11">
        <f t="shared" si="1194"/>
        <v>6400.0000008000006</v>
      </c>
      <c r="L192" s="11">
        <f t="shared" si="1194"/>
        <v>6399.9999990400011</v>
      </c>
      <c r="M192" s="11">
        <f t="shared" si="1194"/>
        <v>4900.0000009799996</v>
      </c>
      <c r="N192" s="11">
        <f t="shared" si="1194"/>
        <v>4900.00000112</v>
      </c>
      <c r="O192" s="11">
        <f t="shared" si="1194"/>
        <v>9025.000001710001</v>
      </c>
      <c r="P192" s="11">
        <f t="shared" si="1194"/>
        <v>6400.0000015999995</v>
      </c>
      <c r="Q192" s="11">
        <f t="shared" si="1194"/>
        <v>7225.0000018699993</v>
      </c>
      <c r="R192" s="11">
        <f t="shared" si="1194"/>
        <v>8099.9999978400001</v>
      </c>
      <c r="S192" s="11">
        <f t="shared" si="1194"/>
        <v>9025.0000024700003</v>
      </c>
      <c r="T192" s="11">
        <f t="shared" si="1194"/>
        <v>4900.0000019599993</v>
      </c>
      <c r="U192" s="11">
        <f t="shared" si="1194"/>
        <v>6399.9999976000008</v>
      </c>
      <c r="V192" s="11">
        <f t="shared" si="1194"/>
        <v>6400.0000025600002</v>
      </c>
      <c r="W192" s="11">
        <f t="shared" si="1194"/>
        <v>6399.9999972799997</v>
      </c>
      <c r="X192" s="11">
        <f t="shared" si="1194"/>
        <v>10000.000003599998</v>
      </c>
      <c r="Y192" s="11">
        <f t="shared" si="1194"/>
        <v>8100.0000034199993</v>
      </c>
      <c r="Z192" s="11">
        <f t="shared" si="1194"/>
        <v>4225.0000025999998</v>
      </c>
      <c r="AA192" s="11">
        <f t="shared" si="1194"/>
        <v>9801.0000041580006</v>
      </c>
      <c r="AB192" s="11">
        <f t="shared" si="1194"/>
        <v>8100.000003959999</v>
      </c>
      <c r="AC192" s="11">
        <f t="shared" si="1194"/>
        <v>3968.9999971020002</v>
      </c>
      <c r="AD192" s="11">
        <f t="shared" si="1194"/>
        <v>4355.9999968319999</v>
      </c>
      <c r="AE192" s="11">
        <f t="shared" si="1194"/>
        <v>5625.0000037500013</v>
      </c>
      <c r="AF192" s="11">
        <f t="shared" si="1194"/>
        <v>10000.0000052</v>
      </c>
      <c r="AG192" s="11">
        <f t="shared" si="1194"/>
        <v>7224.9999954100003</v>
      </c>
      <c r="AH192" s="11">
        <f t="shared" si="1194"/>
        <v>8464.0000051520001</v>
      </c>
      <c r="AI192" s="11">
        <f t="shared" si="1194"/>
        <v>8100.0000052200012</v>
      </c>
      <c r="AJ192" s="11">
        <f t="shared" si="1194"/>
        <v>4096.0000038399994</v>
      </c>
      <c r="AK192" s="11">
        <f t="shared" si="1194"/>
        <v>6400.0000049600003</v>
      </c>
      <c r="AL192" s="11">
        <f t="shared" si="1194"/>
        <v>10000.000006400001</v>
      </c>
      <c r="AM192" s="11">
        <f t="shared" si="1194"/>
        <v>8100.0000059400008</v>
      </c>
      <c r="AN192" s="11">
        <f t="shared" si="1194"/>
        <v>8100.0000061199989</v>
      </c>
      <c r="AO192" s="11">
        <f t="shared" si="1194"/>
        <v>5625.00000525</v>
      </c>
      <c r="AP192" s="11">
        <f t="shared" si="1194"/>
        <v>4899.9999949599996</v>
      </c>
      <c r="AQ192" s="11">
        <f t="shared" si="1194"/>
        <v>5625.0000055500013</v>
      </c>
      <c r="AR192" s="11">
        <f t="shared" si="1194"/>
        <v>10000.0000076</v>
      </c>
      <c r="AS192" s="11">
        <f t="shared" si="1194"/>
        <v>5476.0000057719999</v>
      </c>
      <c r="AT192" s="11">
        <f t="shared" si="1194"/>
        <v>5625.0000060000002</v>
      </c>
      <c r="AU192" s="11">
        <f t="shared" si="1194"/>
        <v>8100.0000073800011</v>
      </c>
      <c r="AV192" s="11">
        <f t="shared" si="1194"/>
        <v>8100.0000075599992</v>
      </c>
      <c r="AW192" s="11">
        <f t="shared" si="1194"/>
        <v>10000.0000086</v>
      </c>
      <c r="AX192" s="11">
        <f t="shared" si="1194"/>
        <v>9604.0000086240016</v>
      </c>
      <c r="AY192" s="11">
        <f t="shared" si="1194"/>
        <v>7224.999992349999</v>
      </c>
      <c r="AZ192" s="11">
        <f t="shared" si="1194"/>
        <v>8100.0000082799997</v>
      </c>
      <c r="BA192" s="11">
        <f t="shared" si="1194"/>
        <v>4900.0000065800004</v>
      </c>
      <c r="BB192" s="11">
        <f t="shared" si="1194"/>
        <v>9999.9999903999997</v>
      </c>
      <c r="BC192" s="11">
        <f t="shared" si="1194"/>
        <v>9999.9999902000018</v>
      </c>
      <c r="BD192" s="11">
        <f t="shared" si="1194"/>
        <v>9999.9999900000003</v>
      </c>
      <c r="BE192" s="11">
        <f t="shared" si="1194"/>
        <v>9999.9999898000005</v>
      </c>
      <c r="BF192" s="11">
        <f t="shared" si="1194"/>
        <v>10000.000010400001</v>
      </c>
      <c r="BG192" s="11">
        <f t="shared" si="1194"/>
        <v>9999.9999894000011</v>
      </c>
      <c r="BH192" s="11">
        <f t="shared" si="1194"/>
        <v>9999.9999892000014</v>
      </c>
      <c r="BI192" s="11">
        <f t="shared" si="1194"/>
        <v>8099.9999901000001</v>
      </c>
      <c r="BJ192" s="11">
        <f t="shared" si="1194"/>
        <v>8099.9999899199993</v>
      </c>
      <c r="BK192" s="11">
        <f t="shared" si="1194"/>
        <v>9800.999988714002</v>
      </c>
      <c r="BL192" s="11">
        <f t="shared" si="1194"/>
        <v>9999.9999884000008</v>
      </c>
      <c r="BM192" s="11">
        <f t="shared" si="1194"/>
        <v>7225.0000100300003</v>
      </c>
      <c r="BN192" s="11">
        <f t="shared" si="1194"/>
        <v>9999.9999879999996</v>
      </c>
      <c r="BO192" s="11">
        <f t="shared" si="1194"/>
        <v>9025.0000115899984</v>
      </c>
      <c r="BP192" s="11">
        <f t="shared" si="1194"/>
        <v>9999.9999876000002</v>
      </c>
      <c r="BQ192" s="11">
        <f t="shared" si="1194"/>
        <v>9999.9999874000005</v>
      </c>
      <c r="BR192" s="11">
        <f t="shared" si="1194"/>
        <v>9999.9999871999989</v>
      </c>
      <c r="BS192" s="11">
        <f t="shared" si="1194"/>
        <v>7225.0000110499996</v>
      </c>
      <c r="BT192" s="11">
        <f t="shared" si="1194"/>
        <v>9999.9999867999995</v>
      </c>
      <c r="BU192" s="11">
        <f t="shared" ref="BU192:CI192" si="1195">IF(BU103="",MAX(BU41,BU72),BU103)</f>
        <v>8099.9999879399993</v>
      </c>
      <c r="BV192" s="11">
        <f t="shared" si="1195"/>
        <v>3968.9999914320001</v>
      </c>
      <c r="BW192" s="11">
        <f t="shared" si="1195"/>
        <v>9999.9999862000004</v>
      </c>
      <c r="BX192" s="11">
        <f t="shared" si="1195"/>
        <v>9999.9999860000007</v>
      </c>
      <c r="BY192" s="11">
        <f t="shared" si="1195"/>
        <v>6560.9999884979998</v>
      </c>
      <c r="BZ192" s="11">
        <f t="shared" si="1195"/>
        <v>9999.9999855999995</v>
      </c>
      <c r="CA192" s="11">
        <f t="shared" si="1195"/>
        <v>7225.0000124099988</v>
      </c>
      <c r="CB192" s="11">
        <f t="shared" si="1195"/>
        <v>9999.9999852000001</v>
      </c>
      <c r="CC192" s="11">
        <f t="shared" si="1195"/>
        <v>8099.9999865</v>
      </c>
      <c r="CD192" s="11">
        <f t="shared" si="1195"/>
        <v>8099.9999863200019</v>
      </c>
      <c r="CE192" s="11">
        <f t="shared" si="1195"/>
        <v>8100.0000138599989</v>
      </c>
      <c r="CF192" s="11">
        <f t="shared" si="1195"/>
        <v>9024.9999851800003</v>
      </c>
      <c r="CG192" s="11">
        <f t="shared" si="1195"/>
        <v>9999.9999841999997</v>
      </c>
      <c r="CH192" s="11">
        <f t="shared" si="1195"/>
        <v>9999.9999839999982</v>
      </c>
      <c r="CI192" s="11">
        <f t="shared" si="1195"/>
        <v>9999.9999838000003</v>
      </c>
      <c r="CJ192" s="11">
        <f t="shared" ref="CJ192:CK192" si="1196">IF(CJ103="",MAX(CJ41,CJ72),CJ103)</f>
        <v>7056.0000137759998</v>
      </c>
      <c r="CK192" s="11">
        <f t="shared" si="1196"/>
        <v>9999.9999833999991</v>
      </c>
      <c r="CL192" s="11">
        <f t="shared" ref="CL192:CQ192" si="1197">IF(CL103="",MAX(CL41,CL72),CL103)</f>
        <v>8099.9999848800016</v>
      </c>
      <c r="CM192" s="11">
        <f t="shared" si="1197"/>
        <v>9999.9999830000015</v>
      </c>
      <c r="CN192" s="11">
        <f t="shared" si="1197"/>
        <v>9999.9999828</v>
      </c>
      <c r="CO192" s="11">
        <f t="shared" si="1197"/>
        <v>9999.9999825999985</v>
      </c>
      <c r="CP192" s="11">
        <f t="shared" si="1197"/>
        <v>6400.0000140799993</v>
      </c>
      <c r="CQ192" s="11">
        <f t="shared" si="1197"/>
        <v>9999.9999822000009</v>
      </c>
      <c r="CR192" s="11">
        <f t="shared" ref="CR192:CS192" si="1198">IF(CR103="",MAX(CR41,CR72),CR103)</f>
        <v>5624.9999865</v>
      </c>
      <c r="CS192" s="11">
        <f t="shared" si="1198"/>
        <v>9999.9999817999997</v>
      </c>
      <c r="CT192" s="11">
        <f t="shared" ref="CT192:DB192" si="1199">IF(CT103="",MAX(CT41,CT72),CT103)</f>
        <v>9999.9999816000018</v>
      </c>
      <c r="CU192" s="11">
        <f t="shared" si="1199"/>
        <v>9216.0000178560003</v>
      </c>
      <c r="CV192" s="11">
        <f t="shared" si="1199"/>
        <v>9999.9999812000005</v>
      </c>
      <c r="CW192" s="11">
        <f t="shared" si="1199"/>
        <v>9024.999981949999</v>
      </c>
      <c r="CX192" s="11">
        <f t="shared" si="1199"/>
        <v>9024.9999817600019</v>
      </c>
      <c r="CY192" s="11">
        <f t="shared" si="1199"/>
        <v>5625.0000145499998</v>
      </c>
      <c r="CZ192" s="11">
        <f t="shared" si="1199"/>
        <v>9024.9999813800005</v>
      </c>
      <c r="DA192" s="11">
        <f t="shared" si="1199"/>
        <v>8100.0000178200007</v>
      </c>
      <c r="DB192" s="11">
        <f t="shared" si="1199"/>
        <v>9024.9999810000008</v>
      </c>
      <c r="DC192" s="11">
        <f t="shared" ref="DC192:EE192" si="1200">IF(DC103="",MAX(DC41,DC72),DC103)</f>
        <v>9603.9999802040002</v>
      </c>
      <c r="DD192" s="11">
        <f t="shared" si="1200"/>
        <v>9603.9999800080004</v>
      </c>
      <c r="DE192" s="11">
        <f t="shared" si="1200"/>
        <v>9999.9999793999996</v>
      </c>
      <c r="DF192" s="11">
        <f t="shared" si="1200"/>
        <v>9024.9999802400016</v>
      </c>
      <c r="DG192" s="11">
        <f t="shared" si="1200"/>
        <v>9999.9999790000002</v>
      </c>
      <c r="DH192" s="11">
        <f t="shared" si="1200"/>
        <v>9024.9999798600002</v>
      </c>
      <c r="DI192" s="11">
        <f t="shared" si="1200"/>
        <v>9999.9999785999989</v>
      </c>
      <c r="DJ192" s="11">
        <f t="shared" si="1200"/>
        <v>9999.9999784000011</v>
      </c>
      <c r="DK192" s="11">
        <f t="shared" si="1200"/>
        <v>6399.9999825600007</v>
      </c>
      <c r="DL192" s="11">
        <f t="shared" si="1200"/>
        <v>9999.9999779999998</v>
      </c>
      <c r="DM192" s="11">
        <f t="shared" si="1200"/>
        <v>9999.9999777999983</v>
      </c>
      <c r="DN192" s="11">
        <f t="shared" si="1200"/>
        <v>9999.9999776000004</v>
      </c>
      <c r="DO192" s="11">
        <f t="shared" si="1200"/>
        <v>10000.000022599999</v>
      </c>
      <c r="DP192" s="11">
        <f t="shared" si="1200"/>
        <v>9999.9999771999992</v>
      </c>
      <c r="DQ192" s="11">
        <f t="shared" si="1200"/>
        <v>9024.9999781499992</v>
      </c>
      <c r="DR192" s="11">
        <f t="shared" si="1200"/>
        <v>9024.9999779600003</v>
      </c>
      <c r="DS192" s="11">
        <f t="shared" si="1200"/>
        <v>9999.9999766000001</v>
      </c>
      <c r="DT192" s="11">
        <f t="shared" si="1200"/>
        <v>9999.9999764000004</v>
      </c>
      <c r="DU192" s="11">
        <f t="shared" si="1200"/>
        <v>9999.9999761999989</v>
      </c>
      <c r="DV192" s="11">
        <f t="shared" si="1200"/>
        <v>9800.9999762400003</v>
      </c>
      <c r="DW192" s="11">
        <f t="shared" si="1200"/>
        <v>4225.0000157300001</v>
      </c>
      <c r="DX192" s="11">
        <f t="shared" si="1200"/>
        <v>9999.9999755999997</v>
      </c>
      <c r="DY192" s="11">
        <f t="shared" si="1200"/>
        <v>4900.0000172200007</v>
      </c>
      <c r="DZ192" s="11">
        <f t="shared" si="1200"/>
        <v>9024.99997644</v>
      </c>
      <c r="EA192" s="11">
        <f t="shared" si="1200"/>
        <v>9024.9999762499992</v>
      </c>
      <c r="EB192" s="11">
        <f t="shared" si="1200"/>
        <v>6241.0000199080005</v>
      </c>
      <c r="EC192" s="11">
        <f t="shared" si="1200"/>
        <v>9024.9999758700014</v>
      </c>
      <c r="ED192" s="11">
        <f t="shared" si="1200"/>
        <v>9999.9999744000015</v>
      </c>
      <c r="EE192" s="11">
        <f t="shared" si="1200"/>
        <v>3600.00001548</v>
      </c>
      <c r="EF192" s="11">
        <f t="shared" ref="EF192:EI192" si="1201">IF(EF103="",MAX(EF41,EF72),EF103)</f>
        <v>9999.9999739999985</v>
      </c>
      <c r="EG192" s="11">
        <f t="shared" si="1201"/>
        <v>9999.9999738000006</v>
      </c>
      <c r="EH192" s="11">
        <f t="shared" si="1201"/>
        <v>6400.0000211199995</v>
      </c>
      <c r="EI192" s="11">
        <f t="shared" si="1201"/>
        <v>9408.9999741979991</v>
      </c>
      <c r="EJ192" s="11">
        <f t="shared" ref="EJ192:ES192" si="1202">IF(EJ103="",MAX(EJ41,EJ72),EJ103)</f>
        <v>9801.0000265320014</v>
      </c>
      <c r="EK192" s="11">
        <f t="shared" si="1202"/>
        <v>9999.9999730000018</v>
      </c>
      <c r="EL192" s="11">
        <f t="shared" si="1202"/>
        <v>7225.0000231199992</v>
      </c>
      <c r="EM192" s="11">
        <f t="shared" si="1202"/>
        <v>3599.9999835600001</v>
      </c>
      <c r="EN192" s="11">
        <f t="shared" si="1202"/>
        <v>6400.0000220800011</v>
      </c>
      <c r="EO192" s="11">
        <f t="shared" si="1202"/>
        <v>9024.9999735900019</v>
      </c>
      <c r="EP192" s="11">
        <f t="shared" si="1202"/>
        <v>4225.0000181999994</v>
      </c>
      <c r="EQ192" s="11">
        <f t="shared" si="1202"/>
        <v>9999.9999717999999</v>
      </c>
      <c r="ER192" s="11">
        <f t="shared" si="1202"/>
        <v>8099.9999744399993</v>
      </c>
      <c r="ES192" s="11">
        <f t="shared" si="1202"/>
        <v>4900.0000200199993</v>
      </c>
      <c r="ET192" s="11">
        <f t="shared" ref="ET192:EV192" si="1203">IF(ET103="",MAX(ET41,ET72),ET103)</f>
        <v>9999.9999712000008</v>
      </c>
      <c r="EU192" s="11">
        <f t="shared" si="1203"/>
        <v>7568.9999747699994</v>
      </c>
      <c r="EV192" s="11">
        <f t="shared" si="1203"/>
        <v>9999.9999707999996</v>
      </c>
      <c r="EW192" s="11">
        <f t="shared" ref="EW192:FJ192" si="1204">IF(EW103="",MAX(EW41,EW72),EW103)</f>
        <v>4355.9999805959987</v>
      </c>
      <c r="EX192" s="11">
        <f t="shared" si="1204"/>
        <v>9999.9999704000002</v>
      </c>
      <c r="EY192" s="11">
        <f t="shared" si="1204"/>
        <v>9999.9999702000005</v>
      </c>
      <c r="EZ192" s="11">
        <f t="shared" si="1204"/>
        <v>9024.9999714999994</v>
      </c>
      <c r="FA192" s="11">
        <f t="shared" si="1204"/>
        <v>8100.0000271799991</v>
      </c>
      <c r="FB192" s="11">
        <f t="shared" si="1204"/>
        <v>5625.0000227999999</v>
      </c>
      <c r="FC192" s="11">
        <f t="shared" si="1204"/>
        <v>9024.9999709299991</v>
      </c>
      <c r="FD192" s="11">
        <f t="shared" si="1204"/>
        <v>5624.9999769000015</v>
      </c>
      <c r="FE192" s="11">
        <f t="shared" si="1204"/>
        <v>4224.9999798499985</v>
      </c>
      <c r="FF192" s="11">
        <f t="shared" si="1204"/>
        <v>9999.9999688000007</v>
      </c>
      <c r="FG192" s="11">
        <f t="shared" si="1204"/>
        <v>9999.9999685999992</v>
      </c>
      <c r="FH192" s="11">
        <f t="shared" si="1204"/>
        <v>9999.9999683999995</v>
      </c>
      <c r="FI192" s="11">
        <f t="shared" si="1204"/>
        <v>9999.9999682000016</v>
      </c>
      <c r="FJ192" s="11">
        <f t="shared" si="1204"/>
        <v>8100.0000288000001</v>
      </c>
      <c r="FK192" s="11">
        <f t="shared" ref="FK192" si="1205">IF(FK103="",MAX(FK41,FK72),FK103)</f>
        <v>9999.9999678000004</v>
      </c>
    </row>
    <row r="193" spans="3:167" x14ac:dyDescent="0.25">
      <c r="C193" s="11">
        <v>7</v>
      </c>
      <c r="D193" s="11">
        <f t="shared" si="1127"/>
        <v>2500</v>
      </c>
      <c r="E193" s="11">
        <f t="shared" ref="E193" si="1206">IF(E104="",MAX(E42,E73),E104)</f>
        <v>3599.9999999399997</v>
      </c>
      <c r="F193" s="11">
        <f t="shared" si="1127"/>
        <v>4224.9999999350002</v>
      </c>
      <c r="G193" s="11">
        <f t="shared" si="1127"/>
        <v>5624.9999998499998</v>
      </c>
      <c r="H193" s="11">
        <f t="shared" si="1127"/>
        <v>6399.9999996799988</v>
      </c>
      <c r="I193" s="11">
        <f t="shared" ref="I193:BT193" si="1207">IF(I104="",MAX(I42,I73),I104)</f>
        <v>6399.9999995200005</v>
      </c>
      <c r="J193" s="11">
        <f t="shared" si="1207"/>
        <v>3600.0000004799999</v>
      </c>
      <c r="K193" s="11">
        <f t="shared" si="1207"/>
        <v>2500.0000004999997</v>
      </c>
      <c r="L193" s="11">
        <f t="shared" si="1207"/>
        <v>8099.9999989200014</v>
      </c>
      <c r="M193" s="11">
        <f t="shared" si="1207"/>
        <v>6399.9999988800009</v>
      </c>
      <c r="N193" s="11">
        <f t="shared" si="1207"/>
        <v>3599.9999990400001</v>
      </c>
      <c r="O193" s="11">
        <f t="shared" si="1207"/>
        <v>5624.9999986499997</v>
      </c>
      <c r="P193" s="11">
        <f t="shared" si="1207"/>
        <v>7225.0000016999993</v>
      </c>
      <c r="Q193" s="11">
        <f t="shared" si="1207"/>
        <v>5624.9999983500002</v>
      </c>
      <c r="R193" s="11">
        <f t="shared" si="1207"/>
        <v>5625.0000018000001</v>
      </c>
      <c r="S193" s="11">
        <f t="shared" si="1207"/>
        <v>3599.9999984400001</v>
      </c>
      <c r="T193" s="11">
        <f t="shared" si="1207"/>
        <v>4224.9999981800011</v>
      </c>
      <c r="U193" s="11">
        <f t="shared" si="1207"/>
        <v>8099.9999973000004</v>
      </c>
      <c r="V193" s="11">
        <f t="shared" si="1207"/>
        <v>3599.9999980799998</v>
      </c>
      <c r="W193" s="11">
        <f t="shared" si="1207"/>
        <v>7224.9999971099987</v>
      </c>
      <c r="X193" s="11">
        <f t="shared" si="1207"/>
        <v>5624.9999972999985</v>
      </c>
      <c r="Y193" s="11">
        <f t="shared" si="1207"/>
        <v>8099.9999965800007</v>
      </c>
      <c r="Z193" s="11">
        <f t="shared" si="1207"/>
        <v>4899.9999971999996</v>
      </c>
      <c r="AA193" s="11">
        <f t="shared" si="1207"/>
        <v>4225.0000027300011</v>
      </c>
      <c r="AB193" s="11">
        <f t="shared" si="1207"/>
        <v>6400.0000035199992</v>
      </c>
      <c r="AC193" s="11">
        <f t="shared" si="1207"/>
        <v>6241.0000036339998</v>
      </c>
      <c r="AD193" s="11">
        <f t="shared" si="1207"/>
        <v>10000.0000048</v>
      </c>
      <c r="AE193" s="11">
        <f t="shared" si="1207"/>
        <v>6399.9999960000014</v>
      </c>
      <c r="AF193" s="11">
        <f t="shared" si="1207"/>
        <v>9999.9999948000004</v>
      </c>
      <c r="AG193" s="11">
        <f t="shared" si="1207"/>
        <v>8099.9999951400005</v>
      </c>
      <c r="AH193" s="11">
        <f t="shared" si="1207"/>
        <v>5184.0000040320001</v>
      </c>
      <c r="AI193" s="11">
        <f t="shared" si="1207"/>
        <v>6399.999995359999</v>
      </c>
      <c r="AJ193" s="11">
        <f t="shared" si="1207"/>
        <v>2600.9999969399996</v>
      </c>
      <c r="AK193" s="11">
        <f t="shared" si="1207"/>
        <v>4900.0000043399996</v>
      </c>
      <c r="AL193" s="11">
        <f t="shared" si="1207"/>
        <v>10000.000006400001</v>
      </c>
      <c r="AM193" s="11">
        <f t="shared" si="1207"/>
        <v>5625.0000049500013</v>
      </c>
      <c r="AN193" s="11">
        <f t="shared" si="1207"/>
        <v>7224.9999942200011</v>
      </c>
      <c r="AO193" s="11">
        <f t="shared" si="1207"/>
        <v>7225.0000059499998</v>
      </c>
      <c r="AP193" s="11">
        <f t="shared" si="1207"/>
        <v>4899.9999949599996</v>
      </c>
      <c r="AQ193" s="11">
        <f t="shared" si="1207"/>
        <v>5625.0000055500013</v>
      </c>
      <c r="AR193" s="11">
        <f t="shared" si="1207"/>
        <v>9999.9999924000003</v>
      </c>
      <c r="AS193" s="11">
        <f t="shared" si="1207"/>
        <v>8464.0000071760005</v>
      </c>
      <c r="AT193" s="11">
        <f t="shared" si="1207"/>
        <v>8100.0000072000003</v>
      </c>
      <c r="AU193" s="11">
        <f t="shared" si="1207"/>
        <v>6399.9999934400012</v>
      </c>
      <c r="AV193" s="11">
        <f t="shared" si="1207"/>
        <v>2500.0000042000001</v>
      </c>
      <c r="AW193" s="11">
        <f t="shared" si="1207"/>
        <v>9999.9999914</v>
      </c>
      <c r="AX193" s="11">
        <f t="shared" si="1207"/>
        <v>8648.9999918159992</v>
      </c>
      <c r="AY193" s="11">
        <f t="shared" si="1207"/>
        <v>9999.9999910000006</v>
      </c>
      <c r="AZ193" s="11">
        <f t="shared" si="1207"/>
        <v>8099.9999917200003</v>
      </c>
      <c r="BA193" s="11">
        <f t="shared" si="1207"/>
        <v>4225.00000611</v>
      </c>
      <c r="BB193" s="11">
        <f t="shared" si="1207"/>
        <v>5624.9999927999997</v>
      </c>
      <c r="BC193" s="11">
        <f t="shared" si="1207"/>
        <v>9024.9999906900011</v>
      </c>
      <c r="BD193" s="11">
        <f t="shared" si="1207"/>
        <v>3599.9999940000002</v>
      </c>
      <c r="BE193" s="11">
        <f t="shared" si="1207"/>
        <v>9999.9999898000005</v>
      </c>
      <c r="BF193" s="11">
        <f t="shared" si="1207"/>
        <v>5624.9999921999997</v>
      </c>
      <c r="BG193" s="11">
        <f t="shared" si="1207"/>
        <v>9999.9999894000011</v>
      </c>
      <c r="BH193" s="11">
        <f t="shared" si="1207"/>
        <v>5625.0000080999998</v>
      </c>
      <c r="BI193" s="11">
        <f t="shared" si="1207"/>
        <v>5625.0000082500001</v>
      </c>
      <c r="BJ193" s="11">
        <f t="shared" si="1207"/>
        <v>7225.0000095200012</v>
      </c>
      <c r="BK193" s="11">
        <f t="shared" si="1207"/>
        <v>5624.9999914500013</v>
      </c>
      <c r="BL193" s="11">
        <f t="shared" si="1207"/>
        <v>6399.9999907200008</v>
      </c>
      <c r="BM193" s="11">
        <f t="shared" si="1207"/>
        <v>3600.0000070800002</v>
      </c>
      <c r="BN193" s="11">
        <f t="shared" si="1207"/>
        <v>7225.0000102000013</v>
      </c>
      <c r="BO193" s="11">
        <f t="shared" si="1207"/>
        <v>4899.9999914599985</v>
      </c>
      <c r="BP193" s="11">
        <f t="shared" si="1207"/>
        <v>9999.9999876000002</v>
      </c>
      <c r="BQ193" s="11">
        <f t="shared" si="1207"/>
        <v>9999.9999874000005</v>
      </c>
      <c r="BR193" s="11">
        <f t="shared" si="1207"/>
        <v>4899.9999910399993</v>
      </c>
      <c r="BS193" s="11">
        <f t="shared" si="1207"/>
        <v>8463.999988040001</v>
      </c>
      <c r="BT193" s="11">
        <f t="shared" si="1207"/>
        <v>6399.9999894400007</v>
      </c>
      <c r="BU193" s="11">
        <f t="shared" ref="BU193:CI193" si="1208">IF(BU104="",MAX(BU42,BU73),BU104)</f>
        <v>2500.0000067000001</v>
      </c>
      <c r="BV193" s="11">
        <f t="shared" si="1208"/>
        <v>6084.0000106080006</v>
      </c>
      <c r="BW193" s="11">
        <f t="shared" si="1208"/>
        <v>6399.9999889600012</v>
      </c>
      <c r="BX193" s="11">
        <f t="shared" si="1208"/>
        <v>7224.9999881000003</v>
      </c>
      <c r="BY193" s="11">
        <f t="shared" si="1208"/>
        <v>7921.000012638</v>
      </c>
      <c r="BZ193" s="11">
        <f t="shared" si="1208"/>
        <v>8099.9999870399988</v>
      </c>
      <c r="CA193" s="11">
        <f t="shared" si="1208"/>
        <v>5625.0000109499997</v>
      </c>
      <c r="CB193" s="11">
        <f t="shared" si="1208"/>
        <v>4899.9999896400004</v>
      </c>
      <c r="CC193" s="11">
        <f t="shared" si="1208"/>
        <v>2704.0000078000003</v>
      </c>
      <c r="CD193" s="11">
        <f t="shared" si="1208"/>
        <v>3480.9999910320003</v>
      </c>
      <c r="CE193" s="11">
        <f t="shared" si="1208"/>
        <v>6399.9999876800011</v>
      </c>
      <c r="CF193" s="11">
        <f t="shared" si="1208"/>
        <v>8099.9999859600002</v>
      </c>
      <c r="CG193" s="11">
        <f t="shared" si="1208"/>
        <v>8099.9999857799994</v>
      </c>
      <c r="CH193" s="11">
        <f t="shared" si="1208"/>
        <v>5625.0000120000013</v>
      </c>
      <c r="CI193" s="11">
        <f t="shared" si="1208"/>
        <v>2500.0000081000003</v>
      </c>
      <c r="CJ193" s="11">
        <f t="shared" ref="CJ193:CK193" si="1209">IF(CJ104="",MAX(CJ42,CJ73),CJ104)</f>
        <v>4623.9999888479997</v>
      </c>
      <c r="CK193" s="11">
        <f t="shared" si="1209"/>
        <v>9603.9999837319992</v>
      </c>
      <c r="CL193" s="11">
        <f t="shared" ref="CL193:CQ193" si="1210">IF(CL104="",MAX(CL42,CL73),CL104)</f>
        <v>2500.0000083999998</v>
      </c>
      <c r="CM193" s="11">
        <f t="shared" si="1210"/>
        <v>6083.9999867400002</v>
      </c>
      <c r="CN193" s="11">
        <f t="shared" si="1210"/>
        <v>8099.99998452</v>
      </c>
      <c r="CO193" s="11">
        <f t="shared" si="1210"/>
        <v>4899.9999878199997</v>
      </c>
      <c r="CP193" s="11">
        <f t="shared" si="1210"/>
        <v>7224.999985039999</v>
      </c>
      <c r="CQ193" s="11">
        <f t="shared" si="1210"/>
        <v>4899.9999875400008</v>
      </c>
      <c r="CR193" s="11">
        <f t="shared" ref="CR193:CS193" si="1211">IF(CR104="",MAX(CR42,CR73),CR104)</f>
        <v>4899.9999873999996</v>
      </c>
      <c r="CS193" s="11">
        <f t="shared" si="1211"/>
        <v>5624.9999863499997</v>
      </c>
      <c r="CT193" s="11">
        <f t="shared" ref="CT193:DB193" si="1212">IF(CT104="",MAX(CT42,CT73),CT104)</f>
        <v>9603.9999819680015</v>
      </c>
      <c r="CU193" s="11">
        <f t="shared" si="1212"/>
        <v>7395.9999840040009</v>
      </c>
      <c r="CV193" s="11">
        <f t="shared" si="1212"/>
        <v>4899.99998684</v>
      </c>
      <c r="CW193" s="11">
        <f t="shared" si="1212"/>
        <v>2704.0000098799997</v>
      </c>
      <c r="CX193" s="11">
        <f t="shared" si="1212"/>
        <v>3600.00001152</v>
      </c>
      <c r="CY193" s="11">
        <f t="shared" si="1212"/>
        <v>4623.9999868080004</v>
      </c>
      <c r="CZ193" s="11">
        <f t="shared" si="1212"/>
        <v>4224.9999872600001</v>
      </c>
      <c r="DA193" s="11">
        <f t="shared" si="1212"/>
        <v>4899.9999861399992</v>
      </c>
      <c r="DB193" s="11">
        <f t="shared" si="1212"/>
        <v>8099.9999820000012</v>
      </c>
      <c r="DC193" s="11">
        <f t="shared" ref="DC193:EE193" si="1213">IF(DC104="",MAX(DC42,DC73),DC104)</f>
        <v>6399.9999838400008</v>
      </c>
      <c r="DD193" s="11">
        <f t="shared" si="1213"/>
        <v>6888.9999830679999</v>
      </c>
      <c r="DE193" s="11">
        <f t="shared" si="1213"/>
        <v>6399.9999835199997</v>
      </c>
      <c r="DF193" s="11">
        <f t="shared" si="1213"/>
        <v>9025.0000197599984</v>
      </c>
      <c r="DG193" s="11">
        <f t="shared" si="1213"/>
        <v>8099.9999811000007</v>
      </c>
      <c r="DH193" s="11">
        <f t="shared" si="1213"/>
        <v>7225.0000180200004</v>
      </c>
      <c r="DI193" s="11">
        <f t="shared" si="1213"/>
        <v>3599.9999871600003</v>
      </c>
      <c r="DJ193" s="11">
        <f t="shared" si="1213"/>
        <v>3600.0000129600003</v>
      </c>
      <c r="DK193" s="11">
        <f t="shared" si="1213"/>
        <v>6399.9999825600007</v>
      </c>
      <c r="DL193" s="11">
        <f t="shared" si="1213"/>
        <v>7920.9999804199997</v>
      </c>
      <c r="DM193" s="11">
        <f t="shared" si="1213"/>
        <v>9999.9999777999983</v>
      </c>
      <c r="DN193" s="11">
        <f t="shared" si="1213"/>
        <v>9999.9999776000004</v>
      </c>
      <c r="DO193" s="11">
        <f t="shared" si="1213"/>
        <v>9999.9999774000007</v>
      </c>
      <c r="DP193" s="11">
        <f t="shared" si="1213"/>
        <v>4224.9999851799994</v>
      </c>
      <c r="DQ193" s="11">
        <f t="shared" si="1213"/>
        <v>7743.9999797599994</v>
      </c>
      <c r="DR193" s="11">
        <f t="shared" si="1213"/>
        <v>5328.9999830640008</v>
      </c>
      <c r="DS193" s="11">
        <f t="shared" si="1213"/>
        <v>9999.9999766000001</v>
      </c>
      <c r="DT193" s="11">
        <f t="shared" si="1213"/>
        <v>10000.000023600001</v>
      </c>
      <c r="DU193" s="11">
        <f t="shared" si="1213"/>
        <v>7224.9999797700011</v>
      </c>
      <c r="DV193" s="11">
        <f t="shared" si="1213"/>
        <v>7225.0000203999989</v>
      </c>
      <c r="DW193" s="11">
        <f t="shared" si="1213"/>
        <v>5624.99998185</v>
      </c>
      <c r="DX193" s="11">
        <f t="shared" si="1213"/>
        <v>3599.9999853599998</v>
      </c>
      <c r="DY193" s="11">
        <f t="shared" si="1213"/>
        <v>3600.0000147599999</v>
      </c>
      <c r="DZ193" s="11">
        <f t="shared" si="1213"/>
        <v>6399.9999801600006</v>
      </c>
      <c r="EA193" s="11">
        <f t="shared" si="1213"/>
        <v>4356.0000165000001</v>
      </c>
      <c r="EB193" s="11">
        <f t="shared" si="1213"/>
        <v>8463.9999768159996</v>
      </c>
      <c r="EC193" s="11">
        <f t="shared" si="1213"/>
        <v>4899.9999822200007</v>
      </c>
      <c r="ED193" s="11">
        <f t="shared" si="1213"/>
        <v>8099.9999769600008</v>
      </c>
      <c r="EE193" s="11">
        <f t="shared" si="1213"/>
        <v>8099.99997678</v>
      </c>
      <c r="EF193" s="11">
        <f t="shared" ref="EF193:EI193" si="1214">IF(EF104="",MAX(EF42,EF73),EF104)</f>
        <v>6399.9999791999999</v>
      </c>
      <c r="EG193" s="11">
        <f t="shared" si="1214"/>
        <v>6723.9999785159989</v>
      </c>
      <c r="EH193" s="11">
        <f t="shared" si="1214"/>
        <v>6400.0000211199995</v>
      </c>
      <c r="EI193" s="11">
        <f t="shared" si="1214"/>
        <v>6083.9999792520002</v>
      </c>
      <c r="EJ193" s="11">
        <f t="shared" ref="EJ193:ES193" si="1215">IF(EJ104="",MAX(EJ42,EJ73),EJ104)</f>
        <v>6240.9999788279993</v>
      </c>
      <c r="EK193" s="11">
        <f t="shared" si="1215"/>
        <v>8280.9999754300006</v>
      </c>
      <c r="EL193" s="11">
        <f t="shared" si="1215"/>
        <v>4225.0000176799995</v>
      </c>
      <c r="EM193" s="11">
        <f t="shared" si="1215"/>
        <v>2500.0000137000002</v>
      </c>
      <c r="EN193" s="11">
        <f t="shared" si="1215"/>
        <v>7225.0000234600011</v>
      </c>
      <c r="EO193" s="11">
        <f t="shared" si="1215"/>
        <v>6399.9999777599987</v>
      </c>
      <c r="EP193" s="11">
        <f t="shared" si="1215"/>
        <v>4224.9999818000006</v>
      </c>
      <c r="EQ193" s="11">
        <f t="shared" si="1215"/>
        <v>8099.9999746200001</v>
      </c>
      <c r="ER193" s="11">
        <f t="shared" si="1215"/>
        <v>4225.0000184600003</v>
      </c>
      <c r="ES193" s="11">
        <f t="shared" si="1215"/>
        <v>9999.9999714000005</v>
      </c>
      <c r="ET193" s="11">
        <f t="shared" ref="ET193:EV193" si="1216">IF(ET104="",MAX(ET42,ET73),ET104)</f>
        <v>7224.9999755200006</v>
      </c>
      <c r="EU193" s="11">
        <f t="shared" si="1216"/>
        <v>8099.9999738999995</v>
      </c>
      <c r="EV193" s="11">
        <f t="shared" si="1216"/>
        <v>6399.9999766399997</v>
      </c>
      <c r="EW193" s="11">
        <f t="shared" ref="EW193:FJ193" si="1217">IF(EW104="",MAX(EW42,EW73),EW104)</f>
        <v>5776.0000223439993</v>
      </c>
      <c r="EX193" s="11">
        <f t="shared" si="1217"/>
        <v>9999.9999704000002</v>
      </c>
      <c r="EY193" s="11">
        <f t="shared" si="1217"/>
        <v>6399.9999761600002</v>
      </c>
      <c r="EZ193" s="11">
        <f t="shared" si="1217"/>
        <v>8099.999972999999</v>
      </c>
      <c r="FA193" s="11">
        <f t="shared" si="1217"/>
        <v>8099.9999728200009</v>
      </c>
      <c r="FB193" s="11">
        <f t="shared" si="1217"/>
        <v>5624.9999772000001</v>
      </c>
      <c r="FC193" s="11">
        <f t="shared" si="1217"/>
        <v>4899.9999785800001</v>
      </c>
      <c r="FD193" s="11">
        <f t="shared" si="1217"/>
        <v>4899.9999784400015</v>
      </c>
      <c r="FE193" s="11">
        <f t="shared" si="1217"/>
        <v>4224.9999798499985</v>
      </c>
      <c r="FF193" s="11">
        <f t="shared" si="1217"/>
        <v>8100.0000280799995</v>
      </c>
      <c r="FG193" s="11">
        <f t="shared" si="1217"/>
        <v>6084.0000244920002</v>
      </c>
      <c r="FH193" s="11">
        <f t="shared" si="1217"/>
        <v>9999.9999683999995</v>
      </c>
      <c r="FI193" s="11">
        <f t="shared" si="1217"/>
        <v>9999.9999682000016</v>
      </c>
      <c r="FJ193" s="11">
        <f t="shared" si="1217"/>
        <v>6400.0000256000003</v>
      </c>
      <c r="FK193" s="11">
        <f t="shared" ref="FK193" si="1218">IF(FK104="",MAX(FK42,FK73),FK104)</f>
        <v>3599.9999806799997</v>
      </c>
    </row>
    <row r="194" spans="3:167" x14ac:dyDescent="0.25">
      <c r="C194" s="11">
        <v>8</v>
      </c>
      <c r="D194" s="11">
        <f t="shared" si="1127"/>
        <v>2500</v>
      </c>
      <c r="E194" s="11">
        <f t="shared" ref="E194" si="1219">IF(E105="",MAX(E43,E74),E105)</f>
        <v>9024.9999999050015</v>
      </c>
      <c r="F194" s="11">
        <f t="shared" si="1127"/>
        <v>5040.9999999290012</v>
      </c>
      <c r="G194" s="11">
        <f t="shared" si="1127"/>
        <v>6240.9999998419999</v>
      </c>
      <c r="H194" s="11">
        <f t="shared" si="1127"/>
        <v>5183.9999997119994</v>
      </c>
      <c r="I194" s="11">
        <f t="shared" ref="I194:BT194" si="1220">IF(I105="",MAX(I43,I74),I105)</f>
        <v>6083.9999995320004</v>
      </c>
      <c r="J194" s="11">
        <f t="shared" si="1220"/>
        <v>9024.9999992400008</v>
      </c>
      <c r="K194" s="11">
        <f t="shared" si="1220"/>
        <v>2500.0000004999997</v>
      </c>
      <c r="L194" s="11">
        <f t="shared" si="1220"/>
        <v>6399.9999990400011</v>
      </c>
      <c r="M194" s="11">
        <f t="shared" si="1220"/>
        <v>8099.9999987400006</v>
      </c>
      <c r="N194" s="11">
        <f t="shared" si="1220"/>
        <v>6399.9999987199999</v>
      </c>
      <c r="O194" s="11">
        <f t="shared" si="1220"/>
        <v>4224.9999988300015</v>
      </c>
      <c r="P194" s="11">
        <f t="shared" si="1220"/>
        <v>8099.999998199999</v>
      </c>
      <c r="Q194" s="11">
        <f t="shared" si="1220"/>
        <v>6399.9999982400004</v>
      </c>
      <c r="R194" s="11">
        <f t="shared" si="1220"/>
        <v>9999.9999975999999</v>
      </c>
      <c r="S194" s="11">
        <f t="shared" si="1220"/>
        <v>8099.9999976599993</v>
      </c>
      <c r="T194" s="11">
        <f t="shared" si="1220"/>
        <v>9024.9999973400008</v>
      </c>
      <c r="U194" s="11">
        <f t="shared" si="1220"/>
        <v>6399.9999976000008</v>
      </c>
      <c r="V194" s="11">
        <f t="shared" si="1220"/>
        <v>6399.9999974399998</v>
      </c>
      <c r="W194" s="11">
        <f t="shared" si="1220"/>
        <v>9999.9999965999996</v>
      </c>
      <c r="X194" s="11">
        <f t="shared" si="1220"/>
        <v>8100.0000032399994</v>
      </c>
      <c r="Y194" s="11">
        <f t="shared" si="1220"/>
        <v>8099.9999965800007</v>
      </c>
      <c r="Z194" s="11">
        <f t="shared" si="1220"/>
        <v>5625.0000030000001</v>
      </c>
      <c r="AA194" s="11">
        <f t="shared" si="1220"/>
        <v>7224.9999964299996</v>
      </c>
      <c r="AB194" s="11">
        <f t="shared" si="1220"/>
        <v>7224.9999962600014</v>
      </c>
      <c r="AC194" s="11">
        <f t="shared" si="1220"/>
        <v>5624.9999965500001</v>
      </c>
      <c r="AD194" s="11">
        <f t="shared" si="1220"/>
        <v>3024.9999973599997</v>
      </c>
      <c r="AE194" s="11">
        <f t="shared" si="1220"/>
        <v>6399.9999960000014</v>
      </c>
      <c r="AF194" s="11">
        <f t="shared" si="1220"/>
        <v>9999.9999948000004</v>
      </c>
      <c r="AG194" s="11">
        <f t="shared" si="1220"/>
        <v>5624.9999959500001</v>
      </c>
      <c r="AH194" s="11">
        <f t="shared" si="1220"/>
        <v>7056.0000047040003</v>
      </c>
      <c r="AI194" s="11">
        <f t="shared" si="1220"/>
        <v>5624.9999956499987</v>
      </c>
      <c r="AJ194" s="11">
        <f t="shared" si="1220"/>
        <v>5775.9999954400009</v>
      </c>
      <c r="AK194" s="11">
        <f t="shared" si="1220"/>
        <v>7224.9999947300003</v>
      </c>
      <c r="AL194" s="11">
        <f t="shared" si="1220"/>
        <v>8099.99999424</v>
      </c>
      <c r="AM194" s="11">
        <f t="shared" si="1220"/>
        <v>4900.0000046200012</v>
      </c>
      <c r="AN194" s="11">
        <f t="shared" si="1220"/>
        <v>4488.9999954439991</v>
      </c>
      <c r="AO194" s="11">
        <f t="shared" si="1220"/>
        <v>3599.9999958000003</v>
      </c>
      <c r="AP194" s="11">
        <f t="shared" si="1220"/>
        <v>2500.0000036000001</v>
      </c>
      <c r="AQ194" s="11">
        <f t="shared" si="1220"/>
        <v>5624.9999944499987</v>
      </c>
      <c r="AR194" s="11">
        <f t="shared" si="1220"/>
        <v>4899.9999946800008</v>
      </c>
      <c r="AS194" s="11">
        <f t="shared" si="1220"/>
        <v>4488.9999947739998</v>
      </c>
      <c r="AT194" s="11">
        <f t="shared" si="1220"/>
        <v>8099.9999927999997</v>
      </c>
      <c r="AU194" s="11">
        <f t="shared" si="1220"/>
        <v>4224.9999946700009</v>
      </c>
      <c r="AV194" s="11">
        <f t="shared" si="1220"/>
        <v>8099.9999924400008</v>
      </c>
      <c r="AW194" s="11">
        <f t="shared" si="1220"/>
        <v>9999.9999914</v>
      </c>
      <c r="AX194" s="11">
        <f t="shared" si="1220"/>
        <v>7743.9999922559991</v>
      </c>
      <c r="AY194" s="11">
        <f t="shared" si="1220"/>
        <v>8099.9999918999983</v>
      </c>
      <c r="AZ194" s="11">
        <f t="shared" si="1220"/>
        <v>8100.0000082799997</v>
      </c>
      <c r="BA194" s="11">
        <f t="shared" si="1220"/>
        <v>4899.9999934199996</v>
      </c>
      <c r="BB194" s="11">
        <f t="shared" si="1220"/>
        <v>8099.9999913599995</v>
      </c>
      <c r="BC194" s="11">
        <f t="shared" si="1220"/>
        <v>4899.9999931400007</v>
      </c>
      <c r="BD194" s="11">
        <f t="shared" si="1220"/>
        <v>7395.9999914000009</v>
      </c>
      <c r="BE194" s="11">
        <f t="shared" si="1220"/>
        <v>7224.9999913299998</v>
      </c>
      <c r="BF194" s="11">
        <f t="shared" si="1220"/>
        <v>9999.999989599999</v>
      </c>
      <c r="BG194" s="11">
        <f t="shared" si="1220"/>
        <v>9999.9999894000011</v>
      </c>
      <c r="BH194" s="11">
        <f t="shared" si="1220"/>
        <v>7224.9999908200007</v>
      </c>
      <c r="BI194" s="11">
        <f t="shared" si="1220"/>
        <v>7224.9999906499997</v>
      </c>
      <c r="BJ194" s="11">
        <f t="shared" si="1220"/>
        <v>6399.9999910399993</v>
      </c>
      <c r="BK194" s="11">
        <f t="shared" si="1220"/>
        <v>9024.9999891700008</v>
      </c>
      <c r="BL194" s="11">
        <f t="shared" si="1220"/>
        <v>10000.000011599999</v>
      </c>
      <c r="BM194" s="11">
        <f t="shared" si="1220"/>
        <v>7224.9999899699997</v>
      </c>
      <c r="BN194" s="11">
        <f t="shared" si="1220"/>
        <v>4899.9999915999997</v>
      </c>
      <c r="BO194" s="11">
        <f t="shared" si="1220"/>
        <v>5625.0000091499987</v>
      </c>
      <c r="BP194" s="11">
        <f t="shared" si="1220"/>
        <v>9999.9999876000002</v>
      </c>
      <c r="BQ194" s="11">
        <f t="shared" si="1220"/>
        <v>10000.0000126</v>
      </c>
      <c r="BR194" s="11">
        <f t="shared" si="1220"/>
        <v>4899.9999910399993</v>
      </c>
      <c r="BS194" s="11">
        <f t="shared" si="1220"/>
        <v>6888.9999892100013</v>
      </c>
      <c r="BT194" s="11">
        <f t="shared" si="1220"/>
        <v>5624.9999901000001</v>
      </c>
      <c r="BU194" s="11">
        <f t="shared" ref="BU194:CI194" si="1221">IF(BU105="",MAX(BU43,BU74),BU105)</f>
        <v>3600.0000080400005</v>
      </c>
      <c r="BV194" s="11">
        <f t="shared" si="1221"/>
        <v>5775.9999896640011</v>
      </c>
      <c r="BW194" s="11">
        <f t="shared" si="1221"/>
        <v>7743.9999878560011</v>
      </c>
      <c r="BX194" s="11">
        <f t="shared" si="1221"/>
        <v>6399.9999888000002</v>
      </c>
      <c r="BY194" s="11">
        <f t="shared" si="1221"/>
        <v>4623.9999903439993</v>
      </c>
      <c r="BZ194" s="11">
        <f t="shared" si="1221"/>
        <v>8100.0000129600012</v>
      </c>
      <c r="CA194" s="11">
        <f t="shared" si="1221"/>
        <v>8100.0000131399993</v>
      </c>
      <c r="CB194" s="11">
        <f t="shared" si="1221"/>
        <v>4225.0000096200001</v>
      </c>
      <c r="CC194" s="11">
        <f t="shared" si="1221"/>
        <v>5775.9999885999996</v>
      </c>
      <c r="CD194" s="11">
        <f t="shared" si="1221"/>
        <v>4095.9999902720001</v>
      </c>
      <c r="CE194" s="11">
        <f t="shared" si="1221"/>
        <v>3599.9999907599995</v>
      </c>
      <c r="CF194" s="11">
        <f t="shared" si="1221"/>
        <v>3600.0000093600001</v>
      </c>
      <c r="CG194" s="11">
        <f t="shared" si="1221"/>
        <v>8099.9999857799994</v>
      </c>
      <c r="CH194" s="11">
        <f t="shared" si="1221"/>
        <v>6399.9999871999989</v>
      </c>
      <c r="CI194" s="11">
        <f t="shared" si="1221"/>
        <v>8099.9999854200005</v>
      </c>
      <c r="CJ194" s="11">
        <f t="shared" ref="CJ194:CK194" si="1222">IF(CJ105="",MAX(CJ43,CJ74),CJ105)</f>
        <v>5775.9999875359999</v>
      </c>
      <c r="CK194" s="11">
        <f t="shared" si="1222"/>
        <v>9024.9999842299985</v>
      </c>
      <c r="CL194" s="11">
        <f t="shared" ref="CL194:CQ194" si="1223">IF(CL105="",MAX(CL43,CL74),CL105)</f>
        <v>9999.9999831999994</v>
      </c>
      <c r="CM194" s="11">
        <f t="shared" si="1223"/>
        <v>9999.9999830000015</v>
      </c>
      <c r="CN194" s="11">
        <f t="shared" si="1223"/>
        <v>4899.99998796</v>
      </c>
      <c r="CO194" s="11">
        <f t="shared" si="1223"/>
        <v>4899.9999878199997</v>
      </c>
      <c r="CP194" s="11">
        <f t="shared" si="1223"/>
        <v>8099.9999841599983</v>
      </c>
      <c r="CQ194" s="11">
        <f t="shared" si="1223"/>
        <v>5328.9999870060001</v>
      </c>
      <c r="CR194" s="11">
        <f t="shared" ref="CR194:CS194" si="1224">IF(CR105="",MAX(CR43,CR74),CR105)</f>
        <v>3600.0000107999999</v>
      </c>
      <c r="CS194" s="11">
        <f t="shared" si="1224"/>
        <v>4899.9999872599992</v>
      </c>
      <c r="CT194" s="11">
        <f t="shared" ref="CT194:DB194" si="1225">IF(CT105="",MAX(CT43,CT74),CT105)</f>
        <v>4899.9999871200007</v>
      </c>
      <c r="CU194" s="11">
        <f t="shared" si="1225"/>
        <v>5475.999986236</v>
      </c>
      <c r="CV194" s="11">
        <f t="shared" si="1225"/>
        <v>7568.9999836440002</v>
      </c>
      <c r="CW194" s="11">
        <f t="shared" si="1225"/>
        <v>8099.9999828999989</v>
      </c>
      <c r="CX194" s="11">
        <f t="shared" si="1225"/>
        <v>4899.9999865599993</v>
      </c>
      <c r="CY194" s="11">
        <f t="shared" si="1225"/>
        <v>9999.9999806000014</v>
      </c>
      <c r="CZ194" s="11">
        <f t="shared" si="1225"/>
        <v>5184.0000141119999</v>
      </c>
      <c r="DA194" s="11">
        <f t="shared" si="1225"/>
        <v>7224.9999831699988</v>
      </c>
      <c r="DB194" s="11">
        <f t="shared" si="1225"/>
        <v>2500.0000100000002</v>
      </c>
      <c r="DC194" s="11">
        <f t="shared" ref="DC194:EE194" si="1226">IF(DC105="",MAX(DC43,DC74),DC105)</f>
        <v>5625.0000151499999</v>
      </c>
      <c r="DD194" s="11">
        <f t="shared" si="1226"/>
        <v>3024.99998878</v>
      </c>
      <c r="DE194" s="11">
        <f t="shared" si="1226"/>
        <v>9024.9999804299987</v>
      </c>
      <c r="DF194" s="11">
        <f t="shared" si="1226"/>
        <v>2601.0000106080001</v>
      </c>
      <c r="DG194" s="11">
        <f t="shared" si="1226"/>
        <v>9024.9999800500009</v>
      </c>
      <c r="DH194" s="11">
        <f t="shared" si="1226"/>
        <v>9999.9999788000005</v>
      </c>
      <c r="DI194" s="11">
        <f t="shared" si="1226"/>
        <v>6399.9999828799992</v>
      </c>
      <c r="DJ194" s="11">
        <f t="shared" si="1226"/>
        <v>4899.9999848800007</v>
      </c>
      <c r="DK194" s="11">
        <f t="shared" si="1226"/>
        <v>8099.9999803800001</v>
      </c>
      <c r="DL194" s="11">
        <f t="shared" si="1226"/>
        <v>7396.00001892</v>
      </c>
      <c r="DM194" s="11">
        <f t="shared" si="1226"/>
        <v>9999.9999777999983</v>
      </c>
      <c r="DN194" s="11">
        <f t="shared" si="1226"/>
        <v>10000.0000224</v>
      </c>
      <c r="DO194" s="11">
        <f t="shared" si="1226"/>
        <v>9999.9999774000007</v>
      </c>
      <c r="DP194" s="11">
        <f t="shared" si="1226"/>
        <v>6399.9999817600001</v>
      </c>
      <c r="DQ194" s="11">
        <f t="shared" si="1226"/>
        <v>8100.0000207000012</v>
      </c>
      <c r="DR194" s="11">
        <f t="shared" si="1226"/>
        <v>4095.9999851519997</v>
      </c>
      <c r="DS194" s="11">
        <f t="shared" si="1226"/>
        <v>4224.9999847899999</v>
      </c>
      <c r="DT194" s="11">
        <f t="shared" si="1226"/>
        <v>4488.9999841879999</v>
      </c>
      <c r="DU194" s="11">
        <f t="shared" si="1226"/>
        <v>5328.9999826260009</v>
      </c>
      <c r="DV194" s="11">
        <f t="shared" si="1226"/>
        <v>3599.9999855999995</v>
      </c>
      <c r="DW194" s="11">
        <f t="shared" si="1226"/>
        <v>6399.9999806400001</v>
      </c>
      <c r="DX194" s="11">
        <f t="shared" si="1226"/>
        <v>6399.99998048</v>
      </c>
      <c r="DY194" s="11">
        <f t="shared" si="1226"/>
        <v>6399.9999803199989</v>
      </c>
      <c r="DZ194" s="11">
        <f t="shared" si="1226"/>
        <v>5625.0000185999997</v>
      </c>
      <c r="EA194" s="11">
        <f t="shared" si="1226"/>
        <v>2500.0000125000001</v>
      </c>
      <c r="EB194" s="11">
        <f t="shared" si="1226"/>
        <v>5928.9999805959997</v>
      </c>
      <c r="EC194" s="11">
        <f t="shared" si="1226"/>
        <v>7224.9999784100009</v>
      </c>
      <c r="ED194" s="11">
        <f t="shared" si="1226"/>
        <v>6888.999978752001</v>
      </c>
      <c r="EE194" s="11">
        <f t="shared" si="1226"/>
        <v>9999.9999742</v>
      </c>
      <c r="EF194" s="11">
        <f t="shared" ref="EF194:EI194" si="1227">IF(EF105="",MAX(EF43,EF74),EF105)</f>
        <v>6399.9999791999999</v>
      </c>
      <c r="EG194" s="11">
        <f t="shared" si="1227"/>
        <v>4623.9999821839992</v>
      </c>
      <c r="EH194" s="11">
        <f t="shared" si="1227"/>
        <v>8099.9999762400003</v>
      </c>
      <c r="EI194" s="11">
        <f t="shared" si="1227"/>
        <v>6083.9999792520002</v>
      </c>
      <c r="EJ194" s="11">
        <f t="shared" ref="EJ194:ES194" si="1228">IF(EJ105="",MAX(EJ43,EJ74),EJ105)</f>
        <v>9024.99997454</v>
      </c>
      <c r="EK194" s="11">
        <f t="shared" si="1228"/>
        <v>3025.0000148500003</v>
      </c>
      <c r="EL194" s="11">
        <f t="shared" si="1228"/>
        <v>9999.9999728000003</v>
      </c>
      <c r="EM194" s="11">
        <f t="shared" si="1228"/>
        <v>8099.9999753399998</v>
      </c>
      <c r="EN194" s="11">
        <f t="shared" si="1228"/>
        <v>6399.9999779199998</v>
      </c>
      <c r="EO194" s="11">
        <f t="shared" si="1228"/>
        <v>5624.9999791499986</v>
      </c>
      <c r="EP194" s="11">
        <f t="shared" si="1228"/>
        <v>4224.9999818000006</v>
      </c>
      <c r="EQ194" s="11">
        <f t="shared" si="1228"/>
        <v>7224.9999760299997</v>
      </c>
      <c r="ER194" s="11">
        <f t="shared" si="1228"/>
        <v>9025.0000269800003</v>
      </c>
      <c r="ES194" s="11">
        <f t="shared" si="1228"/>
        <v>5624.9999785500013</v>
      </c>
      <c r="ET194" s="11">
        <f t="shared" ref="ET194:EV194" si="1229">IF(ET105="",MAX(ET43,ET74),ET105)</f>
        <v>8099.9999740800004</v>
      </c>
      <c r="EU194" s="11">
        <f t="shared" si="1229"/>
        <v>4489.0000194300001</v>
      </c>
      <c r="EV194" s="11">
        <f t="shared" si="1229"/>
        <v>6399.9999766399997</v>
      </c>
      <c r="EW194" s="11">
        <f t="shared" ref="EW194:FJ194" si="1230">IF(EW105="",MAX(EW43,EW74),EW105)</f>
        <v>4095.9999811839998</v>
      </c>
      <c r="EX194" s="11">
        <f t="shared" si="1230"/>
        <v>6399.9999763200003</v>
      </c>
      <c r="EY194" s="11">
        <f t="shared" si="1230"/>
        <v>2500.0000149000002</v>
      </c>
      <c r="EZ194" s="11">
        <f t="shared" si="1230"/>
        <v>5624.9999774999997</v>
      </c>
      <c r="FA194" s="11">
        <f t="shared" si="1230"/>
        <v>6399.9999758400008</v>
      </c>
      <c r="FB194" s="11">
        <f t="shared" si="1230"/>
        <v>5624.9999772000001</v>
      </c>
      <c r="FC194" s="11">
        <f t="shared" si="1230"/>
        <v>6399.9999755199997</v>
      </c>
      <c r="FD194" s="11">
        <f t="shared" si="1230"/>
        <v>2500.0000153999999</v>
      </c>
      <c r="FE194" s="11">
        <f t="shared" si="1230"/>
        <v>5625.0000232499997</v>
      </c>
      <c r="FF194" s="11">
        <f t="shared" si="1230"/>
        <v>5625.0000233999999</v>
      </c>
      <c r="FG194" s="11">
        <f t="shared" si="1230"/>
        <v>9999.9999685999992</v>
      </c>
      <c r="FH194" s="11">
        <f t="shared" si="1230"/>
        <v>9999.9999683999995</v>
      </c>
      <c r="FI194" s="11">
        <f t="shared" si="1230"/>
        <v>9999.9999682000016</v>
      </c>
      <c r="FJ194" s="11">
        <f t="shared" si="1230"/>
        <v>9999.9999680000001</v>
      </c>
      <c r="FK194" s="11">
        <f t="shared" ref="FK194" si="1231">IF(FK105="",MAX(FK43,FK74),FK105)</f>
        <v>8099.99997102</v>
      </c>
    </row>
    <row r="195" spans="3:167" x14ac:dyDescent="0.25">
      <c r="C195" s="11">
        <v>9</v>
      </c>
      <c r="D195" s="11">
        <f t="shared" si="1127"/>
        <v>2500</v>
      </c>
      <c r="E195" s="11">
        <f t="shared" ref="E195" si="1232">IF(E106="",MAX(E44,E75),E106)</f>
        <v>8099.999999910001</v>
      </c>
      <c r="F195" s="11">
        <f t="shared" si="1127"/>
        <v>3969.0000000630002</v>
      </c>
      <c r="G195" s="11">
        <f t="shared" si="1127"/>
        <v>4900.0000001400003</v>
      </c>
      <c r="H195" s="11">
        <f t="shared" si="1127"/>
        <v>5183.9999997119994</v>
      </c>
      <c r="I195" s="11">
        <f t="shared" ref="I195:BT195" si="1233">IF(I106="",MAX(I44,I75),I106)</f>
        <v>4760.9999995860007</v>
      </c>
      <c r="J195" s="11">
        <f t="shared" si="1233"/>
        <v>4900.0000005600004</v>
      </c>
      <c r="K195" s="11">
        <f t="shared" si="1233"/>
        <v>9999.9999989999997</v>
      </c>
      <c r="L195" s="11">
        <f t="shared" si="1233"/>
        <v>7225.0000010199992</v>
      </c>
      <c r="M195" s="11">
        <f t="shared" si="1233"/>
        <v>5624.9999989500002</v>
      </c>
      <c r="N195" s="11">
        <f t="shared" si="1233"/>
        <v>3600.0000009599999</v>
      </c>
      <c r="O195" s="11">
        <f t="shared" si="1233"/>
        <v>6400.0000014400011</v>
      </c>
      <c r="P195" s="11">
        <f t="shared" si="1233"/>
        <v>6400.0000015999995</v>
      </c>
      <c r="Q195" s="11">
        <f t="shared" si="1233"/>
        <v>7224.9999981300007</v>
      </c>
      <c r="R195" s="11">
        <f t="shared" si="1233"/>
        <v>10000.0000024</v>
      </c>
      <c r="S195" s="11">
        <f t="shared" si="1233"/>
        <v>3600.0000015599999</v>
      </c>
      <c r="T195" s="11">
        <f t="shared" si="1233"/>
        <v>4624.000001903999</v>
      </c>
      <c r="U195" s="11">
        <f t="shared" si="1233"/>
        <v>6399.9999976000008</v>
      </c>
      <c r="V195" s="11">
        <f t="shared" si="1233"/>
        <v>3599.9999980799998</v>
      </c>
      <c r="W195" s="11">
        <f t="shared" si="1233"/>
        <v>2500.0000016999998</v>
      </c>
      <c r="X195" s="11">
        <f t="shared" si="1233"/>
        <v>9024.9999965800016</v>
      </c>
      <c r="Y195" s="11">
        <f t="shared" si="1233"/>
        <v>8099.9999965800007</v>
      </c>
      <c r="Z195" s="11">
        <f t="shared" si="1233"/>
        <v>4225.0000025999998</v>
      </c>
      <c r="AA195" s="11">
        <f t="shared" si="1233"/>
        <v>2500.0000020999996</v>
      </c>
      <c r="AB195" s="11">
        <f t="shared" si="1233"/>
        <v>4899.9999969200007</v>
      </c>
      <c r="AC195" s="11">
        <f t="shared" si="1233"/>
        <v>3363.999997332</v>
      </c>
      <c r="AD195" s="11">
        <f t="shared" si="1233"/>
        <v>3136.0000026880002</v>
      </c>
      <c r="AE195" s="11">
        <f t="shared" si="1233"/>
        <v>5624.9999962500015</v>
      </c>
      <c r="AF195" s="11">
        <f t="shared" si="1233"/>
        <v>5624.9999961000003</v>
      </c>
      <c r="AG195" s="11">
        <f t="shared" si="1233"/>
        <v>6400.0000043199998</v>
      </c>
      <c r="AH195" s="11">
        <f t="shared" si="1233"/>
        <v>7921.000004984</v>
      </c>
      <c r="AI195" s="11">
        <f t="shared" si="1233"/>
        <v>2500.0000028999998</v>
      </c>
      <c r="AJ195" s="11">
        <f t="shared" si="1233"/>
        <v>7224.9999949000012</v>
      </c>
      <c r="AK195" s="11">
        <f t="shared" si="1233"/>
        <v>4899.9999956600004</v>
      </c>
      <c r="AL195" s="11">
        <f t="shared" si="1233"/>
        <v>10000.000006400001</v>
      </c>
      <c r="AM195" s="11">
        <f t="shared" si="1233"/>
        <v>2500.0000033000001</v>
      </c>
      <c r="AN195" s="11">
        <f t="shared" si="1233"/>
        <v>3599.9999959199995</v>
      </c>
      <c r="AO195" s="11">
        <f t="shared" si="1233"/>
        <v>3600.0000042000001</v>
      </c>
      <c r="AP195" s="11">
        <f t="shared" si="1233"/>
        <v>2500.0000036000001</v>
      </c>
      <c r="AQ195" s="11">
        <f t="shared" si="1233"/>
        <v>5625.0000055500013</v>
      </c>
      <c r="AR195" s="11">
        <f t="shared" si="1233"/>
        <v>8100.0000068399995</v>
      </c>
      <c r="AS195" s="11">
        <f t="shared" si="1233"/>
        <v>5184.0000056159997</v>
      </c>
      <c r="AT195" s="11">
        <f t="shared" si="1233"/>
        <v>3599.9999951999998</v>
      </c>
      <c r="AU195" s="11">
        <f t="shared" si="1233"/>
        <v>6399.9999934400012</v>
      </c>
      <c r="AV195" s="11">
        <f t="shared" si="1233"/>
        <v>3600.0000050400004</v>
      </c>
      <c r="AW195" s="11">
        <f t="shared" si="1233"/>
        <v>9999.9999914</v>
      </c>
      <c r="AX195" s="11">
        <f t="shared" si="1233"/>
        <v>9604.0000086240016</v>
      </c>
      <c r="AY195" s="11">
        <f t="shared" si="1233"/>
        <v>3721.0000054900001</v>
      </c>
      <c r="AZ195" s="11">
        <f t="shared" si="1233"/>
        <v>8100.0000082799997</v>
      </c>
      <c r="BA195" s="11">
        <f t="shared" si="1233"/>
        <v>6400.0000075200005</v>
      </c>
      <c r="BB195" s="11">
        <f t="shared" si="1233"/>
        <v>5625.0000072000003</v>
      </c>
      <c r="BC195" s="11">
        <f t="shared" si="1233"/>
        <v>7225.0000083299992</v>
      </c>
      <c r="BD195" s="11">
        <f t="shared" si="1233"/>
        <v>2500.0000049999999</v>
      </c>
      <c r="BE195" s="11">
        <f t="shared" si="1233"/>
        <v>4900.00000714</v>
      </c>
      <c r="BF195" s="11">
        <f t="shared" si="1233"/>
        <v>10000.000010400001</v>
      </c>
      <c r="BG195" s="11">
        <f t="shared" si="1233"/>
        <v>7225.0000090099993</v>
      </c>
      <c r="BH195" s="11">
        <f t="shared" si="1233"/>
        <v>10000.0000108</v>
      </c>
      <c r="BI195" s="11">
        <f t="shared" si="1233"/>
        <v>8100.0000098999999</v>
      </c>
      <c r="BJ195" s="11">
        <f t="shared" si="1233"/>
        <v>5625.0000084000003</v>
      </c>
      <c r="BK195" s="11">
        <f t="shared" si="1233"/>
        <v>7225.0000096899994</v>
      </c>
      <c r="BL195" s="11">
        <f t="shared" si="1233"/>
        <v>10000.000011599999</v>
      </c>
      <c r="BM195" s="11">
        <f t="shared" si="1233"/>
        <v>3599.9999929199998</v>
      </c>
      <c r="BN195" s="11">
        <f t="shared" si="1233"/>
        <v>4224.9999922000015</v>
      </c>
      <c r="BO195" s="11">
        <f t="shared" si="1233"/>
        <v>4225.0000079299989</v>
      </c>
      <c r="BP195" s="11">
        <f t="shared" si="1233"/>
        <v>10000.0000124</v>
      </c>
      <c r="BQ195" s="11">
        <f t="shared" si="1233"/>
        <v>10000.0000126</v>
      </c>
      <c r="BR195" s="11">
        <f t="shared" si="1233"/>
        <v>10000.000012800001</v>
      </c>
      <c r="BS195" s="11">
        <f t="shared" si="1233"/>
        <v>5625.0000097499997</v>
      </c>
      <c r="BT195" s="11">
        <f t="shared" si="1233"/>
        <v>8100.0000118799999</v>
      </c>
      <c r="BU195" s="11">
        <f t="shared" ref="BU195:CI195" si="1234">IF(BU106="",MAX(BU44,BU75),BU106)</f>
        <v>8100.0000120600007</v>
      </c>
      <c r="BV195" s="11">
        <f t="shared" si="1234"/>
        <v>3136.0000076159999</v>
      </c>
      <c r="BW195" s="11">
        <f t="shared" si="1234"/>
        <v>3599.9999917199998</v>
      </c>
      <c r="BX195" s="11">
        <f t="shared" si="1234"/>
        <v>4356.0000092399996</v>
      </c>
      <c r="BY195" s="11">
        <f t="shared" si="1234"/>
        <v>6241.0000112180005</v>
      </c>
      <c r="BZ195" s="11">
        <f t="shared" si="1234"/>
        <v>5625.0000108000013</v>
      </c>
      <c r="CA195" s="11">
        <f t="shared" si="1234"/>
        <v>3025.0000080300001</v>
      </c>
      <c r="CB195" s="11">
        <f t="shared" si="1234"/>
        <v>9025.0000140600005</v>
      </c>
      <c r="CC195" s="11">
        <f t="shared" si="1234"/>
        <v>2500.0000075000003</v>
      </c>
      <c r="CD195" s="11">
        <f t="shared" si="1234"/>
        <v>3249.0000086639998</v>
      </c>
      <c r="CE195" s="11">
        <f t="shared" si="1234"/>
        <v>6400.0000123199998</v>
      </c>
      <c r="CF195" s="11">
        <f t="shared" si="1234"/>
        <v>3024.9999914200002</v>
      </c>
      <c r="CG195" s="11">
        <f t="shared" si="1234"/>
        <v>9025.0000150100004</v>
      </c>
      <c r="CH195" s="11">
        <f t="shared" si="1234"/>
        <v>6400.0000128000011</v>
      </c>
      <c r="CI195" s="11">
        <f t="shared" si="1234"/>
        <v>4900.0000113399992</v>
      </c>
      <c r="CJ195" s="11">
        <f t="shared" ref="CJ195:CK195" si="1235">IF(CJ106="",MAX(CJ44,CJ75),CJ106)</f>
        <v>4761.0000113160004</v>
      </c>
      <c r="CK195" s="11">
        <f t="shared" si="1235"/>
        <v>5625.0000124500002</v>
      </c>
      <c r="CL195" s="11">
        <f t="shared" ref="CL195:CQ195" si="1236">IF(CL106="",MAX(CL44,CL75),CL106)</f>
        <v>3600.0000100799998</v>
      </c>
      <c r="CM195" s="11">
        <f t="shared" si="1236"/>
        <v>4356.0000112199996</v>
      </c>
      <c r="CN195" s="11">
        <f t="shared" si="1236"/>
        <v>4899.99998796</v>
      </c>
      <c r="CO195" s="11">
        <f t="shared" si="1236"/>
        <v>8100.0000156600008</v>
      </c>
      <c r="CP195" s="11">
        <f t="shared" si="1236"/>
        <v>6399.9999859199988</v>
      </c>
      <c r="CQ195" s="11">
        <f t="shared" si="1236"/>
        <v>7744.0000156639999</v>
      </c>
      <c r="CR195" s="11">
        <f t="shared" ref="CR195:CS195" si="1237">IF(CR106="",MAX(CR44,CR75),CR106)</f>
        <v>4899.9999873999996</v>
      </c>
      <c r="CS195" s="11">
        <f t="shared" si="1237"/>
        <v>6400.0000145600006</v>
      </c>
      <c r="CT195" s="11">
        <f t="shared" ref="CT195:DB195" si="1238">IF(CT106="",MAX(CT44,CT75),CT106)</f>
        <v>7056.0000154559993</v>
      </c>
      <c r="CU195" s="11">
        <f t="shared" si="1238"/>
        <v>6084.0000145079994</v>
      </c>
      <c r="CV195" s="11">
        <f t="shared" si="1238"/>
        <v>8100.0000169200002</v>
      </c>
      <c r="CW195" s="11">
        <f t="shared" si="1238"/>
        <v>4900.0000133000003</v>
      </c>
      <c r="CX195" s="11">
        <f t="shared" si="1238"/>
        <v>4900.0000134399988</v>
      </c>
      <c r="CY195" s="11">
        <f t="shared" si="1238"/>
        <v>5328.9999858380006</v>
      </c>
      <c r="CZ195" s="11">
        <f t="shared" si="1238"/>
        <v>9025.0000186199995</v>
      </c>
      <c r="DA195" s="11">
        <f t="shared" si="1238"/>
        <v>9024.9999811899997</v>
      </c>
      <c r="DB195" s="11">
        <f t="shared" si="1238"/>
        <v>6399.9999840000009</v>
      </c>
      <c r="DC195" s="11">
        <f t="shared" ref="DC195:EE195" si="1239">IF(DC106="",MAX(DC44,DC75),DC106)</f>
        <v>8100.0000181799996</v>
      </c>
      <c r="DD195" s="11">
        <f t="shared" si="1239"/>
        <v>8281.0000185640001</v>
      </c>
      <c r="DE195" s="11">
        <f t="shared" si="1239"/>
        <v>5929.0000158620005</v>
      </c>
      <c r="DF195" s="11">
        <f t="shared" si="1239"/>
        <v>9025.0000197599984</v>
      </c>
      <c r="DG195" s="11">
        <f t="shared" si="1239"/>
        <v>5929.00001617</v>
      </c>
      <c r="DH195" s="11">
        <f t="shared" si="1239"/>
        <v>5624.9999840999999</v>
      </c>
      <c r="DI195" s="11">
        <f t="shared" si="1239"/>
        <v>5624.9999839499997</v>
      </c>
      <c r="DJ195" s="11">
        <f t="shared" si="1239"/>
        <v>4900.0000151199993</v>
      </c>
      <c r="DK195" s="11">
        <f t="shared" si="1239"/>
        <v>6084.0000170039993</v>
      </c>
      <c r="DL195" s="11">
        <f t="shared" si="1239"/>
        <v>9409.0000213399999</v>
      </c>
      <c r="DM195" s="11">
        <f t="shared" si="1239"/>
        <v>6400.0000177600014</v>
      </c>
      <c r="DN195" s="11">
        <f t="shared" si="1239"/>
        <v>4900.0000156799997</v>
      </c>
      <c r="DO195" s="11">
        <f t="shared" si="1239"/>
        <v>2500.0000113000001</v>
      </c>
      <c r="DP195" s="11">
        <f t="shared" si="1239"/>
        <v>8100.0000205200004</v>
      </c>
      <c r="DQ195" s="11">
        <f t="shared" si="1239"/>
        <v>5625.0000172500013</v>
      </c>
      <c r="DR195" s="11">
        <f t="shared" si="1239"/>
        <v>6400.0000185599993</v>
      </c>
      <c r="DS195" s="11">
        <f t="shared" si="1239"/>
        <v>6400.0000187200003</v>
      </c>
      <c r="DT195" s="11">
        <f t="shared" si="1239"/>
        <v>5625.0000177000002</v>
      </c>
      <c r="DU195" s="11">
        <f t="shared" si="1239"/>
        <v>8836.0000223720017</v>
      </c>
      <c r="DV195" s="11">
        <f t="shared" si="1239"/>
        <v>8100.0000215999989</v>
      </c>
      <c r="DW195" s="11">
        <f t="shared" si="1239"/>
        <v>8649.0000225059994</v>
      </c>
      <c r="DX195" s="11">
        <f t="shared" si="1239"/>
        <v>2500.0000122000001</v>
      </c>
      <c r="DY195" s="11">
        <f t="shared" si="1239"/>
        <v>3600.0000147599999</v>
      </c>
      <c r="DZ195" s="11">
        <f t="shared" si="1239"/>
        <v>9025.00002356</v>
      </c>
      <c r="EA195" s="11">
        <f t="shared" si="1239"/>
        <v>7569.0000217500001</v>
      </c>
      <c r="EB195" s="11">
        <f t="shared" si="1239"/>
        <v>3968.9999841239996</v>
      </c>
      <c r="EC195" s="11">
        <f t="shared" si="1239"/>
        <v>8100.0000228600011</v>
      </c>
      <c r="ED195" s="11">
        <f t="shared" si="1239"/>
        <v>4224.9999833599986</v>
      </c>
      <c r="EE195" s="11">
        <f t="shared" si="1239"/>
        <v>4900.00001806</v>
      </c>
      <c r="EF195" s="11">
        <f t="shared" ref="EF195:EI195" si="1240">IF(EF106="",MAX(EF44,EF75),EF106)</f>
        <v>2500.0000129999999</v>
      </c>
      <c r="EG195" s="11">
        <f t="shared" si="1240"/>
        <v>7569.0000227939991</v>
      </c>
      <c r="EH195" s="11">
        <f t="shared" si="1240"/>
        <v>8100.0000237599997</v>
      </c>
      <c r="EI195" s="11">
        <f t="shared" si="1240"/>
        <v>8464.0000244719995</v>
      </c>
      <c r="EJ195" s="11">
        <f t="shared" ref="EJ195:ES195" si="1241">IF(EJ106="",MAX(EJ44,EJ75),EJ106)</f>
        <v>8464.0000246560012</v>
      </c>
      <c r="EK195" s="11">
        <f t="shared" si="1241"/>
        <v>8100.0000242999986</v>
      </c>
      <c r="EL195" s="11">
        <f t="shared" si="1241"/>
        <v>4224.9999823200005</v>
      </c>
      <c r="EM195" s="11">
        <f t="shared" si="1241"/>
        <v>3600.0000164400003</v>
      </c>
      <c r="EN195" s="11">
        <f t="shared" si="1241"/>
        <v>4899.9999806799997</v>
      </c>
      <c r="EO195" s="11">
        <f t="shared" si="1241"/>
        <v>6400.0000222399995</v>
      </c>
      <c r="EP195" s="11">
        <f t="shared" si="1241"/>
        <v>4225.0000181999994</v>
      </c>
      <c r="EQ195" s="11">
        <f t="shared" si="1241"/>
        <v>3600.0000169200002</v>
      </c>
      <c r="ER195" s="11">
        <f t="shared" si="1241"/>
        <v>3024.9999843800001</v>
      </c>
      <c r="ES195" s="11">
        <f t="shared" si="1241"/>
        <v>2500.0000143000002</v>
      </c>
      <c r="ET195" s="11">
        <f t="shared" ref="ET195:EV195" si="1242">IF(ET106="",MAX(ET44,ET75),ET106)</f>
        <v>8100.0000259199996</v>
      </c>
      <c r="EU195" s="11">
        <f t="shared" si="1242"/>
        <v>4900.0000203</v>
      </c>
      <c r="EV195" s="11">
        <f t="shared" si="1242"/>
        <v>6400.0000233600013</v>
      </c>
      <c r="EW195" s="11">
        <f t="shared" ref="EW195:FJ195" si="1243">IF(EW106="",MAX(EW44,EW75),EW106)</f>
        <v>6084.0000229319994</v>
      </c>
      <c r="EX195" s="11">
        <f t="shared" si="1243"/>
        <v>4900.0000207200001</v>
      </c>
      <c r="EY195" s="11">
        <f t="shared" si="1243"/>
        <v>3599.9999821199999</v>
      </c>
      <c r="EZ195" s="11">
        <f t="shared" si="1243"/>
        <v>6561.0000243000013</v>
      </c>
      <c r="FA195" s="11">
        <f t="shared" si="1243"/>
        <v>5624.9999773500012</v>
      </c>
      <c r="FB195" s="11">
        <f t="shared" si="1243"/>
        <v>5624.9999772000001</v>
      </c>
      <c r="FC195" s="11">
        <f t="shared" si="1243"/>
        <v>6400.0000244800003</v>
      </c>
      <c r="FD195" s="11">
        <f t="shared" si="1243"/>
        <v>4899.9999784400015</v>
      </c>
      <c r="FE195" s="11">
        <f t="shared" si="1243"/>
        <v>5624.9999767500003</v>
      </c>
      <c r="FF195" s="11">
        <f t="shared" si="1243"/>
        <v>4225.0000202800002</v>
      </c>
      <c r="FG195" s="11">
        <f t="shared" si="1243"/>
        <v>6241.0000248060005</v>
      </c>
      <c r="FH195" s="11">
        <f t="shared" si="1243"/>
        <v>2500.0000157999998</v>
      </c>
      <c r="FI195" s="11">
        <f t="shared" si="1243"/>
        <v>6400.0000254399993</v>
      </c>
      <c r="FJ195" s="11">
        <f t="shared" si="1243"/>
        <v>5624.9999760000001</v>
      </c>
      <c r="FK195" s="11">
        <f t="shared" ref="FK195" si="1244">IF(FK106="",MAX(FK44,FK75),FK106)</f>
        <v>8099.99997102</v>
      </c>
    </row>
    <row r="196" spans="3:167" x14ac:dyDescent="0.25">
      <c r="C196" s="11">
        <v>10</v>
      </c>
      <c r="D196" s="11">
        <f t="shared" si="1127"/>
        <v>2500</v>
      </c>
      <c r="E196" s="11">
        <f t="shared" ref="E196" si="1245">IF(E107="",MAX(E45,E76),E107)</f>
        <v>7224.9999999150004</v>
      </c>
      <c r="F196" s="11">
        <f t="shared" si="1127"/>
        <v>5928.9999999230004</v>
      </c>
      <c r="G196" s="11">
        <f t="shared" si="1127"/>
        <v>7395.9999998279991</v>
      </c>
      <c r="H196" s="11">
        <f t="shared" si="1127"/>
        <v>9999.9999996000006</v>
      </c>
      <c r="I196" s="11">
        <f t="shared" ref="I196:BT196" si="1246">IF(I107="",MAX(I45,I76),I107)</f>
        <v>9603.9999994120008</v>
      </c>
      <c r="J196" s="11">
        <f t="shared" si="1246"/>
        <v>3600.0000004799999</v>
      </c>
      <c r="K196" s="11">
        <f t="shared" si="1246"/>
        <v>9999.9999989999997</v>
      </c>
      <c r="L196" s="11">
        <f t="shared" si="1246"/>
        <v>2500.0000006</v>
      </c>
      <c r="M196" s="11">
        <f t="shared" si="1246"/>
        <v>6399.9999988800009</v>
      </c>
      <c r="N196" s="11">
        <f t="shared" si="1246"/>
        <v>3599.9999990400001</v>
      </c>
      <c r="O196" s="11">
        <f t="shared" si="1246"/>
        <v>7224.9999984699989</v>
      </c>
      <c r="P196" s="11">
        <f t="shared" si="1246"/>
        <v>9999.9999980000011</v>
      </c>
      <c r="Q196" s="11">
        <f t="shared" si="1246"/>
        <v>8099.9999980200009</v>
      </c>
      <c r="R196" s="11">
        <f t="shared" si="1246"/>
        <v>4899.9999983199996</v>
      </c>
      <c r="S196" s="11">
        <f t="shared" si="1246"/>
        <v>9024.9999975299997</v>
      </c>
      <c r="T196" s="11">
        <f t="shared" si="1246"/>
        <v>9024.9999973400008</v>
      </c>
      <c r="U196" s="11">
        <f t="shared" si="1246"/>
        <v>9024.9999971500001</v>
      </c>
      <c r="V196" s="11">
        <f t="shared" si="1246"/>
        <v>8099.9999971199995</v>
      </c>
      <c r="W196" s="11">
        <f t="shared" si="1246"/>
        <v>2500.0000016999998</v>
      </c>
      <c r="X196" s="11">
        <f t="shared" si="1246"/>
        <v>9024.9999965800016</v>
      </c>
      <c r="Y196" s="11">
        <f t="shared" si="1246"/>
        <v>8100.0000034199993</v>
      </c>
      <c r="Z196" s="11">
        <f t="shared" si="1246"/>
        <v>7224.9999965999996</v>
      </c>
      <c r="AA196" s="11">
        <f t="shared" si="1246"/>
        <v>4899.9999970599993</v>
      </c>
      <c r="AB196" s="11">
        <f t="shared" si="1246"/>
        <v>5625.0000032999997</v>
      </c>
      <c r="AC196" s="11">
        <f t="shared" si="1246"/>
        <v>4225.0000029900002</v>
      </c>
      <c r="AD196" s="11">
        <f t="shared" si="1246"/>
        <v>6084.0000037440004</v>
      </c>
      <c r="AE196" s="11">
        <f t="shared" si="1246"/>
        <v>7395.9999956999991</v>
      </c>
      <c r="AF196" s="11">
        <f t="shared" si="1246"/>
        <v>9999.9999948000004</v>
      </c>
      <c r="AG196" s="11">
        <f t="shared" si="1246"/>
        <v>8099.9999951400005</v>
      </c>
      <c r="AH196" s="11">
        <f t="shared" si="1246"/>
        <v>5329.0000040880004</v>
      </c>
      <c r="AI196" s="11">
        <f t="shared" si="1246"/>
        <v>5624.9999956499987</v>
      </c>
      <c r="AJ196" s="11">
        <f t="shared" si="1246"/>
        <v>9999.9999940000016</v>
      </c>
      <c r="AK196" s="11">
        <f t="shared" si="1246"/>
        <v>3599.9999962800002</v>
      </c>
      <c r="AL196" s="11">
        <f t="shared" si="1246"/>
        <v>6399.9999948799996</v>
      </c>
      <c r="AM196" s="11">
        <f t="shared" si="1246"/>
        <v>6084.000005148001</v>
      </c>
      <c r="AN196" s="11">
        <f t="shared" si="1246"/>
        <v>8099.9999938800011</v>
      </c>
      <c r="AO196" s="11">
        <f t="shared" si="1246"/>
        <v>3599.9999958000003</v>
      </c>
      <c r="AP196" s="11">
        <f t="shared" si="1246"/>
        <v>3600.0000043200002</v>
      </c>
      <c r="AQ196" s="11">
        <f t="shared" si="1246"/>
        <v>5625.0000055500013</v>
      </c>
      <c r="AR196" s="11">
        <f t="shared" si="1246"/>
        <v>5625.0000056999997</v>
      </c>
      <c r="AS196" s="11">
        <f t="shared" si="1246"/>
        <v>5624.99999415</v>
      </c>
      <c r="AT196" s="11">
        <f t="shared" si="1246"/>
        <v>3599.9999951999998</v>
      </c>
      <c r="AU196" s="11">
        <f t="shared" si="1246"/>
        <v>3025.0000045100001</v>
      </c>
      <c r="AV196" s="11">
        <f t="shared" si="1246"/>
        <v>3600.0000050400004</v>
      </c>
      <c r="AW196" s="11">
        <f t="shared" si="1246"/>
        <v>9999.9999914</v>
      </c>
      <c r="AX196" s="11">
        <f t="shared" si="1246"/>
        <v>9215.9999915520002</v>
      </c>
      <c r="AY196" s="11">
        <f t="shared" si="1246"/>
        <v>5624.9999932499986</v>
      </c>
      <c r="AZ196" s="11">
        <f t="shared" si="1246"/>
        <v>8100.0000082799997</v>
      </c>
      <c r="BA196" s="11">
        <f t="shared" si="1246"/>
        <v>8099.9999915400003</v>
      </c>
      <c r="BB196" s="11">
        <f t="shared" si="1246"/>
        <v>4899.9999932799992</v>
      </c>
      <c r="BC196" s="11">
        <f t="shared" si="1246"/>
        <v>9999.9999902000018</v>
      </c>
      <c r="BD196" s="11">
        <f t="shared" si="1246"/>
        <v>2500.0000049999999</v>
      </c>
      <c r="BE196" s="11">
        <f t="shared" si="1246"/>
        <v>10000.000010199999</v>
      </c>
      <c r="BF196" s="11">
        <f t="shared" si="1246"/>
        <v>10000.000010400001</v>
      </c>
      <c r="BG196" s="11">
        <f t="shared" si="1246"/>
        <v>7224.9999909899989</v>
      </c>
      <c r="BH196" s="11">
        <f t="shared" si="1246"/>
        <v>8099.9999902800009</v>
      </c>
      <c r="BI196" s="11">
        <f t="shared" si="1246"/>
        <v>4224.9999928500001</v>
      </c>
      <c r="BJ196" s="11">
        <f t="shared" si="1246"/>
        <v>6399.9999910399993</v>
      </c>
      <c r="BK196" s="11">
        <f t="shared" si="1246"/>
        <v>2500.0000057000002</v>
      </c>
      <c r="BL196" s="11">
        <f t="shared" si="1246"/>
        <v>9999.9999884000008</v>
      </c>
      <c r="BM196" s="11">
        <f t="shared" si="1246"/>
        <v>8099.9999893799995</v>
      </c>
      <c r="BN196" s="11">
        <f t="shared" si="1246"/>
        <v>9024.9999885999987</v>
      </c>
      <c r="BO196" s="11">
        <f t="shared" si="1246"/>
        <v>5625.0000091499987</v>
      </c>
      <c r="BP196" s="11">
        <f t="shared" si="1246"/>
        <v>8099.9999888400007</v>
      </c>
      <c r="BQ196" s="11">
        <f t="shared" si="1246"/>
        <v>9999.9999874000005</v>
      </c>
      <c r="BR196" s="11">
        <f t="shared" si="1246"/>
        <v>9999.9999871999989</v>
      </c>
      <c r="BS196" s="11">
        <f t="shared" si="1246"/>
        <v>7568.9999886900014</v>
      </c>
      <c r="BT196" s="11">
        <f t="shared" si="1246"/>
        <v>4899.9999907600004</v>
      </c>
      <c r="BU196" s="11">
        <f t="shared" ref="BU196:CI196" si="1247">IF(BU107="",MAX(BU45,BU76),BU107)</f>
        <v>6399.9999892799997</v>
      </c>
      <c r="BV196" s="11">
        <f t="shared" si="1247"/>
        <v>4355.9999910240012</v>
      </c>
      <c r="BW196" s="11">
        <f t="shared" si="1247"/>
        <v>9999.9999862000004</v>
      </c>
      <c r="BX196" s="11">
        <f t="shared" si="1247"/>
        <v>9999.9999860000007</v>
      </c>
      <c r="BY196" s="11">
        <f t="shared" si="1247"/>
        <v>6724.0000116440006</v>
      </c>
      <c r="BZ196" s="11">
        <f t="shared" si="1247"/>
        <v>9024.9999863199992</v>
      </c>
      <c r="CA196" s="11">
        <f t="shared" si="1247"/>
        <v>4623.9999900720004</v>
      </c>
      <c r="CB196" s="11">
        <f t="shared" si="1247"/>
        <v>8099.9999866799999</v>
      </c>
      <c r="CC196" s="11">
        <f t="shared" si="1247"/>
        <v>9024.9999857499988</v>
      </c>
      <c r="CD196" s="11">
        <f t="shared" si="1247"/>
        <v>7224.9999870800011</v>
      </c>
      <c r="CE196" s="11">
        <f t="shared" si="1247"/>
        <v>7224.9999869100011</v>
      </c>
      <c r="CF196" s="11">
        <f t="shared" si="1247"/>
        <v>9024.9999851800003</v>
      </c>
      <c r="CG196" s="11">
        <f t="shared" si="1247"/>
        <v>7224.9999865699992</v>
      </c>
      <c r="CH196" s="11">
        <f t="shared" si="1247"/>
        <v>9024.9999847999989</v>
      </c>
      <c r="CI196" s="11">
        <f t="shared" si="1247"/>
        <v>9999.9999838000003</v>
      </c>
      <c r="CJ196" s="11">
        <f t="shared" ref="CJ196:CK196" si="1248">IF(CJ107="",MAX(CJ45,CJ76),CJ107)</f>
        <v>3135.9999908160003</v>
      </c>
      <c r="CK196" s="11">
        <f t="shared" si="1248"/>
        <v>9603.9999837319992</v>
      </c>
      <c r="CL196" s="11">
        <f t="shared" ref="CL196:CQ196" si="1249">IF(CL107="",MAX(CL45,CL76),CL107)</f>
        <v>6399.9999865600012</v>
      </c>
      <c r="CM196" s="11">
        <f t="shared" si="1249"/>
        <v>9999.9999830000015</v>
      </c>
      <c r="CN196" s="11">
        <f t="shared" si="1249"/>
        <v>9024.99998366</v>
      </c>
      <c r="CO196" s="11">
        <f t="shared" si="1249"/>
        <v>8099.9999843399992</v>
      </c>
      <c r="CP196" s="11">
        <f t="shared" si="1249"/>
        <v>8100.0000158399989</v>
      </c>
      <c r="CQ196" s="11">
        <f t="shared" si="1249"/>
        <v>9215.9999829120006</v>
      </c>
      <c r="CR196" s="11">
        <f t="shared" ref="CR196:CS196" si="1250">IF(CR107="",MAX(CR45,CR76),CR107)</f>
        <v>4224.9999883</v>
      </c>
      <c r="CS196" s="11">
        <f t="shared" si="1250"/>
        <v>9024.99998271</v>
      </c>
      <c r="CT196" s="11">
        <f t="shared" ref="CT196:DB196" si="1251">IF(CT107="",MAX(CT45,CT76),CT107)</f>
        <v>9999.9999816000018</v>
      </c>
      <c r="CU196" s="11">
        <f t="shared" si="1251"/>
        <v>9800.999981586001</v>
      </c>
      <c r="CV196" s="11">
        <f t="shared" si="1251"/>
        <v>7224.9999840199998</v>
      </c>
      <c r="CW196" s="11">
        <f t="shared" si="1251"/>
        <v>7224.9999838499989</v>
      </c>
      <c r="CX196" s="11">
        <f t="shared" si="1251"/>
        <v>7224.9999836799989</v>
      </c>
      <c r="CY196" s="11">
        <f t="shared" si="1251"/>
        <v>5928.9999850620006</v>
      </c>
      <c r="CZ196" s="11">
        <f t="shared" si="1251"/>
        <v>8280.9999821639994</v>
      </c>
      <c r="DA196" s="11">
        <f t="shared" si="1251"/>
        <v>9408.9999807939985</v>
      </c>
      <c r="DB196" s="11">
        <f t="shared" si="1251"/>
        <v>8099.9999820000012</v>
      </c>
      <c r="DC196" s="11">
        <f t="shared" ref="DC196:EE196" si="1252">IF(DC107="",MAX(DC45,DC76),DC107)</f>
        <v>8463.9999814160001</v>
      </c>
      <c r="DD196" s="11">
        <f t="shared" si="1252"/>
        <v>8648.9999810280005</v>
      </c>
      <c r="DE196" s="11">
        <f t="shared" si="1252"/>
        <v>4488.9999861980014</v>
      </c>
      <c r="DF196" s="11">
        <f t="shared" si="1252"/>
        <v>9024.9999802400016</v>
      </c>
      <c r="DG196" s="11">
        <f t="shared" si="1252"/>
        <v>9999.9999790000002</v>
      </c>
      <c r="DH196" s="11">
        <f t="shared" si="1252"/>
        <v>7224.9999819799996</v>
      </c>
      <c r="DI196" s="11">
        <f t="shared" si="1252"/>
        <v>9800.9999788139994</v>
      </c>
      <c r="DJ196" s="11">
        <f t="shared" si="1252"/>
        <v>8099.9999805600009</v>
      </c>
      <c r="DK196" s="11">
        <f t="shared" si="1252"/>
        <v>9024.9999792899998</v>
      </c>
      <c r="DL196" s="11">
        <f t="shared" si="1252"/>
        <v>9999.9999779999998</v>
      </c>
      <c r="DM196" s="11">
        <f t="shared" si="1252"/>
        <v>9999.9999777999983</v>
      </c>
      <c r="DN196" s="11">
        <f t="shared" si="1252"/>
        <v>9999.9999776000004</v>
      </c>
      <c r="DO196" s="11">
        <f t="shared" si="1252"/>
        <v>9999.9999774000007</v>
      </c>
      <c r="DP196" s="11">
        <f t="shared" si="1252"/>
        <v>9999.9999771999992</v>
      </c>
      <c r="DQ196" s="11">
        <f t="shared" si="1252"/>
        <v>5328.9999832099993</v>
      </c>
      <c r="DR196" s="11">
        <f t="shared" si="1252"/>
        <v>6723.9999809760011</v>
      </c>
      <c r="DS196" s="11">
        <f t="shared" si="1252"/>
        <v>9024.9999777699995</v>
      </c>
      <c r="DT196" s="11">
        <f t="shared" si="1252"/>
        <v>5624.9999822999998</v>
      </c>
      <c r="DU196" s="11">
        <f t="shared" si="1252"/>
        <v>9603.9999766759993</v>
      </c>
      <c r="DV196" s="11">
        <f t="shared" si="1252"/>
        <v>6399.9999808000011</v>
      </c>
      <c r="DW196" s="11">
        <f t="shared" si="1252"/>
        <v>5624.99998185</v>
      </c>
      <c r="DX196" s="11">
        <f t="shared" si="1252"/>
        <v>9024.9999768199996</v>
      </c>
      <c r="DY196" s="11">
        <f t="shared" si="1252"/>
        <v>4900.0000172200007</v>
      </c>
      <c r="DZ196" s="11">
        <f t="shared" si="1252"/>
        <v>9024.99997644</v>
      </c>
      <c r="EA196" s="11">
        <f t="shared" si="1252"/>
        <v>2500.0000125000001</v>
      </c>
      <c r="EB196" s="11">
        <f t="shared" si="1252"/>
        <v>6560.9999795879994</v>
      </c>
      <c r="EC196" s="11">
        <f t="shared" si="1252"/>
        <v>9215.9999756160014</v>
      </c>
      <c r="ED196" s="11">
        <f t="shared" si="1252"/>
        <v>9215.9999754240016</v>
      </c>
      <c r="EE196" s="11">
        <f t="shared" si="1252"/>
        <v>4899.99998194</v>
      </c>
      <c r="EF196" s="11">
        <f t="shared" ref="EF196:EI196" si="1253">IF(EF107="",MAX(EF45,EF76),EF107)</f>
        <v>9215.9999750400002</v>
      </c>
      <c r="EG196" s="11">
        <f t="shared" si="1253"/>
        <v>7395.9999774679991</v>
      </c>
      <c r="EH196" s="11">
        <f t="shared" si="1253"/>
        <v>8099.9999762400003</v>
      </c>
      <c r="EI196" s="11">
        <f t="shared" si="1253"/>
        <v>8648.9999752620006</v>
      </c>
      <c r="EJ196" s="11">
        <f t="shared" ref="EJ196:ES196" si="1254">IF(EJ107="",MAX(EJ45,EJ76),EJ107)</f>
        <v>9999.9999731999997</v>
      </c>
      <c r="EK196" s="11">
        <f t="shared" si="1254"/>
        <v>9408.9999738100014</v>
      </c>
      <c r="EL196" s="11">
        <f t="shared" si="1254"/>
        <v>6399.9999782400009</v>
      </c>
      <c r="EM196" s="11">
        <f t="shared" si="1254"/>
        <v>3600.0000164400003</v>
      </c>
      <c r="EN196" s="11">
        <f t="shared" si="1254"/>
        <v>3024.9999848200005</v>
      </c>
      <c r="EO196" s="11">
        <f t="shared" si="1254"/>
        <v>8099.999974979999</v>
      </c>
      <c r="EP196" s="11">
        <f t="shared" si="1254"/>
        <v>4225.0000181999994</v>
      </c>
      <c r="EQ196" s="11">
        <f t="shared" si="1254"/>
        <v>6399.9999774400003</v>
      </c>
      <c r="ER196" s="11">
        <f t="shared" si="1254"/>
        <v>5625.0000213000003</v>
      </c>
      <c r="ES196" s="11">
        <f t="shared" si="1254"/>
        <v>9999.9999714000005</v>
      </c>
      <c r="ET196" s="11">
        <f t="shared" ref="ET196:EV196" si="1255">IF(ET107="",MAX(ET45,ET76),ET107)</f>
        <v>4899.9999798400004</v>
      </c>
      <c r="EU196" s="11">
        <f t="shared" si="1255"/>
        <v>4623.9999802800003</v>
      </c>
      <c r="EV196" s="11">
        <f t="shared" si="1255"/>
        <v>8099.9999737199987</v>
      </c>
      <c r="EW196" s="11">
        <f t="shared" ref="EW196:FJ196" si="1256">IF(EW107="",MAX(EW45,EW76),EW107)</f>
        <v>5929.0000226379989</v>
      </c>
      <c r="EX196" s="11">
        <f t="shared" si="1256"/>
        <v>8099.9999733600007</v>
      </c>
      <c r="EY196" s="11">
        <f t="shared" si="1256"/>
        <v>9999.9999702000005</v>
      </c>
      <c r="EZ196" s="11">
        <f t="shared" si="1256"/>
        <v>8648.9999720999986</v>
      </c>
      <c r="FA196" s="11">
        <f t="shared" si="1256"/>
        <v>8099.9999728200009</v>
      </c>
      <c r="FB196" s="11">
        <f t="shared" si="1256"/>
        <v>5624.9999772000001</v>
      </c>
      <c r="FC196" s="11">
        <f t="shared" si="1256"/>
        <v>6399.9999755199997</v>
      </c>
      <c r="FD196" s="11">
        <f t="shared" si="1256"/>
        <v>2500.0000153999999</v>
      </c>
      <c r="FE196" s="11">
        <f t="shared" si="1256"/>
        <v>5624.9999767500003</v>
      </c>
      <c r="FF196" s="11">
        <f t="shared" si="1256"/>
        <v>6400.0000249599998</v>
      </c>
      <c r="FG196" s="11">
        <f t="shared" si="1256"/>
        <v>9999.9999685999992</v>
      </c>
      <c r="FH196" s="11">
        <f t="shared" si="1256"/>
        <v>9999.9999683999995</v>
      </c>
      <c r="FI196" s="11">
        <f t="shared" si="1256"/>
        <v>9999.9999682000016</v>
      </c>
      <c r="FJ196" s="11">
        <f t="shared" si="1256"/>
        <v>9999.9999680000001</v>
      </c>
      <c r="FK196" s="11">
        <f t="shared" ref="FK196" si="1257">IF(FK107="",MAX(FK45,FK76),FK107)</f>
        <v>9024.9999694099988</v>
      </c>
    </row>
    <row r="197" spans="3:167" x14ac:dyDescent="0.25">
      <c r="C197" s="11">
        <v>11</v>
      </c>
      <c r="D197" s="11">
        <f t="shared" si="1127"/>
        <v>2500</v>
      </c>
      <c r="E197" s="11">
        <f t="shared" ref="E197" si="1258">IF(E108="",MAX(E46,E77),E108)</f>
        <v>9800.9999999010015</v>
      </c>
      <c r="F197" s="11">
        <f t="shared" si="1127"/>
        <v>3024.9999999449997</v>
      </c>
      <c r="G197" s="11">
        <f t="shared" si="1127"/>
        <v>3599.9999998800004</v>
      </c>
      <c r="H197" s="11">
        <f t="shared" si="1127"/>
        <v>4899.9999997199993</v>
      </c>
      <c r="I197" s="11">
        <f t="shared" ref="I197:BT197" si="1259">IF(I108="",MAX(I46,I77),I108)</f>
        <v>3599.9999996400002</v>
      </c>
      <c r="J197" s="11">
        <f t="shared" si="1259"/>
        <v>5625.0000006</v>
      </c>
      <c r="K197" s="11">
        <f t="shared" si="1259"/>
        <v>2500.0000004999997</v>
      </c>
      <c r="L197" s="11">
        <f t="shared" si="1259"/>
        <v>4899.9999991600007</v>
      </c>
      <c r="M197" s="11">
        <f t="shared" si="1259"/>
        <v>5625.0000010499998</v>
      </c>
      <c r="N197" s="11">
        <f t="shared" si="1259"/>
        <v>4899.99999888</v>
      </c>
      <c r="O197" s="11">
        <f t="shared" si="1259"/>
        <v>8100.0000016200011</v>
      </c>
      <c r="P197" s="11">
        <f t="shared" si="1259"/>
        <v>8099.999998199999</v>
      </c>
      <c r="Q197" s="11">
        <f t="shared" si="1259"/>
        <v>5624.9999983500002</v>
      </c>
      <c r="R197" s="11">
        <f t="shared" si="1259"/>
        <v>6399.9999980800003</v>
      </c>
      <c r="S197" s="11">
        <f t="shared" si="1259"/>
        <v>8099.9999976599993</v>
      </c>
      <c r="T197" s="11">
        <f t="shared" si="1259"/>
        <v>4225.0000018199989</v>
      </c>
      <c r="U197" s="11">
        <f t="shared" si="1259"/>
        <v>6400.0000024000001</v>
      </c>
      <c r="V197" s="11">
        <f t="shared" si="1259"/>
        <v>8100.0000028800005</v>
      </c>
      <c r="W197" s="11">
        <f t="shared" si="1259"/>
        <v>2500.0000016999998</v>
      </c>
      <c r="X197" s="11">
        <f t="shared" si="1259"/>
        <v>9025.0000034199984</v>
      </c>
      <c r="Y197" s="11">
        <f t="shared" si="1259"/>
        <v>8100.0000034199993</v>
      </c>
      <c r="Z197" s="11">
        <f t="shared" si="1259"/>
        <v>3599.9999975999999</v>
      </c>
      <c r="AA197" s="11">
        <f t="shared" si="1259"/>
        <v>6400.0000033600008</v>
      </c>
      <c r="AB197" s="11">
        <f t="shared" si="1259"/>
        <v>6399.9999964800008</v>
      </c>
      <c r="AC197" s="11">
        <f t="shared" si="1259"/>
        <v>4623.9999968720003</v>
      </c>
      <c r="AD197" s="11">
        <f t="shared" si="1259"/>
        <v>7744.0000042240008</v>
      </c>
      <c r="AE197" s="11">
        <f t="shared" si="1259"/>
        <v>6723.9999959000015</v>
      </c>
      <c r="AF197" s="11">
        <f t="shared" si="1259"/>
        <v>9999.9999948000004</v>
      </c>
      <c r="AG197" s="11">
        <f t="shared" si="1259"/>
        <v>9603.9999947079996</v>
      </c>
      <c r="AH197" s="11">
        <f t="shared" si="1259"/>
        <v>7744.0000049280006</v>
      </c>
      <c r="AI197" s="11">
        <f t="shared" si="1259"/>
        <v>8100.0000052200012</v>
      </c>
      <c r="AJ197" s="11">
        <f t="shared" si="1259"/>
        <v>5625.0000044999997</v>
      </c>
      <c r="AK197" s="11">
        <f t="shared" si="1259"/>
        <v>8099.9999944199999</v>
      </c>
      <c r="AL197" s="11">
        <f t="shared" si="1259"/>
        <v>8100.0000057600009</v>
      </c>
      <c r="AM197" s="11">
        <f t="shared" si="1259"/>
        <v>5625.0000049500013</v>
      </c>
      <c r="AN197" s="11">
        <f t="shared" si="1259"/>
        <v>2500.0000034000004</v>
      </c>
      <c r="AO197" s="11">
        <f t="shared" si="1259"/>
        <v>9024.9999933500003</v>
      </c>
      <c r="AP197" s="11">
        <f t="shared" si="1259"/>
        <v>6400.0000057600009</v>
      </c>
      <c r="AQ197" s="11">
        <f t="shared" si="1259"/>
        <v>2500.0000037</v>
      </c>
      <c r="AR197" s="11">
        <f t="shared" si="1259"/>
        <v>9999.9999924000003</v>
      </c>
      <c r="AS197" s="11">
        <f t="shared" si="1259"/>
        <v>3844.0000048359998</v>
      </c>
      <c r="AT197" s="11">
        <f t="shared" si="1259"/>
        <v>4225.0000052000005</v>
      </c>
      <c r="AU197" s="11">
        <f t="shared" si="1259"/>
        <v>4900.0000057400011</v>
      </c>
      <c r="AV197" s="11">
        <f t="shared" si="1259"/>
        <v>7225.0000071399991</v>
      </c>
      <c r="AW197" s="11">
        <f t="shared" si="1259"/>
        <v>10000.0000086</v>
      </c>
      <c r="AX197" s="11">
        <f t="shared" si="1259"/>
        <v>9409.0000085360007</v>
      </c>
      <c r="AY197" s="11">
        <f t="shared" si="1259"/>
        <v>8100.0000080999989</v>
      </c>
      <c r="AZ197" s="11">
        <f t="shared" si="1259"/>
        <v>8100.0000082799997</v>
      </c>
      <c r="BA197" s="11">
        <f t="shared" si="1259"/>
        <v>6399.9999924800004</v>
      </c>
      <c r="BB197" s="11">
        <f t="shared" si="1259"/>
        <v>4225.0000062400004</v>
      </c>
      <c r="BC197" s="11">
        <f t="shared" si="1259"/>
        <v>5625.0000073499987</v>
      </c>
      <c r="BD197" s="11">
        <f t="shared" si="1259"/>
        <v>7225.0000084999992</v>
      </c>
      <c r="BE197" s="11">
        <f t="shared" si="1259"/>
        <v>10000.000010199999</v>
      </c>
      <c r="BF197" s="11">
        <f t="shared" si="1259"/>
        <v>9999.999989599999</v>
      </c>
      <c r="BG197" s="11">
        <f t="shared" si="1259"/>
        <v>9999.9999894000011</v>
      </c>
      <c r="BH197" s="11">
        <f t="shared" si="1259"/>
        <v>6399.9999913600004</v>
      </c>
      <c r="BI197" s="11">
        <f t="shared" si="1259"/>
        <v>7224.9999906499997</v>
      </c>
      <c r="BJ197" s="11">
        <f t="shared" si="1259"/>
        <v>7224.9999904799988</v>
      </c>
      <c r="BK197" s="11">
        <f t="shared" si="1259"/>
        <v>5625.0000085499987</v>
      </c>
      <c r="BL197" s="11">
        <f t="shared" si="1259"/>
        <v>10000.000011599999</v>
      </c>
      <c r="BM197" s="11">
        <f t="shared" si="1259"/>
        <v>4224.9999923300002</v>
      </c>
      <c r="BN197" s="11">
        <f t="shared" si="1259"/>
        <v>5624.9999909999997</v>
      </c>
      <c r="BO197" s="11">
        <f t="shared" si="1259"/>
        <v>9604.0000119559991</v>
      </c>
      <c r="BP197" s="11">
        <f t="shared" si="1259"/>
        <v>8099.9999888400007</v>
      </c>
      <c r="BQ197" s="11">
        <f t="shared" si="1259"/>
        <v>10000.0000126</v>
      </c>
      <c r="BR197" s="11">
        <f t="shared" si="1259"/>
        <v>2500.0000063999996</v>
      </c>
      <c r="BS197" s="11">
        <f t="shared" si="1259"/>
        <v>4761.0000089699997</v>
      </c>
      <c r="BT197" s="11">
        <f t="shared" si="1259"/>
        <v>8099.9999881200001</v>
      </c>
      <c r="BU197" s="11">
        <f t="shared" ref="BU197:CI197" si="1260">IF(BU108="",MAX(BU46,BU77),BU108)</f>
        <v>3599.99999196</v>
      </c>
      <c r="BV197" s="11">
        <f t="shared" si="1260"/>
        <v>8280.9999876239981</v>
      </c>
      <c r="BW197" s="11">
        <f t="shared" si="1260"/>
        <v>3600.0000082800002</v>
      </c>
      <c r="BX197" s="11">
        <f t="shared" si="1260"/>
        <v>5624.9999895000001</v>
      </c>
      <c r="BY197" s="11">
        <f t="shared" si="1260"/>
        <v>7920.999987362</v>
      </c>
      <c r="BZ197" s="11">
        <f t="shared" si="1260"/>
        <v>3599.99999136</v>
      </c>
      <c r="CA197" s="11">
        <f t="shared" si="1260"/>
        <v>7921.000012993999</v>
      </c>
      <c r="CB197" s="11">
        <f t="shared" si="1260"/>
        <v>4899.9999896400004</v>
      </c>
      <c r="CC197" s="11">
        <f t="shared" si="1260"/>
        <v>2500.0000075000003</v>
      </c>
      <c r="CD197" s="11">
        <f t="shared" si="1260"/>
        <v>3135.999991488</v>
      </c>
      <c r="CE197" s="11">
        <f t="shared" si="1260"/>
        <v>7224.9999869100011</v>
      </c>
      <c r="CF197" s="11">
        <f t="shared" si="1260"/>
        <v>3599.9999906400003</v>
      </c>
      <c r="CG197" s="11">
        <f t="shared" si="1260"/>
        <v>8100.0000142200006</v>
      </c>
      <c r="CH197" s="11">
        <f t="shared" si="1260"/>
        <v>6399.9999871999989</v>
      </c>
      <c r="CI197" s="11">
        <f t="shared" si="1260"/>
        <v>4900.0000113399992</v>
      </c>
      <c r="CJ197" s="11">
        <f t="shared" ref="CJ197:CK197" si="1261">IF(CJ108="",MAX(CJ46,CJ77),CJ108)</f>
        <v>6888.9999863880003</v>
      </c>
      <c r="CK197" s="11">
        <f t="shared" si="1261"/>
        <v>6399.9999867199995</v>
      </c>
      <c r="CL197" s="11">
        <f t="shared" ref="CL197:CQ197" si="1262">IF(CL108="",MAX(CL46,CL77),CL108)</f>
        <v>3599.9999899200002</v>
      </c>
      <c r="CM197" s="11">
        <f t="shared" si="1262"/>
        <v>9999.9999830000015</v>
      </c>
      <c r="CN197" s="11">
        <f t="shared" si="1262"/>
        <v>7224.99998538</v>
      </c>
      <c r="CO197" s="11">
        <f t="shared" si="1262"/>
        <v>7224.9999852099991</v>
      </c>
      <c r="CP197" s="11">
        <f t="shared" si="1262"/>
        <v>8099.9999841599983</v>
      </c>
      <c r="CQ197" s="11">
        <f t="shared" si="1262"/>
        <v>4488.9999880740006</v>
      </c>
      <c r="CR197" s="11">
        <f t="shared" ref="CR197:CS197" si="1263">IF(CR108="",MAX(CR46,CR77),CR108)</f>
        <v>3599.9999892000001</v>
      </c>
      <c r="CS197" s="11">
        <f t="shared" si="1263"/>
        <v>6399.9999854399994</v>
      </c>
      <c r="CT197" s="11">
        <f t="shared" ref="CT197:DB197" si="1264">IF(CT108="",MAX(CT46,CT77),CT108)</f>
        <v>9408.9999821520014</v>
      </c>
      <c r="CU197" s="11">
        <f t="shared" si="1264"/>
        <v>7743.9999836320003</v>
      </c>
      <c r="CV197" s="11">
        <f t="shared" si="1264"/>
        <v>4899.99998684</v>
      </c>
      <c r="CW197" s="11">
        <f t="shared" si="1264"/>
        <v>3600.0000113999995</v>
      </c>
      <c r="CX197" s="11">
        <f t="shared" si="1264"/>
        <v>9025.0000182399981</v>
      </c>
      <c r="CY197" s="11">
        <f t="shared" si="1264"/>
        <v>2916.0000104759997</v>
      </c>
      <c r="CZ197" s="11">
        <f t="shared" si="1264"/>
        <v>3025.0000107800001</v>
      </c>
      <c r="DA197" s="11">
        <f t="shared" si="1264"/>
        <v>9024.9999811899997</v>
      </c>
      <c r="DB197" s="11">
        <f t="shared" si="1264"/>
        <v>7224.9999830000006</v>
      </c>
      <c r="DC197" s="11">
        <f t="shared" ref="DC197:EE197" si="1265">IF(DC108="",MAX(DC46,DC77),DC108)</f>
        <v>3599.9999878800004</v>
      </c>
      <c r="DD197" s="11">
        <f t="shared" si="1265"/>
        <v>3720.9999875559997</v>
      </c>
      <c r="DE197" s="11">
        <f t="shared" si="1265"/>
        <v>8099.9999814599987</v>
      </c>
      <c r="DF197" s="11">
        <f t="shared" si="1265"/>
        <v>6399.9999833599986</v>
      </c>
      <c r="DG197" s="11">
        <f t="shared" si="1265"/>
        <v>5624.9999842500001</v>
      </c>
      <c r="DH197" s="11">
        <f t="shared" si="1265"/>
        <v>7224.9999819799996</v>
      </c>
      <c r="DI197" s="11">
        <f t="shared" si="1265"/>
        <v>5624.9999839499997</v>
      </c>
      <c r="DJ197" s="11">
        <f t="shared" si="1265"/>
        <v>8099.9999805600009</v>
      </c>
      <c r="DK197" s="11">
        <f t="shared" si="1265"/>
        <v>8099.9999803800001</v>
      </c>
      <c r="DL197" s="11">
        <f t="shared" si="1265"/>
        <v>7743.9999806400001</v>
      </c>
      <c r="DM197" s="11">
        <f t="shared" si="1265"/>
        <v>8099.9999800199994</v>
      </c>
      <c r="DN197" s="11">
        <f t="shared" si="1265"/>
        <v>8100.0000201599987</v>
      </c>
      <c r="DO197" s="11">
        <f t="shared" si="1265"/>
        <v>10000.000022599999</v>
      </c>
      <c r="DP197" s="11">
        <f t="shared" si="1265"/>
        <v>3599.9999863199996</v>
      </c>
      <c r="DQ197" s="11">
        <f t="shared" si="1265"/>
        <v>6400.000018400001</v>
      </c>
      <c r="DR197" s="11">
        <f t="shared" si="1265"/>
        <v>5929.0000178639993</v>
      </c>
      <c r="DS197" s="11">
        <f t="shared" si="1265"/>
        <v>6399.9999812800006</v>
      </c>
      <c r="DT197" s="11">
        <f t="shared" si="1265"/>
        <v>6400.0000188800004</v>
      </c>
      <c r="DU197" s="11">
        <f t="shared" si="1265"/>
        <v>4899.9999833400016</v>
      </c>
      <c r="DV197" s="11">
        <f t="shared" si="1265"/>
        <v>6399.9999808000011</v>
      </c>
      <c r="DW197" s="11">
        <f t="shared" si="1265"/>
        <v>3599.9999854800003</v>
      </c>
      <c r="DX197" s="11">
        <f t="shared" si="1265"/>
        <v>7224.9999792599992</v>
      </c>
      <c r="DY197" s="11">
        <f t="shared" si="1265"/>
        <v>4899.9999827799993</v>
      </c>
      <c r="DZ197" s="11">
        <f t="shared" si="1265"/>
        <v>9025.00002356</v>
      </c>
      <c r="EA197" s="11">
        <f t="shared" si="1265"/>
        <v>2500.0000125000001</v>
      </c>
      <c r="EB197" s="11">
        <f t="shared" si="1265"/>
        <v>7920.9999775719998</v>
      </c>
      <c r="EC197" s="11">
        <f t="shared" si="1265"/>
        <v>4900.0000177800011</v>
      </c>
      <c r="ED197" s="11">
        <f t="shared" si="1265"/>
        <v>2500.0000128000001</v>
      </c>
      <c r="EE197" s="11">
        <f t="shared" si="1265"/>
        <v>8100.00002322</v>
      </c>
      <c r="EF197" s="11">
        <f t="shared" ref="EF197:EI197" si="1266">IF(EF108="",MAX(EF46,EF77),EF108)</f>
        <v>3599.9999844000004</v>
      </c>
      <c r="EG197" s="11">
        <f t="shared" si="1266"/>
        <v>6083.9999795639987</v>
      </c>
      <c r="EH197" s="11">
        <f t="shared" si="1266"/>
        <v>7224.9999775600008</v>
      </c>
      <c r="EI197" s="11">
        <f t="shared" si="1266"/>
        <v>7568.9999768580001</v>
      </c>
      <c r="EJ197" s="11">
        <f t="shared" ref="EJ197:ES197" si="1267">IF(EJ108="",MAX(EJ46,EJ77),EJ108)</f>
        <v>9800.9999734679986</v>
      </c>
      <c r="EK197" s="11">
        <f t="shared" si="1267"/>
        <v>3025.0000148500003</v>
      </c>
      <c r="EL197" s="11">
        <f t="shared" si="1267"/>
        <v>7225.0000231199992</v>
      </c>
      <c r="EM197" s="11">
        <f t="shared" si="1267"/>
        <v>6400.0000219200001</v>
      </c>
      <c r="EN197" s="11">
        <f t="shared" si="1267"/>
        <v>6399.9999779199998</v>
      </c>
      <c r="EO197" s="11">
        <f t="shared" si="1267"/>
        <v>4899.9999805399993</v>
      </c>
      <c r="EP197" s="11">
        <f t="shared" si="1267"/>
        <v>4224.9999818000006</v>
      </c>
      <c r="EQ197" s="11">
        <f t="shared" si="1267"/>
        <v>4900.0000197400004</v>
      </c>
      <c r="ER197" s="11">
        <f t="shared" si="1267"/>
        <v>8100.0000255600007</v>
      </c>
      <c r="ES197" s="11">
        <f t="shared" si="1267"/>
        <v>10000.000028599999</v>
      </c>
      <c r="ET197" s="11">
        <f t="shared" ref="ET197:EV197" si="1268">IF(ET108="",MAX(ET46,ET77),ET108)</f>
        <v>2500.0000143999996</v>
      </c>
      <c r="EU197" s="11">
        <f t="shared" si="1268"/>
        <v>4224.9999811500002</v>
      </c>
      <c r="EV197" s="11">
        <f t="shared" si="1268"/>
        <v>8099.9999737199987</v>
      </c>
      <c r="EW197" s="11">
        <f t="shared" ref="EW197:FJ197" si="1269">IF(EW108="",MAX(EW46,EW77),EW108)</f>
        <v>6400.0000235199996</v>
      </c>
      <c r="EX197" s="11">
        <f t="shared" si="1269"/>
        <v>4899.9999792799999</v>
      </c>
      <c r="EY197" s="11">
        <f t="shared" si="1269"/>
        <v>6399.9999761600002</v>
      </c>
      <c r="EZ197" s="11">
        <f t="shared" si="1269"/>
        <v>3968.9999811000002</v>
      </c>
      <c r="FA197" s="11">
        <f t="shared" si="1269"/>
        <v>8100.0000271799991</v>
      </c>
      <c r="FB197" s="11">
        <f t="shared" si="1269"/>
        <v>5625.0000227999999</v>
      </c>
      <c r="FC197" s="11">
        <f t="shared" si="1269"/>
        <v>9024.9999709299991</v>
      </c>
      <c r="FD197" s="11">
        <f t="shared" si="1269"/>
        <v>5625.0000231000013</v>
      </c>
      <c r="FE197" s="11">
        <f t="shared" si="1269"/>
        <v>7224.9999736500013</v>
      </c>
      <c r="FF197" s="11">
        <f t="shared" si="1269"/>
        <v>4224.9999797199998</v>
      </c>
      <c r="FG197" s="11">
        <f t="shared" si="1269"/>
        <v>7224.9999733099994</v>
      </c>
      <c r="FH197" s="11">
        <f t="shared" si="1269"/>
        <v>9999.9999683999995</v>
      </c>
      <c r="FI197" s="11">
        <f t="shared" si="1269"/>
        <v>2500.0000159000001</v>
      </c>
      <c r="FJ197" s="11">
        <f t="shared" si="1269"/>
        <v>9999.9999680000001</v>
      </c>
      <c r="FK197" s="11">
        <f t="shared" ref="FK197" si="1270">IF(FK108="",MAX(FK46,FK77),FK108)</f>
        <v>9024.9999694099988</v>
      </c>
    </row>
    <row r="198" spans="3:167" x14ac:dyDescent="0.25">
      <c r="C198" s="11">
        <v>12</v>
      </c>
      <c r="D198" s="11">
        <f t="shared" si="1127"/>
        <v>2500</v>
      </c>
      <c r="E198" s="11">
        <f t="shared" ref="E198" si="1271">IF(E109="",MAX(E47,E78),E109)</f>
        <v>8100.000000089999</v>
      </c>
      <c r="F198" s="11">
        <f t="shared" si="1127"/>
        <v>4096.0000000639993</v>
      </c>
      <c r="G198" s="11">
        <f t="shared" si="1127"/>
        <v>4900.0000001400003</v>
      </c>
      <c r="H198" s="11">
        <f t="shared" si="1127"/>
        <v>4224.9999997399991</v>
      </c>
      <c r="I198" s="11">
        <f t="shared" ref="I198:BT198" si="1272">IF(I109="",MAX(I47,I78),I109)</f>
        <v>4224.9999996100005</v>
      </c>
      <c r="J198" s="11">
        <f t="shared" si="1272"/>
        <v>3599.9999995200001</v>
      </c>
      <c r="K198" s="11">
        <f t="shared" si="1272"/>
        <v>10000.000001</v>
      </c>
      <c r="L198" s="11">
        <f t="shared" si="1272"/>
        <v>9025.0000011399989</v>
      </c>
      <c r="M198" s="11">
        <f t="shared" si="1272"/>
        <v>8100.0000012599994</v>
      </c>
      <c r="N198" s="11">
        <f t="shared" si="1272"/>
        <v>6400.0000012800001</v>
      </c>
      <c r="O198" s="11">
        <f t="shared" si="1272"/>
        <v>4899.9999987399997</v>
      </c>
      <c r="P198" s="11">
        <f t="shared" si="1272"/>
        <v>6400.0000015999995</v>
      </c>
      <c r="Q198" s="11">
        <f t="shared" si="1272"/>
        <v>4900.0000015400001</v>
      </c>
      <c r="R198" s="11">
        <f t="shared" si="1272"/>
        <v>10000.0000024</v>
      </c>
      <c r="S198" s="11">
        <f t="shared" si="1272"/>
        <v>7225.0000022100012</v>
      </c>
      <c r="T198" s="11">
        <f t="shared" si="1272"/>
        <v>4225.0000018199989</v>
      </c>
      <c r="U198" s="11">
        <f t="shared" si="1272"/>
        <v>6400.0000024000001</v>
      </c>
      <c r="V198" s="11">
        <f t="shared" si="1272"/>
        <v>4900.00000224</v>
      </c>
      <c r="W198" s="11">
        <f t="shared" si="1272"/>
        <v>2500.0000016999998</v>
      </c>
      <c r="X198" s="11">
        <f t="shared" si="1272"/>
        <v>2500.0000018000001</v>
      </c>
      <c r="Y198" s="11">
        <f t="shared" si="1272"/>
        <v>4900.0000026600001</v>
      </c>
      <c r="Z198" s="11">
        <f t="shared" si="1272"/>
        <v>6400.0000032000007</v>
      </c>
      <c r="AA198" s="11">
        <f t="shared" si="1272"/>
        <v>3600.0000025199997</v>
      </c>
      <c r="AB198" s="11">
        <f t="shared" si="1272"/>
        <v>7396.0000037839991</v>
      </c>
      <c r="AC198" s="11">
        <f t="shared" si="1272"/>
        <v>4489.0000030820001</v>
      </c>
      <c r="AD198" s="11">
        <f t="shared" si="1272"/>
        <v>6241.0000037919999</v>
      </c>
      <c r="AE198" s="11">
        <f t="shared" si="1272"/>
        <v>5183.9999964000017</v>
      </c>
      <c r="AF198" s="11">
        <f t="shared" si="1272"/>
        <v>10000.0000052</v>
      </c>
      <c r="AG198" s="11">
        <f t="shared" si="1272"/>
        <v>9999.9999946000007</v>
      </c>
      <c r="AH198" s="11">
        <f t="shared" si="1272"/>
        <v>6241.0000044240005</v>
      </c>
      <c r="AI198" s="11">
        <f t="shared" si="1272"/>
        <v>6400.000004640001</v>
      </c>
      <c r="AJ198" s="11">
        <f t="shared" si="1272"/>
        <v>2500.0000030000001</v>
      </c>
      <c r="AK198" s="11">
        <f t="shared" si="1272"/>
        <v>2500.0000031</v>
      </c>
      <c r="AL198" s="11">
        <f t="shared" si="1272"/>
        <v>9025.0000060800012</v>
      </c>
      <c r="AM198" s="11">
        <f t="shared" si="1272"/>
        <v>8100.0000059400008</v>
      </c>
      <c r="AN198" s="11">
        <f t="shared" si="1272"/>
        <v>4225.0000044199996</v>
      </c>
      <c r="AO198" s="11">
        <f t="shared" si="1272"/>
        <v>4900.0000049</v>
      </c>
      <c r="AP198" s="11">
        <f t="shared" si="1272"/>
        <v>3600.0000043200002</v>
      </c>
      <c r="AQ198" s="11">
        <f t="shared" si="1272"/>
        <v>2500.0000037</v>
      </c>
      <c r="AR198" s="11">
        <f t="shared" si="1272"/>
        <v>7225.000006459999</v>
      </c>
      <c r="AS198" s="11">
        <f t="shared" si="1272"/>
        <v>7225.0000066299999</v>
      </c>
      <c r="AT198" s="11">
        <f t="shared" si="1272"/>
        <v>6889.0000066400007</v>
      </c>
      <c r="AU198" s="11">
        <f t="shared" si="1272"/>
        <v>3600.0000049199998</v>
      </c>
      <c r="AV198" s="11">
        <f t="shared" si="1272"/>
        <v>8100.0000075599992</v>
      </c>
      <c r="AW198" s="11">
        <f t="shared" si="1272"/>
        <v>9999.9999914</v>
      </c>
      <c r="AX198" s="11">
        <f t="shared" si="1272"/>
        <v>9216.0000084480016</v>
      </c>
      <c r="AY198" s="11">
        <f t="shared" si="1272"/>
        <v>8100.0000080999989</v>
      </c>
      <c r="AZ198" s="11">
        <f t="shared" si="1272"/>
        <v>8100.0000082799997</v>
      </c>
      <c r="BA198" s="11">
        <f t="shared" si="1272"/>
        <v>4899.9999934199996</v>
      </c>
      <c r="BB198" s="11">
        <f t="shared" si="1272"/>
        <v>6400.0000076800006</v>
      </c>
      <c r="BC198" s="11">
        <f t="shared" si="1272"/>
        <v>6400.0000078399989</v>
      </c>
      <c r="BD198" s="11">
        <f t="shared" si="1272"/>
        <v>2500.0000049999999</v>
      </c>
      <c r="BE198" s="11">
        <f t="shared" si="1272"/>
        <v>2500.0000051000002</v>
      </c>
      <c r="BF198" s="11">
        <f t="shared" si="1272"/>
        <v>5624.9999921999997</v>
      </c>
      <c r="BG198" s="11">
        <f t="shared" si="1272"/>
        <v>7225.0000090099993</v>
      </c>
      <c r="BH198" s="11">
        <f t="shared" si="1272"/>
        <v>6400.0000086399996</v>
      </c>
      <c r="BI198" s="11">
        <f t="shared" si="1272"/>
        <v>6561.0000089100004</v>
      </c>
      <c r="BJ198" s="11">
        <f t="shared" si="1272"/>
        <v>5625.0000084000003</v>
      </c>
      <c r="BK198" s="11">
        <f t="shared" si="1272"/>
        <v>9801.000011285998</v>
      </c>
      <c r="BL198" s="11">
        <f t="shared" si="1272"/>
        <v>10000.000011599999</v>
      </c>
      <c r="BM198" s="11">
        <f t="shared" si="1272"/>
        <v>3599.9999929199998</v>
      </c>
      <c r="BN198" s="11">
        <f t="shared" si="1272"/>
        <v>9025.0000114000013</v>
      </c>
      <c r="BO198" s="11">
        <f t="shared" si="1272"/>
        <v>6400.0000097599996</v>
      </c>
      <c r="BP198" s="11">
        <f t="shared" si="1272"/>
        <v>6400.0000099199997</v>
      </c>
      <c r="BQ198" s="11">
        <f t="shared" si="1272"/>
        <v>10000.0000126</v>
      </c>
      <c r="BR198" s="11">
        <f t="shared" si="1272"/>
        <v>3599.9999923200003</v>
      </c>
      <c r="BS198" s="11">
        <f t="shared" si="1272"/>
        <v>6399.9999896000008</v>
      </c>
      <c r="BT198" s="11">
        <f t="shared" si="1272"/>
        <v>8100.0000118799999</v>
      </c>
      <c r="BU198" s="11">
        <f t="shared" ref="BU198:CI198" si="1273">IF(BU109="",MAX(BU47,BU78),BU109)</f>
        <v>5625.0000100500001</v>
      </c>
      <c r="BV198" s="11">
        <f t="shared" si="1273"/>
        <v>2915.9999926560004</v>
      </c>
      <c r="BW198" s="11">
        <f t="shared" si="1273"/>
        <v>7744.0000121439989</v>
      </c>
      <c r="BX198" s="11">
        <f t="shared" si="1273"/>
        <v>3364.0000081200001</v>
      </c>
      <c r="BY198" s="11">
        <f t="shared" si="1273"/>
        <v>5625.0000106500001</v>
      </c>
      <c r="BZ198" s="11">
        <f t="shared" si="1273"/>
        <v>8100.0000129600012</v>
      </c>
      <c r="CA198" s="11">
        <f t="shared" si="1273"/>
        <v>6400.0000116799993</v>
      </c>
      <c r="CB198" s="11">
        <f t="shared" si="1273"/>
        <v>4899.9999896400004</v>
      </c>
      <c r="CC198" s="11">
        <f t="shared" si="1273"/>
        <v>3025.0000082500005</v>
      </c>
      <c r="CD198" s="11">
        <f t="shared" si="1273"/>
        <v>4224.9999901200008</v>
      </c>
      <c r="CE198" s="11">
        <f t="shared" si="1273"/>
        <v>3024.9999915299995</v>
      </c>
      <c r="CF198" s="11">
        <f t="shared" si="1273"/>
        <v>8100.0000140399998</v>
      </c>
      <c r="CG198" s="11">
        <f t="shared" si="1273"/>
        <v>6400.0000126400009</v>
      </c>
      <c r="CH198" s="11">
        <f t="shared" si="1273"/>
        <v>8100.0000144000014</v>
      </c>
      <c r="CI198" s="11">
        <f t="shared" si="1273"/>
        <v>8100.0000145799995</v>
      </c>
      <c r="CJ198" s="11">
        <f t="shared" ref="CJ198:CK198" si="1274">IF(CJ109="",MAX(CJ47,CJ78),CJ109)</f>
        <v>3843.9999898320002</v>
      </c>
      <c r="CK198" s="11">
        <f t="shared" si="1274"/>
        <v>7224.9999858899992</v>
      </c>
      <c r="CL198" s="11">
        <f t="shared" ref="CL198:CQ198" si="1275">IF(CL109="",MAX(CL47,CL78),CL109)</f>
        <v>5625.0000126000014</v>
      </c>
      <c r="CM198" s="11">
        <f t="shared" si="1275"/>
        <v>5929.0000130899998</v>
      </c>
      <c r="CN198" s="11">
        <f t="shared" si="1275"/>
        <v>7225.00001462</v>
      </c>
      <c r="CO198" s="11">
        <f t="shared" si="1275"/>
        <v>4899.9999878199997</v>
      </c>
      <c r="CP198" s="11">
        <f t="shared" si="1275"/>
        <v>9025.0000167199978</v>
      </c>
      <c r="CQ198" s="11">
        <f t="shared" si="1275"/>
        <v>7225.0000151299992</v>
      </c>
      <c r="CR198" s="11">
        <f t="shared" ref="CR198:CS198" si="1276">IF(CR109="",MAX(CR47,CR78),CR109)</f>
        <v>3599.9999892000001</v>
      </c>
      <c r="CS198" s="11">
        <f t="shared" si="1276"/>
        <v>6399.9999854399994</v>
      </c>
      <c r="CT198" s="11">
        <f t="shared" ref="CT198:DB198" si="1277">IF(CT109="",MAX(CT47,CT78),CT109)</f>
        <v>7224.9999843600008</v>
      </c>
      <c r="CU198" s="11">
        <f t="shared" si="1277"/>
        <v>4761.0000128339998</v>
      </c>
      <c r="CV198" s="11">
        <f t="shared" si="1277"/>
        <v>6400.0000150400001</v>
      </c>
      <c r="CW198" s="11">
        <f t="shared" si="1277"/>
        <v>3600.0000113999995</v>
      </c>
      <c r="CX198" s="11">
        <f t="shared" si="1277"/>
        <v>4900.0000134399988</v>
      </c>
      <c r="CY198" s="11">
        <f t="shared" si="1277"/>
        <v>6084.000015132</v>
      </c>
      <c r="CZ198" s="11">
        <f t="shared" si="1277"/>
        <v>4095.9999874559999</v>
      </c>
      <c r="DA198" s="11">
        <f t="shared" si="1277"/>
        <v>2500.0000098999999</v>
      </c>
      <c r="DB198" s="11">
        <f t="shared" si="1277"/>
        <v>7225.0000169999994</v>
      </c>
      <c r="DC198" s="11">
        <f t="shared" ref="DC198:EE198" si="1278">IF(DC109="",MAX(DC47,DC78),DC109)</f>
        <v>5624.9999848500001</v>
      </c>
      <c r="DD198" s="11">
        <f t="shared" si="1278"/>
        <v>5928.9999842919997</v>
      </c>
      <c r="DE198" s="11">
        <f t="shared" si="1278"/>
        <v>3844.0000127719995</v>
      </c>
      <c r="DF198" s="11">
        <f t="shared" si="1278"/>
        <v>6400.0000166399996</v>
      </c>
      <c r="DG198" s="11">
        <f t="shared" si="1278"/>
        <v>4899.9999852999999</v>
      </c>
      <c r="DH198" s="11">
        <f t="shared" si="1278"/>
        <v>5625.0000159000001</v>
      </c>
      <c r="DI198" s="11">
        <f t="shared" si="1278"/>
        <v>3481.0000126259997</v>
      </c>
      <c r="DJ198" s="11">
        <f t="shared" si="1278"/>
        <v>3600.0000129600003</v>
      </c>
      <c r="DK198" s="11">
        <f t="shared" si="1278"/>
        <v>8464.0000200559989</v>
      </c>
      <c r="DL198" s="11">
        <f t="shared" si="1278"/>
        <v>5624.9999834999999</v>
      </c>
      <c r="DM198" s="11">
        <f t="shared" si="1278"/>
        <v>4900.0000155400012</v>
      </c>
      <c r="DN198" s="11">
        <f t="shared" si="1278"/>
        <v>5041.0000159039992</v>
      </c>
      <c r="DO198" s="11">
        <f t="shared" si="1278"/>
        <v>10000.000022599999</v>
      </c>
      <c r="DP198" s="11">
        <f t="shared" si="1278"/>
        <v>9999.9999771999992</v>
      </c>
      <c r="DQ198" s="11">
        <f t="shared" si="1278"/>
        <v>3599.9999862</v>
      </c>
      <c r="DR198" s="11">
        <f t="shared" si="1278"/>
        <v>8100.0000208799993</v>
      </c>
      <c r="DS198" s="11">
        <f t="shared" si="1278"/>
        <v>4899.9999836200004</v>
      </c>
      <c r="DT198" s="11">
        <f t="shared" si="1278"/>
        <v>6399.9999811199996</v>
      </c>
      <c r="DU198" s="11">
        <f t="shared" si="1278"/>
        <v>7225.0000202300007</v>
      </c>
      <c r="DV198" s="11">
        <f t="shared" si="1278"/>
        <v>6400.0000191999998</v>
      </c>
      <c r="DW198" s="11">
        <f t="shared" si="1278"/>
        <v>4224.9999842699999</v>
      </c>
      <c r="DX198" s="11">
        <f t="shared" si="1278"/>
        <v>6888.9999797479995</v>
      </c>
      <c r="DY198" s="11">
        <f t="shared" si="1278"/>
        <v>6400.0000196800011</v>
      </c>
      <c r="DZ198" s="11">
        <f t="shared" si="1278"/>
        <v>9025.00002356</v>
      </c>
      <c r="EA198" s="11">
        <f t="shared" si="1278"/>
        <v>6400.0000200000004</v>
      </c>
      <c r="EB198" s="11">
        <f t="shared" si="1278"/>
        <v>4761.0000173880007</v>
      </c>
      <c r="EC198" s="11">
        <f t="shared" si="1278"/>
        <v>7224.9999784100009</v>
      </c>
      <c r="ED198" s="11">
        <f t="shared" si="1278"/>
        <v>2600.9999869439998</v>
      </c>
      <c r="EE198" s="11">
        <f t="shared" si="1278"/>
        <v>6400.00002064</v>
      </c>
      <c r="EF198" s="11">
        <f t="shared" ref="EF198:EI198" si="1279">IF(EF109="",MAX(EF47,EF78),EF109)</f>
        <v>6399.9999791999999</v>
      </c>
      <c r="EG198" s="11">
        <f t="shared" si="1279"/>
        <v>6084.0000204359985</v>
      </c>
      <c r="EH198" s="11">
        <f t="shared" si="1279"/>
        <v>8100.0000237599997</v>
      </c>
      <c r="EI198" s="11">
        <f t="shared" si="1279"/>
        <v>4224.99998271</v>
      </c>
      <c r="EJ198" s="11">
        <f t="shared" ref="EJ198:ES198" si="1280">IF(EJ109="",MAX(EJ47,EJ78),EJ109)</f>
        <v>3721.0000163479995</v>
      </c>
      <c r="EK198" s="11">
        <f t="shared" si="1280"/>
        <v>6400.0000215999989</v>
      </c>
      <c r="EL198" s="11">
        <f t="shared" si="1280"/>
        <v>2500.0000135999999</v>
      </c>
      <c r="EM198" s="11">
        <f t="shared" si="1280"/>
        <v>4900.00001918</v>
      </c>
      <c r="EN198" s="11">
        <f t="shared" si="1280"/>
        <v>4900.0000193200003</v>
      </c>
      <c r="EO198" s="11">
        <f t="shared" si="1280"/>
        <v>4900.0000194599988</v>
      </c>
      <c r="EP198" s="11">
        <f t="shared" si="1280"/>
        <v>5625.0000209999998</v>
      </c>
      <c r="EQ198" s="11">
        <f t="shared" si="1280"/>
        <v>4225.0000183299999</v>
      </c>
      <c r="ER198" s="11">
        <f t="shared" si="1280"/>
        <v>3024.9999843800001</v>
      </c>
      <c r="ES198" s="11">
        <f t="shared" si="1280"/>
        <v>9024.9999728300008</v>
      </c>
      <c r="ET198" s="11">
        <f t="shared" ref="ET198:EV198" si="1281">IF(ET109="",MAX(ET47,ET78),ET109)</f>
        <v>7225.0000244799994</v>
      </c>
      <c r="EU198" s="11">
        <f t="shared" si="1281"/>
        <v>4899.9999797</v>
      </c>
      <c r="EV198" s="11">
        <f t="shared" si="1281"/>
        <v>3600.0000175199998</v>
      </c>
      <c r="EW198" s="11">
        <f t="shared" ref="EW198:FJ198" si="1282">IF(EW109="",MAX(EW47,EW78),EW109)</f>
        <v>5625.0000220499987</v>
      </c>
      <c r="EX198" s="11">
        <f t="shared" si="1282"/>
        <v>10000.0000296</v>
      </c>
      <c r="EY198" s="11">
        <f t="shared" si="1282"/>
        <v>6400.0000238400007</v>
      </c>
      <c r="EZ198" s="11">
        <f t="shared" si="1282"/>
        <v>3600.0000179999997</v>
      </c>
      <c r="FA198" s="11">
        <f t="shared" si="1282"/>
        <v>5625.0000226499997</v>
      </c>
      <c r="FB198" s="11">
        <f t="shared" si="1282"/>
        <v>5625.0000227999999</v>
      </c>
      <c r="FC198" s="11">
        <f t="shared" si="1282"/>
        <v>2500.0000153000001</v>
      </c>
      <c r="FD198" s="11">
        <f t="shared" si="1282"/>
        <v>2500.0000153999999</v>
      </c>
      <c r="FE198" s="11">
        <f t="shared" si="1282"/>
        <v>5625.0000232499997</v>
      </c>
      <c r="FF198" s="11">
        <f t="shared" si="1282"/>
        <v>7225.0000265199997</v>
      </c>
      <c r="FG198" s="11">
        <f t="shared" si="1282"/>
        <v>5928.9999758219992</v>
      </c>
      <c r="FH198" s="11">
        <f t="shared" si="1282"/>
        <v>10000.000031600001</v>
      </c>
      <c r="FI198" s="11">
        <f t="shared" si="1282"/>
        <v>8100.0000286199993</v>
      </c>
      <c r="FJ198" s="11">
        <f t="shared" si="1282"/>
        <v>4356.0000211199995</v>
      </c>
      <c r="FK198" s="11">
        <f t="shared" ref="FK198" si="1283">IF(FK109="",MAX(FK47,FK78),FK109)</f>
        <v>4900.0000225400008</v>
      </c>
    </row>
    <row r="199" spans="3:167" x14ac:dyDescent="0.25">
      <c r="C199" s="11">
        <v>13</v>
      </c>
      <c r="D199" s="11">
        <f t="shared" si="1127"/>
        <v>2500</v>
      </c>
      <c r="E199" s="11">
        <f t="shared" ref="E199" si="1284">IF(E110="",MAX(E48,E79),E110)</f>
        <v>5625.0000000749988</v>
      </c>
      <c r="F199" s="11">
        <f t="shared" si="1127"/>
        <v>3024.9999999449997</v>
      </c>
      <c r="G199" s="11">
        <f t="shared" si="1127"/>
        <v>3843.9999998760004</v>
      </c>
      <c r="H199" s="11">
        <f t="shared" si="1127"/>
        <v>4899.9999997199993</v>
      </c>
      <c r="I199" s="11">
        <f t="shared" ref="I199:BT199" si="1285">IF(I110="",MAX(I48,I79),I110)</f>
        <v>7920.9999994660002</v>
      </c>
      <c r="J199" s="11">
        <f t="shared" si="1285"/>
        <v>6399.9999993599995</v>
      </c>
      <c r="K199" s="11">
        <f t="shared" si="1285"/>
        <v>10000.000001</v>
      </c>
      <c r="L199" s="11">
        <f t="shared" si="1285"/>
        <v>2500.0000006</v>
      </c>
      <c r="M199" s="11">
        <f t="shared" si="1285"/>
        <v>7225.0000011899992</v>
      </c>
      <c r="N199" s="11">
        <f t="shared" si="1285"/>
        <v>6399.9999987199999</v>
      </c>
      <c r="O199" s="11">
        <f t="shared" si="1285"/>
        <v>9025.000001710001</v>
      </c>
      <c r="P199" s="11">
        <f t="shared" si="1285"/>
        <v>4900.0000013999988</v>
      </c>
      <c r="Q199" s="11">
        <f t="shared" si="1285"/>
        <v>6399.9999982400004</v>
      </c>
      <c r="R199" s="11">
        <f t="shared" si="1285"/>
        <v>4225.0000015599999</v>
      </c>
      <c r="S199" s="11">
        <f t="shared" si="1285"/>
        <v>9024.9999975299997</v>
      </c>
      <c r="T199" s="11">
        <f t="shared" si="1285"/>
        <v>8463.9999974240018</v>
      </c>
      <c r="U199" s="11">
        <f t="shared" si="1285"/>
        <v>10000.000002999999</v>
      </c>
      <c r="V199" s="11">
        <f t="shared" si="1285"/>
        <v>2500.0000016000004</v>
      </c>
      <c r="W199" s="11">
        <f t="shared" si="1285"/>
        <v>2500.0000016999998</v>
      </c>
      <c r="X199" s="11">
        <f t="shared" si="1285"/>
        <v>6400.0000028799996</v>
      </c>
      <c r="Y199" s="11">
        <f t="shared" si="1285"/>
        <v>8099.9999965800007</v>
      </c>
      <c r="Z199" s="11">
        <f t="shared" si="1285"/>
        <v>7225.0000034000004</v>
      </c>
      <c r="AA199" s="11">
        <f t="shared" si="1285"/>
        <v>3600.0000025199997</v>
      </c>
      <c r="AB199" s="11">
        <f t="shared" si="1285"/>
        <v>6400.0000035199992</v>
      </c>
      <c r="AC199" s="11">
        <f t="shared" si="1285"/>
        <v>6240.9999963660002</v>
      </c>
      <c r="AD199" s="11">
        <f t="shared" si="1285"/>
        <v>7921.0000042720003</v>
      </c>
      <c r="AE199" s="11">
        <f t="shared" si="1285"/>
        <v>7055.9999958000017</v>
      </c>
      <c r="AF199" s="11">
        <f t="shared" si="1285"/>
        <v>9999.9999948000004</v>
      </c>
      <c r="AG199" s="11">
        <f t="shared" si="1285"/>
        <v>2500.0000027000001</v>
      </c>
      <c r="AH199" s="11">
        <f t="shared" si="1285"/>
        <v>2809.0000029680004</v>
      </c>
      <c r="AI199" s="11">
        <f t="shared" si="1285"/>
        <v>4899.9999959399993</v>
      </c>
      <c r="AJ199" s="11">
        <f t="shared" si="1285"/>
        <v>4900.0000041999992</v>
      </c>
      <c r="AK199" s="11">
        <f t="shared" si="1285"/>
        <v>6400.0000049600003</v>
      </c>
      <c r="AL199" s="11">
        <f t="shared" si="1285"/>
        <v>8099.99999424</v>
      </c>
      <c r="AM199" s="11">
        <f t="shared" si="1285"/>
        <v>3024.9999963700002</v>
      </c>
      <c r="AN199" s="11">
        <f t="shared" si="1285"/>
        <v>4224.9999955799985</v>
      </c>
      <c r="AO199" s="11">
        <f t="shared" si="1285"/>
        <v>7225.0000059499998</v>
      </c>
      <c r="AP199" s="11">
        <f t="shared" si="1285"/>
        <v>3599.9999956799998</v>
      </c>
      <c r="AQ199" s="11">
        <f t="shared" si="1285"/>
        <v>5624.9999944499987</v>
      </c>
      <c r="AR199" s="11">
        <f t="shared" si="1285"/>
        <v>8100.0000068399995</v>
      </c>
      <c r="AS199" s="11">
        <f t="shared" si="1285"/>
        <v>4096.000004992</v>
      </c>
      <c r="AT199" s="11">
        <f t="shared" si="1285"/>
        <v>6399.9999935999995</v>
      </c>
      <c r="AU199" s="11">
        <f t="shared" si="1285"/>
        <v>6400.0000065600016</v>
      </c>
      <c r="AV199" s="11">
        <f t="shared" si="1285"/>
        <v>8100.0000075599992</v>
      </c>
      <c r="AW199" s="11">
        <f t="shared" si="1285"/>
        <v>9999.9999914</v>
      </c>
      <c r="AX199" s="11">
        <f t="shared" si="1285"/>
        <v>5776.0000066880002</v>
      </c>
      <c r="AY199" s="11">
        <f t="shared" si="1285"/>
        <v>10000.000008999999</v>
      </c>
      <c r="AZ199" s="11">
        <f t="shared" si="1285"/>
        <v>8100.0000082799997</v>
      </c>
      <c r="BA199" s="11">
        <f t="shared" si="1285"/>
        <v>4224.99999389</v>
      </c>
      <c r="BB199" s="11">
        <f t="shared" si="1285"/>
        <v>4224.9999937599996</v>
      </c>
      <c r="BC199" s="11">
        <f t="shared" si="1285"/>
        <v>4225.000006369999</v>
      </c>
      <c r="BD199" s="11">
        <f t="shared" si="1285"/>
        <v>5624.9999925000002</v>
      </c>
      <c r="BE199" s="11">
        <f t="shared" si="1285"/>
        <v>10000.000010199999</v>
      </c>
      <c r="BF199" s="11">
        <f t="shared" si="1285"/>
        <v>10000.000010400001</v>
      </c>
      <c r="BG199" s="11">
        <f t="shared" si="1285"/>
        <v>7225.0000090099993</v>
      </c>
      <c r="BH199" s="11">
        <f t="shared" si="1285"/>
        <v>6400.0000086399996</v>
      </c>
      <c r="BI199" s="11">
        <f t="shared" si="1285"/>
        <v>5625.0000082500001</v>
      </c>
      <c r="BJ199" s="11">
        <f t="shared" si="1285"/>
        <v>5625.0000084000003</v>
      </c>
      <c r="BK199" s="11">
        <f t="shared" si="1285"/>
        <v>9025.0000108299992</v>
      </c>
      <c r="BL199" s="11">
        <f t="shared" si="1285"/>
        <v>10000.000011599999</v>
      </c>
      <c r="BM199" s="11">
        <f t="shared" si="1285"/>
        <v>6399.9999905599998</v>
      </c>
      <c r="BN199" s="11">
        <f t="shared" si="1285"/>
        <v>5625.0000090000003</v>
      </c>
      <c r="BO199" s="11">
        <f t="shared" si="1285"/>
        <v>6399.9999902399986</v>
      </c>
      <c r="BP199" s="11">
        <f t="shared" si="1285"/>
        <v>4900.0000086800001</v>
      </c>
      <c r="BQ199" s="11">
        <f t="shared" si="1285"/>
        <v>9999.9999874000005</v>
      </c>
      <c r="BR199" s="11">
        <f t="shared" si="1285"/>
        <v>7225.0000108800014</v>
      </c>
      <c r="BS199" s="11">
        <f t="shared" si="1285"/>
        <v>4225.0000084499998</v>
      </c>
      <c r="BT199" s="11">
        <f t="shared" si="1285"/>
        <v>8099.9999881200001</v>
      </c>
      <c r="BU199" s="11">
        <f t="shared" ref="BU199:CI199" si="1286">IF(BU110="",MAX(BU48,BU79),BU110)</f>
        <v>6399.9999892799997</v>
      </c>
      <c r="BV199" s="11">
        <f t="shared" si="1286"/>
        <v>6084.0000106080006</v>
      </c>
      <c r="BW199" s="11">
        <f t="shared" si="1286"/>
        <v>4355.999990891999</v>
      </c>
      <c r="BX199" s="11">
        <f t="shared" si="1286"/>
        <v>4899.9999902</v>
      </c>
      <c r="BY199" s="11">
        <f t="shared" si="1286"/>
        <v>6083.9999889239998</v>
      </c>
      <c r="BZ199" s="11">
        <f t="shared" si="1286"/>
        <v>9999.9999855999995</v>
      </c>
      <c r="CA199" s="11">
        <f t="shared" si="1286"/>
        <v>4096.0000093439994</v>
      </c>
      <c r="CB199" s="11">
        <f t="shared" si="1286"/>
        <v>9999.9999852000001</v>
      </c>
      <c r="CC199" s="11">
        <f t="shared" si="1286"/>
        <v>3481.0000088500005</v>
      </c>
      <c r="CD199" s="11">
        <f t="shared" si="1286"/>
        <v>4900.0000106400012</v>
      </c>
      <c r="CE199" s="11">
        <f t="shared" si="1286"/>
        <v>3600.0000092400005</v>
      </c>
      <c r="CF199" s="11">
        <f t="shared" si="1286"/>
        <v>3599.9999906400003</v>
      </c>
      <c r="CG199" s="11">
        <f t="shared" si="1286"/>
        <v>8100.0000142200006</v>
      </c>
      <c r="CH199" s="11">
        <f t="shared" si="1286"/>
        <v>4489.0000107200012</v>
      </c>
      <c r="CI199" s="11">
        <f t="shared" si="1286"/>
        <v>6399.9999870400006</v>
      </c>
      <c r="CJ199" s="11">
        <f t="shared" ref="CJ199:CK199" si="1287">IF(CJ110="",MAX(CJ48,CJ79),CJ110)</f>
        <v>5328.9999880280002</v>
      </c>
      <c r="CK199" s="11">
        <f t="shared" si="1287"/>
        <v>6400.0000132800005</v>
      </c>
      <c r="CL199" s="11">
        <f t="shared" ref="CL199:CQ199" si="1288">IF(CL110="",MAX(CL48,CL79),CL110)</f>
        <v>3599.9999899200002</v>
      </c>
      <c r="CM199" s="11">
        <f t="shared" si="1288"/>
        <v>9999.9999830000015</v>
      </c>
      <c r="CN199" s="11">
        <f t="shared" si="1288"/>
        <v>9024.99998366</v>
      </c>
      <c r="CO199" s="11">
        <f t="shared" si="1288"/>
        <v>4899.9999878199997</v>
      </c>
      <c r="CP199" s="11">
        <f t="shared" si="1288"/>
        <v>4900.0000123199989</v>
      </c>
      <c r="CQ199" s="11">
        <f t="shared" si="1288"/>
        <v>8099.9999839800003</v>
      </c>
      <c r="CR199" s="11">
        <f t="shared" ref="CR199:CS199" si="1289">IF(CR110="",MAX(CR48,CR79),CR110)</f>
        <v>3025.0000098999999</v>
      </c>
      <c r="CS199" s="11">
        <f t="shared" si="1289"/>
        <v>6399.9999854399994</v>
      </c>
      <c r="CT199" s="11">
        <f t="shared" ref="CT199:DB199" si="1290">IF(CT110="",MAX(CT48,CT79),CT110)</f>
        <v>9999.9999816000018</v>
      </c>
      <c r="CU199" s="11">
        <f t="shared" si="1290"/>
        <v>7224.9999841900008</v>
      </c>
      <c r="CV199" s="11">
        <f t="shared" si="1290"/>
        <v>7224.9999840199998</v>
      </c>
      <c r="CW199" s="11">
        <f t="shared" si="1290"/>
        <v>5184.0000136800008</v>
      </c>
      <c r="CX199" s="11">
        <f t="shared" si="1290"/>
        <v>6400.0000153599995</v>
      </c>
      <c r="CY199" s="11">
        <f t="shared" si="1290"/>
        <v>4225.0000126099994</v>
      </c>
      <c r="CZ199" s="11">
        <f t="shared" si="1290"/>
        <v>6723.9999839279999</v>
      </c>
      <c r="DA199" s="11">
        <f t="shared" si="1290"/>
        <v>7224.9999831699988</v>
      </c>
      <c r="DB199" s="11">
        <f t="shared" si="1290"/>
        <v>5624.9999850000013</v>
      </c>
      <c r="DC199" s="11">
        <f t="shared" ref="DC199:EE199" si="1291">IF(DC110="",MAX(DC48,DC79),DC110)</f>
        <v>6399.9999838400008</v>
      </c>
      <c r="DD199" s="11">
        <f t="shared" si="1291"/>
        <v>7055.9999828640002</v>
      </c>
      <c r="DE199" s="11">
        <f t="shared" si="1291"/>
        <v>5184.0000148320005</v>
      </c>
      <c r="DF199" s="11">
        <f t="shared" si="1291"/>
        <v>3024.99998856</v>
      </c>
      <c r="DG199" s="11">
        <f t="shared" si="1291"/>
        <v>9999.9999790000002</v>
      </c>
      <c r="DH199" s="11">
        <f t="shared" si="1291"/>
        <v>4224.9999862200002</v>
      </c>
      <c r="DI199" s="11">
        <f t="shared" si="1291"/>
        <v>9024.9999796699994</v>
      </c>
      <c r="DJ199" s="11">
        <f t="shared" si="1291"/>
        <v>8099.9999805600009</v>
      </c>
      <c r="DK199" s="11">
        <f t="shared" si="1291"/>
        <v>6084.0000170039993</v>
      </c>
      <c r="DL199" s="11">
        <f t="shared" si="1291"/>
        <v>5183.9999841600002</v>
      </c>
      <c r="DM199" s="11">
        <f t="shared" si="1291"/>
        <v>9999.9999777999983</v>
      </c>
      <c r="DN199" s="11">
        <f t="shared" si="1291"/>
        <v>9999.9999776000004</v>
      </c>
      <c r="DO199" s="11">
        <f t="shared" si="1291"/>
        <v>10000.000022599999</v>
      </c>
      <c r="DP199" s="11">
        <f t="shared" si="1291"/>
        <v>9999.9999771999992</v>
      </c>
      <c r="DQ199" s="11">
        <f t="shared" si="1291"/>
        <v>8099.9999792999988</v>
      </c>
      <c r="DR199" s="11">
        <f t="shared" si="1291"/>
        <v>6724.0000190239989</v>
      </c>
      <c r="DS199" s="11">
        <f t="shared" si="1291"/>
        <v>8099.9999789399999</v>
      </c>
      <c r="DT199" s="11">
        <f t="shared" si="1291"/>
        <v>7225.0000200600007</v>
      </c>
      <c r="DU199" s="11">
        <f t="shared" si="1291"/>
        <v>5624.9999821500014</v>
      </c>
      <c r="DV199" s="11">
        <f t="shared" si="1291"/>
        <v>6399.9999808000011</v>
      </c>
      <c r="DW199" s="11">
        <f t="shared" si="1291"/>
        <v>4224.9999842699999</v>
      </c>
      <c r="DX199" s="11">
        <f t="shared" si="1291"/>
        <v>8099.9999780399994</v>
      </c>
      <c r="DY199" s="11">
        <f t="shared" si="1291"/>
        <v>4899.9999827799993</v>
      </c>
      <c r="DZ199" s="11">
        <f t="shared" si="1291"/>
        <v>9603.9999756960005</v>
      </c>
      <c r="EA199" s="11">
        <f t="shared" si="1291"/>
        <v>2500.0000125000001</v>
      </c>
      <c r="EB199" s="11">
        <f t="shared" si="1291"/>
        <v>6240.9999800919995</v>
      </c>
      <c r="EC199" s="11">
        <f t="shared" si="1291"/>
        <v>7224.9999784100009</v>
      </c>
      <c r="ED199" s="11">
        <f t="shared" si="1291"/>
        <v>3024.9999859199997</v>
      </c>
      <c r="EE199" s="11">
        <f t="shared" si="1291"/>
        <v>8100.00002322</v>
      </c>
      <c r="EF199" s="11">
        <f t="shared" ref="EF199:EI199" si="1292">IF(EF110="",MAX(EF48,EF79),EF110)</f>
        <v>2500.0000129999999</v>
      </c>
      <c r="EG199" s="11">
        <f t="shared" si="1292"/>
        <v>9025.0000248899978</v>
      </c>
      <c r="EH199" s="11">
        <f t="shared" si="1292"/>
        <v>8100.0000237599997</v>
      </c>
      <c r="EI199" s="11">
        <f t="shared" si="1292"/>
        <v>8463.9999755280005</v>
      </c>
      <c r="EJ199" s="11">
        <f t="shared" ref="EJ199:ES199" si="1293">IF(EJ110="",MAX(EJ48,EJ79),EJ110)</f>
        <v>9025.00002546</v>
      </c>
      <c r="EK199" s="11">
        <f t="shared" si="1293"/>
        <v>7920.9999759700013</v>
      </c>
      <c r="EL199" s="11">
        <f t="shared" si="1293"/>
        <v>5625.0000203999998</v>
      </c>
      <c r="EM199" s="11">
        <f t="shared" si="1293"/>
        <v>2500.0000137000002</v>
      </c>
      <c r="EN199" s="11">
        <f t="shared" si="1293"/>
        <v>6399.9999779199998</v>
      </c>
      <c r="EO199" s="11">
        <f t="shared" si="1293"/>
        <v>2500.0000138999999</v>
      </c>
      <c r="EP199" s="11">
        <f t="shared" si="1293"/>
        <v>4225.0000181999994</v>
      </c>
      <c r="EQ199" s="11">
        <f t="shared" si="1293"/>
        <v>6399.9999774400003</v>
      </c>
      <c r="ER199" s="11">
        <f t="shared" si="1293"/>
        <v>4899.9999801199992</v>
      </c>
      <c r="ES199" s="11">
        <f t="shared" si="1293"/>
        <v>10000.000028599999</v>
      </c>
      <c r="ET199" s="11">
        <f t="shared" ref="ET199:EV199" si="1294">IF(ET110="",MAX(ET48,ET79),ET110)</f>
        <v>5184.0000207359999</v>
      </c>
      <c r="EU199" s="11">
        <f t="shared" si="1294"/>
        <v>5625.0000217500001</v>
      </c>
      <c r="EV199" s="11">
        <f t="shared" si="1294"/>
        <v>6399.9999766399997</v>
      </c>
      <c r="EW199" s="11">
        <f t="shared" ref="EW199:FJ199" si="1295">IF(EW110="",MAX(EW48,EW79),EW110)</f>
        <v>4095.9999811839998</v>
      </c>
      <c r="EX199" s="11">
        <f t="shared" si="1295"/>
        <v>3599.9999822400005</v>
      </c>
      <c r="EY199" s="11">
        <f t="shared" si="1295"/>
        <v>9999.9999702000005</v>
      </c>
      <c r="EZ199" s="11">
        <f t="shared" si="1295"/>
        <v>5328.9999780999997</v>
      </c>
      <c r="FA199" s="11">
        <f t="shared" si="1295"/>
        <v>6399.9999758400008</v>
      </c>
      <c r="FB199" s="11">
        <f t="shared" si="1295"/>
        <v>5625.0000227999999</v>
      </c>
      <c r="FC199" s="11">
        <f t="shared" si="1295"/>
        <v>4224.9999801099993</v>
      </c>
      <c r="FD199" s="11">
        <f t="shared" si="1295"/>
        <v>5624.9999769000015</v>
      </c>
      <c r="FE199" s="11">
        <f t="shared" si="1295"/>
        <v>6400.0000247999997</v>
      </c>
      <c r="FF199" s="11">
        <f t="shared" si="1295"/>
        <v>5624.9999766000001</v>
      </c>
      <c r="FG199" s="11">
        <f t="shared" si="1295"/>
        <v>8835.9999704839993</v>
      </c>
      <c r="FH199" s="11">
        <f t="shared" si="1295"/>
        <v>9999.9999683999995</v>
      </c>
      <c r="FI199" s="11">
        <f t="shared" si="1295"/>
        <v>5625.0000238499997</v>
      </c>
      <c r="FJ199" s="11">
        <f t="shared" si="1295"/>
        <v>6399.9999744000006</v>
      </c>
      <c r="FK199" s="11">
        <f t="shared" ref="FK199" si="1296">IF(FK110="",MAX(FK48,FK79),FK110)</f>
        <v>6399.9999742399996</v>
      </c>
    </row>
    <row r="200" spans="3:167" x14ac:dyDescent="0.25">
      <c r="C200" s="11">
        <v>14</v>
      </c>
      <c r="D200" s="11">
        <f t="shared" si="1127"/>
        <v>2500</v>
      </c>
      <c r="E200" s="11">
        <f t="shared" ref="E200" si="1297">IF(E111="",MAX(E49,E80),E111)</f>
        <v>3600.0000000600003</v>
      </c>
      <c r="F200" s="11">
        <f t="shared" si="1127"/>
        <v>4761.0000000689997</v>
      </c>
      <c r="G200" s="11">
        <f t="shared" si="1127"/>
        <v>5476.0000001480003</v>
      </c>
      <c r="H200" s="11">
        <f t="shared" si="1127"/>
        <v>5625.0000002999986</v>
      </c>
      <c r="I200" s="11">
        <f t="shared" ref="I200:BT200" si="1298">IF(I111="",MAX(I49,I80),I111)</f>
        <v>3844.0000003719997</v>
      </c>
      <c r="J200" s="11">
        <f t="shared" si="1298"/>
        <v>6400.0000006400005</v>
      </c>
      <c r="K200" s="11">
        <f t="shared" si="1298"/>
        <v>6400.0000008000006</v>
      </c>
      <c r="L200" s="11">
        <f t="shared" si="1298"/>
        <v>2500.0000006</v>
      </c>
      <c r="M200" s="11">
        <f t="shared" si="1298"/>
        <v>7225.0000011899992</v>
      </c>
      <c r="N200" s="11">
        <f t="shared" si="1298"/>
        <v>4900.00000112</v>
      </c>
      <c r="O200" s="11">
        <f t="shared" si="1298"/>
        <v>4900.0000012600003</v>
      </c>
      <c r="P200" s="11">
        <f t="shared" si="1298"/>
        <v>7225.0000016999993</v>
      </c>
      <c r="Q200" s="11">
        <f t="shared" si="1298"/>
        <v>3025.0000012099999</v>
      </c>
      <c r="R200" s="11">
        <f t="shared" si="1298"/>
        <v>10000.0000024</v>
      </c>
      <c r="S200" s="11">
        <f t="shared" si="1298"/>
        <v>4488.9999982579993</v>
      </c>
      <c r="T200" s="11">
        <f t="shared" si="1298"/>
        <v>3025.0000015400001</v>
      </c>
      <c r="U200" s="11">
        <f t="shared" si="1298"/>
        <v>5329.0000021899996</v>
      </c>
      <c r="V200" s="11">
        <f t="shared" si="1298"/>
        <v>2500.0000016000004</v>
      </c>
      <c r="W200" s="11">
        <f t="shared" si="1298"/>
        <v>2500.0000016999998</v>
      </c>
      <c r="X200" s="11">
        <f t="shared" si="1298"/>
        <v>9800.9999964360013</v>
      </c>
      <c r="Y200" s="11">
        <f t="shared" si="1298"/>
        <v>8100.0000034199993</v>
      </c>
      <c r="Z200" s="11">
        <f t="shared" si="1298"/>
        <v>5625.0000030000001</v>
      </c>
      <c r="AA200" s="11">
        <f t="shared" si="1298"/>
        <v>6400.0000033600008</v>
      </c>
      <c r="AB200" s="11">
        <f t="shared" si="1298"/>
        <v>6400.0000035199992</v>
      </c>
      <c r="AC200" s="11">
        <f t="shared" si="1298"/>
        <v>4225.0000029900002</v>
      </c>
      <c r="AD200" s="11">
        <f t="shared" si="1298"/>
        <v>7744.0000042240008</v>
      </c>
      <c r="AE200" s="11">
        <f t="shared" si="1298"/>
        <v>6889.0000041500007</v>
      </c>
      <c r="AF200" s="11">
        <f t="shared" si="1298"/>
        <v>10000.0000052</v>
      </c>
      <c r="AG200" s="11">
        <f t="shared" si="1298"/>
        <v>7225.0000045899997</v>
      </c>
      <c r="AH200" s="11">
        <f t="shared" si="1298"/>
        <v>8281.0000050960007</v>
      </c>
      <c r="AI200" s="11">
        <f t="shared" si="1298"/>
        <v>2500.0000028999998</v>
      </c>
      <c r="AJ200" s="11">
        <f t="shared" si="1298"/>
        <v>6400.0000047999993</v>
      </c>
      <c r="AK200" s="11">
        <f t="shared" si="1298"/>
        <v>8100.0000055800001</v>
      </c>
      <c r="AL200" s="11">
        <f t="shared" si="1298"/>
        <v>10000.000006400001</v>
      </c>
      <c r="AM200" s="11">
        <f t="shared" si="1298"/>
        <v>3600.00000396</v>
      </c>
      <c r="AN200" s="11">
        <f t="shared" si="1298"/>
        <v>6400.0000054399998</v>
      </c>
      <c r="AO200" s="11">
        <f t="shared" si="1298"/>
        <v>6400.0000055999999</v>
      </c>
      <c r="AP200" s="11">
        <f t="shared" si="1298"/>
        <v>5625.0000054000002</v>
      </c>
      <c r="AQ200" s="11">
        <f t="shared" si="1298"/>
        <v>8100.0000066600014</v>
      </c>
      <c r="AR200" s="11">
        <f t="shared" si="1298"/>
        <v>10000.0000076</v>
      </c>
      <c r="AS200" s="11">
        <f t="shared" si="1298"/>
        <v>9025.0000074100008</v>
      </c>
      <c r="AT200" s="11">
        <f t="shared" si="1298"/>
        <v>8100.0000072000003</v>
      </c>
      <c r="AU200" s="11">
        <f t="shared" si="1298"/>
        <v>8100.0000073800011</v>
      </c>
      <c r="AV200" s="11">
        <f t="shared" si="1298"/>
        <v>4900.0000058799997</v>
      </c>
      <c r="AW200" s="11">
        <f t="shared" si="1298"/>
        <v>9999.9999914</v>
      </c>
      <c r="AX200" s="11">
        <f t="shared" si="1298"/>
        <v>5625.0000066000002</v>
      </c>
      <c r="AY200" s="11">
        <f t="shared" si="1298"/>
        <v>4899.9999936999993</v>
      </c>
      <c r="AZ200" s="11">
        <f t="shared" si="1298"/>
        <v>8100.0000082799997</v>
      </c>
      <c r="BA200" s="11">
        <f t="shared" si="1298"/>
        <v>5625.00000705</v>
      </c>
      <c r="BB200" s="11">
        <f t="shared" si="1298"/>
        <v>4900.0000067200008</v>
      </c>
      <c r="BC200" s="11">
        <f t="shared" si="1298"/>
        <v>7225.0000083299992</v>
      </c>
      <c r="BD200" s="11">
        <f t="shared" si="1298"/>
        <v>6399.9999920000009</v>
      </c>
      <c r="BE200" s="11">
        <f t="shared" si="1298"/>
        <v>10000.000010199999</v>
      </c>
      <c r="BF200" s="11">
        <f t="shared" si="1298"/>
        <v>10000.000010400001</v>
      </c>
      <c r="BG200" s="11">
        <f t="shared" si="1298"/>
        <v>7225.0000090099993</v>
      </c>
      <c r="BH200" s="11">
        <f t="shared" si="1298"/>
        <v>5625.0000080999998</v>
      </c>
      <c r="BI200" s="11">
        <f t="shared" si="1298"/>
        <v>6400.0000088000006</v>
      </c>
      <c r="BJ200" s="11">
        <f t="shared" si="1298"/>
        <v>7224.9999904799988</v>
      </c>
      <c r="BK200" s="11">
        <f t="shared" si="1298"/>
        <v>8100.0000102599988</v>
      </c>
      <c r="BL200" s="11">
        <f t="shared" si="1298"/>
        <v>6400.0000092800001</v>
      </c>
      <c r="BM200" s="11">
        <f t="shared" si="1298"/>
        <v>2500.0000059000004</v>
      </c>
      <c r="BN200" s="11">
        <f t="shared" si="1298"/>
        <v>6400.0000096000012</v>
      </c>
      <c r="BO200" s="11">
        <f t="shared" si="1298"/>
        <v>3600.0000073200003</v>
      </c>
      <c r="BP200" s="11">
        <f t="shared" si="1298"/>
        <v>6400.0000099199997</v>
      </c>
      <c r="BQ200" s="11">
        <f t="shared" si="1298"/>
        <v>10000.0000126</v>
      </c>
      <c r="BR200" s="11">
        <f t="shared" si="1298"/>
        <v>4900.0000089600007</v>
      </c>
      <c r="BS200" s="11">
        <f t="shared" si="1298"/>
        <v>3025.0000071500003</v>
      </c>
      <c r="BT200" s="11">
        <f t="shared" si="1298"/>
        <v>3600.0000079199999</v>
      </c>
      <c r="BU200" s="11">
        <f t="shared" ref="BU200:CI200" si="1299">IF(BU111="",MAX(BU49,BU80),BU111)</f>
        <v>4225.0000087100007</v>
      </c>
      <c r="BV200" s="11">
        <f t="shared" si="1299"/>
        <v>7395.9999883039991</v>
      </c>
      <c r="BW200" s="11">
        <f t="shared" si="1299"/>
        <v>5776.0000104879991</v>
      </c>
      <c r="BX200" s="11">
        <f t="shared" si="1299"/>
        <v>8100.0000125999995</v>
      </c>
      <c r="BY200" s="11">
        <f t="shared" si="1299"/>
        <v>7744.0000124960006</v>
      </c>
      <c r="BZ200" s="11">
        <f t="shared" si="1299"/>
        <v>5625.0000108000013</v>
      </c>
      <c r="CA200" s="11">
        <f t="shared" si="1299"/>
        <v>9801.000014453999</v>
      </c>
      <c r="CB200" s="11">
        <f t="shared" si="1299"/>
        <v>7225.0000125799997</v>
      </c>
      <c r="CC200" s="11">
        <f t="shared" si="1299"/>
        <v>3843.9999906999997</v>
      </c>
      <c r="CD200" s="11">
        <f t="shared" si="1299"/>
        <v>3364.000008816</v>
      </c>
      <c r="CE200" s="11">
        <f t="shared" si="1299"/>
        <v>4900.0000107799997</v>
      </c>
      <c r="CF200" s="11">
        <f t="shared" si="1299"/>
        <v>3024.9999914200002</v>
      </c>
      <c r="CG200" s="11">
        <f t="shared" si="1299"/>
        <v>6400.0000126400009</v>
      </c>
      <c r="CH200" s="11">
        <f t="shared" si="1299"/>
        <v>6400.0000128000011</v>
      </c>
      <c r="CI200" s="11">
        <f t="shared" si="1299"/>
        <v>4225.0000105299996</v>
      </c>
      <c r="CJ200" s="11">
        <f t="shared" ref="CJ200:CK200" si="1300">IF(CJ111="",MAX(CJ49,CJ80),CJ111)</f>
        <v>5184.0000118079997</v>
      </c>
      <c r="CK200" s="11">
        <f t="shared" si="1300"/>
        <v>4225.0000107900005</v>
      </c>
      <c r="CL200" s="11">
        <f t="shared" ref="CL200:CQ200" si="1301">IF(CL111="",MAX(CL49,CL80),CL111)</f>
        <v>4225.0000109200009</v>
      </c>
      <c r="CM200" s="11">
        <f t="shared" si="1301"/>
        <v>4356.0000112199996</v>
      </c>
      <c r="CN200" s="11">
        <f t="shared" si="1301"/>
        <v>4900.00001204</v>
      </c>
      <c r="CO200" s="11">
        <f t="shared" si="1301"/>
        <v>4900.0000121800003</v>
      </c>
      <c r="CP200" s="11">
        <f t="shared" si="1301"/>
        <v>9801.0000174239995</v>
      </c>
      <c r="CQ200" s="11">
        <f t="shared" si="1301"/>
        <v>3600.0000106799998</v>
      </c>
      <c r="CR200" s="11">
        <f t="shared" ref="CR200:CS200" si="1302">IF(CR111="",MAX(CR49,CR80),CR111)</f>
        <v>4225.0000117</v>
      </c>
      <c r="CS200" s="11">
        <f t="shared" si="1302"/>
        <v>4225.0000118300004</v>
      </c>
      <c r="CT200" s="11">
        <f t="shared" ref="CT200:DB200" si="1303">IF(CT111="",MAX(CT49,CT80),CT111)</f>
        <v>2500.0000092</v>
      </c>
      <c r="CU200" s="11">
        <f t="shared" si="1303"/>
        <v>4096.0000119039996</v>
      </c>
      <c r="CV200" s="11">
        <f t="shared" si="1303"/>
        <v>7225.0000159800002</v>
      </c>
      <c r="CW200" s="11">
        <f t="shared" si="1303"/>
        <v>3600.0000113999995</v>
      </c>
      <c r="CX200" s="11">
        <f t="shared" si="1303"/>
        <v>3600.00001152</v>
      </c>
      <c r="CY200" s="11">
        <f t="shared" si="1303"/>
        <v>6083.9999848680009</v>
      </c>
      <c r="CZ200" s="11">
        <f t="shared" si="1303"/>
        <v>4225.0000127399999</v>
      </c>
      <c r="DA200" s="11">
        <f t="shared" si="1303"/>
        <v>4225.0000128700003</v>
      </c>
      <c r="DB200" s="11">
        <f t="shared" si="1303"/>
        <v>6400.0000159999991</v>
      </c>
      <c r="DC200" s="11">
        <f t="shared" ref="DC200:EE200" si="1304">IF(DC111="",MAX(DC49,DC80),DC111)</f>
        <v>3600.0000121199996</v>
      </c>
      <c r="DD200" s="11">
        <f t="shared" si="1304"/>
        <v>3135.9999885759999</v>
      </c>
      <c r="DE200" s="11">
        <f t="shared" si="1304"/>
        <v>5329.000015038001</v>
      </c>
      <c r="DF200" s="11">
        <f t="shared" si="1304"/>
        <v>5625.0000155999987</v>
      </c>
      <c r="DG200" s="11">
        <f t="shared" si="1304"/>
        <v>2500.0000104999999</v>
      </c>
      <c r="DH200" s="11">
        <f t="shared" si="1304"/>
        <v>7225.0000180200004</v>
      </c>
      <c r="DI200" s="11">
        <f t="shared" si="1304"/>
        <v>8100.000019260001</v>
      </c>
      <c r="DJ200" s="11">
        <f t="shared" si="1304"/>
        <v>6400.0000172799992</v>
      </c>
      <c r="DK200" s="11">
        <f t="shared" si="1304"/>
        <v>2500.0000108999998</v>
      </c>
      <c r="DL200" s="11">
        <f t="shared" si="1304"/>
        <v>5625.0000165000001</v>
      </c>
      <c r="DM200" s="11">
        <f t="shared" si="1304"/>
        <v>4900.0000155400012</v>
      </c>
      <c r="DN200" s="11">
        <f t="shared" si="1304"/>
        <v>8100.0000201599987</v>
      </c>
      <c r="DO200" s="11">
        <f t="shared" si="1304"/>
        <v>9999.9999774000007</v>
      </c>
      <c r="DP200" s="11">
        <f t="shared" si="1304"/>
        <v>3600.0000136800004</v>
      </c>
      <c r="DQ200" s="11">
        <f t="shared" si="1304"/>
        <v>2500.0000114999998</v>
      </c>
      <c r="DR200" s="11">
        <f t="shared" si="1304"/>
        <v>7569.0000201839994</v>
      </c>
      <c r="DS200" s="11">
        <f t="shared" si="1304"/>
        <v>3600.0000140399998</v>
      </c>
      <c r="DT200" s="11">
        <f t="shared" si="1304"/>
        <v>6400.0000188800004</v>
      </c>
      <c r="DU200" s="11">
        <f t="shared" si="1304"/>
        <v>4761.000016422001</v>
      </c>
      <c r="DV200" s="11">
        <f t="shared" si="1304"/>
        <v>4900.0000167999997</v>
      </c>
      <c r="DW200" s="11">
        <f t="shared" si="1304"/>
        <v>3599.9999854800003</v>
      </c>
      <c r="DX200" s="11">
        <f t="shared" si="1304"/>
        <v>5625.0000183000002</v>
      </c>
      <c r="DY200" s="11">
        <f t="shared" si="1304"/>
        <v>4900.0000172200007</v>
      </c>
      <c r="DZ200" s="11">
        <f t="shared" si="1304"/>
        <v>5625.0000185999997</v>
      </c>
      <c r="EA200" s="11">
        <f t="shared" si="1304"/>
        <v>3025.0000137500001</v>
      </c>
      <c r="EB200" s="11">
        <f t="shared" si="1304"/>
        <v>5929.0000194040003</v>
      </c>
      <c r="EC200" s="11">
        <f t="shared" si="1304"/>
        <v>4225.0000165100009</v>
      </c>
      <c r="ED200" s="11">
        <f t="shared" si="1304"/>
        <v>3249.0000145920003</v>
      </c>
      <c r="EE200" s="11">
        <f t="shared" si="1304"/>
        <v>4900.00001806</v>
      </c>
      <c r="EF200" s="11">
        <f t="shared" ref="EF200:EI200" si="1305">IF(EF111="",MAX(EF49,EF80),EF111)</f>
        <v>2601.0000132599998</v>
      </c>
      <c r="EG200" s="11">
        <f t="shared" si="1305"/>
        <v>7056.0000220079992</v>
      </c>
      <c r="EH200" s="11">
        <f t="shared" si="1305"/>
        <v>8100.0000237599997</v>
      </c>
      <c r="EI200" s="11">
        <f t="shared" si="1305"/>
        <v>3364.0000154280001</v>
      </c>
      <c r="EJ200" s="11">
        <f t="shared" ref="EJ200:ES200" si="1306">IF(EJ111="",MAX(EJ49,EJ80),EJ111)</f>
        <v>7225.000022780001</v>
      </c>
      <c r="EK200" s="11">
        <f t="shared" si="1306"/>
        <v>5624.9999797500013</v>
      </c>
      <c r="EL200" s="11">
        <f t="shared" si="1306"/>
        <v>9025.0000258399996</v>
      </c>
      <c r="EM200" s="11">
        <f t="shared" si="1306"/>
        <v>10000.000027399999</v>
      </c>
      <c r="EN200" s="11">
        <f t="shared" si="1306"/>
        <v>4899.9999806799997</v>
      </c>
      <c r="EO200" s="11">
        <f t="shared" si="1306"/>
        <v>5625.0000208499987</v>
      </c>
      <c r="EP200" s="11">
        <f t="shared" si="1306"/>
        <v>5625.0000209999998</v>
      </c>
      <c r="EQ200" s="11">
        <f t="shared" si="1306"/>
        <v>6400.0000225600006</v>
      </c>
      <c r="ER200" s="11">
        <f t="shared" si="1306"/>
        <v>6724.0000232880011</v>
      </c>
      <c r="ES200" s="11">
        <f t="shared" si="1306"/>
        <v>5625.0000214499987</v>
      </c>
      <c r="ET200" s="11">
        <f t="shared" ref="ET200:EV200" si="1307">IF(ET111="",MAX(ET49,ET80),ET111)</f>
        <v>3969.0000181439996</v>
      </c>
      <c r="EU200" s="11">
        <f t="shared" si="1307"/>
        <v>6400.0000232000002</v>
      </c>
      <c r="EV200" s="11">
        <f t="shared" si="1307"/>
        <v>5625.0000219000003</v>
      </c>
      <c r="EW200" s="11">
        <f t="shared" ref="EW200:FJ200" si="1308">IF(EW111="",MAX(EW49,EW80),EW111)</f>
        <v>3599.9999823599996</v>
      </c>
      <c r="EX200" s="11">
        <f t="shared" si="1308"/>
        <v>3600.00001776</v>
      </c>
      <c r="EY200" s="11">
        <f t="shared" si="1308"/>
        <v>6400.0000238400007</v>
      </c>
      <c r="EZ200" s="11">
        <f t="shared" si="1308"/>
        <v>4225.0000195000011</v>
      </c>
      <c r="FA200" s="11">
        <f t="shared" si="1308"/>
        <v>8100.0000271799991</v>
      </c>
      <c r="FB200" s="11">
        <f t="shared" si="1308"/>
        <v>5625.0000227999999</v>
      </c>
      <c r="FC200" s="11">
        <f t="shared" si="1308"/>
        <v>2500.0000153000001</v>
      </c>
      <c r="FD200" s="11">
        <f t="shared" si="1308"/>
        <v>5625.0000231000013</v>
      </c>
      <c r="FE200" s="11">
        <f t="shared" si="1308"/>
        <v>4900.0000216999997</v>
      </c>
      <c r="FF200" s="11">
        <f t="shared" si="1308"/>
        <v>7055.9999737920007</v>
      </c>
      <c r="FG200" s="11">
        <f t="shared" si="1308"/>
        <v>7743.9999723679994</v>
      </c>
      <c r="FH200" s="11">
        <f t="shared" si="1308"/>
        <v>10000.000031600001</v>
      </c>
      <c r="FI200" s="11">
        <f t="shared" si="1308"/>
        <v>2500.0000159000001</v>
      </c>
      <c r="FJ200" s="11">
        <f t="shared" si="1308"/>
        <v>5625.0000239999999</v>
      </c>
      <c r="FK200" s="11">
        <f t="shared" ref="FK200" si="1309">IF(FK111="",MAX(FK49,FK80),FK111)</f>
        <v>3600.0000193200003</v>
      </c>
    </row>
    <row r="201" spans="3:167" x14ac:dyDescent="0.25">
      <c r="C201" s="11">
        <v>15</v>
      </c>
      <c r="D201" s="11">
        <f t="shared" si="1127"/>
        <v>2500</v>
      </c>
      <c r="E201" s="11">
        <f t="shared" ref="E201" si="1310">IF(E112="",MAX(E50,E81),E112)</f>
        <v>4900.0000000699993</v>
      </c>
      <c r="F201" s="11">
        <f t="shared" si="1127"/>
        <v>5041.0000000709988</v>
      </c>
      <c r="G201" s="11">
        <f t="shared" si="1127"/>
        <v>5625.0000001500002</v>
      </c>
      <c r="H201" s="11">
        <f t="shared" si="1127"/>
        <v>2704.0000002080001</v>
      </c>
      <c r="I201" s="11">
        <f t="shared" ref="I201:BT201" si="1311">IF(I112="",MAX(I50,I81),I112)</f>
        <v>4225.0000003899995</v>
      </c>
      <c r="J201" s="11">
        <f t="shared" si="1311"/>
        <v>5625.0000006</v>
      </c>
      <c r="K201" s="11">
        <f t="shared" si="1311"/>
        <v>10000.000001</v>
      </c>
      <c r="L201" s="11">
        <f t="shared" si="1311"/>
        <v>5625.0000008999987</v>
      </c>
      <c r="M201" s="11">
        <f t="shared" si="1311"/>
        <v>8100.0000012599994</v>
      </c>
      <c r="N201" s="11">
        <f t="shared" si="1311"/>
        <v>2500.0000008000002</v>
      </c>
      <c r="O201" s="11">
        <f t="shared" si="1311"/>
        <v>3600.0000010799995</v>
      </c>
      <c r="P201" s="11">
        <f t="shared" si="1311"/>
        <v>3600.0000012</v>
      </c>
      <c r="Q201" s="11">
        <f t="shared" si="1311"/>
        <v>7225.0000018699993</v>
      </c>
      <c r="R201" s="11">
        <f t="shared" si="1311"/>
        <v>10000.0000024</v>
      </c>
      <c r="S201" s="11">
        <f t="shared" si="1311"/>
        <v>6400.0000020800007</v>
      </c>
      <c r="T201" s="11">
        <f t="shared" si="1311"/>
        <v>4624.000001903999</v>
      </c>
      <c r="U201" s="11">
        <f t="shared" si="1311"/>
        <v>8099.9999973000004</v>
      </c>
      <c r="V201" s="11">
        <f t="shared" si="1311"/>
        <v>4900.00000224</v>
      </c>
      <c r="W201" s="11">
        <f t="shared" si="1311"/>
        <v>2500.0000016999998</v>
      </c>
      <c r="X201" s="11">
        <f t="shared" si="1311"/>
        <v>8100.0000032399994</v>
      </c>
      <c r="Y201" s="11">
        <f t="shared" si="1311"/>
        <v>6399.9999969600003</v>
      </c>
      <c r="Z201" s="11">
        <f t="shared" si="1311"/>
        <v>6400.0000032000007</v>
      </c>
      <c r="AA201" s="11">
        <f t="shared" si="1311"/>
        <v>3025.0000023099997</v>
      </c>
      <c r="AB201" s="11">
        <f t="shared" si="1311"/>
        <v>8100.000003959999</v>
      </c>
      <c r="AC201" s="11">
        <f t="shared" si="1311"/>
        <v>3248.999997378</v>
      </c>
      <c r="AD201" s="11">
        <f t="shared" si="1311"/>
        <v>4355.9999968319999</v>
      </c>
      <c r="AE201" s="11">
        <f t="shared" si="1311"/>
        <v>9409.0000048500006</v>
      </c>
      <c r="AF201" s="11">
        <f t="shared" si="1311"/>
        <v>2500.0000026000002</v>
      </c>
      <c r="AG201" s="11">
        <f t="shared" si="1311"/>
        <v>8100.0000048599995</v>
      </c>
      <c r="AH201" s="11">
        <f t="shared" si="1311"/>
        <v>7396.000004816</v>
      </c>
      <c r="AI201" s="11">
        <f t="shared" si="1311"/>
        <v>4900.0000040600007</v>
      </c>
      <c r="AJ201" s="11">
        <f t="shared" si="1311"/>
        <v>8100.0000053999993</v>
      </c>
      <c r="AK201" s="11">
        <f t="shared" si="1311"/>
        <v>3600.0000037199998</v>
      </c>
      <c r="AL201" s="11">
        <f t="shared" si="1311"/>
        <v>10000.000006400001</v>
      </c>
      <c r="AM201" s="11">
        <f t="shared" si="1311"/>
        <v>5624.9999950500014</v>
      </c>
      <c r="AN201" s="11">
        <f t="shared" si="1311"/>
        <v>9216.0000065280001</v>
      </c>
      <c r="AO201" s="11">
        <f t="shared" si="1311"/>
        <v>4225.0000045500001</v>
      </c>
      <c r="AP201" s="11">
        <f t="shared" si="1311"/>
        <v>2500.0000036000001</v>
      </c>
      <c r="AQ201" s="11">
        <f t="shared" si="1311"/>
        <v>5625.0000055500013</v>
      </c>
      <c r="AR201" s="11">
        <f t="shared" si="1311"/>
        <v>8100.0000068399995</v>
      </c>
      <c r="AS201" s="11">
        <f t="shared" si="1311"/>
        <v>9409.0000075659991</v>
      </c>
      <c r="AT201" s="11">
        <f t="shared" si="1311"/>
        <v>6400.0000064000005</v>
      </c>
      <c r="AU201" s="11">
        <f t="shared" si="1311"/>
        <v>3600.0000049199998</v>
      </c>
      <c r="AV201" s="11">
        <f t="shared" si="1311"/>
        <v>2500.0000042000001</v>
      </c>
      <c r="AW201" s="11">
        <f t="shared" si="1311"/>
        <v>10000.0000086</v>
      </c>
      <c r="AX201" s="11">
        <f t="shared" si="1311"/>
        <v>4624.0000059840004</v>
      </c>
      <c r="AY201" s="11">
        <f t="shared" si="1311"/>
        <v>6724.0000073799993</v>
      </c>
      <c r="AZ201" s="11">
        <f t="shared" si="1311"/>
        <v>8099.9999917200003</v>
      </c>
      <c r="BA201" s="11">
        <f t="shared" si="1311"/>
        <v>4225.00000611</v>
      </c>
      <c r="BB201" s="11">
        <f t="shared" si="1311"/>
        <v>8100.0000086400005</v>
      </c>
      <c r="BC201" s="11">
        <f t="shared" si="1311"/>
        <v>4900.0000068599993</v>
      </c>
      <c r="BD201" s="11">
        <f t="shared" si="1311"/>
        <v>3600.0000059999998</v>
      </c>
      <c r="BE201" s="11">
        <f t="shared" si="1311"/>
        <v>10000.000010199999</v>
      </c>
      <c r="BF201" s="11">
        <f t="shared" si="1311"/>
        <v>10000.000010400001</v>
      </c>
      <c r="BG201" s="11">
        <f t="shared" si="1311"/>
        <v>7225.0000090099993</v>
      </c>
      <c r="BH201" s="11">
        <f t="shared" si="1311"/>
        <v>10000.0000108</v>
      </c>
      <c r="BI201" s="11">
        <f t="shared" si="1311"/>
        <v>10000.000011</v>
      </c>
      <c r="BJ201" s="11">
        <f t="shared" si="1311"/>
        <v>7225.0000095200012</v>
      </c>
      <c r="BK201" s="11">
        <f t="shared" si="1311"/>
        <v>7225.0000096899994</v>
      </c>
      <c r="BL201" s="11">
        <f t="shared" si="1311"/>
        <v>6399.9999907200008</v>
      </c>
      <c r="BM201" s="11">
        <f t="shared" si="1311"/>
        <v>6400.0000094400002</v>
      </c>
      <c r="BN201" s="11">
        <f t="shared" si="1311"/>
        <v>7225.0000102000013</v>
      </c>
      <c r="BO201" s="11">
        <f t="shared" si="1311"/>
        <v>9409.0000118339995</v>
      </c>
      <c r="BP201" s="11">
        <f t="shared" si="1311"/>
        <v>8100.0000111599993</v>
      </c>
      <c r="BQ201" s="11">
        <f t="shared" si="1311"/>
        <v>10000.0000126</v>
      </c>
      <c r="BR201" s="11">
        <f t="shared" si="1311"/>
        <v>6400.0000102400008</v>
      </c>
      <c r="BS201" s="11">
        <f t="shared" si="1311"/>
        <v>5625.0000097499997</v>
      </c>
      <c r="BT201" s="11">
        <f t="shared" si="1311"/>
        <v>8100.0000118799999</v>
      </c>
      <c r="BU201" s="11">
        <f t="shared" ref="BU201:CI201" si="1312">IF(BU112="",MAX(BU50,BU81),BU112)</f>
        <v>4225.0000087100007</v>
      </c>
      <c r="BV201" s="11">
        <f t="shared" si="1312"/>
        <v>5776.0000103360007</v>
      </c>
      <c r="BW201" s="11">
        <f t="shared" si="1312"/>
        <v>7744.0000121439989</v>
      </c>
      <c r="BX201" s="11">
        <f t="shared" si="1312"/>
        <v>7225.0000118999997</v>
      </c>
      <c r="BY201" s="11">
        <f t="shared" si="1312"/>
        <v>4623.9999903439993</v>
      </c>
      <c r="BZ201" s="11">
        <f t="shared" si="1312"/>
        <v>4488.9999903519993</v>
      </c>
      <c r="CA201" s="11">
        <f t="shared" si="1312"/>
        <v>4761.000010073999</v>
      </c>
      <c r="CB201" s="11">
        <f t="shared" si="1312"/>
        <v>8100.0000133200001</v>
      </c>
      <c r="CC201" s="11">
        <f t="shared" si="1312"/>
        <v>2500.0000075000003</v>
      </c>
      <c r="CD201" s="11">
        <f t="shared" si="1312"/>
        <v>3025.0000083599998</v>
      </c>
      <c r="CE201" s="11">
        <f t="shared" si="1312"/>
        <v>3600.0000092400005</v>
      </c>
      <c r="CF201" s="11">
        <f t="shared" si="1312"/>
        <v>4225.0000101400001</v>
      </c>
      <c r="CG201" s="11">
        <f t="shared" si="1312"/>
        <v>10000.0000158</v>
      </c>
      <c r="CH201" s="11">
        <f t="shared" si="1312"/>
        <v>4900.0000112000007</v>
      </c>
      <c r="CI201" s="11">
        <f t="shared" si="1312"/>
        <v>6400.0000129599994</v>
      </c>
      <c r="CJ201" s="11">
        <f t="shared" ref="CJ201:CK201" si="1313">IF(CJ112="",MAX(CJ50,CJ81),CJ112)</f>
        <v>7056.0000137759998</v>
      </c>
      <c r="CK201" s="11">
        <f t="shared" si="1313"/>
        <v>2500.0000083000004</v>
      </c>
      <c r="CL201" s="11">
        <f t="shared" ref="CL201:CQ201" si="1314">IF(CL112="",MAX(CL50,CL81),CL112)</f>
        <v>6400.0000134400016</v>
      </c>
      <c r="CM201" s="11">
        <f t="shared" si="1314"/>
        <v>4356.0000112199996</v>
      </c>
      <c r="CN201" s="11">
        <f t="shared" si="1314"/>
        <v>4225.00001118</v>
      </c>
      <c r="CO201" s="11">
        <f t="shared" si="1314"/>
        <v>3599.9999895600004</v>
      </c>
      <c r="CP201" s="11">
        <f t="shared" si="1314"/>
        <v>9025.0000167199978</v>
      </c>
      <c r="CQ201" s="11">
        <f t="shared" si="1314"/>
        <v>3249.0000101459996</v>
      </c>
      <c r="CR201" s="11">
        <f t="shared" ref="CR201:CS201" si="1315">IF(CR112="",MAX(CR50,CR81),CR112)</f>
        <v>3599.9999892000001</v>
      </c>
      <c r="CS201" s="11">
        <f t="shared" si="1315"/>
        <v>8100.0000163800005</v>
      </c>
      <c r="CT201" s="11">
        <f t="shared" ref="CT201:DB201" si="1316">IF(CT112="",MAX(CT50,CT81),CT112)</f>
        <v>3249.000010488</v>
      </c>
      <c r="CU201" s="11">
        <f t="shared" si="1316"/>
        <v>9025.0000176699996</v>
      </c>
      <c r="CV201" s="11">
        <f t="shared" si="1316"/>
        <v>7225.0000159800002</v>
      </c>
      <c r="CW201" s="11">
        <f t="shared" si="1316"/>
        <v>4900.0000133000003</v>
      </c>
      <c r="CX201" s="11">
        <f t="shared" si="1316"/>
        <v>8100.0000172799992</v>
      </c>
      <c r="CY201" s="11">
        <f t="shared" si="1316"/>
        <v>7396.000016684</v>
      </c>
      <c r="CZ201" s="11">
        <f t="shared" si="1316"/>
        <v>4900.0000137200004</v>
      </c>
      <c r="DA201" s="11">
        <f t="shared" si="1316"/>
        <v>4900.0000138600008</v>
      </c>
      <c r="DB201" s="11">
        <f t="shared" si="1316"/>
        <v>9025.0000189999992</v>
      </c>
      <c r="DC201" s="11">
        <f t="shared" ref="DC201:EE201" si="1317">IF(DC112="",MAX(DC50,DC81),DC112)</f>
        <v>4356.000013332</v>
      </c>
      <c r="DD201" s="11">
        <f t="shared" si="1317"/>
        <v>4355.9999865359996</v>
      </c>
      <c r="DE201" s="11">
        <f t="shared" si="1317"/>
        <v>3600.0000123599998</v>
      </c>
      <c r="DF201" s="11">
        <f t="shared" si="1317"/>
        <v>5625.0000155999987</v>
      </c>
      <c r="DG201" s="11">
        <f t="shared" si="1317"/>
        <v>5625.0000157499999</v>
      </c>
      <c r="DH201" s="11">
        <f t="shared" si="1317"/>
        <v>4899.9999851599996</v>
      </c>
      <c r="DI201" s="11">
        <f t="shared" si="1317"/>
        <v>10000.000021400001</v>
      </c>
      <c r="DJ201" s="11">
        <f t="shared" si="1317"/>
        <v>3600.0000129600003</v>
      </c>
      <c r="DK201" s="11">
        <f t="shared" si="1317"/>
        <v>7744.0000191839999</v>
      </c>
      <c r="DL201" s="11">
        <f t="shared" si="1317"/>
        <v>8649.0000204600001</v>
      </c>
      <c r="DM201" s="11">
        <f t="shared" si="1317"/>
        <v>6400.0000177600014</v>
      </c>
      <c r="DN201" s="11">
        <f t="shared" si="1317"/>
        <v>9999.9999776000004</v>
      </c>
      <c r="DO201" s="11">
        <f t="shared" si="1317"/>
        <v>10000.000022599999</v>
      </c>
      <c r="DP201" s="11">
        <f t="shared" si="1317"/>
        <v>5625.0000171000002</v>
      </c>
      <c r="DQ201" s="11">
        <f t="shared" si="1317"/>
        <v>4761.0000158700004</v>
      </c>
      <c r="DR201" s="11">
        <f t="shared" si="1317"/>
        <v>4225.0000150799997</v>
      </c>
      <c r="DS201" s="11">
        <f t="shared" si="1317"/>
        <v>7225.0000198899997</v>
      </c>
      <c r="DT201" s="11">
        <f t="shared" si="1317"/>
        <v>3600.0000141600003</v>
      </c>
      <c r="DU201" s="11">
        <f t="shared" si="1317"/>
        <v>3025.0000130899998</v>
      </c>
      <c r="DV201" s="11">
        <f t="shared" si="1317"/>
        <v>6400.0000191999998</v>
      </c>
      <c r="DW201" s="11">
        <f t="shared" si="1317"/>
        <v>7056.0000203279997</v>
      </c>
      <c r="DX201" s="11">
        <f t="shared" si="1317"/>
        <v>7225.0000207400008</v>
      </c>
      <c r="DY201" s="11">
        <f t="shared" si="1317"/>
        <v>6400.0000196800011</v>
      </c>
      <c r="DZ201" s="11">
        <f t="shared" si="1317"/>
        <v>5625.0000185999997</v>
      </c>
      <c r="EA201" s="11">
        <f t="shared" si="1317"/>
        <v>5625.00001875</v>
      </c>
      <c r="EB201" s="11">
        <f t="shared" si="1317"/>
        <v>8649.0000234360014</v>
      </c>
      <c r="EC201" s="11">
        <f t="shared" si="1317"/>
        <v>4225.0000165100009</v>
      </c>
      <c r="ED201" s="11">
        <f t="shared" si="1317"/>
        <v>6400.0000204799999</v>
      </c>
      <c r="EE201" s="11">
        <f t="shared" si="1317"/>
        <v>10000.0000258</v>
      </c>
      <c r="EF201" s="11">
        <f t="shared" ref="EF201:EI201" si="1318">IF(EF112="",MAX(EF50,EF81),EF112)</f>
        <v>4900.0000182000003</v>
      </c>
      <c r="EG201" s="11">
        <f t="shared" si="1318"/>
        <v>6724.0000214839993</v>
      </c>
      <c r="EH201" s="11">
        <f t="shared" si="1318"/>
        <v>2500.0000131999996</v>
      </c>
      <c r="EI201" s="11">
        <f t="shared" si="1318"/>
        <v>3721.0000162259998</v>
      </c>
      <c r="EJ201" s="11">
        <f t="shared" ref="EJ201:ES201" si="1319">IF(EJ112="",MAX(EJ50,EJ81),EJ112)</f>
        <v>5625.0000201000003</v>
      </c>
      <c r="EK201" s="11">
        <f t="shared" si="1319"/>
        <v>7921.0000240299987</v>
      </c>
      <c r="EL201" s="11">
        <f t="shared" si="1319"/>
        <v>7224.9999768800008</v>
      </c>
      <c r="EM201" s="11">
        <f t="shared" si="1319"/>
        <v>4900.00001918</v>
      </c>
      <c r="EN201" s="11">
        <f t="shared" si="1319"/>
        <v>4900.0000193200003</v>
      </c>
      <c r="EO201" s="11">
        <f t="shared" si="1319"/>
        <v>4900.0000194599988</v>
      </c>
      <c r="EP201" s="11">
        <f t="shared" si="1319"/>
        <v>5625.0000209999998</v>
      </c>
      <c r="EQ201" s="11">
        <f t="shared" si="1319"/>
        <v>4225.0000183299999</v>
      </c>
      <c r="ER201" s="11">
        <f t="shared" si="1319"/>
        <v>8099.9999744399993</v>
      </c>
      <c r="ES201" s="11">
        <f t="shared" si="1319"/>
        <v>10000.000028599999</v>
      </c>
      <c r="ET201" s="11">
        <f t="shared" ref="ET201:EV201" si="1320">IF(ET112="",MAX(ET50,ET81),ET112)</f>
        <v>7225.0000244799994</v>
      </c>
      <c r="EU201" s="11">
        <f t="shared" si="1320"/>
        <v>8100.0000261000005</v>
      </c>
      <c r="EV201" s="11">
        <f t="shared" si="1320"/>
        <v>4900.0000204400003</v>
      </c>
      <c r="EW201" s="11">
        <f t="shared" ref="EW201:FJ201" si="1321">IF(EW112="",MAX(EW50,EW81),EW112)</f>
        <v>4900.0000205799988</v>
      </c>
      <c r="EX201" s="11">
        <f t="shared" si="1321"/>
        <v>4900.0000207200001</v>
      </c>
      <c r="EY201" s="11">
        <f t="shared" si="1321"/>
        <v>5625.0000223500001</v>
      </c>
      <c r="EZ201" s="11">
        <f t="shared" si="1321"/>
        <v>9216.000028800001</v>
      </c>
      <c r="FA201" s="11">
        <f t="shared" si="1321"/>
        <v>4900.0000211399993</v>
      </c>
      <c r="FB201" s="11">
        <f t="shared" si="1321"/>
        <v>5624.9999772000001</v>
      </c>
      <c r="FC201" s="11">
        <f t="shared" si="1321"/>
        <v>6400.0000244800003</v>
      </c>
      <c r="FD201" s="11">
        <f t="shared" si="1321"/>
        <v>2500.0000153999999</v>
      </c>
      <c r="FE201" s="11">
        <f t="shared" si="1321"/>
        <v>6400.0000247999997</v>
      </c>
      <c r="FF201" s="11">
        <f t="shared" si="1321"/>
        <v>7744.0000274559998</v>
      </c>
      <c r="FG201" s="11">
        <f t="shared" si="1321"/>
        <v>6240.9999751939995</v>
      </c>
      <c r="FH201" s="11">
        <f t="shared" si="1321"/>
        <v>9999.9999683999995</v>
      </c>
      <c r="FI201" s="11">
        <f t="shared" si="1321"/>
        <v>3600.0000190800001</v>
      </c>
      <c r="FJ201" s="11">
        <f t="shared" si="1321"/>
        <v>7225.0000271999997</v>
      </c>
      <c r="FK201" s="11">
        <f t="shared" ref="FK201" si="1322">IF(FK112="",MAX(FK50,FK81),FK112)</f>
        <v>4900.0000225400008</v>
      </c>
    </row>
    <row r="202" spans="3:167" x14ac:dyDescent="0.25">
      <c r="C202" s="11">
        <v>16</v>
      </c>
      <c r="D202" s="11">
        <f t="shared" si="1127"/>
        <v>2500</v>
      </c>
      <c r="E202" s="11">
        <f t="shared" ref="E202" si="1323">IF(E113="",MAX(E51,E82),E113)</f>
        <v>6399.9999999200008</v>
      </c>
      <c r="F202" s="11">
        <f t="shared" si="1127"/>
        <v>4760.9999999310003</v>
      </c>
      <c r="G202" s="11">
        <f t="shared" si="1127"/>
        <v>5624.9999998499998</v>
      </c>
      <c r="H202" s="11">
        <f t="shared" si="1127"/>
        <v>3843.9999997519999</v>
      </c>
      <c r="I202" s="11">
        <f t="shared" ref="I202:BT202" si="1324">IF(I113="",MAX(I51,I82),I113)</f>
        <v>4355.9999996040005</v>
      </c>
      <c r="J202" s="11">
        <f t="shared" si="1324"/>
        <v>8100.0000007199997</v>
      </c>
      <c r="K202" s="11">
        <f t="shared" si="1324"/>
        <v>9999.9999989999997</v>
      </c>
      <c r="L202" s="11">
        <f t="shared" si="1324"/>
        <v>4225.000000779999</v>
      </c>
      <c r="M202" s="11">
        <f t="shared" si="1324"/>
        <v>4900.0000009799996</v>
      </c>
      <c r="N202" s="11">
        <f t="shared" si="1324"/>
        <v>4899.99999888</v>
      </c>
      <c r="O202" s="11">
        <f t="shared" si="1324"/>
        <v>5624.9999986499997</v>
      </c>
      <c r="P202" s="11">
        <f t="shared" si="1324"/>
        <v>8099.999998199999</v>
      </c>
      <c r="Q202" s="11">
        <f t="shared" si="1324"/>
        <v>6399.9999982400004</v>
      </c>
      <c r="R202" s="11">
        <f t="shared" si="1324"/>
        <v>9999.9999975999999</v>
      </c>
      <c r="S202" s="11">
        <f t="shared" si="1324"/>
        <v>9024.9999975299997</v>
      </c>
      <c r="T202" s="11">
        <f t="shared" si="1324"/>
        <v>9603.9999972560017</v>
      </c>
      <c r="U202" s="11">
        <f t="shared" si="1324"/>
        <v>8099.9999973000004</v>
      </c>
      <c r="V202" s="11">
        <f t="shared" si="1324"/>
        <v>4899.99999776</v>
      </c>
      <c r="W202" s="11">
        <f t="shared" si="1324"/>
        <v>2500.0000016999998</v>
      </c>
      <c r="X202" s="11">
        <f t="shared" si="1324"/>
        <v>9025.0000034199984</v>
      </c>
      <c r="Y202" s="11">
        <f t="shared" si="1324"/>
        <v>10000.0000038</v>
      </c>
      <c r="Z202" s="11">
        <f t="shared" si="1324"/>
        <v>8099.9999963999999</v>
      </c>
      <c r="AA202" s="11">
        <f t="shared" si="1324"/>
        <v>9025.0000039900006</v>
      </c>
      <c r="AB202" s="11">
        <f t="shared" si="1324"/>
        <v>6399.9999964800008</v>
      </c>
      <c r="AC202" s="11">
        <f t="shared" si="1324"/>
        <v>3025.0000025299996</v>
      </c>
      <c r="AD202" s="11">
        <f t="shared" si="1324"/>
        <v>4488.9999967839994</v>
      </c>
      <c r="AE202" s="11">
        <f t="shared" si="1324"/>
        <v>8099.9999954999994</v>
      </c>
      <c r="AF202" s="11">
        <f t="shared" si="1324"/>
        <v>9999.9999948000004</v>
      </c>
      <c r="AG202" s="11">
        <f t="shared" si="1324"/>
        <v>4488.9999963820001</v>
      </c>
      <c r="AH202" s="11">
        <f t="shared" si="1324"/>
        <v>7744.0000049280006</v>
      </c>
      <c r="AI202" s="11">
        <f t="shared" si="1324"/>
        <v>4225.0000037700011</v>
      </c>
      <c r="AJ202" s="11">
        <f t="shared" si="1324"/>
        <v>7224.9999949000012</v>
      </c>
      <c r="AK202" s="11">
        <f t="shared" si="1324"/>
        <v>4900.0000043399996</v>
      </c>
      <c r="AL202" s="11">
        <f t="shared" si="1324"/>
        <v>8099.99999424</v>
      </c>
      <c r="AM202" s="11">
        <f t="shared" si="1324"/>
        <v>4224.9999957100008</v>
      </c>
      <c r="AN202" s="11">
        <f t="shared" si="1324"/>
        <v>6399.9999945600011</v>
      </c>
      <c r="AO202" s="11">
        <f t="shared" si="1324"/>
        <v>7224.9999940500002</v>
      </c>
      <c r="AP202" s="11">
        <f t="shared" si="1324"/>
        <v>5624.9999945999998</v>
      </c>
      <c r="AQ202" s="11">
        <f t="shared" si="1324"/>
        <v>5625.0000055500013</v>
      </c>
      <c r="AR202" s="11">
        <f t="shared" si="1324"/>
        <v>9999.9999924000003</v>
      </c>
      <c r="AS202" s="11">
        <f t="shared" si="1324"/>
        <v>6724.0000063959997</v>
      </c>
      <c r="AT202" s="11">
        <f t="shared" si="1324"/>
        <v>9024.9999923999985</v>
      </c>
      <c r="AU202" s="11">
        <f t="shared" si="1324"/>
        <v>5625.0000061500014</v>
      </c>
      <c r="AV202" s="11">
        <f t="shared" si="1324"/>
        <v>2500.0000042000001</v>
      </c>
      <c r="AW202" s="11">
        <f t="shared" si="1324"/>
        <v>9999.9999914</v>
      </c>
      <c r="AX202" s="11">
        <f t="shared" si="1324"/>
        <v>9603.9999913759984</v>
      </c>
      <c r="AY202" s="11">
        <f t="shared" si="1324"/>
        <v>8100.0000080999989</v>
      </c>
      <c r="AZ202" s="11">
        <f t="shared" si="1324"/>
        <v>8100.0000082799997</v>
      </c>
      <c r="BA202" s="11">
        <f t="shared" si="1324"/>
        <v>3025.0000051699999</v>
      </c>
      <c r="BB202" s="11">
        <f t="shared" si="1324"/>
        <v>8099.9999913599995</v>
      </c>
      <c r="BC202" s="11">
        <f t="shared" si="1324"/>
        <v>9999.9999902000018</v>
      </c>
      <c r="BD202" s="11">
        <f t="shared" si="1324"/>
        <v>5624.9999925000002</v>
      </c>
      <c r="BE202" s="11">
        <f t="shared" si="1324"/>
        <v>2500.0000051000002</v>
      </c>
      <c r="BF202" s="11">
        <f t="shared" si="1324"/>
        <v>9999.999989599999</v>
      </c>
      <c r="BG202" s="11">
        <f t="shared" si="1324"/>
        <v>7224.9999909899989</v>
      </c>
      <c r="BH202" s="11">
        <f t="shared" si="1324"/>
        <v>6399.9999913600004</v>
      </c>
      <c r="BI202" s="11">
        <f t="shared" si="1324"/>
        <v>8099.9999901000001</v>
      </c>
      <c r="BJ202" s="11">
        <f t="shared" si="1324"/>
        <v>7225.0000095200012</v>
      </c>
      <c r="BK202" s="11">
        <f t="shared" si="1324"/>
        <v>2601.0000058139999</v>
      </c>
      <c r="BL202" s="11">
        <f t="shared" si="1324"/>
        <v>9999.9999884000008</v>
      </c>
      <c r="BM202" s="11">
        <f t="shared" si="1324"/>
        <v>8099.9999893799995</v>
      </c>
      <c r="BN202" s="11">
        <f t="shared" si="1324"/>
        <v>3599.9999928000002</v>
      </c>
      <c r="BO202" s="11">
        <f t="shared" si="1324"/>
        <v>8099.9999890200006</v>
      </c>
      <c r="BP202" s="11">
        <f t="shared" si="1324"/>
        <v>9999.9999876000002</v>
      </c>
      <c r="BQ202" s="11">
        <f t="shared" si="1324"/>
        <v>9999.9999874000005</v>
      </c>
      <c r="BR202" s="11">
        <f t="shared" si="1324"/>
        <v>8099.999988479999</v>
      </c>
      <c r="BS202" s="11">
        <f t="shared" si="1324"/>
        <v>3599.9999921999997</v>
      </c>
      <c r="BT202" s="11">
        <f t="shared" si="1324"/>
        <v>8100.0000118799999</v>
      </c>
      <c r="BU202" s="11">
        <f t="shared" ref="BU202:CI202" si="1325">IF(BU113="",MAX(BU51,BU82),BU113)</f>
        <v>6399.9999892799997</v>
      </c>
      <c r="BV202" s="11">
        <f t="shared" si="1325"/>
        <v>5624.9999898000015</v>
      </c>
      <c r="BW202" s="11">
        <f t="shared" si="1325"/>
        <v>4900.0000096599997</v>
      </c>
      <c r="BX202" s="11">
        <f t="shared" si="1325"/>
        <v>4356.0000092399996</v>
      </c>
      <c r="BY202" s="11">
        <f t="shared" si="1325"/>
        <v>6084.0000110760002</v>
      </c>
      <c r="BZ202" s="11">
        <f t="shared" si="1325"/>
        <v>8099.9999870399988</v>
      </c>
      <c r="CA202" s="11">
        <f t="shared" si="1325"/>
        <v>5624.9999890500003</v>
      </c>
      <c r="CB202" s="11">
        <f t="shared" si="1325"/>
        <v>3600.0000088799998</v>
      </c>
      <c r="CC202" s="11">
        <f t="shared" si="1325"/>
        <v>2808.9999920499999</v>
      </c>
      <c r="CD202" s="11">
        <f t="shared" si="1325"/>
        <v>4760.9999895120009</v>
      </c>
      <c r="CE202" s="11">
        <f t="shared" si="1325"/>
        <v>5625.0000115499997</v>
      </c>
      <c r="CF202" s="11">
        <f t="shared" si="1325"/>
        <v>4224.9999898599999</v>
      </c>
      <c r="CG202" s="11">
        <f t="shared" si="1325"/>
        <v>8099.9999857799994</v>
      </c>
      <c r="CH202" s="11">
        <f t="shared" si="1325"/>
        <v>4488.9999892799988</v>
      </c>
      <c r="CI202" s="11">
        <f t="shared" si="1325"/>
        <v>2500.0000081000003</v>
      </c>
      <c r="CJ202" s="11">
        <f t="shared" ref="CJ202:CK202" si="1326">IF(CJ113="",MAX(CJ51,CJ82),CJ113)</f>
        <v>4355.9999891759999</v>
      </c>
      <c r="CK202" s="11">
        <f t="shared" si="1326"/>
        <v>4900.0000116200008</v>
      </c>
      <c r="CL202" s="11">
        <f t="shared" ref="CL202:CQ202" si="1327">IF(CL113="",MAX(CL51,CL82),CL113)</f>
        <v>4224.9999890800009</v>
      </c>
      <c r="CM202" s="11">
        <f t="shared" si="1327"/>
        <v>9999.9999830000015</v>
      </c>
      <c r="CN202" s="11">
        <f t="shared" si="1327"/>
        <v>4224.99998882</v>
      </c>
      <c r="CO202" s="11">
        <f t="shared" si="1327"/>
        <v>4899.9999878199997</v>
      </c>
      <c r="CP202" s="11">
        <f t="shared" si="1327"/>
        <v>8099.9999841599983</v>
      </c>
      <c r="CQ202" s="11">
        <f t="shared" si="1327"/>
        <v>6399.9999857600005</v>
      </c>
      <c r="CR202" s="11">
        <f t="shared" ref="CR202:CS202" si="1328">IF(CR113="",MAX(CR51,CR82),CR113)</f>
        <v>4900.0000126000004</v>
      </c>
      <c r="CS202" s="11">
        <f t="shared" si="1328"/>
        <v>6399.9999854399994</v>
      </c>
      <c r="CT202" s="11">
        <f t="shared" ref="CT202:DB202" si="1329">IF(CT113="",MAX(CT51,CT82),CT113)</f>
        <v>9024.9999825200011</v>
      </c>
      <c r="CU202" s="11">
        <f t="shared" si="1329"/>
        <v>6399.9999851200009</v>
      </c>
      <c r="CV202" s="11">
        <f t="shared" si="1329"/>
        <v>7224.9999840199998</v>
      </c>
      <c r="CW202" s="11">
        <f t="shared" si="1329"/>
        <v>4899.9999866999997</v>
      </c>
      <c r="CX202" s="11">
        <f t="shared" si="1329"/>
        <v>9024.9999817600019</v>
      </c>
      <c r="CY202" s="11">
        <f t="shared" si="1329"/>
        <v>9603.999980988001</v>
      </c>
      <c r="CZ202" s="11">
        <f t="shared" si="1329"/>
        <v>5624.9999852999999</v>
      </c>
      <c r="DA202" s="11">
        <f t="shared" si="1329"/>
        <v>7224.9999831699988</v>
      </c>
      <c r="DB202" s="11">
        <f t="shared" si="1329"/>
        <v>8099.9999820000012</v>
      </c>
      <c r="DC202" s="11">
        <f t="shared" ref="DC202:EE202" si="1330">IF(DC113="",MAX(DC51,DC82),DC113)</f>
        <v>4899.9999858600004</v>
      </c>
      <c r="DD202" s="11">
        <f t="shared" si="1330"/>
        <v>9999.9999795999993</v>
      </c>
      <c r="DE202" s="11">
        <f t="shared" si="1330"/>
        <v>7224.9999824899987</v>
      </c>
      <c r="DF202" s="11">
        <f t="shared" si="1330"/>
        <v>8099.9999812800006</v>
      </c>
      <c r="DG202" s="11">
        <f t="shared" si="1330"/>
        <v>9999.9999790000002</v>
      </c>
      <c r="DH202" s="11">
        <f t="shared" si="1330"/>
        <v>3599.9999872799999</v>
      </c>
      <c r="DI202" s="11">
        <f t="shared" si="1330"/>
        <v>5624.9999839499997</v>
      </c>
      <c r="DJ202" s="11">
        <f t="shared" si="1330"/>
        <v>8099.9999805600009</v>
      </c>
      <c r="DK202" s="11">
        <f t="shared" si="1330"/>
        <v>4225.0000141700002</v>
      </c>
      <c r="DL202" s="11">
        <f t="shared" si="1330"/>
        <v>5328.9999839399998</v>
      </c>
      <c r="DM202" s="11">
        <f t="shared" si="1330"/>
        <v>9999.9999777999983</v>
      </c>
      <c r="DN202" s="11">
        <f t="shared" si="1330"/>
        <v>9999.9999776000004</v>
      </c>
      <c r="DO202" s="11">
        <f t="shared" si="1330"/>
        <v>9999.9999774000007</v>
      </c>
      <c r="DP202" s="11">
        <f t="shared" si="1330"/>
        <v>4899.9999840399996</v>
      </c>
      <c r="DQ202" s="11">
        <f t="shared" si="1330"/>
        <v>8099.9999792999988</v>
      </c>
      <c r="DR202" s="11">
        <f t="shared" si="1330"/>
        <v>5040.9999835280005</v>
      </c>
      <c r="DS202" s="11">
        <f t="shared" si="1330"/>
        <v>7224.9999801100003</v>
      </c>
      <c r="DT202" s="11">
        <f t="shared" si="1330"/>
        <v>8099.99997876</v>
      </c>
      <c r="DU202" s="11">
        <f t="shared" si="1330"/>
        <v>8463.9999781040024</v>
      </c>
      <c r="DV202" s="11">
        <f t="shared" si="1330"/>
        <v>3024.9999867999995</v>
      </c>
      <c r="DW202" s="11">
        <f t="shared" si="1330"/>
        <v>5624.99998185</v>
      </c>
      <c r="DX202" s="11">
        <f t="shared" si="1330"/>
        <v>8099.9999780399994</v>
      </c>
      <c r="DY202" s="11">
        <f t="shared" si="1330"/>
        <v>3600.0000147599999</v>
      </c>
      <c r="DZ202" s="11">
        <f t="shared" si="1330"/>
        <v>6399.9999801600006</v>
      </c>
      <c r="EA202" s="11">
        <f t="shared" si="1330"/>
        <v>7224.9999787500001</v>
      </c>
      <c r="EB202" s="11">
        <f t="shared" si="1330"/>
        <v>8280.9999770679988</v>
      </c>
      <c r="EC202" s="11">
        <f t="shared" si="1330"/>
        <v>4899.9999822200007</v>
      </c>
      <c r="ED202" s="11">
        <f t="shared" si="1330"/>
        <v>3968.9999838719996</v>
      </c>
      <c r="EE202" s="11">
        <f t="shared" si="1330"/>
        <v>9999.9999742</v>
      </c>
      <c r="EF202" s="11">
        <f t="shared" ref="EF202:EI202" si="1331">IF(EF113="",MAX(EF51,EF82),EF113)</f>
        <v>9800.9999742599994</v>
      </c>
      <c r="EG202" s="11">
        <f t="shared" si="1331"/>
        <v>8280.9999761579984</v>
      </c>
      <c r="EH202" s="11">
        <f t="shared" si="1331"/>
        <v>8099.9999762400003</v>
      </c>
      <c r="EI202" s="11">
        <f t="shared" si="1331"/>
        <v>8463.9999755280005</v>
      </c>
      <c r="EJ202" s="11">
        <f t="shared" ref="EJ202:ES202" si="1332">IF(EJ113="",MAX(EJ51,EJ82),EJ113)</f>
        <v>9603.9999737359994</v>
      </c>
      <c r="EK202" s="11">
        <f t="shared" si="1332"/>
        <v>8099.9999757000014</v>
      </c>
      <c r="EL202" s="11">
        <f t="shared" si="1332"/>
        <v>4225.0000176799995</v>
      </c>
      <c r="EM202" s="11">
        <f t="shared" si="1332"/>
        <v>4899.99998082</v>
      </c>
      <c r="EN202" s="11">
        <f t="shared" si="1332"/>
        <v>6399.9999779199998</v>
      </c>
      <c r="EO202" s="11">
        <f t="shared" si="1332"/>
        <v>5624.9999791499986</v>
      </c>
      <c r="EP202" s="11">
        <f t="shared" si="1332"/>
        <v>4225.0000181999994</v>
      </c>
      <c r="EQ202" s="11">
        <f t="shared" si="1332"/>
        <v>5328.9999794139994</v>
      </c>
      <c r="ER202" s="11">
        <f t="shared" si="1332"/>
        <v>8100.0000255600007</v>
      </c>
      <c r="ES202" s="11">
        <f t="shared" si="1332"/>
        <v>3600.00001716</v>
      </c>
      <c r="ET202" s="11">
        <f t="shared" ref="ET202:EV202" si="1333">IF(ET113="",MAX(ET51,ET82),ET113)</f>
        <v>2500.0000143999996</v>
      </c>
      <c r="EU202" s="11">
        <f t="shared" si="1333"/>
        <v>6399.9999767999998</v>
      </c>
      <c r="EV202" s="11">
        <f t="shared" si="1333"/>
        <v>5625.0000219000003</v>
      </c>
      <c r="EW202" s="11">
        <f t="shared" ref="EW202:FJ202" si="1334">IF(EW113="",MAX(EW51,EW82),EW113)</f>
        <v>4356.0000194039994</v>
      </c>
      <c r="EX202" s="11">
        <f t="shared" si="1334"/>
        <v>6400.0000236799997</v>
      </c>
      <c r="EY202" s="11">
        <f t="shared" si="1334"/>
        <v>8099.9999731799999</v>
      </c>
      <c r="EZ202" s="11">
        <f t="shared" si="1334"/>
        <v>5928.9999768999996</v>
      </c>
      <c r="FA202" s="11">
        <f t="shared" si="1334"/>
        <v>9999.9999698000011</v>
      </c>
      <c r="FB202" s="11">
        <f t="shared" si="1334"/>
        <v>5624.9999772000001</v>
      </c>
      <c r="FC202" s="11">
        <f t="shared" si="1334"/>
        <v>9025.0000290700009</v>
      </c>
      <c r="FD202" s="11">
        <f t="shared" si="1334"/>
        <v>2500.0000153999999</v>
      </c>
      <c r="FE202" s="11">
        <f t="shared" si="1334"/>
        <v>3600.0000186000002</v>
      </c>
      <c r="FF202" s="11">
        <f t="shared" si="1334"/>
        <v>8100.0000280799995</v>
      </c>
      <c r="FG202" s="11">
        <f t="shared" si="1334"/>
        <v>9999.9999685999992</v>
      </c>
      <c r="FH202" s="11">
        <f t="shared" si="1334"/>
        <v>9999.9999683999995</v>
      </c>
      <c r="FI202" s="11">
        <f t="shared" si="1334"/>
        <v>9999.9999682000016</v>
      </c>
      <c r="FJ202" s="11">
        <f t="shared" si="1334"/>
        <v>9999.9999680000001</v>
      </c>
      <c r="FK202" s="11">
        <f t="shared" ref="FK202" si="1335">IF(FK113="",MAX(FK51,FK82),FK113)</f>
        <v>6399.9999742399996</v>
      </c>
    </row>
    <row r="203" spans="3:167" x14ac:dyDescent="0.25">
      <c r="C203" s="11">
        <v>17</v>
      </c>
      <c r="D203" s="11">
        <f t="shared" si="1127"/>
        <v>2500</v>
      </c>
      <c r="E203" s="11">
        <f t="shared" ref="E203" si="1336">IF(E114="",MAX(E52,E83),E114)</f>
        <v>4899.9999999300007</v>
      </c>
      <c r="F203" s="11">
        <f t="shared" si="1127"/>
        <v>4225.0000000649998</v>
      </c>
      <c r="G203" s="11">
        <f t="shared" si="1127"/>
        <v>5625.0000001500002</v>
      </c>
      <c r="H203" s="11">
        <f t="shared" si="1127"/>
        <v>5624.9999996999986</v>
      </c>
      <c r="I203" s="11">
        <f t="shared" ref="I203:BT203" si="1337">IF(I114="",MAX(I52,I83),I114)</f>
        <v>4095.9999996160004</v>
      </c>
      <c r="J203" s="11">
        <f t="shared" si="1337"/>
        <v>8100.0000007199997</v>
      </c>
      <c r="K203" s="11">
        <f t="shared" si="1337"/>
        <v>10000.000001</v>
      </c>
      <c r="L203" s="11">
        <f t="shared" si="1337"/>
        <v>6400.0000009599989</v>
      </c>
      <c r="M203" s="11">
        <f t="shared" si="1337"/>
        <v>4900.0000009799996</v>
      </c>
      <c r="N203" s="11">
        <f t="shared" si="1337"/>
        <v>4900.00000112</v>
      </c>
      <c r="O203" s="11">
        <f t="shared" si="1337"/>
        <v>4899.9999987399997</v>
      </c>
      <c r="P203" s="11">
        <f t="shared" si="1337"/>
        <v>6400.0000015999995</v>
      </c>
      <c r="Q203" s="11">
        <f t="shared" si="1337"/>
        <v>8100.0000019799991</v>
      </c>
      <c r="R203" s="11">
        <f t="shared" si="1337"/>
        <v>6400.0000019199997</v>
      </c>
      <c r="S203" s="11">
        <f t="shared" si="1337"/>
        <v>9025.0000024700003</v>
      </c>
      <c r="T203" s="11">
        <f t="shared" si="1337"/>
        <v>4224.9999981800011</v>
      </c>
      <c r="U203" s="11">
        <f t="shared" si="1337"/>
        <v>10000.000002999999</v>
      </c>
      <c r="V203" s="11">
        <f t="shared" si="1337"/>
        <v>2500.0000016000004</v>
      </c>
      <c r="W203" s="11">
        <f t="shared" si="1337"/>
        <v>2500.0000016999998</v>
      </c>
      <c r="X203" s="11">
        <f t="shared" si="1337"/>
        <v>9025.0000034199984</v>
      </c>
      <c r="Y203" s="11">
        <f t="shared" si="1337"/>
        <v>10000.0000038</v>
      </c>
      <c r="Z203" s="11">
        <f t="shared" si="1337"/>
        <v>8100.0000036000001</v>
      </c>
      <c r="AA203" s="11">
        <f t="shared" si="1337"/>
        <v>10000.000004200001</v>
      </c>
      <c r="AB203" s="11">
        <f t="shared" si="1337"/>
        <v>9025.0000041799995</v>
      </c>
      <c r="AC203" s="11">
        <f t="shared" si="1337"/>
        <v>7569.0000040019995</v>
      </c>
      <c r="AD203" s="11">
        <f t="shared" si="1337"/>
        <v>10000.0000048</v>
      </c>
      <c r="AE203" s="11">
        <f t="shared" si="1337"/>
        <v>4900.0000035000012</v>
      </c>
      <c r="AF203" s="11">
        <f t="shared" si="1337"/>
        <v>10000.0000052</v>
      </c>
      <c r="AG203" s="11">
        <f t="shared" si="1337"/>
        <v>3599.9999967600002</v>
      </c>
      <c r="AH203" s="11">
        <f t="shared" si="1337"/>
        <v>9409.0000054320008</v>
      </c>
      <c r="AI203" s="11">
        <f t="shared" si="1337"/>
        <v>8100.0000052200012</v>
      </c>
      <c r="AJ203" s="11">
        <f t="shared" si="1337"/>
        <v>9025.0000056999997</v>
      </c>
      <c r="AK203" s="11">
        <f t="shared" si="1337"/>
        <v>8100.0000055800001</v>
      </c>
      <c r="AL203" s="11">
        <f t="shared" si="1337"/>
        <v>10000.000006400001</v>
      </c>
      <c r="AM203" s="11">
        <f t="shared" si="1337"/>
        <v>9025.0000062700019</v>
      </c>
      <c r="AN203" s="11">
        <f t="shared" si="1337"/>
        <v>6399.9999945600011</v>
      </c>
      <c r="AO203" s="11">
        <f t="shared" si="1337"/>
        <v>8099.9999937000002</v>
      </c>
      <c r="AP203" s="11">
        <f t="shared" si="1337"/>
        <v>5625.0000054000002</v>
      </c>
      <c r="AQ203" s="11">
        <f t="shared" si="1337"/>
        <v>8100.0000066600014</v>
      </c>
      <c r="AR203" s="11">
        <f t="shared" si="1337"/>
        <v>3600.0000045600004</v>
      </c>
      <c r="AS203" s="11">
        <f t="shared" si="1337"/>
        <v>6400.0000062400004</v>
      </c>
      <c r="AT203" s="11">
        <f t="shared" si="1337"/>
        <v>8099.9999927999997</v>
      </c>
      <c r="AU203" s="11">
        <f t="shared" si="1337"/>
        <v>9025.0000077900022</v>
      </c>
      <c r="AV203" s="11">
        <f t="shared" si="1337"/>
        <v>8100.0000075599992</v>
      </c>
      <c r="AW203" s="11">
        <f t="shared" si="1337"/>
        <v>10000.0000086</v>
      </c>
      <c r="AX203" s="11">
        <f t="shared" si="1337"/>
        <v>9024.9999916399993</v>
      </c>
      <c r="AY203" s="11">
        <f t="shared" si="1337"/>
        <v>10000.000008999999</v>
      </c>
      <c r="AZ203" s="11">
        <f t="shared" si="1337"/>
        <v>8100.0000082799997</v>
      </c>
      <c r="BA203" s="11">
        <f t="shared" si="1337"/>
        <v>7225.0000079900001</v>
      </c>
      <c r="BB203" s="11">
        <f t="shared" si="1337"/>
        <v>6400.0000076800006</v>
      </c>
      <c r="BC203" s="11">
        <f t="shared" si="1337"/>
        <v>10000.000009799998</v>
      </c>
      <c r="BD203" s="11">
        <f t="shared" si="1337"/>
        <v>6400.000008</v>
      </c>
      <c r="BE203" s="11">
        <f t="shared" si="1337"/>
        <v>10000.000010199999</v>
      </c>
      <c r="BF203" s="11">
        <f t="shared" si="1337"/>
        <v>10000.000010400001</v>
      </c>
      <c r="BG203" s="11">
        <f t="shared" si="1337"/>
        <v>6399.9999915199987</v>
      </c>
      <c r="BH203" s="11">
        <f t="shared" si="1337"/>
        <v>9025.0000102599988</v>
      </c>
      <c r="BI203" s="11">
        <f t="shared" si="1337"/>
        <v>9025.0000104499995</v>
      </c>
      <c r="BJ203" s="11">
        <f t="shared" si="1337"/>
        <v>10000.000011200002</v>
      </c>
      <c r="BK203" s="11">
        <f t="shared" si="1337"/>
        <v>7225.0000096899994</v>
      </c>
      <c r="BL203" s="11">
        <f t="shared" si="1337"/>
        <v>10000.000011599999</v>
      </c>
      <c r="BM203" s="11">
        <f t="shared" si="1337"/>
        <v>3599.9999929199998</v>
      </c>
      <c r="BN203" s="11">
        <f t="shared" si="1337"/>
        <v>3600.0000071999998</v>
      </c>
      <c r="BO203" s="11">
        <f t="shared" si="1337"/>
        <v>9216.0000117119998</v>
      </c>
      <c r="BP203" s="11">
        <f t="shared" si="1337"/>
        <v>10000.0000124</v>
      </c>
      <c r="BQ203" s="11">
        <f t="shared" si="1337"/>
        <v>9999.9999874000005</v>
      </c>
      <c r="BR203" s="11">
        <f t="shared" si="1337"/>
        <v>4224.9999916799998</v>
      </c>
      <c r="BS203" s="11">
        <f t="shared" si="1337"/>
        <v>6399.9999896000008</v>
      </c>
      <c r="BT203" s="11">
        <f t="shared" si="1337"/>
        <v>6400.0000105600002</v>
      </c>
      <c r="BU203" s="11">
        <f t="shared" ref="BU203:CI203" si="1338">IF(BU114="",MAX(BU52,BU83),BU114)</f>
        <v>2500.0000067000001</v>
      </c>
      <c r="BV203" s="11">
        <f t="shared" si="1338"/>
        <v>4624.0000092480004</v>
      </c>
      <c r="BW203" s="11">
        <f t="shared" si="1338"/>
        <v>9604.0000135239989</v>
      </c>
      <c r="BX203" s="11">
        <f t="shared" si="1338"/>
        <v>5624.9999895000001</v>
      </c>
      <c r="BY203" s="11">
        <f t="shared" si="1338"/>
        <v>7396.000012212</v>
      </c>
      <c r="BZ203" s="11">
        <f t="shared" si="1338"/>
        <v>9024.9999863199992</v>
      </c>
      <c r="CA203" s="11">
        <f t="shared" si="1338"/>
        <v>5625.0000109499997</v>
      </c>
      <c r="CB203" s="11">
        <f t="shared" si="1338"/>
        <v>5625.0000110999999</v>
      </c>
      <c r="CC203" s="11">
        <f t="shared" si="1338"/>
        <v>2500.0000075000003</v>
      </c>
      <c r="CD203" s="11">
        <f t="shared" si="1338"/>
        <v>3024.9999916400002</v>
      </c>
      <c r="CE203" s="11">
        <f t="shared" si="1338"/>
        <v>4900.0000107799997</v>
      </c>
      <c r="CF203" s="11">
        <f t="shared" si="1338"/>
        <v>7225.0000132599998</v>
      </c>
      <c r="CG203" s="11">
        <f t="shared" si="1338"/>
        <v>5624.9999881499998</v>
      </c>
      <c r="CH203" s="11">
        <f t="shared" si="1338"/>
        <v>2500.000008</v>
      </c>
      <c r="CI203" s="11">
        <f t="shared" si="1338"/>
        <v>4225.0000105299996</v>
      </c>
      <c r="CJ203" s="11">
        <f t="shared" ref="CJ203:CK203" si="1339">IF(CJ114="",MAX(CJ52,CJ83),CJ114)</f>
        <v>7744.0000144320002</v>
      </c>
      <c r="CK203" s="11">
        <f t="shared" si="1339"/>
        <v>8099.9999850599997</v>
      </c>
      <c r="CL203" s="11">
        <f t="shared" ref="CL203:CQ203" si="1340">IF(CL114="",MAX(CL52,CL83),CL114)</f>
        <v>3600.0000100799998</v>
      </c>
      <c r="CM203" s="11">
        <f t="shared" si="1340"/>
        <v>4488.9999886099986</v>
      </c>
      <c r="CN203" s="11">
        <f t="shared" si="1340"/>
        <v>9024.99998366</v>
      </c>
      <c r="CO203" s="11">
        <f t="shared" si="1340"/>
        <v>4900.0000121800003</v>
      </c>
      <c r="CP203" s="11">
        <f t="shared" si="1340"/>
        <v>9604.0000172479995</v>
      </c>
      <c r="CQ203" s="11">
        <f t="shared" si="1340"/>
        <v>7224.9999848700008</v>
      </c>
      <c r="CR203" s="11">
        <f t="shared" ref="CR203:CS203" si="1341">IF(CR114="",MAX(CR52,CR83),CR114)</f>
        <v>4899.9999873999996</v>
      </c>
      <c r="CS203" s="11">
        <f t="shared" si="1341"/>
        <v>6400.0000145600006</v>
      </c>
      <c r="CT203" s="11">
        <f t="shared" ref="CT203:DB203" si="1342">IF(CT114="",MAX(CT52,CT83),CT114)</f>
        <v>8099.9999834400014</v>
      </c>
      <c r="CU203" s="11">
        <f t="shared" si="1342"/>
        <v>6889.0000154379995</v>
      </c>
      <c r="CV203" s="11">
        <f t="shared" si="1342"/>
        <v>4899.99998684</v>
      </c>
      <c r="CW203" s="11">
        <f t="shared" si="1342"/>
        <v>6400.0000152000011</v>
      </c>
      <c r="CX203" s="11">
        <f t="shared" si="1342"/>
        <v>6400.0000153599995</v>
      </c>
      <c r="CY203" s="11">
        <f t="shared" si="1342"/>
        <v>3248.9999889420005</v>
      </c>
      <c r="CZ203" s="11">
        <f t="shared" si="1342"/>
        <v>3363.9999886319997</v>
      </c>
      <c r="DA203" s="11">
        <f t="shared" si="1342"/>
        <v>3599.9999881200001</v>
      </c>
      <c r="DB203" s="11">
        <f t="shared" si="1342"/>
        <v>3600.000012</v>
      </c>
      <c r="DC203" s="11">
        <f t="shared" ref="DC203:EE203" si="1343">IF(DC114="",MAX(DC52,DC83),DC114)</f>
        <v>5625.0000151499999</v>
      </c>
      <c r="DD203" s="11">
        <f t="shared" si="1343"/>
        <v>5928.9999842919997</v>
      </c>
      <c r="DE203" s="11">
        <f t="shared" si="1343"/>
        <v>7744.0000181280011</v>
      </c>
      <c r="DF203" s="11">
        <f t="shared" si="1343"/>
        <v>5625.0000155999987</v>
      </c>
      <c r="DG203" s="11">
        <f t="shared" si="1343"/>
        <v>4225.0000136499993</v>
      </c>
      <c r="DH203" s="11">
        <f t="shared" si="1343"/>
        <v>10000.0000212</v>
      </c>
      <c r="DI203" s="11">
        <f t="shared" si="1343"/>
        <v>2500.0000106999996</v>
      </c>
      <c r="DJ203" s="11">
        <f t="shared" si="1343"/>
        <v>4899.9999848800007</v>
      </c>
      <c r="DK203" s="11">
        <f t="shared" si="1343"/>
        <v>8100.0000196199999</v>
      </c>
      <c r="DL203" s="11">
        <f t="shared" si="1343"/>
        <v>5625.0000165000001</v>
      </c>
      <c r="DM203" s="11">
        <f t="shared" si="1343"/>
        <v>3600.0000133199997</v>
      </c>
      <c r="DN203" s="11">
        <f t="shared" si="1343"/>
        <v>10000.0000224</v>
      </c>
      <c r="DO203" s="11">
        <f t="shared" si="1343"/>
        <v>10000.000022599999</v>
      </c>
      <c r="DP203" s="11">
        <f t="shared" si="1343"/>
        <v>2500.0000114000004</v>
      </c>
      <c r="DQ203" s="11">
        <f t="shared" si="1343"/>
        <v>5625.0000172500013</v>
      </c>
      <c r="DR203" s="11">
        <f t="shared" si="1343"/>
        <v>4224.9999849200003</v>
      </c>
      <c r="DS203" s="11">
        <f t="shared" si="1343"/>
        <v>3599.9999859600002</v>
      </c>
      <c r="DT203" s="11">
        <f t="shared" si="1343"/>
        <v>6400.0000188800004</v>
      </c>
      <c r="DU203" s="11">
        <f t="shared" si="1343"/>
        <v>4096.0000152320008</v>
      </c>
      <c r="DV203" s="11">
        <f t="shared" si="1343"/>
        <v>8099.9999784000011</v>
      </c>
      <c r="DW203" s="11">
        <f t="shared" si="1343"/>
        <v>4224.9999842699999</v>
      </c>
      <c r="DX203" s="11">
        <f t="shared" si="1343"/>
        <v>6399.99998048</v>
      </c>
      <c r="DY203" s="11">
        <f t="shared" si="1343"/>
        <v>7225.0000209100008</v>
      </c>
      <c r="DZ203" s="11">
        <f t="shared" si="1343"/>
        <v>5625.0000185999997</v>
      </c>
      <c r="EA203" s="11">
        <f t="shared" si="1343"/>
        <v>3025.0000137500001</v>
      </c>
      <c r="EB203" s="11">
        <f t="shared" si="1343"/>
        <v>6240.9999800919995</v>
      </c>
      <c r="EC203" s="11">
        <f t="shared" si="1343"/>
        <v>6399.9999796800012</v>
      </c>
      <c r="ED203" s="11">
        <f t="shared" si="1343"/>
        <v>2704.0000133120002</v>
      </c>
      <c r="EE203" s="11">
        <f t="shared" si="1343"/>
        <v>8100.00002322</v>
      </c>
      <c r="EF203" s="11">
        <f t="shared" ref="EF203:EI203" si="1344">IF(EF114="",MAX(EF52,EF83),EF114)</f>
        <v>3600.0000155999996</v>
      </c>
      <c r="EG203" s="11">
        <f t="shared" si="1344"/>
        <v>4624.0000178159989</v>
      </c>
      <c r="EH203" s="11">
        <f t="shared" si="1344"/>
        <v>5625.0000197999998</v>
      </c>
      <c r="EI203" s="11">
        <f t="shared" si="1344"/>
        <v>6240.9999789860003</v>
      </c>
      <c r="EJ203" s="11">
        <f t="shared" ref="EJ203:ES203" si="1345">IF(EJ114="",MAX(EJ52,EJ83),EJ114)</f>
        <v>5625.0000201000003</v>
      </c>
      <c r="EK203" s="11">
        <f t="shared" si="1345"/>
        <v>5775.9999794800015</v>
      </c>
      <c r="EL203" s="11">
        <f t="shared" si="1345"/>
        <v>9801.000026927999</v>
      </c>
      <c r="EM203" s="11">
        <f t="shared" si="1345"/>
        <v>7225.0000232900002</v>
      </c>
      <c r="EN203" s="11">
        <f t="shared" si="1345"/>
        <v>4225.0000179400004</v>
      </c>
      <c r="EO203" s="11">
        <f t="shared" si="1345"/>
        <v>4899.9999805399993</v>
      </c>
      <c r="EP203" s="11">
        <f t="shared" si="1345"/>
        <v>4225.0000181999994</v>
      </c>
      <c r="EQ203" s="11">
        <f t="shared" si="1345"/>
        <v>3600.0000169200002</v>
      </c>
      <c r="ER203" s="11">
        <f t="shared" si="1345"/>
        <v>4900.0000198800008</v>
      </c>
      <c r="ES203" s="11">
        <f t="shared" si="1345"/>
        <v>6399.9999771200009</v>
      </c>
      <c r="ET203" s="11">
        <f t="shared" ref="ET203:EV203" si="1346">IF(ET114="",MAX(ET52,ET83),ET114)</f>
        <v>5625.0000215999999</v>
      </c>
      <c r="EU203" s="11">
        <f t="shared" si="1346"/>
        <v>4900.0000203</v>
      </c>
      <c r="EV203" s="11">
        <f t="shared" si="1346"/>
        <v>4899.9999795599997</v>
      </c>
      <c r="EW203" s="11">
        <f t="shared" ref="EW203:FJ203" si="1347">IF(EW114="",MAX(EW52,EW83),EW114)</f>
        <v>7569.0000255779987</v>
      </c>
      <c r="EX203" s="11">
        <f t="shared" si="1347"/>
        <v>4900.0000207200001</v>
      </c>
      <c r="EY203" s="11">
        <f t="shared" si="1347"/>
        <v>4224.9999806300002</v>
      </c>
      <c r="EZ203" s="11">
        <f t="shared" si="1347"/>
        <v>3363.9999826000003</v>
      </c>
      <c r="FA203" s="11">
        <f t="shared" si="1347"/>
        <v>8100.0000271799991</v>
      </c>
      <c r="FB203" s="11">
        <f t="shared" si="1347"/>
        <v>5625.0000227999999</v>
      </c>
      <c r="FC203" s="11">
        <f t="shared" si="1347"/>
        <v>6399.9999755199997</v>
      </c>
      <c r="FD203" s="11">
        <f t="shared" si="1347"/>
        <v>4225.0000200200011</v>
      </c>
      <c r="FE203" s="11">
        <f t="shared" si="1347"/>
        <v>8100.0000278999987</v>
      </c>
      <c r="FF203" s="11">
        <f t="shared" si="1347"/>
        <v>9801.0000308879989</v>
      </c>
      <c r="FG203" s="11">
        <f t="shared" si="1347"/>
        <v>8100.0000282600004</v>
      </c>
      <c r="FH203" s="11">
        <f t="shared" si="1347"/>
        <v>10000.000031600001</v>
      </c>
      <c r="FI203" s="11">
        <f t="shared" si="1347"/>
        <v>9999.9999682000016</v>
      </c>
      <c r="FJ203" s="11">
        <f t="shared" si="1347"/>
        <v>9801.0000316799997</v>
      </c>
      <c r="FK203" s="11">
        <f t="shared" ref="FK203" si="1348">IF(FK114="",MAX(FK52,FK83),FK114)</f>
        <v>3599.9999806799997</v>
      </c>
    </row>
    <row r="204" spans="3:167" x14ac:dyDescent="0.25">
      <c r="C204" s="11">
        <v>18</v>
      </c>
      <c r="D204" s="11">
        <f t="shared" si="1127"/>
        <v>2500</v>
      </c>
      <c r="E204" s="11">
        <f t="shared" ref="E204" si="1349">IF(E115="",MAX(E53,E84),E115)</f>
        <v>8099.999999910001</v>
      </c>
      <c r="F204" s="11">
        <f t="shared" si="1127"/>
        <v>4623.9999999320007</v>
      </c>
      <c r="G204" s="11">
        <f t="shared" si="1127"/>
        <v>6399.9999998399999</v>
      </c>
      <c r="H204" s="11">
        <f t="shared" si="1127"/>
        <v>7743.9999996479983</v>
      </c>
      <c r="I204" s="11">
        <f t="shared" ref="I204:BT204" si="1350">IF(I115="",MAX(I53,I84),I115)</f>
        <v>5624.9999995500002</v>
      </c>
      <c r="J204" s="11">
        <f t="shared" si="1350"/>
        <v>2600.9999995919998</v>
      </c>
      <c r="K204" s="11">
        <f t="shared" si="1350"/>
        <v>2500.0000004999997</v>
      </c>
      <c r="L204" s="11">
        <f t="shared" si="1350"/>
        <v>2500.0000006</v>
      </c>
      <c r="M204" s="11">
        <f t="shared" si="1350"/>
        <v>4225.0000009099995</v>
      </c>
      <c r="N204" s="11">
        <f t="shared" si="1350"/>
        <v>2500.0000008000002</v>
      </c>
      <c r="O204" s="11">
        <f t="shared" si="1350"/>
        <v>4488.9999987940009</v>
      </c>
      <c r="P204" s="11">
        <f t="shared" si="1350"/>
        <v>3600.0000012</v>
      </c>
      <c r="Q204" s="11">
        <f t="shared" si="1350"/>
        <v>8099.9999980200009</v>
      </c>
      <c r="R204" s="11">
        <f t="shared" si="1350"/>
        <v>9999.9999975999999</v>
      </c>
      <c r="S204" s="11">
        <f t="shared" si="1350"/>
        <v>3600.0000015599999</v>
      </c>
      <c r="T204" s="11">
        <f t="shared" si="1350"/>
        <v>6724.0000022959994</v>
      </c>
      <c r="U204" s="11">
        <f t="shared" si="1350"/>
        <v>9024.9999971500001</v>
      </c>
      <c r="V204" s="11">
        <f t="shared" si="1350"/>
        <v>3600.0000019200002</v>
      </c>
      <c r="W204" s="11">
        <f t="shared" si="1350"/>
        <v>2500.0000016999998</v>
      </c>
      <c r="X204" s="11">
        <f t="shared" si="1350"/>
        <v>5624.9999972999985</v>
      </c>
      <c r="Y204" s="11">
        <f t="shared" si="1350"/>
        <v>10000.0000038</v>
      </c>
      <c r="Z204" s="11">
        <f t="shared" si="1350"/>
        <v>6399.9999968000002</v>
      </c>
      <c r="AA204" s="11">
        <f t="shared" si="1350"/>
        <v>2500.0000020999996</v>
      </c>
      <c r="AB204" s="11">
        <f t="shared" si="1350"/>
        <v>6400.0000035199992</v>
      </c>
      <c r="AC204" s="11">
        <f t="shared" si="1350"/>
        <v>7743.9999959520001</v>
      </c>
      <c r="AD204" s="11">
        <f t="shared" si="1350"/>
        <v>7921.0000042720003</v>
      </c>
      <c r="AE204" s="11">
        <f t="shared" si="1350"/>
        <v>7743.9999955999992</v>
      </c>
      <c r="AF204" s="11">
        <f t="shared" si="1350"/>
        <v>5625.0000038999997</v>
      </c>
      <c r="AG204" s="11">
        <f t="shared" si="1350"/>
        <v>2500.0000027000001</v>
      </c>
      <c r="AH204" s="11">
        <f t="shared" si="1350"/>
        <v>3599.9999966399996</v>
      </c>
      <c r="AI204" s="11">
        <f t="shared" si="1350"/>
        <v>5624.9999956499987</v>
      </c>
      <c r="AJ204" s="11">
        <f t="shared" si="1350"/>
        <v>4899.9999958000008</v>
      </c>
      <c r="AK204" s="11">
        <f t="shared" si="1350"/>
        <v>8099.9999944199999</v>
      </c>
      <c r="AL204" s="11">
        <f t="shared" si="1350"/>
        <v>10000.000006400001</v>
      </c>
      <c r="AM204" s="11">
        <f t="shared" si="1350"/>
        <v>4761.000004554001</v>
      </c>
      <c r="AN204" s="11">
        <f t="shared" si="1350"/>
        <v>7224.9999942200011</v>
      </c>
      <c r="AO204" s="11">
        <f t="shared" si="1350"/>
        <v>3024.9999961500002</v>
      </c>
      <c r="AP204" s="11">
        <f t="shared" si="1350"/>
        <v>3600.0000043200002</v>
      </c>
      <c r="AQ204" s="11">
        <f t="shared" si="1350"/>
        <v>5624.9999944499987</v>
      </c>
      <c r="AR204" s="11">
        <f t="shared" si="1350"/>
        <v>2500.0000038000003</v>
      </c>
      <c r="AS204" s="11">
        <f t="shared" si="1350"/>
        <v>4489.0000052260002</v>
      </c>
      <c r="AT204" s="11">
        <f t="shared" si="1350"/>
        <v>3599.9999951999998</v>
      </c>
      <c r="AU204" s="11">
        <f t="shared" si="1350"/>
        <v>4900.0000057400011</v>
      </c>
      <c r="AV204" s="11">
        <f t="shared" si="1350"/>
        <v>4900.0000058799997</v>
      </c>
      <c r="AW204" s="11">
        <f t="shared" si="1350"/>
        <v>9999.9999914</v>
      </c>
      <c r="AX204" s="11">
        <f t="shared" si="1350"/>
        <v>9800.9999912879994</v>
      </c>
      <c r="AY204" s="11">
        <f t="shared" si="1350"/>
        <v>7568.9999921699991</v>
      </c>
      <c r="AZ204" s="11">
        <f t="shared" si="1350"/>
        <v>8100.0000082799997</v>
      </c>
      <c r="BA204" s="11">
        <f t="shared" si="1350"/>
        <v>8099.9999915400003</v>
      </c>
      <c r="BB204" s="11">
        <f t="shared" si="1350"/>
        <v>6399.9999923199994</v>
      </c>
      <c r="BC204" s="11">
        <f t="shared" si="1350"/>
        <v>4899.9999931400007</v>
      </c>
      <c r="BD204" s="11">
        <f t="shared" si="1350"/>
        <v>2500.0000049999999</v>
      </c>
      <c r="BE204" s="11">
        <f t="shared" si="1350"/>
        <v>9999.9999898000005</v>
      </c>
      <c r="BF204" s="11">
        <f t="shared" si="1350"/>
        <v>4356.0000068640002</v>
      </c>
      <c r="BG204" s="11">
        <f t="shared" si="1350"/>
        <v>8099.999990459999</v>
      </c>
      <c r="BH204" s="11">
        <f t="shared" si="1350"/>
        <v>2500.0000053999997</v>
      </c>
      <c r="BI204" s="11">
        <f t="shared" si="1350"/>
        <v>2500.0000055</v>
      </c>
      <c r="BJ204" s="11">
        <f t="shared" si="1350"/>
        <v>4899.9999921599992</v>
      </c>
      <c r="BK204" s="11">
        <f t="shared" si="1350"/>
        <v>9800.999988714002</v>
      </c>
      <c r="BL204" s="11">
        <f t="shared" si="1350"/>
        <v>9999.9999884000008</v>
      </c>
      <c r="BM204" s="11">
        <f t="shared" si="1350"/>
        <v>5183.9999915039998</v>
      </c>
      <c r="BN204" s="11">
        <f t="shared" si="1350"/>
        <v>3599.9999928000002</v>
      </c>
      <c r="BO204" s="11">
        <f t="shared" si="1350"/>
        <v>7921.0000108579989</v>
      </c>
      <c r="BP204" s="11">
        <f t="shared" si="1350"/>
        <v>9999.9999876000002</v>
      </c>
      <c r="BQ204" s="11">
        <f t="shared" si="1350"/>
        <v>10000.0000126</v>
      </c>
      <c r="BR204" s="11">
        <f t="shared" si="1350"/>
        <v>8099.999988479999</v>
      </c>
      <c r="BS204" s="11">
        <f t="shared" si="1350"/>
        <v>4760.9999910300012</v>
      </c>
      <c r="BT204" s="11">
        <f t="shared" si="1350"/>
        <v>5624.9999901000001</v>
      </c>
      <c r="BU204" s="11">
        <f t="shared" ref="BU204:CI204" si="1351">IF(BU115="",MAX(BU53,BU84),BU115)</f>
        <v>6399.9999892799997</v>
      </c>
      <c r="BV204" s="11">
        <f t="shared" si="1351"/>
        <v>6083.9999893920012</v>
      </c>
      <c r="BW204" s="11">
        <f t="shared" si="1351"/>
        <v>8835.9999870280008</v>
      </c>
      <c r="BX204" s="11">
        <f t="shared" si="1351"/>
        <v>9024.9999867000006</v>
      </c>
      <c r="BY204" s="11">
        <f t="shared" si="1351"/>
        <v>6084.0000110760002</v>
      </c>
      <c r="BZ204" s="11">
        <f t="shared" si="1351"/>
        <v>9024.9999863199992</v>
      </c>
      <c r="CA204" s="11">
        <f t="shared" si="1351"/>
        <v>9409.0000141619985</v>
      </c>
      <c r="CB204" s="11">
        <f t="shared" si="1351"/>
        <v>8099.9999866799999</v>
      </c>
      <c r="CC204" s="11">
        <f t="shared" si="1351"/>
        <v>3720.9999908499999</v>
      </c>
      <c r="CD204" s="11">
        <f t="shared" si="1351"/>
        <v>5624.9999886000014</v>
      </c>
      <c r="CE204" s="11">
        <f t="shared" si="1351"/>
        <v>8099.9999861400011</v>
      </c>
      <c r="CF204" s="11">
        <f t="shared" si="1351"/>
        <v>6399.9999875200001</v>
      </c>
      <c r="CG204" s="11">
        <f t="shared" si="1351"/>
        <v>8100.0000142200006</v>
      </c>
      <c r="CH204" s="11">
        <f t="shared" si="1351"/>
        <v>7224.9999863999992</v>
      </c>
      <c r="CI204" s="11">
        <f t="shared" si="1351"/>
        <v>5624.9999878500003</v>
      </c>
      <c r="CJ204" s="11">
        <f t="shared" ref="CJ204:CK204" si="1352">IF(CJ115="",MAX(CJ53,CJ84),CJ115)</f>
        <v>5183.9999881920003</v>
      </c>
      <c r="CK204" s="11">
        <f t="shared" si="1352"/>
        <v>8099.9999850599997</v>
      </c>
      <c r="CL204" s="11">
        <f t="shared" ref="CL204:CQ204" si="1353">IF(CL115="",MAX(CL53,CL84),CL115)</f>
        <v>8099.9999848800016</v>
      </c>
      <c r="CM204" s="11">
        <f t="shared" si="1353"/>
        <v>9999.9999830000015</v>
      </c>
      <c r="CN204" s="11">
        <f t="shared" si="1353"/>
        <v>9024.99998366</v>
      </c>
      <c r="CO204" s="11">
        <f t="shared" si="1353"/>
        <v>6399.9999860799999</v>
      </c>
      <c r="CP204" s="11">
        <f t="shared" si="1353"/>
        <v>9603.9999827519987</v>
      </c>
      <c r="CQ204" s="11">
        <f t="shared" si="1353"/>
        <v>7920.9999841580002</v>
      </c>
      <c r="CR204" s="11">
        <f t="shared" ref="CR204:CS204" si="1354">IF(CR115="",MAX(CR53,CR84),CR115)</f>
        <v>3600.0000107999999</v>
      </c>
      <c r="CS204" s="11">
        <f t="shared" si="1354"/>
        <v>8099.9999836199995</v>
      </c>
      <c r="CT204" s="11">
        <f t="shared" ref="CT204:DB204" si="1355">IF(CT115="",MAX(CT53,CT84),CT115)</f>
        <v>5624.9999862000013</v>
      </c>
      <c r="CU204" s="11">
        <f t="shared" si="1355"/>
        <v>5775.9999858640003</v>
      </c>
      <c r="CV204" s="11">
        <f t="shared" si="1355"/>
        <v>7224.9999840199998</v>
      </c>
      <c r="CW204" s="11">
        <f t="shared" si="1355"/>
        <v>9408.9999815699994</v>
      </c>
      <c r="CX204" s="11">
        <f t="shared" si="1355"/>
        <v>4899.9999865599993</v>
      </c>
      <c r="CY204" s="11">
        <f t="shared" si="1355"/>
        <v>9024.9999815700012</v>
      </c>
      <c r="CZ204" s="11">
        <f t="shared" si="1355"/>
        <v>5624.9999852999999</v>
      </c>
      <c r="DA204" s="11">
        <f t="shared" si="1355"/>
        <v>4899.9999861399992</v>
      </c>
      <c r="DB204" s="11">
        <f t="shared" si="1355"/>
        <v>6399.9999840000009</v>
      </c>
      <c r="DC204" s="11">
        <f t="shared" ref="DC204:EE204" si="1356">IF(DC115="",MAX(DC53,DC84),DC115)</f>
        <v>5624.9999848500001</v>
      </c>
      <c r="DD204" s="11">
        <f t="shared" si="1356"/>
        <v>7568.9999822519994</v>
      </c>
      <c r="DE204" s="11">
        <f t="shared" si="1356"/>
        <v>7224.9999824899987</v>
      </c>
      <c r="DF204" s="11">
        <f t="shared" si="1356"/>
        <v>5625.0000155999987</v>
      </c>
      <c r="DG204" s="11">
        <f t="shared" si="1356"/>
        <v>9024.9999800500009</v>
      </c>
      <c r="DH204" s="11">
        <f t="shared" si="1356"/>
        <v>9603.9999792239996</v>
      </c>
      <c r="DI204" s="11">
        <f t="shared" si="1356"/>
        <v>7921.0000190460014</v>
      </c>
      <c r="DJ204" s="11">
        <f t="shared" si="1356"/>
        <v>8099.9999805600009</v>
      </c>
      <c r="DK204" s="11">
        <f t="shared" si="1356"/>
        <v>6723.9999821239999</v>
      </c>
      <c r="DL204" s="11">
        <f t="shared" si="1356"/>
        <v>7055.9999815199999</v>
      </c>
      <c r="DM204" s="11">
        <f t="shared" si="1356"/>
        <v>9999.9999777999983</v>
      </c>
      <c r="DN204" s="11">
        <f t="shared" si="1356"/>
        <v>9999.9999776000004</v>
      </c>
      <c r="DO204" s="11">
        <f t="shared" si="1356"/>
        <v>10000.000022599999</v>
      </c>
      <c r="DP204" s="11">
        <f t="shared" si="1356"/>
        <v>6399.9999817600001</v>
      </c>
      <c r="DQ204" s="11">
        <f t="shared" si="1356"/>
        <v>9999.9999769999995</v>
      </c>
      <c r="DR204" s="11">
        <f t="shared" si="1356"/>
        <v>6723.9999809760011</v>
      </c>
      <c r="DS204" s="11">
        <f t="shared" si="1356"/>
        <v>6399.9999812800006</v>
      </c>
      <c r="DT204" s="11">
        <f t="shared" si="1356"/>
        <v>5625.0000177000002</v>
      </c>
      <c r="DU204" s="11">
        <f t="shared" si="1356"/>
        <v>8835.9999776279983</v>
      </c>
      <c r="DV204" s="11">
        <f t="shared" si="1356"/>
        <v>6399.9999808000011</v>
      </c>
      <c r="DW204" s="11">
        <f t="shared" si="1356"/>
        <v>7224.9999794300002</v>
      </c>
      <c r="DX204" s="11">
        <f t="shared" si="1356"/>
        <v>7224.9999792599992</v>
      </c>
      <c r="DY204" s="11">
        <f t="shared" si="1356"/>
        <v>6400.0000196800011</v>
      </c>
      <c r="DZ204" s="11">
        <f t="shared" si="1356"/>
        <v>9024.99997644</v>
      </c>
      <c r="EA204" s="11">
        <f t="shared" si="1356"/>
        <v>2601.0000127499998</v>
      </c>
      <c r="EB204" s="11">
        <f t="shared" si="1356"/>
        <v>8648.9999765639986</v>
      </c>
      <c r="EC204" s="11">
        <f t="shared" si="1356"/>
        <v>6399.9999796800012</v>
      </c>
      <c r="ED204" s="11">
        <f t="shared" si="1356"/>
        <v>4224.9999833599986</v>
      </c>
      <c r="EE204" s="11">
        <f t="shared" si="1356"/>
        <v>8099.99997678</v>
      </c>
      <c r="EF204" s="11">
        <f t="shared" ref="EF204:EI204" si="1357">IF(EF115="",MAX(EF53,EF84),EF115)</f>
        <v>8099.9999765999992</v>
      </c>
      <c r="EG204" s="11">
        <f t="shared" si="1357"/>
        <v>9024.9999751099986</v>
      </c>
      <c r="EH204" s="11">
        <f t="shared" si="1357"/>
        <v>2500.0000131999996</v>
      </c>
      <c r="EI204" s="11">
        <f t="shared" si="1357"/>
        <v>8648.9999752620006</v>
      </c>
      <c r="EJ204" s="11">
        <f t="shared" ref="EJ204:ES204" si="1358">IF(EJ115="",MAX(EJ53,EJ84),EJ115)</f>
        <v>7224.999977219999</v>
      </c>
      <c r="EK204" s="11">
        <f t="shared" si="1358"/>
        <v>7743.9999762400012</v>
      </c>
      <c r="EL204" s="11">
        <f t="shared" si="1358"/>
        <v>9800.999973072001</v>
      </c>
      <c r="EM204" s="11">
        <f t="shared" si="1358"/>
        <v>8099.9999753399998</v>
      </c>
      <c r="EN204" s="11">
        <f t="shared" si="1358"/>
        <v>8099.9999751599989</v>
      </c>
      <c r="EO204" s="11">
        <f t="shared" si="1358"/>
        <v>6399.9999777599987</v>
      </c>
      <c r="EP204" s="11">
        <f t="shared" si="1358"/>
        <v>4225.0000181999994</v>
      </c>
      <c r="EQ204" s="11">
        <f t="shared" si="1358"/>
        <v>7224.9999760299997</v>
      </c>
      <c r="ER204" s="11">
        <f t="shared" si="1358"/>
        <v>4899.9999801199992</v>
      </c>
      <c r="ES204" s="11">
        <f t="shared" si="1358"/>
        <v>4900.0000200199993</v>
      </c>
      <c r="ET204" s="11">
        <f t="shared" ref="ET204:EV204" si="1359">IF(ET115="",MAX(ET53,ET84),ET115)</f>
        <v>6399.9999769600008</v>
      </c>
      <c r="EU204" s="11">
        <f t="shared" si="1359"/>
        <v>6400.0000232000002</v>
      </c>
      <c r="EV204" s="11">
        <f t="shared" si="1359"/>
        <v>6399.9999766399997</v>
      </c>
      <c r="EW204" s="11">
        <f t="shared" ref="EW204:FJ204" si="1360">IF(EW115="",MAX(EW53,EW84),EW115)</f>
        <v>4355.9999805959987</v>
      </c>
      <c r="EX204" s="11">
        <f t="shared" si="1360"/>
        <v>4900.0000207200001</v>
      </c>
      <c r="EY204" s="11">
        <f t="shared" si="1360"/>
        <v>9999.9999702000005</v>
      </c>
      <c r="EZ204" s="11">
        <f t="shared" si="1360"/>
        <v>6888.9999750999996</v>
      </c>
      <c r="FA204" s="11">
        <f t="shared" si="1360"/>
        <v>8099.9999728200009</v>
      </c>
      <c r="FB204" s="11">
        <f t="shared" si="1360"/>
        <v>5624.9999772000001</v>
      </c>
      <c r="FC204" s="11">
        <f t="shared" si="1360"/>
        <v>8099.9999724599993</v>
      </c>
      <c r="FD204" s="11">
        <f t="shared" si="1360"/>
        <v>7224.9999738199995</v>
      </c>
      <c r="FE204" s="11">
        <f t="shared" si="1360"/>
        <v>3600.0000186000002</v>
      </c>
      <c r="FF204" s="11">
        <f t="shared" si="1360"/>
        <v>6240.9999753520005</v>
      </c>
      <c r="FG204" s="11">
        <f t="shared" si="1360"/>
        <v>9999.9999685999992</v>
      </c>
      <c r="FH204" s="11">
        <f t="shared" si="1360"/>
        <v>10000.000031600001</v>
      </c>
      <c r="FI204" s="11">
        <f t="shared" si="1360"/>
        <v>8099.9999713800007</v>
      </c>
      <c r="FJ204" s="11">
        <f t="shared" si="1360"/>
        <v>2500.000016</v>
      </c>
      <c r="FK204" s="11">
        <f t="shared" ref="FK204" si="1361">IF(FK115="",MAX(FK53,FK84),FK115)</f>
        <v>8099.99997102</v>
      </c>
    </row>
    <row r="205" spans="3:167" x14ac:dyDescent="0.25">
      <c r="C205" s="11">
        <v>19</v>
      </c>
      <c r="D205" s="11">
        <f t="shared" si="1127"/>
        <v>2500</v>
      </c>
      <c r="E205" s="11">
        <f t="shared" ref="E205" si="1362">IF(E116="",MAX(E54,E85),E116)</f>
        <v>3025.0000000550003</v>
      </c>
      <c r="F205" s="11">
        <f t="shared" si="1127"/>
        <v>3249.0000000570003</v>
      </c>
      <c r="G205" s="11">
        <f t="shared" si="1127"/>
        <v>3600.0000001199996</v>
      </c>
      <c r="H205" s="11">
        <f t="shared" si="1127"/>
        <v>3024.9999997800001</v>
      </c>
      <c r="I205" s="11">
        <f t="shared" ref="I205:BT205" si="1363">IF(I116="",MAX(I54,I85),I116)</f>
        <v>4356.0000003959995</v>
      </c>
      <c r="J205" s="11">
        <f t="shared" si="1363"/>
        <v>6400.0000006400005</v>
      </c>
      <c r="K205" s="11">
        <f t="shared" si="1363"/>
        <v>2500.0000004999997</v>
      </c>
      <c r="L205" s="11">
        <f t="shared" si="1363"/>
        <v>5624.9999991000013</v>
      </c>
      <c r="M205" s="11">
        <f t="shared" si="1363"/>
        <v>3025.0000007699996</v>
      </c>
      <c r="N205" s="11">
        <f t="shared" si="1363"/>
        <v>6399.9999987199999</v>
      </c>
      <c r="O205" s="11">
        <f t="shared" si="1363"/>
        <v>6399.9999985599989</v>
      </c>
      <c r="P205" s="11">
        <f t="shared" si="1363"/>
        <v>3025.0000011000002</v>
      </c>
      <c r="Q205" s="11">
        <f t="shared" si="1363"/>
        <v>3025.0000012099999</v>
      </c>
      <c r="R205" s="11">
        <f t="shared" si="1363"/>
        <v>5625.0000018000001</v>
      </c>
      <c r="S205" s="11">
        <f t="shared" si="1363"/>
        <v>7225.0000022100012</v>
      </c>
      <c r="T205" s="11">
        <f t="shared" si="1363"/>
        <v>2500.0000014000002</v>
      </c>
      <c r="U205" s="11">
        <f t="shared" si="1363"/>
        <v>4224.9999980500006</v>
      </c>
      <c r="V205" s="11">
        <f t="shared" si="1363"/>
        <v>3599.9999980799998</v>
      </c>
      <c r="W205" s="11">
        <f t="shared" si="1363"/>
        <v>2500.0000016999998</v>
      </c>
      <c r="X205" s="11">
        <f t="shared" si="1363"/>
        <v>9800.9999964360013</v>
      </c>
      <c r="Y205" s="11">
        <f t="shared" si="1363"/>
        <v>9999.9999962000002</v>
      </c>
      <c r="Z205" s="11">
        <f t="shared" si="1363"/>
        <v>5625.0000030000001</v>
      </c>
      <c r="AA205" s="11">
        <f t="shared" si="1363"/>
        <v>2500.0000020999996</v>
      </c>
      <c r="AB205" s="11">
        <f t="shared" si="1363"/>
        <v>4899.9999969200007</v>
      </c>
      <c r="AC205" s="11">
        <f t="shared" si="1363"/>
        <v>3720.9999971940001</v>
      </c>
      <c r="AD205" s="11">
        <f t="shared" si="1363"/>
        <v>4489.0000032160006</v>
      </c>
      <c r="AE205" s="11">
        <f t="shared" si="1363"/>
        <v>8463.9999953999995</v>
      </c>
      <c r="AF205" s="11">
        <f t="shared" si="1363"/>
        <v>4356.0000034319992</v>
      </c>
      <c r="AG205" s="11">
        <f t="shared" si="1363"/>
        <v>2500.0000027000001</v>
      </c>
      <c r="AH205" s="11">
        <f t="shared" si="1363"/>
        <v>3599.9999966399996</v>
      </c>
      <c r="AI205" s="11">
        <f t="shared" si="1363"/>
        <v>6241.0000045820007</v>
      </c>
      <c r="AJ205" s="11">
        <f t="shared" si="1363"/>
        <v>3024.9999966999999</v>
      </c>
      <c r="AK205" s="11">
        <f t="shared" si="1363"/>
        <v>4899.9999956600004</v>
      </c>
      <c r="AL205" s="11">
        <f t="shared" si="1363"/>
        <v>10000.000006400001</v>
      </c>
      <c r="AM205" s="11">
        <f t="shared" si="1363"/>
        <v>5928.999994918001</v>
      </c>
      <c r="AN205" s="11">
        <f t="shared" si="1363"/>
        <v>5624.9999949000003</v>
      </c>
      <c r="AO205" s="11">
        <f t="shared" si="1363"/>
        <v>4225.0000045500001</v>
      </c>
      <c r="AP205" s="11">
        <f t="shared" si="1363"/>
        <v>2500.0000036000001</v>
      </c>
      <c r="AQ205" s="11">
        <f t="shared" si="1363"/>
        <v>5625.0000055500013</v>
      </c>
      <c r="AR205" s="11">
        <f t="shared" si="1363"/>
        <v>9999.9999924000003</v>
      </c>
      <c r="AS205" s="11">
        <f t="shared" si="1363"/>
        <v>6724.0000063959997</v>
      </c>
      <c r="AT205" s="11">
        <f t="shared" si="1363"/>
        <v>3600.0000048000006</v>
      </c>
      <c r="AU205" s="11">
        <f t="shared" si="1363"/>
        <v>2500.0000040999998</v>
      </c>
      <c r="AV205" s="11">
        <f t="shared" si="1363"/>
        <v>6400.0000067199999</v>
      </c>
      <c r="AW205" s="11">
        <f t="shared" si="1363"/>
        <v>9999.9999914</v>
      </c>
      <c r="AX205" s="11">
        <f t="shared" si="1363"/>
        <v>9216.0000084480016</v>
      </c>
      <c r="AY205" s="11">
        <f t="shared" si="1363"/>
        <v>4760.9999937899993</v>
      </c>
      <c r="AZ205" s="11">
        <f t="shared" si="1363"/>
        <v>8100.0000082799997</v>
      </c>
      <c r="BA205" s="11">
        <f t="shared" si="1363"/>
        <v>5624.99999295</v>
      </c>
      <c r="BB205" s="11">
        <f t="shared" si="1363"/>
        <v>4225.0000062400004</v>
      </c>
      <c r="BC205" s="11">
        <f t="shared" si="1363"/>
        <v>4225.000006369999</v>
      </c>
      <c r="BD205" s="11">
        <f t="shared" si="1363"/>
        <v>2500.0000049999999</v>
      </c>
      <c r="BE205" s="11">
        <f t="shared" si="1363"/>
        <v>2500.0000051000002</v>
      </c>
      <c r="BF205" s="11">
        <f t="shared" si="1363"/>
        <v>9999.999989599999</v>
      </c>
      <c r="BG205" s="11">
        <f t="shared" si="1363"/>
        <v>4225.000006889999</v>
      </c>
      <c r="BH205" s="11">
        <f t="shared" si="1363"/>
        <v>5625.0000080999998</v>
      </c>
      <c r="BI205" s="11">
        <f t="shared" si="1363"/>
        <v>3600.0000066000002</v>
      </c>
      <c r="BJ205" s="11">
        <f t="shared" si="1363"/>
        <v>3599.9999932800001</v>
      </c>
      <c r="BK205" s="11">
        <f t="shared" si="1363"/>
        <v>9800.999988714002</v>
      </c>
      <c r="BL205" s="11">
        <f t="shared" si="1363"/>
        <v>5625.0000086999999</v>
      </c>
      <c r="BM205" s="11">
        <f t="shared" si="1363"/>
        <v>4225.0000076699998</v>
      </c>
      <c r="BN205" s="11">
        <f t="shared" si="1363"/>
        <v>4225.0000078000003</v>
      </c>
      <c r="BO205" s="11">
        <f t="shared" si="1363"/>
        <v>4225.0000079299989</v>
      </c>
      <c r="BP205" s="11">
        <f t="shared" si="1363"/>
        <v>10000.0000124</v>
      </c>
      <c r="BQ205" s="11">
        <f t="shared" si="1363"/>
        <v>10000.0000126</v>
      </c>
      <c r="BR205" s="11">
        <f t="shared" si="1363"/>
        <v>2500.0000063999996</v>
      </c>
      <c r="BS205" s="11">
        <f t="shared" si="1363"/>
        <v>2500.0000065000004</v>
      </c>
      <c r="BT205" s="11">
        <f t="shared" si="1363"/>
        <v>4225.0000085800002</v>
      </c>
      <c r="BU205" s="11">
        <f t="shared" ref="BU205:CI205" si="1364">IF(BU116="",MAX(BU54,BU85),BU116)</f>
        <v>4225.0000087100007</v>
      </c>
      <c r="BV205" s="11">
        <f t="shared" si="1364"/>
        <v>2500.0000067999999</v>
      </c>
      <c r="BW205" s="11">
        <f t="shared" si="1364"/>
        <v>4623.9999906159992</v>
      </c>
      <c r="BX205" s="11">
        <f t="shared" si="1364"/>
        <v>6399.9999888000002</v>
      </c>
      <c r="BY205" s="11">
        <f t="shared" si="1364"/>
        <v>6240.9999887819995</v>
      </c>
      <c r="BZ205" s="11">
        <f t="shared" si="1364"/>
        <v>7225.0000122400006</v>
      </c>
      <c r="CA205" s="11">
        <f t="shared" si="1364"/>
        <v>4899.9999897800008</v>
      </c>
      <c r="CB205" s="11">
        <f t="shared" si="1364"/>
        <v>3599.9999911200002</v>
      </c>
      <c r="CC205" s="11">
        <f t="shared" si="1364"/>
        <v>3025.0000082500005</v>
      </c>
      <c r="CD205" s="11">
        <f t="shared" si="1364"/>
        <v>3969.0000095759997</v>
      </c>
      <c r="CE205" s="11">
        <f t="shared" si="1364"/>
        <v>6399.9999876800011</v>
      </c>
      <c r="CF205" s="11">
        <f t="shared" si="1364"/>
        <v>8099.9999859600002</v>
      </c>
      <c r="CG205" s="11">
        <f t="shared" si="1364"/>
        <v>8100.0000142200006</v>
      </c>
      <c r="CH205" s="11">
        <f t="shared" si="1364"/>
        <v>6400.0000128000011</v>
      </c>
      <c r="CI205" s="11">
        <f t="shared" si="1364"/>
        <v>3600.0000097200004</v>
      </c>
      <c r="CJ205" s="11">
        <f t="shared" ref="CJ205:CK205" si="1365">IF(CJ116="",MAX(CJ54,CJ85),CJ116)</f>
        <v>4096.000010496</v>
      </c>
      <c r="CK205" s="11">
        <f t="shared" si="1365"/>
        <v>8100.0000149400003</v>
      </c>
      <c r="CL205" s="11">
        <f t="shared" ref="CL205:CQ205" si="1366">IF(CL116="",MAX(CL54,CL85),CL116)</f>
        <v>2500.0000083999998</v>
      </c>
      <c r="CM205" s="11">
        <f t="shared" si="1366"/>
        <v>4356.0000112199996</v>
      </c>
      <c r="CN205" s="11">
        <f t="shared" si="1366"/>
        <v>6400.00001376</v>
      </c>
      <c r="CO205" s="11">
        <f t="shared" si="1366"/>
        <v>6400.000013920001</v>
      </c>
      <c r="CP205" s="11">
        <f t="shared" si="1366"/>
        <v>7225.0000149599991</v>
      </c>
      <c r="CQ205" s="11">
        <f t="shared" si="1366"/>
        <v>3025.0000097899997</v>
      </c>
      <c r="CR205" s="11">
        <f t="shared" ref="CR205:CS205" si="1367">IF(CR116="",MAX(CR54,CR85),CR116)</f>
        <v>2500.0000089999999</v>
      </c>
      <c r="CS205" s="11">
        <f t="shared" si="1367"/>
        <v>4900.0000127400008</v>
      </c>
      <c r="CT205" s="11">
        <f t="shared" ref="CT205:DB205" si="1368">IF(CT116="",MAX(CT54,CT85),CT116)</f>
        <v>3600.0000110400001</v>
      </c>
      <c r="CU205" s="11">
        <f t="shared" si="1368"/>
        <v>5776.0000141359997</v>
      </c>
      <c r="CV205" s="11">
        <f t="shared" si="1368"/>
        <v>6399.9999849599999</v>
      </c>
      <c r="CW205" s="11">
        <f t="shared" si="1368"/>
        <v>4899.9999866999997</v>
      </c>
      <c r="CX205" s="11">
        <f t="shared" si="1368"/>
        <v>6400.0000153599995</v>
      </c>
      <c r="CY205" s="11">
        <f t="shared" si="1368"/>
        <v>4225.0000126099994</v>
      </c>
      <c r="CZ205" s="11">
        <f t="shared" si="1368"/>
        <v>3025.0000107800001</v>
      </c>
      <c r="DA205" s="11">
        <f t="shared" si="1368"/>
        <v>2500.0000098999999</v>
      </c>
      <c r="DB205" s="11">
        <f t="shared" si="1368"/>
        <v>3025.0000110000001</v>
      </c>
      <c r="DC205" s="11">
        <f t="shared" ref="DC205:EE205" si="1369">IF(DC116="",MAX(DC54,DC85),DC116)</f>
        <v>3969.0000127259996</v>
      </c>
      <c r="DD205" s="11">
        <f t="shared" si="1369"/>
        <v>3600.0000122400002</v>
      </c>
      <c r="DE205" s="11">
        <f t="shared" si="1369"/>
        <v>3025.0000113299998</v>
      </c>
      <c r="DF205" s="11">
        <f t="shared" si="1369"/>
        <v>5625.0000155999987</v>
      </c>
      <c r="DG205" s="11">
        <f t="shared" si="1369"/>
        <v>4225.0000136499993</v>
      </c>
      <c r="DH205" s="11">
        <f t="shared" si="1369"/>
        <v>5625.0000159000001</v>
      </c>
      <c r="DI205" s="11">
        <f t="shared" si="1369"/>
        <v>2500.0000106999996</v>
      </c>
      <c r="DJ205" s="11">
        <f t="shared" si="1369"/>
        <v>2500.0000108000004</v>
      </c>
      <c r="DK205" s="11">
        <f t="shared" si="1369"/>
        <v>6400.0000174400002</v>
      </c>
      <c r="DL205" s="11">
        <f t="shared" si="1369"/>
        <v>7744.0000193600008</v>
      </c>
      <c r="DM205" s="11">
        <f t="shared" si="1369"/>
        <v>3600.0000133199997</v>
      </c>
      <c r="DN205" s="11">
        <f t="shared" si="1369"/>
        <v>10000.0000224</v>
      </c>
      <c r="DO205" s="11">
        <f t="shared" si="1369"/>
        <v>2500.0000113000001</v>
      </c>
      <c r="DP205" s="11">
        <f t="shared" si="1369"/>
        <v>3025.0000125400002</v>
      </c>
      <c r="DQ205" s="11">
        <f t="shared" si="1369"/>
        <v>3600.0000138</v>
      </c>
      <c r="DR205" s="11">
        <f t="shared" si="1369"/>
        <v>5184.0000167039998</v>
      </c>
      <c r="DS205" s="11">
        <f t="shared" si="1369"/>
        <v>4224.9999847899999</v>
      </c>
      <c r="DT205" s="11">
        <f t="shared" si="1369"/>
        <v>5625.0000177000002</v>
      </c>
      <c r="DU205" s="11">
        <f t="shared" si="1369"/>
        <v>5329.0000173740009</v>
      </c>
      <c r="DV205" s="11">
        <f t="shared" si="1369"/>
        <v>3599.9999855999995</v>
      </c>
      <c r="DW205" s="11">
        <f t="shared" si="1369"/>
        <v>4225.0000157300001</v>
      </c>
      <c r="DX205" s="11">
        <f t="shared" si="1369"/>
        <v>5625.0000183000002</v>
      </c>
      <c r="DY205" s="11">
        <f t="shared" si="1369"/>
        <v>4225.000015990001</v>
      </c>
      <c r="DZ205" s="11">
        <f t="shared" si="1369"/>
        <v>9025.00002356</v>
      </c>
      <c r="EA205" s="11">
        <f t="shared" si="1369"/>
        <v>2500.0000125000001</v>
      </c>
      <c r="EB205" s="11">
        <f t="shared" si="1369"/>
        <v>7743.9999778239999</v>
      </c>
      <c r="EC205" s="11">
        <f t="shared" si="1369"/>
        <v>2500.0000126999998</v>
      </c>
      <c r="ED205" s="11">
        <f t="shared" si="1369"/>
        <v>6400.0000204799999</v>
      </c>
      <c r="EE205" s="11">
        <f t="shared" si="1369"/>
        <v>6399.99997936</v>
      </c>
      <c r="EF205" s="11">
        <f t="shared" ref="EF205:EI205" si="1370">IF(EF116="",MAX(EF54,EF85),EF116)</f>
        <v>6400.000020800001</v>
      </c>
      <c r="EG205" s="11">
        <f t="shared" si="1370"/>
        <v>3363.9999848040002</v>
      </c>
      <c r="EH205" s="11">
        <f t="shared" si="1370"/>
        <v>8100.0000237599997</v>
      </c>
      <c r="EI205" s="11">
        <f t="shared" si="1370"/>
        <v>4355.9999824440001</v>
      </c>
      <c r="EJ205" s="11">
        <f t="shared" ref="EJ205:ES205" si="1371">IF(EJ116="",MAX(EJ54,EJ85),EJ116)</f>
        <v>6889.0000222440003</v>
      </c>
      <c r="EK205" s="11">
        <f t="shared" si="1371"/>
        <v>6241.0000213299991</v>
      </c>
      <c r="EL205" s="11">
        <f t="shared" si="1371"/>
        <v>5624.9999796000002</v>
      </c>
      <c r="EM205" s="11">
        <f t="shared" si="1371"/>
        <v>3599.9999835600001</v>
      </c>
      <c r="EN205" s="11">
        <f t="shared" si="1371"/>
        <v>4899.9999806799997</v>
      </c>
      <c r="EO205" s="11">
        <f t="shared" si="1371"/>
        <v>3025.0000152900002</v>
      </c>
      <c r="EP205" s="11">
        <f t="shared" si="1371"/>
        <v>4225.0000181999994</v>
      </c>
      <c r="EQ205" s="11">
        <f t="shared" si="1371"/>
        <v>4225.0000183299999</v>
      </c>
      <c r="ER205" s="11">
        <f t="shared" si="1371"/>
        <v>9025.0000269800003</v>
      </c>
      <c r="ES205" s="11">
        <f t="shared" si="1371"/>
        <v>10000.000028599999</v>
      </c>
      <c r="ET205" s="11">
        <f t="shared" ref="ET205:EV205" si="1372">IF(ET116="",MAX(ET54,ET85),ET116)</f>
        <v>5184.0000207359999</v>
      </c>
      <c r="EU205" s="11">
        <f t="shared" si="1372"/>
        <v>5624.9999782499999</v>
      </c>
      <c r="EV205" s="11">
        <f t="shared" si="1372"/>
        <v>4899.9999795599997</v>
      </c>
      <c r="EW205" s="11">
        <f t="shared" ref="EW205:FJ205" si="1373">IF(EW116="",MAX(EW54,EW85),EW116)</f>
        <v>6724.0000241079988</v>
      </c>
      <c r="EX205" s="11">
        <f t="shared" si="1373"/>
        <v>3600.00001776</v>
      </c>
      <c r="EY205" s="11">
        <f t="shared" si="1373"/>
        <v>6400.0000238400007</v>
      </c>
      <c r="EZ205" s="11">
        <f t="shared" si="1373"/>
        <v>4900.0000210000007</v>
      </c>
      <c r="FA205" s="11">
        <f t="shared" si="1373"/>
        <v>5625.0000226499997</v>
      </c>
      <c r="FB205" s="11">
        <f t="shared" si="1373"/>
        <v>5624.9999772000001</v>
      </c>
      <c r="FC205" s="11">
        <f t="shared" si="1373"/>
        <v>2500.0000153000001</v>
      </c>
      <c r="FD205" s="11">
        <f t="shared" si="1373"/>
        <v>2500.0000153999999</v>
      </c>
      <c r="FE205" s="11">
        <f t="shared" si="1373"/>
        <v>5625.0000232499997</v>
      </c>
      <c r="FF205" s="11">
        <f t="shared" si="1373"/>
        <v>6400.0000249599998</v>
      </c>
      <c r="FG205" s="11">
        <f t="shared" si="1373"/>
        <v>7921.000027946</v>
      </c>
      <c r="FH205" s="11">
        <f t="shared" si="1373"/>
        <v>10000.000031600001</v>
      </c>
      <c r="FI205" s="11">
        <f t="shared" si="1373"/>
        <v>6399.9999745600007</v>
      </c>
      <c r="FJ205" s="11">
        <f t="shared" si="1373"/>
        <v>7744.0000281599996</v>
      </c>
      <c r="FK205" s="11">
        <f t="shared" ref="FK205" si="1374">IF(FK116="",MAX(FK54,FK85),FK116)</f>
        <v>3025.0000177100005</v>
      </c>
    </row>
    <row r="206" spans="3:167" x14ac:dyDescent="0.25">
      <c r="C206" s="11">
        <v>20</v>
      </c>
      <c r="D206" s="11">
        <f t="shared" si="1127"/>
        <v>2500</v>
      </c>
      <c r="E206" s="11">
        <f t="shared" ref="E206" si="1375">IF(E117="",MAX(E55,E86),E117)</f>
        <v>4224.9999999350002</v>
      </c>
      <c r="F206" s="11">
        <f t="shared" si="1127"/>
        <v>3480.9999999409997</v>
      </c>
      <c r="G206" s="11">
        <f t="shared" si="1127"/>
        <v>3843.9999998760004</v>
      </c>
      <c r="H206" s="11">
        <f t="shared" si="1127"/>
        <v>3599.9999997599998</v>
      </c>
      <c r="I206" s="11">
        <f t="shared" ref="I206:BT206" si="1376">IF(I117="",MAX(I55,I86),I117)</f>
        <v>6240.9999995260005</v>
      </c>
      <c r="J206" s="11">
        <f t="shared" si="1376"/>
        <v>3599.9999995200001</v>
      </c>
      <c r="K206" s="11">
        <f t="shared" si="1376"/>
        <v>6400.0000008000006</v>
      </c>
      <c r="L206" s="11">
        <f t="shared" si="1376"/>
        <v>2500.0000006</v>
      </c>
      <c r="M206" s="11">
        <f t="shared" si="1376"/>
        <v>7224.9999988100008</v>
      </c>
      <c r="N206" s="11">
        <f t="shared" si="1376"/>
        <v>3600.0000009599999</v>
      </c>
      <c r="O206" s="11">
        <f t="shared" si="1376"/>
        <v>4224.9999988300015</v>
      </c>
      <c r="P206" s="11">
        <f t="shared" si="1376"/>
        <v>4900.0000013999988</v>
      </c>
      <c r="Q206" s="11">
        <f t="shared" si="1376"/>
        <v>4224.9999985700006</v>
      </c>
      <c r="R206" s="11">
        <f t="shared" si="1376"/>
        <v>3600.0000014400002</v>
      </c>
      <c r="S206" s="11">
        <f t="shared" si="1376"/>
        <v>3600.0000015599999</v>
      </c>
      <c r="T206" s="11">
        <f t="shared" si="1376"/>
        <v>4224.9999981800011</v>
      </c>
      <c r="U206" s="11">
        <f t="shared" si="1376"/>
        <v>4224.9999980500006</v>
      </c>
      <c r="V206" s="11">
        <f t="shared" si="1376"/>
        <v>2500.0000016000004</v>
      </c>
      <c r="W206" s="11">
        <f t="shared" si="1376"/>
        <v>2500.0000016999998</v>
      </c>
      <c r="X206" s="11">
        <f t="shared" si="1376"/>
        <v>2500.0000018000001</v>
      </c>
      <c r="Y206" s="11">
        <f t="shared" si="1376"/>
        <v>6399.9999969600003</v>
      </c>
      <c r="Z206" s="11">
        <f t="shared" si="1376"/>
        <v>4900.0000028000004</v>
      </c>
      <c r="AA206" s="11">
        <f t="shared" si="1376"/>
        <v>6400.0000033600008</v>
      </c>
      <c r="AB206" s="11">
        <f t="shared" si="1376"/>
        <v>5624.9999967000012</v>
      </c>
      <c r="AC206" s="11">
        <f t="shared" si="1376"/>
        <v>2500.0000022999998</v>
      </c>
      <c r="AD206" s="11">
        <f t="shared" si="1376"/>
        <v>2916.0000025920003</v>
      </c>
      <c r="AE206" s="11">
        <f t="shared" si="1376"/>
        <v>8280.9999954499981</v>
      </c>
      <c r="AF206" s="11">
        <f t="shared" si="1376"/>
        <v>5624.9999961000003</v>
      </c>
      <c r="AG206" s="11">
        <f t="shared" si="1376"/>
        <v>5624.9999959500001</v>
      </c>
      <c r="AH206" s="11">
        <f t="shared" si="1376"/>
        <v>2600.9999971439997</v>
      </c>
      <c r="AI206" s="11">
        <f t="shared" si="1376"/>
        <v>6400.000004640001</v>
      </c>
      <c r="AJ206" s="11">
        <f t="shared" si="1376"/>
        <v>3600.0000036000001</v>
      </c>
      <c r="AK206" s="11">
        <f t="shared" si="1376"/>
        <v>9024.9999941099995</v>
      </c>
      <c r="AL206" s="11">
        <f t="shared" si="1376"/>
        <v>8099.99999424</v>
      </c>
      <c r="AM206" s="11">
        <f t="shared" si="1376"/>
        <v>5183.9999952480011</v>
      </c>
      <c r="AN206" s="11">
        <f t="shared" si="1376"/>
        <v>4225.0000044199996</v>
      </c>
      <c r="AO206" s="11">
        <f t="shared" si="1376"/>
        <v>4899.9999951</v>
      </c>
      <c r="AP206" s="11">
        <f t="shared" si="1376"/>
        <v>3600.0000043200002</v>
      </c>
      <c r="AQ206" s="11">
        <f t="shared" si="1376"/>
        <v>5625.0000055500013</v>
      </c>
      <c r="AR206" s="11">
        <f t="shared" si="1376"/>
        <v>8099.9999931600005</v>
      </c>
      <c r="AS206" s="11">
        <f t="shared" si="1376"/>
        <v>3136.0000043680002</v>
      </c>
      <c r="AT206" s="11">
        <f t="shared" si="1376"/>
        <v>4224.9999947999995</v>
      </c>
      <c r="AU206" s="11">
        <f t="shared" si="1376"/>
        <v>4899.9999942600007</v>
      </c>
      <c r="AV206" s="11">
        <f t="shared" si="1376"/>
        <v>3600.0000050400004</v>
      </c>
      <c r="AW206" s="11">
        <f t="shared" si="1376"/>
        <v>9999.9999914</v>
      </c>
      <c r="AX206" s="11">
        <f t="shared" si="1376"/>
        <v>6888.999992695999</v>
      </c>
      <c r="AY206" s="11">
        <f t="shared" si="1376"/>
        <v>6241.0000071099985</v>
      </c>
      <c r="AZ206" s="11">
        <f t="shared" si="1376"/>
        <v>8100.0000082799997</v>
      </c>
      <c r="BA206" s="11">
        <f t="shared" si="1376"/>
        <v>7224.9999920099999</v>
      </c>
      <c r="BB206" s="11">
        <f t="shared" si="1376"/>
        <v>4899.9999932799992</v>
      </c>
      <c r="BC206" s="11">
        <f t="shared" si="1376"/>
        <v>6399.9999921600011</v>
      </c>
      <c r="BD206" s="11">
        <f t="shared" si="1376"/>
        <v>2500.0000049999999</v>
      </c>
      <c r="BE206" s="11">
        <f t="shared" si="1376"/>
        <v>9999.9999898000005</v>
      </c>
      <c r="BF206" s="11">
        <f t="shared" si="1376"/>
        <v>9999.999989599999</v>
      </c>
      <c r="BG206" s="11">
        <f t="shared" si="1376"/>
        <v>7224.9999909899989</v>
      </c>
      <c r="BH206" s="11">
        <f t="shared" si="1376"/>
        <v>4900.0000075600001</v>
      </c>
      <c r="BI206" s="11">
        <f t="shared" si="1376"/>
        <v>6400.0000088000006</v>
      </c>
      <c r="BJ206" s="11">
        <f t="shared" si="1376"/>
        <v>6399.9999910399993</v>
      </c>
      <c r="BK206" s="11">
        <f t="shared" si="1376"/>
        <v>6399.999990880001</v>
      </c>
      <c r="BL206" s="11">
        <f t="shared" si="1376"/>
        <v>6400.0000092800001</v>
      </c>
      <c r="BM206" s="11">
        <f t="shared" si="1376"/>
        <v>3599.9999929199998</v>
      </c>
      <c r="BN206" s="11">
        <f t="shared" si="1376"/>
        <v>4900.0000084000003</v>
      </c>
      <c r="BO206" s="11">
        <f t="shared" si="1376"/>
        <v>6399.9999902399986</v>
      </c>
      <c r="BP206" s="11">
        <f t="shared" si="1376"/>
        <v>2500.0000061999999</v>
      </c>
      <c r="BQ206" s="11">
        <f t="shared" si="1376"/>
        <v>10000.0000126</v>
      </c>
      <c r="BR206" s="11">
        <f t="shared" si="1376"/>
        <v>2500.0000063999996</v>
      </c>
      <c r="BS206" s="11">
        <f t="shared" si="1376"/>
        <v>2500.0000065000004</v>
      </c>
      <c r="BT206" s="11">
        <f t="shared" si="1376"/>
        <v>5624.9999901000001</v>
      </c>
      <c r="BU206" s="11">
        <f t="shared" ref="BU206:CI206" si="1377">IF(BU117="",MAX(BU55,BU86),BU117)</f>
        <v>3843.9999916919996</v>
      </c>
      <c r="BV206" s="11">
        <f t="shared" si="1377"/>
        <v>9215.9999869439998</v>
      </c>
      <c r="BW206" s="11">
        <f t="shared" si="1377"/>
        <v>3480.9999918579997</v>
      </c>
      <c r="BX206" s="11">
        <f t="shared" si="1377"/>
        <v>3024.9999923</v>
      </c>
      <c r="BY206" s="11">
        <f t="shared" si="1377"/>
        <v>4760.9999902019999</v>
      </c>
      <c r="BZ206" s="11">
        <f t="shared" si="1377"/>
        <v>4900.0000100800007</v>
      </c>
      <c r="CA206" s="11">
        <f t="shared" si="1377"/>
        <v>3024.9999919699999</v>
      </c>
      <c r="CB206" s="11">
        <f t="shared" si="1377"/>
        <v>3599.9999911200002</v>
      </c>
      <c r="CC206" s="11">
        <f t="shared" si="1377"/>
        <v>3135.9999915999997</v>
      </c>
      <c r="CD206" s="11">
        <f t="shared" si="1377"/>
        <v>3364.000008816</v>
      </c>
      <c r="CE206" s="11">
        <f t="shared" si="1377"/>
        <v>7224.9999869100011</v>
      </c>
      <c r="CF206" s="11">
        <f t="shared" si="1377"/>
        <v>4224.9999898599999</v>
      </c>
      <c r="CG206" s="11">
        <f t="shared" si="1377"/>
        <v>7224.9999865699992</v>
      </c>
      <c r="CH206" s="11">
        <f t="shared" si="1377"/>
        <v>5624.9999879999987</v>
      </c>
      <c r="CI206" s="11">
        <f t="shared" si="1377"/>
        <v>3025.0000089100004</v>
      </c>
      <c r="CJ206" s="11">
        <f t="shared" ref="CJ206:CK206" si="1378">IF(CJ117="",MAX(CJ55,CJ86),CJ117)</f>
        <v>3480.999990324</v>
      </c>
      <c r="CK206" s="11">
        <f t="shared" si="1378"/>
        <v>5625.0000124500002</v>
      </c>
      <c r="CL206" s="11">
        <f t="shared" ref="CL206:CQ206" si="1379">IF(CL117="",MAX(CL55,CL86),CL117)</f>
        <v>3599.9999899200002</v>
      </c>
      <c r="CM206" s="11">
        <f t="shared" si="1379"/>
        <v>4356.0000112199996</v>
      </c>
      <c r="CN206" s="11">
        <f t="shared" si="1379"/>
        <v>3025.00000946</v>
      </c>
      <c r="CO206" s="11">
        <f t="shared" si="1379"/>
        <v>4899.9999878199997</v>
      </c>
      <c r="CP206" s="11">
        <f t="shared" si="1379"/>
        <v>8099.9999841599983</v>
      </c>
      <c r="CQ206" s="11">
        <f t="shared" si="1379"/>
        <v>3843.9999889640003</v>
      </c>
      <c r="CR206" s="11">
        <f t="shared" ref="CR206:CS206" si="1380">IF(CR117="",MAX(CR55,CR86),CR117)</f>
        <v>4899.9999873999996</v>
      </c>
      <c r="CS206" s="11">
        <f t="shared" si="1380"/>
        <v>4224.9999881699996</v>
      </c>
      <c r="CT206" s="11">
        <f t="shared" ref="CT206:DB206" si="1381">IF(CT117="",MAX(CT55,CT86),CT117)</f>
        <v>3024.9999898800002</v>
      </c>
      <c r="CU206" s="11">
        <f t="shared" si="1381"/>
        <v>4760.9999871660002</v>
      </c>
      <c r="CV206" s="11">
        <f t="shared" si="1381"/>
        <v>4900.00001316</v>
      </c>
      <c r="CW206" s="11">
        <f t="shared" si="1381"/>
        <v>4899.9999866999997</v>
      </c>
      <c r="CX206" s="11">
        <f t="shared" si="1381"/>
        <v>3599.99998848</v>
      </c>
      <c r="CY206" s="11">
        <f t="shared" si="1381"/>
        <v>4760.9999866140006</v>
      </c>
      <c r="CZ206" s="11">
        <f t="shared" si="1381"/>
        <v>4899.9999862799996</v>
      </c>
      <c r="DA206" s="11">
        <f t="shared" si="1381"/>
        <v>5624.9999851499997</v>
      </c>
      <c r="DB206" s="11">
        <f t="shared" si="1381"/>
        <v>3843.9999875999997</v>
      </c>
      <c r="DC206" s="11">
        <f t="shared" ref="DC206:EE206" si="1382">IF(DC117="",MAX(DC55,DC86),DC117)</f>
        <v>4899.9999858600004</v>
      </c>
      <c r="DD206" s="11">
        <f t="shared" si="1382"/>
        <v>5624.9999846999999</v>
      </c>
      <c r="DE206" s="11">
        <f t="shared" si="1382"/>
        <v>4900.0000144200003</v>
      </c>
      <c r="DF206" s="11">
        <f t="shared" si="1382"/>
        <v>4225.0000135199989</v>
      </c>
      <c r="DG206" s="11">
        <f t="shared" si="1382"/>
        <v>4224.9999863500007</v>
      </c>
      <c r="DH206" s="11">
        <f t="shared" si="1382"/>
        <v>5625.0000159000001</v>
      </c>
      <c r="DI206" s="11">
        <f t="shared" si="1382"/>
        <v>7743.9999811679991</v>
      </c>
      <c r="DJ206" s="11">
        <f t="shared" si="1382"/>
        <v>4900.0000151199993</v>
      </c>
      <c r="DK206" s="11">
        <f t="shared" si="1382"/>
        <v>4900.0000152599996</v>
      </c>
      <c r="DL206" s="11">
        <f t="shared" si="1382"/>
        <v>5041.0000156200003</v>
      </c>
      <c r="DM206" s="11">
        <f t="shared" si="1382"/>
        <v>4900.0000155400012</v>
      </c>
      <c r="DN206" s="11">
        <f t="shared" si="1382"/>
        <v>8099.9999798400013</v>
      </c>
      <c r="DO206" s="11">
        <f t="shared" si="1382"/>
        <v>2500.0000113000001</v>
      </c>
      <c r="DP206" s="11">
        <f t="shared" si="1382"/>
        <v>4224.9999851799994</v>
      </c>
      <c r="DQ206" s="11">
        <f t="shared" si="1382"/>
        <v>5475.999982979999</v>
      </c>
      <c r="DR206" s="11">
        <f t="shared" si="1382"/>
        <v>2500.0000116000001</v>
      </c>
      <c r="DS206" s="11">
        <f t="shared" si="1382"/>
        <v>4488.9999843220003</v>
      </c>
      <c r="DT206" s="11">
        <f t="shared" si="1382"/>
        <v>2500.0000118000003</v>
      </c>
      <c r="DU206" s="11">
        <f t="shared" si="1382"/>
        <v>3599.99998572</v>
      </c>
      <c r="DV206" s="11">
        <f t="shared" si="1382"/>
        <v>3599.9999855999995</v>
      </c>
      <c r="DW206" s="11">
        <f t="shared" si="1382"/>
        <v>3599.9999854800003</v>
      </c>
      <c r="DX206" s="11">
        <f t="shared" si="1382"/>
        <v>3968.9999846279998</v>
      </c>
      <c r="DY206" s="11">
        <f t="shared" si="1382"/>
        <v>4899.9999827799993</v>
      </c>
      <c r="DZ206" s="11">
        <f t="shared" si="1382"/>
        <v>2500.0000124000003</v>
      </c>
      <c r="EA206" s="11">
        <f t="shared" si="1382"/>
        <v>2500.0000125000001</v>
      </c>
      <c r="EB206" s="11">
        <f t="shared" si="1382"/>
        <v>5624.9999810999998</v>
      </c>
      <c r="EC206" s="11">
        <f t="shared" si="1382"/>
        <v>3599.9999847600002</v>
      </c>
      <c r="ED206" s="11">
        <f t="shared" si="1382"/>
        <v>3843.9999841279996</v>
      </c>
      <c r="EE206" s="11">
        <f t="shared" si="1382"/>
        <v>4899.99998194</v>
      </c>
      <c r="EF206" s="11">
        <f t="shared" ref="EF206:EI206" si="1383">IF(EF117="",MAX(EF55,EF86),EF117)</f>
        <v>3599.9999844000004</v>
      </c>
      <c r="EG206" s="11">
        <f t="shared" si="1383"/>
        <v>6083.9999795639987</v>
      </c>
      <c r="EH206" s="11">
        <f t="shared" si="1383"/>
        <v>7224.9999775600008</v>
      </c>
      <c r="EI206" s="11">
        <f t="shared" si="1383"/>
        <v>5328.9999805819998</v>
      </c>
      <c r="EJ206" s="11">
        <f t="shared" ref="EJ206:ES206" si="1384">IF(EJ117="",MAX(EJ55,EJ86),EJ117)</f>
        <v>5928.999979363999</v>
      </c>
      <c r="EK206" s="11">
        <f t="shared" si="1384"/>
        <v>3599.9999837999999</v>
      </c>
      <c r="EL206" s="11">
        <f t="shared" si="1384"/>
        <v>4225.0000176799995</v>
      </c>
      <c r="EM206" s="11">
        <f t="shared" si="1384"/>
        <v>5624.99997945</v>
      </c>
      <c r="EN206" s="11">
        <f t="shared" si="1384"/>
        <v>5624.9999792999997</v>
      </c>
      <c r="EO206" s="11">
        <f t="shared" si="1384"/>
        <v>3600.00001668</v>
      </c>
      <c r="EP206" s="11">
        <f t="shared" si="1384"/>
        <v>4225.0000181999994</v>
      </c>
      <c r="EQ206" s="11">
        <f t="shared" si="1384"/>
        <v>5624.9999788499999</v>
      </c>
      <c r="ER206" s="11">
        <f t="shared" si="1384"/>
        <v>5625.0000213000003</v>
      </c>
      <c r="ES206" s="11">
        <f t="shared" si="1384"/>
        <v>6399.9999771200009</v>
      </c>
      <c r="ET206" s="11">
        <f t="shared" ref="ET206:EV206" si="1385">IF(ET117="",MAX(ET55,ET86),ET117)</f>
        <v>8099.9999740800004</v>
      </c>
      <c r="EU206" s="11">
        <f t="shared" si="1385"/>
        <v>4899.9999797</v>
      </c>
      <c r="EV206" s="11">
        <f t="shared" si="1385"/>
        <v>3600.0000175199998</v>
      </c>
      <c r="EW206" s="11">
        <f t="shared" ref="EW206:FJ206" si="1386">IF(EW117="",MAX(EW55,EW86),EW117)</f>
        <v>4623.9999800079986</v>
      </c>
      <c r="EX206" s="11">
        <f t="shared" si="1386"/>
        <v>5624.9999778000001</v>
      </c>
      <c r="EY206" s="11">
        <f t="shared" si="1386"/>
        <v>6399.9999761600002</v>
      </c>
      <c r="EZ206" s="11">
        <f t="shared" si="1386"/>
        <v>2500.0000149999996</v>
      </c>
      <c r="FA206" s="11">
        <f t="shared" si="1386"/>
        <v>3600.0000181200003</v>
      </c>
      <c r="FB206" s="11">
        <f t="shared" si="1386"/>
        <v>5624.9999772000001</v>
      </c>
      <c r="FC206" s="11">
        <f t="shared" si="1386"/>
        <v>5624.9999770499999</v>
      </c>
      <c r="FD206" s="11">
        <f t="shared" si="1386"/>
        <v>5624.9999769000015</v>
      </c>
      <c r="FE206" s="11">
        <f t="shared" si="1386"/>
        <v>4224.9999798499985</v>
      </c>
      <c r="FF206" s="11">
        <f t="shared" si="1386"/>
        <v>9024.9999703600006</v>
      </c>
      <c r="FG206" s="11">
        <f t="shared" si="1386"/>
        <v>8280.9999714259993</v>
      </c>
      <c r="FH206" s="11">
        <f t="shared" si="1386"/>
        <v>2500.0000157999998</v>
      </c>
      <c r="FI206" s="11">
        <f t="shared" si="1386"/>
        <v>3600.0000190800001</v>
      </c>
      <c r="FJ206" s="11">
        <f t="shared" si="1386"/>
        <v>8100.0000288000001</v>
      </c>
      <c r="FK206" s="11">
        <f t="shared" ref="FK206" si="1387">IF(FK117="",MAX(FK55,FK86),FK117)</f>
        <v>4899.9999774600001</v>
      </c>
    </row>
    <row r="207" spans="3:167" x14ac:dyDescent="0.25">
      <c r="C207" s="11">
        <v>21</v>
      </c>
      <c r="D207" s="11">
        <f t="shared" si="1127"/>
        <v>2500</v>
      </c>
      <c r="E207" s="11">
        <f t="shared" ref="E207" si="1388">IF(E118="",MAX(E56,E87),E118)</f>
        <v>3600.0000000600003</v>
      </c>
      <c r="F207" s="11">
        <f t="shared" si="1127"/>
        <v>3024.9999999449997</v>
      </c>
      <c r="G207" s="11">
        <f t="shared" si="1127"/>
        <v>3599.9999998800004</v>
      </c>
      <c r="H207" s="11">
        <f t="shared" si="1127"/>
        <v>3600.0000002400002</v>
      </c>
      <c r="I207" s="11">
        <f t="shared" ref="I207:BT207" si="1389">IF(I118="",MAX(I56,I87),I118)</f>
        <v>5475.9999995560001</v>
      </c>
      <c r="J207" s="11">
        <f t="shared" si="1389"/>
        <v>5625.0000006</v>
      </c>
      <c r="K207" s="11">
        <f t="shared" si="1389"/>
        <v>9999.9999989999997</v>
      </c>
      <c r="L207" s="11">
        <f t="shared" si="1389"/>
        <v>2500.0000006</v>
      </c>
      <c r="M207" s="11">
        <f t="shared" si="1389"/>
        <v>6399.9999988800009</v>
      </c>
      <c r="N207" s="11">
        <f t="shared" si="1389"/>
        <v>4900.00000112</v>
      </c>
      <c r="O207" s="11">
        <f t="shared" si="1389"/>
        <v>3599.9999989200005</v>
      </c>
      <c r="P207" s="11">
        <f t="shared" si="1389"/>
        <v>6400.0000015999995</v>
      </c>
      <c r="Q207" s="11">
        <f t="shared" si="1389"/>
        <v>4225.0000014299994</v>
      </c>
      <c r="R207" s="11">
        <f t="shared" si="1389"/>
        <v>4900.0000016800004</v>
      </c>
      <c r="S207" s="11">
        <f t="shared" si="1389"/>
        <v>4900.0000018200008</v>
      </c>
      <c r="T207" s="11">
        <f t="shared" si="1389"/>
        <v>5184.0000020159987</v>
      </c>
      <c r="U207" s="11">
        <f t="shared" si="1389"/>
        <v>9024.9999971500001</v>
      </c>
      <c r="V207" s="11">
        <f t="shared" si="1389"/>
        <v>4899.99999776</v>
      </c>
      <c r="W207" s="11">
        <f t="shared" si="1389"/>
        <v>7743.9999970079989</v>
      </c>
      <c r="X207" s="11">
        <f t="shared" si="1389"/>
        <v>9800.9999964360013</v>
      </c>
      <c r="Y207" s="11">
        <f t="shared" si="1389"/>
        <v>8100.0000034199993</v>
      </c>
      <c r="Z207" s="11">
        <f t="shared" si="1389"/>
        <v>3025.0000022000004</v>
      </c>
      <c r="AA207" s="11">
        <f t="shared" si="1389"/>
        <v>9025.0000039900006</v>
      </c>
      <c r="AB207" s="11">
        <f t="shared" si="1389"/>
        <v>4900.0000030799993</v>
      </c>
      <c r="AC207" s="11">
        <f t="shared" si="1389"/>
        <v>5184.0000033119995</v>
      </c>
      <c r="AD207" s="11">
        <f t="shared" si="1389"/>
        <v>4356.0000031680001</v>
      </c>
      <c r="AE207" s="11">
        <f t="shared" si="1389"/>
        <v>3600.0000029999997</v>
      </c>
      <c r="AF207" s="11">
        <f t="shared" si="1389"/>
        <v>9999.9999948000004</v>
      </c>
      <c r="AG207" s="11">
        <f t="shared" si="1389"/>
        <v>3599.9999967600002</v>
      </c>
      <c r="AH207" s="11">
        <f t="shared" si="1389"/>
        <v>4761.0000038640001</v>
      </c>
      <c r="AI207" s="11">
        <f t="shared" si="1389"/>
        <v>3599.99999652</v>
      </c>
      <c r="AJ207" s="11">
        <f t="shared" si="1389"/>
        <v>3249.0000034200002</v>
      </c>
      <c r="AK207" s="11">
        <f t="shared" si="1389"/>
        <v>7225.0000052699997</v>
      </c>
      <c r="AL207" s="11">
        <f t="shared" si="1389"/>
        <v>3025.0000035200005</v>
      </c>
      <c r="AM207" s="11">
        <f t="shared" si="1389"/>
        <v>6084.000005148001</v>
      </c>
      <c r="AN207" s="11">
        <f t="shared" si="1389"/>
        <v>4899.9999952400003</v>
      </c>
      <c r="AO207" s="11">
        <f t="shared" si="1389"/>
        <v>7743.9999938400006</v>
      </c>
      <c r="AP207" s="11">
        <f t="shared" si="1389"/>
        <v>4899.9999949599996</v>
      </c>
      <c r="AQ207" s="11">
        <f t="shared" si="1389"/>
        <v>2500.0000037</v>
      </c>
      <c r="AR207" s="11">
        <f t="shared" si="1389"/>
        <v>4095.9999951359996</v>
      </c>
      <c r="AS207" s="11">
        <f t="shared" si="1389"/>
        <v>4355.9999948519999</v>
      </c>
      <c r="AT207" s="11">
        <f t="shared" si="1389"/>
        <v>5624.9999939999998</v>
      </c>
      <c r="AU207" s="11">
        <f t="shared" si="1389"/>
        <v>3600.0000049199998</v>
      </c>
      <c r="AV207" s="11">
        <f t="shared" si="1389"/>
        <v>6400.0000067199999</v>
      </c>
      <c r="AW207" s="11">
        <f t="shared" si="1389"/>
        <v>9999.9999914</v>
      </c>
      <c r="AX207" s="11">
        <f t="shared" si="1389"/>
        <v>8648.9999918159992</v>
      </c>
      <c r="AY207" s="11">
        <f t="shared" si="1389"/>
        <v>7743.9999920799992</v>
      </c>
      <c r="AZ207" s="11">
        <f t="shared" si="1389"/>
        <v>8100.0000082799997</v>
      </c>
      <c r="BA207" s="11">
        <f t="shared" si="1389"/>
        <v>3599.9999943600001</v>
      </c>
      <c r="BB207" s="11">
        <f t="shared" si="1389"/>
        <v>5624.9999927999997</v>
      </c>
      <c r="BC207" s="11">
        <f t="shared" si="1389"/>
        <v>8100.0000088199986</v>
      </c>
      <c r="BD207" s="11">
        <f t="shared" si="1389"/>
        <v>5625.0000074999998</v>
      </c>
      <c r="BE207" s="11">
        <f t="shared" si="1389"/>
        <v>2500.0000051000002</v>
      </c>
      <c r="BF207" s="11">
        <f t="shared" si="1389"/>
        <v>5625.0000078000003</v>
      </c>
      <c r="BG207" s="11">
        <f t="shared" si="1389"/>
        <v>3024.9999941699998</v>
      </c>
      <c r="BH207" s="11">
        <f t="shared" si="1389"/>
        <v>6400.0000086399996</v>
      </c>
      <c r="BI207" s="11">
        <f t="shared" si="1389"/>
        <v>4225.0000071499999</v>
      </c>
      <c r="BJ207" s="11">
        <f t="shared" si="1389"/>
        <v>4900.0000078400008</v>
      </c>
      <c r="BK207" s="11">
        <f t="shared" si="1389"/>
        <v>4899.9999920200007</v>
      </c>
      <c r="BL207" s="11">
        <f t="shared" si="1389"/>
        <v>9999.9999884000008</v>
      </c>
      <c r="BM207" s="11">
        <f t="shared" si="1389"/>
        <v>4488.9999920939999</v>
      </c>
      <c r="BN207" s="11">
        <f t="shared" si="1389"/>
        <v>3025.0000065999998</v>
      </c>
      <c r="BO207" s="11">
        <f t="shared" si="1389"/>
        <v>7224.9999896300005</v>
      </c>
      <c r="BP207" s="11">
        <f t="shared" si="1389"/>
        <v>9999.9999876000002</v>
      </c>
      <c r="BQ207" s="11">
        <f t="shared" si="1389"/>
        <v>9999.9999874000005</v>
      </c>
      <c r="BR207" s="11">
        <f t="shared" si="1389"/>
        <v>5625.0000096000012</v>
      </c>
      <c r="BS207" s="11">
        <f t="shared" si="1389"/>
        <v>2500.0000065000004</v>
      </c>
      <c r="BT207" s="11">
        <f t="shared" si="1389"/>
        <v>4900.0000092399996</v>
      </c>
      <c r="BU207" s="11">
        <f t="shared" ref="BU207:CI207" si="1390">IF(BU118="",MAX(BU56,BU87),BU118)</f>
        <v>4225.0000087100007</v>
      </c>
      <c r="BV207" s="11">
        <f t="shared" si="1390"/>
        <v>5625.0000102000013</v>
      </c>
      <c r="BW207" s="11">
        <f t="shared" si="1390"/>
        <v>3843.9999914439995</v>
      </c>
      <c r="BX207" s="11">
        <f t="shared" si="1390"/>
        <v>5625.0000104999999</v>
      </c>
      <c r="BY207" s="11">
        <f t="shared" si="1390"/>
        <v>7921.000012638</v>
      </c>
      <c r="BZ207" s="11">
        <f t="shared" si="1390"/>
        <v>7225.0000122400006</v>
      </c>
      <c r="CA207" s="11">
        <f t="shared" si="1390"/>
        <v>3599.9999912399999</v>
      </c>
      <c r="CB207" s="11">
        <f t="shared" si="1390"/>
        <v>9999.9999852000001</v>
      </c>
      <c r="CC207" s="11">
        <f t="shared" si="1390"/>
        <v>2500.0000075000003</v>
      </c>
      <c r="CD207" s="11">
        <f t="shared" si="1390"/>
        <v>3599.99999088</v>
      </c>
      <c r="CE207" s="11">
        <f t="shared" si="1390"/>
        <v>3599.9999907599995</v>
      </c>
      <c r="CF207" s="11">
        <f t="shared" si="1390"/>
        <v>3599.9999906400003</v>
      </c>
      <c r="CG207" s="11">
        <f t="shared" si="1390"/>
        <v>5624.9999881499998</v>
      </c>
      <c r="CH207" s="11">
        <f t="shared" si="1390"/>
        <v>4488.9999892799988</v>
      </c>
      <c r="CI207" s="11">
        <f t="shared" si="1390"/>
        <v>3025.0000089100004</v>
      </c>
      <c r="CJ207" s="11">
        <f t="shared" ref="CJ207:CK207" si="1391">IF(CJ118="",MAX(CJ56,CJ87),CJ118)</f>
        <v>6083.9999872079998</v>
      </c>
      <c r="CK207" s="11">
        <f t="shared" si="1391"/>
        <v>6400.0000132800005</v>
      </c>
      <c r="CL207" s="11">
        <f t="shared" ref="CL207:CQ207" si="1392">IF(CL118="",MAX(CL56,CL87),CL118)</f>
        <v>3968.9999894160001</v>
      </c>
      <c r="CM207" s="11">
        <f t="shared" si="1392"/>
        <v>6083.9999867400002</v>
      </c>
      <c r="CN207" s="11">
        <f t="shared" si="1392"/>
        <v>5624.9999871</v>
      </c>
      <c r="CO207" s="11">
        <f t="shared" si="1392"/>
        <v>2500.0000086999999</v>
      </c>
      <c r="CP207" s="11">
        <f t="shared" si="1392"/>
        <v>8099.9999841599983</v>
      </c>
      <c r="CQ207" s="11">
        <f t="shared" si="1392"/>
        <v>8099.9999839800003</v>
      </c>
      <c r="CR207" s="11">
        <f t="shared" ref="CR207:CS207" si="1393">IF(CR118="",MAX(CR56,CR87),CR118)</f>
        <v>5624.9999865</v>
      </c>
      <c r="CS207" s="11">
        <f t="shared" si="1393"/>
        <v>2500.0000090999997</v>
      </c>
      <c r="CT207" s="11">
        <f t="shared" ref="CT207:DB207" si="1394">IF(CT118="",MAX(CT56,CT87),CT118)</f>
        <v>9024.9999825200011</v>
      </c>
      <c r="CU207" s="11">
        <f t="shared" si="1394"/>
        <v>6083.9999854920006</v>
      </c>
      <c r="CV207" s="11">
        <f t="shared" si="1394"/>
        <v>4900.00001316</v>
      </c>
      <c r="CW207" s="11">
        <f t="shared" si="1394"/>
        <v>4899.9999866999997</v>
      </c>
      <c r="CX207" s="11">
        <f t="shared" si="1394"/>
        <v>4224.9999875199992</v>
      </c>
      <c r="CY207" s="11">
        <f t="shared" si="1394"/>
        <v>4489.0000129979999</v>
      </c>
      <c r="CZ207" s="11">
        <f t="shared" si="1394"/>
        <v>4355.9999870639995</v>
      </c>
      <c r="DA207" s="11">
        <f t="shared" si="1394"/>
        <v>3599.9999881200001</v>
      </c>
      <c r="DB207" s="11">
        <f t="shared" si="1394"/>
        <v>3600.000012</v>
      </c>
      <c r="DC207" s="11">
        <f t="shared" ref="DC207:EE207" si="1395">IF(DC118="",MAX(DC56,DC87),DC118)</f>
        <v>4355.999986668</v>
      </c>
      <c r="DD207" s="11">
        <f t="shared" si="1395"/>
        <v>4488.9999863319999</v>
      </c>
      <c r="DE207" s="11">
        <f t="shared" si="1395"/>
        <v>6083.9999839319989</v>
      </c>
      <c r="DF207" s="11">
        <f t="shared" si="1395"/>
        <v>7224.9999823200005</v>
      </c>
      <c r="DG207" s="11">
        <f t="shared" si="1395"/>
        <v>7224.9999821500005</v>
      </c>
      <c r="DH207" s="11">
        <f t="shared" si="1395"/>
        <v>7225.0000180200004</v>
      </c>
      <c r="DI207" s="11">
        <f t="shared" si="1395"/>
        <v>9999.9999785999989</v>
      </c>
      <c r="DJ207" s="11">
        <f t="shared" si="1395"/>
        <v>4899.9999848800007</v>
      </c>
      <c r="DK207" s="11">
        <f t="shared" si="1395"/>
        <v>5624.9999836500001</v>
      </c>
      <c r="DL207" s="11">
        <f t="shared" si="1395"/>
        <v>6083.9999828399996</v>
      </c>
      <c r="DM207" s="11">
        <f t="shared" si="1395"/>
        <v>6399.9999822400014</v>
      </c>
      <c r="DN207" s="11">
        <f t="shared" si="1395"/>
        <v>8100.0000201599987</v>
      </c>
      <c r="DO207" s="11">
        <f t="shared" si="1395"/>
        <v>10000.000022599999</v>
      </c>
      <c r="DP207" s="11">
        <f t="shared" si="1395"/>
        <v>9999.9999771999992</v>
      </c>
      <c r="DQ207" s="11">
        <f t="shared" si="1395"/>
        <v>9024.9999781499992</v>
      </c>
      <c r="DR207" s="11">
        <f t="shared" si="1395"/>
        <v>6399.9999814400007</v>
      </c>
      <c r="DS207" s="11">
        <f t="shared" si="1395"/>
        <v>4224.9999847899999</v>
      </c>
      <c r="DT207" s="11">
        <f t="shared" si="1395"/>
        <v>2500.0000118000003</v>
      </c>
      <c r="DU207" s="11">
        <f t="shared" si="1395"/>
        <v>4224.9999845300008</v>
      </c>
      <c r="DV207" s="11">
        <f t="shared" si="1395"/>
        <v>3599.9999855999995</v>
      </c>
      <c r="DW207" s="11">
        <f t="shared" si="1395"/>
        <v>3600.0000145200001</v>
      </c>
      <c r="DX207" s="11">
        <f t="shared" si="1395"/>
        <v>4899.9999829199996</v>
      </c>
      <c r="DY207" s="11">
        <f t="shared" si="1395"/>
        <v>3600.0000147599999</v>
      </c>
      <c r="DZ207" s="11">
        <f t="shared" si="1395"/>
        <v>6399.9999801600006</v>
      </c>
      <c r="EA207" s="11">
        <f t="shared" si="1395"/>
        <v>3600.0000150000001</v>
      </c>
      <c r="EB207" s="11">
        <f t="shared" si="1395"/>
        <v>6560.9999795879994</v>
      </c>
      <c r="EC207" s="11">
        <f t="shared" si="1395"/>
        <v>5624.9999809500014</v>
      </c>
      <c r="ED207" s="11">
        <f t="shared" si="1395"/>
        <v>3024.9999859199997</v>
      </c>
      <c r="EE207" s="11">
        <f t="shared" si="1395"/>
        <v>6400.00002064</v>
      </c>
      <c r="EF207" s="11">
        <f t="shared" ref="EF207:EI207" si="1396">IF(EF118="",MAX(EF56,EF87),EF118)</f>
        <v>3599.9999844000004</v>
      </c>
      <c r="EG207" s="11">
        <f t="shared" si="1396"/>
        <v>6084.0000204359985</v>
      </c>
      <c r="EH207" s="11">
        <f t="shared" si="1396"/>
        <v>3600.0000158399998</v>
      </c>
      <c r="EI207" s="11">
        <f t="shared" si="1396"/>
        <v>4488.9999821780002</v>
      </c>
      <c r="EJ207" s="11">
        <f t="shared" ref="EJ207:ES207" si="1397">IF(EJ118="",MAX(EJ56,EJ87),EJ118)</f>
        <v>6240.9999788279993</v>
      </c>
      <c r="EK207" s="11">
        <f t="shared" si="1397"/>
        <v>3720.99998353</v>
      </c>
      <c r="EL207" s="11">
        <f t="shared" si="1397"/>
        <v>2500.0000135999999</v>
      </c>
      <c r="EM207" s="11">
        <f t="shared" si="1397"/>
        <v>5625.00002055</v>
      </c>
      <c r="EN207" s="11">
        <f t="shared" si="1397"/>
        <v>7224.9999765399989</v>
      </c>
      <c r="EO207" s="11">
        <f t="shared" si="1397"/>
        <v>4224.9999819299992</v>
      </c>
      <c r="EP207" s="11">
        <f t="shared" si="1397"/>
        <v>5625.0000209999998</v>
      </c>
      <c r="EQ207" s="11">
        <f t="shared" si="1397"/>
        <v>3968.9999822340001</v>
      </c>
      <c r="ER207" s="11">
        <f t="shared" si="1397"/>
        <v>6400.0000227200007</v>
      </c>
      <c r="ES207" s="11">
        <f t="shared" si="1397"/>
        <v>4899.9999799800007</v>
      </c>
      <c r="ET207" s="11">
        <f t="shared" ref="ET207:EV207" si="1398">IF(ET118="",MAX(ET56,ET87),ET118)</f>
        <v>6399.9999769600008</v>
      </c>
      <c r="EU207" s="11">
        <f t="shared" si="1398"/>
        <v>6400.0000232000002</v>
      </c>
      <c r="EV207" s="11">
        <f t="shared" si="1398"/>
        <v>4224.9999810200015</v>
      </c>
      <c r="EW207" s="11">
        <f t="shared" ref="EW207:FJ207" si="1399">IF(EW118="",MAX(EW56,EW87),EW118)</f>
        <v>5329.0000214619995</v>
      </c>
      <c r="EX207" s="11">
        <f t="shared" si="1399"/>
        <v>3600.00001776</v>
      </c>
      <c r="EY207" s="11">
        <f t="shared" si="1399"/>
        <v>9024.9999716900002</v>
      </c>
      <c r="EZ207" s="11">
        <f t="shared" si="1399"/>
        <v>4225.0000195000011</v>
      </c>
      <c r="FA207" s="11">
        <f t="shared" si="1399"/>
        <v>4899.9999788600007</v>
      </c>
      <c r="FB207" s="11">
        <f t="shared" si="1399"/>
        <v>5624.9999772000001</v>
      </c>
      <c r="FC207" s="11">
        <f t="shared" si="1399"/>
        <v>7225.0000260100005</v>
      </c>
      <c r="FD207" s="11">
        <f t="shared" si="1399"/>
        <v>4224.9999799800007</v>
      </c>
      <c r="FE207" s="11">
        <f t="shared" si="1399"/>
        <v>5625.0000232499997</v>
      </c>
      <c r="FF207" s="11">
        <f t="shared" si="1399"/>
        <v>4225.0000202800002</v>
      </c>
      <c r="FG207" s="11">
        <f t="shared" si="1399"/>
        <v>9408.9999695419992</v>
      </c>
      <c r="FH207" s="11">
        <f t="shared" si="1399"/>
        <v>2500.0000157999998</v>
      </c>
      <c r="FI207" s="11">
        <f t="shared" si="1399"/>
        <v>4900.0000222599992</v>
      </c>
      <c r="FJ207" s="11">
        <f t="shared" si="1399"/>
        <v>8100.0000288000001</v>
      </c>
      <c r="FK207" s="11">
        <f t="shared" ref="FK207" si="1400">IF(FK118="",MAX(FK56,FK87),FK118)</f>
        <v>3025.0000177100005</v>
      </c>
    </row>
    <row r="208" spans="3:167" x14ac:dyDescent="0.25">
      <c r="C208" s="11">
        <v>22</v>
      </c>
      <c r="D208" s="11">
        <f t="shared" si="1127"/>
        <v>2500</v>
      </c>
      <c r="E208" s="11">
        <f t="shared" ref="E208" si="1401">IF(E119="",MAX(E57,E88),E119)</f>
        <v>3599.9999999399997</v>
      </c>
      <c r="F208" s="11">
        <f t="shared" si="1127"/>
        <v>3721.0000000610003</v>
      </c>
      <c r="G208" s="11">
        <f t="shared" si="1127"/>
        <v>4900.0000001400003</v>
      </c>
      <c r="H208" s="11">
        <f t="shared" si="1127"/>
        <v>3844.0000002480001</v>
      </c>
      <c r="I208" s="11">
        <f t="shared" ref="I208:BT208" si="1402">IF(I119="",MAX(I57,I88),I119)</f>
        <v>3480.9999996460006</v>
      </c>
      <c r="J208" s="11">
        <f t="shared" si="1402"/>
        <v>3600.0000004799999</v>
      </c>
      <c r="K208" s="11">
        <f t="shared" si="1402"/>
        <v>9999.9999989999997</v>
      </c>
      <c r="L208" s="11">
        <f t="shared" si="1402"/>
        <v>3600.0000007200001</v>
      </c>
      <c r="M208" s="11">
        <f t="shared" si="1402"/>
        <v>8100.0000012599994</v>
      </c>
      <c r="N208" s="11">
        <f t="shared" si="1402"/>
        <v>4899.99999888</v>
      </c>
      <c r="O208" s="11">
        <f t="shared" si="1402"/>
        <v>6400.0000014400011</v>
      </c>
      <c r="P208" s="11">
        <f t="shared" si="1402"/>
        <v>8100.0000017999992</v>
      </c>
      <c r="Q208" s="11">
        <f t="shared" si="1402"/>
        <v>3600.0000013199997</v>
      </c>
      <c r="R208" s="11">
        <f t="shared" si="1402"/>
        <v>10000.0000024</v>
      </c>
      <c r="S208" s="11">
        <f t="shared" si="1402"/>
        <v>7225.0000022100012</v>
      </c>
      <c r="T208" s="11">
        <f t="shared" si="1402"/>
        <v>5328.9999979560007</v>
      </c>
      <c r="U208" s="11">
        <f t="shared" si="1402"/>
        <v>5928.9999976900008</v>
      </c>
      <c r="V208" s="11">
        <f t="shared" si="1402"/>
        <v>6400.0000025600002</v>
      </c>
      <c r="W208" s="11">
        <f t="shared" si="1402"/>
        <v>2500.0000016999998</v>
      </c>
      <c r="X208" s="11">
        <f t="shared" si="1402"/>
        <v>5624.9999972999985</v>
      </c>
      <c r="Y208" s="11">
        <f t="shared" si="1402"/>
        <v>10000.0000038</v>
      </c>
      <c r="Z208" s="11">
        <f t="shared" si="1402"/>
        <v>8100.0000036000001</v>
      </c>
      <c r="AA208" s="11">
        <f t="shared" si="1402"/>
        <v>7225.0000035700014</v>
      </c>
      <c r="AB208" s="11">
        <f t="shared" si="1402"/>
        <v>5624.9999967000012</v>
      </c>
      <c r="AC208" s="11">
        <f t="shared" si="1402"/>
        <v>6241.0000036339998</v>
      </c>
      <c r="AD208" s="11">
        <f t="shared" si="1402"/>
        <v>7921.0000042720003</v>
      </c>
      <c r="AE208" s="11">
        <f t="shared" si="1402"/>
        <v>7743.9999955999992</v>
      </c>
      <c r="AF208" s="11">
        <f t="shared" si="1402"/>
        <v>9025.0000049399987</v>
      </c>
      <c r="AG208" s="11">
        <f t="shared" si="1402"/>
        <v>9024.9999948700006</v>
      </c>
      <c r="AH208" s="11">
        <f t="shared" si="1402"/>
        <v>5929.0000043120008</v>
      </c>
      <c r="AI208" s="11">
        <f t="shared" si="1402"/>
        <v>4488.9999961139993</v>
      </c>
      <c r="AJ208" s="11">
        <f t="shared" si="1402"/>
        <v>5776.0000045599991</v>
      </c>
      <c r="AK208" s="11">
        <f t="shared" si="1402"/>
        <v>4225.0000040300001</v>
      </c>
      <c r="AL208" s="11">
        <f t="shared" si="1402"/>
        <v>9999.9999936000004</v>
      </c>
      <c r="AM208" s="11">
        <f t="shared" si="1402"/>
        <v>4225.000004290001</v>
      </c>
      <c r="AN208" s="11">
        <f t="shared" si="1402"/>
        <v>3024.9999962599995</v>
      </c>
      <c r="AO208" s="11">
        <f t="shared" si="1402"/>
        <v>8836.0000065799995</v>
      </c>
      <c r="AP208" s="11">
        <f t="shared" si="1402"/>
        <v>5625.0000054000002</v>
      </c>
      <c r="AQ208" s="11">
        <f t="shared" si="1402"/>
        <v>6400.0000059200011</v>
      </c>
      <c r="AR208" s="11">
        <f t="shared" si="1402"/>
        <v>10000.0000076</v>
      </c>
      <c r="AS208" s="11">
        <f t="shared" si="1402"/>
        <v>3480.999995398</v>
      </c>
      <c r="AT208" s="11">
        <f t="shared" si="1402"/>
        <v>9024.9999923999985</v>
      </c>
      <c r="AU208" s="11">
        <f t="shared" si="1402"/>
        <v>5625.0000061500014</v>
      </c>
      <c r="AV208" s="11">
        <f t="shared" si="1402"/>
        <v>8100.0000075599992</v>
      </c>
      <c r="AW208" s="11">
        <f t="shared" si="1402"/>
        <v>10000.0000086</v>
      </c>
      <c r="AX208" s="11">
        <f t="shared" si="1402"/>
        <v>8836.0000082719998</v>
      </c>
      <c r="AY208" s="11">
        <f t="shared" si="1402"/>
        <v>10000.000008999999</v>
      </c>
      <c r="AZ208" s="11">
        <f t="shared" si="1402"/>
        <v>8100.0000082799997</v>
      </c>
      <c r="BA208" s="11">
        <f t="shared" si="1402"/>
        <v>4225.00000611</v>
      </c>
      <c r="BB208" s="11">
        <f t="shared" si="1402"/>
        <v>7225.000008160001</v>
      </c>
      <c r="BC208" s="11">
        <f t="shared" si="1402"/>
        <v>6400.0000078399989</v>
      </c>
      <c r="BD208" s="11">
        <f t="shared" si="1402"/>
        <v>9999.9999900000003</v>
      </c>
      <c r="BE208" s="11">
        <f t="shared" si="1402"/>
        <v>10000.000010199999</v>
      </c>
      <c r="BF208" s="11">
        <f t="shared" si="1402"/>
        <v>10000.000010400001</v>
      </c>
      <c r="BG208" s="11">
        <f t="shared" si="1402"/>
        <v>5625.0000079499987</v>
      </c>
      <c r="BH208" s="11">
        <f t="shared" si="1402"/>
        <v>8100.00000972</v>
      </c>
      <c r="BI208" s="11">
        <f t="shared" si="1402"/>
        <v>8100.0000098999999</v>
      </c>
      <c r="BJ208" s="11">
        <f t="shared" si="1402"/>
        <v>7224.9999904799988</v>
      </c>
      <c r="BK208" s="11">
        <f t="shared" si="1402"/>
        <v>9604.0000111719983</v>
      </c>
      <c r="BL208" s="11">
        <f t="shared" si="1402"/>
        <v>10000.000011599999</v>
      </c>
      <c r="BM208" s="11">
        <f t="shared" si="1402"/>
        <v>5475.9999912679996</v>
      </c>
      <c r="BN208" s="11">
        <f t="shared" si="1402"/>
        <v>3600.0000071999998</v>
      </c>
      <c r="BO208" s="11">
        <f t="shared" si="1402"/>
        <v>7224.9999896300005</v>
      </c>
      <c r="BP208" s="11">
        <f t="shared" si="1402"/>
        <v>6400.0000099199997</v>
      </c>
      <c r="BQ208" s="11">
        <f t="shared" si="1402"/>
        <v>10000.0000126</v>
      </c>
      <c r="BR208" s="11">
        <f t="shared" si="1402"/>
        <v>3024.9999929600003</v>
      </c>
      <c r="BS208" s="11">
        <f t="shared" si="1402"/>
        <v>5329.0000094899997</v>
      </c>
      <c r="BT208" s="11">
        <f t="shared" si="1402"/>
        <v>4224.9999914199998</v>
      </c>
      <c r="BU208" s="11">
        <f t="shared" ref="BU208:CI208" si="1403">IF(BU119="",MAX(BU57,BU88),BU119)</f>
        <v>6400.0000107200003</v>
      </c>
      <c r="BV208" s="11">
        <f t="shared" si="1403"/>
        <v>6241.000010744001</v>
      </c>
      <c r="BW208" s="11">
        <f t="shared" si="1403"/>
        <v>5625.0000103499997</v>
      </c>
      <c r="BX208" s="11">
        <f t="shared" si="1403"/>
        <v>4225.0000091000002</v>
      </c>
      <c r="BY208" s="11">
        <f t="shared" si="1403"/>
        <v>7921.000012638</v>
      </c>
      <c r="BZ208" s="11">
        <f t="shared" si="1403"/>
        <v>6400.000011520001</v>
      </c>
      <c r="CA208" s="11">
        <f t="shared" si="1403"/>
        <v>2500.0000073000001</v>
      </c>
      <c r="CB208" s="11">
        <f t="shared" si="1403"/>
        <v>5625.0000110999999</v>
      </c>
      <c r="CC208" s="11">
        <f t="shared" si="1403"/>
        <v>2809.0000079500005</v>
      </c>
      <c r="CD208" s="11">
        <f t="shared" si="1403"/>
        <v>4761.000010488001</v>
      </c>
      <c r="CE208" s="11">
        <f t="shared" si="1403"/>
        <v>4489.0000103179991</v>
      </c>
      <c r="CF208" s="11">
        <f t="shared" si="1403"/>
        <v>2500.0000077999998</v>
      </c>
      <c r="CG208" s="11">
        <f t="shared" si="1403"/>
        <v>8099.9999857799994</v>
      </c>
      <c r="CH208" s="11">
        <f t="shared" si="1403"/>
        <v>4488.9999892799988</v>
      </c>
      <c r="CI208" s="11">
        <f t="shared" si="1403"/>
        <v>3600.0000097200004</v>
      </c>
      <c r="CJ208" s="11">
        <f t="shared" ref="CJ208:CK208" si="1404">IF(CJ119="",MAX(CJ57,CJ88),CJ119)</f>
        <v>5776.0000124640001</v>
      </c>
      <c r="CK208" s="11">
        <f t="shared" si="1404"/>
        <v>6400.0000132800005</v>
      </c>
      <c r="CL208" s="11">
        <f t="shared" ref="CL208:CQ208" si="1405">IF(CL119="",MAX(CL57,CL88),CL119)</f>
        <v>4900.0000117600011</v>
      </c>
      <c r="CM208" s="11">
        <f t="shared" si="1405"/>
        <v>3135.9999904799997</v>
      </c>
      <c r="CN208" s="11">
        <f t="shared" si="1405"/>
        <v>6399.99998624</v>
      </c>
      <c r="CO208" s="11">
        <f t="shared" si="1405"/>
        <v>5625.0000130500002</v>
      </c>
      <c r="CP208" s="11">
        <f t="shared" si="1405"/>
        <v>8100.0000158399989</v>
      </c>
      <c r="CQ208" s="11">
        <f t="shared" si="1405"/>
        <v>5928.9999862940003</v>
      </c>
      <c r="CR208" s="11">
        <f t="shared" ref="CR208:CS208" si="1406">IF(CR119="",MAX(CR57,CR88),CR119)</f>
        <v>6399.9999856000004</v>
      </c>
      <c r="CS208" s="11">
        <f t="shared" si="1406"/>
        <v>4899.9999872599992</v>
      </c>
      <c r="CT208" s="11">
        <f t="shared" ref="CT208:DB208" si="1407">IF(CT119="",MAX(CT57,CT88),CT119)</f>
        <v>8099.9999834400014</v>
      </c>
      <c r="CU208" s="11">
        <f t="shared" si="1407"/>
        <v>6083.9999854920006</v>
      </c>
      <c r="CV208" s="11">
        <f t="shared" si="1407"/>
        <v>5625.0000141</v>
      </c>
      <c r="CW208" s="11">
        <f t="shared" si="1407"/>
        <v>6400.0000152000011</v>
      </c>
      <c r="CX208" s="11">
        <f t="shared" si="1407"/>
        <v>9025.0000182399981</v>
      </c>
      <c r="CY208" s="11">
        <f t="shared" si="1407"/>
        <v>6241.0000153259998</v>
      </c>
      <c r="CZ208" s="11">
        <f t="shared" si="1407"/>
        <v>4224.9999872600001</v>
      </c>
      <c r="DA208" s="11">
        <f t="shared" si="1407"/>
        <v>7224.9999831699988</v>
      </c>
      <c r="DB208" s="11">
        <f t="shared" si="1407"/>
        <v>5625.0000149999987</v>
      </c>
      <c r="DC208" s="11">
        <f t="shared" ref="DC208:EE208" si="1408">IF(DC119="",MAX(DC57,DC88),DC119)</f>
        <v>3024.9999888900002</v>
      </c>
      <c r="DD208" s="11">
        <f t="shared" si="1408"/>
        <v>7743.9999820479998</v>
      </c>
      <c r="DE208" s="11">
        <f t="shared" si="1408"/>
        <v>4225.0000133900003</v>
      </c>
      <c r="DF208" s="11">
        <f t="shared" si="1408"/>
        <v>7224.9999823200005</v>
      </c>
      <c r="DG208" s="11">
        <f t="shared" si="1408"/>
        <v>3024.9999884500003</v>
      </c>
      <c r="DH208" s="11">
        <f t="shared" si="1408"/>
        <v>6400.0000169600007</v>
      </c>
      <c r="DI208" s="11">
        <f t="shared" si="1408"/>
        <v>9025.0000203300006</v>
      </c>
      <c r="DJ208" s="11">
        <f t="shared" si="1408"/>
        <v>8099.9999805600009</v>
      </c>
      <c r="DK208" s="11">
        <f t="shared" si="1408"/>
        <v>9801.000021582</v>
      </c>
      <c r="DL208" s="11">
        <f t="shared" si="1408"/>
        <v>5041.0000156200003</v>
      </c>
      <c r="DM208" s="11">
        <f t="shared" si="1408"/>
        <v>6400.0000177600014</v>
      </c>
      <c r="DN208" s="11">
        <f t="shared" si="1408"/>
        <v>10000.0000224</v>
      </c>
      <c r="DO208" s="11">
        <f t="shared" si="1408"/>
        <v>10000.000022599999</v>
      </c>
      <c r="DP208" s="11">
        <f t="shared" si="1408"/>
        <v>3024.9999874599998</v>
      </c>
      <c r="DQ208" s="11">
        <f t="shared" si="1408"/>
        <v>9999.9999769999995</v>
      </c>
      <c r="DR208" s="11">
        <f t="shared" si="1408"/>
        <v>5625.0000173999997</v>
      </c>
      <c r="DS208" s="11">
        <f t="shared" si="1408"/>
        <v>9024.9999777699995</v>
      </c>
      <c r="DT208" s="11">
        <f t="shared" si="1408"/>
        <v>7225.0000200600007</v>
      </c>
      <c r="DU208" s="11">
        <f t="shared" si="1408"/>
        <v>4623.9999838160011</v>
      </c>
      <c r="DV208" s="11">
        <f t="shared" si="1408"/>
        <v>5624.9999820000003</v>
      </c>
      <c r="DW208" s="11">
        <f t="shared" si="1408"/>
        <v>3600.0000145200001</v>
      </c>
      <c r="DX208" s="11">
        <f t="shared" si="1408"/>
        <v>5625.0000183000002</v>
      </c>
      <c r="DY208" s="11">
        <f t="shared" si="1408"/>
        <v>8100.0000221400014</v>
      </c>
      <c r="DZ208" s="11">
        <f t="shared" si="1408"/>
        <v>6399.9999801600006</v>
      </c>
      <c r="EA208" s="11">
        <f t="shared" si="1408"/>
        <v>8100.0000225000003</v>
      </c>
      <c r="EB208" s="11">
        <f t="shared" si="1408"/>
        <v>7396.0000216720009</v>
      </c>
      <c r="EC208" s="11">
        <f t="shared" si="1408"/>
        <v>6723.9999791720011</v>
      </c>
      <c r="ED208" s="11">
        <f t="shared" si="1408"/>
        <v>2809.0000135680002</v>
      </c>
      <c r="EE208" s="11">
        <f t="shared" si="1408"/>
        <v>8099.99997678</v>
      </c>
      <c r="EF208" s="11">
        <f t="shared" ref="EF208:EI208" si="1409">IF(EF119="",MAX(EF57,EF88),EF119)</f>
        <v>5625.0000195000002</v>
      </c>
      <c r="EG208" s="11">
        <f t="shared" si="1409"/>
        <v>9216.0000251519996</v>
      </c>
      <c r="EH208" s="11">
        <f t="shared" si="1409"/>
        <v>8100.0000237599997</v>
      </c>
      <c r="EI208" s="11">
        <f t="shared" si="1409"/>
        <v>3968.9999832419999</v>
      </c>
      <c r="EJ208" s="11">
        <f t="shared" ref="EJ208:ES208" si="1410">IF(EJ119="",MAX(EJ57,EJ88),EJ119)</f>
        <v>7920.9999761479994</v>
      </c>
      <c r="EK208" s="11">
        <f t="shared" si="1410"/>
        <v>6399.9999784000011</v>
      </c>
      <c r="EL208" s="11">
        <f t="shared" si="1410"/>
        <v>7225.0000231199992</v>
      </c>
      <c r="EM208" s="11">
        <f t="shared" si="1410"/>
        <v>3600.0000164400003</v>
      </c>
      <c r="EN208" s="11">
        <f t="shared" si="1410"/>
        <v>4900.0000193200003</v>
      </c>
      <c r="EO208" s="11">
        <f t="shared" si="1410"/>
        <v>4900.0000194599988</v>
      </c>
      <c r="EP208" s="11">
        <f t="shared" si="1410"/>
        <v>2500.0000139999997</v>
      </c>
      <c r="EQ208" s="11">
        <f t="shared" si="1410"/>
        <v>7225.0000239700003</v>
      </c>
      <c r="ER208" s="11">
        <f t="shared" si="1410"/>
        <v>8100.0000255600007</v>
      </c>
      <c r="ES208" s="11">
        <f t="shared" si="1410"/>
        <v>6400.0000228799991</v>
      </c>
      <c r="ET208" s="11">
        <f t="shared" ref="ET208:EV208" si="1411">IF(ET119="",MAX(ET57,ET88),ET119)</f>
        <v>6724.0000236159995</v>
      </c>
      <c r="EU208" s="11">
        <f t="shared" si="1411"/>
        <v>5625.0000217500001</v>
      </c>
      <c r="EV208" s="11">
        <f t="shared" si="1411"/>
        <v>6399.9999766399997</v>
      </c>
      <c r="EW208" s="11">
        <f t="shared" ref="EW208:FJ208" si="1412">IF(EW119="",MAX(EW57,EW88),EW119)</f>
        <v>5776.0000223439993</v>
      </c>
      <c r="EX208" s="11">
        <f t="shared" si="1412"/>
        <v>4900.0000207200001</v>
      </c>
      <c r="EY208" s="11">
        <f t="shared" si="1412"/>
        <v>3600.0000178800001</v>
      </c>
      <c r="EZ208" s="11">
        <f t="shared" si="1412"/>
        <v>4224.9999804999998</v>
      </c>
      <c r="FA208" s="11">
        <f t="shared" si="1412"/>
        <v>3600.0000181200003</v>
      </c>
      <c r="FB208" s="11">
        <f t="shared" si="1412"/>
        <v>5624.9999772000001</v>
      </c>
      <c r="FC208" s="11">
        <f t="shared" si="1412"/>
        <v>9025.0000290700009</v>
      </c>
      <c r="FD208" s="11">
        <f t="shared" si="1412"/>
        <v>2500.0000153999999</v>
      </c>
      <c r="FE208" s="11">
        <f t="shared" si="1412"/>
        <v>3025.0000170500002</v>
      </c>
      <c r="FF208" s="11">
        <f t="shared" si="1412"/>
        <v>10000.000031199999</v>
      </c>
      <c r="FG208" s="11">
        <f t="shared" si="1412"/>
        <v>10000.000031400001</v>
      </c>
      <c r="FH208" s="11">
        <f t="shared" si="1412"/>
        <v>2500.0000157999998</v>
      </c>
      <c r="FI208" s="11">
        <f t="shared" si="1412"/>
        <v>6399.9999745600007</v>
      </c>
      <c r="FJ208" s="11">
        <f t="shared" si="1412"/>
        <v>9604.0000313599994</v>
      </c>
      <c r="FK208" s="11">
        <f t="shared" ref="FK208" si="1413">IF(FK119="",MAX(FK57,FK88),FK119)</f>
        <v>3024.9999822899999</v>
      </c>
    </row>
    <row r="209" spans="3:168" x14ac:dyDescent="0.25">
      <c r="C209" s="11">
        <v>23</v>
      </c>
      <c r="D209" s="11">
        <f t="shared" si="1127"/>
        <v>2500</v>
      </c>
      <c r="E209" s="11">
        <f t="shared" ref="E209" si="1414">IF(E120="",MAX(E58,E89),E120)</f>
        <v>4225.0000000649998</v>
      </c>
      <c r="F209" s="11">
        <f t="shared" si="1127"/>
        <v>3136.0000000560003</v>
      </c>
      <c r="G209" s="11">
        <f t="shared" si="1127"/>
        <v>4225.0000001300004</v>
      </c>
      <c r="H209" s="11">
        <f t="shared" si="1127"/>
        <v>5624.9999996999986</v>
      </c>
      <c r="I209" s="11">
        <f t="shared" ref="I209:BT209" si="1415">IF(I120="",MAX(I58,I89),I120)</f>
        <v>8463.9999994480004</v>
      </c>
      <c r="J209" s="11">
        <f t="shared" si="1415"/>
        <v>5624.9999994</v>
      </c>
      <c r="K209" s="11">
        <f t="shared" si="1415"/>
        <v>10000.000001</v>
      </c>
      <c r="L209" s="11">
        <f t="shared" si="1415"/>
        <v>7225.0000010199992</v>
      </c>
      <c r="M209" s="11">
        <f t="shared" si="1415"/>
        <v>9025.0000013299996</v>
      </c>
      <c r="N209" s="11">
        <f t="shared" si="1415"/>
        <v>4225.0000010399999</v>
      </c>
      <c r="O209" s="11">
        <f t="shared" si="1415"/>
        <v>4900.0000012600003</v>
      </c>
      <c r="P209" s="11">
        <f t="shared" si="1415"/>
        <v>10000.000001999999</v>
      </c>
      <c r="Q209" s="11">
        <f t="shared" si="1415"/>
        <v>6399.9999982400004</v>
      </c>
      <c r="R209" s="11">
        <f t="shared" si="1415"/>
        <v>10000.0000024</v>
      </c>
      <c r="S209" s="11">
        <f t="shared" si="1415"/>
        <v>8100.0000023400007</v>
      </c>
      <c r="T209" s="11">
        <f t="shared" si="1415"/>
        <v>2808.9999985159998</v>
      </c>
      <c r="U209" s="11">
        <f t="shared" si="1415"/>
        <v>7225.0000025499994</v>
      </c>
      <c r="V209" s="11">
        <f t="shared" si="1415"/>
        <v>4900.00000224</v>
      </c>
      <c r="W209" s="11">
        <f t="shared" si="1415"/>
        <v>2500.0000016999998</v>
      </c>
      <c r="X209" s="11">
        <f t="shared" si="1415"/>
        <v>5625.0000026999987</v>
      </c>
      <c r="Y209" s="11">
        <f t="shared" si="1415"/>
        <v>9999.9999962000002</v>
      </c>
      <c r="Z209" s="11">
        <f t="shared" si="1415"/>
        <v>6400.0000032000007</v>
      </c>
      <c r="AA209" s="11">
        <f t="shared" si="1415"/>
        <v>7225.0000035700014</v>
      </c>
      <c r="AB209" s="11">
        <f t="shared" si="1415"/>
        <v>8100.000003959999</v>
      </c>
      <c r="AC209" s="11">
        <f t="shared" si="1415"/>
        <v>3480.9999972860001</v>
      </c>
      <c r="AD209" s="11">
        <f t="shared" si="1415"/>
        <v>4225.0000031200007</v>
      </c>
      <c r="AE209" s="11">
        <f t="shared" si="1415"/>
        <v>7743.9999955999992</v>
      </c>
      <c r="AF209" s="11">
        <f t="shared" si="1415"/>
        <v>9999.9999948000004</v>
      </c>
      <c r="AG209" s="11">
        <f t="shared" si="1415"/>
        <v>8099.9999951400005</v>
      </c>
      <c r="AH209" s="11">
        <f t="shared" si="1415"/>
        <v>6241.0000044240005</v>
      </c>
      <c r="AI209" s="11">
        <f t="shared" si="1415"/>
        <v>3599.99999652</v>
      </c>
      <c r="AJ209" s="11">
        <f t="shared" si="1415"/>
        <v>3599.9999963999999</v>
      </c>
      <c r="AK209" s="11">
        <f t="shared" si="1415"/>
        <v>3599.9999962800002</v>
      </c>
      <c r="AL209" s="11">
        <f t="shared" si="1415"/>
        <v>8099.99999424</v>
      </c>
      <c r="AM209" s="11">
        <f t="shared" si="1415"/>
        <v>8464.0000060720013</v>
      </c>
      <c r="AN209" s="11">
        <f t="shared" si="1415"/>
        <v>4899.9999952400003</v>
      </c>
      <c r="AO209" s="11">
        <f t="shared" si="1415"/>
        <v>5624.99999475</v>
      </c>
      <c r="AP209" s="11">
        <f t="shared" si="1415"/>
        <v>3600.0000043200002</v>
      </c>
      <c r="AQ209" s="11">
        <f t="shared" si="1415"/>
        <v>5624.9999944499987</v>
      </c>
      <c r="AR209" s="11">
        <f t="shared" si="1415"/>
        <v>4900.0000053199992</v>
      </c>
      <c r="AS209" s="11">
        <f t="shared" si="1415"/>
        <v>4900.0000054599996</v>
      </c>
      <c r="AT209" s="11">
        <f t="shared" si="1415"/>
        <v>8099.9999927999997</v>
      </c>
      <c r="AU209" s="11">
        <f t="shared" si="1415"/>
        <v>6400.0000065600016</v>
      </c>
      <c r="AV209" s="11">
        <f t="shared" si="1415"/>
        <v>2500.0000042000001</v>
      </c>
      <c r="AW209" s="11">
        <f t="shared" si="1415"/>
        <v>10000.0000086</v>
      </c>
      <c r="AX209" s="11">
        <f t="shared" si="1415"/>
        <v>8464.0000080959999</v>
      </c>
      <c r="AY209" s="11">
        <f t="shared" si="1415"/>
        <v>4224.9999941499991</v>
      </c>
      <c r="AZ209" s="11">
        <f t="shared" si="1415"/>
        <v>8100.0000082799997</v>
      </c>
      <c r="BA209" s="11">
        <f t="shared" si="1415"/>
        <v>6400.0000075200005</v>
      </c>
      <c r="BB209" s="11">
        <f t="shared" si="1415"/>
        <v>7224.999991839999</v>
      </c>
      <c r="BC209" s="11">
        <f t="shared" si="1415"/>
        <v>8100.0000088199986</v>
      </c>
      <c r="BD209" s="11">
        <f t="shared" si="1415"/>
        <v>6400.000008</v>
      </c>
      <c r="BE209" s="11">
        <f t="shared" si="1415"/>
        <v>10000.000010199999</v>
      </c>
      <c r="BF209" s="11">
        <f t="shared" si="1415"/>
        <v>10000.000010400001</v>
      </c>
      <c r="BG209" s="11">
        <f t="shared" si="1415"/>
        <v>7225.0000090099993</v>
      </c>
      <c r="BH209" s="11">
        <f t="shared" si="1415"/>
        <v>6400.0000086399996</v>
      </c>
      <c r="BI209" s="11">
        <f t="shared" si="1415"/>
        <v>4900.0000077000004</v>
      </c>
      <c r="BJ209" s="11">
        <f t="shared" si="1415"/>
        <v>5625.0000084000003</v>
      </c>
      <c r="BK209" s="11">
        <f t="shared" si="1415"/>
        <v>2600.9999941860001</v>
      </c>
      <c r="BL209" s="11">
        <f t="shared" si="1415"/>
        <v>10000.000011599999</v>
      </c>
      <c r="BM209" s="11">
        <f t="shared" si="1415"/>
        <v>5928.9999909139997</v>
      </c>
      <c r="BN209" s="11">
        <f t="shared" si="1415"/>
        <v>3600.0000071999998</v>
      </c>
      <c r="BO209" s="11">
        <f t="shared" si="1415"/>
        <v>5625.0000091499987</v>
      </c>
      <c r="BP209" s="11">
        <f t="shared" si="1415"/>
        <v>6400.0000099199997</v>
      </c>
      <c r="BQ209" s="11">
        <f t="shared" si="1415"/>
        <v>10000.0000126</v>
      </c>
      <c r="BR209" s="11">
        <f t="shared" si="1415"/>
        <v>4225.0000083200011</v>
      </c>
      <c r="BS209" s="11">
        <f t="shared" si="1415"/>
        <v>6241.0000102699996</v>
      </c>
      <c r="BT209" s="11">
        <f t="shared" si="1415"/>
        <v>4899.9999907600004</v>
      </c>
      <c r="BU209" s="11">
        <f t="shared" ref="BU209:CI209" si="1416">IF(BU120="",MAX(BU58,BU89),BU120)</f>
        <v>6400.0000107200003</v>
      </c>
      <c r="BV209" s="11">
        <f t="shared" si="1416"/>
        <v>4224.9999911600007</v>
      </c>
      <c r="BW209" s="11">
        <f t="shared" si="1416"/>
        <v>9025.0000131099987</v>
      </c>
      <c r="BX209" s="11">
        <f t="shared" si="1416"/>
        <v>4899.9999902</v>
      </c>
      <c r="BY209" s="11">
        <f t="shared" si="1416"/>
        <v>8463.9999869359999</v>
      </c>
      <c r="BZ209" s="11">
        <f t="shared" si="1416"/>
        <v>7225.0000122400006</v>
      </c>
      <c r="CA209" s="11">
        <f t="shared" si="1416"/>
        <v>10000.000014599998</v>
      </c>
      <c r="CB209" s="11">
        <f t="shared" si="1416"/>
        <v>8099.9999866799999</v>
      </c>
      <c r="CC209" s="11">
        <f t="shared" si="1416"/>
        <v>3599.9999909999997</v>
      </c>
      <c r="CD209" s="11">
        <f t="shared" si="1416"/>
        <v>4095.9999902720001</v>
      </c>
      <c r="CE209" s="11">
        <f t="shared" si="1416"/>
        <v>7224.9999869100011</v>
      </c>
      <c r="CF209" s="11">
        <f t="shared" si="1416"/>
        <v>9025.0000148199997</v>
      </c>
      <c r="CG209" s="11">
        <f t="shared" si="1416"/>
        <v>8100.0000142200006</v>
      </c>
      <c r="CH209" s="11">
        <f t="shared" si="1416"/>
        <v>5625.0000120000013</v>
      </c>
      <c r="CI209" s="11">
        <f t="shared" si="1416"/>
        <v>7224.999986230001</v>
      </c>
      <c r="CJ209" s="11">
        <f t="shared" ref="CJ209:CK209" si="1417">IF(CJ120="",MAX(CJ58,CJ89),CJ120)</f>
        <v>6561.0000132839996</v>
      </c>
      <c r="CK209" s="11">
        <f t="shared" si="1417"/>
        <v>9025.0000157700015</v>
      </c>
      <c r="CL209" s="11">
        <f t="shared" ref="CL209:CQ209" si="1418">IF(CL120="",MAX(CL58,CL89),CL120)</f>
        <v>4899.9999882400007</v>
      </c>
      <c r="CM209" s="11">
        <f t="shared" si="1418"/>
        <v>4356.0000112199996</v>
      </c>
      <c r="CN209" s="11">
        <f t="shared" si="1418"/>
        <v>5624.9999871</v>
      </c>
      <c r="CO209" s="11">
        <f t="shared" si="1418"/>
        <v>9025.0000165300007</v>
      </c>
      <c r="CP209" s="11">
        <f t="shared" si="1418"/>
        <v>5624.9999867999986</v>
      </c>
      <c r="CQ209" s="11">
        <f t="shared" si="1418"/>
        <v>5624.9999866500002</v>
      </c>
      <c r="CR209" s="11">
        <f t="shared" ref="CR209:CS209" si="1419">IF(CR120="",MAX(CR58,CR89),CR120)</f>
        <v>3024.9999901000001</v>
      </c>
      <c r="CS209" s="11">
        <f t="shared" si="1419"/>
        <v>7224.999984529999</v>
      </c>
      <c r="CT209" s="11">
        <f t="shared" ref="CT209:DB209" si="1420">IF(CT120="",MAX(CT58,CT89),CT120)</f>
        <v>9603.9999819680015</v>
      </c>
      <c r="CU209" s="11">
        <f t="shared" si="1420"/>
        <v>7743.9999836320003</v>
      </c>
      <c r="CV209" s="11">
        <f t="shared" si="1420"/>
        <v>8100.0000169200002</v>
      </c>
      <c r="CW209" s="11">
        <f t="shared" si="1420"/>
        <v>3025.0000104499995</v>
      </c>
      <c r="CX209" s="11">
        <f t="shared" si="1420"/>
        <v>4899.9999865599993</v>
      </c>
      <c r="CY209" s="11">
        <f t="shared" si="1420"/>
        <v>3843.9999879720003</v>
      </c>
      <c r="CZ209" s="11">
        <f t="shared" si="1420"/>
        <v>3599.9999882399998</v>
      </c>
      <c r="DA209" s="11">
        <f t="shared" si="1420"/>
        <v>6083.9999845559996</v>
      </c>
      <c r="DB209" s="11">
        <f t="shared" si="1420"/>
        <v>6400.0000159999991</v>
      </c>
      <c r="DC209" s="11">
        <f t="shared" ref="DC209:EE209" si="1421">IF(DC120="",MAX(DC58,DC89),DC120)</f>
        <v>4224.9999868700006</v>
      </c>
      <c r="DD209" s="11">
        <f t="shared" si="1421"/>
        <v>9999.9999795999993</v>
      </c>
      <c r="DE209" s="11">
        <f t="shared" si="1421"/>
        <v>5184.0000148320005</v>
      </c>
      <c r="DF209" s="11">
        <f t="shared" si="1421"/>
        <v>5625.0000155999987</v>
      </c>
      <c r="DG209" s="11">
        <f t="shared" si="1421"/>
        <v>6399.9999832000003</v>
      </c>
      <c r="DH209" s="11">
        <f t="shared" si="1421"/>
        <v>7224.9999819799996</v>
      </c>
      <c r="DI209" s="11">
        <f t="shared" si="1421"/>
        <v>5625.0000160500012</v>
      </c>
      <c r="DJ209" s="11">
        <f t="shared" si="1421"/>
        <v>3600.0000129600003</v>
      </c>
      <c r="DK209" s="11">
        <f t="shared" si="1421"/>
        <v>7225.0000185299996</v>
      </c>
      <c r="DL209" s="11">
        <f t="shared" si="1421"/>
        <v>6083.9999828399996</v>
      </c>
      <c r="DM209" s="11">
        <f t="shared" si="1421"/>
        <v>9999.9999777999983</v>
      </c>
      <c r="DN209" s="11">
        <f t="shared" si="1421"/>
        <v>8100.0000201599987</v>
      </c>
      <c r="DO209" s="11">
        <f t="shared" si="1421"/>
        <v>9999.9999774000007</v>
      </c>
      <c r="DP209" s="11">
        <f t="shared" si="1421"/>
        <v>7224.9999806199994</v>
      </c>
      <c r="DQ209" s="11">
        <f t="shared" si="1421"/>
        <v>5475.999982979999</v>
      </c>
      <c r="DR209" s="11">
        <f t="shared" si="1421"/>
        <v>8464.0000213439998</v>
      </c>
      <c r="DS209" s="11">
        <f t="shared" si="1421"/>
        <v>6400.0000187200003</v>
      </c>
      <c r="DT209" s="11">
        <f t="shared" si="1421"/>
        <v>3599.9999858399997</v>
      </c>
      <c r="DU209" s="11">
        <f t="shared" si="1421"/>
        <v>8835.9999776279983</v>
      </c>
      <c r="DV209" s="11">
        <f t="shared" si="1421"/>
        <v>5625.0000179999997</v>
      </c>
      <c r="DW209" s="11">
        <f t="shared" si="1421"/>
        <v>4899.99998306</v>
      </c>
      <c r="DX209" s="11">
        <f t="shared" si="1421"/>
        <v>4900.0000170800004</v>
      </c>
      <c r="DY209" s="11">
        <f t="shared" si="1421"/>
        <v>3599.9999852400001</v>
      </c>
      <c r="DZ209" s="11">
        <f t="shared" si="1421"/>
        <v>6399.9999801600006</v>
      </c>
      <c r="EA209" s="11">
        <f t="shared" si="1421"/>
        <v>5625.00001875</v>
      </c>
      <c r="EB209" s="11">
        <f t="shared" si="1421"/>
        <v>7744.000022176001</v>
      </c>
      <c r="EC209" s="11">
        <f t="shared" si="1421"/>
        <v>8099.9999771400016</v>
      </c>
      <c r="ED209" s="11">
        <f t="shared" si="1421"/>
        <v>6723.999979008001</v>
      </c>
      <c r="EE209" s="11">
        <f t="shared" si="1421"/>
        <v>6400.00002064</v>
      </c>
      <c r="EF209" s="11">
        <f t="shared" ref="EF209:EI209" si="1422">IF(EF120="",MAX(EF58,EF89),EF120)</f>
        <v>8099.9999765999992</v>
      </c>
      <c r="EG209" s="11">
        <f t="shared" si="1422"/>
        <v>7569.0000227939991</v>
      </c>
      <c r="EH209" s="11">
        <f t="shared" si="1422"/>
        <v>8100.0000237599997</v>
      </c>
      <c r="EI209" s="11">
        <f t="shared" si="1422"/>
        <v>3843.9999835079998</v>
      </c>
      <c r="EJ209" s="11">
        <f t="shared" ref="EJ209:ES209" si="1423">IF(EJ120="",MAX(EJ58,EJ89),EJ120)</f>
        <v>6560.9999782919995</v>
      </c>
      <c r="EK209" s="11">
        <f t="shared" si="1423"/>
        <v>4899.9999811000007</v>
      </c>
      <c r="EL209" s="11">
        <f t="shared" si="1423"/>
        <v>7225.0000231199992</v>
      </c>
      <c r="EM209" s="11">
        <f t="shared" si="1423"/>
        <v>2500.0000137000002</v>
      </c>
      <c r="EN209" s="11">
        <f t="shared" si="1423"/>
        <v>3600.0000165599995</v>
      </c>
      <c r="EO209" s="11">
        <f t="shared" si="1423"/>
        <v>6400.0000222399995</v>
      </c>
      <c r="EP209" s="11">
        <f t="shared" si="1423"/>
        <v>5625.0000209999998</v>
      </c>
      <c r="EQ209" s="11">
        <f t="shared" si="1423"/>
        <v>8100.0000253799999</v>
      </c>
      <c r="ER209" s="11">
        <f t="shared" si="1423"/>
        <v>3599.9999829600001</v>
      </c>
      <c r="ES209" s="11">
        <f t="shared" si="1423"/>
        <v>4899.9999799800007</v>
      </c>
      <c r="ET209" s="11">
        <f t="shared" ref="ET209:EV209" si="1424">IF(ET120="",MAX(ET58,ET89),ET120)</f>
        <v>5184.0000207359999</v>
      </c>
      <c r="EU209" s="11">
        <f t="shared" si="1424"/>
        <v>3600.0000174000002</v>
      </c>
      <c r="EV209" s="11">
        <f t="shared" si="1424"/>
        <v>4900.0000204400003</v>
      </c>
      <c r="EW209" s="11">
        <f t="shared" ref="EW209:FJ209" si="1425">IF(EW120="",MAX(EW58,EW89),EW120)</f>
        <v>7396.0000252839991</v>
      </c>
      <c r="EX209" s="11">
        <f t="shared" si="1425"/>
        <v>3599.9999822400005</v>
      </c>
      <c r="EY209" s="11">
        <f t="shared" si="1425"/>
        <v>2500.0000149000002</v>
      </c>
      <c r="EZ209" s="11">
        <f t="shared" si="1425"/>
        <v>7225.0000255000014</v>
      </c>
      <c r="FA209" s="11">
        <f t="shared" si="1425"/>
        <v>6400.0000241599992</v>
      </c>
      <c r="FB209" s="11">
        <f t="shared" si="1425"/>
        <v>5625.0000227999999</v>
      </c>
      <c r="FC209" s="11">
        <f t="shared" si="1425"/>
        <v>4899.9999785800001</v>
      </c>
      <c r="FD209" s="11">
        <f t="shared" si="1425"/>
        <v>3024.99998306</v>
      </c>
      <c r="FE209" s="11">
        <f t="shared" si="1425"/>
        <v>4900.0000216999997</v>
      </c>
      <c r="FF209" s="11">
        <f t="shared" si="1425"/>
        <v>4225.0000202800002</v>
      </c>
      <c r="FG209" s="11">
        <f t="shared" si="1425"/>
        <v>9024.9999701699999</v>
      </c>
      <c r="FH209" s="11">
        <f t="shared" si="1425"/>
        <v>10000.000031600001</v>
      </c>
      <c r="FI209" s="11">
        <f t="shared" si="1425"/>
        <v>10000.000031799998</v>
      </c>
      <c r="FJ209" s="11">
        <f t="shared" si="1425"/>
        <v>8100.0000288000001</v>
      </c>
      <c r="FK209" s="11">
        <f t="shared" ref="FK209" si="1426">IF(FK120="",MAX(FK58,FK89),FK120)</f>
        <v>4900.0000225400008</v>
      </c>
    </row>
    <row r="210" spans="3:168" x14ac:dyDescent="0.25">
      <c r="C210" s="11">
        <v>24</v>
      </c>
      <c r="D210" s="11">
        <f t="shared" si="1127"/>
        <v>2500</v>
      </c>
      <c r="E210" s="11">
        <f t="shared" ref="E210" si="1427">IF(E121="",MAX(E59,E90),E121)</f>
        <v>7225.0000000849996</v>
      </c>
      <c r="F210" s="11">
        <f t="shared" si="1127"/>
        <v>2915.9999999459997</v>
      </c>
      <c r="G210" s="11">
        <f t="shared" si="1127"/>
        <v>3599.9999998800004</v>
      </c>
      <c r="H210" s="11">
        <f t="shared" si="1127"/>
        <v>4899.9999997199993</v>
      </c>
      <c r="I210" s="11">
        <f t="shared" ref="I210:BT210" si="1428">IF(I121="",MAX(I59,I90),I121)</f>
        <v>6723.9999995080007</v>
      </c>
      <c r="J210" s="11">
        <f t="shared" si="1428"/>
        <v>4899.9999994399996</v>
      </c>
      <c r="K210" s="11">
        <f t="shared" si="1428"/>
        <v>10000.000001</v>
      </c>
      <c r="L210" s="11">
        <f t="shared" si="1428"/>
        <v>9800.9999988120016</v>
      </c>
      <c r="M210" s="11">
        <f t="shared" si="1428"/>
        <v>4899.9999990200004</v>
      </c>
      <c r="N210" s="11">
        <f t="shared" si="1428"/>
        <v>3599.9999990400001</v>
      </c>
      <c r="O210" s="11">
        <f t="shared" si="1428"/>
        <v>4225.0000011700004</v>
      </c>
      <c r="P210" s="11">
        <f t="shared" si="1428"/>
        <v>8099.999998199999</v>
      </c>
      <c r="Q210" s="11">
        <f t="shared" si="1428"/>
        <v>4899.9999984599999</v>
      </c>
      <c r="R210" s="11">
        <f t="shared" si="1428"/>
        <v>9999.9999975999999</v>
      </c>
      <c r="S210" s="11">
        <f t="shared" si="1428"/>
        <v>8099.9999976599993</v>
      </c>
      <c r="T210" s="11">
        <f t="shared" si="1428"/>
        <v>3600.00000168</v>
      </c>
      <c r="U210" s="11">
        <f t="shared" si="1428"/>
        <v>8099.9999973000004</v>
      </c>
      <c r="V210" s="11">
        <f t="shared" si="1428"/>
        <v>6400.0000025600002</v>
      </c>
      <c r="W210" s="11">
        <f t="shared" si="1428"/>
        <v>2500.0000016999998</v>
      </c>
      <c r="X210" s="11">
        <f t="shared" si="1428"/>
        <v>7225.0000030599995</v>
      </c>
      <c r="Y210" s="11">
        <f t="shared" si="1428"/>
        <v>10000.0000038</v>
      </c>
      <c r="Z210" s="11">
        <f t="shared" si="1428"/>
        <v>4224.9999974000002</v>
      </c>
      <c r="AA210" s="11">
        <f t="shared" si="1428"/>
        <v>9999.9999957999989</v>
      </c>
      <c r="AB210" s="11">
        <f t="shared" si="1428"/>
        <v>7225.0000037399996</v>
      </c>
      <c r="AC210" s="11">
        <f t="shared" si="1428"/>
        <v>3720.9999971940001</v>
      </c>
      <c r="AD210" s="11">
        <f t="shared" si="1428"/>
        <v>10000.0000048</v>
      </c>
      <c r="AE210" s="11">
        <f t="shared" si="1428"/>
        <v>7395.9999956999991</v>
      </c>
      <c r="AF210" s="11">
        <f t="shared" si="1428"/>
        <v>9999.9999948000004</v>
      </c>
      <c r="AG210" s="11">
        <f t="shared" si="1428"/>
        <v>6399.9999956800002</v>
      </c>
      <c r="AH210" s="11">
        <f t="shared" si="1428"/>
        <v>5929.0000043120008</v>
      </c>
      <c r="AI210" s="11">
        <f t="shared" si="1428"/>
        <v>3600.00000348</v>
      </c>
      <c r="AJ210" s="11">
        <f t="shared" si="1428"/>
        <v>7225.0000050999988</v>
      </c>
      <c r="AK210" s="11">
        <f t="shared" si="1428"/>
        <v>6400.0000049600003</v>
      </c>
      <c r="AL210" s="11">
        <f t="shared" si="1428"/>
        <v>9999.9999936000004</v>
      </c>
      <c r="AM210" s="11">
        <f t="shared" si="1428"/>
        <v>6241.0000052140012</v>
      </c>
      <c r="AN210" s="11">
        <f t="shared" si="1428"/>
        <v>3600.0000040800005</v>
      </c>
      <c r="AO210" s="11">
        <f t="shared" si="1428"/>
        <v>9025.0000066499997</v>
      </c>
      <c r="AP210" s="11">
        <f t="shared" si="1428"/>
        <v>8100.0000064800006</v>
      </c>
      <c r="AQ210" s="11">
        <f t="shared" si="1428"/>
        <v>5625.0000055500013</v>
      </c>
      <c r="AR210" s="11">
        <f t="shared" si="1428"/>
        <v>10000.0000076</v>
      </c>
      <c r="AS210" s="11">
        <f t="shared" si="1428"/>
        <v>10000.000007799999</v>
      </c>
      <c r="AT210" s="11">
        <f t="shared" si="1428"/>
        <v>9024.9999923999985</v>
      </c>
      <c r="AU210" s="11">
        <f t="shared" si="1428"/>
        <v>4225.0000053300009</v>
      </c>
      <c r="AV210" s="11">
        <f t="shared" si="1428"/>
        <v>5625.0000062999998</v>
      </c>
      <c r="AW210" s="11">
        <f t="shared" si="1428"/>
        <v>10000.0000086</v>
      </c>
      <c r="AX210" s="11">
        <f t="shared" si="1428"/>
        <v>9408.9999914639993</v>
      </c>
      <c r="AY210" s="11">
        <f t="shared" si="1428"/>
        <v>6399.9999927999988</v>
      </c>
      <c r="AZ210" s="11">
        <f t="shared" si="1428"/>
        <v>8100.0000082799997</v>
      </c>
      <c r="BA210" s="11">
        <f t="shared" si="1428"/>
        <v>4900.0000065800004</v>
      </c>
      <c r="BB210" s="11">
        <f t="shared" si="1428"/>
        <v>5624.9999927999997</v>
      </c>
      <c r="BC210" s="11">
        <f t="shared" si="1428"/>
        <v>7224.9999916700008</v>
      </c>
      <c r="BD210" s="11">
        <f t="shared" si="1428"/>
        <v>3600.0000059999998</v>
      </c>
      <c r="BE210" s="11">
        <f t="shared" si="1428"/>
        <v>2500.0000051000002</v>
      </c>
      <c r="BF210" s="11">
        <f t="shared" si="1428"/>
        <v>10000.000010400001</v>
      </c>
      <c r="BG210" s="11">
        <f t="shared" si="1428"/>
        <v>4225.000006889999</v>
      </c>
      <c r="BH210" s="11">
        <f t="shared" si="1428"/>
        <v>6399.9999913600004</v>
      </c>
      <c r="BI210" s="11">
        <f t="shared" si="1428"/>
        <v>5624.9999917499999</v>
      </c>
      <c r="BJ210" s="11">
        <f t="shared" si="1428"/>
        <v>6400.0000089600007</v>
      </c>
      <c r="BK210" s="11">
        <f t="shared" si="1428"/>
        <v>5624.9999914500013</v>
      </c>
      <c r="BL210" s="11">
        <f t="shared" si="1428"/>
        <v>10000.000011599999</v>
      </c>
      <c r="BM210" s="11">
        <f t="shared" si="1428"/>
        <v>5040.9999916219995</v>
      </c>
      <c r="BN210" s="11">
        <f t="shared" si="1428"/>
        <v>5624.9999909999997</v>
      </c>
      <c r="BO210" s="11">
        <f t="shared" si="1428"/>
        <v>6888.9999898739989</v>
      </c>
      <c r="BP210" s="11">
        <f t="shared" si="1428"/>
        <v>10000.0000124</v>
      </c>
      <c r="BQ210" s="11">
        <f t="shared" si="1428"/>
        <v>10000.0000126</v>
      </c>
      <c r="BR210" s="11">
        <f t="shared" si="1428"/>
        <v>9024.9999878399994</v>
      </c>
      <c r="BS210" s="11">
        <f t="shared" si="1428"/>
        <v>6889.0000107899996</v>
      </c>
      <c r="BT210" s="11">
        <f t="shared" si="1428"/>
        <v>3600.0000079199999</v>
      </c>
      <c r="BU210" s="11">
        <f t="shared" ref="BU210:CI210" si="1429">IF(BU121="",MAX(BU59,BU90),BU121)</f>
        <v>4900.0000093799999</v>
      </c>
      <c r="BV210" s="11">
        <f t="shared" si="1429"/>
        <v>7056.0000114240011</v>
      </c>
      <c r="BW210" s="11">
        <f t="shared" si="1429"/>
        <v>3025.0000075900002</v>
      </c>
      <c r="BX210" s="11">
        <f t="shared" si="1429"/>
        <v>5624.9999895000001</v>
      </c>
      <c r="BY210" s="11">
        <f t="shared" si="1429"/>
        <v>8464.0000130640001</v>
      </c>
      <c r="BZ210" s="11">
        <f t="shared" si="1429"/>
        <v>5624.9999891999987</v>
      </c>
      <c r="CA210" s="11">
        <f t="shared" si="1429"/>
        <v>7224.9999875900012</v>
      </c>
      <c r="CB210" s="11">
        <f t="shared" si="1429"/>
        <v>4224.9999903799999</v>
      </c>
      <c r="CC210" s="11">
        <f t="shared" si="1429"/>
        <v>2808.9999920499999</v>
      </c>
      <c r="CD210" s="11">
        <f t="shared" si="1429"/>
        <v>4900.0000106400012</v>
      </c>
      <c r="CE210" s="11">
        <f t="shared" si="1429"/>
        <v>4899.9999892200003</v>
      </c>
      <c r="CF210" s="11">
        <f t="shared" si="1429"/>
        <v>4900.00001092</v>
      </c>
      <c r="CG210" s="11">
        <f t="shared" si="1429"/>
        <v>7224.9999865699992</v>
      </c>
      <c r="CH210" s="11">
        <f t="shared" si="1429"/>
        <v>3599.9999904000001</v>
      </c>
      <c r="CI210" s="11">
        <f t="shared" si="1429"/>
        <v>5624.9999878500003</v>
      </c>
      <c r="CJ210" s="11">
        <f t="shared" ref="CJ210:CK210" si="1430">IF(CJ121="",MAX(CJ59,CJ90),CJ121)</f>
        <v>4489.0000109880002</v>
      </c>
      <c r="CK210" s="11">
        <f t="shared" si="1430"/>
        <v>5624.9999875499998</v>
      </c>
      <c r="CL210" s="11">
        <f t="shared" ref="CL210:CQ210" si="1431">IF(CL121="",MAX(CL59,CL90),CL121)</f>
        <v>3599.9999899200002</v>
      </c>
      <c r="CM210" s="11">
        <f t="shared" si="1431"/>
        <v>9999.9999830000015</v>
      </c>
      <c r="CN210" s="11">
        <f t="shared" si="1431"/>
        <v>6399.99998624</v>
      </c>
      <c r="CO210" s="11">
        <f t="shared" si="1431"/>
        <v>4899.9999878199997</v>
      </c>
      <c r="CP210" s="11">
        <f t="shared" si="1431"/>
        <v>7225.0000149599991</v>
      </c>
      <c r="CQ210" s="11">
        <f t="shared" si="1431"/>
        <v>5624.9999866500002</v>
      </c>
      <c r="CR210" s="11">
        <f t="shared" ref="CR210:CS210" si="1432">IF(CR121="",MAX(CR59,CR90),CR121)</f>
        <v>6399.9999856000004</v>
      </c>
      <c r="CS210" s="11">
        <f t="shared" si="1432"/>
        <v>4224.9999881699996</v>
      </c>
      <c r="CT210" s="11">
        <f t="shared" ref="CT210:DB210" si="1433">IF(CT121="",MAX(CT59,CT90),CT121)</f>
        <v>9024.9999825200011</v>
      </c>
      <c r="CU210" s="11">
        <f t="shared" si="1433"/>
        <v>8099.9999832600006</v>
      </c>
      <c r="CV210" s="11">
        <f t="shared" si="1433"/>
        <v>7224.9999840199998</v>
      </c>
      <c r="CW210" s="11">
        <f t="shared" si="1433"/>
        <v>2500.0000094999996</v>
      </c>
      <c r="CX210" s="11">
        <f t="shared" si="1433"/>
        <v>6399.9999846399987</v>
      </c>
      <c r="CY210" s="11">
        <f t="shared" si="1433"/>
        <v>3363.9999887480003</v>
      </c>
      <c r="CZ210" s="11">
        <f t="shared" si="1433"/>
        <v>3600.0000117600002</v>
      </c>
      <c r="DA210" s="11">
        <f t="shared" si="1433"/>
        <v>3843.9999877240002</v>
      </c>
      <c r="DB210" s="11">
        <f t="shared" si="1433"/>
        <v>4225.0000129999989</v>
      </c>
      <c r="DC210" s="11">
        <f t="shared" ref="DC210:EE210" si="1434">IF(DC121="",MAX(DC59,DC90),DC121)</f>
        <v>5929.0000155539992</v>
      </c>
      <c r="DD210" s="11">
        <f t="shared" si="1434"/>
        <v>5183.9999853119998</v>
      </c>
      <c r="DE210" s="11">
        <f t="shared" si="1434"/>
        <v>5775.9999843439991</v>
      </c>
      <c r="DF210" s="11">
        <f t="shared" si="1434"/>
        <v>3024.99998856</v>
      </c>
      <c r="DG210" s="11">
        <f t="shared" si="1434"/>
        <v>6399.9999832000003</v>
      </c>
      <c r="DH210" s="11">
        <f t="shared" si="1434"/>
        <v>6399.9999830400002</v>
      </c>
      <c r="DI210" s="11">
        <f t="shared" si="1434"/>
        <v>2500.0000106999996</v>
      </c>
      <c r="DJ210" s="11">
        <f t="shared" si="1434"/>
        <v>4899.9999848800007</v>
      </c>
      <c r="DK210" s="11">
        <f t="shared" si="1434"/>
        <v>6399.9999825600007</v>
      </c>
      <c r="DL210" s="11">
        <f t="shared" si="1434"/>
        <v>4624.00001496</v>
      </c>
      <c r="DM210" s="11">
        <f t="shared" si="1434"/>
        <v>3599.9999866800003</v>
      </c>
      <c r="DN210" s="11">
        <f t="shared" si="1434"/>
        <v>9025.0000212799987</v>
      </c>
      <c r="DO210" s="11">
        <f t="shared" si="1434"/>
        <v>9999.9999774000007</v>
      </c>
      <c r="DP210" s="11">
        <f t="shared" si="1434"/>
        <v>4900.0000159600004</v>
      </c>
      <c r="DQ210" s="11">
        <f t="shared" si="1434"/>
        <v>4899.9999838999993</v>
      </c>
      <c r="DR210" s="11">
        <f t="shared" si="1434"/>
        <v>4899.9999837600008</v>
      </c>
      <c r="DS210" s="11">
        <f t="shared" si="1434"/>
        <v>9999.9999766000001</v>
      </c>
      <c r="DT210" s="11">
        <f t="shared" si="1434"/>
        <v>2500.0000118000003</v>
      </c>
      <c r="DU210" s="11">
        <f t="shared" si="1434"/>
        <v>6399.9999809600013</v>
      </c>
      <c r="DV210" s="11">
        <f t="shared" si="1434"/>
        <v>6399.9999808000011</v>
      </c>
      <c r="DW210" s="11">
        <f t="shared" si="1434"/>
        <v>3600.0000145200001</v>
      </c>
      <c r="DX210" s="11">
        <f t="shared" si="1434"/>
        <v>6399.99998048</v>
      </c>
      <c r="DY210" s="11">
        <f t="shared" si="1434"/>
        <v>5625.0000184500013</v>
      </c>
      <c r="DZ210" s="11">
        <f t="shared" si="1434"/>
        <v>6399.9999801600006</v>
      </c>
      <c r="EA210" s="11">
        <f t="shared" si="1434"/>
        <v>3599.9999849999999</v>
      </c>
      <c r="EB210" s="11">
        <f t="shared" si="1434"/>
        <v>5476.0000186480002</v>
      </c>
      <c r="EC210" s="11">
        <f t="shared" si="1434"/>
        <v>3599.9999847600002</v>
      </c>
      <c r="ED210" s="11">
        <f t="shared" si="1434"/>
        <v>7920.9999772160008</v>
      </c>
      <c r="EE210" s="11">
        <f t="shared" si="1434"/>
        <v>4900.00001806</v>
      </c>
      <c r="EF210" s="11">
        <f t="shared" ref="EF210:EI210" si="1435">IF(EF121="",MAX(EF59,EF90),EF121)</f>
        <v>4899.9999817999997</v>
      </c>
      <c r="EG210" s="11">
        <f t="shared" si="1435"/>
        <v>6083.9999795639987</v>
      </c>
      <c r="EH210" s="11">
        <f t="shared" si="1435"/>
        <v>8099.9999762400003</v>
      </c>
      <c r="EI210" s="11">
        <f t="shared" si="1435"/>
        <v>5775.9999797840001</v>
      </c>
      <c r="EJ210" s="11">
        <f t="shared" ref="EJ210:ES210" si="1436">IF(EJ121="",MAX(EJ59,EJ90),EJ121)</f>
        <v>9603.9999737359994</v>
      </c>
      <c r="EK210" s="11">
        <f t="shared" si="1436"/>
        <v>3025.0000148500003</v>
      </c>
      <c r="EL210" s="11">
        <f t="shared" si="1436"/>
        <v>5624.9999796000002</v>
      </c>
      <c r="EM210" s="11">
        <f t="shared" si="1436"/>
        <v>3600.0000164400003</v>
      </c>
      <c r="EN210" s="11">
        <f t="shared" si="1436"/>
        <v>6400.0000220800011</v>
      </c>
      <c r="EO210" s="11">
        <f t="shared" si="1436"/>
        <v>3599.99998332</v>
      </c>
      <c r="EP210" s="11">
        <f t="shared" si="1436"/>
        <v>5625.0000209999998</v>
      </c>
      <c r="EQ210" s="11">
        <f t="shared" si="1436"/>
        <v>4900.0000197400004</v>
      </c>
      <c r="ER210" s="11">
        <f t="shared" si="1436"/>
        <v>6400.0000227200007</v>
      </c>
      <c r="ES210" s="11">
        <f t="shared" si="1436"/>
        <v>7225.0000243099994</v>
      </c>
      <c r="ET210" s="11">
        <f t="shared" ref="ET210:EV210" si="1437">IF(ET121="",MAX(ET59,ET90),ET121)</f>
        <v>4225.0000187199994</v>
      </c>
      <c r="EU210" s="11">
        <f t="shared" si="1437"/>
        <v>4899.9999797</v>
      </c>
      <c r="EV210" s="11">
        <f t="shared" si="1437"/>
        <v>7224.9999751799987</v>
      </c>
      <c r="EW210" s="11">
        <f t="shared" ref="EW210:FJ210" si="1438">IF(EW121="",MAX(EW59,EW90),EW121)</f>
        <v>6241.000023225999</v>
      </c>
      <c r="EX210" s="11">
        <f t="shared" si="1438"/>
        <v>5625.0000221999999</v>
      </c>
      <c r="EY210" s="11">
        <f t="shared" si="1438"/>
        <v>6399.9999761600002</v>
      </c>
      <c r="EZ210" s="11">
        <f t="shared" si="1438"/>
        <v>2500.0000149999996</v>
      </c>
      <c r="FA210" s="11">
        <f t="shared" si="1438"/>
        <v>5624.9999773500012</v>
      </c>
      <c r="FB210" s="11">
        <f t="shared" si="1438"/>
        <v>5624.9999772000001</v>
      </c>
      <c r="FC210" s="11">
        <f t="shared" si="1438"/>
        <v>8100.0000275400007</v>
      </c>
      <c r="FD210" s="11">
        <f t="shared" si="1438"/>
        <v>5624.9999769000015</v>
      </c>
      <c r="FE210" s="11">
        <f t="shared" si="1438"/>
        <v>6400.0000247999997</v>
      </c>
      <c r="FF210" s="11">
        <f t="shared" si="1438"/>
        <v>5184.0000224639998</v>
      </c>
      <c r="FG210" s="11">
        <f t="shared" si="1438"/>
        <v>7055.9999736239997</v>
      </c>
      <c r="FH210" s="11">
        <f t="shared" si="1438"/>
        <v>10000.000031600001</v>
      </c>
      <c r="FI210" s="11">
        <f t="shared" si="1438"/>
        <v>8099.9999713800007</v>
      </c>
      <c r="FJ210" s="11">
        <f t="shared" si="1438"/>
        <v>9801.0000316799997</v>
      </c>
      <c r="FK210" s="11">
        <f t="shared" ref="FK210" si="1439">IF(FK121="",MAX(FK59,FK90),FK121)</f>
        <v>4224.9999790699994</v>
      </c>
    </row>
    <row r="211" spans="3:168" x14ac:dyDescent="0.25">
      <c r="C211" s="11">
        <v>25</v>
      </c>
      <c r="D211" s="11">
        <f t="shared" si="1127"/>
        <v>2500</v>
      </c>
      <c r="E211" s="11">
        <f t="shared" ref="E211" si="1440">IF(E122="",MAX(E60,E91),E122)</f>
        <v>3599.9999999399997</v>
      </c>
      <c r="F211" s="11">
        <f t="shared" si="1127"/>
        <v>3025.0000000550003</v>
      </c>
      <c r="G211" s="11">
        <f t="shared" si="1127"/>
        <v>3481.0000001179997</v>
      </c>
      <c r="H211" s="11">
        <f t="shared" si="1127"/>
        <v>3025.0000002199999</v>
      </c>
      <c r="I211" s="11">
        <f t="shared" ref="I211:BT211" si="1441">IF(I122="",MAX(I60,I91),I122)</f>
        <v>3721.0000003659998</v>
      </c>
      <c r="J211" s="11">
        <f t="shared" si="1441"/>
        <v>4899.9999994399996</v>
      </c>
      <c r="K211" s="11">
        <f t="shared" si="1441"/>
        <v>6400.0000008000006</v>
      </c>
      <c r="L211" s="11">
        <f t="shared" si="1441"/>
        <v>2500.0000006</v>
      </c>
      <c r="M211" s="11">
        <f t="shared" si="1441"/>
        <v>6400.0000011199991</v>
      </c>
      <c r="N211" s="11">
        <f t="shared" si="1441"/>
        <v>4225.0000010399999</v>
      </c>
      <c r="O211" s="11">
        <f t="shared" si="1441"/>
        <v>3599.9999989200005</v>
      </c>
      <c r="P211" s="11">
        <f t="shared" si="1441"/>
        <v>3599.9999988</v>
      </c>
      <c r="Q211" s="11">
        <f t="shared" si="1441"/>
        <v>5624.9999983500002</v>
      </c>
      <c r="R211" s="11">
        <f t="shared" si="1441"/>
        <v>4488.9999983919997</v>
      </c>
      <c r="S211" s="11">
        <f t="shared" si="1441"/>
        <v>3599.9999984400001</v>
      </c>
      <c r="T211" s="11">
        <f t="shared" si="1441"/>
        <v>5184.0000020159987</v>
      </c>
      <c r="U211" s="11">
        <f t="shared" si="1441"/>
        <v>6399.9999976000008</v>
      </c>
      <c r="V211" s="11">
        <f t="shared" si="1441"/>
        <v>2500.0000016000004</v>
      </c>
      <c r="W211" s="11">
        <f t="shared" si="1441"/>
        <v>2500.0000016999998</v>
      </c>
      <c r="X211" s="11">
        <f t="shared" si="1441"/>
        <v>8100.0000032399994</v>
      </c>
      <c r="Y211" s="11">
        <f t="shared" si="1441"/>
        <v>10000.0000038</v>
      </c>
      <c r="Z211" s="11">
        <f t="shared" si="1441"/>
        <v>3599.9999975999999</v>
      </c>
      <c r="AA211" s="11">
        <f t="shared" si="1441"/>
        <v>5625.0000031500012</v>
      </c>
      <c r="AB211" s="11">
        <f t="shared" si="1441"/>
        <v>8100.000003959999</v>
      </c>
      <c r="AC211" s="11">
        <f t="shared" si="1441"/>
        <v>2703.9999976080003</v>
      </c>
      <c r="AD211" s="11">
        <f t="shared" si="1441"/>
        <v>4489.0000032160006</v>
      </c>
      <c r="AE211" s="11">
        <f t="shared" si="1441"/>
        <v>2703.9999974000002</v>
      </c>
      <c r="AF211" s="11">
        <f t="shared" si="1441"/>
        <v>5625.0000038999997</v>
      </c>
      <c r="AG211" s="11">
        <f t="shared" si="1441"/>
        <v>5625.0000040499999</v>
      </c>
      <c r="AH211" s="11">
        <f t="shared" si="1441"/>
        <v>6241.0000044240005</v>
      </c>
      <c r="AI211" s="11">
        <f t="shared" si="1441"/>
        <v>6399.999995359999</v>
      </c>
      <c r="AJ211" s="11">
        <f t="shared" si="1441"/>
        <v>5775.9999954400009</v>
      </c>
      <c r="AK211" s="11">
        <f t="shared" si="1441"/>
        <v>5624.9999953500001</v>
      </c>
      <c r="AL211" s="11">
        <f t="shared" si="1441"/>
        <v>9999.9999936000004</v>
      </c>
      <c r="AM211" s="11">
        <f t="shared" si="1441"/>
        <v>4624.0000044880007</v>
      </c>
      <c r="AN211" s="11">
        <f t="shared" si="1441"/>
        <v>7224.9999942200011</v>
      </c>
      <c r="AO211" s="11">
        <f t="shared" si="1441"/>
        <v>7225.0000059499998</v>
      </c>
      <c r="AP211" s="11">
        <f t="shared" si="1441"/>
        <v>6400.0000057600009</v>
      </c>
      <c r="AQ211" s="11">
        <f t="shared" si="1441"/>
        <v>5625.0000055500013</v>
      </c>
      <c r="AR211" s="11">
        <f t="shared" si="1441"/>
        <v>6400.0000060799994</v>
      </c>
      <c r="AS211" s="11">
        <f t="shared" si="1441"/>
        <v>3363.9999954760001</v>
      </c>
      <c r="AT211" s="11">
        <f t="shared" si="1441"/>
        <v>9024.9999923999985</v>
      </c>
      <c r="AU211" s="11">
        <f t="shared" si="1441"/>
        <v>3599.9999950800002</v>
      </c>
      <c r="AV211" s="11">
        <f t="shared" si="1441"/>
        <v>6400.0000067199999</v>
      </c>
      <c r="AW211" s="11">
        <f t="shared" si="1441"/>
        <v>9999.9999914</v>
      </c>
      <c r="AX211" s="11">
        <f t="shared" si="1441"/>
        <v>6888.999992695999</v>
      </c>
      <c r="AY211" s="11">
        <f t="shared" si="1441"/>
        <v>9999.9999910000006</v>
      </c>
      <c r="AZ211" s="11">
        <f t="shared" si="1441"/>
        <v>8100.0000082799997</v>
      </c>
      <c r="BA211" s="11">
        <f t="shared" si="1441"/>
        <v>6399.9999924800004</v>
      </c>
      <c r="BB211" s="11">
        <f t="shared" si="1441"/>
        <v>5624.9999927999997</v>
      </c>
      <c r="BC211" s="11">
        <f t="shared" si="1441"/>
        <v>6400.0000078399989</v>
      </c>
      <c r="BD211" s="11">
        <f t="shared" si="1441"/>
        <v>6400.000008</v>
      </c>
      <c r="BE211" s="11">
        <f t="shared" si="1441"/>
        <v>10000.000010199999</v>
      </c>
      <c r="BF211" s="11">
        <f t="shared" si="1441"/>
        <v>9999.999989599999</v>
      </c>
      <c r="BG211" s="11">
        <f t="shared" si="1441"/>
        <v>6399.9999915199987</v>
      </c>
      <c r="BH211" s="11">
        <f t="shared" si="1441"/>
        <v>6400.0000086399996</v>
      </c>
      <c r="BI211" s="11">
        <f t="shared" si="1441"/>
        <v>6400.0000088000006</v>
      </c>
      <c r="BJ211" s="11">
        <f t="shared" si="1441"/>
        <v>5625.0000084000003</v>
      </c>
      <c r="BK211" s="11">
        <f t="shared" si="1441"/>
        <v>3599.99999316</v>
      </c>
      <c r="BL211" s="11">
        <f t="shared" si="1441"/>
        <v>8100.0000104399996</v>
      </c>
      <c r="BM211" s="11">
        <f t="shared" si="1441"/>
        <v>3480.999993038</v>
      </c>
      <c r="BN211" s="11">
        <f t="shared" si="1441"/>
        <v>6400.0000096000012</v>
      </c>
      <c r="BO211" s="11">
        <f t="shared" si="1441"/>
        <v>6399.9999902399986</v>
      </c>
      <c r="BP211" s="11">
        <f t="shared" si="1441"/>
        <v>10000.0000124</v>
      </c>
      <c r="BQ211" s="11">
        <f t="shared" si="1441"/>
        <v>10000.0000126</v>
      </c>
      <c r="BR211" s="11">
        <f t="shared" si="1441"/>
        <v>3600.0000076799997</v>
      </c>
      <c r="BS211" s="11">
        <f t="shared" si="1441"/>
        <v>5475.9999903800008</v>
      </c>
      <c r="BT211" s="11">
        <f t="shared" si="1441"/>
        <v>4224.9999914199998</v>
      </c>
      <c r="BU211" s="11">
        <f t="shared" ref="BU211:CI211" si="1442">IF(BU122="",MAX(BU60,BU91),BU122)</f>
        <v>4489.0000089780006</v>
      </c>
      <c r="BV211" s="11">
        <f t="shared" si="1442"/>
        <v>5625.0000102000013</v>
      </c>
      <c r="BW211" s="11">
        <f t="shared" si="1442"/>
        <v>4355.999990891999</v>
      </c>
      <c r="BX211" s="11">
        <f t="shared" si="1442"/>
        <v>4356.0000092399996</v>
      </c>
      <c r="BY211" s="11">
        <f t="shared" si="1442"/>
        <v>5775.9999892079995</v>
      </c>
      <c r="BZ211" s="11">
        <f t="shared" si="1442"/>
        <v>4900.0000100800007</v>
      </c>
      <c r="CA211" s="11">
        <f t="shared" si="1442"/>
        <v>3025.0000080300001</v>
      </c>
      <c r="CB211" s="11">
        <f t="shared" si="1442"/>
        <v>5625.0000110999999</v>
      </c>
      <c r="CC211" s="11">
        <f t="shared" si="1442"/>
        <v>2916.0000081000003</v>
      </c>
      <c r="CD211" s="11">
        <f t="shared" si="1442"/>
        <v>3364.000008816</v>
      </c>
      <c r="CE211" s="11">
        <f t="shared" si="1442"/>
        <v>4899.9999892200003</v>
      </c>
      <c r="CF211" s="11">
        <f t="shared" si="1442"/>
        <v>3025.0000085799998</v>
      </c>
      <c r="CG211" s="11">
        <f t="shared" si="1442"/>
        <v>7224.9999865699992</v>
      </c>
      <c r="CH211" s="11">
        <f t="shared" si="1442"/>
        <v>5624.9999879999987</v>
      </c>
      <c r="CI211" s="11">
        <f t="shared" si="1442"/>
        <v>4225.0000105299996</v>
      </c>
      <c r="CJ211" s="11">
        <f t="shared" ref="CJ211:CK211" si="1443">IF(CJ122="",MAX(CJ60,CJ91),CJ122)</f>
        <v>3249.0000093479998</v>
      </c>
      <c r="CK211" s="11">
        <f t="shared" si="1443"/>
        <v>4899.9999883799992</v>
      </c>
      <c r="CL211" s="11">
        <f t="shared" ref="CL211:CQ211" si="1444">IF(CL122="",MAX(CL60,CL91),CL122)</f>
        <v>5624.9999874000014</v>
      </c>
      <c r="CM211" s="11">
        <f t="shared" si="1444"/>
        <v>4356.0000112199996</v>
      </c>
      <c r="CN211" s="11">
        <f t="shared" si="1444"/>
        <v>4225.00001118</v>
      </c>
      <c r="CO211" s="11">
        <f t="shared" si="1444"/>
        <v>6399.9999860799999</v>
      </c>
      <c r="CP211" s="11">
        <f t="shared" si="1444"/>
        <v>7225.0000149599991</v>
      </c>
      <c r="CQ211" s="11">
        <f t="shared" si="1444"/>
        <v>3600.0000106799998</v>
      </c>
      <c r="CR211" s="11">
        <f t="shared" ref="CR211:CS211" si="1445">IF(CR122="",MAX(CR60,CR91),CR122)</f>
        <v>4899.9999873999996</v>
      </c>
      <c r="CS211" s="11">
        <f t="shared" si="1445"/>
        <v>4900.0000127400008</v>
      </c>
      <c r="CT211" s="11">
        <f t="shared" ref="CT211:DB211" si="1446">IF(CT122="",MAX(CT60,CT91),CT122)</f>
        <v>7569.000016007999</v>
      </c>
      <c r="CU211" s="11">
        <f t="shared" si="1446"/>
        <v>6724.0000152519997</v>
      </c>
      <c r="CV211" s="11">
        <f t="shared" si="1446"/>
        <v>6399.9999849599999</v>
      </c>
      <c r="CW211" s="11">
        <f t="shared" si="1446"/>
        <v>3024.9999895500005</v>
      </c>
      <c r="CX211" s="11">
        <f t="shared" si="1446"/>
        <v>6399.9999846399987</v>
      </c>
      <c r="CY211" s="11">
        <f t="shared" si="1446"/>
        <v>5776.0000147439996</v>
      </c>
      <c r="CZ211" s="11">
        <f t="shared" si="1446"/>
        <v>3248.9999888279999</v>
      </c>
      <c r="DA211" s="11">
        <f t="shared" si="1446"/>
        <v>4225.0000128700003</v>
      </c>
      <c r="DB211" s="11">
        <f t="shared" si="1446"/>
        <v>8100.0000179999988</v>
      </c>
      <c r="DC211" s="11">
        <f t="shared" ref="DC211:EE211" si="1447">IF(DC122="",MAX(DC60,DC91),DC122)</f>
        <v>3600.0000121199996</v>
      </c>
      <c r="DD211" s="11">
        <f t="shared" si="1447"/>
        <v>4225.0000132599998</v>
      </c>
      <c r="DE211" s="11">
        <f t="shared" si="1447"/>
        <v>7744.0000181280011</v>
      </c>
      <c r="DF211" s="11">
        <f t="shared" si="1447"/>
        <v>3024.99998856</v>
      </c>
      <c r="DG211" s="11">
        <f t="shared" si="1447"/>
        <v>5928.99998383</v>
      </c>
      <c r="DH211" s="11">
        <f t="shared" si="1447"/>
        <v>7224.9999819799996</v>
      </c>
      <c r="DI211" s="11">
        <f t="shared" si="1447"/>
        <v>8099.999980739999</v>
      </c>
      <c r="DJ211" s="11">
        <f t="shared" si="1447"/>
        <v>3600.0000129600003</v>
      </c>
      <c r="DK211" s="11">
        <f t="shared" si="1447"/>
        <v>4900.0000152599996</v>
      </c>
      <c r="DL211" s="11">
        <f t="shared" si="1447"/>
        <v>8100.0000198000007</v>
      </c>
      <c r="DM211" s="11">
        <f t="shared" si="1447"/>
        <v>3600.0000133199997</v>
      </c>
      <c r="DN211" s="11">
        <f t="shared" si="1447"/>
        <v>8100.0000201599987</v>
      </c>
      <c r="DO211" s="11">
        <f t="shared" si="1447"/>
        <v>10000.000022599999</v>
      </c>
      <c r="DP211" s="11">
        <f t="shared" si="1447"/>
        <v>3599.9999863199996</v>
      </c>
      <c r="DQ211" s="11">
        <f t="shared" si="1447"/>
        <v>3600.0000138</v>
      </c>
      <c r="DR211" s="11">
        <f t="shared" si="1447"/>
        <v>4900.0000162399992</v>
      </c>
      <c r="DS211" s="11">
        <f t="shared" si="1447"/>
        <v>6400.0000187200003</v>
      </c>
      <c r="DT211" s="11">
        <f t="shared" si="1447"/>
        <v>5624.9999822999998</v>
      </c>
      <c r="DU211" s="11">
        <f t="shared" si="1447"/>
        <v>3480.9999859580003</v>
      </c>
      <c r="DV211" s="11">
        <f t="shared" si="1447"/>
        <v>5625.0000179999997</v>
      </c>
      <c r="DW211" s="11">
        <f t="shared" si="1447"/>
        <v>4225.0000157300001</v>
      </c>
      <c r="DX211" s="11">
        <f t="shared" si="1447"/>
        <v>6400.0000195200009</v>
      </c>
      <c r="DY211" s="11">
        <f t="shared" si="1447"/>
        <v>4899.9999827799993</v>
      </c>
      <c r="DZ211" s="11">
        <f t="shared" si="1447"/>
        <v>5625.0000185999997</v>
      </c>
      <c r="EA211" s="11">
        <f t="shared" si="1447"/>
        <v>2500.0000125000001</v>
      </c>
      <c r="EB211" s="11">
        <f t="shared" si="1447"/>
        <v>4760.9999826119993</v>
      </c>
      <c r="EC211" s="11">
        <f t="shared" si="1447"/>
        <v>3025.0000139700001</v>
      </c>
      <c r="ED211" s="11">
        <f t="shared" si="1447"/>
        <v>2600.9999869439998</v>
      </c>
      <c r="EE211" s="11">
        <f t="shared" si="1447"/>
        <v>8100.00002322</v>
      </c>
      <c r="EF211" s="11">
        <f t="shared" ref="EF211:EI211" si="1448">IF(EF122="",MAX(EF60,EF91),EF122)</f>
        <v>4900.0000182000003</v>
      </c>
      <c r="EG211" s="11">
        <f t="shared" si="1448"/>
        <v>5184.0000188639988</v>
      </c>
      <c r="EH211" s="11">
        <f t="shared" si="1448"/>
        <v>3025.0000145199997</v>
      </c>
      <c r="EI211" s="11">
        <f t="shared" si="1448"/>
        <v>5328.9999805819998</v>
      </c>
      <c r="EJ211" s="11">
        <f t="shared" ref="EJ211:ES211" si="1449">IF(EJ122="",MAX(EJ60,EJ91),EJ122)</f>
        <v>6560.9999782919995</v>
      </c>
      <c r="EK211" s="11">
        <f t="shared" si="1449"/>
        <v>3025.0000148500003</v>
      </c>
      <c r="EL211" s="11">
        <f t="shared" si="1449"/>
        <v>2500.0000135999999</v>
      </c>
      <c r="EM211" s="11">
        <f t="shared" si="1449"/>
        <v>2500.0000137000002</v>
      </c>
      <c r="EN211" s="11">
        <f t="shared" si="1449"/>
        <v>5624.9999792999997</v>
      </c>
      <c r="EO211" s="11">
        <f t="shared" si="1449"/>
        <v>4225.000018069999</v>
      </c>
      <c r="EP211" s="11">
        <f t="shared" si="1449"/>
        <v>2500.0000139999997</v>
      </c>
      <c r="EQ211" s="11">
        <f t="shared" si="1449"/>
        <v>5625.0000211500001</v>
      </c>
      <c r="ER211" s="11">
        <f t="shared" si="1449"/>
        <v>8100.0000255600007</v>
      </c>
      <c r="ES211" s="11">
        <f t="shared" si="1449"/>
        <v>4224.9999814100011</v>
      </c>
      <c r="ET211" s="11">
        <f t="shared" ref="ET211:EV211" si="1450">IF(ET122="",MAX(ET60,ET91),ET122)</f>
        <v>6724.0000236159995</v>
      </c>
      <c r="EU211" s="11">
        <f t="shared" si="1450"/>
        <v>4225.0000188499998</v>
      </c>
      <c r="EV211" s="11">
        <f t="shared" si="1450"/>
        <v>2500.0000145999998</v>
      </c>
      <c r="EW211" s="11">
        <f t="shared" ref="EW211:FJ211" si="1451">IF(EW122="",MAX(EW60,EW91),EW122)</f>
        <v>6400.0000235199996</v>
      </c>
      <c r="EX211" s="11">
        <f t="shared" si="1451"/>
        <v>5929.000022792</v>
      </c>
      <c r="EY211" s="11">
        <f t="shared" si="1451"/>
        <v>5624.9999776499999</v>
      </c>
      <c r="EZ211" s="11">
        <f t="shared" si="1451"/>
        <v>4224.9999804999998</v>
      </c>
      <c r="FA211" s="11">
        <f t="shared" si="1451"/>
        <v>4900.0000211399993</v>
      </c>
      <c r="FB211" s="11">
        <f t="shared" si="1451"/>
        <v>5625.0000227999999</v>
      </c>
      <c r="FC211" s="11">
        <f t="shared" si="1451"/>
        <v>9025.0000290700009</v>
      </c>
      <c r="FD211" s="11">
        <f t="shared" si="1451"/>
        <v>5624.9999769000015</v>
      </c>
      <c r="FE211" s="11">
        <f t="shared" si="1451"/>
        <v>6400.0000247999997</v>
      </c>
      <c r="FF211" s="11">
        <f t="shared" si="1451"/>
        <v>9408.9999697359999</v>
      </c>
      <c r="FG211" s="11">
        <f t="shared" si="1451"/>
        <v>7569.0000273180003</v>
      </c>
      <c r="FH211" s="11">
        <f t="shared" si="1451"/>
        <v>9999.9999683999995</v>
      </c>
      <c r="FI211" s="11">
        <f t="shared" si="1451"/>
        <v>6399.9999745600007</v>
      </c>
      <c r="FJ211" s="11">
        <f t="shared" si="1451"/>
        <v>9801.0000316799997</v>
      </c>
      <c r="FK211" s="11">
        <f t="shared" ref="FK211" si="1452">IF(FK122="",MAX(FK60,FK91),FK122)</f>
        <v>4225.0000209300006</v>
      </c>
    </row>
    <row r="212" spans="3:168" x14ac:dyDescent="0.25">
      <c r="C212" s="11">
        <v>26</v>
      </c>
      <c r="D212" s="11">
        <f t="shared" si="1127"/>
        <v>2500</v>
      </c>
      <c r="E212" s="11">
        <f t="shared" ref="E212" si="1453">IF(E123="",MAX(E61,E92),E123)</f>
        <v>7225.0000000849996</v>
      </c>
      <c r="F212" s="11">
        <f t="shared" si="1127"/>
        <v>3968.9999999369998</v>
      </c>
      <c r="G212" s="11">
        <f t="shared" si="1127"/>
        <v>5040.9999998579997</v>
      </c>
      <c r="H212" s="11">
        <f t="shared" si="1127"/>
        <v>7055.999999663999</v>
      </c>
      <c r="I212" s="11">
        <f t="shared" ref="I212:BT212" si="1454">IF(I123="",MAX(I61,I92),I123)</f>
        <v>5775.9999995440003</v>
      </c>
      <c r="J212" s="11">
        <f t="shared" si="1454"/>
        <v>8099.9999992800003</v>
      </c>
      <c r="K212" s="11">
        <f t="shared" si="1454"/>
        <v>10000.000001</v>
      </c>
      <c r="L212" s="11">
        <f t="shared" si="1454"/>
        <v>8100.0000010799986</v>
      </c>
      <c r="M212" s="11">
        <f t="shared" si="1454"/>
        <v>4900.0000009799996</v>
      </c>
      <c r="N212" s="11">
        <f t="shared" si="1454"/>
        <v>6400.0000012800001</v>
      </c>
      <c r="O212" s="11">
        <f t="shared" si="1454"/>
        <v>6399.9999985599989</v>
      </c>
      <c r="P212" s="11">
        <f t="shared" si="1454"/>
        <v>4899.9999985999984</v>
      </c>
      <c r="Q212" s="11">
        <f t="shared" si="1454"/>
        <v>6399.9999982400004</v>
      </c>
      <c r="R212" s="11">
        <f t="shared" si="1454"/>
        <v>4900.0000016800004</v>
      </c>
      <c r="S212" s="11">
        <f t="shared" si="1454"/>
        <v>3600.0000015599999</v>
      </c>
      <c r="T212" s="11">
        <f t="shared" si="1454"/>
        <v>6399.999997760001</v>
      </c>
      <c r="U212" s="11">
        <f t="shared" si="1454"/>
        <v>7744.0000026399994</v>
      </c>
      <c r="V212" s="11">
        <f t="shared" si="1454"/>
        <v>2500.0000016000004</v>
      </c>
      <c r="W212" s="11">
        <f t="shared" si="1454"/>
        <v>2500.0000016999998</v>
      </c>
      <c r="X212" s="11">
        <f t="shared" si="1454"/>
        <v>9800.9999964360013</v>
      </c>
      <c r="Y212" s="11">
        <f t="shared" si="1454"/>
        <v>5040.9999973020003</v>
      </c>
      <c r="Z212" s="11">
        <f t="shared" si="1454"/>
        <v>5625.0000030000001</v>
      </c>
      <c r="AA212" s="11">
        <f t="shared" si="1454"/>
        <v>9025.0000039900006</v>
      </c>
      <c r="AB212" s="11">
        <f t="shared" si="1454"/>
        <v>5625.0000032999997</v>
      </c>
      <c r="AC212" s="11">
        <f t="shared" si="1454"/>
        <v>6561.0000037259997</v>
      </c>
      <c r="AD212" s="11">
        <f t="shared" si="1454"/>
        <v>4489.0000032160006</v>
      </c>
      <c r="AE212" s="11">
        <f t="shared" si="1454"/>
        <v>7224.9999957499995</v>
      </c>
      <c r="AF212" s="11">
        <f t="shared" si="1454"/>
        <v>10000.0000052</v>
      </c>
      <c r="AG212" s="11">
        <f t="shared" si="1454"/>
        <v>9024.9999948700006</v>
      </c>
      <c r="AH212" s="11">
        <f t="shared" si="1454"/>
        <v>8100.0000050400004</v>
      </c>
      <c r="AI212" s="11">
        <f t="shared" si="1454"/>
        <v>4488.9999961139993</v>
      </c>
      <c r="AJ212" s="11">
        <f t="shared" si="1454"/>
        <v>4489.0000040199993</v>
      </c>
      <c r="AK212" s="11">
        <f t="shared" si="1454"/>
        <v>7225.0000052699997</v>
      </c>
      <c r="AL212" s="11">
        <f t="shared" si="1454"/>
        <v>4900.0000044800008</v>
      </c>
      <c r="AM212" s="11">
        <f t="shared" si="1454"/>
        <v>4900.0000046200012</v>
      </c>
      <c r="AN212" s="11">
        <f t="shared" si="1454"/>
        <v>8280.999993812</v>
      </c>
      <c r="AO212" s="11">
        <f t="shared" si="1454"/>
        <v>3599.9999958000003</v>
      </c>
      <c r="AP212" s="11">
        <f t="shared" si="1454"/>
        <v>3600.0000043200002</v>
      </c>
      <c r="AQ212" s="11">
        <f t="shared" si="1454"/>
        <v>5624.9999944499987</v>
      </c>
      <c r="AR212" s="11">
        <f t="shared" si="1454"/>
        <v>6400.0000060799994</v>
      </c>
      <c r="AS212" s="11">
        <f t="shared" si="1454"/>
        <v>3363.9999954760001</v>
      </c>
      <c r="AT212" s="11">
        <f t="shared" si="1454"/>
        <v>9024.9999923999985</v>
      </c>
      <c r="AU212" s="11">
        <f t="shared" si="1454"/>
        <v>3600.0000049199998</v>
      </c>
      <c r="AV212" s="11">
        <f t="shared" si="1454"/>
        <v>2500.0000042000001</v>
      </c>
      <c r="AW212" s="11">
        <f t="shared" si="1454"/>
        <v>9999.9999914</v>
      </c>
      <c r="AX212" s="11">
        <f t="shared" si="1454"/>
        <v>9604.0000086240016</v>
      </c>
      <c r="AY212" s="11">
        <f t="shared" si="1454"/>
        <v>5929.0000069299986</v>
      </c>
      <c r="AZ212" s="11">
        <f t="shared" si="1454"/>
        <v>8100.0000082799997</v>
      </c>
      <c r="BA212" s="11">
        <f t="shared" si="1454"/>
        <v>5624.99999295</v>
      </c>
      <c r="BB212" s="11">
        <f t="shared" si="1454"/>
        <v>7225.000008160001</v>
      </c>
      <c r="BC212" s="11">
        <f t="shared" si="1454"/>
        <v>6399.9999921600011</v>
      </c>
      <c r="BD212" s="11">
        <f t="shared" si="1454"/>
        <v>4900.0000069999996</v>
      </c>
      <c r="BE212" s="11">
        <f t="shared" si="1454"/>
        <v>5624.99999235</v>
      </c>
      <c r="BF212" s="11">
        <f t="shared" si="1454"/>
        <v>9999.999989599999</v>
      </c>
      <c r="BG212" s="11">
        <f t="shared" si="1454"/>
        <v>7224.9999909899989</v>
      </c>
      <c r="BH212" s="11">
        <f t="shared" si="1454"/>
        <v>4899.9999924400008</v>
      </c>
      <c r="BI212" s="11">
        <f t="shared" si="1454"/>
        <v>4899.9999922999996</v>
      </c>
      <c r="BJ212" s="11">
        <f t="shared" si="1454"/>
        <v>8100.0000100800007</v>
      </c>
      <c r="BK212" s="11">
        <f t="shared" si="1454"/>
        <v>3599.99999316</v>
      </c>
      <c r="BL212" s="11">
        <f t="shared" si="1454"/>
        <v>9999.9999884000008</v>
      </c>
      <c r="BM212" s="11">
        <f t="shared" si="1454"/>
        <v>3364.0000068440004</v>
      </c>
      <c r="BN212" s="11">
        <f t="shared" si="1454"/>
        <v>6399.9999903999997</v>
      </c>
      <c r="BO212" s="11">
        <f t="shared" si="1454"/>
        <v>5624.9999908499985</v>
      </c>
      <c r="BP212" s="11">
        <f t="shared" si="1454"/>
        <v>9999.9999876000002</v>
      </c>
      <c r="BQ212" s="11">
        <f t="shared" si="1454"/>
        <v>9999.9999874000005</v>
      </c>
      <c r="BR212" s="11">
        <f t="shared" si="1454"/>
        <v>9024.9999878399994</v>
      </c>
      <c r="BS212" s="11">
        <f t="shared" si="1454"/>
        <v>4900.0000090999993</v>
      </c>
      <c r="BT212" s="11">
        <f t="shared" si="1454"/>
        <v>5624.9999901000001</v>
      </c>
      <c r="BU212" s="11">
        <f t="shared" ref="BU212:CI212" si="1455">IF(BU123="",MAX(BU61,BU92),BU123)</f>
        <v>4900.0000093799999</v>
      </c>
      <c r="BV212" s="11">
        <f t="shared" si="1455"/>
        <v>4489.000009112001</v>
      </c>
      <c r="BW212" s="11">
        <f t="shared" si="1455"/>
        <v>5624.9999896500003</v>
      </c>
      <c r="BX212" s="11">
        <f t="shared" si="1455"/>
        <v>4488.9999906200001</v>
      </c>
      <c r="BY212" s="11">
        <f t="shared" si="1455"/>
        <v>4355.999990628</v>
      </c>
      <c r="BZ212" s="11">
        <f t="shared" si="1455"/>
        <v>9999.9999855999995</v>
      </c>
      <c r="CA212" s="11">
        <f t="shared" si="1455"/>
        <v>4225.0000094899997</v>
      </c>
      <c r="CB212" s="11">
        <f t="shared" si="1455"/>
        <v>9999.9999852000001</v>
      </c>
      <c r="CC212" s="11">
        <f t="shared" si="1455"/>
        <v>5328.9999890499994</v>
      </c>
      <c r="CD212" s="11">
        <f t="shared" si="1455"/>
        <v>4623.9999896640011</v>
      </c>
      <c r="CE212" s="11">
        <f t="shared" si="1455"/>
        <v>8099.9999861400011</v>
      </c>
      <c r="CF212" s="11">
        <f t="shared" si="1455"/>
        <v>4225.0000101400001</v>
      </c>
      <c r="CG212" s="11">
        <f t="shared" si="1455"/>
        <v>7224.9999865699992</v>
      </c>
      <c r="CH212" s="11">
        <f t="shared" si="1455"/>
        <v>8099.9999855999986</v>
      </c>
      <c r="CI212" s="11">
        <f t="shared" si="1455"/>
        <v>3249.0000092340006</v>
      </c>
      <c r="CJ212" s="11">
        <f t="shared" ref="CJ212:CK212" si="1456">IF(CJ123="",MAX(CJ61,CJ92),CJ123)</f>
        <v>3248.9999906520002</v>
      </c>
      <c r="CK212" s="11">
        <f t="shared" si="1456"/>
        <v>9025.0000157700015</v>
      </c>
      <c r="CL212" s="11">
        <f t="shared" ref="CL212:CQ212" si="1457">IF(CL123="",MAX(CL61,CL92),CL123)</f>
        <v>6399.9999865600012</v>
      </c>
      <c r="CM212" s="11">
        <f t="shared" si="1457"/>
        <v>9999.9999830000015</v>
      </c>
      <c r="CN212" s="11">
        <f t="shared" si="1457"/>
        <v>2500.0000086</v>
      </c>
      <c r="CO212" s="11">
        <f t="shared" si="1457"/>
        <v>8099.9999843399992</v>
      </c>
      <c r="CP212" s="11">
        <f t="shared" si="1457"/>
        <v>8100.0000158399989</v>
      </c>
      <c r="CQ212" s="11">
        <f t="shared" si="1457"/>
        <v>7224.9999848700008</v>
      </c>
      <c r="CR212" s="11">
        <f t="shared" ref="CR212:CS212" si="1458">IF(CR123="",MAX(CR61,CR92),CR123)</f>
        <v>4900.0000126000004</v>
      </c>
      <c r="CS212" s="11">
        <f t="shared" si="1458"/>
        <v>5624.9999863499997</v>
      </c>
      <c r="CT212" s="11">
        <f t="shared" ref="CT212:DB212" si="1459">IF(CT123="",MAX(CT61,CT92),CT123)</f>
        <v>9603.9999819680015</v>
      </c>
      <c r="CU212" s="11">
        <f t="shared" si="1459"/>
        <v>4225.0000120899995</v>
      </c>
      <c r="CV212" s="11">
        <f t="shared" si="1459"/>
        <v>7224.9999840199998</v>
      </c>
      <c r="CW212" s="11">
        <f t="shared" si="1459"/>
        <v>6399.9999847999998</v>
      </c>
      <c r="CX212" s="11">
        <f t="shared" si="1459"/>
        <v>7224.9999836799989</v>
      </c>
      <c r="CY212" s="11">
        <f t="shared" si="1459"/>
        <v>6083.9999848680009</v>
      </c>
      <c r="CZ212" s="11">
        <f t="shared" si="1459"/>
        <v>6399.9999843200003</v>
      </c>
      <c r="DA212" s="11">
        <f t="shared" si="1459"/>
        <v>6400.0000158400007</v>
      </c>
      <c r="DB212" s="11">
        <f t="shared" si="1459"/>
        <v>5624.9999850000013</v>
      </c>
      <c r="DC212" s="11">
        <f t="shared" ref="DC212:EE212" si="1460">IF(DC123="",MAX(DC61,DC92),DC123)</f>
        <v>3024.9999888900002</v>
      </c>
      <c r="DD212" s="11">
        <f t="shared" si="1460"/>
        <v>3024.99998878</v>
      </c>
      <c r="DE212" s="11">
        <f t="shared" si="1460"/>
        <v>6400.0000164800012</v>
      </c>
      <c r="DF212" s="11">
        <f t="shared" si="1460"/>
        <v>4224.9999864799993</v>
      </c>
      <c r="DG212" s="11">
        <f t="shared" si="1460"/>
        <v>9999.9999790000002</v>
      </c>
      <c r="DH212" s="11">
        <f t="shared" si="1460"/>
        <v>9603.9999792239996</v>
      </c>
      <c r="DI212" s="11">
        <f t="shared" si="1460"/>
        <v>9999.9999785999989</v>
      </c>
      <c r="DJ212" s="11">
        <f t="shared" si="1460"/>
        <v>4899.9999848800007</v>
      </c>
      <c r="DK212" s="11">
        <f t="shared" si="1460"/>
        <v>8100.0000196199999</v>
      </c>
      <c r="DL212" s="11">
        <f t="shared" si="1460"/>
        <v>9999.9999779999998</v>
      </c>
      <c r="DM212" s="11">
        <f t="shared" si="1460"/>
        <v>10000.000022200002</v>
      </c>
      <c r="DN212" s="11">
        <f t="shared" si="1460"/>
        <v>9999.9999776000004</v>
      </c>
      <c r="DO212" s="11">
        <f t="shared" si="1460"/>
        <v>10000.000022599999</v>
      </c>
      <c r="DP212" s="11">
        <f t="shared" si="1460"/>
        <v>4899.9999840399996</v>
      </c>
      <c r="DQ212" s="11">
        <f t="shared" si="1460"/>
        <v>5624.9999827499987</v>
      </c>
      <c r="DR212" s="11">
        <f t="shared" si="1460"/>
        <v>6240.999981672001</v>
      </c>
      <c r="DS212" s="11">
        <f t="shared" si="1460"/>
        <v>8099.9999789399999</v>
      </c>
      <c r="DT212" s="11">
        <f t="shared" si="1460"/>
        <v>4899.9999834800001</v>
      </c>
      <c r="DU212" s="11">
        <f t="shared" si="1460"/>
        <v>8648.9999778659985</v>
      </c>
      <c r="DV212" s="11">
        <f t="shared" si="1460"/>
        <v>9024.999977200001</v>
      </c>
      <c r="DW212" s="11">
        <f t="shared" si="1460"/>
        <v>4224.9999842699999</v>
      </c>
      <c r="DX212" s="11">
        <f t="shared" si="1460"/>
        <v>7224.9999792599992</v>
      </c>
      <c r="DY212" s="11">
        <f t="shared" si="1460"/>
        <v>3600.0000147599999</v>
      </c>
      <c r="DZ212" s="11">
        <f t="shared" si="1460"/>
        <v>8099.9999776800005</v>
      </c>
      <c r="EA212" s="11">
        <f t="shared" si="1460"/>
        <v>9024.9999762499992</v>
      </c>
      <c r="EB212" s="11">
        <f t="shared" si="1460"/>
        <v>9024.9999760599985</v>
      </c>
      <c r="EC212" s="11">
        <f t="shared" si="1460"/>
        <v>4899.9999822200007</v>
      </c>
      <c r="ED212" s="11">
        <f t="shared" si="1460"/>
        <v>8280.9999767040008</v>
      </c>
      <c r="EE212" s="11">
        <f t="shared" si="1460"/>
        <v>9999.9999742</v>
      </c>
      <c r="EF212" s="11">
        <f t="shared" ref="EF212:EI212" si="1461">IF(EF123="",MAX(EF61,EF92),EF123)</f>
        <v>4899.9999817999997</v>
      </c>
      <c r="EG212" s="11">
        <f t="shared" si="1461"/>
        <v>5040.9999813979994</v>
      </c>
      <c r="EH212" s="11">
        <f t="shared" si="1461"/>
        <v>7743.999976768001</v>
      </c>
      <c r="EI212" s="11">
        <f t="shared" si="1461"/>
        <v>3843.9999835079998</v>
      </c>
      <c r="EJ212" s="11">
        <f t="shared" ref="EJ212:ES212" si="1462">IF(EJ123="",MAX(EJ61,EJ92),EJ123)</f>
        <v>6723.9999780239996</v>
      </c>
      <c r="EK212" s="11">
        <f t="shared" si="1462"/>
        <v>9999.9999730000018</v>
      </c>
      <c r="EL212" s="11">
        <f t="shared" si="1462"/>
        <v>7224.9999768800008</v>
      </c>
      <c r="EM212" s="11">
        <f t="shared" si="1462"/>
        <v>4899.99998082</v>
      </c>
      <c r="EN212" s="11">
        <f t="shared" si="1462"/>
        <v>7224.9999765399989</v>
      </c>
      <c r="EO212" s="11">
        <f t="shared" si="1462"/>
        <v>3968.9999824860001</v>
      </c>
      <c r="EP212" s="11">
        <f t="shared" si="1462"/>
        <v>4225.0000181999994</v>
      </c>
      <c r="EQ212" s="11">
        <f t="shared" si="1462"/>
        <v>7224.9999760299997</v>
      </c>
      <c r="ER212" s="11">
        <f t="shared" si="1462"/>
        <v>8099.9999744399993</v>
      </c>
      <c r="ES212" s="11">
        <f t="shared" si="1462"/>
        <v>9999.9999714000005</v>
      </c>
      <c r="ET212" s="11">
        <f t="shared" ref="ET212:EV212" si="1463">IF(ET123="",MAX(ET61,ET92),ET123)</f>
        <v>9024.9999726400001</v>
      </c>
      <c r="EU212" s="11">
        <f t="shared" si="1463"/>
        <v>3600.0000174000002</v>
      </c>
      <c r="EV212" s="11">
        <f t="shared" si="1463"/>
        <v>6399.9999766399997</v>
      </c>
      <c r="EW212" s="11">
        <f t="shared" ref="EW212:FJ212" si="1464">IF(EW123="",MAX(EW61,EW92),EW123)</f>
        <v>4095.9999811839998</v>
      </c>
      <c r="EX212" s="11">
        <f t="shared" si="1464"/>
        <v>6400.0000236799997</v>
      </c>
      <c r="EY212" s="11">
        <f t="shared" si="1464"/>
        <v>9999.9999702000005</v>
      </c>
      <c r="EZ212" s="11">
        <f t="shared" si="1464"/>
        <v>8463.999972399999</v>
      </c>
      <c r="FA212" s="11">
        <f t="shared" si="1464"/>
        <v>7224.9999743300014</v>
      </c>
      <c r="FB212" s="11">
        <f t="shared" si="1464"/>
        <v>5624.9999772000001</v>
      </c>
      <c r="FC212" s="11">
        <f t="shared" si="1464"/>
        <v>9024.9999709299991</v>
      </c>
      <c r="FD212" s="11">
        <f t="shared" si="1464"/>
        <v>7224.9999738199995</v>
      </c>
      <c r="FE212" s="11">
        <f t="shared" si="1464"/>
        <v>3599.9999813999998</v>
      </c>
      <c r="FF212" s="11">
        <f t="shared" si="1464"/>
        <v>9024.9999703600006</v>
      </c>
      <c r="FG212" s="11">
        <f t="shared" si="1464"/>
        <v>9999.9999685999992</v>
      </c>
      <c r="FH212" s="11">
        <f t="shared" si="1464"/>
        <v>10000.000031600001</v>
      </c>
      <c r="FI212" s="11">
        <f t="shared" si="1464"/>
        <v>8099.9999713800007</v>
      </c>
      <c r="FJ212" s="11">
        <f t="shared" si="1464"/>
        <v>9801.0000316799997</v>
      </c>
      <c r="FK212" s="11">
        <f t="shared" ref="FK212" si="1465">IF(FK123="",MAX(FK61,FK92),FK123)</f>
        <v>3025.0000177100005</v>
      </c>
    </row>
    <row r="213" spans="3:168" x14ac:dyDescent="0.25">
      <c r="C213" s="11">
        <v>27</v>
      </c>
      <c r="D213" s="11">
        <f t="shared" si="1127"/>
        <v>2500</v>
      </c>
      <c r="E213" s="11">
        <f t="shared" ref="E213" si="1466">IF(E124="",MAX(E62,E93),E124)</f>
        <v>2500.0000000500004</v>
      </c>
      <c r="F213" s="11">
        <f t="shared" si="1127"/>
        <v>3600.0000000600003</v>
      </c>
      <c r="G213" s="11">
        <f t="shared" si="1127"/>
        <v>3969.0000001259996</v>
      </c>
      <c r="H213" s="11">
        <f t="shared" si="1127"/>
        <v>3844.0000002480001</v>
      </c>
      <c r="I213" s="11">
        <f t="shared" ref="I213:BT213" si="1467">IF(I124="",MAX(I62,I93),I124)</f>
        <v>5329.0000004379999</v>
      </c>
      <c r="J213" s="11">
        <f t="shared" si="1467"/>
        <v>6400.0000006400005</v>
      </c>
      <c r="K213" s="11">
        <f t="shared" si="1467"/>
        <v>2500.0000004999997</v>
      </c>
      <c r="L213" s="11">
        <f t="shared" si="1467"/>
        <v>9025.0000011399989</v>
      </c>
      <c r="M213" s="11">
        <f t="shared" si="1467"/>
        <v>8100.0000012599994</v>
      </c>
      <c r="N213" s="11">
        <f t="shared" si="1467"/>
        <v>4900.00000112</v>
      </c>
      <c r="O213" s="11">
        <f t="shared" si="1467"/>
        <v>9024.999998289999</v>
      </c>
      <c r="P213" s="11">
        <f t="shared" si="1467"/>
        <v>6400.0000015999995</v>
      </c>
      <c r="Q213" s="11">
        <f t="shared" si="1467"/>
        <v>8100.0000019799991</v>
      </c>
      <c r="R213" s="11">
        <f t="shared" si="1467"/>
        <v>10000.0000024</v>
      </c>
      <c r="S213" s="11">
        <f t="shared" si="1467"/>
        <v>4899.9999981799992</v>
      </c>
      <c r="T213" s="11">
        <f t="shared" si="1467"/>
        <v>8100.0000025199988</v>
      </c>
      <c r="U213" s="11">
        <f t="shared" si="1467"/>
        <v>4225.0000019499994</v>
      </c>
      <c r="V213" s="11">
        <f t="shared" si="1467"/>
        <v>3599.9999980799998</v>
      </c>
      <c r="W213" s="11">
        <f t="shared" si="1467"/>
        <v>2500.0000016999998</v>
      </c>
      <c r="X213" s="11">
        <f t="shared" si="1467"/>
        <v>5624.9999972999985</v>
      </c>
      <c r="Y213" s="11">
        <f t="shared" si="1467"/>
        <v>8099.9999965800007</v>
      </c>
      <c r="Z213" s="11">
        <f t="shared" si="1467"/>
        <v>2500.0000020000002</v>
      </c>
      <c r="AA213" s="11">
        <f t="shared" si="1467"/>
        <v>2500.0000020999996</v>
      </c>
      <c r="AB213" s="11">
        <f t="shared" si="1467"/>
        <v>6400.0000035199992</v>
      </c>
      <c r="AC213" s="11">
        <f t="shared" si="1467"/>
        <v>2500.0000022999998</v>
      </c>
      <c r="AD213" s="11">
        <f t="shared" si="1467"/>
        <v>4489.0000032160006</v>
      </c>
      <c r="AE213" s="11">
        <f t="shared" si="1467"/>
        <v>6400.0000040000014</v>
      </c>
      <c r="AF213" s="11">
        <f t="shared" si="1467"/>
        <v>5625.0000038999997</v>
      </c>
      <c r="AG213" s="11">
        <f t="shared" si="1467"/>
        <v>3025.00000297</v>
      </c>
      <c r="AH213" s="11">
        <f t="shared" si="1467"/>
        <v>7569.0000048720003</v>
      </c>
      <c r="AI213" s="11">
        <f t="shared" si="1467"/>
        <v>3600.00000348</v>
      </c>
      <c r="AJ213" s="11">
        <f t="shared" si="1467"/>
        <v>3024.9999966999999</v>
      </c>
      <c r="AK213" s="11">
        <f t="shared" si="1467"/>
        <v>8100.0000055800001</v>
      </c>
      <c r="AL213" s="11">
        <f t="shared" si="1467"/>
        <v>5625.0000048000002</v>
      </c>
      <c r="AM213" s="11">
        <f t="shared" si="1467"/>
        <v>8100.0000059400008</v>
      </c>
      <c r="AN213" s="11">
        <f t="shared" si="1467"/>
        <v>2500.0000034000004</v>
      </c>
      <c r="AO213" s="11">
        <f t="shared" si="1467"/>
        <v>8280.999993630001</v>
      </c>
      <c r="AP213" s="11">
        <f t="shared" si="1467"/>
        <v>4224.9999953199995</v>
      </c>
      <c r="AQ213" s="11">
        <f t="shared" si="1467"/>
        <v>8100.0000066600014</v>
      </c>
      <c r="AR213" s="11">
        <f t="shared" si="1467"/>
        <v>9999.9999924000003</v>
      </c>
      <c r="AS213" s="11">
        <f t="shared" si="1467"/>
        <v>6084.0000060840002</v>
      </c>
      <c r="AT213" s="11">
        <f t="shared" si="1467"/>
        <v>9024.9999923999985</v>
      </c>
      <c r="AU213" s="11">
        <f t="shared" si="1467"/>
        <v>8100.0000073800011</v>
      </c>
      <c r="AV213" s="11">
        <f t="shared" si="1467"/>
        <v>5625.0000062999998</v>
      </c>
      <c r="AW213" s="11">
        <f t="shared" si="1467"/>
        <v>4224.99999441</v>
      </c>
      <c r="AX213" s="11">
        <f t="shared" si="1467"/>
        <v>3600.0000052799996</v>
      </c>
      <c r="AY213" s="11">
        <f t="shared" si="1467"/>
        <v>4899.9999936999993</v>
      </c>
      <c r="AZ213" s="11">
        <f t="shared" si="1467"/>
        <v>8100.0000082799997</v>
      </c>
      <c r="BA213" s="11">
        <f t="shared" si="1467"/>
        <v>5625.00000705</v>
      </c>
      <c r="BB213" s="11">
        <f t="shared" si="1467"/>
        <v>4224.9999937599996</v>
      </c>
      <c r="BC213" s="11">
        <f t="shared" si="1467"/>
        <v>9025.0000093099989</v>
      </c>
      <c r="BD213" s="11">
        <f t="shared" si="1467"/>
        <v>2500.0000049999999</v>
      </c>
      <c r="BE213" s="11">
        <f t="shared" si="1467"/>
        <v>9999.9999898000005</v>
      </c>
      <c r="BF213" s="11">
        <f t="shared" si="1467"/>
        <v>10000.000010400001</v>
      </c>
      <c r="BG213" s="11">
        <f t="shared" si="1467"/>
        <v>4899.9999925799993</v>
      </c>
      <c r="BH213" s="11">
        <f t="shared" si="1467"/>
        <v>4899.9999924400008</v>
      </c>
      <c r="BI213" s="11">
        <f t="shared" si="1467"/>
        <v>4224.9999928500001</v>
      </c>
      <c r="BJ213" s="11">
        <f t="shared" si="1467"/>
        <v>7225.0000095200012</v>
      </c>
      <c r="BK213" s="11">
        <f t="shared" si="1467"/>
        <v>3600.00000684</v>
      </c>
      <c r="BL213" s="11">
        <f t="shared" si="1467"/>
        <v>10000.000011599999</v>
      </c>
      <c r="BM213" s="11">
        <f t="shared" si="1467"/>
        <v>3721.0000071980003</v>
      </c>
      <c r="BN213" s="11">
        <f t="shared" si="1467"/>
        <v>3599.9999928000002</v>
      </c>
      <c r="BO213" s="11">
        <f t="shared" si="1467"/>
        <v>3600.0000073200003</v>
      </c>
      <c r="BP213" s="11">
        <f t="shared" si="1467"/>
        <v>3600.00000744</v>
      </c>
      <c r="BQ213" s="11">
        <f t="shared" si="1467"/>
        <v>9999.9999874000005</v>
      </c>
      <c r="BR213" s="11">
        <f t="shared" si="1467"/>
        <v>5625.0000096000012</v>
      </c>
      <c r="BS213" s="11">
        <f t="shared" si="1467"/>
        <v>2704.0000067600004</v>
      </c>
      <c r="BT213" s="11">
        <f t="shared" si="1467"/>
        <v>6400.0000105600002</v>
      </c>
      <c r="BU213" s="11">
        <f t="shared" ref="BU213:CI213" si="1468">IF(BU124="",MAX(BU62,BU93),BU124)</f>
        <v>4900.0000093799999</v>
      </c>
      <c r="BV213" s="11">
        <f t="shared" si="1468"/>
        <v>9025.0000129200016</v>
      </c>
      <c r="BW213" s="11">
        <f t="shared" si="1468"/>
        <v>8100.0000124199987</v>
      </c>
      <c r="BX213" s="11">
        <f t="shared" si="1468"/>
        <v>6400.0000111999998</v>
      </c>
      <c r="BY213" s="11">
        <f t="shared" si="1468"/>
        <v>3248.9999919059997</v>
      </c>
      <c r="BZ213" s="11">
        <f t="shared" si="1468"/>
        <v>4900.0000100800007</v>
      </c>
      <c r="CA213" s="11">
        <f t="shared" si="1468"/>
        <v>3024.9999919699999</v>
      </c>
      <c r="CB213" s="11">
        <f t="shared" si="1468"/>
        <v>6400.0000118400003</v>
      </c>
      <c r="CC213" s="11">
        <f t="shared" si="1468"/>
        <v>5041.0000106500001</v>
      </c>
      <c r="CD213" s="11">
        <f t="shared" si="1468"/>
        <v>4624.0000103360007</v>
      </c>
      <c r="CE213" s="11">
        <f t="shared" si="1468"/>
        <v>6400.0000123199998</v>
      </c>
      <c r="CF213" s="11">
        <f t="shared" si="1468"/>
        <v>3024.9999914200002</v>
      </c>
      <c r="CG213" s="11">
        <f t="shared" si="1468"/>
        <v>8100.0000142200006</v>
      </c>
      <c r="CH213" s="11">
        <f t="shared" si="1468"/>
        <v>6400.0000128000011</v>
      </c>
      <c r="CI213" s="11">
        <f t="shared" si="1468"/>
        <v>3600.0000097200004</v>
      </c>
      <c r="CJ213" s="11">
        <f t="shared" ref="CJ213:CK213" si="1469">IF(CJ124="",MAX(CJ62,CJ93),CJ124)</f>
        <v>5928.9999873719999</v>
      </c>
      <c r="CK213" s="11">
        <f t="shared" si="1469"/>
        <v>10000.000016600001</v>
      </c>
      <c r="CL213" s="11">
        <f t="shared" ref="CL213:CQ213" si="1470">IF(CL124="",MAX(CL62,CL93),CL124)</f>
        <v>2500.0000083999998</v>
      </c>
      <c r="CM213" s="11">
        <f t="shared" si="1470"/>
        <v>4356.0000112199996</v>
      </c>
      <c r="CN213" s="11">
        <f t="shared" si="1470"/>
        <v>3025.00000946</v>
      </c>
      <c r="CO213" s="11">
        <f t="shared" si="1470"/>
        <v>5625.0000130500002</v>
      </c>
      <c r="CP213" s="11">
        <f t="shared" si="1470"/>
        <v>7224.999985039999</v>
      </c>
      <c r="CQ213" s="11">
        <f t="shared" si="1470"/>
        <v>5329.0000129939999</v>
      </c>
      <c r="CR213" s="11">
        <f t="shared" ref="CR213:CS213" si="1471">IF(CR124="",MAX(CR62,CR93),CR124)</f>
        <v>2500.0000089999999</v>
      </c>
      <c r="CS213" s="11">
        <f t="shared" si="1471"/>
        <v>4900.0000127400008</v>
      </c>
      <c r="CT213" s="11">
        <f t="shared" ref="CT213:DB213" si="1472">IF(CT124="",MAX(CT62,CT93),CT124)</f>
        <v>2500.0000092</v>
      </c>
      <c r="CU213" s="11">
        <f t="shared" si="1472"/>
        <v>4900.0000130199996</v>
      </c>
      <c r="CV213" s="11">
        <f t="shared" si="1472"/>
        <v>6400.0000150400001</v>
      </c>
      <c r="CW213" s="11">
        <f t="shared" si="1472"/>
        <v>3844.0000117799996</v>
      </c>
      <c r="CX213" s="11">
        <f t="shared" si="1472"/>
        <v>5329.0000140159991</v>
      </c>
      <c r="CY213" s="11">
        <f t="shared" si="1472"/>
        <v>7224.9999835100007</v>
      </c>
      <c r="CZ213" s="11">
        <f t="shared" si="1472"/>
        <v>4355.9999870639995</v>
      </c>
      <c r="DA213" s="11">
        <f t="shared" si="1472"/>
        <v>2500.0000098999999</v>
      </c>
      <c r="DB213" s="11">
        <f t="shared" si="1472"/>
        <v>4899.9999860000007</v>
      </c>
      <c r="DC213" s="11">
        <f t="shared" ref="DC213:EE213" si="1473">IF(DC124="",MAX(DC62,DC93),DC124)</f>
        <v>4355.999986668</v>
      </c>
      <c r="DD213" s="11">
        <f t="shared" si="1473"/>
        <v>6083.999984088</v>
      </c>
      <c r="DE213" s="11">
        <f t="shared" si="1473"/>
        <v>8100.0000185400013</v>
      </c>
      <c r="DF213" s="11">
        <f t="shared" si="1473"/>
        <v>5625.0000155999987</v>
      </c>
      <c r="DG213" s="11">
        <f t="shared" si="1473"/>
        <v>4225.0000136499993</v>
      </c>
      <c r="DH213" s="11">
        <f t="shared" si="1473"/>
        <v>7225.0000180200004</v>
      </c>
      <c r="DI213" s="11">
        <f t="shared" si="1473"/>
        <v>10000.000021400001</v>
      </c>
      <c r="DJ213" s="11">
        <f t="shared" si="1473"/>
        <v>3600.0000129600003</v>
      </c>
      <c r="DK213" s="11">
        <f t="shared" si="1473"/>
        <v>7224.9999814700004</v>
      </c>
      <c r="DL213" s="11">
        <f t="shared" si="1473"/>
        <v>4623.99998504</v>
      </c>
      <c r="DM213" s="11">
        <f t="shared" si="1473"/>
        <v>6400.0000177600014</v>
      </c>
      <c r="DN213" s="11">
        <f t="shared" si="1473"/>
        <v>8099.9999798400013</v>
      </c>
      <c r="DO213" s="11">
        <f t="shared" si="1473"/>
        <v>10000.000022599999</v>
      </c>
      <c r="DP213" s="11">
        <f t="shared" si="1473"/>
        <v>4899.9999840399996</v>
      </c>
      <c r="DQ213" s="11">
        <f t="shared" si="1473"/>
        <v>4899.9999838999993</v>
      </c>
      <c r="DR213" s="11">
        <f t="shared" si="1473"/>
        <v>2500.0000116000001</v>
      </c>
      <c r="DS213" s="11">
        <f t="shared" si="1473"/>
        <v>3025.0000128699999</v>
      </c>
      <c r="DT213" s="11">
        <f t="shared" si="1473"/>
        <v>7225.0000200600007</v>
      </c>
      <c r="DU213" s="11">
        <f t="shared" si="1473"/>
        <v>2601.0000121379999</v>
      </c>
      <c r="DV213" s="11">
        <f t="shared" si="1473"/>
        <v>7225.0000203999989</v>
      </c>
      <c r="DW213" s="11">
        <f t="shared" si="1473"/>
        <v>3600.0000145200001</v>
      </c>
      <c r="DX213" s="11">
        <f t="shared" si="1473"/>
        <v>4900.0000170800004</v>
      </c>
      <c r="DY213" s="11">
        <f t="shared" si="1473"/>
        <v>7225.0000209100008</v>
      </c>
      <c r="DZ213" s="11">
        <f t="shared" si="1473"/>
        <v>3600.0000148800004</v>
      </c>
      <c r="EA213" s="11">
        <f t="shared" si="1473"/>
        <v>3600.0000150000001</v>
      </c>
      <c r="EB213" s="11">
        <f t="shared" si="1473"/>
        <v>9216.0000241920006</v>
      </c>
      <c r="EC213" s="11">
        <f t="shared" si="1473"/>
        <v>7225.0000215900009</v>
      </c>
      <c r="ED213" s="11">
        <f t="shared" si="1473"/>
        <v>4489.0000171519996</v>
      </c>
      <c r="EE213" s="11">
        <f t="shared" si="1473"/>
        <v>4900.00001806</v>
      </c>
      <c r="EF213" s="11">
        <f t="shared" ref="EF213:EI213" si="1474">IF(EF124="",MAX(EF62,EF93),EF124)</f>
        <v>3600.0000155999996</v>
      </c>
      <c r="EG213" s="11">
        <f t="shared" si="1474"/>
        <v>3480.9999845420002</v>
      </c>
      <c r="EH213" s="11">
        <f t="shared" si="1474"/>
        <v>8100.0000237599997</v>
      </c>
      <c r="EI213" s="11">
        <f t="shared" si="1474"/>
        <v>2809.0000140980001</v>
      </c>
      <c r="EJ213" s="11">
        <f t="shared" ref="EJ213:ES213" si="1475">IF(EJ124="",MAX(EJ62,EJ93),EJ124)</f>
        <v>6084.0000209040008</v>
      </c>
      <c r="EK213" s="11">
        <f t="shared" si="1475"/>
        <v>4096.0000172799992</v>
      </c>
      <c r="EL213" s="11">
        <f t="shared" si="1475"/>
        <v>5625.0000203999998</v>
      </c>
      <c r="EM213" s="11">
        <f t="shared" si="1475"/>
        <v>6399.9999780799999</v>
      </c>
      <c r="EN213" s="11">
        <f t="shared" si="1475"/>
        <v>3600.0000165599995</v>
      </c>
      <c r="EO213" s="11">
        <f t="shared" si="1475"/>
        <v>3600.00001668</v>
      </c>
      <c r="EP213" s="11">
        <f t="shared" si="1475"/>
        <v>4224.9999818000006</v>
      </c>
      <c r="EQ213" s="11">
        <f t="shared" si="1475"/>
        <v>8100.0000253799999</v>
      </c>
      <c r="ER213" s="11">
        <f t="shared" si="1475"/>
        <v>6400.0000227200007</v>
      </c>
      <c r="ES213" s="11">
        <f t="shared" si="1475"/>
        <v>6399.9999771200009</v>
      </c>
      <c r="ET213" s="11">
        <f t="shared" ref="ET213:EV213" si="1476">IF(ET124="",MAX(ET62,ET93),ET124)</f>
        <v>4096.0000184319997</v>
      </c>
      <c r="EU213" s="11">
        <f t="shared" si="1476"/>
        <v>6084.00002262</v>
      </c>
      <c r="EV213" s="11">
        <f t="shared" si="1476"/>
        <v>5625.0000219000003</v>
      </c>
      <c r="EW213" s="11">
        <f t="shared" ref="EW213:FJ213" si="1477">IF(EW124="",MAX(EW62,EW93),EW124)</f>
        <v>8464.0000270479995</v>
      </c>
      <c r="EX213" s="11">
        <f t="shared" si="1477"/>
        <v>4900.0000207200001</v>
      </c>
      <c r="EY213" s="11">
        <f t="shared" si="1477"/>
        <v>4225.0000193699998</v>
      </c>
      <c r="EZ213" s="11">
        <f t="shared" si="1477"/>
        <v>4225.0000195000011</v>
      </c>
      <c r="FA213" s="11">
        <f t="shared" si="1477"/>
        <v>5624.9999773500012</v>
      </c>
      <c r="FB213" s="11">
        <f t="shared" si="1477"/>
        <v>5624.9999772000001</v>
      </c>
      <c r="FC213" s="11">
        <f t="shared" si="1477"/>
        <v>9024.9999709299991</v>
      </c>
      <c r="FD213" s="11">
        <f t="shared" si="1477"/>
        <v>2500.0000153999999</v>
      </c>
      <c r="FE213" s="11">
        <f t="shared" si="1477"/>
        <v>3600.0000186000002</v>
      </c>
      <c r="FF213" s="11">
        <f t="shared" si="1477"/>
        <v>2500.0000156000001</v>
      </c>
      <c r="FG213" s="11">
        <f t="shared" si="1477"/>
        <v>4899.9999780199996</v>
      </c>
      <c r="FH213" s="11">
        <f t="shared" si="1477"/>
        <v>10000.000031600001</v>
      </c>
      <c r="FI213" s="11">
        <f t="shared" si="1477"/>
        <v>5625.0000238499997</v>
      </c>
      <c r="FJ213" s="11">
        <f t="shared" si="1477"/>
        <v>8100.0000288000001</v>
      </c>
      <c r="FK213" s="11">
        <f t="shared" ref="FK213" si="1478">IF(FK124="",MAX(FK62,FK93),FK124)</f>
        <v>3025.0000177100005</v>
      </c>
    </row>
    <row r="214" spans="3:168" x14ac:dyDescent="0.25">
      <c r="C214" s="11">
        <v>28</v>
      </c>
      <c r="D214" s="11">
        <f t="shared" si="1127"/>
        <v>2500</v>
      </c>
      <c r="E214" s="11">
        <f t="shared" ref="E214" si="1479">IF(E125="",MAX(E63,E94),E125)</f>
        <v>9024.9999999050015</v>
      </c>
      <c r="F214" s="11">
        <f t="shared" si="1127"/>
        <v>5328.9999999270003</v>
      </c>
      <c r="G214" s="11">
        <f t="shared" si="1127"/>
        <v>6888.999999833999</v>
      </c>
      <c r="H214" s="11">
        <f t="shared" si="1127"/>
        <v>4899.9999997199993</v>
      </c>
      <c r="I214" s="11">
        <f t="shared" ref="I214:BT214" si="1480">IF(I125="",MAX(I63,I94),I125)</f>
        <v>3843.9999996280003</v>
      </c>
      <c r="J214" s="11">
        <f t="shared" si="1480"/>
        <v>9999.9999991999994</v>
      </c>
      <c r="K214" s="11">
        <f t="shared" si="1480"/>
        <v>9999.9999989999997</v>
      </c>
      <c r="L214" s="11">
        <f t="shared" si="1480"/>
        <v>2500.0000006</v>
      </c>
      <c r="M214" s="11">
        <f t="shared" si="1480"/>
        <v>8099.9999987400006</v>
      </c>
      <c r="N214" s="11">
        <f t="shared" si="1480"/>
        <v>6399.9999987199999</v>
      </c>
      <c r="O214" s="11">
        <f t="shared" si="1480"/>
        <v>5624.9999986499997</v>
      </c>
      <c r="P214" s="11">
        <f t="shared" si="1480"/>
        <v>8099.999998199999</v>
      </c>
      <c r="Q214" s="11">
        <f t="shared" si="1480"/>
        <v>4899.9999984599999</v>
      </c>
      <c r="R214" s="11">
        <f t="shared" si="1480"/>
        <v>5775.9999981760002</v>
      </c>
      <c r="S214" s="11">
        <f t="shared" si="1480"/>
        <v>7224.9999977899988</v>
      </c>
      <c r="T214" s="11">
        <f t="shared" si="1480"/>
        <v>6723.9999977040006</v>
      </c>
      <c r="U214" s="11">
        <f t="shared" si="1480"/>
        <v>8099.9999973000004</v>
      </c>
      <c r="V214" s="11">
        <f t="shared" si="1480"/>
        <v>4899.99999776</v>
      </c>
      <c r="W214" s="11">
        <f t="shared" si="1480"/>
        <v>2500.0000016999998</v>
      </c>
      <c r="X214" s="11">
        <f t="shared" si="1480"/>
        <v>10000.000003599998</v>
      </c>
      <c r="Y214" s="11">
        <f t="shared" si="1480"/>
        <v>6399.9999969600003</v>
      </c>
      <c r="Z214" s="11">
        <f t="shared" si="1480"/>
        <v>5624.9999969999999</v>
      </c>
      <c r="AA214" s="11">
        <f t="shared" si="1480"/>
        <v>7224.9999964299996</v>
      </c>
      <c r="AB214" s="11">
        <f t="shared" si="1480"/>
        <v>6399.9999964800008</v>
      </c>
      <c r="AC214" s="11">
        <f t="shared" si="1480"/>
        <v>6240.9999963660002</v>
      </c>
      <c r="AD214" s="11">
        <f t="shared" si="1480"/>
        <v>9215.9999953919996</v>
      </c>
      <c r="AE214" s="11">
        <f t="shared" si="1480"/>
        <v>7055.9999958000017</v>
      </c>
      <c r="AF214" s="11">
        <f t="shared" si="1480"/>
        <v>9999.9999948000004</v>
      </c>
      <c r="AG214" s="11">
        <f t="shared" si="1480"/>
        <v>7224.9999954100003</v>
      </c>
      <c r="AH214" s="11">
        <f t="shared" si="1480"/>
        <v>9215.9999946240005</v>
      </c>
      <c r="AI214" s="11">
        <f t="shared" si="1480"/>
        <v>4899.9999959399993</v>
      </c>
      <c r="AJ214" s="11">
        <f t="shared" si="1480"/>
        <v>2916.0000032400003</v>
      </c>
      <c r="AK214" s="11">
        <f t="shared" si="1480"/>
        <v>7224.9999947300003</v>
      </c>
      <c r="AL214" s="11">
        <f t="shared" si="1480"/>
        <v>8099.99999424</v>
      </c>
      <c r="AM214" s="11">
        <f t="shared" si="1480"/>
        <v>7224.9999943900011</v>
      </c>
      <c r="AN214" s="11">
        <f t="shared" si="1480"/>
        <v>7224.9999942200011</v>
      </c>
      <c r="AO214" s="11">
        <f t="shared" si="1480"/>
        <v>8463.9999935600008</v>
      </c>
      <c r="AP214" s="11">
        <f t="shared" si="1480"/>
        <v>3600.0000043200002</v>
      </c>
      <c r="AQ214" s="11">
        <f t="shared" si="1480"/>
        <v>5625.0000055500013</v>
      </c>
      <c r="AR214" s="11">
        <f t="shared" si="1480"/>
        <v>8099.9999931600005</v>
      </c>
      <c r="AS214" s="11">
        <f t="shared" si="1480"/>
        <v>6083.9999939159998</v>
      </c>
      <c r="AT214" s="11">
        <f t="shared" si="1480"/>
        <v>6399.9999935999995</v>
      </c>
      <c r="AU214" s="11">
        <f t="shared" si="1480"/>
        <v>2500.0000040999998</v>
      </c>
      <c r="AV214" s="11">
        <f t="shared" si="1480"/>
        <v>3024.9999953799997</v>
      </c>
      <c r="AW214" s="11">
        <f t="shared" si="1480"/>
        <v>9999.9999914</v>
      </c>
      <c r="AX214" s="11">
        <f t="shared" si="1480"/>
        <v>9408.9999914639993</v>
      </c>
      <c r="AY214" s="11">
        <f t="shared" si="1480"/>
        <v>4761.0000062099989</v>
      </c>
      <c r="AZ214" s="11">
        <f t="shared" si="1480"/>
        <v>8099.9999917200003</v>
      </c>
      <c r="BA214" s="11">
        <f t="shared" si="1480"/>
        <v>6399.9999924800004</v>
      </c>
      <c r="BB214" s="11">
        <f t="shared" si="1480"/>
        <v>8099.9999913599995</v>
      </c>
      <c r="BC214" s="11">
        <f t="shared" si="1480"/>
        <v>4900.0000068599993</v>
      </c>
      <c r="BD214" s="11">
        <f t="shared" si="1480"/>
        <v>3600.0000059999998</v>
      </c>
      <c r="BE214" s="11">
        <f t="shared" si="1480"/>
        <v>8099.9999908199998</v>
      </c>
      <c r="BF214" s="11">
        <f t="shared" si="1480"/>
        <v>2500.0000051999996</v>
      </c>
      <c r="BG214" s="11">
        <f t="shared" si="1480"/>
        <v>3599.99999364</v>
      </c>
      <c r="BH214" s="11">
        <f t="shared" si="1480"/>
        <v>9999.9999892000014</v>
      </c>
      <c r="BI214" s="11">
        <f t="shared" si="1480"/>
        <v>9024.9999895500005</v>
      </c>
      <c r="BJ214" s="11">
        <f t="shared" si="1480"/>
        <v>8099.9999899199993</v>
      </c>
      <c r="BK214" s="11">
        <f t="shared" si="1480"/>
        <v>7224.9999903100006</v>
      </c>
      <c r="BL214" s="11">
        <f t="shared" si="1480"/>
        <v>10000.000011599999</v>
      </c>
      <c r="BM214" s="11">
        <f t="shared" si="1480"/>
        <v>3968.9999925659999</v>
      </c>
      <c r="BN214" s="11">
        <f t="shared" si="1480"/>
        <v>4224.9999922000015</v>
      </c>
      <c r="BO214" s="11">
        <f t="shared" si="1480"/>
        <v>8099.9999890200006</v>
      </c>
      <c r="BP214" s="11">
        <f t="shared" si="1480"/>
        <v>10000.0000124</v>
      </c>
      <c r="BQ214" s="11">
        <f t="shared" si="1480"/>
        <v>10000.0000126</v>
      </c>
      <c r="BR214" s="11">
        <f t="shared" si="1480"/>
        <v>4900.0000089600007</v>
      </c>
      <c r="BS214" s="11">
        <f t="shared" si="1480"/>
        <v>8648.9999879100014</v>
      </c>
      <c r="BT214" s="11">
        <f t="shared" si="1480"/>
        <v>6399.9999894400007</v>
      </c>
      <c r="BU214" s="11">
        <f t="shared" ref="BU214:CI214" si="1481">IF(BU125="",MAX(BU63,BU94),BU125)</f>
        <v>4899.9999906200001</v>
      </c>
      <c r="BV214" s="11">
        <f t="shared" si="1481"/>
        <v>4624.0000092480004</v>
      </c>
      <c r="BW214" s="11">
        <f t="shared" si="1481"/>
        <v>5624.9999896500003</v>
      </c>
      <c r="BX214" s="11">
        <f t="shared" si="1481"/>
        <v>6399.9999888000002</v>
      </c>
      <c r="BY214" s="11">
        <f t="shared" si="1481"/>
        <v>6084.0000110760002</v>
      </c>
      <c r="BZ214" s="11">
        <f t="shared" si="1481"/>
        <v>7224.9999877599994</v>
      </c>
      <c r="CA214" s="11">
        <f t="shared" si="1481"/>
        <v>7744.0000128479996</v>
      </c>
      <c r="CB214" s="11">
        <f t="shared" si="1481"/>
        <v>7224.9999874200003</v>
      </c>
      <c r="CC214" s="11">
        <f t="shared" si="1481"/>
        <v>3024.9999917499999</v>
      </c>
      <c r="CD214" s="11">
        <f t="shared" si="1481"/>
        <v>3248.9999913360002</v>
      </c>
      <c r="CE214" s="11">
        <f t="shared" si="1481"/>
        <v>8099.9999861400011</v>
      </c>
      <c r="CF214" s="11">
        <f t="shared" si="1481"/>
        <v>3600.0000093600001</v>
      </c>
      <c r="CG214" s="11">
        <f t="shared" si="1481"/>
        <v>8099.9999857799994</v>
      </c>
      <c r="CH214" s="11">
        <f t="shared" si="1481"/>
        <v>9024.9999847999989</v>
      </c>
      <c r="CI214" s="11">
        <f t="shared" si="1481"/>
        <v>8099.9999854200005</v>
      </c>
      <c r="CJ214" s="11">
        <f t="shared" ref="CJ214:CK214" si="1482">IF(CJ125="",MAX(CJ63,CJ94),CJ125)</f>
        <v>7743.9999855679998</v>
      </c>
      <c r="CK214" s="11">
        <f t="shared" si="1482"/>
        <v>9603.9999837319992</v>
      </c>
      <c r="CL214" s="11">
        <f t="shared" ref="CL214:CQ214" si="1483">IF(CL125="",MAX(CL63,CL94),CL125)</f>
        <v>3599.9999899200002</v>
      </c>
      <c r="CM214" s="11">
        <f t="shared" si="1483"/>
        <v>9999.9999830000015</v>
      </c>
      <c r="CN214" s="11">
        <f t="shared" si="1483"/>
        <v>9024.99998366</v>
      </c>
      <c r="CO214" s="11">
        <f t="shared" si="1483"/>
        <v>6399.9999860799999</v>
      </c>
      <c r="CP214" s="11">
        <f t="shared" si="1483"/>
        <v>9024.9999832799986</v>
      </c>
      <c r="CQ214" s="11">
        <f t="shared" si="1483"/>
        <v>9024.9999830900015</v>
      </c>
      <c r="CR214" s="11">
        <f t="shared" ref="CR214:CS214" si="1484">IF(CR125="",MAX(CR63,CR94),CR125)</f>
        <v>6399.9999856000004</v>
      </c>
      <c r="CS214" s="11">
        <f t="shared" si="1484"/>
        <v>8099.9999836199995</v>
      </c>
      <c r="CT214" s="11">
        <f t="shared" ref="CT214:DB214" si="1485">IF(CT125="",MAX(CT63,CT94),CT125)</f>
        <v>9215.9999823360013</v>
      </c>
      <c r="CU214" s="11">
        <f t="shared" si="1485"/>
        <v>8648.9999827020001</v>
      </c>
      <c r="CV214" s="11">
        <f t="shared" si="1485"/>
        <v>7224.9999840199998</v>
      </c>
      <c r="CW214" s="11">
        <f t="shared" si="1485"/>
        <v>5328.9999861299993</v>
      </c>
      <c r="CX214" s="11">
        <f t="shared" si="1485"/>
        <v>8099.999982719999</v>
      </c>
      <c r="CY214" s="11">
        <f t="shared" si="1485"/>
        <v>7224.9999835100007</v>
      </c>
      <c r="CZ214" s="11">
        <f t="shared" si="1485"/>
        <v>9024.9999813800005</v>
      </c>
      <c r="DA214" s="11">
        <f t="shared" si="1485"/>
        <v>8099.9999821799993</v>
      </c>
      <c r="DB214" s="11">
        <f t="shared" si="1485"/>
        <v>8099.9999820000012</v>
      </c>
      <c r="DC214" s="11">
        <f t="shared" ref="DC214:EE214" si="1486">IF(DC125="",MAX(DC63,DC94),DC125)</f>
        <v>8648.9999812140013</v>
      </c>
      <c r="DD214" s="11">
        <f t="shared" si="1486"/>
        <v>8835.9999808239991</v>
      </c>
      <c r="DE214" s="11">
        <f t="shared" si="1486"/>
        <v>7224.9999824899987</v>
      </c>
      <c r="DF214" s="11">
        <f t="shared" si="1486"/>
        <v>7224.9999823200005</v>
      </c>
      <c r="DG214" s="11">
        <f t="shared" si="1486"/>
        <v>9024.9999800500009</v>
      </c>
      <c r="DH214" s="11">
        <f t="shared" si="1486"/>
        <v>7224.9999819799996</v>
      </c>
      <c r="DI214" s="11">
        <f t="shared" si="1486"/>
        <v>2500.0000106999996</v>
      </c>
      <c r="DJ214" s="11">
        <f t="shared" si="1486"/>
        <v>6399.9999827200008</v>
      </c>
      <c r="DK214" s="11">
        <f t="shared" si="1486"/>
        <v>9024.9999792899998</v>
      </c>
      <c r="DL214" s="11">
        <f t="shared" si="1486"/>
        <v>8280.9999799799989</v>
      </c>
      <c r="DM214" s="11">
        <f t="shared" si="1486"/>
        <v>6399.9999822400014</v>
      </c>
      <c r="DN214" s="11">
        <f t="shared" si="1486"/>
        <v>9999.9999776000004</v>
      </c>
      <c r="DO214" s="11">
        <f t="shared" si="1486"/>
        <v>10000.000022599999</v>
      </c>
      <c r="DP214" s="11">
        <f t="shared" si="1486"/>
        <v>9999.9999771999992</v>
      </c>
      <c r="DQ214" s="11">
        <f t="shared" si="1486"/>
        <v>7743.9999797599994</v>
      </c>
      <c r="DR214" s="11">
        <f t="shared" si="1486"/>
        <v>5775.9999823680009</v>
      </c>
      <c r="DS214" s="11">
        <f t="shared" si="1486"/>
        <v>7224.9999801100003</v>
      </c>
      <c r="DT214" s="11">
        <f t="shared" si="1486"/>
        <v>2500.0000118000003</v>
      </c>
      <c r="DU214" s="11">
        <f t="shared" si="1486"/>
        <v>9024.9999773899981</v>
      </c>
      <c r="DV214" s="11">
        <f t="shared" si="1486"/>
        <v>4899.9999832000003</v>
      </c>
      <c r="DW214" s="11">
        <f t="shared" si="1486"/>
        <v>5624.99998185</v>
      </c>
      <c r="DX214" s="11">
        <f t="shared" si="1486"/>
        <v>7224.9999792599992</v>
      </c>
      <c r="DY214" s="11">
        <f t="shared" si="1486"/>
        <v>3599.9999852400001</v>
      </c>
      <c r="DZ214" s="11">
        <f t="shared" si="1486"/>
        <v>9024.99997644</v>
      </c>
      <c r="EA214" s="11">
        <f t="shared" si="1486"/>
        <v>4488.9999832499998</v>
      </c>
      <c r="EB214" s="11">
        <f t="shared" si="1486"/>
        <v>7920.9999775719998</v>
      </c>
      <c r="EC214" s="11">
        <f t="shared" si="1486"/>
        <v>6399.9999796800012</v>
      </c>
      <c r="ED214" s="11">
        <f t="shared" si="1486"/>
        <v>6723.999979008001</v>
      </c>
      <c r="EE214" s="11">
        <f t="shared" si="1486"/>
        <v>6400.00002064</v>
      </c>
      <c r="EF214" s="11">
        <f t="shared" ref="EF214:EI214" si="1487">IF(EF125="",MAX(EF63,EF94),EF125)</f>
        <v>3600.0000155999996</v>
      </c>
      <c r="EG214" s="11">
        <f t="shared" si="1487"/>
        <v>7055.999977991999</v>
      </c>
      <c r="EH214" s="11">
        <f t="shared" si="1487"/>
        <v>9024.9999749200015</v>
      </c>
      <c r="EI214" s="11">
        <f t="shared" si="1487"/>
        <v>7395.999977124</v>
      </c>
      <c r="EJ214" s="11">
        <f t="shared" ref="EJ214:ES214" si="1488">IF(EJ125="",MAX(EJ63,EJ94),EJ125)</f>
        <v>9999.9999731999997</v>
      </c>
      <c r="EK214" s="11">
        <f t="shared" si="1488"/>
        <v>9024.9999743500011</v>
      </c>
      <c r="EL214" s="11">
        <f t="shared" si="1488"/>
        <v>5624.9999796000002</v>
      </c>
      <c r="EM214" s="11">
        <f t="shared" si="1488"/>
        <v>8099.9999753399998</v>
      </c>
      <c r="EN214" s="11">
        <f t="shared" si="1488"/>
        <v>7224.9999765399989</v>
      </c>
      <c r="EO214" s="11">
        <f t="shared" si="1488"/>
        <v>6399.9999777599987</v>
      </c>
      <c r="EP214" s="11">
        <f t="shared" si="1488"/>
        <v>4224.9999818000006</v>
      </c>
      <c r="EQ214" s="11">
        <f t="shared" si="1488"/>
        <v>7224.9999760299997</v>
      </c>
      <c r="ER214" s="11">
        <f t="shared" si="1488"/>
        <v>4900.0000198800008</v>
      </c>
      <c r="ES214" s="11">
        <f t="shared" si="1488"/>
        <v>6400.0000228799991</v>
      </c>
      <c r="ET214" s="11">
        <f t="shared" ref="ET214:EV214" si="1489">IF(ET125="",MAX(ET63,ET94),ET125)</f>
        <v>5776.0000218879995</v>
      </c>
      <c r="EU214" s="11">
        <f t="shared" si="1489"/>
        <v>4899.9999797</v>
      </c>
      <c r="EV214" s="11">
        <f t="shared" si="1489"/>
        <v>6399.9999766399997</v>
      </c>
      <c r="EW214" s="11">
        <f t="shared" ref="EW214:FJ214" si="1490">IF(EW125="",MAX(EW63,EW94),EW125)</f>
        <v>6399.9999764799986</v>
      </c>
      <c r="EX214" s="11">
        <f t="shared" si="1490"/>
        <v>2500.0000147999999</v>
      </c>
      <c r="EY214" s="11">
        <f t="shared" si="1490"/>
        <v>9999.9999702000005</v>
      </c>
      <c r="EZ214" s="11">
        <f t="shared" si="1490"/>
        <v>4899.9999789999993</v>
      </c>
      <c r="FA214" s="11">
        <f t="shared" si="1490"/>
        <v>8099.9999728200009</v>
      </c>
      <c r="FB214" s="11">
        <f t="shared" si="1490"/>
        <v>5624.9999772000001</v>
      </c>
      <c r="FC214" s="11">
        <f t="shared" si="1490"/>
        <v>9025.0000290700009</v>
      </c>
      <c r="FD214" s="11">
        <f t="shared" si="1490"/>
        <v>3024.99998306</v>
      </c>
      <c r="FE214" s="11">
        <f t="shared" si="1490"/>
        <v>3600.0000186000002</v>
      </c>
      <c r="FF214" s="11">
        <f t="shared" si="1490"/>
        <v>7569.0000271439994</v>
      </c>
      <c r="FG214" s="11">
        <f t="shared" si="1490"/>
        <v>7224.9999733099994</v>
      </c>
      <c r="FH214" s="11">
        <f t="shared" si="1490"/>
        <v>9999.9999683999995</v>
      </c>
      <c r="FI214" s="11">
        <f t="shared" si="1490"/>
        <v>9999.9999682000016</v>
      </c>
      <c r="FJ214" s="11">
        <f t="shared" si="1490"/>
        <v>2500.000016</v>
      </c>
      <c r="FK214" s="11">
        <f t="shared" ref="FK214" si="1491">IF(FK125="",MAX(FK63,FK94),FK125)</f>
        <v>9024.9999694099988</v>
      </c>
    </row>
    <row r="215" spans="3:168" x14ac:dyDescent="0.25">
      <c r="C215" s="11">
        <v>29</v>
      </c>
      <c r="D215" s="11">
        <f t="shared" si="1127"/>
        <v>2500</v>
      </c>
      <c r="E215" s="11">
        <f t="shared" ref="E215" si="1492">IF(E126="",MAX(E64,E95),E126)</f>
        <v>4900.0000000699993</v>
      </c>
      <c r="F215" s="11">
        <f t="shared" si="1127"/>
        <v>3844.0000000620003</v>
      </c>
      <c r="G215" s="11">
        <f t="shared" si="1127"/>
        <v>4900.0000001400003</v>
      </c>
      <c r="H215" s="11">
        <f t="shared" si="1127"/>
        <v>3600.0000002400002</v>
      </c>
      <c r="I215" s="11">
        <f t="shared" ref="I215:BT215" si="1493">IF(I126="",MAX(I64,I95),I126)</f>
        <v>3600.0000003599998</v>
      </c>
      <c r="J215" s="11">
        <f t="shared" si="1493"/>
        <v>3600.0000004799999</v>
      </c>
      <c r="K215" s="11">
        <f t="shared" si="1493"/>
        <v>6400.0000008000006</v>
      </c>
      <c r="L215" s="11">
        <f t="shared" si="1493"/>
        <v>6400.0000009599989</v>
      </c>
      <c r="M215" s="11">
        <f t="shared" si="1493"/>
        <v>8099.9999987400006</v>
      </c>
      <c r="N215" s="11">
        <f t="shared" si="1493"/>
        <v>5625.0000012</v>
      </c>
      <c r="O215" s="11">
        <f t="shared" si="1493"/>
        <v>4225.0000011700004</v>
      </c>
      <c r="P215" s="11">
        <f t="shared" si="1493"/>
        <v>6400.0000015999995</v>
      </c>
      <c r="Q215" s="11">
        <f t="shared" si="1493"/>
        <v>6399.9999982400004</v>
      </c>
      <c r="R215" s="11">
        <f t="shared" si="1493"/>
        <v>3599.9999985599998</v>
      </c>
      <c r="S215" s="11">
        <f t="shared" si="1493"/>
        <v>4900.0000018200008</v>
      </c>
      <c r="T215" s="11">
        <f t="shared" si="1493"/>
        <v>9604.0000027439983</v>
      </c>
      <c r="U215" s="11">
        <f t="shared" si="1493"/>
        <v>4488.9999979900003</v>
      </c>
      <c r="V215" s="11">
        <f t="shared" si="1493"/>
        <v>8100.0000028800005</v>
      </c>
      <c r="W215" s="11">
        <f t="shared" si="1493"/>
        <v>2500.0000016999998</v>
      </c>
      <c r="X215" s="11">
        <f t="shared" si="1493"/>
        <v>9801.0000035639987</v>
      </c>
      <c r="Y215" s="11">
        <f t="shared" si="1493"/>
        <v>8099.9999965800007</v>
      </c>
      <c r="Z215" s="11">
        <f t="shared" si="1493"/>
        <v>5625.0000030000001</v>
      </c>
      <c r="AA215" s="11">
        <f t="shared" si="1493"/>
        <v>9025.0000039900006</v>
      </c>
      <c r="AB215" s="11">
        <f t="shared" si="1493"/>
        <v>8100.000003959999</v>
      </c>
      <c r="AC215" s="11">
        <f t="shared" si="1493"/>
        <v>8100.0000041399999</v>
      </c>
      <c r="AD215" s="11">
        <f t="shared" si="1493"/>
        <v>10000.0000048</v>
      </c>
      <c r="AE215" s="11">
        <f t="shared" si="1493"/>
        <v>3248.9999971500001</v>
      </c>
      <c r="AF215" s="11">
        <f t="shared" si="1493"/>
        <v>9999.9999948000004</v>
      </c>
      <c r="AG215" s="11">
        <f t="shared" si="1493"/>
        <v>7225.0000045899997</v>
      </c>
      <c r="AH215" s="11">
        <f t="shared" si="1493"/>
        <v>3135.999996864</v>
      </c>
      <c r="AI215" s="11">
        <f t="shared" si="1493"/>
        <v>5184.0000041760013</v>
      </c>
      <c r="AJ215" s="11">
        <f t="shared" si="1493"/>
        <v>6400.0000047999993</v>
      </c>
      <c r="AK215" s="11">
        <f t="shared" si="1493"/>
        <v>10000.0000062</v>
      </c>
      <c r="AL215" s="11">
        <f t="shared" si="1493"/>
        <v>9999.9999936000004</v>
      </c>
      <c r="AM215" s="11">
        <f t="shared" si="1493"/>
        <v>5929.0000050820008</v>
      </c>
      <c r="AN215" s="11">
        <f t="shared" si="1493"/>
        <v>7225.0000057799989</v>
      </c>
      <c r="AO215" s="11">
        <f t="shared" si="1493"/>
        <v>6399.9999944000001</v>
      </c>
      <c r="AP215" s="11">
        <f t="shared" si="1493"/>
        <v>2500.0000036000001</v>
      </c>
      <c r="AQ215" s="11">
        <f t="shared" si="1493"/>
        <v>5624.9999944499987</v>
      </c>
      <c r="AR215" s="11">
        <f t="shared" si="1493"/>
        <v>5625.0000056999997</v>
      </c>
      <c r="AS215" s="11">
        <f t="shared" si="1493"/>
        <v>3844.0000048359998</v>
      </c>
      <c r="AT215" s="11">
        <f t="shared" si="1493"/>
        <v>6399.9999935999995</v>
      </c>
      <c r="AU215" s="11">
        <f t="shared" si="1493"/>
        <v>4225.0000053300009</v>
      </c>
      <c r="AV215" s="11">
        <f t="shared" si="1493"/>
        <v>4900.0000058799997</v>
      </c>
      <c r="AW215" s="11">
        <f t="shared" si="1493"/>
        <v>9999.9999914</v>
      </c>
      <c r="AX215" s="11">
        <f t="shared" si="1493"/>
        <v>7055.999992607999</v>
      </c>
      <c r="AY215" s="11">
        <f t="shared" si="1493"/>
        <v>4900.0000062999989</v>
      </c>
      <c r="AZ215" s="11">
        <f t="shared" si="1493"/>
        <v>8100.0000082799997</v>
      </c>
      <c r="BA215" s="11">
        <f t="shared" si="1493"/>
        <v>3600.0000056399999</v>
      </c>
      <c r="BB215" s="11">
        <f t="shared" si="1493"/>
        <v>5624.9999927999997</v>
      </c>
      <c r="BC215" s="11">
        <f t="shared" si="1493"/>
        <v>9025.0000093099989</v>
      </c>
      <c r="BD215" s="11">
        <f t="shared" si="1493"/>
        <v>2500.0000049999999</v>
      </c>
      <c r="BE215" s="11">
        <f t="shared" si="1493"/>
        <v>10000.000010199999</v>
      </c>
      <c r="BF215" s="11">
        <f t="shared" si="1493"/>
        <v>9999.999989599999</v>
      </c>
      <c r="BG215" s="11">
        <f t="shared" si="1493"/>
        <v>7225.0000090099993</v>
      </c>
      <c r="BH215" s="11">
        <f t="shared" si="1493"/>
        <v>6400.0000086399996</v>
      </c>
      <c r="BI215" s="11">
        <f t="shared" si="1493"/>
        <v>4900.0000077000004</v>
      </c>
      <c r="BJ215" s="11">
        <f t="shared" si="1493"/>
        <v>7225.0000095200012</v>
      </c>
      <c r="BK215" s="11">
        <f t="shared" si="1493"/>
        <v>8100.0000102599988</v>
      </c>
      <c r="BL215" s="11">
        <f t="shared" si="1493"/>
        <v>10000.000011599999</v>
      </c>
      <c r="BM215" s="11">
        <f t="shared" si="1493"/>
        <v>4095.9999924479998</v>
      </c>
      <c r="BN215" s="11">
        <f t="shared" si="1493"/>
        <v>2500.0000059999998</v>
      </c>
      <c r="BO215" s="11">
        <f t="shared" si="1493"/>
        <v>6888.9999898739989</v>
      </c>
      <c r="BP215" s="11">
        <f t="shared" si="1493"/>
        <v>9999.9999876000002</v>
      </c>
      <c r="BQ215" s="11">
        <f t="shared" si="1493"/>
        <v>10000.0000126</v>
      </c>
      <c r="BR215" s="11">
        <f t="shared" si="1493"/>
        <v>6400.0000102400008</v>
      </c>
      <c r="BS215" s="11">
        <f t="shared" si="1493"/>
        <v>6400.0000103999992</v>
      </c>
      <c r="BT215" s="11">
        <f t="shared" si="1493"/>
        <v>4899.9999907600004</v>
      </c>
      <c r="BU215" s="11">
        <f t="shared" ref="BU215:CI215" si="1494">IF(BU126="",MAX(BU64,BU95),BU126)</f>
        <v>4225.0000087100007</v>
      </c>
      <c r="BV215" s="11">
        <f t="shared" si="1494"/>
        <v>8836.0000127840012</v>
      </c>
      <c r="BW215" s="11">
        <f t="shared" si="1494"/>
        <v>5929.0000106259995</v>
      </c>
      <c r="BX215" s="11">
        <f t="shared" si="1494"/>
        <v>6400.0000111999998</v>
      </c>
      <c r="BY215" s="11">
        <f t="shared" si="1494"/>
        <v>5928.9999890659992</v>
      </c>
      <c r="BZ215" s="11">
        <f t="shared" si="1494"/>
        <v>7225.0000122400006</v>
      </c>
      <c r="CA215" s="11">
        <f t="shared" si="1494"/>
        <v>3024.9999919699999</v>
      </c>
      <c r="CB215" s="11">
        <f t="shared" si="1494"/>
        <v>7225.0000125799997</v>
      </c>
      <c r="CC215" s="11">
        <f t="shared" si="1494"/>
        <v>2500.0000075000003</v>
      </c>
      <c r="CD215" s="11">
        <f t="shared" si="1494"/>
        <v>3481.0000089679997</v>
      </c>
      <c r="CE215" s="11">
        <f t="shared" si="1494"/>
        <v>4225.0000100099996</v>
      </c>
      <c r="CF215" s="11">
        <f t="shared" si="1494"/>
        <v>8100.0000140399998</v>
      </c>
      <c r="CG215" s="11">
        <f t="shared" si="1494"/>
        <v>7225.0000134300008</v>
      </c>
      <c r="CH215" s="11">
        <f t="shared" si="1494"/>
        <v>2500.000008</v>
      </c>
      <c r="CI215" s="11">
        <f t="shared" si="1494"/>
        <v>3844.0000100440002</v>
      </c>
      <c r="CJ215" s="11">
        <f t="shared" ref="CJ215:CK215" si="1495">IF(CJ126="",MAX(CJ64,CJ95),CJ126)</f>
        <v>6241.0000129560003</v>
      </c>
      <c r="CK215" s="11">
        <f t="shared" si="1495"/>
        <v>3024.9999908699997</v>
      </c>
      <c r="CL215" s="11">
        <f t="shared" ref="CL215:CQ215" si="1496">IF(CL126="",MAX(CL64,CL95),CL126)</f>
        <v>3600.0000100799998</v>
      </c>
      <c r="CM215" s="11">
        <f t="shared" si="1496"/>
        <v>5929.0000130899998</v>
      </c>
      <c r="CN215" s="11">
        <f t="shared" si="1496"/>
        <v>6400.00001376</v>
      </c>
      <c r="CO215" s="11">
        <f t="shared" si="1496"/>
        <v>4899.9999878199997</v>
      </c>
      <c r="CP215" s="11">
        <f t="shared" si="1496"/>
        <v>7225.0000149599991</v>
      </c>
      <c r="CQ215" s="11">
        <f t="shared" si="1496"/>
        <v>4624.0000121039993</v>
      </c>
      <c r="CR215" s="11">
        <f t="shared" ref="CR215:CS215" si="1497">IF(CR126="",MAX(CR64,CR95),CR126)</f>
        <v>3600.0000107999999</v>
      </c>
      <c r="CS215" s="11">
        <f t="shared" si="1497"/>
        <v>4900.0000127400008</v>
      </c>
      <c r="CT215" s="11">
        <f t="shared" ref="CT215:DB215" si="1498">IF(CT126="",MAX(CT64,CT95),CT126)</f>
        <v>4900.0000128799993</v>
      </c>
      <c r="CU215" s="11">
        <f t="shared" si="1498"/>
        <v>5624.9999860500002</v>
      </c>
      <c r="CV215" s="11">
        <f t="shared" si="1498"/>
        <v>5625.0000141</v>
      </c>
      <c r="CW215" s="11">
        <f t="shared" si="1498"/>
        <v>3135.9999893600002</v>
      </c>
      <c r="CX215" s="11">
        <f t="shared" si="1498"/>
        <v>4761.000013247999</v>
      </c>
      <c r="CY215" s="11">
        <f t="shared" si="1498"/>
        <v>6561.0000157139993</v>
      </c>
      <c r="CZ215" s="11">
        <f t="shared" si="1498"/>
        <v>5329.0000143080006</v>
      </c>
      <c r="DA215" s="11">
        <f t="shared" si="1498"/>
        <v>3600.0000118799999</v>
      </c>
      <c r="DB215" s="11">
        <f t="shared" si="1498"/>
        <v>4900.0000139999993</v>
      </c>
      <c r="DC215" s="11">
        <f t="shared" ref="DC215:EE215" si="1499">IF(DC126="",MAX(DC64,DC95),DC126)</f>
        <v>4225.0000131299994</v>
      </c>
      <c r="DD215" s="11">
        <f t="shared" si="1499"/>
        <v>7569.0000177480006</v>
      </c>
      <c r="DE215" s="11">
        <f t="shared" si="1499"/>
        <v>6084.0000160680011</v>
      </c>
      <c r="DF215" s="11">
        <f t="shared" si="1499"/>
        <v>3024.99998856</v>
      </c>
      <c r="DG215" s="11">
        <f t="shared" si="1499"/>
        <v>7224.9999821500005</v>
      </c>
      <c r="DH215" s="11">
        <f t="shared" si="1499"/>
        <v>8100.0000190800001</v>
      </c>
      <c r="DI215" s="11">
        <f t="shared" si="1499"/>
        <v>9604.0000209720019</v>
      </c>
      <c r="DJ215" s="11">
        <f t="shared" si="1499"/>
        <v>3600.0000129600003</v>
      </c>
      <c r="DK215" s="11">
        <f t="shared" si="1499"/>
        <v>7744.0000191839999</v>
      </c>
      <c r="DL215" s="11">
        <f t="shared" si="1499"/>
        <v>7921.0000195800003</v>
      </c>
      <c r="DM215" s="11">
        <f t="shared" si="1499"/>
        <v>4900.0000155400012</v>
      </c>
      <c r="DN215" s="11">
        <f t="shared" si="1499"/>
        <v>6399.9999820800012</v>
      </c>
      <c r="DO215" s="11">
        <f t="shared" si="1499"/>
        <v>9999.9999774000007</v>
      </c>
      <c r="DP215" s="11">
        <f t="shared" si="1499"/>
        <v>4900.0000159600004</v>
      </c>
      <c r="DQ215" s="11">
        <f t="shared" si="1499"/>
        <v>7396.0000197800009</v>
      </c>
      <c r="DR215" s="11">
        <f t="shared" si="1499"/>
        <v>6400.0000185599993</v>
      </c>
      <c r="DS215" s="11">
        <f t="shared" si="1499"/>
        <v>4224.9999847899999</v>
      </c>
      <c r="DT215" s="11">
        <f t="shared" si="1499"/>
        <v>4899.9999834800001</v>
      </c>
      <c r="DU215" s="11">
        <f t="shared" si="1499"/>
        <v>7396.0000204680009</v>
      </c>
      <c r="DV215" s="11">
        <f t="shared" si="1499"/>
        <v>6400.0000191999998</v>
      </c>
      <c r="DW215" s="11">
        <f t="shared" si="1499"/>
        <v>5625.00001815</v>
      </c>
      <c r="DX215" s="11">
        <f t="shared" si="1499"/>
        <v>5625.0000183000002</v>
      </c>
      <c r="DY215" s="11">
        <f t="shared" si="1499"/>
        <v>5929.0000189420007</v>
      </c>
      <c r="DZ215" s="11">
        <f t="shared" si="1499"/>
        <v>5625.0000185999997</v>
      </c>
      <c r="EA215" s="11">
        <f t="shared" si="1499"/>
        <v>3599.9999849999999</v>
      </c>
      <c r="EB215" s="11">
        <f t="shared" si="1499"/>
        <v>5929.0000194040003</v>
      </c>
      <c r="EC215" s="11">
        <f t="shared" si="1499"/>
        <v>3600.0000152399998</v>
      </c>
      <c r="ED215" s="11">
        <f t="shared" si="1499"/>
        <v>4356.0000168959996</v>
      </c>
      <c r="EE215" s="11">
        <f t="shared" si="1499"/>
        <v>6400.00002064</v>
      </c>
      <c r="EF215" s="11">
        <f t="shared" ref="EF215:EI215" si="1500">IF(EF126="",MAX(EF64,EF95),EF126)</f>
        <v>5625.0000195000002</v>
      </c>
      <c r="EG215" s="11">
        <f t="shared" si="1500"/>
        <v>5329.0000191259987</v>
      </c>
      <c r="EH215" s="11">
        <f t="shared" si="1500"/>
        <v>7569.000022967999</v>
      </c>
      <c r="EI215" s="11">
        <f t="shared" si="1500"/>
        <v>5475.9999803159999</v>
      </c>
      <c r="EJ215" s="11">
        <f t="shared" ref="EJ215:ES215" si="1501">IF(EJ126="",MAX(EJ64,EJ95),EJ126)</f>
        <v>3249.0000152759999</v>
      </c>
      <c r="EK215" s="11">
        <f t="shared" si="1501"/>
        <v>8100.0000242999986</v>
      </c>
      <c r="EL215" s="11">
        <f t="shared" si="1501"/>
        <v>7225.0000231199992</v>
      </c>
      <c r="EM215" s="11">
        <f t="shared" si="1501"/>
        <v>9603.9999731480002</v>
      </c>
      <c r="EN215" s="11">
        <f t="shared" si="1501"/>
        <v>3600.0000165599995</v>
      </c>
      <c r="EO215" s="11">
        <f t="shared" si="1501"/>
        <v>5625.0000208499987</v>
      </c>
      <c r="EP215" s="11">
        <f t="shared" si="1501"/>
        <v>2500.0000139999997</v>
      </c>
      <c r="EQ215" s="11">
        <f t="shared" si="1501"/>
        <v>6400.0000225600006</v>
      </c>
      <c r="ER215" s="11">
        <f t="shared" si="1501"/>
        <v>7744.0000249920013</v>
      </c>
      <c r="ES215" s="11">
        <f t="shared" si="1501"/>
        <v>3599.99998284</v>
      </c>
      <c r="ET215" s="11">
        <f t="shared" ref="ET215:EV215" si="1502">IF(ET126="",MAX(ET64,ET95),ET126)</f>
        <v>5929.0000221759992</v>
      </c>
      <c r="EU215" s="11">
        <f t="shared" si="1502"/>
        <v>3599.9999825999998</v>
      </c>
      <c r="EV215" s="11">
        <f t="shared" si="1502"/>
        <v>4900.0000204400003</v>
      </c>
      <c r="EW215" s="11">
        <f t="shared" ref="EW215:FJ215" si="1503">IF(EW126="",MAX(EW64,EW95),EW126)</f>
        <v>7569.0000255779987</v>
      </c>
      <c r="EX215" s="11">
        <f t="shared" si="1503"/>
        <v>4356.0000195359999</v>
      </c>
      <c r="EY215" s="11">
        <f t="shared" si="1503"/>
        <v>6400.0000238400007</v>
      </c>
      <c r="EZ215" s="11">
        <f t="shared" si="1503"/>
        <v>5625.0000225000013</v>
      </c>
      <c r="FA215" s="11">
        <f t="shared" si="1503"/>
        <v>8099.9999728200009</v>
      </c>
      <c r="FB215" s="11">
        <f t="shared" si="1503"/>
        <v>5625.0000227999999</v>
      </c>
      <c r="FC215" s="11">
        <f t="shared" si="1503"/>
        <v>2500.0000153000001</v>
      </c>
      <c r="FD215" s="11">
        <f t="shared" si="1503"/>
        <v>9024.9999707399984</v>
      </c>
      <c r="FE215" s="11">
        <f t="shared" si="1503"/>
        <v>4899.9999783000003</v>
      </c>
      <c r="FF215" s="11">
        <f t="shared" si="1503"/>
        <v>8100.0000280799995</v>
      </c>
      <c r="FG215" s="11">
        <f t="shared" si="1503"/>
        <v>7225.0000266900006</v>
      </c>
      <c r="FH215" s="11">
        <f t="shared" si="1503"/>
        <v>9999.9999683999995</v>
      </c>
      <c r="FI215" s="11">
        <f t="shared" si="1503"/>
        <v>5625.0000238499997</v>
      </c>
      <c r="FJ215" s="11">
        <f t="shared" si="1503"/>
        <v>3599.9999808000002</v>
      </c>
      <c r="FK215" s="11">
        <f t="shared" ref="FK215" si="1504">IF(FK126="",MAX(FK64,FK95),FK126)</f>
        <v>4900.0000225400008</v>
      </c>
    </row>
    <row r="216" spans="3:168" x14ac:dyDescent="0.25">
      <c r="C216" s="11">
        <v>30</v>
      </c>
      <c r="D216" s="11">
        <f t="shared" si="1127"/>
        <v>2500</v>
      </c>
      <c r="E216" s="11">
        <f t="shared" ref="E216" si="1505">IF(E127="",MAX(E65,E96),E127)</f>
        <v>5624.9999999250012</v>
      </c>
      <c r="F216" s="11">
        <f t="shared" si="1127"/>
        <v>3844.0000000620003</v>
      </c>
      <c r="G216" s="11">
        <f t="shared" si="1127"/>
        <v>4900.0000001400003</v>
      </c>
      <c r="H216" s="11">
        <f t="shared" si="1127"/>
        <v>7225.0000003399991</v>
      </c>
      <c r="I216" s="11">
        <f t="shared" ref="I216:BT216" si="1506">IF(I127="",MAX(I65,I96),I127)</f>
        <v>6724.0000004919993</v>
      </c>
      <c r="J216" s="11">
        <f t="shared" si="1506"/>
        <v>10000.000000800001</v>
      </c>
      <c r="K216" s="11">
        <f t="shared" si="1506"/>
        <v>10000.000001</v>
      </c>
      <c r="L216" s="11">
        <f t="shared" si="1506"/>
        <v>7224.9999989800008</v>
      </c>
      <c r="M216" s="11">
        <f t="shared" si="1506"/>
        <v>8099.9999987400006</v>
      </c>
      <c r="N216" s="11">
        <f t="shared" si="1506"/>
        <v>8100.0000014400002</v>
      </c>
      <c r="O216" s="11">
        <f t="shared" si="1506"/>
        <v>8100.0000016200011</v>
      </c>
      <c r="P216" s="11">
        <f t="shared" si="1506"/>
        <v>6400.0000015999995</v>
      </c>
      <c r="Q216" s="11">
        <f t="shared" si="1506"/>
        <v>3599.9999986800003</v>
      </c>
      <c r="R216" s="11">
        <f t="shared" si="1506"/>
        <v>5624.9999981999999</v>
      </c>
      <c r="S216" s="11">
        <f t="shared" si="1506"/>
        <v>4900.0000018200008</v>
      </c>
      <c r="T216" s="11">
        <f t="shared" si="1506"/>
        <v>9408.9999972840014</v>
      </c>
      <c r="U216" s="11">
        <f t="shared" si="1506"/>
        <v>9999.9999970000008</v>
      </c>
      <c r="V216" s="11">
        <f t="shared" si="1506"/>
        <v>3599.9999980799998</v>
      </c>
      <c r="W216" s="11">
        <f t="shared" si="1506"/>
        <v>2500.0000016999998</v>
      </c>
      <c r="X216" s="11">
        <f t="shared" si="1506"/>
        <v>3968.9999977319999</v>
      </c>
      <c r="Y216" s="11">
        <f t="shared" si="1506"/>
        <v>8100.0000034199993</v>
      </c>
      <c r="Z216" s="11">
        <f t="shared" si="1506"/>
        <v>4225.0000025999998</v>
      </c>
      <c r="AA216" s="11">
        <f t="shared" si="1506"/>
        <v>10000.000004200001</v>
      </c>
      <c r="AB216" s="11">
        <f t="shared" si="1506"/>
        <v>6400.0000035199992</v>
      </c>
      <c r="AC216" s="11">
        <f t="shared" si="1506"/>
        <v>7569.0000040019995</v>
      </c>
      <c r="AD216" s="11">
        <f t="shared" si="1506"/>
        <v>2500.0000024000001</v>
      </c>
      <c r="AE216" s="11">
        <f t="shared" si="1506"/>
        <v>6561.0000040500008</v>
      </c>
      <c r="AF216" s="11">
        <f t="shared" si="1506"/>
        <v>10000.0000052</v>
      </c>
      <c r="AG216" s="11">
        <f t="shared" si="1506"/>
        <v>5625.0000040499999</v>
      </c>
      <c r="AH216" s="11">
        <f t="shared" si="1506"/>
        <v>2500.0000028000004</v>
      </c>
      <c r="AI216" s="11">
        <f t="shared" si="1506"/>
        <v>6400.000004640001</v>
      </c>
      <c r="AJ216" s="11">
        <f t="shared" si="1506"/>
        <v>7920.999994660001</v>
      </c>
      <c r="AK216" s="11">
        <f t="shared" si="1506"/>
        <v>6399.9999950400006</v>
      </c>
      <c r="AL216" s="11">
        <f t="shared" si="1506"/>
        <v>4899.9999955200001</v>
      </c>
      <c r="AM216" s="11">
        <f t="shared" si="1506"/>
        <v>9024.9999937299981</v>
      </c>
      <c r="AN216" s="11">
        <f t="shared" si="1506"/>
        <v>6400.0000054399998</v>
      </c>
      <c r="AO216" s="11">
        <f t="shared" si="1506"/>
        <v>7224.9999940500002</v>
      </c>
      <c r="AP216" s="11">
        <f t="shared" si="1506"/>
        <v>3600.0000043200002</v>
      </c>
      <c r="AQ216" s="11">
        <f t="shared" si="1506"/>
        <v>5625.0000055500013</v>
      </c>
      <c r="AR216" s="11">
        <f t="shared" si="1506"/>
        <v>6400.0000060799994</v>
      </c>
      <c r="AS216" s="11">
        <f t="shared" si="1506"/>
        <v>2704.0000040559999</v>
      </c>
      <c r="AT216" s="11">
        <f t="shared" si="1506"/>
        <v>3600.0000048000006</v>
      </c>
      <c r="AU216" s="11">
        <f t="shared" si="1506"/>
        <v>3025.0000045100001</v>
      </c>
      <c r="AV216" s="11">
        <f t="shared" si="1506"/>
        <v>2500.0000042000001</v>
      </c>
      <c r="AW216" s="11">
        <f t="shared" si="1506"/>
        <v>3599.99999484</v>
      </c>
      <c r="AX216" s="11">
        <f t="shared" si="1506"/>
        <v>8463.9999919040001</v>
      </c>
      <c r="AY216" s="11">
        <f t="shared" si="1506"/>
        <v>10000.000008999999</v>
      </c>
      <c r="AZ216" s="11">
        <f t="shared" si="1506"/>
        <v>8100.0000082799997</v>
      </c>
      <c r="BA216" s="11">
        <f t="shared" si="1506"/>
        <v>5624.99999295</v>
      </c>
      <c r="BB216" s="11">
        <f t="shared" si="1506"/>
        <v>4225.0000062400004</v>
      </c>
      <c r="BC216" s="11">
        <f t="shared" si="1506"/>
        <v>6399.9999921600011</v>
      </c>
      <c r="BD216" s="11">
        <f t="shared" si="1506"/>
        <v>10000.00001</v>
      </c>
      <c r="BE216" s="11">
        <f t="shared" si="1506"/>
        <v>10000.000010199999</v>
      </c>
      <c r="BF216" s="11">
        <f t="shared" si="1506"/>
        <v>10000.000010400001</v>
      </c>
      <c r="BG216" s="11">
        <f t="shared" si="1506"/>
        <v>7225.0000090099993</v>
      </c>
      <c r="BH216" s="11">
        <f t="shared" si="1506"/>
        <v>10000.0000108</v>
      </c>
      <c r="BI216" s="11">
        <f t="shared" si="1506"/>
        <v>3600.0000066000002</v>
      </c>
      <c r="BJ216" s="11">
        <f t="shared" si="1506"/>
        <v>6400.0000089600007</v>
      </c>
      <c r="BK216" s="11">
        <f t="shared" si="1506"/>
        <v>6399.999990880001</v>
      </c>
      <c r="BL216" s="11">
        <f t="shared" si="1506"/>
        <v>10000.000011599999</v>
      </c>
      <c r="BM216" s="11">
        <f t="shared" si="1506"/>
        <v>6399.9999905599998</v>
      </c>
      <c r="BN216" s="11">
        <f t="shared" si="1506"/>
        <v>3025.0000065999998</v>
      </c>
      <c r="BO216" s="11">
        <f t="shared" si="1506"/>
        <v>3968.9999923139999</v>
      </c>
      <c r="BP216" s="11">
        <f t="shared" si="1506"/>
        <v>9999.9999876000002</v>
      </c>
      <c r="BQ216" s="11">
        <f t="shared" si="1506"/>
        <v>10000.0000126</v>
      </c>
      <c r="BR216" s="11">
        <f t="shared" si="1506"/>
        <v>7225.0000108800014</v>
      </c>
      <c r="BS216" s="11">
        <f t="shared" si="1506"/>
        <v>5929.0000100099996</v>
      </c>
      <c r="BT216" s="11">
        <f t="shared" si="1506"/>
        <v>7225.0000112199996</v>
      </c>
      <c r="BU216" s="11">
        <f t="shared" ref="BU216:CI216" si="1507">IF(BU127="",MAX(BU65,BU96),BU127)</f>
        <v>2500.0000067000001</v>
      </c>
      <c r="BV216" s="11">
        <f t="shared" si="1507"/>
        <v>4761.0000093840008</v>
      </c>
      <c r="BW216" s="11">
        <f t="shared" si="1507"/>
        <v>4760.9999904780007</v>
      </c>
      <c r="BX216" s="11">
        <f t="shared" si="1507"/>
        <v>6400.0000111999998</v>
      </c>
      <c r="BY216" s="11">
        <f t="shared" si="1507"/>
        <v>6241.0000112180005</v>
      </c>
      <c r="BZ216" s="11">
        <f t="shared" si="1507"/>
        <v>6399.999988479999</v>
      </c>
      <c r="CA216" s="11">
        <f t="shared" si="1507"/>
        <v>2500.0000073000001</v>
      </c>
      <c r="CB216" s="11">
        <f t="shared" si="1507"/>
        <v>8100.0000133200001</v>
      </c>
      <c r="CC216" s="11">
        <f t="shared" si="1507"/>
        <v>7569.0000130500002</v>
      </c>
      <c r="CD216" s="11">
        <f t="shared" si="1507"/>
        <v>7225.0000129200007</v>
      </c>
      <c r="CE216" s="11">
        <f t="shared" si="1507"/>
        <v>7225.0000130899989</v>
      </c>
      <c r="CF216" s="11">
        <f t="shared" si="1507"/>
        <v>5625.0000117</v>
      </c>
      <c r="CG216" s="11">
        <f t="shared" si="1507"/>
        <v>7225.0000134300008</v>
      </c>
      <c r="CH216" s="11">
        <f t="shared" si="1507"/>
        <v>5625.0000120000013</v>
      </c>
      <c r="CI216" s="11">
        <f t="shared" si="1507"/>
        <v>6399.9999870400006</v>
      </c>
      <c r="CJ216" s="11">
        <f t="shared" ref="CJ216:CK216" si="1508">IF(CJ127="",MAX(CJ65,CJ96),CJ127)</f>
        <v>8281.0000149240004</v>
      </c>
      <c r="CK216" s="11">
        <f t="shared" si="1508"/>
        <v>6400.0000132800005</v>
      </c>
      <c r="CL216" s="11">
        <f t="shared" ref="CL216:CQ216" si="1509">IF(CL127="",MAX(CL65,CL96),CL127)</f>
        <v>4900.0000117600011</v>
      </c>
      <c r="CM216" s="11">
        <f t="shared" si="1509"/>
        <v>5929.0000130899998</v>
      </c>
      <c r="CN216" s="11">
        <f t="shared" si="1509"/>
        <v>3600.00001032</v>
      </c>
      <c r="CO216" s="11">
        <f t="shared" si="1509"/>
        <v>5625.0000130500002</v>
      </c>
      <c r="CP216" s="11">
        <f t="shared" si="1509"/>
        <v>5624.9999867999986</v>
      </c>
      <c r="CQ216" s="11">
        <f t="shared" si="1509"/>
        <v>5625.0000133499998</v>
      </c>
      <c r="CR216" s="11">
        <f t="shared" ref="CR216:CS216" si="1510">IF(CR127="",MAX(CR65,CR96),CR127)</f>
        <v>7224.9999846999999</v>
      </c>
      <c r="CS216" s="11">
        <f t="shared" si="1510"/>
        <v>8100.0000163800005</v>
      </c>
      <c r="CT216" s="11">
        <f t="shared" ref="CT216:DB216" si="1511">IF(CT127="",MAX(CT65,CT96),CT127)</f>
        <v>9025.0000174799989</v>
      </c>
      <c r="CU216" s="11">
        <f t="shared" si="1511"/>
        <v>6399.9999851200009</v>
      </c>
      <c r="CV216" s="11">
        <f t="shared" si="1511"/>
        <v>5625.0000141</v>
      </c>
      <c r="CW216" s="11">
        <f t="shared" si="1511"/>
        <v>7225.0000161500011</v>
      </c>
      <c r="CX216" s="11">
        <f t="shared" si="1511"/>
        <v>8099.999982719999</v>
      </c>
      <c r="CY216" s="11">
        <f t="shared" si="1511"/>
        <v>8648.9999819580007</v>
      </c>
      <c r="CZ216" s="11">
        <f t="shared" si="1511"/>
        <v>4356.0000129360005</v>
      </c>
      <c r="DA216" s="11">
        <f t="shared" si="1511"/>
        <v>6399.9999841599993</v>
      </c>
      <c r="DB216" s="11">
        <f t="shared" si="1511"/>
        <v>8100.0000179999988</v>
      </c>
      <c r="DC216" s="11">
        <f t="shared" ref="DC216:EE216" si="1512">IF(DC127="",MAX(DC65,DC96),DC127)</f>
        <v>4356.000013332</v>
      </c>
      <c r="DD216" s="11">
        <f t="shared" si="1512"/>
        <v>4225.0000132599998</v>
      </c>
      <c r="DE216" s="11">
        <f t="shared" si="1512"/>
        <v>4900.0000144200003</v>
      </c>
      <c r="DF216" s="11">
        <f t="shared" si="1512"/>
        <v>3024.99998856</v>
      </c>
      <c r="DG216" s="11">
        <f t="shared" si="1512"/>
        <v>4225.0000136499993</v>
      </c>
      <c r="DH216" s="11">
        <f t="shared" si="1512"/>
        <v>5625.0000159000001</v>
      </c>
      <c r="DI216" s="11">
        <f t="shared" si="1512"/>
        <v>2500.0000106999996</v>
      </c>
      <c r="DJ216" s="11">
        <f t="shared" si="1512"/>
        <v>4900.0000151199993</v>
      </c>
      <c r="DK216" s="11">
        <f t="shared" si="1512"/>
        <v>7743.9999808160001</v>
      </c>
      <c r="DL216" s="11">
        <f t="shared" si="1512"/>
        <v>5929.00001694</v>
      </c>
      <c r="DM216" s="11">
        <f t="shared" si="1512"/>
        <v>6399.9999822400014</v>
      </c>
      <c r="DN216" s="11">
        <f t="shared" si="1512"/>
        <v>9999.9999776000004</v>
      </c>
      <c r="DO216" s="11">
        <f t="shared" si="1512"/>
        <v>10000.000022599999</v>
      </c>
      <c r="DP216" s="11">
        <f t="shared" si="1512"/>
        <v>3600.0000136800004</v>
      </c>
      <c r="DQ216" s="11">
        <f t="shared" si="1512"/>
        <v>4225.0000149500011</v>
      </c>
      <c r="DR216" s="11">
        <f t="shared" si="1512"/>
        <v>3843.9999856159998</v>
      </c>
      <c r="DS216" s="11">
        <f t="shared" si="1512"/>
        <v>5625.0000175499999</v>
      </c>
      <c r="DT216" s="11">
        <f t="shared" si="1512"/>
        <v>5625.0000177000002</v>
      </c>
      <c r="DU216" s="11">
        <f t="shared" si="1512"/>
        <v>3600.00001428</v>
      </c>
      <c r="DV216" s="11">
        <f t="shared" si="1512"/>
        <v>5625.0000179999997</v>
      </c>
      <c r="DW216" s="11">
        <f t="shared" si="1512"/>
        <v>3025.0000133099998</v>
      </c>
      <c r="DX216" s="11">
        <f t="shared" si="1512"/>
        <v>5625.0000183000002</v>
      </c>
      <c r="DY216" s="11">
        <f t="shared" si="1512"/>
        <v>4900.0000172200007</v>
      </c>
      <c r="DZ216" s="11">
        <f t="shared" si="1512"/>
        <v>5625.0000185999997</v>
      </c>
      <c r="EA216" s="11">
        <f t="shared" si="1512"/>
        <v>4225.00001625</v>
      </c>
      <c r="EB216" s="11">
        <f t="shared" si="1512"/>
        <v>4624.0000171360007</v>
      </c>
      <c r="EC216" s="11">
        <f t="shared" si="1512"/>
        <v>6400.0000203200016</v>
      </c>
      <c r="ED216" s="11">
        <f t="shared" si="1512"/>
        <v>6241.0000202239999</v>
      </c>
      <c r="EE216" s="11">
        <f t="shared" si="1512"/>
        <v>4900.00001806</v>
      </c>
      <c r="EF216" s="11">
        <f t="shared" ref="EF216:EI216" si="1513">IF(EF127="",MAX(EF65,EF96),EF127)</f>
        <v>3600.0000155999996</v>
      </c>
      <c r="EG216" s="11">
        <f t="shared" si="1513"/>
        <v>6724.0000214839993</v>
      </c>
      <c r="EH216" s="11">
        <f t="shared" si="1513"/>
        <v>8100.0000237599997</v>
      </c>
      <c r="EI216" s="11">
        <f t="shared" si="1513"/>
        <v>3968.9999832419999</v>
      </c>
      <c r="EJ216" s="11">
        <f t="shared" ref="EJ216:ES216" si="1514">IF(EJ127="",MAX(EJ65,EJ96),EJ127)</f>
        <v>6724.0000219760004</v>
      </c>
      <c r="EK216" s="11">
        <f t="shared" si="1514"/>
        <v>4096.0000172799992</v>
      </c>
      <c r="EL216" s="11">
        <f t="shared" si="1514"/>
        <v>9025.0000258399996</v>
      </c>
      <c r="EM216" s="11">
        <f t="shared" si="1514"/>
        <v>4900.00001918</v>
      </c>
      <c r="EN216" s="11">
        <f t="shared" si="1514"/>
        <v>4900.0000193200003</v>
      </c>
      <c r="EO216" s="11">
        <f t="shared" si="1514"/>
        <v>4900.0000194599988</v>
      </c>
      <c r="EP216" s="11">
        <f t="shared" si="1514"/>
        <v>5624.9999790000002</v>
      </c>
      <c r="EQ216" s="11">
        <f t="shared" si="1514"/>
        <v>7225.0000239700003</v>
      </c>
      <c r="ER216" s="11">
        <f t="shared" si="1514"/>
        <v>9025.0000269800003</v>
      </c>
      <c r="ES216" s="11">
        <f t="shared" si="1514"/>
        <v>6399.9999771200009</v>
      </c>
      <c r="ET216" s="11">
        <f t="shared" ref="ET216:EV216" si="1515">IF(ET127="",MAX(ET65,ET96),ET127)</f>
        <v>9025.0000273599999</v>
      </c>
      <c r="EU216" s="11">
        <f t="shared" si="1515"/>
        <v>4224.9999811500002</v>
      </c>
      <c r="EV216" s="11">
        <f t="shared" si="1515"/>
        <v>3600.0000175199998</v>
      </c>
      <c r="EW216" s="11">
        <f t="shared" ref="EW216:FJ216" si="1516">IF(EW127="",MAX(EW65,EW96),EW127)</f>
        <v>6084.0000229319994</v>
      </c>
      <c r="EX216" s="11">
        <f t="shared" si="1516"/>
        <v>5625.0000221999999</v>
      </c>
      <c r="EY216" s="11">
        <f t="shared" si="1516"/>
        <v>6400.0000238400007</v>
      </c>
      <c r="EZ216" s="11">
        <f t="shared" si="1516"/>
        <v>4624.0000204000007</v>
      </c>
      <c r="FA216" s="11">
        <f t="shared" si="1516"/>
        <v>8100.0000271799991</v>
      </c>
      <c r="FB216" s="11">
        <f t="shared" si="1516"/>
        <v>5624.9999772000001</v>
      </c>
      <c r="FC216" s="11">
        <f t="shared" si="1516"/>
        <v>9025.0000290700009</v>
      </c>
      <c r="FD216" s="11">
        <f t="shared" si="1516"/>
        <v>5624.9999769000015</v>
      </c>
      <c r="FE216" s="11">
        <f t="shared" si="1516"/>
        <v>4225.0000201499997</v>
      </c>
      <c r="FF216" s="11">
        <f t="shared" si="1516"/>
        <v>4761.0000215279997</v>
      </c>
      <c r="FG216" s="11">
        <f t="shared" si="1516"/>
        <v>10000.000031400001</v>
      </c>
      <c r="FH216" s="11">
        <f t="shared" si="1516"/>
        <v>10000.000031600001</v>
      </c>
      <c r="FI216" s="11">
        <f t="shared" si="1516"/>
        <v>7225.0000270299988</v>
      </c>
      <c r="FJ216" s="11">
        <f t="shared" si="1516"/>
        <v>9999.9999680000001</v>
      </c>
      <c r="FK216" s="11">
        <f t="shared" ref="FK216" si="1517">IF(FK127="",MAX(FK65,FK96),FK127)</f>
        <v>4224.9999790699994</v>
      </c>
    </row>
    <row r="217" spans="3:168" x14ac:dyDescent="0.25">
      <c r="C217" s="11" t="s">
        <v>63</v>
      </c>
      <c r="D217" s="34" t="e">
        <f>D218/(D218+D220)</f>
        <v>#DIV/0!</v>
      </c>
      <c r="E217" s="34" t="e">
        <f>E218/(E218+E220)</f>
        <v>#DIV/0!</v>
      </c>
      <c r="F217" s="34" t="e">
        <f>F218/(F218+F220)</f>
        <v>#DIV/0!</v>
      </c>
      <c r="G217" s="34" t="e">
        <f>G218/(G218+G220)</f>
        <v>#DIV/0!</v>
      </c>
      <c r="H217" s="34" t="e">
        <f>H218/(H218+H220)</f>
        <v>#DIV/0!</v>
      </c>
      <c r="I217" s="34" t="e">
        <f t="shared" ref="I217:BT217" si="1518">I218/(I218+I220)</f>
        <v>#DIV/0!</v>
      </c>
      <c r="J217" s="34" t="e">
        <f t="shared" si="1518"/>
        <v>#DIV/0!</v>
      </c>
      <c r="K217" s="34" t="e">
        <f t="shared" si="1518"/>
        <v>#DIV/0!</v>
      </c>
      <c r="L217" s="34" t="e">
        <f t="shared" si="1518"/>
        <v>#DIV/0!</v>
      </c>
      <c r="M217" s="34" t="e">
        <f t="shared" si="1518"/>
        <v>#DIV/0!</v>
      </c>
      <c r="N217" s="34" t="e">
        <f t="shared" si="1518"/>
        <v>#DIV/0!</v>
      </c>
      <c r="O217" s="34" t="e">
        <f t="shared" si="1518"/>
        <v>#DIV/0!</v>
      </c>
      <c r="P217" s="34" t="e">
        <f t="shared" si="1518"/>
        <v>#DIV/0!</v>
      </c>
      <c r="Q217" s="34" t="e">
        <f t="shared" si="1518"/>
        <v>#DIV/0!</v>
      </c>
      <c r="R217" s="34" t="e">
        <f t="shared" si="1518"/>
        <v>#DIV/0!</v>
      </c>
      <c r="S217" s="34" t="e">
        <f t="shared" si="1518"/>
        <v>#DIV/0!</v>
      </c>
      <c r="T217" s="34" t="e">
        <f t="shared" si="1518"/>
        <v>#DIV/0!</v>
      </c>
      <c r="U217" s="34" t="e">
        <f t="shared" si="1518"/>
        <v>#DIV/0!</v>
      </c>
      <c r="V217" s="34" t="e">
        <f t="shared" si="1518"/>
        <v>#DIV/0!</v>
      </c>
      <c r="W217" s="34" t="e">
        <f t="shared" si="1518"/>
        <v>#DIV/0!</v>
      </c>
      <c r="X217" s="34" t="e">
        <f t="shared" si="1518"/>
        <v>#DIV/0!</v>
      </c>
      <c r="Y217" s="34" t="e">
        <f t="shared" si="1518"/>
        <v>#DIV/0!</v>
      </c>
      <c r="Z217" s="34" t="e">
        <f t="shared" si="1518"/>
        <v>#DIV/0!</v>
      </c>
      <c r="AA217" s="34" t="e">
        <f t="shared" si="1518"/>
        <v>#DIV/0!</v>
      </c>
      <c r="AB217" s="34" t="e">
        <f t="shared" si="1518"/>
        <v>#DIV/0!</v>
      </c>
      <c r="AC217" s="34" t="e">
        <f t="shared" si="1518"/>
        <v>#DIV/0!</v>
      </c>
      <c r="AD217" s="34" t="e">
        <f t="shared" si="1518"/>
        <v>#DIV/0!</v>
      </c>
      <c r="AE217" s="34" t="e">
        <f t="shared" si="1518"/>
        <v>#DIV/0!</v>
      </c>
      <c r="AF217" s="34" t="e">
        <f t="shared" si="1518"/>
        <v>#DIV/0!</v>
      </c>
      <c r="AG217" s="34" t="e">
        <f t="shared" si="1518"/>
        <v>#DIV/0!</v>
      </c>
      <c r="AH217" s="34" t="e">
        <f t="shared" si="1518"/>
        <v>#DIV/0!</v>
      </c>
      <c r="AI217" s="34" t="e">
        <f t="shared" si="1518"/>
        <v>#DIV/0!</v>
      </c>
      <c r="AJ217" s="34" t="e">
        <f t="shared" si="1518"/>
        <v>#DIV/0!</v>
      </c>
      <c r="AK217" s="34" t="e">
        <f t="shared" si="1518"/>
        <v>#DIV/0!</v>
      </c>
      <c r="AL217" s="34" t="e">
        <f t="shared" si="1518"/>
        <v>#DIV/0!</v>
      </c>
      <c r="AM217" s="34" t="e">
        <f t="shared" si="1518"/>
        <v>#DIV/0!</v>
      </c>
      <c r="AN217" s="34" t="e">
        <f t="shared" si="1518"/>
        <v>#DIV/0!</v>
      </c>
      <c r="AO217" s="34" t="e">
        <f t="shared" si="1518"/>
        <v>#DIV/0!</v>
      </c>
      <c r="AP217" s="34" t="e">
        <f t="shared" si="1518"/>
        <v>#DIV/0!</v>
      </c>
      <c r="AQ217" s="34" t="e">
        <f t="shared" si="1518"/>
        <v>#DIV/0!</v>
      </c>
      <c r="AR217" s="34" t="e">
        <f t="shared" si="1518"/>
        <v>#DIV/0!</v>
      </c>
      <c r="AS217" s="34" t="e">
        <f t="shared" si="1518"/>
        <v>#DIV/0!</v>
      </c>
      <c r="AT217" s="34" t="e">
        <f t="shared" si="1518"/>
        <v>#DIV/0!</v>
      </c>
      <c r="AU217" s="34" t="e">
        <f t="shared" si="1518"/>
        <v>#DIV/0!</v>
      </c>
      <c r="AV217" s="34" t="e">
        <f t="shared" si="1518"/>
        <v>#DIV/0!</v>
      </c>
      <c r="AW217" s="34" t="e">
        <f t="shared" si="1518"/>
        <v>#DIV/0!</v>
      </c>
      <c r="AX217" s="34" t="e">
        <f t="shared" si="1518"/>
        <v>#DIV/0!</v>
      </c>
      <c r="AY217" s="34" t="e">
        <f t="shared" si="1518"/>
        <v>#DIV/0!</v>
      </c>
      <c r="AZ217" s="34" t="e">
        <f t="shared" si="1518"/>
        <v>#DIV/0!</v>
      </c>
      <c r="BA217" s="34" t="e">
        <f t="shared" si="1518"/>
        <v>#DIV/0!</v>
      </c>
      <c r="BB217" s="34" t="e">
        <f t="shared" si="1518"/>
        <v>#DIV/0!</v>
      </c>
      <c r="BC217" s="34" t="e">
        <f t="shared" si="1518"/>
        <v>#DIV/0!</v>
      </c>
      <c r="BD217" s="34" t="e">
        <f t="shared" si="1518"/>
        <v>#DIV/0!</v>
      </c>
      <c r="BE217" s="34" t="e">
        <f t="shared" si="1518"/>
        <v>#DIV/0!</v>
      </c>
      <c r="BF217" s="34" t="e">
        <f t="shared" si="1518"/>
        <v>#DIV/0!</v>
      </c>
      <c r="BG217" s="34" t="e">
        <f t="shared" si="1518"/>
        <v>#DIV/0!</v>
      </c>
      <c r="BH217" s="34" t="e">
        <f t="shared" si="1518"/>
        <v>#DIV/0!</v>
      </c>
      <c r="BI217" s="34" t="e">
        <f t="shared" si="1518"/>
        <v>#DIV/0!</v>
      </c>
      <c r="BJ217" s="34" t="e">
        <f t="shared" si="1518"/>
        <v>#DIV/0!</v>
      </c>
      <c r="BK217" s="34" t="e">
        <f t="shared" si="1518"/>
        <v>#DIV/0!</v>
      </c>
      <c r="BL217" s="34" t="e">
        <f t="shared" si="1518"/>
        <v>#DIV/0!</v>
      </c>
      <c r="BM217" s="34" t="e">
        <f t="shared" si="1518"/>
        <v>#DIV/0!</v>
      </c>
      <c r="BN217" s="34" t="e">
        <f t="shared" si="1518"/>
        <v>#DIV/0!</v>
      </c>
      <c r="BO217" s="34" t="e">
        <f t="shared" si="1518"/>
        <v>#DIV/0!</v>
      </c>
      <c r="BP217" s="34" t="e">
        <f t="shared" si="1518"/>
        <v>#DIV/0!</v>
      </c>
      <c r="BQ217" s="34" t="e">
        <f t="shared" si="1518"/>
        <v>#DIV/0!</v>
      </c>
      <c r="BR217" s="34" t="e">
        <f t="shared" si="1518"/>
        <v>#DIV/0!</v>
      </c>
      <c r="BS217" s="34" t="e">
        <f t="shared" si="1518"/>
        <v>#DIV/0!</v>
      </c>
      <c r="BT217" s="34" t="e">
        <f t="shared" si="1518"/>
        <v>#DIV/0!</v>
      </c>
      <c r="BU217" s="34" t="e">
        <f t="shared" ref="BU217:CI217" si="1519">BU218/(BU218+BU220)</f>
        <v>#DIV/0!</v>
      </c>
      <c r="BV217" s="34" t="e">
        <f t="shared" si="1519"/>
        <v>#DIV/0!</v>
      </c>
      <c r="BW217" s="34" t="e">
        <f t="shared" si="1519"/>
        <v>#DIV/0!</v>
      </c>
      <c r="BX217" s="34" t="e">
        <f t="shared" si="1519"/>
        <v>#DIV/0!</v>
      </c>
      <c r="BY217" s="34" t="e">
        <f t="shared" si="1519"/>
        <v>#DIV/0!</v>
      </c>
      <c r="BZ217" s="34" t="e">
        <f t="shared" si="1519"/>
        <v>#DIV/0!</v>
      </c>
      <c r="CA217" s="34" t="e">
        <f t="shared" si="1519"/>
        <v>#DIV/0!</v>
      </c>
      <c r="CB217" s="34" t="e">
        <f t="shared" si="1519"/>
        <v>#DIV/0!</v>
      </c>
      <c r="CC217" s="34" t="e">
        <f t="shared" si="1519"/>
        <v>#DIV/0!</v>
      </c>
      <c r="CD217" s="34" t="e">
        <f t="shared" si="1519"/>
        <v>#DIV/0!</v>
      </c>
      <c r="CE217" s="34" t="e">
        <f t="shared" si="1519"/>
        <v>#DIV/0!</v>
      </c>
      <c r="CF217" s="34" t="e">
        <f t="shared" si="1519"/>
        <v>#DIV/0!</v>
      </c>
      <c r="CG217" s="34" t="e">
        <f t="shared" si="1519"/>
        <v>#DIV/0!</v>
      </c>
      <c r="CH217" s="34" t="e">
        <f t="shared" si="1519"/>
        <v>#DIV/0!</v>
      </c>
      <c r="CI217" s="34" t="e">
        <f t="shared" si="1519"/>
        <v>#DIV/0!</v>
      </c>
      <c r="CJ217" s="34" t="e">
        <f t="shared" ref="CJ217:CK217" si="1520">CJ218/(CJ218+CJ220)</f>
        <v>#DIV/0!</v>
      </c>
      <c r="CK217" s="34" t="e">
        <f t="shared" si="1520"/>
        <v>#DIV/0!</v>
      </c>
      <c r="CL217" s="34" t="e">
        <f t="shared" ref="CL217:CQ217" si="1521">CL218/(CL218+CL220)</f>
        <v>#DIV/0!</v>
      </c>
      <c r="CM217" s="34" t="e">
        <f t="shared" si="1521"/>
        <v>#DIV/0!</v>
      </c>
      <c r="CN217" s="34" t="e">
        <f t="shared" si="1521"/>
        <v>#DIV/0!</v>
      </c>
      <c r="CO217" s="34" t="e">
        <f t="shared" si="1521"/>
        <v>#DIV/0!</v>
      </c>
      <c r="CP217" s="34" t="e">
        <f t="shared" si="1521"/>
        <v>#DIV/0!</v>
      </c>
      <c r="CQ217" s="34" t="e">
        <f t="shared" si="1521"/>
        <v>#DIV/0!</v>
      </c>
      <c r="CR217" s="34" t="e">
        <f t="shared" ref="CR217:CS217" si="1522">CR218/(CR218+CR220)</f>
        <v>#DIV/0!</v>
      </c>
      <c r="CS217" s="34" t="e">
        <f t="shared" si="1522"/>
        <v>#DIV/0!</v>
      </c>
      <c r="CT217" s="34" t="e">
        <f t="shared" ref="CT217:DB217" si="1523">CT218/(CT218+CT220)</f>
        <v>#DIV/0!</v>
      </c>
      <c r="CU217" s="34" t="e">
        <f t="shared" si="1523"/>
        <v>#DIV/0!</v>
      </c>
      <c r="CV217" s="34" t="e">
        <f t="shared" si="1523"/>
        <v>#DIV/0!</v>
      </c>
      <c r="CW217" s="34" t="e">
        <f t="shared" si="1523"/>
        <v>#DIV/0!</v>
      </c>
      <c r="CX217" s="34" t="e">
        <f t="shared" si="1523"/>
        <v>#DIV/0!</v>
      </c>
      <c r="CY217" s="34" t="e">
        <f t="shared" si="1523"/>
        <v>#DIV/0!</v>
      </c>
      <c r="CZ217" s="34" t="e">
        <f t="shared" si="1523"/>
        <v>#DIV/0!</v>
      </c>
      <c r="DA217" s="34" t="e">
        <f t="shared" si="1523"/>
        <v>#DIV/0!</v>
      </c>
      <c r="DB217" s="34" t="e">
        <f t="shared" si="1523"/>
        <v>#DIV/0!</v>
      </c>
      <c r="DC217" s="34" t="e">
        <f t="shared" ref="DC217:EE217" si="1524">DC218/(DC218+DC220)</f>
        <v>#DIV/0!</v>
      </c>
      <c r="DD217" s="34" t="e">
        <f t="shared" si="1524"/>
        <v>#DIV/0!</v>
      </c>
      <c r="DE217" s="34" t="e">
        <f t="shared" si="1524"/>
        <v>#DIV/0!</v>
      </c>
      <c r="DF217" s="34" t="e">
        <f t="shared" si="1524"/>
        <v>#DIV/0!</v>
      </c>
      <c r="DG217" s="34" t="e">
        <f t="shared" si="1524"/>
        <v>#DIV/0!</v>
      </c>
      <c r="DH217" s="34" t="e">
        <f t="shared" si="1524"/>
        <v>#DIV/0!</v>
      </c>
      <c r="DI217" s="34" t="e">
        <f t="shared" si="1524"/>
        <v>#DIV/0!</v>
      </c>
      <c r="DJ217" s="34" t="e">
        <f t="shared" si="1524"/>
        <v>#DIV/0!</v>
      </c>
      <c r="DK217" s="34" t="e">
        <f t="shared" si="1524"/>
        <v>#DIV/0!</v>
      </c>
      <c r="DL217" s="34" t="e">
        <f t="shared" si="1524"/>
        <v>#DIV/0!</v>
      </c>
      <c r="DM217" s="34" t="e">
        <f t="shared" si="1524"/>
        <v>#DIV/0!</v>
      </c>
      <c r="DN217" s="34" t="e">
        <f t="shared" si="1524"/>
        <v>#DIV/0!</v>
      </c>
      <c r="DO217" s="34" t="e">
        <f t="shared" si="1524"/>
        <v>#DIV/0!</v>
      </c>
      <c r="DP217" s="34" t="e">
        <f t="shared" si="1524"/>
        <v>#DIV/0!</v>
      </c>
      <c r="DQ217" s="34" t="e">
        <f t="shared" si="1524"/>
        <v>#DIV/0!</v>
      </c>
      <c r="DR217" s="34" t="e">
        <f t="shared" si="1524"/>
        <v>#DIV/0!</v>
      </c>
      <c r="DS217" s="34" t="e">
        <f t="shared" si="1524"/>
        <v>#DIV/0!</v>
      </c>
      <c r="DT217" s="34" t="e">
        <f t="shared" si="1524"/>
        <v>#DIV/0!</v>
      </c>
      <c r="DU217" s="34" t="e">
        <f t="shared" si="1524"/>
        <v>#DIV/0!</v>
      </c>
      <c r="DV217" s="34" t="e">
        <f t="shared" si="1524"/>
        <v>#DIV/0!</v>
      </c>
      <c r="DW217" s="34" t="e">
        <f t="shared" si="1524"/>
        <v>#DIV/0!</v>
      </c>
      <c r="DX217" s="34" t="e">
        <f t="shared" si="1524"/>
        <v>#DIV/0!</v>
      </c>
      <c r="DY217" s="34" t="e">
        <f t="shared" si="1524"/>
        <v>#DIV/0!</v>
      </c>
      <c r="DZ217" s="34" t="e">
        <f t="shared" si="1524"/>
        <v>#DIV/0!</v>
      </c>
      <c r="EA217" s="34" t="e">
        <f t="shared" si="1524"/>
        <v>#DIV/0!</v>
      </c>
      <c r="EB217" s="34" t="e">
        <f t="shared" si="1524"/>
        <v>#DIV/0!</v>
      </c>
      <c r="EC217" s="34" t="e">
        <f t="shared" si="1524"/>
        <v>#DIV/0!</v>
      </c>
      <c r="ED217" s="34" t="e">
        <f t="shared" si="1524"/>
        <v>#DIV/0!</v>
      </c>
      <c r="EE217" s="34" t="e">
        <f t="shared" si="1524"/>
        <v>#DIV/0!</v>
      </c>
      <c r="EF217" s="34" t="e">
        <f t="shared" ref="EF217:EI217" si="1525">EF218/(EF218+EF220)</f>
        <v>#DIV/0!</v>
      </c>
      <c r="EG217" s="34" t="e">
        <f t="shared" si="1525"/>
        <v>#DIV/0!</v>
      </c>
      <c r="EH217" s="34" t="e">
        <f t="shared" si="1525"/>
        <v>#DIV/0!</v>
      </c>
      <c r="EI217" s="34" t="e">
        <f t="shared" si="1525"/>
        <v>#DIV/0!</v>
      </c>
      <c r="EJ217" s="34" t="e">
        <f t="shared" ref="EJ217:ES217" si="1526">EJ218/(EJ218+EJ220)</f>
        <v>#DIV/0!</v>
      </c>
      <c r="EK217" s="34" t="e">
        <f t="shared" si="1526"/>
        <v>#DIV/0!</v>
      </c>
      <c r="EL217" s="34" t="e">
        <f t="shared" si="1526"/>
        <v>#DIV/0!</v>
      </c>
      <c r="EM217" s="34" t="e">
        <f t="shared" si="1526"/>
        <v>#DIV/0!</v>
      </c>
      <c r="EN217" s="34" t="e">
        <f t="shared" si="1526"/>
        <v>#DIV/0!</v>
      </c>
      <c r="EO217" s="34" t="e">
        <f t="shared" si="1526"/>
        <v>#DIV/0!</v>
      </c>
      <c r="EP217" s="34" t="e">
        <f t="shared" si="1526"/>
        <v>#DIV/0!</v>
      </c>
      <c r="EQ217" s="34" t="e">
        <f t="shared" si="1526"/>
        <v>#DIV/0!</v>
      </c>
      <c r="ER217" s="34" t="e">
        <f t="shared" si="1526"/>
        <v>#DIV/0!</v>
      </c>
      <c r="ES217" s="34" t="e">
        <f t="shared" si="1526"/>
        <v>#DIV/0!</v>
      </c>
      <c r="ET217" s="34" t="e">
        <f t="shared" ref="ET217:EV217" si="1527">ET218/(ET218+ET220)</f>
        <v>#DIV/0!</v>
      </c>
      <c r="EU217" s="34" t="e">
        <f t="shared" si="1527"/>
        <v>#DIV/0!</v>
      </c>
      <c r="EV217" s="34" t="e">
        <f t="shared" si="1527"/>
        <v>#DIV/0!</v>
      </c>
      <c r="EW217" s="34" t="e">
        <f t="shared" ref="EW217:FJ217" si="1528">EW218/(EW218+EW220)</f>
        <v>#DIV/0!</v>
      </c>
      <c r="EX217" s="34" t="e">
        <f t="shared" si="1528"/>
        <v>#DIV/0!</v>
      </c>
      <c r="EY217" s="34" t="e">
        <f t="shared" si="1528"/>
        <v>#DIV/0!</v>
      </c>
      <c r="EZ217" s="34" t="e">
        <f t="shared" si="1528"/>
        <v>#DIV/0!</v>
      </c>
      <c r="FA217" s="34" t="e">
        <f t="shared" si="1528"/>
        <v>#DIV/0!</v>
      </c>
      <c r="FB217" s="34" t="e">
        <f t="shared" si="1528"/>
        <v>#DIV/0!</v>
      </c>
      <c r="FC217" s="34" t="e">
        <f t="shared" si="1528"/>
        <v>#DIV/0!</v>
      </c>
      <c r="FD217" s="34" t="e">
        <f t="shared" si="1528"/>
        <v>#DIV/0!</v>
      </c>
      <c r="FE217" s="34" t="e">
        <f t="shared" si="1528"/>
        <v>#DIV/0!</v>
      </c>
      <c r="FF217" s="34" t="e">
        <f t="shared" si="1528"/>
        <v>#DIV/0!</v>
      </c>
      <c r="FG217" s="34" t="e">
        <f t="shared" si="1528"/>
        <v>#DIV/0!</v>
      </c>
      <c r="FH217" s="34" t="e">
        <f t="shared" si="1528"/>
        <v>#DIV/0!</v>
      </c>
      <c r="FI217" s="34" t="e">
        <f t="shared" si="1528"/>
        <v>#DIV/0!</v>
      </c>
      <c r="FJ217" s="34" t="e">
        <f t="shared" si="1528"/>
        <v>#DIV/0!</v>
      </c>
      <c r="FK217" s="34" t="e">
        <f t="shared" ref="FK217" si="1529">FK218/(FK218+FK220)</f>
        <v>#DIV/0!</v>
      </c>
      <c r="FL217" s="34"/>
    </row>
    <row r="218" spans="3:168" x14ac:dyDescent="0.25">
      <c r="C218" s="11" t="s">
        <v>47</v>
      </c>
      <c r="D218" s="17">
        <f>(COUNTIFS(D$4:D$33,"&lt;50.1",D$4:D$33,"&gt;49.9")-COUNTIFS(D$4:D$33,"&lt;50.1",D$4:D$33,"&gt;49.9",$D$98:$D$127,""))/2+COUNTIFS(Master!$C$3:$C$32,100,D$4:D$33,"&gt;50.1")+COUNTIFS(Master!$C$3:$C$32,0,D$4:D$33,"&lt;49.9")+COLUMNS($D2:D2)/1000000000</f>
        <v>1.0000000000000001E-9</v>
      </c>
      <c r="E218" s="17">
        <f>(COUNTIFS(E$4:E$33,"&lt;50.1",E$4:E$33,"&gt;49.9")-COUNTIFS(E$4:E$33,"&lt;50.1",E$4:E$33,"&gt;49.9",$D$98:$D$127,""))/2+COUNTIFS(Master!$C$3:$C$32,100,E$4:E$33,"&gt;50.1")+COUNTIFS(Master!$C$3:$C$32,0,E$4:E$33,"&lt;49.9")+COLUMNS($D2:E2)/1000000000</f>
        <v>2.0000000000000001E-9</v>
      </c>
      <c r="F218" s="17">
        <f>(COUNTIFS(F$4:F$33,"&lt;50.1",F$4:F$33,"&gt;49.9")-COUNTIFS(F$4:F$33,"&lt;50.1",F$4:F$33,"&gt;49.9",$D$98:$D$127,""))/2+COUNTIFS(Master!$C$3:$C$32,100,F$4:F$33,"&gt;50.1")+COUNTIFS(Master!$C$3:$C$32,0,F$4:F$33,"&lt;49.9")+COLUMNS($D2:F2)/1000000000</f>
        <v>3E-9</v>
      </c>
      <c r="G218" s="17">
        <f>(COUNTIFS(G$4:G$33,"&lt;50.1",G$4:G$33,"&gt;49.9")-COUNTIFS(G$4:G$33,"&lt;50.1",G$4:G$33,"&gt;49.9",$D$98:$D$127,""))/2+COUNTIFS(Master!$C$3:$C$32,100,G$4:G$33,"&gt;50.1")+COUNTIFS(Master!$C$3:$C$32,0,G$4:G$33,"&lt;49.9")+COLUMNS($D2:G2)/1000000000</f>
        <v>4.0000000000000002E-9</v>
      </c>
      <c r="H218" s="17">
        <f>(COUNTIFS(H$4:H$33,"&lt;50.1",H$4:H$33,"&gt;49.9")-COUNTIFS(H$4:H$33,"&lt;50.1",H$4:H$33,"&gt;49.9",$D$98:$D$127,""))/2+COUNTIFS(Master!$C$3:$C$32,100,H$4:H$33,"&gt;50.1")+COUNTIFS(Master!$C$3:$C$32,0,H$4:H$33,"&lt;49.9")+COLUMNS($D2:H2)/1000000000</f>
        <v>5.0000000000000001E-9</v>
      </c>
      <c r="I218" s="17">
        <f>(COUNTIFS(I$4:I$33,"&lt;50.1",I$4:I$33,"&gt;49.9")-COUNTIFS(I$4:I$33,"&lt;50.1",I$4:I$33,"&gt;49.9",$D$98:$D$127,""))/2+COUNTIFS(Master!$C$3:$C$32,100,I$4:I$33,"&gt;50.1")+COUNTIFS(Master!$C$3:$C$32,0,I$4:I$33,"&lt;49.9")+COLUMNS($D2:I2)/1000000000</f>
        <v>6E-9</v>
      </c>
      <c r="J218" s="17">
        <f>(COUNTIFS(J$4:J$33,"&lt;50.1",J$4:J$33,"&gt;49.9")-COUNTIFS(J$4:J$33,"&lt;50.1",J$4:J$33,"&gt;49.9",$D$98:$D$127,""))/2+COUNTIFS(Master!$C$3:$C$32,100,J$4:J$33,"&gt;50.1")+COUNTIFS(Master!$C$3:$C$32,0,J$4:J$33,"&lt;49.9")+COLUMNS($D2:J2)/1000000000</f>
        <v>6.9999999999999998E-9</v>
      </c>
      <c r="K218" s="17">
        <f>(COUNTIFS(K$4:K$33,"&lt;50.1",K$4:K$33,"&gt;49.9")-COUNTIFS(K$4:K$33,"&lt;50.1",K$4:K$33,"&gt;49.9",$D$98:$D$127,""))/2+COUNTIFS(Master!$C$3:$C$32,100,K$4:K$33,"&gt;50.1")+COUNTIFS(Master!$C$3:$C$32,0,K$4:K$33,"&lt;49.9")+COLUMNS($D2:K2)/1000000000</f>
        <v>8.0000000000000005E-9</v>
      </c>
      <c r="L218" s="17">
        <f>(COUNTIFS(L$4:L$33,"&lt;50.1",L$4:L$33,"&gt;49.9")-COUNTIFS(L$4:L$33,"&lt;50.1",L$4:L$33,"&gt;49.9",$D$98:$D$127,""))/2+COUNTIFS(Master!$C$3:$C$32,100,L$4:L$33,"&gt;50.1")+COUNTIFS(Master!$C$3:$C$32,0,L$4:L$33,"&lt;49.9")+COLUMNS($D2:L2)/1000000000</f>
        <v>8.9999999999999995E-9</v>
      </c>
      <c r="M218" s="17">
        <f>(COUNTIFS(M$4:M$33,"&lt;50.1",M$4:M$33,"&gt;49.9")-COUNTIFS(M$4:M$33,"&lt;50.1",M$4:M$33,"&gt;49.9",$D$98:$D$127,""))/2+COUNTIFS(Master!$C$3:$C$32,100,M$4:M$33,"&gt;50.1")+COUNTIFS(Master!$C$3:$C$32,0,M$4:M$33,"&lt;49.9")+COLUMNS($D2:M2)/1000000000</f>
        <v>1E-8</v>
      </c>
      <c r="N218" s="17">
        <f>(COUNTIFS(N$4:N$33,"&lt;50.1",N$4:N$33,"&gt;49.9")-COUNTIFS(N$4:N$33,"&lt;50.1",N$4:N$33,"&gt;49.9",$D$98:$D$127,""))/2+COUNTIFS(Master!$C$3:$C$32,100,N$4:N$33,"&gt;50.1")+COUNTIFS(Master!$C$3:$C$32,0,N$4:N$33,"&lt;49.9")+COLUMNS($D2:N2)/1000000000</f>
        <v>1.0999999999999999E-8</v>
      </c>
      <c r="O218" s="17">
        <f>(COUNTIFS(O$4:O$33,"&lt;50.1",O$4:O$33,"&gt;49.9")-COUNTIFS(O$4:O$33,"&lt;50.1",O$4:O$33,"&gt;49.9",$D$98:$D$127,""))/2+COUNTIFS(Master!$C$3:$C$32,100,O$4:O$33,"&gt;50.1")+COUNTIFS(Master!$C$3:$C$32,0,O$4:O$33,"&lt;49.9")+COLUMNS($D2:O2)/1000000000</f>
        <v>1.2E-8</v>
      </c>
      <c r="P218" s="17">
        <f>(COUNTIFS(P$4:P$33,"&lt;50.1",P$4:P$33,"&gt;49.9")-COUNTIFS(P$4:P$33,"&lt;50.1",P$4:P$33,"&gt;49.9",$D$98:$D$127,""))/2+COUNTIFS(Master!$C$3:$C$32,100,P$4:P$33,"&gt;50.1")+COUNTIFS(Master!$C$3:$C$32,0,P$4:P$33,"&lt;49.9")+COLUMNS($D2:P2)/1000000000</f>
        <v>1.3000000000000001E-8</v>
      </c>
      <c r="Q218" s="17">
        <f>(COUNTIFS(Q$4:Q$33,"&lt;50.1",Q$4:Q$33,"&gt;49.9")-COUNTIFS(Q$4:Q$33,"&lt;50.1",Q$4:Q$33,"&gt;49.9",$D$98:$D$127,""))/2+COUNTIFS(Master!$C$3:$C$32,100,Q$4:Q$33,"&gt;50.1")+COUNTIFS(Master!$C$3:$C$32,0,Q$4:Q$33,"&lt;49.9")+COLUMNS($D2:Q2)/1000000000</f>
        <v>1.4E-8</v>
      </c>
      <c r="R218" s="17">
        <f>(COUNTIFS(R$4:R$33,"&lt;50.1",R$4:R$33,"&gt;49.9")-COUNTIFS(R$4:R$33,"&lt;50.1",R$4:R$33,"&gt;49.9",$D$98:$D$127,""))/2+COUNTIFS(Master!$C$3:$C$32,100,R$4:R$33,"&gt;50.1")+COUNTIFS(Master!$C$3:$C$32,0,R$4:R$33,"&lt;49.9")+COLUMNS($D2:R2)/1000000000</f>
        <v>1.4999999999999999E-8</v>
      </c>
      <c r="S218" s="17">
        <f>(COUNTIFS(S$4:S$33,"&lt;50.1",S$4:S$33,"&gt;49.9")-COUNTIFS(S$4:S$33,"&lt;50.1",S$4:S$33,"&gt;49.9",$D$98:$D$127,""))/2+COUNTIFS(Master!$C$3:$C$32,100,S$4:S$33,"&gt;50.1")+COUNTIFS(Master!$C$3:$C$32,0,S$4:S$33,"&lt;49.9")+COLUMNS($D2:S2)/1000000000</f>
        <v>1.6000000000000001E-8</v>
      </c>
      <c r="T218" s="17">
        <f>(COUNTIFS(T$4:T$33,"&lt;50.1",T$4:T$33,"&gt;49.9")-COUNTIFS(T$4:T$33,"&lt;50.1",T$4:T$33,"&gt;49.9",$D$98:$D$127,""))/2+COUNTIFS(Master!$C$3:$C$32,100,T$4:T$33,"&gt;50.1")+COUNTIFS(Master!$C$3:$C$32,0,T$4:T$33,"&lt;49.9")+COLUMNS($D2:T2)/1000000000</f>
        <v>1.7E-8</v>
      </c>
      <c r="U218" s="17">
        <f>(COUNTIFS(U$4:U$33,"&lt;50.1",U$4:U$33,"&gt;49.9")-COUNTIFS(U$4:U$33,"&lt;50.1",U$4:U$33,"&gt;49.9",$D$98:$D$127,""))/2+COUNTIFS(Master!$C$3:$C$32,100,U$4:U$33,"&gt;50.1")+COUNTIFS(Master!$C$3:$C$32,0,U$4:U$33,"&lt;49.9")+COLUMNS($D2:U2)/1000000000</f>
        <v>1.7999999999999999E-8</v>
      </c>
      <c r="V218" s="17">
        <f>(COUNTIFS(V$4:V$33,"&lt;50.1",V$4:V$33,"&gt;49.9")-COUNTIFS(V$4:V$33,"&lt;50.1",V$4:V$33,"&gt;49.9",$D$98:$D$127,""))/2+COUNTIFS(Master!$C$3:$C$32,100,V$4:V$33,"&gt;50.1")+COUNTIFS(Master!$C$3:$C$32,0,V$4:V$33,"&lt;49.9")+COLUMNS($D2:V2)/1000000000</f>
        <v>1.9000000000000001E-8</v>
      </c>
      <c r="W218" s="17">
        <f>(COUNTIFS(W$4:W$33,"&lt;50.1",W$4:W$33,"&gt;49.9")-COUNTIFS(W$4:W$33,"&lt;50.1",W$4:W$33,"&gt;49.9",$D$98:$D$127,""))/2+COUNTIFS(Master!$C$3:$C$32,100,W$4:W$33,"&gt;50.1")+COUNTIFS(Master!$C$3:$C$32,0,W$4:W$33,"&lt;49.9")+COLUMNS($D2:W2)/1000000000</f>
        <v>2E-8</v>
      </c>
      <c r="X218" s="17">
        <f>(COUNTIFS(X$4:X$33,"&lt;50.1",X$4:X$33,"&gt;49.9")-COUNTIFS(X$4:X$33,"&lt;50.1",X$4:X$33,"&gt;49.9",$D$98:$D$127,""))/2+COUNTIFS(Master!$C$3:$C$32,100,X$4:X$33,"&gt;50.1")+COUNTIFS(Master!$C$3:$C$32,0,X$4:X$33,"&lt;49.9")+COLUMNS($D2:X2)/1000000000</f>
        <v>2.0999999999999999E-8</v>
      </c>
      <c r="Y218" s="17">
        <f>(COUNTIFS(Y$4:Y$33,"&lt;50.1",Y$4:Y$33,"&gt;49.9")-COUNTIFS(Y$4:Y$33,"&lt;50.1",Y$4:Y$33,"&gt;49.9",$D$98:$D$127,""))/2+COUNTIFS(Master!$C$3:$C$32,100,Y$4:Y$33,"&gt;50.1")+COUNTIFS(Master!$C$3:$C$32,0,Y$4:Y$33,"&lt;49.9")+COLUMNS($D2:Y2)/1000000000</f>
        <v>2.1999999999999998E-8</v>
      </c>
      <c r="Z218" s="17">
        <f>(COUNTIFS(Z$4:Z$33,"&lt;50.1",Z$4:Z$33,"&gt;49.9")-COUNTIFS(Z$4:Z$33,"&lt;50.1",Z$4:Z$33,"&gt;49.9",$D$98:$D$127,""))/2+COUNTIFS(Master!$C$3:$C$32,100,Z$4:Z$33,"&gt;50.1")+COUNTIFS(Master!$C$3:$C$32,0,Z$4:Z$33,"&lt;49.9")+COLUMNS($D2:Z2)/1000000000</f>
        <v>2.3000000000000001E-8</v>
      </c>
      <c r="AA218" s="17">
        <f>(COUNTIFS(AA$4:AA$33,"&lt;50.1",AA$4:AA$33,"&gt;49.9")-COUNTIFS(AA$4:AA$33,"&lt;50.1",AA$4:AA$33,"&gt;49.9",$D$98:$D$127,""))/2+COUNTIFS(Master!$C$3:$C$32,100,AA$4:AA$33,"&gt;50.1")+COUNTIFS(Master!$C$3:$C$32,0,AA$4:AA$33,"&lt;49.9")+COLUMNS($D2:AA2)/1000000000</f>
        <v>2.4E-8</v>
      </c>
      <c r="AB218" s="17">
        <f>(COUNTIFS(AB$4:AB$33,"&lt;50.1",AB$4:AB$33,"&gt;49.9")-COUNTIFS(AB$4:AB$33,"&lt;50.1",AB$4:AB$33,"&gt;49.9",$D$98:$D$127,""))/2+COUNTIFS(Master!$C$3:$C$32,100,AB$4:AB$33,"&gt;50.1")+COUNTIFS(Master!$C$3:$C$32,0,AB$4:AB$33,"&lt;49.9")+COLUMNS($D2:AB2)/1000000000</f>
        <v>2.4999999999999999E-8</v>
      </c>
      <c r="AC218" s="17">
        <f>(COUNTIFS(AC$4:AC$33,"&lt;50.1",AC$4:AC$33,"&gt;49.9")-COUNTIFS(AC$4:AC$33,"&lt;50.1",AC$4:AC$33,"&gt;49.9",$D$98:$D$127,""))/2+COUNTIFS(Master!$C$3:$C$32,100,AC$4:AC$33,"&gt;50.1")+COUNTIFS(Master!$C$3:$C$32,0,AC$4:AC$33,"&lt;49.9")+COLUMNS($D2:AC2)/1000000000</f>
        <v>2.6000000000000001E-8</v>
      </c>
      <c r="AD218" s="17">
        <f>(COUNTIFS(AD$4:AD$33,"&lt;50.1",AD$4:AD$33,"&gt;49.9")-COUNTIFS(AD$4:AD$33,"&lt;50.1",AD$4:AD$33,"&gt;49.9",$D$98:$D$127,""))/2+COUNTIFS(Master!$C$3:$C$32,100,AD$4:AD$33,"&gt;50.1")+COUNTIFS(Master!$C$3:$C$32,0,AD$4:AD$33,"&lt;49.9")+COLUMNS($D2:AD2)/1000000000</f>
        <v>2.7E-8</v>
      </c>
      <c r="AE218" s="17">
        <f>(COUNTIFS(AE$4:AE$33,"&lt;50.1",AE$4:AE$33,"&gt;49.9")-COUNTIFS(AE$4:AE$33,"&lt;50.1",AE$4:AE$33,"&gt;49.9",$D$98:$D$127,""))/2+COUNTIFS(Master!$C$3:$C$32,100,AE$4:AE$33,"&gt;50.1")+COUNTIFS(Master!$C$3:$C$32,0,AE$4:AE$33,"&lt;49.9")+COLUMNS($D2:AE2)/1000000000</f>
        <v>2.7999999999999999E-8</v>
      </c>
      <c r="AF218" s="17">
        <f>(COUNTIFS(AF$4:AF$33,"&lt;50.1",AF$4:AF$33,"&gt;49.9")-COUNTIFS(AF$4:AF$33,"&lt;50.1",AF$4:AF$33,"&gt;49.9",$D$98:$D$127,""))/2+COUNTIFS(Master!$C$3:$C$32,100,AF$4:AF$33,"&gt;50.1")+COUNTIFS(Master!$C$3:$C$32,0,AF$4:AF$33,"&lt;49.9")+COLUMNS($D2:AF2)/1000000000</f>
        <v>2.9000000000000002E-8</v>
      </c>
      <c r="AG218" s="17">
        <f>(COUNTIFS(AG$4:AG$33,"&lt;50.1",AG$4:AG$33,"&gt;49.9")-COUNTIFS(AG$4:AG$33,"&lt;50.1",AG$4:AG$33,"&gt;49.9",$D$98:$D$127,""))/2+COUNTIFS(Master!$C$3:$C$32,100,AG$4:AG$33,"&gt;50.1")+COUNTIFS(Master!$C$3:$C$32,0,AG$4:AG$33,"&lt;49.9")+COLUMNS($D2:AG2)/1000000000</f>
        <v>2.9999999999999997E-8</v>
      </c>
      <c r="AH218" s="17">
        <f>(COUNTIFS(AH$4:AH$33,"&lt;50.1",AH$4:AH$33,"&gt;49.9")-COUNTIFS(AH$4:AH$33,"&lt;50.1",AH$4:AH$33,"&gt;49.9",$D$98:$D$127,""))/2+COUNTIFS(Master!$C$3:$C$32,100,AH$4:AH$33,"&gt;50.1")+COUNTIFS(Master!$C$3:$C$32,0,AH$4:AH$33,"&lt;49.9")+COLUMNS($D2:AH2)/1000000000</f>
        <v>3.1E-8</v>
      </c>
      <c r="AI218" s="17">
        <f>(COUNTIFS(AI$4:AI$33,"&lt;50.1",AI$4:AI$33,"&gt;49.9")-COUNTIFS(AI$4:AI$33,"&lt;50.1",AI$4:AI$33,"&gt;49.9",$D$98:$D$127,""))/2+COUNTIFS(Master!$C$3:$C$32,100,AI$4:AI$33,"&gt;50.1")+COUNTIFS(Master!$C$3:$C$32,0,AI$4:AI$33,"&lt;49.9")+COLUMNS($D2:AI2)/1000000000</f>
        <v>3.2000000000000002E-8</v>
      </c>
      <c r="AJ218" s="17">
        <f>(COUNTIFS(AJ$4:AJ$33,"&lt;50.1",AJ$4:AJ$33,"&gt;49.9")-COUNTIFS(AJ$4:AJ$33,"&lt;50.1",AJ$4:AJ$33,"&gt;49.9",$D$98:$D$127,""))/2+COUNTIFS(Master!$C$3:$C$32,100,AJ$4:AJ$33,"&gt;50.1")+COUNTIFS(Master!$C$3:$C$32,0,AJ$4:AJ$33,"&lt;49.9")+COLUMNS($D2:AJ2)/1000000000</f>
        <v>3.2999999999999998E-8</v>
      </c>
      <c r="AK218" s="17">
        <f>(COUNTIFS(AK$4:AK$33,"&lt;50.1",AK$4:AK$33,"&gt;49.9")-COUNTIFS(AK$4:AK$33,"&lt;50.1",AK$4:AK$33,"&gt;49.9",$D$98:$D$127,""))/2+COUNTIFS(Master!$C$3:$C$32,100,AK$4:AK$33,"&gt;50.1")+COUNTIFS(Master!$C$3:$C$32,0,AK$4:AK$33,"&lt;49.9")+COLUMNS($D2:AK2)/1000000000</f>
        <v>3.4E-8</v>
      </c>
      <c r="AL218" s="17">
        <f>(COUNTIFS(AL$4:AL$33,"&lt;50.1",AL$4:AL$33,"&gt;49.9")-COUNTIFS(AL$4:AL$33,"&lt;50.1",AL$4:AL$33,"&gt;49.9",$D$98:$D$127,""))/2+COUNTIFS(Master!$C$3:$C$32,100,AL$4:AL$33,"&gt;50.1")+COUNTIFS(Master!$C$3:$C$32,0,AL$4:AL$33,"&lt;49.9")+COLUMNS($D2:AL2)/1000000000</f>
        <v>3.5000000000000002E-8</v>
      </c>
      <c r="AM218" s="17">
        <f>(COUNTIFS(AM$4:AM$33,"&lt;50.1",AM$4:AM$33,"&gt;49.9")-COUNTIFS(AM$4:AM$33,"&lt;50.1",AM$4:AM$33,"&gt;49.9",$D$98:$D$127,""))/2+COUNTIFS(Master!$C$3:$C$32,100,AM$4:AM$33,"&gt;50.1")+COUNTIFS(Master!$C$3:$C$32,0,AM$4:AM$33,"&lt;49.9")+COLUMNS($D2:AM2)/1000000000</f>
        <v>3.5999999999999998E-8</v>
      </c>
      <c r="AN218" s="17">
        <f>(COUNTIFS(AN$4:AN$33,"&lt;50.1",AN$4:AN$33,"&gt;49.9")-COUNTIFS(AN$4:AN$33,"&lt;50.1",AN$4:AN$33,"&gt;49.9",$D$98:$D$127,""))/2+COUNTIFS(Master!$C$3:$C$32,100,AN$4:AN$33,"&gt;50.1")+COUNTIFS(Master!$C$3:$C$32,0,AN$4:AN$33,"&lt;49.9")+COLUMNS($D2:AN2)/1000000000</f>
        <v>3.7E-8</v>
      </c>
      <c r="AO218" s="17">
        <f>(COUNTIFS(AO$4:AO$33,"&lt;50.1",AO$4:AO$33,"&gt;49.9")-COUNTIFS(AO$4:AO$33,"&lt;50.1",AO$4:AO$33,"&gt;49.9",$D$98:$D$127,""))/2+COUNTIFS(Master!$C$3:$C$32,100,AO$4:AO$33,"&gt;50.1")+COUNTIFS(Master!$C$3:$C$32,0,AO$4:AO$33,"&lt;49.9")+COLUMNS($D2:AO2)/1000000000</f>
        <v>3.8000000000000003E-8</v>
      </c>
      <c r="AP218" s="17">
        <f>(COUNTIFS(AP$4:AP$33,"&lt;50.1",AP$4:AP$33,"&gt;49.9")-COUNTIFS(AP$4:AP$33,"&lt;50.1",AP$4:AP$33,"&gt;49.9",$D$98:$D$127,""))/2+COUNTIFS(Master!$C$3:$C$32,100,AP$4:AP$33,"&gt;50.1")+COUNTIFS(Master!$C$3:$C$32,0,AP$4:AP$33,"&lt;49.9")+COLUMNS($D2:AP2)/1000000000</f>
        <v>3.8999999999999998E-8</v>
      </c>
      <c r="AQ218" s="17">
        <f>(COUNTIFS(AQ$4:AQ$33,"&lt;50.1",AQ$4:AQ$33,"&gt;49.9")-COUNTIFS(AQ$4:AQ$33,"&lt;50.1",AQ$4:AQ$33,"&gt;49.9",$D$98:$D$127,""))/2+COUNTIFS(Master!$C$3:$C$32,100,AQ$4:AQ$33,"&gt;50.1")+COUNTIFS(Master!$C$3:$C$32,0,AQ$4:AQ$33,"&lt;49.9")+COLUMNS($D2:AQ2)/1000000000</f>
        <v>4.0000000000000001E-8</v>
      </c>
      <c r="AR218" s="17">
        <f>(COUNTIFS(AR$4:AR$33,"&lt;50.1",AR$4:AR$33,"&gt;49.9")-COUNTIFS(AR$4:AR$33,"&lt;50.1",AR$4:AR$33,"&gt;49.9",$D$98:$D$127,""))/2+COUNTIFS(Master!$C$3:$C$32,100,AR$4:AR$33,"&gt;50.1")+COUNTIFS(Master!$C$3:$C$32,0,AR$4:AR$33,"&lt;49.9")+COLUMNS($D2:AR2)/1000000000</f>
        <v>4.1000000000000003E-8</v>
      </c>
      <c r="AS218" s="17">
        <f>(COUNTIFS(AS$4:AS$33,"&lt;50.1",AS$4:AS$33,"&gt;49.9")-COUNTIFS(AS$4:AS$33,"&lt;50.1",AS$4:AS$33,"&gt;49.9",$D$98:$D$127,""))/2+COUNTIFS(Master!$C$3:$C$32,100,AS$4:AS$33,"&gt;50.1")+COUNTIFS(Master!$C$3:$C$32,0,AS$4:AS$33,"&lt;49.9")+COLUMNS($D2:AS2)/1000000000</f>
        <v>4.1999999999999999E-8</v>
      </c>
      <c r="AT218" s="17">
        <f>(COUNTIFS(AT$4:AT$33,"&lt;50.1",AT$4:AT$33,"&gt;49.9")-COUNTIFS(AT$4:AT$33,"&lt;50.1",AT$4:AT$33,"&gt;49.9",$D$98:$D$127,""))/2+COUNTIFS(Master!$C$3:$C$32,100,AT$4:AT$33,"&gt;50.1")+COUNTIFS(Master!$C$3:$C$32,0,AT$4:AT$33,"&lt;49.9")+COLUMNS($D2:AT2)/1000000000</f>
        <v>4.3000000000000001E-8</v>
      </c>
      <c r="AU218" s="17">
        <f>(COUNTIFS(AU$4:AU$33,"&lt;50.1",AU$4:AU$33,"&gt;49.9")-COUNTIFS(AU$4:AU$33,"&lt;50.1",AU$4:AU$33,"&gt;49.9",$D$98:$D$127,""))/2+COUNTIFS(Master!$C$3:$C$32,100,AU$4:AU$33,"&gt;50.1")+COUNTIFS(Master!$C$3:$C$32,0,AU$4:AU$33,"&lt;49.9")+COLUMNS($D2:AU2)/1000000000</f>
        <v>4.3999999999999997E-8</v>
      </c>
      <c r="AV218" s="17">
        <f>(COUNTIFS(AV$4:AV$33,"&lt;50.1",AV$4:AV$33,"&gt;49.9")-COUNTIFS(AV$4:AV$33,"&lt;50.1",AV$4:AV$33,"&gt;49.9",$D$98:$D$127,""))/2+COUNTIFS(Master!$C$3:$C$32,100,AV$4:AV$33,"&gt;50.1")+COUNTIFS(Master!$C$3:$C$32,0,AV$4:AV$33,"&lt;49.9")+COLUMNS($D2:AV2)/1000000000</f>
        <v>4.4999999999999999E-8</v>
      </c>
      <c r="AW218" s="17">
        <f>(COUNTIFS(AW$4:AW$33,"&lt;50.1",AW$4:AW$33,"&gt;49.9")-COUNTIFS(AW$4:AW$33,"&lt;50.1",AW$4:AW$33,"&gt;49.9",$D$98:$D$127,""))/2+COUNTIFS(Master!$C$3:$C$32,100,AW$4:AW$33,"&gt;50.1")+COUNTIFS(Master!$C$3:$C$32,0,AW$4:AW$33,"&lt;49.9")+COLUMNS($D2:AW2)/1000000000</f>
        <v>4.6000000000000002E-8</v>
      </c>
      <c r="AX218" s="17">
        <f>(COUNTIFS(AX$4:AX$33,"&lt;50.1",AX$4:AX$33,"&gt;49.9")-COUNTIFS(AX$4:AX$33,"&lt;50.1",AX$4:AX$33,"&gt;49.9",$D$98:$D$127,""))/2+COUNTIFS(Master!$C$3:$C$32,100,AX$4:AX$33,"&gt;50.1")+COUNTIFS(Master!$C$3:$C$32,0,AX$4:AX$33,"&lt;49.9")+COLUMNS($D2:AX2)/1000000000</f>
        <v>4.6999999999999997E-8</v>
      </c>
      <c r="AY218" s="17">
        <f>(COUNTIFS(AY$4:AY$33,"&lt;50.1",AY$4:AY$33,"&gt;49.9")-COUNTIFS(AY$4:AY$33,"&lt;50.1",AY$4:AY$33,"&gt;49.9",$D$98:$D$127,""))/2+COUNTIFS(Master!$C$3:$C$32,100,AY$4:AY$33,"&gt;50.1")+COUNTIFS(Master!$C$3:$C$32,0,AY$4:AY$33,"&lt;49.9")+COLUMNS($D2:AY2)/1000000000</f>
        <v>4.8E-8</v>
      </c>
      <c r="AZ218" s="17">
        <f>(COUNTIFS(AZ$4:AZ$33,"&lt;50.1",AZ$4:AZ$33,"&gt;49.9")-COUNTIFS(AZ$4:AZ$33,"&lt;50.1",AZ$4:AZ$33,"&gt;49.9",$D$98:$D$127,""))/2+COUNTIFS(Master!$C$3:$C$32,100,AZ$4:AZ$33,"&gt;50.1")+COUNTIFS(Master!$C$3:$C$32,0,AZ$4:AZ$33,"&lt;49.9")+COLUMNS($D2:AZ2)/1000000000</f>
        <v>4.9000000000000002E-8</v>
      </c>
      <c r="BA218" s="17">
        <f>(COUNTIFS(BA$4:BA$33,"&lt;50.1",BA$4:BA$33,"&gt;49.9")-COUNTIFS(BA$4:BA$33,"&lt;50.1",BA$4:BA$33,"&gt;49.9",$D$98:$D$127,""))/2+COUNTIFS(Master!$C$3:$C$32,100,BA$4:BA$33,"&gt;50.1")+COUNTIFS(Master!$C$3:$C$32,0,BA$4:BA$33,"&lt;49.9")+COLUMNS($D2:BA2)/1000000000</f>
        <v>4.9999999999999998E-8</v>
      </c>
      <c r="BB218" s="17">
        <f>(COUNTIFS(BB$4:BB$33,"&lt;50.1",BB$4:BB$33,"&gt;49.9")-COUNTIFS(BB$4:BB$33,"&lt;50.1",BB$4:BB$33,"&gt;49.9",$D$98:$D$127,""))/2+COUNTIFS(Master!$C$3:$C$32,100,BB$4:BB$33,"&gt;50.1")+COUNTIFS(Master!$C$3:$C$32,0,BB$4:BB$33,"&lt;49.9")+COLUMNS($D2:BB2)/1000000000</f>
        <v>5.1E-8</v>
      </c>
      <c r="BC218" s="17">
        <f>(COUNTIFS(BC$4:BC$33,"&lt;50.1",BC$4:BC$33,"&gt;49.9")-COUNTIFS(BC$4:BC$33,"&lt;50.1",BC$4:BC$33,"&gt;49.9",$D$98:$D$127,""))/2+COUNTIFS(Master!$C$3:$C$32,100,BC$4:BC$33,"&gt;50.1")+COUNTIFS(Master!$C$3:$C$32,0,BC$4:BC$33,"&lt;49.9")+COLUMNS($D2:BC2)/1000000000</f>
        <v>5.2000000000000002E-8</v>
      </c>
      <c r="BD218" s="17">
        <f>(COUNTIFS(BD$4:BD$33,"&lt;50.1",BD$4:BD$33,"&gt;49.9")-COUNTIFS(BD$4:BD$33,"&lt;50.1",BD$4:BD$33,"&gt;49.9",$D$98:$D$127,""))/2+COUNTIFS(Master!$C$3:$C$32,100,BD$4:BD$33,"&gt;50.1")+COUNTIFS(Master!$C$3:$C$32,0,BD$4:BD$33,"&lt;49.9")+COLUMNS($D2:BD2)/1000000000</f>
        <v>5.2999999999999998E-8</v>
      </c>
      <c r="BE218" s="17">
        <f>(COUNTIFS(BE$4:BE$33,"&lt;50.1",BE$4:BE$33,"&gt;49.9")-COUNTIFS(BE$4:BE$33,"&lt;50.1",BE$4:BE$33,"&gt;49.9",$D$98:$D$127,""))/2+COUNTIFS(Master!$C$3:$C$32,100,BE$4:BE$33,"&gt;50.1")+COUNTIFS(Master!$C$3:$C$32,0,BE$4:BE$33,"&lt;49.9")+COLUMNS($D2:BE2)/1000000000</f>
        <v>5.4E-8</v>
      </c>
      <c r="BF218" s="17">
        <f>(COUNTIFS(BF$4:BF$33,"&lt;50.1",BF$4:BF$33,"&gt;49.9")-COUNTIFS(BF$4:BF$33,"&lt;50.1",BF$4:BF$33,"&gt;49.9",$D$98:$D$127,""))/2+COUNTIFS(Master!$C$3:$C$32,100,BF$4:BF$33,"&gt;50.1")+COUNTIFS(Master!$C$3:$C$32,0,BF$4:BF$33,"&lt;49.9")+COLUMNS($D2:BF2)/1000000000</f>
        <v>5.5000000000000003E-8</v>
      </c>
      <c r="BG218" s="17">
        <f>(COUNTIFS(BG$4:BG$33,"&lt;50.1",BG$4:BG$33,"&gt;49.9")-COUNTIFS(BG$4:BG$33,"&lt;50.1",BG$4:BG$33,"&gt;49.9",$D$98:$D$127,""))/2+COUNTIFS(Master!$C$3:$C$32,100,BG$4:BG$33,"&gt;50.1")+COUNTIFS(Master!$C$3:$C$32,0,BG$4:BG$33,"&lt;49.9")+COLUMNS($D2:BG2)/1000000000</f>
        <v>5.5999999999999999E-8</v>
      </c>
      <c r="BH218" s="17">
        <f>(COUNTIFS(BH$4:BH$33,"&lt;50.1",BH$4:BH$33,"&gt;49.9")-COUNTIFS(BH$4:BH$33,"&lt;50.1",BH$4:BH$33,"&gt;49.9",$D$98:$D$127,""))/2+COUNTIFS(Master!$C$3:$C$32,100,BH$4:BH$33,"&gt;50.1")+COUNTIFS(Master!$C$3:$C$32,0,BH$4:BH$33,"&lt;49.9")+COLUMNS($D2:BH2)/1000000000</f>
        <v>5.7000000000000001E-8</v>
      </c>
      <c r="BI218" s="17">
        <f>(COUNTIFS(BI$4:BI$33,"&lt;50.1",BI$4:BI$33,"&gt;49.9")-COUNTIFS(BI$4:BI$33,"&lt;50.1",BI$4:BI$33,"&gt;49.9",$D$98:$D$127,""))/2+COUNTIFS(Master!$C$3:$C$32,100,BI$4:BI$33,"&gt;50.1")+COUNTIFS(Master!$C$3:$C$32,0,BI$4:BI$33,"&lt;49.9")+COLUMNS($D2:BI2)/1000000000</f>
        <v>5.8000000000000003E-8</v>
      </c>
      <c r="BJ218" s="17">
        <f>(COUNTIFS(BJ$4:BJ$33,"&lt;50.1",BJ$4:BJ$33,"&gt;49.9")-COUNTIFS(BJ$4:BJ$33,"&lt;50.1",BJ$4:BJ$33,"&gt;49.9",$D$98:$D$127,""))/2+COUNTIFS(Master!$C$3:$C$32,100,BJ$4:BJ$33,"&gt;50.1")+COUNTIFS(Master!$C$3:$C$32,0,BJ$4:BJ$33,"&lt;49.9")+COLUMNS($D2:BJ2)/1000000000</f>
        <v>5.8999999999999999E-8</v>
      </c>
      <c r="BK218" s="17">
        <f>(COUNTIFS(BK$4:BK$33,"&lt;50.1",BK$4:BK$33,"&gt;49.9")-COUNTIFS(BK$4:BK$33,"&lt;50.1",BK$4:BK$33,"&gt;49.9",$D$98:$D$127,""))/2+COUNTIFS(Master!$C$3:$C$32,100,BK$4:BK$33,"&gt;50.1")+COUNTIFS(Master!$C$3:$C$32,0,BK$4:BK$33,"&lt;49.9")+COLUMNS($D2:BK2)/1000000000</f>
        <v>5.9999999999999995E-8</v>
      </c>
      <c r="BL218" s="17">
        <f>(COUNTIFS(BL$4:BL$33,"&lt;50.1",BL$4:BL$33,"&gt;49.9")-COUNTIFS(BL$4:BL$33,"&lt;50.1",BL$4:BL$33,"&gt;49.9",$D$98:$D$127,""))/2+COUNTIFS(Master!$C$3:$C$32,100,BL$4:BL$33,"&gt;50.1")+COUNTIFS(Master!$C$3:$C$32,0,BL$4:BL$33,"&lt;49.9")+COLUMNS($D2:BL2)/1000000000</f>
        <v>6.1000000000000004E-8</v>
      </c>
      <c r="BM218" s="17">
        <f>(COUNTIFS(BM$4:BM$33,"&lt;50.1",BM$4:BM$33,"&gt;49.9")-COUNTIFS(BM$4:BM$33,"&lt;50.1",BM$4:BM$33,"&gt;49.9",$D$98:$D$127,""))/2+COUNTIFS(Master!$C$3:$C$32,100,BM$4:BM$33,"&gt;50.1")+COUNTIFS(Master!$C$3:$C$32,0,BM$4:BM$33,"&lt;49.9")+COLUMNS($D2:BM2)/1000000000</f>
        <v>6.1999999999999999E-8</v>
      </c>
      <c r="BN218" s="17">
        <f>(COUNTIFS(BN$4:BN$33,"&lt;50.1",BN$4:BN$33,"&gt;49.9")-COUNTIFS(BN$4:BN$33,"&lt;50.1",BN$4:BN$33,"&gt;49.9",$D$98:$D$127,""))/2+COUNTIFS(Master!$C$3:$C$32,100,BN$4:BN$33,"&gt;50.1")+COUNTIFS(Master!$C$3:$C$32,0,BN$4:BN$33,"&lt;49.9")+COLUMNS($D2:BN2)/1000000000</f>
        <v>6.2999999999999995E-8</v>
      </c>
      <c r="BO218" s="17">
        <f>(COUNTIFS(BO$4:BO$33,"&lt;50.1",BO$4:BO$33,"&gt;49.9")-COUNTIFS(BO$4:BO$33,"&lt;50.1",BO$4:BO$33,"&gt;49.9",$D$98:$D$127,""))/2+COUNTIFS(Master!$C$3:$C$32,100,BO$4:BO$33,"&gt;50.1")+COUNTIFS(Master!$C$3:$C$32,0,BO$4:BO$33,"&lt;49.9")+COLUMNS($D2:BO2)/1000000000</f>
        <v>6.4000000000000004E-8</v>
      </c>
      <c r="BP218" s="17">
        <f>(COUNTIFS(BP$4:BP$33,"&lt;50.1",BP$4:BP$33,"&gt;49.9")-COUNTIFS(BP$4:BP$33,"&lt;50.1",BP$4:BP$33,"&gt;49.9",$D$98:$D$127,""))/2+COUNTIFS(Master!$C$3:$C$32,100,BP$4:BP$33,"&gt;50.1")+COUNTIFS(Master!$C$3:$C$32,0,BP$4:BP$33,"&lt;49.9")+COLUMNS($D2:BP2)/1000000000</f>
        <v>6.5E-8</v>
      </c>
      <c r="BQ218" s="17">
        <f>(COUNTIFS(BQ$4:BQ$33,"&lt;50.1",BQ$4:BQ$33,"&gt;49.9")-COUNTIFS(BQ$4:BQ$33,"&lt;50.1",BQ$4:BQ$33,"&gt;49.9",$D$98:$D$127,""))/2+COUNTIFS(Master!$C$3:$C$32,100,BQ$4:BQ$33,"&gt;50.1")+COUNTIFS(Master!$C$3:$C$32,0,BQ$4:BQ$33,"&lt;49.9")+COLUMNS($D2:BQ2)/1000000000</f>
        <v>6.5999999999999995E-8</v>
      </c>
      <c r="BR218" s="17">
        <f>(COUNTIFS(BR$4:BR$33,"&lt;50.1",BR$4:BR$33,"&gt;49.9")-COUNTIFS(BR$4:BR$33,"&lt;50.1",BR$4:BR$33,"&gt;49.9",$D$98:$D$127,""))/2+COUNTIFS(Master!$C$3:$C$32,100,BR$4:BR$33,"&gt;50.1")+COUNTIFS(Master!$C$3:$C$32,0,BR$4:BR$33,"&lt;49.9")+COLUMNS($D2:BR2)/1000000000</f>
        <v>6.7000000000000004E-8</v>
      </c>
      <c r="BS218" s="17">
        <f>(COUNTIFS(BS$4:BS$33,"&lt;50.1",BS$4:BS$33,"&gt;49.9")-COUNTIFS(BS$4:BS$33,"&lt;50.1",BS$4:BS$33,"&gt;49.9",$D$98:$D$127,""))/2+COUNTIFS(Master!$C$3:$C$32,100,BS$4:BS$33,"&gt;50.1")+COUNTIFS(Master!$C$3:$C$32,0,BS$4:BS$33,"&lt;49.9")+COLUMNS($D2:BS2)/1000000000</f>
        <v>6.8E-8</v>
      </c>
      <c r="BT218" s="17">
        <f>(COUNTIFS(BT$4:BT$33,"&lt;50.1",BT$4:BT$33,"&gt;49.9")-COUNTIFS(BT$4:BT$33,"&lt;50.1",BT$4:BT$33,"&gt;49.9",$D$98:$D$127,""))/2+COUNTIFS(Master!$C$3:$C$32,100,BT$4:BT$33,"&gt;50.1")+COUNTIFS(Master!$C$3:$C$32,0,BT$4:BT$33,"&lt;49.9")+COLUMNS($D2:BT2)/1000000000</f>
        <v>6.8999999999999996E-8</v>
      </c>
      <c r="BU218" s="17">
        <f>(COUNTIFS(BU$4:BU$33,"&lt;50.1",BU$4:BU$33,"&gt;49.9")-COUNTIFS(BU$4:BU$33,"&lt;50.1",BU$4:BU$33,"&gt;49.9",$D$98:$D$127,""))/2+COUNTIFS(Master!$C$3:$C$32,100,BU$4:BU$33,"&gt;50.1")+COUNTIFS(Master!$C$3:$C$32,0,BU$4:BU$33,"&lt;49.9")+COLUMNS($D2:BU2)/1000000000</f>
        <v>7.0000000000000005E-8</v>
      </c>
      <c r="BV218" s="17">
        <f>(COUNTIFS(BV$4:BV$33,"&lt;50.1",BV$4:BV$33,"&gt;49.9")-COUNTIFS(BV$4:BV$33,"&lt;50.1",BV$4:BV$33,"&gt;49.9",$D$98:$D$127,""))/2+COUNTIFS(Master!$C$3:$C$32,100,BV$4:BV$33,"&gt;50.1")+COUNTIFS(Master!$C$3:$C$32,0,BV$4:BV$33,"&lt;49.9")+COLUMNS($D2:BV2)/1000000000</f>
        <v>7.1E-8</v>
      </c>
      <c r="BW218" s="17">
        <f>(COUNTIFS(BW$4:BW$33,"&lt;50.1",BW$4:BW$33,"&gt;49.9")-COUNTIFS(BW$4:BW$33,"&lt;50.1",BW$4:BW$33,"&gt;49.9",$D$98:$D$127,""))/2+COUNTIFS(Master!$C$3:$C$32,100,BW$4:BW$33,"&gt;50.1")+COUNTIFS(Master!$C$3:$C$32,0,BW$4:BW$33,"&lt;49.9")+COLUMNS($D2:BW2)/1000000000</f>
        <v>7.1999999999999996E-8</v>
      </c>
      <c r="BX218" s="17">
        <f>(COUNTIFS(BX$4:BX$33,"&lt;50.1",BX$4:BX$33,"&gt;49.9")-COUNTIFS(BX$4:BX$33,"&lt;50.1",BX$4:BX$33,"&gt;49.9",$D$98:$D$127,""))/2+COUNTIFS(Master!$C$3:$C$32,100,BX$4:BX$33,"&gt;50.1")+COUNTIFS(Master!$C$3:$C$32,0,BX$4:BX$33,"&lt;49.9")+COLUMNS($D2:BX2)/1000000000</f>
        <v>7.3000000000000005E-8</v>
      </c>
      <c r="BY218" s="17">
        <f>(COUNTIFS(BY$4:BY$33,"&lt;50.1",BY$4:BY$33,"&gt;49.9")-COUNTIFS(BY$4:BY$33,"&lt;50.1",BY$4:BY$33,"&gt;49.9",$D$98:$D$127,""))/2+COUNTIFS(Master!$C$3:$C$32,100,BY$4:BY$33,"&gt;50.1")+COUNTIFS(Master!$C$3:$C$32,0,BY$4:BY$33,"&lt;49.9")+COLUMNS($D2:BY2)/1000000000</f>
        <v>7.4000000000000001E-8</v>
      </c>
      <c r="BZ218" s="17">
        <f>(COUNTIFS(BZ$4:BZ$33,"&lt;50.1",BZ$4:BZ$33,"&gt;49.9")-COUNTIFS(BZ$4:BZ$33,"&lt;50.1",BZ$4:BZ$33,"&gt;49.9",$D$98:$D$127,""))/2+COUNTIFS(Master!$C$3:$C$32,100,BZ$4:BZ$33,"&gt;50.1")+COUNTIFS(Master!$C$3:$C$32,0,BZ$4:BZ$33,"&lt;49.9")+COLUMNS($D2:BZ2)/1000000000</f>
        <v>7.4999999999999997E-8</v>
      </c>
      <c r="CA218" s="17">
        <f>(COUNTIFS(CA$4:CA$33,"&lt;50.1",CA$4:CA$33,"&gt;49.9")-COUNTIFS(CA$4:CA$33,"&lt;50.1",CA$4:CA$33,"&gt;49.9",$D$98:$D$127,""))/2+COUNTIFS(Master!$C$3:$C$32,100,CA$4:CA$33,"&gt;50.1")+COUNTIFS(Master!$C$3:$C$32,0,CA$4:CA$33,"&lt;49.9")+COLUMNS($D2:CA2)/1000000000</f>
        <v>7.6000000000000006E-8</v>
      </c>
      <c r="CB218" s="17">
        <f>(COUNTIFS(CB$4:CB$33,"&lt;50.1",CB$4:CB$33,"&gt;49.9")-COUNTIFS(CB$4:CB$33,"&lt;50.1",CB$4:CB$33,"&gt;49.9",$D$98:$D$127,""))/2+COUNTIFS(Master!$C$3:$C$32,100,CB$4:CB$33,"&gt;50.1")+COUNTIFS(Master!$C$3:$C$32,0,CB$4:CB$33,"&lt;49.9")+COLUMNS($D2:CB2)/1000000000</f>
        <v>7.7000000000000001E-8</v>
      </c>
      <c r="CC218" s="17">
        <f>(COUNTIFS(CC$4:CC$33,"&lt;50.1",CC$4:CC$33,"&gt;49.9")-COUNTIFS(CC$4:CC$33,"&lt;50.1",CC$4:CC$33,"&gt;49.9",$D$98:$D$127,""))/2+COUNTIFS(Master!$C$3:$C$32,100,CC$4:CC$33,"&gt;50.1")+COUNTIFS(Master!$C$3:$C$32,0,CC$4:CC$33,"&lt;49.9")+COLUMNS($D2:CC2)/1000000000</f>
        <v>7.7999999999999997E-8</v>
      </c>
      <c r="CD218" s="17">
        <f>(COUNTIFS(CD$4:CD$33,"&lt;50.1",CD$4:CD$33,"&gt;49.9")-COUNTIFS(CD$4:CD$33,"&lt;50.1",CD$4:CD$33,"&gt;49.9",$D$98:$D$127,""))/2+COUNTIFS(Master!$C$3:$C$32,100,CD$4:CD$33,"&gt;50.1")+COUNTIFS(Master!$C$3:$C$32,0,CD$4:CD$33,"&lt;49.9")+COLUMNS($D2:CD2)/1000000000</f>
        <v>7.9000000000000006E-8</v>
      </c>
      <c r="CE218" s="17">
        <f>(COUNTIFS(CE$4:CE$33,"&lt;50.1",CE$4:CE$33,"&gt;49.9")-COUNTIFS(CE$4:CE$33,"&lt;50.1",CE$4:CE$33,"&gt;49.9",$D$98:$D$127,""))/2+COUNTIFS(Master!$C$3:$C$32,100,CE$4:CE$33,"&gt;50.1")+COUNTIFS(Master!$C$3:$C$32,0,CE$4:CE$33,"&lt;49.9")+COLUMNS($D2:CE2)/1000000000</f>
        <v>8.0000000000000002E-8</v>
      </c>
      <c r="CF218" s="17">
        <f>(COUNTIFS(CF$4:CF$33,"&lt;50.1",CF$4:CF$33,"&gt;49.9")-COUNTIFS(CF$4:CF$33,"&lt;50.1",CF$4:CF$33,"&gt;49.9",$D$98:$D$127,""))/2+COUNTIFS(Master!$C$3:$C$32,100,CF$4:CF$33,"&gt;50.1")+COUNTIFS(Master!$C$3:$C$32,0,CF$4:CF$33,"&lt;49.9")+COLUMNS($D2:CF2)/1000000000</f>
        <v>8.0999999999999997E-8</v>
      </c>
      <c r="CG218" s="17">
        <f>(COUNTIFS(CG$4:CG$33,"&lt;50.1",CG$4:CG$33,"&gt;49.9")-COUNTIFS(CG$4:CG$33,"&lt;50.1",CG$4:CG$33,"&gt;49.9",$D$98:$D$127,""))/2+COUNTIFS(Master!$C$3:$C$32,100,CG$4:CG$33,"&gt;50.1")+COUNTIFS(Master!$C$3:$C$32,0,CG$4:CG$33,"&lt;49.9")+COLUMNS($D2:CG2)/1000000000</f>
        <v>8.2000000000000006E-8</v>
      </c>
      <c r="CH218" s="17">
        <f>(COUNTIFS(CH$4:CH$33,"&lt;50.1",CH$4:CH$33,"&gt;49.9")-COUNTIFS(CH$4:CH$33,"&lt;50.1",CH$4:CH$33,"&gt;49.9",$D$98:$D$127,""))/2+COUNTIFS(Master!$C$3:$C$32,100,CH$4:CH$33,"&gt;50.1")+COUNTIFS(Master!$C$3:$C$32,0,CH$4:CH$33,"&lt;49.9")+COLUMNS($D2:CH2)/1000000000</f>
        <v>8.3000000000000002E-8</v>
      </c>
      <c r="CI218" s="17">
        <f>(COUNTIFS(CI$4:CI$33,"&lt;50.1",CI$4:CI$33,"&gt;49.9")-COUNTIFS(CI$4:CI$33,"&lt;50.1",CI$4:CI$33,"&gt;49.9",$D$98:$D$127,""))/2+COUNTIFS(Master!$C$3:$C$32,100,CI$4:CI$33,"&gt;50.1")+COUNTIFS(Master!$C$3:$C$32,0,CI$4:CI$33,"&lt;49.9")+COLUMNS($D2:CI2)/1000000000</f>
        <v>8.3999999999999998E-8</v>
      </c>
      <c r="CJ218" s="17">
        <f>(COUNTIFS(CJ$4:CJ$33,"&lt;50.1",CJ$4:CJ$33,"&gt;49.9")-COUNTIFS(CJ$4:CJ$33,"&lt;50.1",CJ$4:CJ$33,"&gt;49.9",$D$98:$D$127,""))/2+COUNTIFS(Master!$C$3:$C$32,100,CJ$4:CJ$33,"&gt;50.1")+COUNTIFS(Master!$C$3:$C$32,0,CJ$4:CJ$33,"&lt;49.9")+COLUMNS($D2:CJ2)/1000000000</f>
        <v>8.4999999999999994E-8</v>
      </c>
      <c r="CK218" s="17">
        <f>(COUNTIFS(CK$4:CK$33,"&lt;50.1",CK$4:CK$33,"&gt;49.9")-COUNTIFS(CK$4:CK$33,"&lt;50.1",CK$4:CK$33,"&gt;49.9",$D$98:$D$127,""))/2+COUNTIFS(Master!$C$3:$C$32,100,CK$4:CK$33,"&gt;50.1")+COUNTIFS(Master!$C$3:$C$32,0,CK$4:CK$33,"&lt;49.9")+COLUMNS($D2:CK2)/1000000000</f>
        <v>8.6000000000000002E-8</v>
      </c>
      <c r="CL218" s="17">
        <f>(COUNTIFS(CL$4:CL$33,"&lt;50.1",CL$4:CL$33,"&gt;49.9")-COUNTIFS(CL$4:CL$33,"&lt;50.1",CL$4:CL$33,"&gt;49.9",$D$98:$D$127,""))/2+COUNTIFS(Master!$C$3:$C$32,100,CL$4:CL$33,"&gt;50.1")+COUNTIFS(Master!$C$3:$C$32,0,CL$4:CL$33,"&lt;49.9")+COLUMNS($D2:CL2)/1000000000</f>
        <v>8.6999999999999998E-8</v>
      </c>
      <c r="CM218" s="17">
        <f>(COUNTIFS(CM$4:CM$33,"&lt;50.1",CM$4:CM$33,"&gt;49.9")-COUNTIFS(CM$4:CM$33,"&lt;50.1",CM$4:CM$33,"&gt;49.9",$D$98:$D$127,""))/2+COUNTIFS(Master!$C$3:$C$32,100,CM$4:CM$33,"&gt;50.1")+COUNTIFS(Master!$C$3:$C$32,0,CM$4:CM$33,"&lt;49.9")+COLUMNS($D2:CM2)/1000000000</f>
        <v>8.7999999999999994E-8</v>
      </c>
      <c r="CN218" s="17">
        <f>(COUNTIFS(CN$4:CN$33,"&lt;50.1",CN$4:CN$33,"&gt;49.9")-COUNTIFS(CN$4:CN$33,"&lt;50.1",CN$4:CN$33,"&gt;49.9",$D$98:$D$127,""))/2+COUNTIFS(Master!$C$3:$C$32,100,CN$4:CN$33,"&gt;50.1")+COUNTIFS(Master!$C$3:$C$32,0,CN$4:CN$33,"&lt;49.9")+COLUMNS($D2:CN2)/1000000000</f>
        <v>8.9000000000000003E-8</v>
      </c>
      <c r="CO218" s="17">
        <f>(COUNTIFS(CO$4:CO$33,"&lt;50.1",CO$4:CO$33,"&gt;49.9")-COUNTIFS(CO$4:CO$33,"&lt;50.1",CO$4:CO$33,"&gt;49.9",$D$98:$D$127,""))/2+COUNTIFS(Master!$C$3:$C$32,100,CO$4:CO$33,"&gt;50.1")+COUNTIFS(Master!$C$3:$C$32,0,CO$4:CO$33,"&lt;49.9")+COLUMNS($D2:CO2)/1000000000</f>
        <v>8.9999999999999999E-8</v>
      </c>
      <c r="CP218" s="17">
        <f>(COUNTIFS(CP$4:CP$33,"&lt;50.1",CP$4:CP$33,"&gt;49.9")-COUNTIFS(CP$4:CP$33,"&lt;50.1",CP$4:CP$33,"&gt;49.9",$D$98:$D$127,""))/2+COUNTIFS(Master!$C$3:$C$32,100,CP$4:CP$33,"&gt;50.1")+COUNTIFS(Master!$C$3:$C$32,0,CP$4:CP$33,"&lt;49.9")+COLUMNS($D2:CP2)/1000000000</f>
        <v>9.0999999999999994E-8</v>
      </c>
      <c r="CQ218" s="17">
        <f>(COUNTIFS(CQ$4:CQ$33,"&lt;50.1",CQ$4:CQ$33,"&gt;49.9")-COUNTIFS(CQ$4:CQ$33,"&lt;50.1",CQ$4:CQ$33,"&gt;49.9",$D$98:$D$127,""))/2+COUNTIFS(Master!$C$3:$C$32,100,CQ$4:CQ$33,"&gt;50.1")+COUNTIFS(Master!$C$3:$C$32,0,CQ$4:CQ$33,"&lt;49.9")+COLUMNS($D2:CQ2)/1000000000</f>
        <v>9.2000000000000003E-8</v>
      </c>
      <c r="CR218" s="17">
        <f>(COUNTIFS(CR$4:CR$33,"&lt;50.1",CR$4:CR$33,"&gt;49.9")-COUNTIFS(CR$4:CR$33,"&lt;50.1",CR$4:CR$33,"&gt;49.9",$D$98:$D$127,""))/2+COUNTIFS(Master!$C$3:$C$32,100,CR$4:CR$33,"&gt;50.1")+COUNTIFS(Master!$C$3:$C$32,0,CR$4:CR$33,"&lt;49.9")+COLUMNS($D2:CR2)/1000000000</f>
        <v>9.2999999999999999E-8</v>
      </c>
      <c r="CS218" s="17">
        <f>(COUNTIFS(CS$4:CS$33,"&lt;50.1",CS$4:CS$33,"&gt;49.9")-COUNTIFS(CS$4:CS$33,"&lt;50.1",CS$4:CS$33,"&gt;49.9",$D$98:$D$127,""))/2+COUNTIFS(Master!$C$3:$C$32,100,CS$4:CS$33,"&gt;50.1")+COUNTIFS(Master!$C$3:$C$32,0,CS$4:CS$33,"&lt;49.9")+COLUMNS($D2:CS2)/1000000000</f>
        <v>9.3999999999999995E-8</v>
      </c>
      <c r="CT218" s="17">
        <f>(COUNTIFS(CT$4:CT$33,"&lt;50.1",CT$4:CT$33,"&gt;49.9")-COUNTIFS(CT$4:CT$33,"&lt;50.1",CT$4:CT$33,"&gt;49.9",$D$98:$D$127,""))/2+COUNTIFS(Master!$C$3:$C$32,100,CT$4:CT$33,"&gt;50.1")+COUNTIFS(Master!$C$3:$C$32,0,CT$4:CT$33,"&lt;49.9")+COLUMNS($D2:CT2)/1000000000</f>
        <v>9.5000000000000004E-8</v>
      </c>
      <c r="CU218" s="17">
        <f>(COUNTIFS(CU$4:CU$33,"&lt;50.1",CU$4:CU$33,"&gt;49.9")-COUNTIFS(CU$4:CU$33,"&lt;50.1",CU$4:CU$33,"&gt;49.9",$D$98:$D$127,""))/2+COUNTIFS(Master!$C$3:$C$32,100,CU$4:CU$33,"&gt;50.1")+COUNTIFS(Master!$C$3:$C$32,0,CU$4:CU$33,"&lt;49.9")+COLUMNS($D2:CU2)/1000000000</f>
        <v>9.5999999999999999E-8</v>
      </c>
      <c r="CV218" s="17">
        <f>(COUNTIFS(CV$4:CV$33,"&lt;50.1",CV$4:CV$33,"&gt;49.9")-COUNTIFS(CV$4:CV$33,"&lt;50.1",CV$4:CV$33,"&gt;49.9",$D$98:$D$127,""))/2+COUNTIFS(Master!$C$3:$C$32,100,CV$4:CV$33,"&gt;50.1")+COUNTIFS(Master!$C$3:$C$32,0,CV$4:CV$33,"&lt;49.9")+COLUMNS($D2:CV2)/1000000000</f>
        <v>9.6999999999999995E-8</v>
      </c>
      <c r="CW218" s="17">
        <f>(COUNTIFS(CW$4:CW$33,"&lt;50.1",CW$4:CW$33,"&gt;49.9")-COUNTIFS(CW$4:CW$33,"&lt;50.1",CW$4:CW$33,"&gt;49.9",$D$98:$D$127,""))/2+COUNTIFS(Master!$C$3:$C$32,100,CW$4:CW$33,"&gt;50.1")+COUNTIFS(Master!$C$3:$C$32,0,CW$4:CW$33,"&lt;49.9")+COLUMNS($D2:CW2)/1000000000</f>
        <v>9.8000000000000004E-8</v>
      </c>
      <c r="CX218" s="17">
        <f>(COUNTIFS(CX$4:CX$33,"&lt;50.1",CX$4:CX$33,"&gt;49.9")-COUNTIFS(CX$4:CX$33,"&lt;50.1",CX$4:CX$33,"&gt;49.9",$D$98:$D$127,""))/2+COUNTIFS(Master!$C$3:$C$32,100,CX$4:CX$33,"&gt;50.1")+COUNTIFS(Master!$C$3:$C$32,0,CX$4:CX$33,"&lt;49.9")+COLUMNS($D2:CX2)/1000000000</f>
        <v>9.9E-8</v>
      </c>
      <c r="CY218" s="17">
        <f>(COUNTIFS(CY$4:CY$33,"&lt;50.1",CY$4:CY$33,"&gt;49.9")-COUNTIFS(CY$4:CY$33,"&lt;50.1",CY$4:CY$33,"&gt;49.9",$D$98:$D$127,""))/2+COUNTIFS(Master!$C$3:$C$32,100,CY$4:CY$33,"&gt;50.1")+COUNTIFS(Master!$C$3:$C$32,0,CY$4:CY$33,"&lt;49.9")+COLUMNS($D2:CY2)/1000000000</f>
        <v>9.9999999999999995E-8</v>
      </c>
      <c r="CZ218" s="17">
        <f>(COUNTIFS(CZ$4:CZ$33,"&lt;50.1",CZ$4:CZ$33,"&gt;49.9")-COUNTIFS(CZ$4:CZ$33,"&lt;50.1",CZ$4:CZ$33,"&gt;49.9",$D$98:$D$127,""))/2+COUNTIFS(Master!$C$3:$C$32,100,CZ$4:CZ$33,"&gt;50.1")+COUNTIFS(Master!$C$3:$C$32,0,CZ$4:CZ$33,"&lt;49.9")+COLUMNS($D2:CZ2)/1000000000</f>
        <v>1.01E-7</v>
      </c>
      <c r="DA218" s="17">
        <f>(COUNTIFS(DA$4:DA$33,"&lt;50.1",DA$4:DA$33,"&gt;49.9")-COUNTIFS(DA$4:DA$33,"&lt;50.1",DA$4:DA$33,"&gt;49.9",$D$98:$D$127,""))/2+COUNTIFS(Master!$C$3:$C$32,100,DA$4:DA$33,"&gt;50.1")+COUNTIFS(Master!$C$3:$C$32,0,DA$4:DA$33,"&lt;49.9")+COLUMNS($D2:DA2)/1000000000</f>
        <v>1.02E-7</v>
      </c>
      <c r="DB218" s="17">
        <f>(COUNTIFS(DB$4:DB$33,"&lt;50.1",DB$4:DB$33,"&gt;49.9")-COUNTIFS(DB$4:DB$33,"&lt;50.1",DB$4:DB$33,"&gt;49.9",$D$98:$D$127,""))/2+COUNTIFS(Master!$C$3:$C$32,100,DB$4:DB$33,"&gt;50.1")+COUNTIFS(Master!$C$3:$C$32,0,DB$4:DB$33,"&lt;49.9")+COLUMNS($D2:DB2)/1000000000</f>
        <v>1.03E-7</v>
      </c>
      <c r="DC218" s="17">
        <f>(COUNTIFS(DC$4:DC$33,"&lt;50.1",DC$4:DC$33,"&gt;49.9")-COUNTIFS(DC$4:DC$33,"&lt;50.1",DC$4:DC$33,"&gt;49.9",$D$98:$D$127,""))/2+COUNTIFS(Master!$C$3:$C$32,100,DC$4:DC$33,"&gt;50.1")+COUNTIFS(Master!$C$3:$C$32,0,DC$4:DC$33,"&lt;49.9")+COLUMNS($D2:DC2)/1000000000</f>
        <v>1.04E-7</v>
      </c>
      <c r="DD218" s="17">
        <f>(COUNTIFS(DD$4:DD$33,"&lt;50.1",DD$4:DD$33,"&gt;49.9")-COUNTIFS(DD$4:DD$33,"&lt;50.1",DD$4:DD$33,"&gt;49.9",$D$98:$D$127,""))/2+COUNTIFS(Master!$C$3:$C$32,100,DD$4:DD$33,"&gt;50.1")+COUNTIFS(Master!$C$3:$C$32,0,DD$4:DD$33,"&lt;49.9")+COLUMNS($D2:DD2)/1000000000</f>
        <v>1.05E-7</v>
      </c>
      <c r="DE218" s="17">
        <f>(COUNTIFS(DE$4:DE$33,"&lt;50.1",DE$4:DE$33,"&gt;49.9")-COUNTIFS(DE$4:DE$33,"&lt;50.1",DE$4:DE$33,"&gt;49.9",$D$98:$D$127,""))/2+COUNTIFS(Master!$C$3:$C$32,100,DE$4:DE$33,"&gt;50.1")+COUNTIFS(Master!$C$3:$C$32,0,DE$4:DE$33,"&lt;49.9")+COLUMNS($D2:DE2)/1000000000</f>
        <v>1.06E-7</v>
      </c>
      <c r="DF218" s="17">
        <f>(COUNTIFS(DF$4:DF$33,"&lt;50.1",DF$4:DF$33,"&gt;49.9")-COUNTIFS(DF$4:DF$33,"&lt;50.1",DF$4:DF$33,"&gt;49.9",$D$98:$D$127,""))/2+COUNTIFS(Master!$C$3:$C$32,100,DF$4:DF$33,"&gt;50.1")+COUNTIFS(Master!$C$3:$C$32,0,DF$4:DF$33,"&lt;49.9")+COLUMNS($D2:DF2)/1000000000</f>
        <v>1.0700000000000001E-7</v>
      </c>
      <c r="DG218" s="17">
        <f>(COUNTIFS(DG$4:DG$33,"&lt;50.1",DG$4:DG$33,"&gt;49.9")-COUNTIFS(DG$4:DG$33,"&lt;50.1",DG$4:DG$33,"&gt;49.9",$D$98:$D$127,""))/2+COUNTIFS(Master!$C$3:$C$32,100,DG$4:DG$33,"&gt;50.1")+COUNTIFS(Master!$C$3:$C$32,0,DG$4:DG$33,"&lt;49.9")+COLUMNS($D2:DG2)/1000000000</f>
        <v>1.08E-7</v>
      </c>
      <c r="DH218" s="17">
        <f>(COUNTIFS(DH$4:DH$33,"&lt;50.1",DH$4:DH$33,"&gt;49.9")-COUNTIFS(DH$4:DH$33,"&lt;50.1",DH$4:DH$33,"&gt;49.9",$D$98:$D$127,""))/2+COUNTIFS(Master!$C$3:$C$32,100,DH$4:DH$33,"&gt;50.1")+COUNTIFS(Master!$C$3:$C$32,0,DH$4:DH$33,"&lt;49.9")+COLUMNS($D2:DH2)/1000000000</f>
        <v>1.09E-7</v>
      </c>
      <c r="DI218" s="17">
        <f>(COUNTIFS(DI$4:DI$33,"&lt;50.1",DI$4:DI$33,"&gt;49.9")-COUNTIFS(DI$4:DI$33,"&lt;50.1",DI$4:DI$33,"&gt;49.9",$D$98:$D$127,""))/2+COUNTIFS(Master!$C$3:$C$32,100,DI$4:DI$33,"&gt;50.1")+COUNTIFS(Master!$C$3:$C$32,0,DI$4:DI$33,"&lt;49.9")+COLUMNS($D2:DI2)/1000000000</f>
        <v>1.1000000000000001E-7</v>
      </c>
      <c r="DJ218" s="17">
        <f>(COUNTIFS(DJ$4:DJ$33,"&lt;50.1",DJ$4:DJ$33,"&gt;49.9")-COUNTIFS(DJ$4:DJ$33,"&lt;50.1",DJ$4:DJ$33,"&gt;49.9",$D$98:$D$127,""))/2+COUNTIFS(Master!$C$3:$C$32,100,DJ$4:DJ$33,"&gt;50.1")+COUNTIFS(Master!$C$3:$C$32,0,DJ$4:DJ$33,"&lt;49.9")+COLUMNS($D2:DJ2)/1000000000</f>
        <v>1.11E-7</v>
      </c>
      <c r="DK218" s="17">
        <f>(COUNTIFS(DK$4:DK$33,"&lt;50.1",DK$4:DK$33,"&gt;49.9")-COUNTIFS(DK$4:DK$33,"&lt;50.1",DK$4:DK$33,"&gt;49.9",$D$98:$D$127,""))/2+COUNTIFS(Master!$C$3:$C$32,100,DK$4:DK$33,"&gt;50.1")+COUNTIFS(Master!$C$3:$C$32,0,DK$4:DK$33,"&lt;49.9")+COLUMNS($D2:DK2)/1000000000</f>
        <v>1.12E-7</v>
      </c>
      <c r="DL218" s="17">
        <f>(COUNTIFS(DL$4:DL$33,"&lt;50.1",DL$4:DL$33,"&gt;49.9")-COUNTIFS(DL$4:DL$33,"&lt;50.1",DL$4:DL$33,"&gt;49.9",$D$98:$D$127,""))/2+COUNTIFS(Master!$C$3:$C$32,100,DL$4:DL$33,"&gt;50.1")+COUNTIFS(Master!$C$3:$C$32,0,DL$4:DL$33,"&lt;49.9")+COLUMNS($D2:DL2)/1000000000</f>
        <v>1.1300000000000001E-7</v>
      </c>
      <c r="DM218" s="17">
        <f>(COUNTIFS(DM$4:DM$33,"&lt;50.1",DM$4:DM$33,"&gt;49.9")-COUNTIFS(DM$4:DM$33,"&lt;50.1",DM$4:DM$33,"&gt;49.9",$D$98:$D$127,""))/2+COUNTIFS(Master!$C$3:$C$32,100,DM$4:DM$33,"&gt;50.1")+COUNTIFS(Master!$C$3:$C$32,0,DM$4:DM$33,"&lt;49.9")+COLUMNS($D2:DM2)/1000000000</f>
        <v>1.14E-7</v>
      </c>
      <c r="DN218" s="17">
        <f>(COUNTIFS(DN$4:DN$33,"&lt;50.1",DN$4:DN$33,"&gt;49.9")-COUNTIFS(DN$4:DN$33,"&lt;50.1",DN$4:DN$33,"&gt;49.9",$D$98:$D$127,""))/2+COUNTIFS(Master!$C$3:$C$32,100,DN$4:DN$33,"&gt;50.1")+COUNTIFS(Master!$C$3:$C$32,0,DN$4:DN$33,"&lt;49.9")+COLUMNS($D2:DN2)/1000000000</f>
        <v>1.15E-7</v>
      </c>
      <c r="DO218" s="17">
        <f>(COUNTIFS(DO$4:DO$33,"&lt;50.1",DO$4:DO$33,"&gt;49.9")-COUNTIFS(DO$4:DO$33,"&lt;50.1",DO$4:DO$33,"&gt;49.9",$D$98:$D$127,""))/2+COUNTIFS(Master!$C$3:$C$32,100,DO$4:DO$33,"&gt;50.1")+COUNTIFS(Master!$C$3:$C$32,0,DO$4:DO$33,"&lt;49.9")+COLUMNS($D2:DO2)/1000000000</f>
        <v>1.1600000000000001E-7</v>
      </c>
      <c r="DP218" s="17">
        <f>(COUNTIFS(DP$4:DP$33,"&lt;50.1",DP$4:DP$33,"&gt;49.9")-COUNTIFS(DP$4:DP$33,"&lt;50.1",DP$4:DP$33,"&gt;49.9",$D$98:$D$127,""))/2+COUNTIFS(Master!$C$3:$C$32,100,DP$4:DP$33,"&gt;50.1")+COUNTIFS(Master!$C$3:$C$32,0,DP$4:DP$33,"&lt;49.9")+COLUMNS($D2:DP2)/1000000000</f>
        <v>1.17E-7</v>
      </c>
      <c r="DQ218" s="17">
        <f>(COUNTIFS(DQ$4:DQ$33,"&lt;50.1",DQ$4:DQ$33,"&gt;49.9")-COUNTIFS(DQ$4:DQ$33,"&lt;50.1",DQ$4:DQ$33,"&gt;49.9",$D$98:$D$127,""))/2+COUNTIFS(Master!$C$3:$C$32,100,DQ$4:DQ$33,"&gt;50.1")+COUNTIFS(Master!$C$3:$C$32,0,DQ$4:DQ$33,"&lt;49.9")+COLUMNS($D2:DQ2)/1000000000</f>
        <v>1.18E-7</v>
      </c>
      <c r="DR218" s="17">
        <f>(COUNTIFS(DR$4:DR$33,"&lt;50.1",DR$4:DR$33,"&gt;49.9")-COUNTIFS(DR$4:DR$33,"&lt;50.1",DR$4:DR$33,"&gt;49.9",$D$98:$D$127,""))/2+COUNTIFS(Master!$C$3:$C$32,100,DR$4:DR$33,"&gt;50.1")+COUNTIFS(Master!$C$3:$C$32,0,DR$4:DR$33,"&lt;49.9")+COLUMNS($D2:DR2)/1000000000</f>
        <v>1.1899999999999999E-7</v>
      </c>
      <c r="DS218" s="17">
        <f>(COUNTIFS(DS$4:DS$33,"&lt;50.1",DS$4:DS$33,"&gt;49.9")-COUNTIFS(DS$4:DS$33,"&lt;50.1",DS$4:DS$33,"&gt;49.9",$D$98:$D$127,""))/2+COUNTIFS(Master!$C$3:$C$32,100,DS$4:DS$33,"&gt;50.1")+COUNTIFS(Master!$C$3:$C$32,0,DS$4:DS$33,"&lt;49.9")+COLUMNS($D2:DS2)/1000000000</f>
        <v>1.1999999999999999E-7</v>
      </c>
      <c r="DT218" s="17">
        <f>(COUNTIFS(DT$4:DT$33,"&lt;50.1",DT$4:DT$33,"&gt;49.9")-COUNTIFS(DT$4:DT$33,"&lt;50.1",DT$4:DT$33,"&gt;49.9",$D$98:$D$127,""))/2+COUNTIFS(Master!$C$3:$C$32,100,DT$4:DT$33,"&gt;50.1")+COUNTIFS(Master!$C$3:$C$32,0,DT$4:DT$33,"&lt;49.9")+COLUMNS($D2:DT2)/1000000000</f>
        <v>1.2100000000000001E-7</v>
      </c>
      <c r="DU218" s="17">
        <f>(COUNTIFS(DU$4:DU$33,"&lt;50.1",DU$4:DU$33,"&gt;49.9")-COUNTIFS(DU$4:DU$33,"&lt;50.1",DU$4:DU$33,"&gt;49.9",$D$98:$D$127,""))/2+COUNTIFS(Master!$C$3:$C$32,100,DU$4:DU$33,"&gt;50.1")+COUNTIFS(Master!$C$3:$C$32,0,DU$4:DU$33,"&lt;49.9")+COLUMNS($D2:DU2)/1000000000</f>
        <v>1.2200000000000001E-7</v>
      </c>
      <c r="DV218" s="17">
        <f>(COUNTIFS(DV$4:DV$33,"&lt;50.1",DV$4:DV$33,"&gt;49.9")-COUNTIFS(DV$4:DV$33,"&lt;50.1",DV$4:DV$33,"&gt;49.9",$D$98:$D$127,""))/2+COUNTIFS(Master!$C$3:$C$32,100,DV$4:DV$33,"&gt;50.1")+COUNTIFS(Master!$C$3:$C$32,0,DV$4:DV$33,"&lt;49.9")+COLUMNS($D2:DV2)/1000000000</f>
        <v>1.23E-7</v>
      </c>
      <c r="DW218" s="17">
        <f>(COUNTIFS(DW$4:DW$33,"&lt;50.1",DW$4:DW$33,"&gt;49.9")-COUNTIFS(DW$4:DW$33,"&lt;50.1",DW$4:DW$33,"&gt;49.9",$D$98:$D$127,""))/2+COUNTIFS(Master!$C$3:$C$32,100,DW$4:DW$33,"&gt;50.1")+COUNTIFS(Master!$C$3:$C$32,0,DW$4:DW$33,"&lt;49.9")+COLUMNS($D2:DW2)/1000000000</f>
        <v>1.24E-7</v>
      </c>
      <c r="DX218" s="17">
        <f>(COUNTIFS(DX$4:DX$33,"&lt;50.1",DX$4:DX$33,"&gt;49.9")-COUNTIFS(DX$4:DX$33,"&lt;50.1",DX$4:DX$33,"&gt;49.9",$D$98:$D$127,""))/2+COUNTIFS(Master!$C$3:$C$32,100,DX$4:DX$33,"&gt;50.1")+COUNTIFS(Master!$C$3:$C$32,0,DX$4:DX$33,"&lt;49.9")+COLUMNS($D2:DX2)/1000000000</f>
        <v>1.2499999999999999E-7</v>
      </c>
      <c r="DY218" s="17">
        <f>(COUNTIFS(DY$4:DY$33,"&lt;50.1",DY$4:DY$33,"&gt;49.9")-COUNTIFS(DY$4:DY$33,"&lt;50.1",DY$4:DY$33,"&gt;49.9",$D$98:$D$127,""))/2+COUNTIFS(Master!$C$3:$C$32,100,DY$4:DY$33,"&gt;50.1")+COUNTIFS(Master!$C$3:$C$32,0,DY$4:DY$33,"&lt;49.9")+COLUMNS($D2:DY2)/1000000000</f>
        <v>1.2599999999999999E-7</v>
      </c>
      <c r="DZ218" s="17">
        <f>(COUNTIFS(DZ$4:DZ$33,"&lt;50.1",DZ$4:DZ$33,"&gt;49.9")-COUNTIFS(DZ$4:DZ$33,"&lt;50.1",DZ$4:DZ$33,"&gt;49.9",$D$98:$D$127,""))/2+COUNTIFS(Master!$C$3:$C$32,100,DZ$4:DZ$33,"&gt;50.1")+COUNTIFS(Master!$C$3:$C$32,0,DZ$4:DZ$33,"&lt;49.9")+COLUMNS($D2:DZ2)/1000000000</f>
        <v>1.2700000000000001E-7</v>
      </c>
      <c r="EA218" s="17">
        <f>(COUNTIFS(EA$4:EA$33,"&lt;50.1",EA$4:EA$33,"&gt;49.9")-COUNTIFS(EA$4:EA$33,"&lt;50.1",EA$4:EA$33,"&gt;49.9",$D$98:$D$127,""))/2+COUNTIFS(Master!$C$3:$C$32,100,EA$4:EA$33,"&gt;50.1")+COUNTIFS(Master!$C$3:$C$32,0,EA$4:EA$33,"&lt;49.9")+COLUMNS($D2:EA2)/1000000000</f>
        <v>1.2800000000000001E-7</v>
      </c>
      <c r="EB218" s="17">
        <f>(COUNTIFS(EB$4:EB$33,"&lt;50.1",EB$4:EB$33,"&gt;49.9")-COUNTIFS(EB$4:EB$33,"&lt;50.1",EB$4:EB$33,"&gt;49.9",$D$98:$D$127,""))/2+COUNTIFS(Master!$C$3:$C$32,100,EB$4:EB$33,"&gt;50.1")+COUNTIFS(Master!$C$3:$C$32,0,EB$4:EB$33,"&lt;49.9")+COLUMNS($D2:EB2)/1000000000</f>
        <v>1.29E-7</v>
      </c>
      <c r="EC218" s="17">
        <f>(COUNTIFS(EC$4:EC$33,"&lt;50.1",EC$4:EC$33,"&gt;49.9")-COUNTIFS(EC$4:EC$33,"&lt;50.1",EC$4:EC$33,"&gt;49.9",$D$98:$D$127,""))/2+COUNTIFS(Master!$C$3:$C$32,100,EC$4:EC$33,"&gt;50.1")+COUNTIFS(Master!$C$3:$C$32,0,EC$4:EC$33,"&lt;49.9")+COLUMNS($D2:EC2)/1000000000</f>
        <v>1.3E-7</v>
      </c>
      <c r="ED218" s="17">
        <f>(COUNTIFS(ED$4:ED$33,"&lt;50.1",ED$4:ED$33,"&gt;49.9")-COUNTIFS(ED$4:ED$33,"&lt;50.1",ED$4:ED$33,"&gt;49.9",$D$98:$D$127,""))/2+COUNTIFS(Master!$C$3:$C$32,100,ED$4:ED$33,"&gt;50.1")+COUNTIFS(Master!$C$3:$C$32,0,ED$4:ED$33,"&lt;49.9")+COLUMNS($D2:ED2)/1000000000</f>
        <v>1.31E-7</v>
      </c>
      <c r="EE218" s="17">
        <f>(COUNTIFS(EE$4:EE$33,"&lt;50.1",EE$4:EE$33,"&gt;49.9")-COUNTIFS(EE$4:EE$33,"&lt;50.1",EE$4:EE$33,"&gt;49.9",$D$98:$D$127,""))/2+COUNTIFS(Master!$C$3:$C$32,100,EE$4:EE$33,"&gt;50.1")+COUNTIFS(Master!$C$3:$C$32,0,EE$4:EE$33,"&lt;49.9")+COLUMNS($D2:EE2)/1000000000</f>
        <v>1.3199999999999999E-7</v>
      </c>
      <c r="EF218" s="17">
        <f>(COUNTIFS(EF$4:EF$33,"&lt;50.1",EF$4:EF$33,"&gt;49.9")-COUNTIFS(EF$4:EF$33,"&lt;50.1",EF$4:EF$33,"&gt;49.9",$D$98:$D$127,""))/2+COUNTIFS(Master!$C$3:$C$32,100,EF$4:EF$33,"&gt;50.1")+COUNTIFS(Master!$C$3:$C$32,0,EF$4:EF$33,"&lt;49.9")+COLUMNS($D2:EF2)/1000000000</f>
        <v>1.3300000000000001E-7</v>
      </c>
      <c r="EG218" s="17">
        <f>(COUNTIFS(EG$4:EG$33,"&lt;50.1",EG$4:EG$33,"&gt;49.9")-COUNTIFS(EG$4:EG$33,"&lt;50.1",EG$4:EG$33,"&gt;49.9",$D$98:$D$127,""))/2+COUNTIFS(Master!$C$3:$C$32,100,EG$4:EG$33,"&gt;50.1")+COUNTIFS(Master!$C$3:$C$32,0,EG$4:EG$33,"&lt;49.9")+COLUMNS($D2:EG2)/1000000000</f>
        <v>1.3400000000000001E-7</v>
      </c>
      <c r="EH218" s="17">
        <f>(COUNTIFS(EH$4:EH$33,"&lt;50.1",EH$4:EH$33,"&gt;49.9")-COUNTIFS(EH$4:EH$33,"&lt;50.1",EH$4:EH$33,"&gt;49.9",$D$98:$D$127,""))/2+COUNTIFS(Master!$C$3:$C$32,100,EH$4:EH$33,"&gt;50.1")+COUNTIFS(Master!$C$3:$C$32,0,EH$4:EH$33,"&lt;49.9")+COLUMNS($D2:EH2)/1000000000</f>
        <v>1.35E-7</v>
      </c>
      <c r="EI218" s="17">
        <f>(COUNTIFS(EI$4:EI$33,"&lt;50.1",EI$4:EI$33,"&gt;49.9")-COUNTIFS(EI$4:EI$33,"&lt;50.1",EI$4:EI$33,"&gt;49.9",$D$98:$D$127,""))/2+COUNTIFS(Master!$C$3:$C$32,100,EI$4:EI$33,"&gt;50.1")+COUNTIFS(Master!$C$3:$C$32,0,EI$4:EI$33,"&lt;49.9")+COLUMNS($D2:EI2)/1000000000</f>
        <v>1.36E-7</v>
      </c>
      <c r="EJ218" s="17">
        <f>(COUNTIFS(EJ$4:EJ$33,"&lt;50.1",EJ$4:EJ$33,"&gt;49.9")-COUNTIFS(EJ$4:EJ$33,"&lt;50.1",EJ$4:EJ$33,"&gt;49.9",$D$98:$D$127,""))/2+COUNTIFS(Master!$C$3:$C$32,100,EJ$4:EJ$33,"&gt;50.1")+COUNTIFS(Master!$C$3:$C$32,0,EJ$4:EJ$33,"&lt;49.9")+COLUMNS($D2:EJ2)/1000000000</f>
        <v>1.37E-7</v>
      </c>
      <c r="EK218" s="17">
        <f>(COUNTIFS(EK$4:EK$33,"&lt;50.1",EK$4:EK$33,"&gt;49.9")-COUNTIFS(EK$4:EK$33,"&lt;50.1",EK$4:EK$33,"&gt;49.9",$D$98:$D$127,""))/2+COUNTIFS(Master!$C$3:$C$32,100,EK$4:EK$33,"&gt;50.1")+COUNTIFS(Master!$C$3:$C$32,0,EK$4:EK$33,"&lt;49.9")+COLUMNS($D2:EK2)/1000000000</f>
        <v>1.3799999999999999E-7</v>
      </c>
      <c r="EL218" s="17">
        <f>(COUNTIFS(EL$4:EL$33,"&lt;50.1",EL$4:EL$33,"&gt;49.9")-COUNTIFS(EL$4:EL$33,"&lt;50.1",EL$4:EL$33,"&gt;49.9",$D$98:$D$127,""))/2+COUNTIFS(Master!$C$3:$C$32,100,EL$4:EL$33,"&gt;50.1")+COUNTIFS(Master!$C$3:$C$32,0,EL$4:EL$33,"&lt;49.9")+COLUMNS($D2:EL2)/1000000000</f>
        <v>1.3899999999999999E-7</v>
      </c>
      <c r="EM218" s="17">
        <f>(COUNTIFS(EM$4:EM$33,"&lt;50.1",EM$4:EM$33,"&gt;49.9")-COUNTIFS(EM$4:EM$33,"&lt;50.1",EM$4:EM$33,"&gt;49.9",$D$98:$D$127,""))/2+COUNTIFS(Master!$C$3:$C$32,100,EM$4:EM$33,"&gt;50.1")+COUNTIFS(Master!$C$3:$C$32,0,EM$4:EM$33,"&lt;49.9")+COLUMNS($D2:EM2)/1000000000</f>
        <v>1.4000000000000001E-7</v>
      </c>
      <c r="EN218" s="17">
        <f>(COUNTIFS(EN$4:EN$33,"&lt;50.1",EN$4:EN$33,"&gt;49.9")-COUNTIFS(EN$4:EN$33,"&lt;50.1",EN$4:EN$33,"&gt;49.9",$D$98:$D$127,""))/2+COUNTIFS(Master!$C$3:$C$32,100,EN$4:EN$33,"&gt;50.1")+COUNTIFS(Master!$C$3:$C$32,0,EN$4:EN$33,"&lt;49.9")+COLUMNS($D2:EN2)/1000000000</f>
        <v>1.4100000000000001E-7</v>
      </c>
      <c r="EO218" s="17">
        <f>(COUNTIFS(EO$4:EO$33,"&lt;50.1",EO$4:EO$33,"&gt;49.9")-COUNTIFS(EO$4:EO$33,"&lt;50.1",EO$4:EO$33,"&gt;49.9",$D$98:$D$127,""))/2+COUNTIFS(Master!$C$3:$C$32,100,EO$4:EO$33,"&gt;50.1")+COUNTIFS(Master!$C$3:$C$32,0,EO$4:EO$33,"&lt;49.9")+COLUMNS($D2:EO2)/1000000000</f>
        <v>1.42E-7</v>
      </c>
      <c r="EP218" s="17">
        <f>(COUNTIFS(EP$4:EP$33,"&lt;50.1",EP$4:EP$33,"&gt;49.9")-COUNTIFS(EP$4:EP$33,"&lt;50.1",EP$4:EP$33,"&gt;49.9",$D$98:$D$127,""))/2+COUNTIFS(Master!$C$3:$C$32,100,EP$4:EP$33,"&gt;50.1")+COUNTIFS(Master!$C$3:$C$32,0,EP$4:EP$33,"&lt;49.9")+COLUMNS($D2:EP2)/1000000000</f>
        <v>1.43E-7</v>
      </c>
      <c r="EQ218" s="17">
        <f>(COUNTIFS(EQ$4:EQ$33,"&lt;50.1",EQ$4:EQ$33,"&gt;49.9")-COUNTIFS(EQ$4:EQ$33,"&lt;50.1",EQ$4:EQ$33,"&gt;49.9",$D$98:$D$127,""))/2+COUNTIFS(Master!$C$3:$C$32,100,EQ$4:EQ$33,"&gt;50.1")+COUNTIFS(Master!$C$3:$C$32,0,EQ$4:EQ$33,"&lt;49.9")+COLUMNS($D2:EQ2)/1000000000</f>
        <v>1.4399999999999999E-7</v>
      </c>
      <c r="ER218" s="17">
        <f>(COUNTIFS(ER$4:ER$33,"&lt;50.1",ER$4:ER$33,"&gt;49.9")-COUNTIFS(ER$4:ER$33,"&lt;50.1",ER$4:ER$33,"&gt;49.9",$D$98:$D$127,""))/2+COUNTIFS(Master!$C$3:$C$32,100,ER$4:ER$33,"&gt;50.1")+COUNTIFS(Master!$C$3:$C$32,0,ER$4:ER$33,"&lt;49.9")+COLUMNS($D2:ER2)/1000000000</f>
        <v>1.4499999999999999E-7</v>
      </c>
      <c r="ES218" s="17">
        <f>(COUNTIFS(ES$4:ES$33,"&lt;50.1",ES$4:ES$33,"&gt;49.9")-COUNTIFS(ES$4:ES$33,"&lt;50.1",ES$4:ES$33,"&gt;49.9",$D$98:$D$127,""))/2+COUNTIFS(Master!$C$3:$C$32,100,ES$4:ES$33,"&gt;50.1")+COUNTIFS(Master!$C$3:$C$32,0,ES$4:ES$33,"&lt;49.9")+COLUMNS($D2:ES2)/1000000000</f>
        <v>1.4600000000000001E-7</v>
      </c>
      <c r="ET218" s="17">
        <f>(COUNTIFS(ET$4:ET$33,"&lt;50.1",ET$4:ET$33,"&gt;49.9")-COUNTIFS(ET$4:ET$33,"&lt;50.1",ET$4:ET$33,"&gt;49.9",$D$98:$D$127,""))/2+COUNTIFS(Master!$C$3:$C$32,100,ET$4:ET$33,"&gt;50.1")+COUNTIFS(Master!$C$3:$C$32,0,ET$4:ET$33,"&lt;49.9")+COLUMNS($D2:ET2)/1000000000</f>
        <v>1.4700000000000001E-7</v>
      </c>
      <c r="EU218" s="17">
        <f>(COUNTIFS(EU$4:EU$33,"&lt;50.1",EU$4:EU$33,"&gt;49.9")-COUNTIFS(EU$4:EU$33,"&lt;50.1",EU$4:EU$33,"&gt;49.9",$D$98:$D$127,""))/2+COUNTIFS(Master!$C$3:$C$32,100,EU$4:EU$33,"&gt;50.1")+COUNTIFS(Master!$C$3:$C$32,0,EU$4:EU$33,"&lt;49.9")+COLUMNS($D2:EU2)/1000000000</f>
        <v>1.48E-7</v>
      </c>
      <c r="EV218" s="17">
        <f>(COUNTIFS(EV$4:EV$33,"&lt;50.1",EV$4:EV$33,"&gt;49.9")-COUNTIFS(EV$4:EV$33,"&lt;50.1",EV$4:EV$33,"&gt;49.9",$D$98:$D$127,""))/2+COUNTIFS(Master!$C$3:$C$32,100,EV$4:EV$33,"&gt;50.1")+COUNTIFS(Master!$C$3:$C$32,0,EV$4:EV$33,"&lt;49.9")+COLUMNS($D2:EV2)/1000000000</f>
        <v>1.49E-7</v>
      </c>
      <c r="EW218" s="17">
        <f>(COUNTIFS(EW$4:EW$33,"&lt;50.1",EW$4:EW$33,"&gt;49.9")-COUNTIFS(EW$4:EW$33,"&lt;50.1",EW$4:EW$33,"&gt;49.9",$D$98:$D$127,""))/2+COUNTIFS(Master!$C$3:$C$32,100,EW$4:EW$33,"&gt;50.1")+COUNTIFS(Master!$C$3:$C$32,0,EW$4:EW$33,"&lt;49.9")+COLUMNS($D2:EW2)/1000000000</f>
        <v>1.4999999999999999E-7</v>
      </c>
      <c r="EX218" s="17">
        <f>(COUNTIFS(EX$4:EX$33,"&lt;50.1",EX$4:EX$33,"&gt;49.9")-COUNTIFS(EX$4:EX$33,"&lt;50.1",EX$4:EX$33,"&gt;49.9",$D$98:$D$127,""))/2+COUNTIFS(Master!$C$3:$C$32,100,EX$4:EX$33,"&gt;50.1")+COUNTIFS(Master!$C$3:$C$32,0,EX$4:EX$33,"&lt;49.9")+COLUMNS($D2:EX2)/1000000000</f>
        <v>1.5099999999999999E-7</v>
      </c>
      <c r="EY218" s="17">
        <f>(COUNTIFS(EY$4:EY$33,"&lt;50.1",EY$4:EY$33,"&gt;49.9")-COUNTIFS(EY$4:EY$33,"&lt;50.1",EY$4:EY$33,"&gt;49.9",$D$98:$D$127,""))/2+COUNTIFS(Master!$C$3:$C$32,100,EY$4:EY$33,"&gt;50.1")+COUNTIFS(Master!$C$3:$C$32,0,EY$4:EY$33,"&lt;49.9")+COLUMNS($D2:EY2)/1000000000</f>
        <v>1.5200000000000001E-7</v>
      </c>
      <c r="EZ218" s="17">
        <f>(COUNTIFS(EZ$4:EZ$33,"&lt;50.1",EZ$4:EZ$33,"&gt;49.9")-COUNTIFS(EZ$4:EZ$33,"&lt;50.1",EZ$4:EZ$33,"&gt;49.9",$D$98:$D$127,""))/2+COUNTIFS(Master!$C$3:$C$32,100,EZ$4:EZ$33,"&gt;50.1")+COUNTIFS(Master!$C$3:$C$32,0,EZ$4:EZ$33,"&lt;49.9")+COLUMNS($D2:EZ2)/1000000000</f>
        <v>1.5300000000000001E-7</v>
      </c>
      <c r="FA218" s="17">
        <f>(COUNTIFS(FA$4:FA$33,"&lt;50.1",FA$4:FA$33,"&gt;49.9")-COUNTIFS(FA$4:FA$33,"&lt;50.1",FA$4:FA$33,"&gt;49.9",$D$98:$D$127,""))/2+COUNTIFS(Master!$C$3:$C$32,100,FA$4:FA$33,"&gt;50.1")+COUNTIFS(Master!$C$3:$C$32,0,FA$4:FA$33,"&lt;49.9")+COLUMNS($D2:FA2)/1000000000</f>
        <v>1.54E-7</v>
      </c>
      <c r="FB218" s="17">
        <f>(COUNTIFS(FB$4:FB$33,"&lt;50.1",FB$4:FB$33,"&gt;49.9")-COUNTIFS(FB$4:FB$33,"&lt;50.1",FB$4:FB$33,"&gt;49.9",$D$98:$D$127,""))/2+COUNTIFS(Master!$C$3:$C$32,100,FB$4:FB$33,"&gt;50.1")+COUNTIFS(Master!$C$3:$C$32,0,FB$4:FB$33,"&lt;49.9")+COLUMNS($D2:FB2)/1000000000</f>
        <v>1.55E-7</v>
      </c>
      <c r="FC218" s="17">
        <f>(COUNTIFS(FC$4:FC$33,"&lt;50.1",FC$4:FC$33,"&gt;49.9")-COUNTIFS(FC$4:FC$33,"&lt;50.1",FC$4:FC$33,"&gt;49.9",$D$98:$D$127,""))/2+COUNTIFS(Master!$C$3:$C$32,100,FC$4:FC$33,"&gt;50.1")+COUNTIFS(Master!$C$3:$C$32,0,FC$4:FC$33,"&lt;49.9")+COLUMNS($D2:FC2)/1000000000</f>
        <v>1.5599999999999999E-7</v>
      </c>
      <c r="FD218" s="17">
        <f>(COUNTIFS(FD$4:FD$33,"&lt;50.1",FD$4:FD$33,"&gt;49.9")-COUNTIFS(FD$4:FD$33,"&lt;50.1",FD$4:FD$33,"&gt;49.9",$D$98:$D$127,""))/2+COUNTIFS(Master!$C$3:$C$32,100,FD$4:FD$33,"&gt;50.1")+COUNTIFS(Master!$C$3:$C$32,0,FD$4:FD$33,"&lt;49.9")+COLUMNS($D2:FD2)/1000000000</f>
        <v>1.5699999999999999E-7</v>
      </c>
      <c r="FE218" s="17">
        <f>(COUNTIFS(FE$4:FE$33,"&lt;50.1",FE$4:FE$33,"&gt;49.9")-COUNTIFS(FE$4:FE$33,"&lt;50.1",FE$4:FE$33,"&gt;49.9",$D$98:$D$127,""))/2+COUNTIFS(Master!$C$3:$C$32,100,FE$4:FE$33,"&gt;50.1")+COUNTIFS(Master!$C$3:$C$32,0,FE$4:FE$33,"&lt;49.9")+COLUMNS($D2:FE2)/1000000000</f>
        <v>1.5800000000000001E-7</v>
      </c>
      <c r="FF218" s="17">
        <f>(COUNTIFS(FF$4:FF$33,"&lt;50.1",FF$4:FF$33,"&gt;49.9")-COUNTIFS(FF$4:FF$33,"&lt;50.1",FF$4:FF$33,"&gt;49.9",$D$98:$D$127,""))/2+COUNTIFS(Master!$C$3:$C$32,100,FF$4:FF$33,"&gt;50.1")+COUNTIFS(Master!$C$3:$C$32,0,FF$4:FF$33,"&lt;49.9")+COLUMNS($D2:FF2)/1000000000</f>
        <v>1.5900000000000001E-7</v>
      </c>
      <c r="FG218" s="17">
        <f>(COUNTIFS(FG$4:FG$33,"&lt;50.1",FG$4:FG$33,"&gt;49.9")-COUNTIFS(FG$4:FG$33,"&lt;50.1",FG$4:FG$33,"&gt;49.9",$D$98:$D$127,""))/2+COUNTIFS(Master!$C$3:$C$32,100,FG$4:FG$33,"&gt;50.1")+COUNTIFS(Master!$C$3:$C$32,0,FG$4:FG$33,"&lt;49.9")+COLUMNS($D2:FG2)/1000000000</f>
        <v>1.6E-7</v>
      </c>
      <c r="FH218" s="17">
        <f>(COUNTIFS(FH$4:FH$33,"&lt;50.1",FH$4:FH$33,"&gt;49.9")-COUNTIFS(FH$4:FH$33,"&lt;50.1",FH$4:FH$33,"&gt;49.9",$D$98:$D$127,""))/2+COUNTIFS(Master!$C$3:$C$32,100,FH$4:FH$33,"&gt;50.1")+COUNTIFS(Master!$C$3:$C$32,0,FH$4:FH$33,"&lt;49.9")+COLUMNS($D2:FH2)/1000000000</f>
        <v>1.61E-7</v>
      </c>
      <c r="FI218" s="17">
        <f>(COUNTIFS(FI$4:FI$33,"&lt;50.1",FI$4:FI$33,"&gt;49.9")-COUNTIFS(FI$4:FI$33,"&lt;50.1",FI$4:FI$33,"&gt;49.9",$D$98:$D$127,""))/2+COUNTIFS(Master!$C$3:$C$32,100,FI$4:FI$33,"&gt;50.1")+COUNTIFS(Master!$C$3:$C$32,0,FI$4:FI$33,"&lt;49.9")+COLUMNS($D2:FI2)/1000000000</f>
        <v>1.6199999999999999E-7</v>
      </c>
      <c r="FJ218" s="17">
        <f>(COUNTIFS(FJ$4:FJ$33,"&lt;50.1",FJ$4:FJ$33,"&gt;49.9")-COUNTIFS(FJ$4:FJ$33,"&lt;50.1",FJ$4:FJ$33,"&gt;49.9",$D$98:$D$127,""))/2+COUNTIFS(Master!$C$3:$C$32,100,FJ$4:FJ$33,"&gt;50.1")+COUNTIFS(Master!$C$3:$C$32,0,FJ$4:FJ$33,"&lt;49.9")+COLUMNS($D2:FJ2)/1000000000</f>
        <v>1.6299999999999999E-7</v>
      </c>
      <c r="FK218" s="17">
        <f>(COUNTIFS(FK$4:FK$33,"&lt;50.1",FK$4:FK$33,"&gt;49.9")-COUNTIFS(FK$4:FK$33,"&lt;50.1",FK$4:FK$33,"&gt;49.9",$D$98:$D$127,""))/2+COUNTIFS(Master!$C$3:$C$32,100,FK$4:FK$33,"&gt;50.1")+COUNTIFS(Master!$C$3:$C$32,0,FK$4:FK$33,"&lt;49.9")+COLUMNS($D2:FK2)/1000000000</f>
        <v>1.6400000000000001E-7</v>
      </c>
      <c r="FL218" s="17"/>
    </row>
    <row r="219" spans="3:168" x14ac:dyDescent="0.25">
      <c r="C219" s="11" t="s">
        <v>48</v>
      </c>
      <c r="D219" s="11">
        <f>((SUMIF(D$4:D$33,50,D$98:D$127))/2+SUMIFS(D$98:D$127,Master!$C$3:$C$32,100,D$4:D$33,"&gt;50")+SUMIFS(D$98:D$127,Master!$C$3:$C$32,0,D$4:D$33,"&lt;50"))/D218</f>
        <v>0</v>
      </c>
      <c r="E219" s="11">
        <f>((SUMIF(E$4:E$33,50,E$98:E$127))/2+SUMIFS(E$98:E$127,Master!$C$3:$C$32,100,E$4:E$33,"&gt;50")+SUMIFS(E$98:E$127,Master!$C$3:$C$32,0,E$4:E$33,"&lt;50"))/E218</f>
        <v>0</v>
      </c>
      <c r="F219" s="11">
        <f>((SUMIF(F$4:F$33,50,F$98:F$127))/2+SUMIFS(F$98:F$127,Master!$C$3:$C$32,100,F$4:F$33,"&gt;50")+SUMIFS(F$98:F$127,Master!$C$3:$C$32,0,F$4:F$33,"&lt;50"))/F218</f>
        <v>0</v>
      </c>
      <c r="G219" s="11">
        <f>((SUMIF(G$4:G$33,50,G$98:G$127))/2+SUMIFS(G$98:G$127,Master!$C$3:$C$32,100,G$4:G$33,"&gt;50")+SUMIFS(G$98:G$127,Master!$C$3:$C$32,0,G$4:G$33,"&lt;50"))/G218</f>
        <v>0</v>
      </c>
      <c r="H219" s="11">
        <f>((SUMIF(H$4:H$33,50,H$98:H$127))/2+SUMIFS(H$98:H$127,Master!$C$3:$C$32,100,H$4:H$33,"&gt;50")+SUMIFS(H$98:H$127,Master!$C$3:$C$32,0,H$4:H$33,"&lt;50"))/H218</f>
        <v>0</v>
      </c>
      <c r="I219" s="11">
        <f>((SUMIF(I$4:I$33,50,I$98:I$127))/2+SUMIFS(I$98:I$127,Master!$C$3:$C$32,100,I$4:I$33,"&gt;50")+SUMIFS(I$98:I$127,Master!$C$3:$C$32,0,I$4:I$33,"&lt;50"))/I218</f>
        <v>0</v>
      </c>
      <c r="J219" s="11">
        <f>((SUMIF(J$4:J$33,50,J$98:J$127))/2+SUMIFS(J$98:J$127,Master!$C$3:$C$32,100,J$4:J$33,"&gt;50")+SUMIFS(J$98:J$127,Master!$C$3:$C$32,0,J$4:J$33,"&lt;50"))/J218</f>
        <v>0</v>
      </c>
      <c r="K219" s="11">
        <f>((SUMIF(K$4:K$33,50,K$98:K$127))/2+SUMIFS(K$98:K$127,Master!$C$3:$C$32,100,K$4:K$33,"&gt;50")+SUMIFS(K$98:K$127,Master!$C$3:$C$32,0,K$4:K$33,"&lt;50"))/K218</f>
        <v>0</v>
      </c>
      <c r="L219" s="11">
        <f>((SUMIF(L$4:L$33,50,L$98:L$127))/2+SUMIFS(L$98:L$127,Master!$C$3:$C$32,100,L$4:L$33,"&gt;50")+SUMIFS(L$98:L$127,Master!$C$3:$C$32,0,L$4:L$33,"&lt;50"))/L218</f>
        <v>0</v>
      </c>
      <c r="M219" s="11">
        <f>((SUMIF(M$4:M$33,50,M$98:M$127))/2+SUMIFS(M$98:M$127,Master!$C$3:$C$32,100,M$4:M$33,"&gt;50")+SUMIFS(M$98:M$127,Master!$C$3:$C$32,0,M$4:M$33,"&lt;50"))/M218</f>
        <v>0</v>
      </c>
      <c r="N219" s="11">
        <f>((SUMIF(N$4:N$33,50,N$98:N$127))/2+SUMIFS(N$98:N$127,Master!$C$3:$C$32,100,N$4:N$33,"&gt;50")+SUMIFS(N$98:N$127,Master!$C$3:$C$32,0,N$4:N$33,"&lt;50"))/N218</f>
        <v>0</v>
      </c>
      <c r="O219" s="11">
        <f>((SUMIF(O$4:O$33,50,O$98:O$127))/2+SUMIFS(O$98:O$127,Master!$C$3:$C$32,100,O$4:O$33,"&gt;50")+SUMIFS(O$98:O$127,Master!$C$3:$C$32,0,O$4:O$33,"&lt;50"))/O218</f>
        <v>0</v>
      </c>
      <c r="P219" s="11">
        <f>((SUMIF(P$4:P$33,50,P$98:P$127))/2+SUMIFS(P$98:P$127,Master!$C$3:$C$32,100,P$4:P$33,"&gt;50")+SUMIFS(P$98:P$127,Master!$C$3:$C$32,0,P$4:P$33,"&lt;50"))/P218</f>
        <v>0</v>
      </c>
      <c r="Q219" s="11">
        <f>((SUMIF(Q$4:Q$33,50,Q$98:Q$127))/2+SUMIFS(Q$98:Q$127,Master!$C$3:$C$32,100,Q$4:Q$33,"&gt;50")+SUMIFS(Q$98:Q$127,Master!$C$3:$C$32,0,Q$4:Q$33,"&lt;50"))/Q218</f>
        <v>0</v>
      </c>
      <c r="R219" s="11">
        <f>((SUMIF(R$4:R$33,50,R$98:R$127))/2+SUMIFS(R$98:R$127,Master!$C$3:$C$32,100,R$4:R$33,"&gt;50")+SUMIFS(R$98:R$127,Master!$C$3:$C$32,0,R$4:R$33,"&lt;50"))/R218</f>
        <v>0</v>
      </c>
      <c r="S219" s="11">
        <f>((SUMIF(S$4:S$33,50,S$98:S$127))/2+SUMIFS(S$98:S$127,Master!$C$3:$C$32,100,S$4:S$33,"&gt;50")+SUMIFS(S$98:S$127,Master!$C$3:$C$32,0,S$4:S$33,"&lt;50"))/S218</f>
        <v>0</v>
      </c>
      <c r="T219" s="11">
        <f>((SUMIF(T$4:T$33,50,T$98:T$127))/2+SUMIFS(T$98:T$127,Master!$C$3:$C$32,100,T$4:T$33,"&gt;50")+SUMIFS(T$98:T$127,Master!$C$3:$C$32,0,T$4:T$33,"&lt;50"))/T218</f>
        <v>0</v>
      </c>
      <c r="U219" s="11">
        <f>((SUMIF(U$4:U$33,50,U$98:U$127))/2+SUMIFS(U$98:U$127,Master!$C$3:$C$32,100,U$4:U$33,"&gt;50")+SUMIFS(U$98:U$127,Master!$C$3:$C$32,0,U$4:U$33,"&lt;50"))/U218</f>
        <v>0</v>
      </c>
      <c r="V219" s="11">
        <f>((SUMIF(V$4:V$33,50,V$98:V$127))/2+SUMIFS(V$98:V$127,Master!$C$3:$C$32,100,V$4:V$33,"&gt;50")+SUMIFS(V$98:V$127,Master!$C$3:$C$32,0,V$4:V$33,"&lt;50"))/V218</f>
        <v>0</v>
      </c>
      <c r="W219" s="11">
        <f>((SUMIF(W$4:W$33,50,W$98:W$127))/2+SUMIFS(W$98:W$127,Master!$C$3:$C$32,100,W$4:W$33,"&gt;50")+SUMIFS(W$98:W$127,Master!$C$3:$C$32,0,W$4:W$33,"&lt;50"))/W218</f>
        <v>0</v>
      </c>
      <c r="X219" s="11">
        <f>((SUMIF(X$4:X$33,50,X$98:X$127))/2+SUMIFS(X$98:X$127,Master!$C$3:$C$32,100,X$4:X$33,"&gt;50")+SUMIFS(X$98:X$127,Master!$C$3:$C$32,0,X$4:X$33,"&lt;50"))/X218</f>
        <v>0</v>
      </c>
      <c r="Y219" s="11">
        <f>((SUMIF(Y$4:Y$33,50,Y$98:Y$127))/2+SUMIFS(Y$98:Y$127,Master!$C$3:$C$32,100,Y$4:Y$33,"&gt;50")+SUMIFS(Y$98:Y$127,Master!$C$3:$C$32,0,Y$4:Y$33,"&lt;50"))/Y218</f>
        <v>0</v>
      </c>
      <c r="Z219" s="11">
        <f>((SUMIF(Z$4:Z$33,50,Z$98:Z$127))/2+SUMIFS(Z$98:Z$127,Master!$C$3:$C$32,100,Z$4:Z$33,"&gt;50")+SUMIFS(Z$98:Z$127,Master!$C$3:$C$32,0,Z$4:Z$33,"&lt;50"))/Z218</f>
        <v>0</v>
      </c>
      <c r="AA219" s="11">
        <f>((SUMIF(AA$4:AA$33,50,AA$98:AA$127))/2+SUMIFS(AA$98:AA$127,Master!$C$3:$C$32,100,AA$4:AA$33,"&gt;50")+SUMIFS(AA$98:AA$127,Master!$C$3:$C$32,0,AA$4:AA$33,"&lt;50"))/AA218</f>
        <v>0</v>
      </c>
      <c r="AB219" s="11">
        <f>((SUMIF(AB$4:AB$33,50,AB$98:AB$127))/2+SUMIFS(AB$98:AB$127,Master!$C$3:$C$32,100,AB$4:AB$33,"&gt;50")+SUMIFS(AB$98:AB$127,Master!$C$3:$C$32,0,AB$4:AB$33,"&lt;50"))/AB218</f>
        <v>0</v>
      </c>
      <c r="AC219" s="11">
        <f>((SUMIF(AC$4:AC$33,50,AC$98:AC$127))/2+SUMIFS(AC$98:AC$127,Master!$C$3:$C$32,100,AC$4:AC$33,"&gt;50")+SUMIFS(AC$98:AC$127,Master!$C$3:$C$32,0,AC$4:AC$33,"&lt;50"))/AC218</f>
        <v>0</v>
      </c>
      <c r="AD219" s="11">
        <f>((SUMIF(AD$4:AD$33,50,AD$98:AD$127))/2+SUMIFS(AD$98:AD$127,Master!$C$3:$C$32,100,AD$4:AD$33,"&gt;50")+SUMIFS(AD$98:AD$127,Master!$C$3:$C$32,0,AD$4:AD$33,"&lt;50"))/AD218</f>
        <v>0</v>
      </c>
      <c r="AE219" s="11">
        <f>((SUMIF(AE$4:AE$33,50,AE$98:AE$127))/2+SUMIFS(AE$98:AE$127,Master!$C$3:$C$32,100,AE$4:AE$33,"&gt;50")+SUMIFS(AE$98:AE$127,Master!$C$3:$C$32,0,AE$4:AE$33,"&lt;50"))/AE218</f>
        <v>0</v>
      </c>
      <c r="AF219" s="11">
        <f>((SUMIF(AF$4:AF$33,50,AF$98:AF$127))/2+SUMIFS(AF$98:AF$127,Master!$C$3:$C$32,100,AF$4:AF$33,"&gt;50")+SUMIFS(AF$98:AF$127,Master!$C$3:$C$32,0,AF$4:AF$33,"&lt;50"))/AF218</f>
        <v>0</v>
      </c>
      <c r="AG219" s="11">
        <f>((SUMIF(AG$4:AG$33,50,AG$98:AG$127))/2+SUMIFS(AG$98:AG$127,Master!$C$3:$C$32,100,AG$4:AG$33,"&gt;50")+SUMIFS(AG$98:AG$127,Master!$C$3:$C$32,0,AG$4:AG$33,"&lt;50"))/AG218</f>
        <v>0</v>
      </c>
      <c r="AH219" s="11">
        <f>((SUMIF(AH$4:AH$33,50,AH$98:AH$127))/2+SUMIFS(AH$98:AH$127,Master!$C$3:$C$32,100,AH$4:AH$33,"&gt;50")+SUMIFS(AH$98:AH$127,Master!$C$3:$C$32,0,AH$4:AH$33,"&lt;50"))/AH218</f>
        <v>0</v>
      </c>
      <c r="AI219" s="11">
        <f>((SUMIF(AI$4:AI$33,50,AI$98:AI$127))/2+SUMIFS(AI$98:AI$127,Master!$C$3:$C$32,100,AI$4:AI$33,"&gt;50")+SUMIFS(AI$98:AI$127,Master!$C$3:$C$32,0,AI$4:AI$33,"&lt;50"))/AI218</f>
        <v>0</v>
      </c>
      <c r="AJ219" s="11">
        <f>((SUMIF(AJ$4:AJ$33,50,AJ$98:AJ$127))/2+SUMIFS(AJ$98:AJ$127,Master!$C$3:$C$32,100,AJ$4:AJ$33,"&gt;50")+SUMIFS(AJ$98:AJ$127,Master!$C$3:$C$32,0,AJ$4:AJ$33,"&lt;50"))/AJ218</f>
        <v>0</v>
      </c>
      <c r="AK219" s="11">
        <f>((SUMIF(AK$4:AK$33,50,AK$98:AK$127))/2+SUMIFS(AK$98:AK$127,Master!$C$3:$C$32,100,AK$4:AK$33,"&gt;50")+SUMIFS(AK$98:AK$127,Master!$C$3:$C$32,0,AK$4:AK$33,"&lt;50"))/AK218</f>
        <v>0</v>
      </c>
      <c r="AL219" s="11">
        <f>((SUMIF(AL$4:AL$33,50,AL$98:AL$127))/2+SUMIFS(AL$98:AL$127,Master!$C$3:$C$32,100,AL$4:AL$33,"&gt;50")+SUMIFS(AL$98:AL$127,Master!$C$3:$C$32,0,AL$4:AL$33,"&lt;50"))/AL218</f>
        <v>0</v>
      </c>
      <c r="AM219" s="11">
        <f>((SUMIF(AM$4:AM$33,50,AM$98:AM$127))/2+SUMIFS(AM$98:AM$127,Master!$C$3:$C$32,100,AM$4:AM$33,"&gt;50")+SUMIFS(AM$98:AM$127,Master!$C$3:$C$32,0,AM$4:AM$33,"&lt;50"))/AM218</f>
        <v>0</v>
      </c>
      <c r="AN219" s="11">
        <f>((SUMIF(AN$4:AN$33,50,AN$98:AN$127))/2+SUMIFS(AN$98:AN$127,Master!$C$3:$C$32,100,AN$4:AN$33,"&gt;50")+SUMIFS(AN$98:AN$127,Master!$C$3:$C$32,0,AN$4:AN$33,"&lt;50"))/AN218</f>
        <v>0</v>
      </c>
      <c r="AO219" s="11">
        <f>((SUMIF(AO$4:AO$33,50,AO$98:AO$127))/2+SUMIFS(AO$98:AO$127,Master!$C$3:$C$32,100,AO$4:AO$33,"&gt;50")+SUMIFS(AO$98:AO$127,Master!$C$3:$C$32,0,AO$4:AO$33,"&lt;50"))/AO218</f>
        <v>0</v>
      </c>
      <c r="AP219" s="11">
        <f>((SUMIF(AP$4:AP$33,50,AP$98:AP$127))/2+SUMIFS(AP$98:AP$127,Master!$C$3:$C$32,100,AP$4:AP$33,"&gt;50")+SUMIFS(AP$98:AP$127,Master!$C$3:$C$32,0,AP$4:AP$33,"&lt;50"))/AP218</f>
        <v>0</v>
      </c>
      <c r="AQ219" s="11">
        <f>((SUMIF(AQ$4:AQ$33,50,AQ$98:AQ$127))/2+SUMIFS(AQ$98:AQ$127,Master!$C$3:$C$32,100,AQ$4:AQ$33,"&gt;50")+SUMIFS(AQ$98:AQ$127,Master!$C$3:$C$32,0,AQ$4:AQ$33,"&lt;50"))/AQ218</f>
        <v>0</v>
      </c>
      <c r="AR219" s="11">
        <f>((SUMIF(AR$4:AR$33,50,AR$98:AR$127))/2+SUMIFS(AR$98:AR$127,Master!$C$3:$C$32,100,AR$4:AR$33,"&gt;50")+SUMIFS(AR$98:AR$127,Master!$C$3:$C$32,0,AR$4:AR$33,"&lt;50"))/AR218</f>
        <v>0</v>
      </c>
      <c r="AS219" s="11">
        <f>((SUMIF(AS$4:AS$33,50,AS$98:AS$127))/2+SUMIFS(AS$98:AS$127,Master!$C$3:$C$32,100,AS$4:AS$33,"&gt;50")+SUMIFS(AS$98:AS$127,Master!$C$3:$C$32,0,AS$4:AS$33,"&lt;50"))/AS218</f>
        <v>0</v>
      </c>
      <c r="AT219" s="11">
        <f>((SUMIF(AT$4:AT$33,50,AT$98:AT$127))/2+SUMIFS(AT$98:AT$127,Master!$C$3:$C$32,100,AT$4:AT$33,"&gt;50")+SUMIFS(AT$98:AT$127,Master!$C$3:$C$32,0,AT$4:AT$33,"&lt;50"))/AT218</f>
        <v>0</v>
      </c>
      <c r="AU219" s="11">
        <f>((SUMIF(AU$4:AU$33,50,AU$98:AU$127))/2+SUMIFS(AU$98:AU$127,Master!$C$3:$C$32,100,AU$4:AU$33,"&gt;50")+SUMIFS(AU$98:AU$127,Master!$C$3:$C$32,0,AU$4:AU$33,"&lt;50"))/AU218</f>
        <v>0</v>
      </c>
      <c r="AV219" s="11">
        <f>((SUMIF(AV$4:AV$33,50,AV$98:AV$127))/2+SUMIFS(AV$98:AV$127,Master!$C$3:$C$32,100,AV$4:AV$33,"&gt;50")+SUMIFS(AV$98:AV$127,Master!$C$3:$C$32,0,AV$4:AV$33,"&lt;50"))/AV218</f>
        <v>0</v>
      </c>
      <c r="AW219" s="11">
        <f>((SUMIF(AW$4:AW$33,50,AW$98:AW$127))/2+SUMIFS(AW$98:AW$127,Master!$C$3:$C$32,100,AW$4:AW$33,"&gt;50")+SUMIFS(AW$98:AW$127,Master!$C$3:$C$32,0,AW$4:AW$33,"&lt;50"))/AW218</f>
        <v>0</v>
      </c>
      <c r="AX219" s="11">
        <f>((SUMIF(AX$4:AX$33,50,AX$98:AX$127))/2+SUMIFS(AX$98:AX$127,Master!$C$3:$C$32,100,AX$4:AX$33,"&gt;50")+SUMIFS(AX$98:AX$127,Master!$C$3:$C$32,0,AX$4:AX$33,"&lt;50"))/AX218</f>
        <v>0</v>
      </c>
      <c r="AY219" s="11">
        <f>((SUMIF(AY$4:AY$33,50,AY$98:AY$127))/2+SUMIFS(AY$98:AY$127,Master!$C$3:$C$32,100,AY$4:AY$33,"&gt;50")+SUMIFS(AY$98:AY$127,Master!$C$3:$C$32,0,AY$4:AY$33,"&lt;50"))/AY218</f>
        <v>0</v>
      </c>
      <c r="AZ219" s="11">
        <f>((SUMIF(AZ$4:AZ$33,50,AZ$98:AZ$127))/2+SUMIFS(AZ$98:AZ$127,Master!$C$3:$C$32,100,AZ$4:AZ$33,"&gt;50")+SUMIFS(AZ$98:AZ$127,Master!$C$3:$C$32,0,AZ$4:AZ$33,"&lt;50"))/AZ218</f>
        <v>0</v>
      </c>
      <c r="BA219" s="11">
        <f>((SUMIF(BA$4:BA$33,50,BA$98:BA$127))/2+SUMIFS(BA$98:BA$127,Master!$C$3:$C$32,100,BA$4:BA$33,"&gt;50")+SUMIFS(BA$98:BA$127,Master!$C$3:$C$32,0,BA$4:BA$33,"&lt;50"))/BA218</f>
        <v>0</v>
      </c>
      <c r="BB219" s="11">
        <f>((SUMIF(BB$4:BB$33,50,BB$98:BB$127))/2+SUMIFS(BB$98:BB$127,Master!$C$3:$C$32,100,BB$4:BB$33,"&gt;50")+SUMIFS(BB$98:BB$127,Master!$C$3:$C$32,0,BB$4:BB$33,"&lt;50"))/BB218</f>
        <v>0</v>
      </c>
      <c r="BC219" s="11">
        <f>((SUMIF(BC$4:BC$33,50,BC$98:BC$127))/2+SUMIFS(BC$98:BC$127,Master!$C$3:$C$32,100,BC$4:BC$33,"&gt;50")+SUMIFS(BC$98:BC$127,Master!$C$3:$C$32,0,BC$4:BC$33,"&lt;50"))/BC218</f>
        <v>0</v>
      </c>
      <c r="BD219" s="11">
        <f>((SUMIF(BD$4:BD$33,50,BD$98:BD$127))/2+SUMIFS(BD$98:BD$127,Master!$C$3:$C$32,100,BD$4:BD$33,"&gt;50")+SUMIFS(BD$98:BD$127,Master!$C$3:$C$32,0,BD$4:BD$33,"&lt;50"))/BD218</f>
        <v>0</v>
      </c>
      <c r="BE219" s="11">
        <f>((SUMIF(BE$4:BE$33,50,BE$98:BE$127))/2+SUMIFS(BE$98:BE$127,Master!$C$3:$C$32,100,BE$4:BE$33,"&gt;50")+SUMIFS(BE$98:BE$127,Master!$C$3:$C$32,0,BE$4:BE$33,"&lt;50"))/BE218</f>
        <v>0</v>
      </c>
      <c r="BF219" s="11">
        <f>((SUMIF(BF$4:BF$33,50,BF$98:BF$127))/2+SUMIFS(BF$98:BF$127,Master!$C$3:$C$32,100,BF$4:BF$33,"&gt;50")+SUMIFS(BF$98:BF$127,Master!$C$3:$C$32,0,BF$4:BF$33,"&lt;50"))/BF218</f>
        <v>0</v>
      </c>
      <c r="BG219" s="11">
        <f>((SUMIF(BG$4:BG$33,50,BG$98:BG$127))/2+SUMIFS(BG$98:BG$127,Master!$C$3:$C$32,100,BG$4:BG$33,"&gt;50")+SUMIFS(BG$98:BG$127,Master!$C$3:$C$32,0,BG$4:BG$33,"&lt;50"))/BG218</f>
        <v>0</v>
      </c>
      <c r="BH219" s="11">
        <f>((SUMIF(BH$4:BH$33,50,BH$98:BH$127))/2+SUMIFS(BH$98:BH$127,Master!$C$3:$C$32,100,BH$4:BH$33,"&gt;50")+SUMIFS(BH$98:BH$127,Master!$C$3:$C$32,0,BH$4:BH$33,"&lt;50"))/BH218</f>
        <v>0</v>
      </c>
      <c r="BI219" s="11">
        <f>((SUMIF(BI$4:BI$33,50,BI$98:BI$127))/2+SUMIFS(BI$98:BI$127,Master!$C$3:$C$32,100,BI$4:BI$33,"&gt;50")+SUMIFS(BI$98:BI$127,Master!$C$3:$C$32,0,BI$4:BI$33,"&lt;50"))/BI218</f>
        <v>0</v>
      </c>
      <c r="BJ219" s="11">
        <f>((SUMIF(BJ$4:BJ$33,50,BJ$98:BJ$127))/2+SUMIFS(BJ$98:BJ$127,Master!$C$3:$C$32,100,BJ$4:BJ$33,"&gt;50")+SUMIFS(BJ$98:BJ$127,Master!$C$3:$C$32,0,BJ$4:BJ$33,"&lt;50"))/BJ218</f>
        <v>0</v>
      </c>
      <c r="BK219" s="11">
        <f>((SUMIF(BK$4:BK$33,50,BK$98:BK$127))/2+SUMIFS(BK$98:BK$127,Master!$C$3:$C$32,100,BK$4:BK$33,"&gt;50")+SUMIFS(BK$98:BK$127,Master!$C$3:$C$32,0,BK$4:BK$33,"&lt;50"))/BK218</f>
        <v>0</v>
      </c>
      <c r="BL219" s="11">
        <f>((SUMIF(BL$4:BL$33,50,BL$98:BL$127))/2+SUMIFS(BL$98:BL$127,Master!$C$3:$C$32,100,BL$4:BL$33,"&gt;50")+SUMIFS(BL$98:BL$127,Master!$C$3:$C$32,0,BL$4:BL$33,"&lt;50"))/BL218</f>
        <v>0</v>
      </c>
      <c r="BM219" s="11">
        <f>((SUMIF(BM$4:BM$33,50,BM$98:BM$127))/2+SUMIFS(BM$98:BM$127,Master!$C$3:$C$32,100,BM$4:BM$33,"&gt;50")+SUMIFS(BM$98:BM$127,Master!$C$3:$C$32,0,BM$4:BM$33,"&lt;50"))/BM218</f>
        <v>0</v>
      </c>
      <c r="BN219" s="11">
        <f>((SUMIF(BN$4:BN$33,50,BN$98:BN$127))/2+SUMIFS(BN$98:BN$127,Master!$C$3:$C$32,100,BN$4:BN$33,"&gt;50")+SUMIFS(BN$98:BN$127,Master!$C$3:$C$32,0,BN$4:BN$33,"&lt;50"))/BN218</f>
        <v>0</v>
      </c>
      <c r="BO219" s="11">
        <f>((SUMIF(BO$4:BO$33,50,BO$98:BO$127))/2+SUMIFS(BO$98:BO$127,Master!$C$3:$C$32,100,BO$4:BO$33,"&gt;50")+SUMIFS(BO$98:BO$127,Master!$C$3:$C$32,0,BO$4:BO$33,"&lt;50"))/BO218</f>
        <v>0</v>
      </c>
      <c r="BP219" s="11">
        <f>((SUMIF(BP$4:BP$33,50,BP$98:BP$127))/2+SUMIFS(BP$98:BP$127,Master!$C$3:$C$32,100,BP$4:BP$33,"&gt;50")+SUMIFS(BP$98:BP$127,Master!$C$3:$C$32,0,BP$4:BP$33,"&lt;50"))/BP218</f>
        <v>0</v>
      </c>
      <c r="BQ219" s="11">
        <f>((SUMIF(BQ$4:BQ$33,50,BQ$98:BQ$127))/2+SUMIFS(BQ$98:BQ$127,Master!$C$3:$C$32,100,BQ$4:BQ$33,"&gt;50")+SUMIFS(BQ$98:BQ$127,Master!$C$3:$C$32,0,BQ$4:BQ$33,"&lt;50"))/BQ218</f>
        <v>0</v>
      </c>
      <c r="BR219" s="11">
        <f>((SUMIF(BR$4:BR$33,50,BR$98:BR$127))/2+SUMIFS(BR$98:BR$127,Master!$C$3:$C$32,100,BR$4:BR$33,"&gt;50")+SUMIFS(BR$98:BR$127,Master!$C$3:$C$32,0,BR$4:BR$33,"&lt;50"))/BR218</f>
        <v>0</v>
      </c>
      <c r="BS219" s="11">
        <f>((SUMIF(BS$4:BS$33,50,BS$98:BS$127))/2+SUMIFS(BS$98:BS$127,Master!$C$3:$C$32,100,BS$4:BS$33,"&gt;50")+SUMIFS(BS$98:BS$127,Master!$C$3:$C$32,0,BS$4:BS$33,"&lt;50"))/BS218</f>
        <v>0</v>
      </c>
      <c r="BT219" s="11">
        <f>((SUMIF(BT$4:BT$33,50,BT$98:BT$127))/2+SUMIFS(BT$98:BT$127,Master!$C$3:$C$32,100,BT$4:BT$33,"&gt;50")+SUMIFS(BT$98:BT$127,Master!$C$3:$C$32,0,BT$4:BT$33,"&lt;50"))/BT218</f>
        <v>0</v>
      </c>
      <c r="BU219" s="11">
        <f>((SUMIF(BU$4:BU$33,50,BU$98:BU$127))/2+SUMIFS(BU$98:BU$127,Master!$C$3:$C$32,100,BU$4:BU$33,"&gt;50")+SUMIFS(BU$98:BU$127,Master!$C$3:$C$32,0,BU$4:BU$33,"&lt;50"))/BU218</f>
        <v>0</v>
      </c>
      <c r="BV219" s="11">
        <f>((SUMIF(BV$4:BV$33,50,BV$98:BV$127))/2+SUMIFS(BV$98:BV$127,Master!$C$3:$C$32,100,BV$4:BV$33,"&gt;50")+SUMIFS(BV$98:BV$127,Master!$C$3:$C$32,0,BV$4:BV$33,"&lt;50"))/BV218</f>
        <v>0</v>
      </c>
      <c r="BW219" s="11">
        <f>((SUMIF(BW$4:BW$33,50,BW$98:BW$127))/2+SUMIFS(BW$98:BW$127,Master!$C$3:$C$32,100,BW$4:BW$33,"&gt;50")+SUMIFS(BW$98:BW$127,Master!$C$3:$C$32,0,BW$4:BW$33,"&lt;50"))/BW218</f>
        <v>0</v>
      </c>
      <c r="BX219" s="11">
        <f>((SUMIF(BX$4:BX$33,50,BX$98:BX$127))/2+SUMIFS(BX$98:BX$127,Master!$C$3:$C$32,100,BX$4:BX$33,"&gt;50")+SUMIFS(BX$98:BX$127,Master!$C$3:$C$32,0,BX$4:BX$33,"&lt;50"))/BX218</f>
        <v>0</v>
      </c>
      <c r="BY219" s="11">
        <f>((SUMIF(BY$4:BY$33,50,BY$98:BY$127))/2+SUMIFS(BY$98:BY$127,Master!$C$3:$C$32,100,BY$4:BY$33,"&gt;50")+SUMIFS(BY$98:BY$127,Master!$C$3:$C$32,0,BY$4:BY$33,"&lt;50"))/BY218</f>
        <v>0</v>
      </c>
      <c r="BZ219" s="11">
        <f>((SUMIF(BZ$4:BZ$33,50,BZ$98:BZ$127))/2+SUMIFS(BZ$98:BZ$127,Master!$C$3:$C$32,100,BZ$4:BZ$33,"&gt;50")+SUMIFS(BZ$98:BZ$127,Master!$C$3:$C$32,0,BZ$4:BZ$33,"&lt;50"))/BZ218</f>
        <v>0</v>
      </c>
      <c r="CA219" s="11">
        <f>((SUMIF(CA$4:CA$33,50,CA$98:CA$127))/2+SUMIFS(CA$98:CA$127,Master!$C$3:$C$32,100,CA$4:CA$33,"&gt;50")+SUMIFS(CA$98:CA$127,Master!$C$3:$C$32,0,CA$4:CA$33,"&lt;50"))/CA218</f>
        <v>0</v>
      </c>
      <c r="CB219" s="11">
        <f>((SUMIF(CB$4:CB$33,50,CB$98:CB$127))/2+SUMIFS(CB$98:CB$127,Master!$C$3:$C$32,100,CB$4:CB$33,"&gt;50")+SUMIFS(CB$98:CB$127,Master!$C$3:$C$32,0,CB$4:CB$33,"&lt;50"))/CB218</f>
        <v>0</v>
      </c>
      <c r="CC219" s="11">
        <f>((SUMIF(CC$4:CC$33,50,CC$98:CC$127))/2+SUMIFS(CC$98:CC$127,Master!$C$3:$C$32,100,CC$4:CC$33,"&gt;50")+SUMIFS(CC$98:CC$127,Master!$C$3:$C$32,0,CC$4:CC$33,"&lt;50"))/CC218</f>
        <v>0</v>
      </c>
      <c r="CD219" s="11">
        <f>((SUMIF(CD$4:CD$33,50,CD$98:CD$127))/2+SUMIFS(CD$98:CD$127,Master!$C$3:$C$32,100,CD$4:CD$33,"&gt;50")+SUMIFS(CD$98:CD$127,Master!$C$3:$C$32,0,CD$4:CD$33,"&lt;50"))/CD218</f>
        <v>0</v>
      </c>
      <c r="CE219" s="11">
        <f>((SUMIF(CE$4:CE$33,50,CE$98:CE$127))/2+SUMIFS(CE$98:CE$127,Master!$C$3:$C$32,100,CE$4:CE$33,"&gt;50")+SUMIFS(CE$98:CE$127,Master!$C$3:$C$32,0,CE$4:CE$33,"&lt;50"))/CE218</f>
        <v>0</v>
      </c>
      <c r="CF219" s="11">
        <f>((SUMIF(CF$4:CF$33,50,CF$98:CF$127))/2+SUMIFS(CF$98:CF$127,Master!$C$3:$C$32,100,CF$4:CF$33,"&gt;50")+SUMIFS(CF$98:CF$127,Master!$C$3:$C$32,0,CF$4:CF$33,"&lt;50"))/CF218</f>
        <v>0</v>
      </c>
      <c r="CG219" s="11">
        <f>((SUMIF(CG$4:CG$33,50,CG$98:CG$127))/2+SUMIFS(CG$98:CG$127,Master!$C$3:$C$32,100,CG$4:CG$33,"&gt;50")+SUMIFS(CG$98:CG$127,Master!$C$3:$C$32,0,CG$4:CG$33,"&lt;50"))/CG218</f>
        <v>0</v>
      </c>
      <c r="CH219" s="11">
        <f>((SUMIF(CH$4:CH$33,50,CH$98:CH$127))/2+SUMIFS(CH$98:CH$127,Master!$C$3:$C$32,100,CH$4:CH$33,"&gt;50")+SUMIFS(CH$98:CH$127,Master!$C$3:$C$32,0,CH$4:CH$33,"&lt;50"))/CH218</f>
        <v>0</v>
      </c>
      <c r="CI219" s="11">
        <f>((SUMIF(CI$4:CI$33,50,CI$98:CI$127))/2+SUMIFS(CI$98:CI$127,Master!$C$3:$C$32,100,CI$4:CI$33,"&gt;50")+SUMIFS(CI$98:CI$127,Master!$C$3:$C$32,0,CI$4:CI$33,"&lt;50"))/CI218</f>
        <v>0</v>
      </c>
      <c r="CJ219" s="11">
        <f>((SUMIF(CJ$4:CJ$33,50,CJ$98:CJ$127))/2+SUMIFS(CJ$98:CJ$127,Master!$C$3:$C$32,100,CJ$4:CJ$33,"&gt;50")+SUMIFS(CJ$98:CJ$127,Master!$C$3:$C$32,0,CJ$4:CJ$33,"&lt;50"))/CJ218</f>
        <v>0</v>
      </c>
      <c r="CK219" s="11">
        <f>((SUMIF(CK$4:CK$33,50,CK$98:CK$127))/2+SUMIFS(CK$98:CK$127,Master!$C$3:$C$32,100,CK$4:CK$33,"&gt;50")+SUMIFS(CK$98:CK$127,Master!$C$3:$C$32,0,CK$4:CK$33,"&lt;50"))/CK218</f>
        <v>0</v>
      </c>
      <c r="CL219" s="11">
        <f>((SUMIF(CL$4:CL$33,50,CL$98:CL$127))/2+SUMIFS(CL$98:CL$127,Master!$C$3:$C$32,100,CL$4:CL$33,"&gt;50")+SUMIFS(CL$98:CL$127,Master!$C$3:$C$32,0,CL$4:CL$33,"&lt;50"))/CL218</f>
        <v>0</v>
      </c>
      <c r="CM219" s="11">
        <f>((SUMIF(CM$4:CM$33,50,CM$98:CM$127))/2+SUMIFS(CM$98:CM$127,Master!$C$3:$C$32,100,CM$4:CM$33,"&gt;50")+SUMIFS(CM$98:CM$127,Master!$C$3:$C$32,0,CM$4:CM$33,"&lt;50"))/CM218</f>
        <v>0</v>
      </c>
      <c r="CN219" s="11">
        <f>((SUMIF(CN$4:CN$33,50,CN$98:CN$127))/2+SUMIFS(CN$98:CN$127,Master!$C$3:$C$32,100,CN$4:CN$33,"&gt;50")+SUMIFS(CN$98:CN$127,Master!$C$3:$C$32,0,CN$4:CN$33,"&lt;50"))/CN218</f>
        <v>0</v>
      </c>
      <c r="CO219" s="11">
        <f>((SUMIF(CO$4:CO$33,50,CO$98:CO$127))/2+SUMIFS(CO$98:CO$127,Master!$C$3:$C$32,100,CO$4:CO$33,"&gt;50")+SUMIFS(CO$98:CO$127,Master!$C$3:$C$32,0,CO$4:CO$33,"&lt;50"))/CO218</f>
        <v>0</v>
      </c>
      <c r="CP219" s="11">
        <f>((SUMIF(CP$4:CP$33,50,CP$98:CP$127))/2+SUMIFS(CP$98:CP$127,Master!$C$3:$C$32,100,CP$4:CP$33,"&gt;50")+SUMIFS(CP$98:CP$127,Master!$C$3:$C$32,0,CP$4:CP$33,"&lt;50"))/CP218</f>
        <v>0</v>
      </c>
      <c r="CQ219" s="11">
        <f>((SUMIF(CQ$4:CQ$33,50,CQ$98:CQ$127))/2+SUMIFS(CQ$98:CQ$127,Master!$C$3:$C$32,100,CQ$4:CQ$33,"&gt;50")+SUMIFS(CQ$98:CQ$127,Master!$C$3:$C$32,0,CQ$4:CQ$33,"&lt;50"))/CQ218</f>
        <v>0</v>
      </c>
      <c r="CR219" s="11">
        <f>((SUMIF(CR$4:CR$33,50,CR$98:CR$127))/2+SUMIFS(CR$98:CR$127,Master!$C$3:$C$32,100,CR$4:CR$33,"&gt;50")+SUMIFS(CR$98:CR$127,Master!$C$3:$C$32,0,CR$4:CR$33,"&lt;50"))/CR218</f>
        <v>0</v>
      </c>
      <c r="CS219" s="11">
        <f>((SUMIF(CS$4:CS$33,50,CS$98:CS$127))/2+SUMIFS(CS$98:CS$127,Master!$C$3:$C$32,100,CS$4:CS$33,"&gt;50")+SUMIFS(CS$98:CS$127,Master!$C$3:$C$32,0,CS$4:CS$33,"&lt;50"))/CS218</f>
        <v>0</v>
      </c>
      <c r="CT219" s="11">
        <f>((SUMIF(CT$4:CT$33,50,CT$98:CT$127))/2+SUMIFS(CT$98:CT$127,Master!$C$3:$C$32,100,CT$4:CT$33,"&gt;50")+SUMIFS(CT$98:CT$127,Master!$C$3:$C$32,0,CT$4:CT$33,"&lt;50"))/CT218</f>
        <v>0</v>
      </c>
      <c r="CU219" s="11">
        <f>((SUMIF(CU$4:CU$33,50,CU$98:CU$127))/2+SUMIFS(CU$98:CU$127,Master!$C$3:$C$32,100,CU$4:CU$33,"&gt;50")+SUMIFS(CU$98:CU$127,Master!$C$3:$C$32,0,CU$4:CU$33,"&lt;50"))/CU218</f>
        <v>0</v>
      </c>
      <c r="CV219" s="11">
        <f>((SUMIF(CV$4:CV$33,50,CV$98:CV$127))/2+SUMIFS(CV$98:CV$127,Master!$C$3:$C$32,100,CV$4:CV$33,"&gt;50")+SUMIFS(CV$98:CV$127,Master!$C$3:$C$32,0,CV$4:CV$33,"&lt;50"))/CV218</f>
        <v>0</v>
      </c>
      <c r="CW219" s="11">
        <f>((SUMIF(CW$4:CW$33,50,CW$98:CW$127))/2+SUMIFS(CW$98:CW$127,Master!$C$3:$C$32,100,CW$4:CW$33,"&gt;50")+SUMIFS(CW$98:CW$127,Master!$C$3:$C$32,0,CW$4:CW$33,"&lt;50"))/CW218</f>
        <v>0</v>
      </c>
      <c r="CX219" s="11">
        <f>((SUMIF(CX$4:CX$33,50,CX$98:CX$127))/2+SUMIFS(CX$98:CX$127,Master!$C$3:$C$32,100,CX$4:CX$33,"&gt;50")+SUMIFS(CX$98:CX$127,Master!$C$3:$C$32,0,CX$4:CX$33,"&lt;50"))/CX218</f>
        <v>0</v>
      </c>
      <c r="CY219" s="11">
        <f>((SUMIF(CY$4:CY$33,50,CY$98:CY$127))/2+SUMIFS(CY$98:CY$127,Master!$C$3:$C$32,100,CY$4:CY$33,"&gt;50")+SUMIFS(CY$98:CY$127,Master!$C$3:$C$32,0,CY$4:CY$33,"&lt;50"))/CY218</f>
        <v>0</v>
      </c>
      <c r="CZ219" s="11">
        <f>((SUMIF(CZ$4:CZ$33,50,CZ$98:CZ$127))/2+SUMIFS(CZ$98:CZ$127,Master!$C$3:$C$32,100,CZ$4:CZ$33,"&gt;50")+SUMIFS(CZ$98:CZ$127,Master!$C$3:$C$32,0,CZ$4:CZ$33,"&lt;50"))/CZ218</f>
        <v>0</v>
      </c>
      <c r="DA219" s="11">
        <f>((SUMIF(DA$4:DA$33,50,DA$98:DA$127))/2+SUMIFS(DA$98:DA$127,Master!$C$3:$C$32,100,DA$4:DA$33,"&gt;50")+SUMIFS(DA$98:DA$127,Master!$C$3:$C$32,0,DA$4:DA$33,"&lt;50"))/DA218</f>
        <v>0</v>
      </c>
      <c r="DB219" s="11">
        <f>((SUMIF(DB$4:DB$33,50,DB$98:DB$127))/2+SUMIFS(DB$98:DB$127,Master!$C$3:$C$32,100,DB$4:DB$33,"&gt;50")+SUMIFS(DB$98:DB$127,Master!$C$3:$C$32,0,DB$4:DB$33,"&lt;50"))/DB218</f>
        <v>0</v>
      </c>
      <c r="DC219" s="11">
        <f>((SUMIF(DC$4:DC$33,50,DC$98:DC$127))/2+SUMIFS(DC$98:DC$127,Master!$C$3:$C$32,100,DC$4:DC$33,"&gt;50")+SUMIFS(DC$98:DC$127,Master!$C$3:$C$32,0,DC$4:DC$33,"&lt;50"))/DC218</f>
        <v>0</v>
      </c>
      <c r="DD219" s="11">
        <f>((SUMIF(DD$4:DD$33,50,DD$98:DD$127))/2+SUMIFS(DD$98:DD$127,Master!$C$3:$C$32,100,DD$4:DD$33,"&gt;50")+SUMIFS(DD$98:DD$127,Master!$C$3:$C$32,0,DD$4:DD$33,"&lt;50"))/DD218</f>
        <v>0</v>
      </c>
      <c r="DE219" s="11">
        <f>((SUMIF(DE$4:DE$33,50,DE$98:DE$127))/2+SUMIFS(DE$98:DE$127,Master!$C$3:$C$32,100,DE$4:DE$33,"&gt;50")+SUMIFS(DE$98:DE$127,Master!$C$3:$C$32,0,DE$4:DE$33,"&lt;50"))/DE218</f>
        <v>0</v>
      </c>
      <c r="DF219" s="11">
        <f>((SUMIF(DF$4:DF$33,50,DF$98:DF$127))/2+SUMIFS(DF$98:DF$127,Master!$C$3:$C$32,100,DF$4:DF$33,"&gt;50")+SUMIFS(DF$98:DF$127,Master!$C$3:$C$32,0,DF$4:DF$33,"&lt;50"))/DF218</f>
        <v>0</v>
      </c>
      <c r="DG219" s="11">
        <f>((SUMIF(DG$4:DG$33,50,DG$98:DG$127))/2+SUMIFS(DG$98:DG$127,Master!$C$3:$C$32,100,DG$4:DG$33,"&gt;50")+SUMIFS(DG$98:DG$127,Master!$C$3:$C$32,0,DG$4:DG$33,"&lt;50"))/DG218</f>
        <v>0</v>
      </c>
      <c r="DH219" s="11">
        <f>((SUMIF(DH$4:DH$33,50,DH$98:DH$127))/2+SUMIFS(DH$98:DH$127,Master!$C$3:$C$32,100,DH$4:DH$33,"&gt;50")+SUMIFS(DH$98:DH$127,Master!$C$3:$C$32,0,DH$4:DH$33,"&lt;50"))/DH218</f>
        <v>0</v>
      </c>
      <c r="DI219" s="11">
        <f>((SUMIF(DI$4:DI$33,50,DI$98:DI$127))/2+SUMIFS(DI$98:DI$127,Master!$C$3:$C$32,100,DI$4:DI$33,"&gt;50")+SUMIFS(DI$98:DI$127,Master!$C$3:$C$32,0,DI$4:DI$33,"&lt;50"))/DI218</f>
        <v>0</v>
      </c>
      <c r="DJ219" s="11">
        <f>((SUMIF(DJ$4:DJ$33,50,DJ$98:DJ$127))/2+SUMIFS(DJ$98:DJ$127,Master!$C$3:$C$32,100,DJ$4:DJ$33,"&gt;50")+SUMIFS(DJ$98:DJ$127,Master!$C$3:$C$32,0,DJ$4:DJ$33,"&lt;50"))/DJ218</f>
        <v>0</v>
      </c>
      <c r="DK219" s="11">
        <f>((SUMIF(DK$4:DK$33,50,DK$98:DK$127))/2+SUMIFS(DK$98:DK$127,Master!$C$3:$C$32,100,DK$4:DK$33,"&gt;50")+SUMIFS(DK$98:DK$127,Master!$C$3:$C$32,0,DK$4:DK$33,"&lt;50"))/DK218</f>
        <v>0</v>
      </c>
      <c r="DL219" s="11">
        <f>((SUMIF(DL$4:DL$33,50,DL$98:DL$127))/2+SUMIFS(DL$98:DL$127,Master!$C$3:$C$32,100,DL$4:DL$33,"&gt;50")+SUMIFS(DL$98:DL$127,Master!$C$3:$C$32,0,DL$4:DL$33,"&lt;50"))/DL218</f>
        <v>0</v>
      </c>
      <c r="DM219" s="11">
        <f>((SUMIF(DM$4:DM$33,50,DM$98:DM$127))/2+SUMIFS(DM$98:DM$127,Master!$C$3:$C$32,100,DM$4:DM$33,"&gt;50")+SUMIFS(DM$98:DM$127,Master!$C$3:$C$32,0,DM$4:DM$33,"&lt;50"))/DM218</f>
        <v>0</v>
      </c>
      <c r="DN219" s="11">
        <f>((SUMIF(DN$4:DN$33,50,DN$98:DN$127))/2+SUMIFS(DN$98:DN$127,Master!$C$3:$C$32,100,DN$4:DN$33,"&gt;50")+SUMIFS(DN$98:DN$127,Master!$C$3:$C$32,0,DN$4:DN$33,"&lt;50"))/DN218</f>
        <v>0</v>
      </c>
      <c r="DO219" s="11">
        <f>((SUMIF(DO$4:DO$33,50,DO$98:DO$127))/2+SUMIFS(DO$98:DO$127,Master!$C$3:$C$32,100,DO$4:DO$33,"&gt;50")+SUMIFS(DO$98:DO$127,Master!$C$3:$C$32,0,DO$4:DO$33,"&lt;50"))/DO218</f>
        <v>0</v>
      </c>
      <c r="DP219" s="11">
        <f>((SUMIF(DP$4:DP$33,50,DP$98:DP$127))/2+SUMIFS(DP$98:DP$127,Master!$C$3:$C$32,100,DP$4:DP$33,"&gt;50")+SUMIFS(DP$98:DP$127,Master!$C$3:$C$32,0,DP$4:DP$33,"&lt;50"))/DP218</f>
        <v>0</v>
      </c>
      <c r="DQ219" s="11">
        <f>((SUMIF(DQ$4:DQ$33,50,DQ$98:DQ$127))/2+SUMIFS(DQ$98:DQ$127,Master!$C$3:$C$32,100,DQ$4:DQ$33,"&gt;50")+SUMIFS(DQ$98:DQ$127,Master!$C$3:$C$32,0,DQ$4:DQ$33,"&lt;50"))/DQ218</f>
        <v>0</v>
      </c>
      <c r="DR219" s="11">
        <f>((SUMIF(DR$4:DR$33,50,DR$98:DR$127))/2+SUMIFS(DR$98:DR$127,Master!$C$3:$C$32,100,DR$4:DR$33,"&gt;50")+SUMIFS(DR$98:DR$127,Master!$C$3:$C$32,0,DR$4:DR$33,"&lt;50"))/DR218</f>
        <v>0</v>
      </c>
      <c r="DS219" s="11">
        <f>((SUMIF(DS$4:DS$33,50,DS$98:DS$127))/2+SUMIFS(DS$98:DS$127,Master!$C$3:$C$32,100,DS$4:DS$33,"&gt;50")+SUMIFS(DS$98:DS$127,Master!$C$3:$C$32,0,DS$4:DS$33,"&lt;50"))/DS218</f>
        <v>0</v>
      </c>
      <c r="DT219" s="11">
        <f>((SUMIF(DT$4:DT$33,50,DT$98:DT$127))/2+SUMIFS(DT$98:DT$127,Master!$C$3:$C$32,100,DT$4:DT$33,"&gt;50")+SUMIFS(DT$98:DT$127,Master!$C$3:$C$32,0,DT$4:DT$33,"&lt;50"))/DT218</f>
        <v>0</v>
      </c>
      <c r="DU219" s="11">
        <f>((SUMIF(DU$4:DU$33,50,DU$98:DU$127))/2+SUMIFS(DU$98:DU$127,Master!$C$3:$C$32,100,DU$4:DU$33,"&gt;50")+SUMIFS(DU$98:DU$127,Master!$C$3:$C$32,0,DU$4:DU$33,"&lt;50"))/DU218</f>
        <v>0</v>
      </c>
      <c r="DV219" s="11">
        <f>((SUMIF(DV$4:DV$33,50,DV$98:DV$127))/2+SUMIFS(DV$98:DV$127,Master!$C$3:$C$32,100,DV$4:DV$33,"&gt;50")+SUMIFS(DV$98:DV$127,Master!$C$3:$C$32,0,DV$4:DV$33,"&lt;50"))/DV218</f>
        <v>0</v>
      </c>
      <c r="DW219" s="11">
        <f>((SUMIF(DW$4:DW$33,50,DW$98:DW$127))/2+SUMIFS(DW$98:DW$127,Master!$C$3:$C$32,100,DW$4:DW$33,"&gt;50")+SUMIFS(DW$98:DW$127,Master!$C$3:$C$32,0,DW$4:DW$33,"&lt;50"))/DW218</f>
        <v>0</v>
      </c>
      <c r="DX219" s="11">
        <f>((SUMIF(DX$4:DX$33,50,DX$98:DX$127))/2+SUMIFS(DX$98:DX$127,Master!$C$3:$C$32,100,DX$4:DX$33,"&gt;50")+SUMIFS(DX$98:DX$127,Master!$C$3:$C$32,0,DX$4:DX$33,"&lt;50"))/DX218</f>
        <v>0</v>
      </c>
      <c r="DY219" s="11">
        <f>((SUMIF(DY$4:DY$33,50,DY$98:DY$127))/2+SUMIFS(DY$98:DY$127,Master!$C$3:$C$32,100,DY$4:DY$33,"&gt;50")+SUMIFS(DY$98:DY$127,Master!$C$3:$C$32,0,DY$4:DY$33,"&lt;50"))/DY218</f>
        <v>0</v>
      </c>
      <c r="DZ219" s="11">
        <f>((SUMIF(DZ$4:DZ$33,50,DZ$98:DZ$127))/2+SUMIFS(DZ$98:DZ$127,Master!$C$3:$C$32,100,DZ$4:DZ$33,"&gt;50")+SUMIFS(DZ$98:DZ$127,Master!$C$3:$C$32,0,DZ$4:DZ$33,"&lt;50"))/DZ218</f>
        <v>0</v>
      </c>
      <c r="EA219" s="11">
        <f>((SUMIF(EA$4:EA$33,50,EA$98:EA$127))/2+SUMIFS(EA$98:EA$127,Master!$C$3:$C$32,100,EA$4:EA$33,"&gt;50")+SUMIFS(EA$98:EA$127,Master!$C$3:$C$32,0,EA$4:EA$33,"&lt;50"))/EA218</f>
        <v>0</v>
      </c>
      <c r="EB219" s="11">
        <f>((SUMIF(EB$4:EB$33,50,EB$98:EB$127))/2+SUMIFS(EB$98:EB$127,Master!$C$3:$C$32,100,EB$4:EB$33,"&gt;50")+SUMIFS(EB$98:EB$127,Master!$C$3:$C$32,0,EB$4:EB$33,"&lt;50"))/EB218</f>
        <v>0</v>
      </c>
      <c r="EC219" s="11">
        <f>((SUMIF(EC$4:EC$33,50,EC$98:EC$127))/2+SUMIFS(EC$98:EC$127,Master!$C$3:$C$32,100,EC$4:EC$33,"&gt;50")+SUMIFS(EC$98:EC$127,Master!$C$3:$C$32,0,EC$4:EC$33,"&lt;50"))/EC218</f>
        <v>0</v>
      </c>
      <c r="ED219" s="11">
        <f>((SUMIF(ED$4:ED$33,50,ED$98:ED$127))/2+SUMIFS(ED$98:ED$127,Master!$C$3:$C$32,100,ED$4:ED$33,"&gt;50")+SUMIFS(ED$98:ED$127,Master!$C$3:$C$32,0,ED$4:ED$33,"&lt;50"))/ED218</f>
        <v>0</v>
      </c>
      <c r="EE219" s="11">
        <f>((SUMIF(EE$4:EE$33,50,EE$98:EE$127))/2+SUMIFS(EE$98:EE$127,Master!$C$3:$C$32,100,EE$4:EE$33,"&gt;50")+SUMIFS(EE$98:EE$127,Master!$C$3:$C$32,0,EE$4:EE$33,"&lt;50"))/EE218</f>
        <v>0</v>
      </c>
      <c r="EF219" s="11">
        <f>((SUMIF(EF$4:EF$33,50,EF$98:EF$127))/2+SUMIFS(EF$98:EF$127,Master!$C$3:$C$32,100,EF$4:EF$33,"&gt;50")+SUMIFS(EF$98:EF$127,Master!$C$3:$C$32,0,EF$4:EF$33,"&lt;50"))/EF218</f>
        <v>0</v>
      </c>
      <c r="EG219" s="11">
        <f>((SUMIF(EG$4:EG$33,50,EG$98:EG$127))/2+SUMIFS(EG$98:EG$127,Master!$C$3:$C$32,100,EG$4:EG$33,"&gt;50")+SUMIFS(EG$98:EG$127,Master!$C$3:$C$32,0,EG$4:EG$33,"&lt;50"))/EG218</f>
        <v>0</v>
      </c>
      <c r="EH219" s="11">
        <f>((SUMIF(EH$4:EH$33,50,EH$98:EH$127))/2+SUMIFS(EH$98:EH$127,Master!$C$3:$C$32,100,EH$4:EH$33,"&gt;50")+SUMIFS(EH$98:EH$127,Master!$C$3:$C$32,0,EH$4:EH$33,"&lt;50"))/EH218</f>
        <v>0</v>
      </c>
      <c r="EI219" s="11">
        <f>((SUMIF(EI$4:EI$33,50,EI$98:EI$127))/2+SUMIFS(EI$98:EI$127,Master!$C$3:$C$32,100,EI$4:EI$33,"&gt;50")+SUMIFS(EI$98:EI$127,Master!$C$3:$C$32,0,EI$4:EI$33,"&lt;50"))/EI218</f>
        <v>0</v>
      </c>
      <c r="EJ219" s="11">
        <f>((SUMIF(EJ$4:EJ$33,50,EJ$98:EJ$127))/2+SUMIFS(EJ$98:EJ$127,Master!$C$3:$C$32,100,EJ$4:EJ$33,"&gt;50")+SUMIFS(EJ$98:EJ$127,Master!$C$3:$C$32,0,EJ$4:EJ$33,"&lt;50"))/EJ218</f>
        <v>0</v>
      </c>
      <c r="EK219" s="11">
        <f>((SUMIF(EK$4:EK$33,50,EK$98:EK$127))/2+SUMIFS(EK$98:EK$127,Master!$C$3:$C$32,100,EK$4:EK$33,"&gt;50")+SUMIFS(EK$98:EK$127,Master!$C$3:$C$32,0,EK$4:EK$33,"&lt;50"))/EK218</f>
        <v>0</v>
      </c>
      <c r="EL219" s="11">
        <f>((SUMIF(EL$4:EL$33,50,EL$98:EL$127))/2+SUMIFS(EL$98:EL$127,Master!$C$3:$C$32,100,EL$4:EL$33,"&gt;50")+SUMIFS(EL$98:EL$127,Master!$C$3:$C$32,0,EL$4:EL$33,"&lt;50"))/EL218</f>
        <v>0</v>
      </c>
      <c r="EM219" s="11">
        <f>((SUMIF(EM$4:EM$33,50,EM$98:EM$127))/2+SUMIFS(EM$98:EM$127,Master!$C$3:$C$32,100,EM$4:EM$33,"&gt;50")+SUMIFS(EM$98:EM$127,Master!$C$3:$C$32,0,EM$4:EM$33,"&lt;50"))/EM218</f>
        <v>0</v>
      </c>
      <c r="EN219" s="11">
        <f>((SUMIF(EN$4:EN$33,50,EN$98:EN$127))/2+SUMIFS(EN$98:EN$127,Master!$C$3:$C$32,100,EN$4:EN$33,"&gt;50")+SUMIFS(EN$98:EN$127,Master!$C$3:$C$32,0,EN$4:EN$33,"&lt;50"))/EN218</f>
        <v>0</v>
      </c>
      <c r="EO219" s="11">
        <f>((SUMIF(EO$4:EO$33,50,EO$98:EO$127))/2+SUMIFS(EO$98:EO$127,Master!$C$3:$C$32,100,EO$4:EO$33,"&gt;50")+SUMIFS(EO$98:EO$127,Master!$C$3:$C$32,0,EO$4:EO$33,"&lt;50"))/EO218</f>
        <v>0</v>
      </c>
      <c r="EP219" s="11">
        <f>((SUMIF(EP$4:EP$33,50,EP$98:EP$127))/2+SUMIFS(EP$98:EP$127,Master!$C$3:$C$32,100,EP$4:EP$33,"&gt;50")+SUMIFS(EP$98:EP$127,Master!$C$3:$C$32,0,EP$4:EP$33,"&lt;50"))/EP218</f>
        <v>0</v>
      </c>
      <c r="EQ219" s="11">
        <f>((SUMIF(EQ$4:EQ$33,50,EQ$98:EQ$127))/2+SUMIFS(EQ$98:EQ$127,Master!$C$3:$C$32,100,EQ$4:EQ$33,"&gt;50")+SUMIFS(EQ$98:EQ$127,Master!$C$3:$C$32,0,EQ$4:EQ$33,"&lt;50"))/EQ218</f>
        <v>0</v>
      </c>
      <c r="ER219" s="11">
        <f>((SUMIF(ER$4:ER$33,50,ER$98:ER$127))/2+SUMIFS(ER$98:ER$127,Master!$C$3:$C$32,100,ER$4:ER$33,"&gt;50")+SUMIFS(ER$98:ER$127,Master!$C$3:$C$32,0,ER$4:ER$33,"&lt;50"))/ER218</f>
        <v>0</v>
      </c>
      <c r="ES219" s="11">
        <f>((SUMIF(ES$4:ES$33,50,ES$98:ES$127))/2+SUMIFS(ES$98:ES$127,Master!$C$3:$C$32,100,ES$4:ES$33,"&gt;50")+SUMIFS(ES$98:ES$127,Master!$C$3:$C$32,0,ES$4:ES$33,"&lt;50"))/ES218</f>
        <v>0</v>
      </c>
      <c r="ET219" s="11">
        <f>((SUMIF(ET$4:ET$33,50,ET$98:ET$127))/2+SUMIFS(ET$98:ET$127,Master!$C$3:$C$32,100,ET$4:ET$33,"&gt;50")+SUMIFS(ET$98:ET$127,Master!$C$3:$C$32,0,ET$4:ET$33,"&lt;50"))/ET218</f>
        <v>0</v>
      </c>
      <c r="EU219" s="11">
        <f>((SUMIF(EU$4:EU$33,50,EU$98:EU$127))/2+SUMIFS(EU$98:EU$127,Master!$C$3:$C$32,100,EU$4:EU$33,"&gt;50")+SUMIFS(EU$98:EU$127,Master!$C$3:$C$32,0,EU$4:EU$33,"&lt;50"))/EU218</f>
        <v>0</v>
      </c>
      <c r="EV219" s="11">
        <f>((SUMIF(EV$4:EV$33,50,EV$98:EV$127))/2+SUMIFS(EV$98:EV$127,Master!$C$3:$C$32,100,EV$4:EV$33,"&gt;50")+SUMIFS(EV$98:EV$127,Master!$C$3:$C$32,0,EV$4:EV$33,"&lt;50"))/EV218</f>
        <v>0</v>
      </c>
      <c r="EW219" s="11">
        <f>((SUMIF(EW$4:EW$33,50,EW$98:EW$127))/2+SUMIFS(EW$98:EW$127,Master!$C$3:$C$32,100,EW$4:EW$33,"&gt;50")+SUMIFS(EW$98:EW$127,Master!$C$3:$C$32,0,EW$4:EW$33,"&lt;50"))/EW218</f>
        <v>0</v>
      </c>
      <c r="EX219" s="11">
        <f>((SUMIF(EX$4:EX$33,50,EX$98:EX$127))/2+SUMIFS(EX$98:EX$127,Master!$C$3:$C$32,100,EX$4:EX$33,"&gt;50")+SUMIFS(EX$98:EX$127,Master!$C$3:$C$32,0,EX$4:EX$33,"&lt;50"))/EX218</f>
        <v>0</v>
      </c>
      <c r="EY219" s="11">
        <f>((SUMIF(EY$4:EY$33,50,EY$98:EY$127))/2+SUMIFS(EY$98:EY$127,Master!$C$3:$C$32,100,EY$4:EY$33,"&gt;50")+SUMIFS(EY$98:EY$127,Master!$C$3:$C$32,0,EY$4:EY$33,"&lt;50"))/EY218</f>
        <v>0</v>
      </c>
      <c r="EZ219" s="11">
        <f>((SUMIF(EZ$4:EZ$33,50,EZ$98:EZ$127))/2+SUMIFS(EZ$98:EZ$127,Master!$C$3:$C$32,100,EZ$4:EZ$33,"&gt;50")+SUMIFS(EZ$98:EZ$127,Master!$C$3:$C$32,0,EZ$4:EZ$33,"&lt;50"))/EZ218</f>
        <v>0</v>
      </c>
      <c r="FA219" s="11">
        <f>((SUMIF(FA$4:FA$33,50,FA$98:FA$127))/2+SUMIFS(FA$98:FA$127,Master!$C$3:$C$32,100,FA$4:FA$33,"&gt;50")+SUMIFS(FA$98:FA$127,Master!$C$3:$C$32,0,FA$4:FA$33,"&lt;50"))/FA218</f>
        <v>0</v>
      </c>
      <c r="FB219" s="11">
        <f>((SUMIF(FB$4:FB$33,50,FB$98:FB$127))/2+SUMIFS(FB$98:FB$127,Master!$C$3:$C$32,100,FB$4:FB$33,"&gt;50")+SUMIFS(FB$98:FB$127,Master!$C$3:$C$32,0,FB$4:FB$33,"&lt;50"))/FB218</f>
        <v>0</v>
      </c>
      <c r="FC219" s="11">
        <f>((SUMIF(FC$4:FC$33,50,FC$98:FC$127))/2+SUMIFS(FC$98:FC$127,Master!$C$3:$C$32,100,FC$4:FC$33,"&gt;50")+SUMIFS(FC$98:FC$127,Master!$C$3:$C$32,0,FC$4:FC$33,"&lt;50"))/FC218</f>
        <v>0</v>
      </c>
      <c r="FD219" s="11">
        <f>((SUMIF(FD$4:FD$33,50,FD$98:FD$127))/2+SUMIFS(FD$98:FD$127,Master!$C$3:$C$32,100,FD$4:FD$33,"&gt;50")+SUMIFS(FD$98:FD$127,Master!$C$3:$C$32,0,FD$4:FD$33,"&lt;50"))/FD218</f>
        <v>0</v>
      </c>
      <c r="FE219" s="11">
        <f>((SUMIF(FE$4:FE$33,50,FE$98:FE$127))/2+SUMIFS(FE$98:FE$127,Master!$C$3:$C$32,100,FE$4:FE$33,"&gt;50")+SUMIFS(FE$98:FE$127,Master!$C$3:$C$32,0,FE$4:FE$33,"&lt;50"))/FE218</f>
        <v>0</v>
      </c>
      <c r="FF219" s="11">
        <f>((SUMIF(FF$4:FF$33,50,FF$98:FF$127))/2+SUMIFS(FF$98:FF$127,Master!$C$3:$C$32,100,FF$4:FF$33,"&gt;50")+SUMIFS(FF$98:FF$127,Master!$C$3:$C$32,0,FF$4:FF$33,"&lt;50"))/FF218</f>
        <v>0</v>
      </c>
      <c r="FG219" s="11">
        <f>((SUMIF(FG$4:FG$33,50,FG$98:FG$127))/2+SUMIFS(FG$98:FG$127,Master!$C$3:$C$32,100,FG$4:FG$33,"&gt;50")+SUMIFS(FG$98:FG$127,Master!$C$3:$C$32,0,FG$4:FG$33,"&lt;50"))/FG218</f>
        <v>0</v>
      </c>
      <c r="FH219" s="11">
        <f>((SUMIF(FH$4:FH$33,50,FH$98:FH$127))/2+SUMIFS(FH$98:FH$127,Master!$C$3:$C$32,100,FH$4:FH$33,"&gt;50")+SUMIFS(FH$98:FH$127,Master!$C$3:$C$32,0,FH$4:FH$33,"&lt;50"))/FH218</f>
        <v>0</v>
      </c>
      <c r="FI219" s="11">
        <f>((SUMIF(FI$4:FI$33,50,FI$98:FI$127))/2+SUMIFS(FI$98:FI$127,Master!$C$3:$C$32,100,FI$4:FI$33,"&gt;50")+SUMIFS(FI$98:FI$127,Master!$C$3:$C$32,0,FI$4:FI$33,"&lt;50"))/FI218</f>
        <v>0</v>
      </c>
      <c r="FJ219" s="11">
        <f>((SUMIF(FJ$4:FJ$33,50,FJ$98:FJ$127))/2+SUMIFS(FJ$98:FJ$127,Master!$C$3:$C$32,100,FJ$4:FJ$33,"&gt;50")+SUMIFS(FJ$98:FJ$127,Master!$C$3:$C$32,0,FJ$4:FJ$33,"&lt;50"))/FJ218</f>
        <v>0</v>
      </c>
      <c r="FK219" s="11">
        <f>((SUMIF(FK$4:FK$33,50,FK$98:FK$127))/2+SUMIFS(FK$98:FK$127,Master!$C$3:$C$32,100,FK$4:FK$33,"&gt;50")+SUMIFS(FK$98:FK$127,Master!$C$3:$C$32,0,FK$4:FK$33,"&lt;50"))/FK218</f>
        <v>0</v>
      </c>
    </row>
    <row r="220" spans="3:168" x14ac:dyDescent="0.25">
      <c r="C220" s="11" t="s">
        <v>49</v>
      </c>
      <c r="D220" s="17">
        <f>COUNT(Master!$C$3:$C$32)-D218</f>
        <v>-1.0000000000000001E-9</v>
      </c>
      <c r="E220" s="17">
        <f>COUNT(Master!$C$3:$C$32)-E218</f>
        <v>-2.0000000000000001E-9</v>
      </c>
      <c r="F220" s="17">
        <f>COUNT(Master!$C$3:$C$32)-F218</f>
        <v>-3E-9</v>
      </c>
      <c r="G220" s="17">
        <f>COUNT(Master!$C$3:$C$32)-G218</f>
        <v>-4.0000000000000002E-9</v>
      </c>
      <c r="H220" s="17">
        <f>COUNT(Master!$C$3:$C$32)-H218</f>
        <v>-5.0000000000000001E-9</v>
      </c>
      <c r="I220" s="17">
        <f>COUNT(Master!$C$3:$C$32)-I218</f>
        <v>-6E-9</v>
      </c>
      <c r="J220" s="17">
        <f>COUNT(Master!$C$3:$C$32)-J218</f>
        <v>-6.9999999999999998E-9</v>
      </c>
      <c r="K220" s="17">
        <f>COUNT(Master!$C$3:$C$32)-K218</f>
        <v>-8.0000000000000005E-9</v>
      </c>
      <c r="L220" s="17">
        <f>COUNT(Master!$C$3:$C$32)-L218</f>
        <v>-8.9999999999999995E-9</v>
      </c>
      <c r="M220" s="17">
        <f>COUNT(Master!$C$3:$C$32)-M218</f>
        <v>-1E-8</v>
      </c>
      <c r="N220" s="17">
        <f>COUNT(Master!$C$3:$C$32)-N218</f>
        <v>-1.0999999999999999E-8</v>
      </c>
      <c r="O220" s="17">
        <f>COUNT(Master!$C$3:$C$32)-O218</f>
        <v>-1.2E-8</v>
      </c>
      <c r="P220" s="17">
        <f>COUNT(Master!$C$3:$C$32)-P218</f>
        <v>-1.3000000000000001E-8</v>
      </c>
      <c r="Q220" s="17">
        <f>COUNT(Master!$C$3:$C$32)-Q218</f>
        <v>-1.4E-8</v>
      </c>
      <c r="R220" s="17">
        <f>COUNT(Master!$C$3:$C$32)-R218</f>
        <v>-1.4999999999999999E-8</v>
      </c>
      <c r="S220" s="17">
        <f>COUNT(Master!$C$3:$C$32)-S218</f>
        <v>-1.6000000000000001E-8</v>
      </c>
      <c r="T220" s="17">
        <f>COUNT(Master!$C$3:$C$32)-T218</f>
        <v>-1.7E-8</v>
      </c>
      <c r="U220" s="17">
        <f>COUNT(Master!$C$3:$C$32)-U218</f>
        <v>-1.7999999999999999E-8</v>
      </c>
      <c r="V220" s="17">
        <f>COUNT(Master!$C$3:$C$32)-V218</f>
        <v>-1.9000000000000001E-8</v>
      </c>
      <c r="W220" s="17">
        <f>COUNT(Master!$C$3:$C$32)-W218</f>
        <v>-2E-8</v>
      </c>
      <c r="X220" s="17">
        <f>COUNT(Master!$C$3:$C$32)-X218</f>
        <v>-2.0999999999999999E-8</v>
      </c>
      <c r="Y220" s="17">
        <f>COUNT(Master!$C$3:$C$32)-Y218</f>
        <v>-2.1999999999999998E-8</v>
      </c>
      <c r="Z220" s="17">
        <f>COUNT(Master!$C$3:$C$32)-Z218</f>
        <v>-2.3000000000000001E-8</v>
      </c>
      <c r="AA220" s="17">
        <f>COUNT(Master!$C$3:$C$32)-AA218</f>
        <v>-2.4E-8</v>
      </c>
      <c r="AB220" s="17">
        <f>COUNT(Master!$C$3:$C$32)-AB218</f>
        <v>-2.4999999999999999E-8</v>
      </c>
      <c r="AC220" s="17">
        <f>COUNT(Master!$C$3:$C$32)-AC218</f>
        <v>-2.6000000000000001E-8</v>
      </c>
      <c r="AD220" s="17">
        <f>COUNT(Master!$C$3:$C$32)-AD218</f>
        <v>-2.7E-8</v>
      </c>
      <c r="AE220" s="17">
        <f>COUNT(Master!$C$3:$C$32)-AE218</f>
        <v>-2.7999999999999999E-8</v>
      </c>
      <c r="AF220" s="17">
        <f>COUNT(Master!$C$3:$C$32)-AF218</f>
        <v>-2.9000000000000002E-8</v>
      </c>
      <c r="AG220" s="17">
        <f>COUNT(Master!$C$3:$C$32)-AG218</f>
        <v>-2.9999999999999997E-8</v>
      </c>
      <c r="AH220" s="17">
        <f>COUNT(Master!$C$3:$C$32)-AH218</f>
        <v>-3.1E-8</v>
      </c>
      <c r="AI220" s="17">
        <f>COUNT(Master!$C$3:$C$32)-AI218</f>
        <v>-3.2000000000000002E-8</v>
      </c>
      <c r="AJ220" s="17">
        <f>COUNT(Master!$C$3:$C$32)-AJ218</f>
        <v>-3.2999999999999998E-8</v>
      </c>
      <c r="AK220" s="17">
        <f>COUNT(Master!$C$3:$C$32)-AK218</f>
        <v>-3.4E-8</v>
      </c>
      <c r="AL220" s="17">
        <f>COUNT(Master!$C$3:$C$32)-AL218</f>
        <v>-3.5000000000000002E-8</v>
      </c>
      <c r="AM220" s="17">
        <f>COUNT(Master!$C$3:$C$32)-AM218</f>
        <v>-3.5999999999999998E-8</v>
      </c>
      <c r="AN220" s="17">
        <f>COUNT(Master!$C$3:$C$32)-AN218</f>
        <v>-3.7E-8</v>
      </c>
      <c r="AO220" s="17">
        <f>COUNT(Master!$C$3:$C$32)-AO218</f>
        <v>-3.8000000000000003E-8</v>
      </c>
      <c r="AP220" s="17">
        <f>COUNT(Master!$C$3:$C$32)-AP218</f>
        <v>-3.8999999999999998E-8</v>
      </c>
      <c r="AQ220" s="17">
        <f>COUNT(Master!$C$3:$C$32)-AQ218</f>
        <v>-4.0000000000000001E-8</v>
      </c>
      <c r="AR220" s="17">
        <f>COUNT(Master!$C$3:$C$32)-AR218</f>
        <v>-4.1000000000000003E-8</v>
      </c>
      <c r="AS220" s="17">
        <f>COUNT(Master!$C$3:$C$32)-AS218</f>
        <v>-4.1999999999999999E-8</v>
      </c>
      <c r="AT220" s="17">
        <f>COUNT(Master!$C$3:$C$32)-AT218</f>
        <v>-4.3000000000000001E-8</v>
      </c>
      <c r="AU220" s="17">
        <f>COUNT(Master!$C$3:$C$32)-AU218</f>
        <v>-4.3999999999999997E-8</v>
      </c>
      <c r="AV220" s="17">
        <f>COUNT(Master!$C$3:$C$32)-AV218</f>
        <v>-4.4999999999999999E-8</v>
      </c>
      <c r="AW220" s="17">
        <f>COUNT(Master!$C$3:$C$32)-AW218</f>
        <v>-4.6000000000000002E-8</v>
      </c>
      <c r="AX220" s="17">
        <f>COUNT(Master!$C$3:$C$32)-AX218</f>
        <v>-4.6999999999999997E-8</v>
      </c>
      <c r="AY220" s="17">
        <f>COUNT(Master!$C$3:$C$32)-AY218</f>
        <v>-4.8E-8</v>
      </c>
      <c r="AZ220" s="17">
        <f>COUNT(Master!$C$3:$C$32)-AZ218</f>
        <v>-4.9000000000000002E-8</v>
      </c>
      <c r="BA220" s="17">
        <f>COUNT(Master!$C$3:$C$32)-BA218</f>
        <v>-4.9999999999999998E-8</v>
      </c>
      <c r="BB220" s="17">
        <f>COUNT(Master!$C$3:$C$32)-BB218</f>
        <v>-5.1E-8</v>
      </c>
      <c r="BC220" s="17">
        <f>COUNT(Master!$C$3:$C$32)-BC218</f>
        <v>-5.2000000000000002E-8</v>
      </c>
      <c r="BD220" s="17">
        <f>COUNT(Master!$C$3:$C$32)-BD218</f>
        <v>-5.2999999999999998E-8</v>
      </c>
      <c r="BE220" s="17">
        <f>COUNT(Master!$C$3:$C$32)-BE218</f>
        <v>-5.4E-8</v>
      </c>
      <c r="BF220" s="17">
        <f>COUNT(Master!$C$3:$C$32)-BF218</f>
        <v>-5.5000000000000003E-8</v>
      </c>
      <c r="BG220" s="17">
        <f>COUNT(Master!$C$3:$C$32)-BG218</f>
        <v>-5.5999999999999999E-8</v>
      </c>
      <c r="BH220" s="17">
        <f>COUNT(Master!$C$3:$C$32)-BH218</f>
        <v>-5.7000000000000001E-8</v>
      </c>
      <c r="BI220" s="17">
        <f>COUNT(Master!$C$3:$C$32)-BI218</f>
        <v>-5.8000000000000003E-8</v>
      </c>
      <c r="BJ220" s="17">
        <f>COUNT(Master!$C$3:$C$32)-BJ218</f>
        <v>-5.8999999999999999E-8</v>
      </c>
      <c r="BK220" s="17">
        <f>COUNT(Master!$C$3:$C$32)-BK218</f>
        <v>-5.9999999999999995E-8</v>
      </c>
      <c r="BL220" s="17">
        <f>COUNT(Master!$C$3:$C$32)-BL218</f>
        <v>-6.1000000000000004E-8</v>
      </c>
      <c r="BM220" s="17">
        <f>COUNT(Master!$C$3:$C$32)-BM218</f>
        <v>-6.1999999999999999E-8</v>
      </c>
      <c r="BN220" s="17">
        <f>COUNT(Master!$C$3:$C$32)-BN218</f>
        <v>-6.2999999999999995E-8</v>
      </c>
      <c r="BO220" s="17">
        <f>COUNT(Master!$C$3:$C$32)-BO218</f>
        <v>-6.4000000000000004E-8</v>
      </c>
      <c r="BP220" s="17">
        <f>COUNT(Master!$C$3:$C$32)-BP218</f>
        <v>-6.5E-8</v>
      </c>
      <c r="BQ220" s="17">
        <f>COUNT(Master!$C$3:$C$32)-BQ218</f>
        <v>-6.5999999999999995E-8</v>
      </c>
      <c r="BR220" s="17">
        <f>COUNT(Master!$C$3:$C$32)-BR218</f>
        <v>-6.7000000000000004E-8</v>
      </c>
      <c r="BS220" s="17">
        <f>COUNT(Master!$C$3:$C$32)-BS218</f>
        <v>-6.8E-8</v>
      </c>
      <c r="BT220" s="17">
        <f>COUNT(Master!$C$3:$C$32)-BT218</f>
        <v>-6.8999999999999996E-8</v>
      </c>
      <c r="BU220" s="17">
        <f>COUNT(Master!$C$3:$C$32)-BU218</f>
        <v>-7.0000000000000005E-8</v>
      </c>
      <c r="BV220" s="17">
        <f>COUNT(Master!$C$3:$C$32)-BV218</f>
        <v>-7.1E-8</v>
      </c>
      <c r="BW220" s="17">
        <f>COUNT(Master!$C$3:$C$32)-BW218</f>
        <v>-7.1999999999999996E-8</v>
      </c>
      <c r="BX220" s="17">
        <f>COUNT(Master!$C$3:$C$32)-BX218</f>
        <v>-7.3000000000000005E-8</v>
      </c>
      <c r="BY220" s="17">
        <f>COUNT(Master!$C$3:$C$32)-BY218</f>
        <v>-7.4000000000000001E-8</v>
      </c>
      <c r="BZ220" s="17">
        <f>COUNT(Master!$C$3:$C$32)-BZ218</f>
        <v>-7.4999999999999997E-8</v>
      </c>
      <c r="CA220" s="17">
        <f>COUNT(Master!$C$3:$C$32)-CA218</f>
        <v>-7.6000000000000006E-8</v>
      </c>
      <c r="CB220" s="17">
        <f>COUNT(Master!$C$3:$C$32)-CB218</f>
        <v>-7.7000000000000001E-8</v>
      </c>
      <c r="CC220" s="17">
        <f>COUNT(Master!$C$3:$C$32)-CC218</f>
        <v>-7.7999999999999997E-8</v>
      </c>
      <c r="CD220" s="17">
        <f>COUNT(Master!$C$3:$C$32)-CD218</f>
        <v>-7.9000000000000006E-8</v>
      </c>
      <c r="CE220" s="17">
        <f>COUNT(Master!$C$3:$C$32)-CE218</f>
        <v>-8.0000000000000002E-8</v>
      </c>
      <c r="CF220" s="17">
        <f>COUNT(Master!$C$3:$C$32)-CF218</f>
        <v>-8.0999999999999997E-8</v>
      </c>
      <c r="CG220" s="17">
        <f>COUNT(Master!$C$3:$C$32)-CG218</f>
        <v>-8.2000000000000006E-8</v>
      </c>
      <c r="CH220" s="17">
        <f>COUNT(Master!$C$3:$C$32)-CH218</f>
        <v>-8.3000000000000002E-8</v>
      </c>
      <c r="CI220" s="17">
        <f>COUNT(Master!$C$3:$C$32)-CI218</f>
        <v>-8.3999999999999998E-8</v>
      </c>
      <c r="CJ220" s="17">
        <f>COUNT(Master!$C$3:$C$32)-CJ218</f>
        <v>-8.4999999999999994E-8</v>
      </c>
      <c r="CK220" s="17">
        <f>COUNT(Master!$C$3:$C$32)-CK218</f>
        <v>-8.6000000000000002E-8</v>
      </c>
      <c r="CL220" s="17">
        <f>COUNT(Master!$C$3:$C$32)-CL218</f>
        <v>-8.6999999999999998E-8</v>
      </c>
      <c r="CM220" s="17">
        <f>COUNT(Master!$C$3:$C$32)-CM218</f>
        <v>-8.7999999999999994E-8</v>
      </c>
      <c r="CN220" s="17">
        <f>COUNT(Master!$C$3:$C$32)-CN218</f>
        <v>-8.9000000000000003E-8</v>
      </c>
      <c r="CO220" s="17">
        <f>COUNT(Master!$C$3:$C$32)-CO218</f>
        <v>-8.9999999999999999E-8</v>
      </c>
      <c r="CP220" s="17">
        <f>COUNT(Master!$C$3:$C$32)-CP218</f>
        <v>-9.0999999999999994E-8</v>
      </c>
      <c r="CQ220" s="17">
        <f>COUNT(Master!$C$3:$C$32)-CQ218</f>
        <v>-9.2000000000000003E-8</v>
      </c>
      <c r="CR220" s="17">
        <f>COUNT(Master!$C$3:$C$32)-CR218</f>
        <v>-9.2999999999999999E-8</v>
      </c>
      <c r="CS220" s="17">
        <f>COUNT(Master!$C$3:$C$32)-CS218</f>
        <v>-9.3999999999999995E-8</v>
      </c>
      <c r="CT220" s="17">
        <f>COUNT(Master!$C$3:$C$32)-CT218</f>
        <v>-9.5000000000000004E-8</v>
      </c>
      <c r="CU220" s="17">
        <f>COUNT(Master!$C$3:$C$32)-CU218</f>
        <v>-9.5999999999999999E-8</v>
      </c>
      <c r="CV220" s="17">
        <f>COUNT(Master!$C$3:$C$32)-CV218</f>
        <v>-9.6999999999999995E-8</v>
      </c>
      <c r="CW220" s="17">
        <f>COUNT(Master!$C$3:$C$32)-CW218</f>
        <v>-9.8000000000000004E-8</v>
      </c>
      <c r="CX220" s="17">
        <f>COUNT(Master!$C$3:$C$32)-CX218</f>
        <v>-9.9E-8</v>
      </c>
      <c r="CY220" s="17">
        <f>COUNT(Master!$C$3:$C$32)-CY218</f>
        <v>-9.9999999999999995E-8</v>
      </c>
      <c r="CZ220" s="17">
        <f>COUNT(Master!$C$3:$C$32)-CZ218</f>
        <v>-1.01E-7</v>
      </c>
      <c r="DA220" s="17">
        <f>COUNT(Master!$C$3:$C$32)-DA218</f>
        <v>-1.02E-7</v>
      </c>
      <c r="DB220" s="17">
        <f>COUNT(Master!$C$3:$C$32)-DB218</f>
        <v>-1.03E-7</v>
      </c>
      <c r="DC220" s="17">
        <f>COUNT(Master!$C$3:$C$32)-DC218</f>
        <v>-1.04E-7</v>
      </c>
      <c r="DD220" s="17">
        <f>COUNT(Master!$C$3:$C$32)-DD218</f>
        <v>-1.05E-7</v>
      </c>
      <c r="DE220" s="17">
        <f>COUNT(Master!$C$3:$C$32)-DE218</f>
        <v>-1.06E-7</v>
      </c>
      <c r="DF220" s="17">
        <f>COUNT(Master!$C$3:$C$32)-DF218</f>
        <v>-1.0700000000000001E-7</v>
      </c>
      <c r="DG220" s="17">
        <f>COUNT(Master!$C$3:$C$32)-DG218</f>
        <v>-1.08E-7</v>
      </c>
      <c r="DH220" s="17">
        <f>COUNT(Master!$C$3:$C$32)-DH218</f>
        <v>-1.09E-7</v>
      </c>
      <c r="DI220" s="17">
        <f>COUNT(Master!$C$3:$C$32)-DI218</f>
        <v>-1.1000000000000001E-7</v>
      </c>
      <c r="DJ220" s="17">
        <f>COUNT(Master!$C$3:$C$32)-DJ218</f>
        <v>-1.11E-7</v>
      </c>
      <c r="DK220" s="17">
        <f>COUNT(Master!$C$3:$C$32)-DK218</f>
        <v>-1.12E-7</v>
      </c>
      <c r="DL220" s="17">
        <f>COUNT(Master!$C$3:$C$32)-DL218</f>
        <v>-1.1300000000000001E-7</v>
      </c>
      <c r="DM220" s="17">
        <f>COUNT(Master!$C$3:$C$32)-DM218</f>
        <v>-1.14E-7</v>
      </c>
      <c r="DN220" s="17">
        <f>COUNT(Master!$C$3:$C$32)-DN218</f>
        <v>-1.15E-7</v>
      </c>
      <c r="DO220" s="17">
        <f>COUNT(Master!$C$3:$C$32)-DO218</f>
        <v>-1.1600000000000001E-7</v>
      </c>
      <c r="DP220" s="17">
        <f>COUNT(Master!$C$3:$C$32)-DP218</f>
        <v>-1.17E-7</v>
      </c>
      <c r="DQ220" s="17">
        <f>COUNT(Master!$C$3:$C$32)-DQ218</f>
        <v>-1.18E-7</v>
      </c>
      <c r="DR220" s="17">
        <f>COUNT(Master!$C$3:$C$32)-DR218</f>
        <v>-1.1899999999999999E-7</v>
      </c>
      <c r="DS220" s="17">
        <f>COUNT(Master!$C$3:$C$32)-DS218</f>
        <v>-1.1999999999999999E-7</v>
      </c>
      <c r="DT220" s="17">
        <f>COUNT(Master!$C$3:$C$32)-DT218</f>
        <v>-1.2100000000000001E-7</v>
      </c>
      <c r="DU220" s="17">
        <f>COUNT(Master!$C$3:$C$32)-DU218</f>
        <v>-1.2200000000000001E-7</v>
      </c>
      <c r="DV220" s="17">
        <f>COUNT(Master!$C$3:$C$32)-DV218</f>
        <v>-1.23E-7</v>
      </c>
      <c r="DW220" s="17">
        <f>COUNT(Master!$C$3:$C$32)-DW218</f>
        <v>-1.24E-7</v>
      </c>
      <c r="DX220" s="17">
        <f>COUNT(Master!$C$3:$C$32)-DX218</f>
        <v>-1.2499999999999999E-7</v>
      </c>
      <c r="DY220" s="17">
        <f>COUNT(Master!$C$3:$C$32)-DY218</f>
        <v>-1.2599999999999999E-7</v>
      </c>
      <c r="DZ220" s="17">
        <f>COUNT(Master!$C$3:$C$32)-DZ218</f>
        <v>-1.2700000000000001E-7</v>
      </c>
      <c r="EA220" s="17">
        <f>COUNT(Master!$C$3:$C$32)-EA218</f>
        <v>-1.2800000000000001E-7</v>
      </c>
      <c r="EB220" s="17">
        <f>COUNT(Master!$C$3:$C$32)-EB218</f>
        <v>-1.29E-7</v>
      </c>
      <c r="EC220" s="17">
        <f>COUNT(Master!$C$3:$C$32)-EC218</f>
        <v>-1.3E-7</v>
      </c>
      <c r="ED220" s="17">
        <f>COUNT(Master!$C$3:$C$32)-ED218</f>
        <v>-1.31E-7</v>
      </c>
      <c r="EE220" s="17">
        <f>COUNT(Master!$C$3:$C$32)-EE218</f>
        <v>-1.3199999999999999E-7</v>
      </c>
      <c r="EF220" s="17">
        <f>COUNT(Master!$C$3:$C$32)-EF218</f>
        <v>-1.3300000000000001E-7</v>
      </c>
      <c r="EG220" s="17">
        <f>COUNT(Master!$C$3:$C$32)-EG218</f>
        <v>-1.3400000000000001E-7</v>
      </c>
      <c r="EH220" s="17">
        <f>COUNT(Master!$C$3:$C$32)-EH218</f>
        <v>-1.35E-7</v>
      </c>
      <c r="EI220" s="17">
        <f>COUNT(Master!$C$3:$C$32)-EI218</f>
        <v>-1.36E-7</v>
      </c>
      <c r="EJ220" s="17">
        <f>COUNT(Master!$C$3:$C$32)-EJ218</f>
        <v>-1.37E-7</v>
      </c>
      <c r="EK220" s="17">
        <f>COUNT(Master!$C$3:$C$32)-EK218</f>
        <v>-1.3799999999999999E-7</v>
      </c>
      <c r="EL220" s="17">
        <f>COUNT(Master!$C$3:$C$32)-EL218</f>
        <v>-1.3899999999999999E-7</v>
      </c>
      <c r="EM220" s="17">
        <f>COUNT(Master!$C$3:$C$32)-EM218</f>
        <v>-1.4000000000000001E-7</v>
      </c>
      <c r="EN220" s="17">
        <f>COUNT(Master!$C$3:$C$32)-EN218</f>
        <v>-1.4100000000000001E-7</v>
      </c>
      <c r="EO220" s="17">
        <f>COUNT(Master!$C$3:$C$32)-EO218</f>
        <v>-1.42E-7</v>
      </c>
      <c r="EP220" s="17">
        <f>COUNT(Master!$C$3:$C$32)-EP218</f>
        <v>-1.43E-7</v>
      </c>
      <c r="EQ220" s="17">
        <f>COUNT(Master!$C$3:$C$32)-EQ218</f>
        <v>-1.4399999999999999E-7</v>
      </c>
      <c r="ER220" s="17">
        <f>COUNT(Master!$C$3:$C$32)-ER218</f>
        <v>-1.4499999999999999E-7</v>
      </c>
      <c r="ES220" s="17">
        <f>COUNT(Master!$C$3:$C$32)-ES218</f>
        <v>-1.4600000000000001E-7</v>
      </c>
      <c r="ET220" s="17">
        <f>COUNT(Master!$C$3:$C$32)-ET218</f>
        <v>-1.4700000000000001E-7</v>
      </c>
      <c r="EU220" s="17">
        <f>COUNT(Master!$C$3:$C$32)-EU218</f>
        <v>-1.48E-7</v>
      </c>
      <c r="EV220" s="17">
        <f>COUNT(Master!$C$3:$C$32)-EV218</f>
        <v>-1.49E-7</v>
      </c>
      <c r="EW220" s="17">
        <f>COUNT(Master!$C$3:$C$32)-EW218</f>
        <v>-1.4999999999999999E-7</v>
      </c>
      <c r="EX220" s="17">
        <f>COUNT(Master!$C$3:$C$32)-EX218</f>
        <v>-1.5099999999999999E-7</v>
      </c>
      <c r="EY220" s="17">
        <f>COUNT(Master!$C$3:$C$32)-EY218</f>
        <v>-1.5200000000000001E-7</v>
      </c>
      <c r="EZ220" s="17">
        <f>COUNT(Master!$C$3:$C$32)-EZ218</f>
        <v>-1.5300000000000001E-7</v>
      </c>
      <c r="FA220" s="17">
        <f>COUNT(Master!$C$3:$C$32)-FA218</f>
        <v>-1.54E-7</v>
      </c>
      <c r="FB220" s="17">
        <f>COUNT(Master!$C$3:$C$32)-FB218</f>
        <v>-1.55E-7</v>
      </c>
      <c r="FC220" s="17">
        <f>COUNT(Master!$C$3:$C$32)-FC218</f>
        <v>-1.5599999999999999E-7</v>
      </c>
      <c r="FD220" s="17">
        <f>COUNT(Master!$C$3:$C$32)-FD218</f>
        <v>-1.5699999999999999E-7</v>
      </c>
      <c r="FE220" s="17">
        <f>COUNT(Master!$C$3:$C$32)-FE218</f>
        <v>-1.5800000000000001E-7</v>
      </c>
      <c r="FF220" s="17">
        <f>COUNT(Master!$C$3:$C$32)-FF218</f>
        <v>-1.5900000000000001E-7</v>
      </c>
      <c r="FG220" s="17">
        <f>COUNT(Master!$C$3:$C$32)-FG218</f>
        <v>-1.6E-7</v>
      </c>
      <c r="FH220" s="17">
        <f>COUNT(Master!$C$3:$C$32)-FH218</f>
        <v>-1.61E-7</v>
      </c>
      <c r="FI220" s="17">
        <f>COUNT(Master!$C$3:$C$32)-FI218</f>
        <v>-1.6199999999999999E-7</v>
      </c>
      <c r="FJ220" s="17">
        <f>COUNT(Master!$C$3:$C$32)-FJ218</f>
        <v>-1.6299999999999999E-7</v>
      </c>
      <c r="FK220" s="17">
        <f>COUNT(Master!$C$3:$C$32)-FK218</f>
        <v>-1.6400000000000001E-7</v>
      </c>
      <c r="FL220" s="17"/>
    </row>
    <row r="221" spans="3:168" x14ac:dyDescent="0.25">
      <c r="C221" s="11" t="s">
        <v>50</v>
      </c>
      <c r="D221" s="11">
        <f>((SUMIF(D$4:D$33,50,D$98:D$127))/2+SUMIFS(D$98:D$127,Master!$C$3:$C$32,100,D$4:D$33,"&lt;50")+SUMIFS(D$98:D$127,Master!$C$3:$C$32,0,D$4:D$33,"&gt;50"))/D220</f>
        <v>0</v>
      </c>
      <c r="E221" s="11">
        <f>((SUMIF(E$4:E$33,50,E$98:E$127))/2+SUMIFS(E$98:E$127,Master!$C$3:$C$32,100,E$4:E$33,"&lt;50")+SUMIFS(E$98:E$127,Master!$C$3:$C$32,0,E$4:E$33,"&gt;50"))/E220</f>
        <v>0</v>
      </c>
      <c r="F221" s="11">
        <f>((SUMIF(F$4:F$33,50,F$98:F$127))/2+SUMIFS(F$98:F$127,Master!$C$3:$C$32,100,F$4:F$33,"&lt;50")+SUMIFS(F$98:F$127,Master!$C$3:$C$32,0,F$4:F$33,"&gt;50"))/F220</f>
        <v>0</v>
      </c>
      <c r="G221" s="11">
        <f>((SUMIF(G$4:G$33,50,G$98:G$127))/2+SUMIFS(G$98:G$127,Master!$C$3:$C$32,100,G$4:G$33,"&lt;50")+SUMIFS(G$98:G$127,Master!$C$3:$C$32,0,G$4:G$33,"&gt;50"))/G220</f>
        <v>0</v>
      </c>
      <c r="H221" s="11">
        <f>((SUMIF(H$4:H$33,50,H$98:H$127))/2+SUMIFS(H$98:H$127,Master!$C$3:$C$32,100,H$4:H$33,"&lt;50")+SUMIFS(H$98:H$127,Master!$C$3:$C$32,0,H$4:H$33,"&gt;50"))/H220</f>
        <v>0</v>
      </c>
      <c r="I221" s="11">
        <f>((SUMIF(I$4:I$33,50,I$98:I$127))/2+SUMIFS(I$98:I$127,Master!$C$3:$C$32,100,I$4:I$33,"&lt;50")+SUMIFS(I$98:I$127,Master!$C$3:$C$32,0,I$4:I$33,"&gt;50"))/I220</f>
        <v>0</v>
      </c>
      <c r="J221" s="11">
        <f>((SUMIF(J$4:J$33,50,J$98:J$127))/2+SUMIFS(J$98:J$127,Master!$C$3:$C$32,100,J$4:J$33,"&lt;50")+SUMIFS(J$98:J$127,Master!$C$3:$C$32,0,J$4:J$33,"&gt;50"))/J220</f>
        <v>0</v>
      </c>
      <c r="K221" s="11">
        <f>((SUMIF(K$4:K$33,50,K$98:K$127))/2+SUMIFS(K$98:K$127,Master!$C$3:$C$32,100,K$4:K$33,"&lt;50")+SUMIFS(K$98:K$127,Master!$C$3:$C$32,0,K$4:K$33,"&gt;50"))/K220</f>
        <v>0</v>
      </c>
      <c r="L221" s="11">
        <f>((SUMIF(L$4:L$33,50,L$98:L$127))/2+SUMIFS(L$98:L$127,Master!$C$3:$C$32,100,L$4:L$33,"&lt;50")+SUMIFS(L$98:L$127,Master!$C$3:$C$32,0,L$4:L$33,"&gt;50"))/L220</f>
        <v>0</v>
      </c>
      <c r="M221" s="11">
        <f>((SUMIF(M$4:M$33,50,M$98:M$127))/2+SUMIFS(M$98:M$127,Master!$C$3:$C$32,100,M$4:M$33,"&lt;50")+SUMIFS(M$98:M$127,Master!$C$3:$C$32,0,M$4:M$33,"&gt;50"))/M220</f>
        <v>0</v>
      </c>
      <c r="N221" s="11">
        <f>((SUMIF(N$4:N$33,50,N$98:N$127))/2+SUMIFS(N$98:N$127,Master!$C$3:$C$32,100,N$4:N$33,"&lt;50")+SUMIFS(N$98:N$127,Master!$C$3:$C$32,0,N$4:N$33,"&gt;50"))/N220</f>
        <v>0</v>
      </c>
      <c r="O221" s="11">
        <f>((SUMIF(O$4:O$33,50,O$98:O$127))/2+SUMIFS(O$98:O$127,Master!$C$3:$C$32,100,O$4:O$33,"&lt;50")+SUMIFS(O$98:O$127,Master!$C$3:$C$32,0,O$4:O$33,"&gt;50"))/O220</f>
        <v>0</v>
      </c>
      <c r="P221" s="11">
        <f>((SUMIF(P$4:P$33,50,P$98:P$127))/2+SUMIFS(P$98:P$127,Master!$C$3:$C$32,100,P$4:P$33,"&lt;50")+SUMIFS(P$98:P$127,Master!$C$3:$C$32,0,P$4:P$33,"&gt;50"))/P220</f>
        <v>0</v>
      </c>
      <c r="Q221" s="11">
        <f>((SUMIF(Q$4:Q$33,50,Q$98:Q$127))/2+SUMIFS(Q$98:Q$127,Master!$C$3:$C$32,100,Q$4:Q$33,"&lt;50")+SUMIFS(Q$98:Q$127,Master!$C$3:$C$32,0,Q$4:Q$33,"&gt;50"))/Q220</f>
        <v>0</v>
      </c>
      <c r="R221" s="11">
        <f>((SUMIF(R$4:R$33,50,R$98:R$127))/2+SUMIFS(R$98:R$127,Master!$C$3:$C$32,100,R$4:R$33,"&lt;50")+SUMIFS(R$98:R$127,Master!$C$3:$C$32,0,R$4:R$33,"&gt;50"))/R220</f>
        <v>0</v>
      </c>
      <c r="S221" s="11">
        <f>((SUMIF(S$4:S$33,50,S$98:S$127))/2+SUMIFS(S$98:S$127,Master!$C$3:$C$32,100,S$4:S$33,"&lt;50")+SUMIFS(S$98:S$127,Master!$C$3:$C$32,0,S$4:S$33,"&gt;50"))/S220</f>
        <v>0</v>
      </c>
      <c r="T221" s="11">
        <f>((SUMIF(T$4:T$33,50,T$98:T$127))/2+SUMIFS(T$98:T$127,Master!$C$3:$C$32,100,T$4:T$33,"&lt;50")+SUMIFS(T$98:T$127,Master!$C$3:$C$32,0,T$4:T$33,"&gt;50"))/T220</f>
        <v>0</v>
      </c>
      <c r="U221" s="11">
        <f>((SUMIF(U$4:U$33,50,U$98:U$127))/2+SUMIFS(U$98:U$127,Master!$C$3:$C$32,100,U$4:U$33,"&lt;50")+SUMIFS(U$98:U$127,Master!$C$3:$C$32,0,U$4:U$33,"&gt;50"))/U220</f>
        <v>0</v>
      </c>
      <c r="V221" s="11">
        <f>((SUMIF(V$4:V$33,50,V$98:V$127))/2+SUMIFS(V$98:V$127,Master!$C$3:$C$32,100,V$4:V$33,"&lt;50")+SUMIFS(V$98:V$127,Master!$C$3:$C$32,0,V$4:V$33,"&gt;50"))/V220</f>
        <v>0</v>
      </c>
      <c r="W221" s="11">
        <f>((SUMIF(W$4:W$33,50,W$98:W$127))/2+SUMIFS(W$98:W$127,Master!$C$3:$C$32,100,W$4:W$33,"&lt;50")+SUMIFS(W$98:W$127,Master!$C$3:$C$32,0,W$4:W$33,"&gt;50"))/W220</f>
        <v>0</v>
      </c>
      <c r="X221" s="11">
        <f>((SUMIF(X$4:X$33,50,X$98:X$127))/2+SUMIFS(X$98:X$127,Master!$C$3:$C$32,100,X$4:X$33,"&lt;50")+SUMIFS(X$98:X$127,Master!$C$3:$C$32,0,X$4:X$33,"&gt;50"))/X220</f>
        <v>0</v>
      </c>
      <c r="Y221" s="11">
        <f>((SUMIF(Y$4:Y$33,50,Y$98:Y$127))/2+SUMIFS(Y$98:Y$127,Master!$C$3:$C$32,100,Y$4:Y$33,"&lt;50")+SUMIFS(Y$98:Y$127,Master!$C$3:$C$32,0,Y$4:Y$33,"&gt;50"))/Y220</f>
        <v>0</v>
      </c>
      <c r="Z221" s="11">
        <f>((SUMIF(Z$4:Z$33,50,Z$98:Z$127))/2+SUMIFS(Z$98:Z$127,Master!$C$3:$C$32,100,Z$4:Z$33,"&lt;50")+SUMIFS(Z$98:Z$127,Master!$C$3:$C$32,0,Z$4:Z$33,"&gt;50"))/Z220</f>
        <v>0</v>
      </c>
      <c r="AA221" s="11">
        <f>((SUMIF(AA$4:AA$33,50,AA$98:AA$127))/2+SUMIFS(AA$98:AA$127,Master!$C$3:$C$32,100,AA$4:AA$33,"&lt;50")+SUMIFS(AA$98:AA$127,Master!$C$3:$C$32,0,AA$4:AA$33,"&gt;50"))/AA220</f>
        <v>0</v>
      </c>
      <c r="AB221" s="11">
        <f>((SUMIF(AB$4:AB$33,50,AB$98:AB$127))/2+SUMIFS(AB$98:AB$127,Master!$C$3:$C$32,100,AB$4:AB$33,"&lt;50")+SUMIFS(AB$98:AB$127,Master!$C$3:$C$32,0,AB$4:AB$33,"&gt;50"))/AB220</f>
        <v>0</v>
      </c>
      <c r="AC221" s="11">
        <f>((SUMIF(AC$4:AC$33,50,AC$98:AC$127))/2+SUMIFS(AC$98:AC$127,Master!$C$3:$C$32,100,AC$4:AC$33,"&lt;50")+SUMIFS(AC$98:AC$127,Master!$C$3:$C$32,0,AC$4:AC$33,"&gt;50"))/AC220</f>
        <v>0</v>
      </c>
      <c r="AD221" s="11">
        <f>((SUMIF(AD$4:AD$33,50,AD$98:AD$127))/2+SUMIFS(AD$98:AD$127,Master!$C$3:$C$32,100,AD$4:AD$33,"&lt;50")+SUMIFS(AD$98:AD$127,Master!$C$3:$C$32,0,AD$4:AD$33,"&gt;50"))/AD220</f>
        <v>0</v>
      </c>
      <c r="AE221" s="11">
        <f>((SUMIF(AE$4:AE$33,50,AE$98:AE$127))/2+SUMIFS(AE$98:AE$127,Master!$C$3:$C$32,100,AE$4:AE$33,"&lt;50")+SUMIFS(AE$98:AE$127,Master!$C$3:$C$32,0,AE$4:AE$33,"&gt;50"))/AE220</f>
        <v>0</v>
      </c>
      <c r="AF221" s="11">
        <f>((SUMIF(AF$4:AF$33,50,AF$98:AF$127))/2+SUMIFS(AF$98:AF$127,Master!$C$3:$C$32,100,AF$4:AF$33,"&lt;50")+SUMIFS(AF$98:AF$127,Master!$C$3:$C$32,0,AF$4:AF$33,"&gt;50"))/AF220</f>
        <v>0</v>
      </c>
      <c r="AG221" s="11">
        <f>((SUMIF(AG$4:AG$33,50,AG$98:AG$127))/2+SUMIFS(AG$98:AG$127,Master!$C$3:$C$32,100,AG$4:AG$33,"&lt;50")+SUMIFS(AG$98:AG$127,Master!$C$3:$C$32,0,AG$4:AG$33,"&gt;50"))/AG220</f>
        <v>0</v>
      </c>
      <c r="AH221" s="11">
        <f>((SUMIF(AH$4:AH$33,50,AH$98:AH$127))/2+SUMIFS(AH$98:AH$127,Master!$C$3:$C$32,100,AH$4:AH$33,"&lt;50")+SUMIFS(AH$98:AH$127,Master!$C$3:$C$32,0,AH$4:AH$33,"&gt;50"))/AH220</f>
        <v>0</v>
      </c>
      <c r="AI221" s="11">
        <f>((SUMIF(AI$4:AI$33,50,AI$98:AI$127))/2+SUMIFS(AI$98:AI$127,Master!$C$3:$C$32,100,AI$4:AI$33,"&lt;50")+SUMIFS(AI$98:AI$127,Master!$C$3:$C$32,0,AI$4:AI$33,"&gt;50"))/AI220</f>
        <v>0</v>
      </c>
      <c r="AJ221" s="11">
        <f>((SUMIF(AJ$4:AJ$33,50,AJ$98:AJ$127))/2+SUMIFS(AJ$98:AJ$127,Master!$C$3:$C$32,100,AJ$4:AJ$33,"&lt;50")+SUMIFS(AJ$98:AJ$127,Master!$C$3:$C$32,0,AJ$4:AJ$33,"&gt;50"))/AJ220</f>
        <v>0</v>
      </c>
      <c r="AK221" s="11">
        <f>((SUMIF(AK$4:AK$33,50,AK$98:AK$127))/2+SUMIFS(AK$98:AK$127,Master!$C$3:$C$32,100,AK$4:AK$33,"&lt;50")+SUMIFS(AK$98:AK$127,Master!$C$3:$C$32,0,AK$4:AK$33,"&gt;50"))/AK220</f>
        <v>0</v>
      </c>
      <c r="AL221" s="11">
        <f>((SUMIF(AL$4:AL$33,50,AL$98:AL$127))/2+SUMIFS(AL$98:AL$127,Master!$C$3:$C$32,100,AL$4:AL$33,"&lt;50")+SUMIFS(AL$98:AL$127,Master!$C$3:$C$32,0,AL$4:AL$33,"&gt;50"))/AL220</f>
        <v>0</v>
      </c>
      <c r="AM221" s="11">
        <f>((SUMIF(AM$4:AM$33,50,AM$98:AM$127))/2+SUMIFS(AM$98:AM$127,Master!$C$3:$C$32,100,AM$4:AM$33,"&lt;50")+SUMIFS(AM$98:AM$127,Master!$C$3:$C$32,0,AM$4:AM$33,"&gt;50"))/AM220</f>
        <v>0</v>
      </c>
      <c r="AN221" s="11">
        <f>((SUMIF(AN$4:AN$33,50,AN$98:AN$127))/2+SUMIFS(AN$98:AN$127,Master!$C$3:$C$32,100,AN$4:AN$33,"&lt;50")+SUMIFS(AN$98:AN$127,Master!$C$3:$C$32,0,AN$4:AN$33,"&gt;50"))/AN220</f>
        <v>0</v>
      </c>
      <c r="AO221" s="11">
        <f>((SUMIF(AO$4:AO$33,50,AO$98:AO$127))/2+SUMIFS(AO$98:AO$127,Master!$C$3:$C$32,100,AO$4:AO$33,"&lt;50")+SUMIFS(AO$98:AO$127,Master!$C$3:$C$32,0,AO$4:AO$33,"&gt;50"))/AO220</f>
        <v>0</v>
      </c>
      <c r="AP221" s="11">
        <f>((SUMIF(AP$4:AP$33,50,AP$98:AP$127))/2+SUMIFS(AP$98:AP$127,Master!$C$3:$C$32,100,AP$4:AP$33,"&lt;50")+SUMIFS(AP$98:AP$127,Master!$C$3:$C$32,0,AP$4:AP$33,"&gt;50"))/AP220</f>
        <v>0</v>
      </c>
      <c r="AQ221" s="11">
        <f>((SUMIF(AQ$4:AQ$33,50,AQ$98:AQ$127))/2+SUMIFS(AQ$98:AQ$127,Master!$C$3:$C$32,100,AQ$4:AQ$33,"&lt;50")+SUMIFS(AQ$98:AQ$127,Master!$C$3:$C$32,0,AQ$4:AQ$33,"&gt;50"))/AQ220</f>
        <v>0</v>
      </c>
      <c r="AR221" s="11">
        <f>((SUMIF(AR$4:AR$33,50,AR$98:AR$127))/2+SUMIFS(AR$98:AR$127,Master!$C$3:$C$32,100,AR$4:AR$33,"&lt;50")+SUMIFS(AR$98:AR$127,Master!$C$3:$C$32,0,AR$4:AR$33,"&gt;50"))/AR220</f>
        <v>0</v>
      </c>
      <c r="AS221" s="11">
        <f>((SUMIF(AS$4:AS$33,50,AS$98:AS$127))/2+SUMIFS(AS$98:AS$127,Master!$C$3:$C$32,100,AS$4:AS$33,"&lt;50")+SUMIFS(AS$98:AS$127,Master!$C$3:$C$32,0,AS$4:AS$33,"&gt;50"))/AS220</f>
        <v>0</v>
      </c>
      <c r="AT221" s="11">
        <f>((SUMIF(AT$4:AT$33,50,AT$98:AT$127))/2+SUMIFS(AT$98:AT$127,Master!$C$3:$C$32,100,AT$4:AT$33,"&lt;50")+SUMIFS(AT$98:AT$127,Master!$C$3:$C$32,0,AT$4:AT$33,"&gt;50"))/AT220</f>
        <v>0</v>
      </c>
      <c r="AU221" s="11">
        <f>((SUMIF(AU$4:AU$33,50,AU$98:AU$127))/2+SUMIFS(AU$98:AU$127,Master!$C$3:$C$32,100,AU$4:AU$33,"&lt;50")+SUMIFS(AU$98:AU$127,Master!$C$3:$C$32,0,AU$4:AU$33,"&gt;50"))/AU220</f>
        <v>0</v>
      </c>
      <c r="AV221" s="11">
        <f>((SUMIF(AV$4:AV$33,50,AV$98:AV$127))/2+SUMIFS(AV$98:AV$127,Master!$C$3:$C$32,100,AV$4:AV$33,"&lt;50")+SUMIFS(AV$98:AV$127,Master!$C$3:$C$32,0,AV$4:AV$33,"&gt;50"))/AV220</f>
        <v>0</v>
      </c>
      <c r="AW221" s="11">
        <f>((SUMIF(AW$4:AW$33,50,AW$98:AW$127))/2+SUMIFS(AW$98:AW$127,Master!$C$3:$C$32,100,AW$4:AW$33,"&lt;50")+SUMIFS(AW$98:AW$127,Master!$C$3:$C$32,0,AW$4:AW$33,"&gt;50"))/AW220</f>
        <v>0</v>
      </c>
      <c r="AX221" s="11">
        <f>((SUMIF(AX$4:AX$33,50,AX$98:AX$127))/2+SUMIFS(AX$98:AX$127,Master!$C$3:$C$32,100,AX$4:AX$33,"&lt;50")+SUMIFS(AX$98:AX$127,Master!$C$3:$C$32,0,AX$4:AX$33,"&gt;50"))/AX220</f>
        <v>0</v>
      </c>
      <c r="AY221" s="11">
        <f>((SUMIF(AY$4:AY$33,50,AY$98:AY$127))/2+SUMIFS(AY$98:AY$127,Master!$C$3:$C$32,100,AY$4:AY$33,"&lt;50")+SUMIFS(AY$98:AY$127,Master!$C$3:$C$32,0,AY$4:AY$33,"&gt;50"))/AY220</f>
        <v>0</v>
      </c>
      <c r="AZ221" s="11">
        <f>((SUMIF(AZ$4:AZ$33,50,AZ$98:AZ$127))/2+SUMIFS(AZ$98:AZ$127,Master!$C$3:$C$32,100,AZ$4:AZ$33,"&lt;50")+SUMIFS(AZ$98:AZ$127,Master!$C$3:$C$32,0,AZ$4:AZ$33,"&gt;50"))/AZ220</f>
        <v>0</v>
      </c>
      <c r="BA221" s="11">
        <f>((SUMIF(BA$4:BA$33,50,BA$98:BA$127))/2+SUMIFS(BA$98:BA$127,Master!$C$3:$C$32,100,BA$4:BA$33,"&lt;50")+SUMIFS(BA$98:BA$127,Master!$C$3:$C$32,0,BA$4:BA$33,"&gt;50"))/BA220</f>
        <v>0</v>
      </c>
      <c r="BB221" s="11">
        <f>((SUMIF(BB$4:BB$33,50,BB$98:BB$127))/2+SUMIFS(BB$98:BB$127,Master!$C$3:$C$32,100,BB$4:BB$33,"&lt;50")+SUMIFS(BB$98:BB$127,Master!$C$3:$C$32,0,BB$4:BB$33,"&gt;50"))/BB220</f>
        <v>0</v>
      </c>
      <c r="BC221" s="11">
        <f>((SUMIF(BC$4:BC$33,50,BC$98:BC$127))/2+SUMIFS(BC$98:BC$127,Master!$C$3:$C$32,100,BC$4:BC$33,"&lt;50")+SUMIFS(BC$98:BC$127,Master!$C$3:$C$32,0,BC$4:BC$33,"&gt;50"))/BC220</f>
        <v>0</v>
      </c>
      <c r="BD221" s="11">
        <f>((SUMIF(BD$4:BD$33,50,BD$98:BD$127))/2+SUMIFS(BD$98:BD$127,Master!$C$3:$C$32,100,BD$4:BD$33,"&lt;50")+SUMIFS(BD$98:BD$127,Master!$C$3:$C$32,0,BD$4:BD$33,"&gt;50"))/BD220</f>
        <v>0</v>
      </c>
      <c r="BE221" s="11">
        <f>((SUMIF(BE$4:BE$33,50,BE$98:BE$127))/2+SUMIFS(BE$98:BE$127,Master!$C$3:$C$32,100,BE$4:BE$33,"&lt;50")+SUMIFS(BE$98:BE$127,Master!$C$3:$C$32,0,BE$4:BE$33,"&gt;50"))/BE220</f>
        <v>0</v>
      </c>
      <c r="BF221" s="11">
        <f>((SUMIF(BF$4:BF$33,50,BF$98:BF$127))/2+SUMIFS(BF$98:BF$127,Master!$C$3:$C$32,100,BF$4:BF$33,"&lt;50")+SUMIFS(BF$98:BF$127,Master!$C$3:$C$32,0,BF$4:BF$33,"&gt;50"))/BF220</f>
        <v>0</v>
      </c>
      <c r="BG221" s="11">
        <f>((SUMIF(BG$4:BG$33,50,BG$98:BG$127))/2+SUMIFS(BG$98:BG$127,Master!$C$3:$C$32,100,BG$4:BG$33,"&lt;50")+SUMIFS(BG$98:BG$127,Master!$C$3:$C$32,0,BG$4:BG$33,"&gt;50"))/BG220</f>
        <v>0</v>
      </c>
      <c r="BH221" s="11">
        <f>((SUMIF(BH$4:BH$33,50,BH$98:BH$127))/2+SUMIFS(BH$98:BH$127,Master!$C$3:$C$32,100,BH$4:BH$33,"&lt;50")+SUMIFS(BH$98:BH$127,Master!$C$3:$C$32,0,BH$4:BH$33,"&gt;50"))/BH220</f>
        <v>0</v>
      </c>
      <c r="BI221" s="11">
        <f>((SUMIF(BI$4:BI$33,50,BI$98:BI$127))/2+SUMIFS(BI$98:BI$127,Master!$C$3:$C$32,100,BI$4:BI$33,"&lt;50")+SUMIFS(BI$98:BI$127,Master!$C$3:$C$32,0,BI$4:BI$33,"&gt;50"))/BI220</f>
        <v>0</v>
      </c>
      <c r="BJ221" s="11">
        <f>((SUMIF(BJ$4:BJ$33,50,BJ$98:BJ$127))/2+SUMIFS(BJ$98:BJ$127,Master!$C$3:$C$32,100,BJ$4:BJ$33,"&lt;50")+SUMIFS(BJ$98:BJ$127,Master!$C$3:$C$32,0,BJ$4:BJ$33,"&gt;50"))/BJ220</f>
        <v>0</v>
      </c>
      <c r="BK221" s="11">
        <f>((SUMIF(BK$4:BK$33,50,BK$98:BK$127))/2+SUMIFS(BK$98:BK$127,Master!$C$3:$C$32,100,BK$4:BK$33,"&lt;50")+SUMIFS(BK$98:BK$127,Master!$C$3:$C$32,0,BK$4:BK$33,"&gt;50"))/BK220</f>
        <v>0</v>
      </c>
      <c r="BL221" s="11">
        <f>((SUMIF(BL$4:BL$33,50,BL$98:BL$127))/2+SUMIFS(BL$98:BL$127,Master!$C$3:$C$32,100,BL$4:BL$33,"&lt;50")+SUMIFS(BL$98:BL$127,Master!$C$3:$C$32,0,BL$4:BL$33,"&gt;50"))/BL220</f>
        <v>0</v>
      </c>
      <c r="BM221" s="11">
        <f>((SUMIF(BM$4:BM$33,50,BM$98:BM$127))/2+SUMIFS(BM$98:BM$127,Master!$C$3:$C$32,100,BM$4:BM$33,"&lt;50")+SUMIFS(BM$98:BM$127,Master!$C$3:$C$32,0,BM$4:BM$33,"&gt;50"))/BM220</f>
        <v>0</v>
      </c>
      <c r="BN221" s="11">
        <f>((SUMIF(BN$4:BN$33,50,BN$98:BN$127))/2+SUMIFS(BN$98:BN$127,Master!$C$3:$C$32,100,BN$4:BN$33,"&lt;50")+SUMIFS(BN$98:BN$127,Master!$C$3:$C$32,0,BN$4:BN$33,"&gt;50"))/BN220</f>
        <v>0</v>
      </c>
      <c r="BO221" s="11">
        <f>((SUMIF(BO$4:BO$33,50,BO$98:BO$127))/2+SUMIFS(BO$98:BO$127,Master!$C$3:$C$32,100,BO$4:BO$33,"&lt;50")+SUMIFS(BO$98:BO$127,Master!$C$3:$C$32,0,BO$4:BO$33,"&gt;50"))/BO220</f>
        <v>0</v>
      </c>
      <c r="BP221" s="11">
        <f>((SUMIF(BP$4:BP$33,50,BP$98:BP$127))/2+SUMIFS(BP$98:BP$127,Master!$C$3:$C$32,100,BP$4:BP$33,"&lt;50")+SUMIFS(BP$98:BP$127,Master!$C$3:$C$32,0,BP$4:BP$33,"&gt;50"))/BP220</f>
        <v>0</v>
      </c>
      <c r="BQ221" s="11">
        <f>((SUMIF(BQ$4:BQ$33,50,BQ$98:BQ$127))/2+SUMIFS(BQ$98:BQ$127,Master!$C$3:$C$32,100,BQ$4:BQ$33,"&lt;50")+SUMIFS(BQ$98:BQ$127,Master!$C$3:$C$32,0,BQ$4:BQ$33,"&gt;50"))/BQ220</f>
        <v>0</v>
      </c>
      <c r="BR221" s="11">
        <f>((SUMIF(BR$4:BR$33,50,BR$98:BR$127))/2+SUMIFS(BR$98:BR$127,Master!$C$3:$C$32,100,BR$4:BR$33,"&lt;50")+SUMIFS(BR$98:BR$127,Master!$C$3:$C$32,0,BR$4:BR$33,"&gt;50"))/BR220</f>
        <v>0</v>
      </c>
      <c r="BS221" s="11">
        <f>((SUMIF(BS$4:BS$33,50,BS$98:BS$127))/2+SUMIFS(BS$98:BS$127,Master!$C$3:$C$32,100,BS$4:BS$33,"&lt;50")+SUMIFS(BS$98:BS$127,Master!$C$3:$C$32,0,BS$4:BS$33,"&gt;50"))/BS220</f>
        <v>0</v>
      </c>
      <c r="BT221" s="11">
        <f>((SUMIF(BT$4:BT$33,50,BT$98:BT$127))/2+SUMIFS(BT$98:BT$127,Master!$C$3:$C$32,100,BT$4:BT$33,"&lt;50")+SUMIFS(BT$98:BT$127,Master!$C$3:$C$32,0,BT$4:BT$33,"&gt;50"))/BT220</f>
        <v>0</v>
      </c>
      <c r="BU221" s="11">
        <f>((SUMIF(BU$4:BU$33,50,BU$98:BU$127))/2+SUMIFS(BU$98:BU$127,Master!$C$3:$C$32,100,BU$4:BU$33,"&lt;50")+SUMIFS(BU$98:BU$127,Master!$C$3:$C$32,0,BU$4:BU$33,"&gt;50"))/BU220</f>
        <v>0</v>
      </c>
      <c r="BV221" s="11">
        <f>((SUMIF(BV$4:BV$33,50,BV$98:BV$127))/2+SUMIFS(BV$98:BV$127,Master!$C$3:$C$32,100,BV$4:BV$33,"&lt;50")+SUMIFS(BV$98:BV$127,Master!$C$3:$C$32,0,BV$4:BV$33,"&gt;50"))/BV220</f>
        <v>0</v>
      </c>
      <c r="BW221" s="11">
        <f>((SUMIF(BW$4:BW$33,50,BW$98:BW$127))/2+SUMIFS(BW$98:BW$127,Master!$C$3:$C$32,100,BW$4:BW$33,"&lt;50")+SUMIFS(BW$98:BW$127,Master!$C$3:$C$32,0,BW$4:BW$33,"&gt;50"))/BW220</f>
        <v>0</v>
      </c>
      <c r="BX221" s="11">
        <f>((SUMIF(BX$4:BX$33,50,BX$98:BX$127))/2+SUMIFS(BX$98:BX$127,Master!$C$3:$C$32,100,BX$4:BX$33,"&lt;50")+SUMIFS(BX$98:BX$127,Master!$C$3:$C$32,0,BX$4:BX$33,"&gt;50"))/BX220</f>
        <v>0</v>
      </c>
      <c r="BY221" s="11">
        <f>((SUMIF(BY$4:BY$33,50,BY$98:BY$127))/2+SUMIFS(BY$98:BY$127,Master!$C$3:$C$32,100,BY$4:BY$33,"&lt;50")+SUMIFS(BY$98:BY$127,Master!$C$3:$C$32,0,BY$4:BY$33,"&gt;50"))/BY220</f>
        <v>0</v>
      </c>
      <c r="BZ221" s="11">
        <f>((SUMIF(BZ$4:BZ$33,50,BZ$98:BZ$127))/2+SUMIFS(BZ$98:BZ$127,Master!$C$3:$C$32,100,BZ$4:BZ$33,"&lt;50")+SUMIFS(BZ$98:BZ$127,Master!$C$3:$C$32,0,BZ$4:BZ$33,"&gt;50"))/BZ220</f>
        <v>0</v>
      </c>
      <c r="CA221" s="11">
        <f>((SUMIF(CA$4:CA$33,50,CA$98:CA$127))/2+SUMIFS(CA$98:CA$127,Master!$C$3:$C$32,100,CA$4:CA$33,"&lt;50")+SUMIFS(CA$98:CA$127,Master!$C$3:$C$32,0,CA$4:CA$33,"&gt;50"))/CA220</f>
        <v>0</v>
      </c>
      <c r="CB221" s="11">
        <f>((SUMIF(CB$4:CB$33,50,CB$98:CB$127))/2+SUMIFS(CB$98:CB$127,Master!$C$3:$C$32,100,CB$4:CB$33,"&lt;50")+SUMIFS(CB$98:CB$127,Master!$C$3:$C$32,0,CB$4:CB$33,"&gt;50"))/CB220</f>
        <v>0</v>
      </c>
      <c r="CC221" s="11">
        <f>((SUMIF(CC$4:CC$33,50,CC$98:CC$127))/2+SUMIFS(CC$98:CC$127,Master!$C$3:$C$32,100,CC$4:CC$33,"&lt;50")+SUMIFS(CC$98:CC$127,Master!$C$3:$C$32,0,CC$4:CC$33,"&gt;50"))/CC220</f>
        <v>0</v>
      </c>
      <c r="CD221" s="11">
        <f>((SUMIF(CD$4:CD$33,50,CD$98:CD$127))/2+SUMIFS(CD$98:CD$127,Master!$C$3:$C$32,100,CD$4:CD$33,"&lt;50")+SUMIFS(CD$98:CD$127,Master!$C$3:$C$32,0,CD$4:CD$33,"&gt;50"))/CD220</f>
        <v>0</v>
      </c>
      <c r="CE221" s="11">
        <f>((SUMIF(CE$4:CE$33,50,CE$98:CE$127))/2+SUMIFS(CE$98:CE$127,Master!$C$3:$C$32,100,CE$4:CE$33,"&lt;50")+SUMIFS(CE$98:CE$127,Master!$C$3:$C$32,0,CE$4:CE$33,"&gt;50"))/CE220</f>
        <v>0</v>
      </c>
      <c r="CF221" s="11">
        <f>((SUMIF(CF$4:CF$33,50,CF$98:CF$127))/2+SUMIFS(CF$98:CF$127,Master!$C$3:$C$32,100,CF$4:CF$33,"&lt;50")+SUMIFS(CF$98:CF$127,Master!$C$3:$C$32,0,CF$4:CF$33,"&gt;50"))/CF220</f>
        <v>0</v>
      </c>
      <c r="CG221" s="11">
        <f>((SUMIF(CG$4:CG$33,50,CG$98:CG$127))/2+SUMIFS(CG$98:CG$127,Master!$C$3:$C$32,100,CG$4:CG$33,"&lt;50")+SUMIFS(CG$98:CG$127,Master!$C$3:$C$32,0,CG$4:CG$33,"&gt;50"))/CG220</f>
        <v>0</v>
      </c>
      <c r="CH221" s="11">
        <f>((SUMIF(CH$4:CH$33,50,CH$98:CH$127))/2+SUMIFS(CH$98:CH$127,Master!$C$3:$C$32,100,CH$4:CH$33,"&lt;50")+SUMIFS(CH$98:CH$127,Master!$C$3:$C$32,0,CH$4:CH$33,"&gt;50"))/CH220</f>
        <v>0</v>
      </c>
      <c r="CI221" s="11">
        <f>((SUMIF(CI$4:CI$33,50,CI$98:CI$127))/2+SUMIFS(CI$98:CI$127,Master!$C$3:$C$32,100,CI$4:CI$33,"&lt;50")+SUMIFS(CI$98:CI$127,Master!$C$3:$C$32,0,CI$4:CI$33,"&gt;50"))/CI220</f>
        <v>0</v>
      </c>
      <c r="CJ221" s="11">
        <f>((SUMIF(CJ$4:CJ$33,50,CJ$98:CJ$127))/2+SUMIFS(CJ$98:CJ$127,Master!$C$3:$C$32,100,CJ$4:CJ$33,"&lt;50")+SUMIFS(CJ$98:CJ$127,Master!$C$3:$C$32,0,CJ$4:CJ$33,"&gt;50"))/CJ220</f>
        <v>0</v>
      </c>
      <c r="CK221" s="11">
        <f>((SUMIF(CK$4:CK$33,50,CK$98:CK$127))/2+SUMIFS(CK$98:CK$127,Master!$C$3:$C$32,100,CK$4:CK$33,"&lt;50")+SUMIFS(CK$98:CK$127,Master!$C$3:$C$32,0,CK$4:CK$33,"&gt;50"))/CK220</f>
        <v>0</v>
      </c>
      <c r="CL221" s="11">
        <f>((SUMIF(CL$4:CL$33,50,CL$98:CL$127))/2+SUMIFS(CL$98:CL$127,Master!$C$3:$C$32,100,CL$4:CL$33,"&lt;50")+SUMIFS(CL$98:CL$127,Master!$C$3:$C$32,0,CL$4:CL$33,"&gt;50"))/CL220</f>
        <v>0</v>
      </c>
      <c r="CM221" s="11">
        <f>((SUMIF(CM$4:CM$33,50,CM$98:CM$127))/2+SUMIFS(CM$98:CM$127,Master!$C$3:$C$32,100,CM$4:CM$33,"&lt;50")+SUMIFS(CM$98:CM$127,Master!$C$3:$C$32,0,CM$4:CM$33,"&gt;50"))/CM220</f>
        <v>0</v>
      </c>
      <c r="CN221" s="11">
        <f>((SUMIF(CN$4:CN$33,50,CN$98:CN$127))/2+SUMIFS(CN$98:CN$127,Master!$C$3:$C$32,100,CN$4:CN$33,"&lt;50")+SUMIFS(CN$98:CN$127,Master!$C$3:$C$32,0,CN$4:CN$33,"&gt;50"))/CN220</f>
        <v>0</v>
      </c>
      <c r="CO221" s="11">
        <f>((SUMIF(CO$4:CO$33,50,CO$98:CO$127))/2+SUMIFS(CO$98:CO$127,Master!$C$3:$C$32,100,CO$4:CO$33,"&lt;50")+SUMIFS(CO$98:CO$127,Master!$C$3:$C$32,0,CO$4:CO$33,"&gt;50"))/CO220</f>
        <v>0</v>
      </c>
      <c r="CP221" s="11">
        <f>((SUMIF(CP$4:CP$33,50,CP$98:CP$127))/2+SUMIFS(CP$98:CP$127,Master!$C$3:$C$32,100,CP$4:CP$33,"&lt;50")+SUMIFS(CP$98:CP$127,Master!$C$3:$C$32,0,CP$4:CP$33,"&gt;50"))/CP220</f>
        <v>0</v>
      </c>
      <c r="CQ221" s="11">
        <f>((SUMIF(CQ$4:CQ$33,50,CQ$98:CQ$127))/2+SUMIFS(CQ$98:CQ$127,Master!$C$3:$C$32,100,CQ$4:CQ$33,"&lt;50")+SUMIFS(CQ$98:CQ$127,Master!$C$3:$C$32,0,CQ$4:CQ$33,"&gt;50"))/CQ220</f>
        <v>0</v>
      </c>
      <c r="CR221" s="11">
        <f>((SUMIF(CR$4:CR$33,50,CR$98:CR$127))/2+SUMIFS(CR$98:CR$127,Master!$C$3:$C$32,100,CR$4:CR$33,"&lt;50")+SUMIFS(CR$98:CR$127,Master!$C$3:$C$32,0,CR$4:CR$33,"&gt;50"))/CR220</f>
        <v>0</v>
      </c>
      <c r="CS221" s="11">
        <f>((SUMIF(CS$4:CS$33,50,CS$98:CS$127))/2+SUMIFS(CS$98:CS$127,Master!$C$3:$C$32,100,CS$4:CS$33,"&lt;50")+SUMIFS(CS$98:CS$127,Master!$C$3:$C$32,0,CS$4:CS$33,"&gt;50"))/CS220</f>
        <v>0</v>
      </c>
      <c r="CT221" s="11">
        <f>((SUMIF(CT$4:CT$33,50,CT$98:CT$127))/2+SUMIFS(CT$98:CT$127,Master!$C$3:$C$32,100,CT$4:CT$33,"&lt;50")+SUMIFS(CT$98:CT$127,Master!$C$3:$C$32,0,CT$4:CT$33,"&gt;50"))/CT220</f>
        <v>0</v>
      </c>
      <c r="CU221" s="11">
        <f>((SUMIF(CU$4:CU$33,50,CU$98:CU$127))/2+SUMIFS(CU$98:CU$127,Master!$C$3:$C$32,100,CU$4:CU$33,"&lt;50")+SUMIFS(CU$98:CU$127,Master!$C$3:$C$32,0,CU$4:CU$33,"&gt;50"))/CU220</f>
        <v>0</v>
      </c>
      <c r="CV221" s="11">
        <f>((SUMIF(CV$4:CV$33,50,CV$98:CV$127))/2+SUMIFS(CV$98:CV$127,Master!$C$3:$C$32,100,CV$4:CV$33,"&lt;50")+SUMIFS(CV$98:CV$127,Master!$C$3:$C$32,0,CV$4:CV$33,"&gt;50"))/CV220</f>
        <v>0</v>
      </c>
      <c r="CW221" s="11">
        <f>((SUMIF(CW$4:CW$33,50,CW$98:CW$127))/2+SUMIFS(CW$98:CW$127,Master!$C$3:$C$32,100,CW$4:CW$33,"&lt;50")+SUMIFS(CW$98:CW$127,Master!$C$3:$C$32,0,CW$4:CW$33,"&gt;50"))/CW220</f>
        <v>0</v>
      </c>
      <c r="CX221" s="11">
        <f>((SUMIF(CX$4:CX$33,50,CX$98:CX$127))/2+SUMIFS(CX$98:CX$127,Master!$C$3:$C$32,100,CX$4:CX$33,"&lt;50")+SUMIFS(CX$98:CX$127,Master!$C$3:$C$32,0,CX$4:CX$33,"&gt;50"))/CX220</f>
        <v>0</v>
      </c>
      <c r="CY221" s="11">
        <f>((SUMIF(CY$4:CY$33,50,CY$98:CY$127))/2+SUMIFS(CY$98:CY$127,Master!$C$3:$C$32,100,CY$4:CY$33,"&lt;50")+SUMIFS(CY$98:CY$127,Master!$C$3:$C$32,0,CY$4:CY$33,"&gt;50"))/CY220</f>
        <v>0</v>
      </c>
      <c r="CZ221" s="11">
        <f>((SUMIF(CZ$4:CZ$33,50,CZ$98:CZ$127))/2+SUMIFS(CZ$98:CZ$127,Master!$C$3:$C$32,100,CZ$4:CZ$33,"&lt;50")+SUMIFS(CZ$98:CZ$127,Master!$C$3:$C$32,0,CZ$4:CZ$33,"&gt;50"))/CZ220</f>
        <v>0</v>
      </c>
      <c r="DA221" s="11">
        <f>((SUMIF(DA$4:DA$33,50,DA$98:DA$127))/2+SUMIFS(DA$98:DA$127,Master!$C$3:$C$32,100,DA$4:DA$33,"&lt;50")+SUMIFS(DA$98:DA$127,Master!$C$3:$C$32,0,DA$4:DA$33,"&gt;50"))/DA220</f>
        <v>0</v>
      </c>
      <c r="DB221" s="11">
        <f>((SUMIF(DB$4:DB$33,50,DB$98:DB$127))/2+SUMIFS(DB$98:DB$127,Master!$C$3:$C$32,100,DB$4:DB$33,"&lt;50")+SUMIFS(DB$98:DB$127,Master!$C$3:$C$32,0,DB$4:DB$33,"&gt;50"))/DB220</f>
        <v>0</v>
      </c>
      <c r="DC221" s="11">
        <f>((SUMIF(DC$4:DC$33,50,DC$98:DC$127))/2+SUMIFS(DC$98:DC$127,Master!$C$3:$C$32,100,DC$4:DC$33,"&lt;50")+SUMIFS(DC$98:DC$127,Master!$C$3:$C$32,0,DC$4:DC$33,"&gt;50"))/DC220</f>
        <v>0</v>
      </c>
      <c r="DD221" s="11">
        <f>((SUMIF(DD$4:DD$33,50,DD$98:DD$127))/2+SUMIFS(DD$98:DD$127,Master!$C$3:$C$32,100,DD$4:DD$33,"&lt;50")+SUMIFS(DD$98:DD$127,Master!$C$3:$C$32,0,DD$4:DD$33,"&gt;50"))/DD220</f>
        <v>0</v>
      </c>
      <c r="DE221" s="11">
        <f>((SUMIF(DE$4:DE$33,50,DE$98:DE$127))/2+SUMIFS(DE$98:DE$127,Master!$C$3:$C$32,100,DE$4:DE$33,"&lt;50")+SUMIFS(DE$98:DE$127,Master!$C$3:$C$32,0,DE$4:DE$33,"&gt;50"))/DE220</f>
        <v>0</v>
      </c>
      <c r="DF221" s="11">
        <f>((SUMIF(DF$4:DF$33,50,DF$98:DF$127))/2+SUMIFS(DF$98:DF$127,Master!$C$3:$C$32,100,DF$4:DF$33,"&lt;50")+SUMIFS(DF$98:DF$127,Master!$C$3:$C$32,0,DF$4:DF$33,"&gt;50"))/DF220</f>
        <v>0</v>
      </c>
      <c r="DG221" s="11">
        <f>((SUMIF(DG$4:DG$33,50,DG$98:DG$127))/2+SUMIFS(DG$98:DG$127,Master!$C$3:$C$32,100,DG$4:DG$33,"&lt;50")+SUMIFS(DG$98:DG$127,Master!$C$3:$C$32,0,DG$4:DG$33,"&gt;50"))/DG220</f>
        <v>0</v>
      </c>
      <c r="DH221" s="11">
        <f>((SUMIF(DH$4:DH$33,50,DH$98:DH$127))/2+SUMIFS(DH$98:DH$127,Master!$C$3:$C$32,100,DH$4:DH$33,"&lt;50")+SUMIFS(DH$98:DH$127,Master!$C$3:$C$32,0,DH$4:DH$33,"&gt;50"))/DH220</f>
        <v>0</v>
      </c>
      <c r="DI221" s="11">
        <f>((SUMIF(DI$4:DI$33,50,DI$98:DI$127))/2+SUMIFS(DI$98:DI$127,Master!$C$3:$C$32,100,DI$4:DI$33,"&lt;50")+SUMIFS(DI$98:DI$127,Master!$C$3:$C$32,0,DI$4:DI$33,"&gt;50"))/DI220</f>
        <v>0</v>
      </c>
      <c r="DJ221" s="11">
        <f>((SUMIF(DJ$4:DJ$33,50,DJ$98:DJ$127))/2+SUMIFS(DJ$98:DJ$127,Master!$C$3:$C$32,100,DJ$4:DJ$33,"&lt;50")+SUMIFS(DJ$98:DJ$127,Master!$C$3:$C$32,0,DJ$4:DJ$33,"&gt;50"))/DJ220</f>
        <v>0</v>
      </c>
      <c r="DK221" s="11">
        <f>((SUMIF(DK$4:DK$33,50,DK$98:DK$127))/2+SUMIFS(DK$98:DK$127,Master!$C$3:$C$32,100,DK$4:DK$33,"&lt;50")+SUMIFS(DK$98:DK$127,Master!$C$3:$C$32,0,DK$4:DK$33,"&gt;50"))/DK220</f>
        <v>0</v>
      </c>
      <c r="DL221" s="11">
        <f>((SUMIF(DL$4:DL$33,50,DL$98:DL$127))/2+SUMIFS(DL$98:DL$127,Master!$C$3:$C$32,100,DL$4:DL$33,"&lt;50")+SUMIFS(DL$98:DL$127,Master!$C$3:$C$32,0,DL$4:DL$33,"&gt;50"))/DL220</f>
        <v>0</v>
      </c>
      <c r="DM221" s="11">
        <f>((SUMIF(DM$4:DM$33,50,DM$98:DM$127))/2+SUMIFS(DM$98:DM$127,Master!$C$3:$C$32,100,DM$4:DM$33,"&lt;50")+SUMIFS(DM$98:DM$127,Master!$C$3:$C$32,0,DM$4:DM$33,"&gt;50"))/DM220</f>
        <v>0</v>
      </c>
      <c r="DN221" s="11">
        <f>((SUMIF(DN$4:DN$33,50,DN$98:DN$127))/2+SUMIFS(DN$98:DN$127,Master!$C$3:$C$32,100,DN$4:DN$33,"&lt;50")+SUMIFS(DN$98:DN$127,Master!$C$3:$C$32,0,DN$4:DN$33,"&gt;50"))/DN220</f>
        <v>0</v>
      </c>
      <c r="DO221" s="11">
        <f>((SUMIF(DO$4:DO$33,50,DO$98:DO$127))/2+SUMIFS(DO$98:DO$127,Master!$C$3:$C$32,100,DO$4:DO$33,"&lt;50")+SUMIFS(DO$98:DO$127,Master!$C$3:$C$32,0,DO$4:DO$33,"&gt;50"))/DO220</f>
        <v>0</v>
      </c>
      <c r="DP221" s="11">
        <f>((SUMIF(DP$4:DP$33,50,DP$98:DP$127))/2+SUMIFS(DP$98:DP$127,Master!$C$3:$C$32,100,DP$4:DP$33,"&lt;50")+SUMIFS(DP$98:DP$127,Master!$C$3:$C$32,0,DP$4:DP$33,"&gt;50"))/DP220</f>
        <v>0</v>
      </c>
      <c r="DQ221" s="11">
        <f>((SUMIF(DQ$4:DQ$33,50,DQ$98:DQ$127))/2+SUMIFS(DQ$98:DQ$127,Master!$C$3:$C$32,100,DQ$4:DQ$33,"&lt;50")+SUMIFS(DQ$98:DQ$127,Master!$C$3:$C$32,0,DQ$4:DQ$33,"&gt;50"))/DQ220</f>
        <v>0</v>
      </c>
      <c r="DR221" s="11">
        <f>((SUMIF(DR$4:DR$33,50,DR$98:DR$127))/2+SUMIFS(DR$98:DR$127,Master!$C$3:$C$32,100,DR$4:DR$33,"&lt;50")+SUMIFS(DR$98:DR$127,Master!$C$3:$C$32,0,DR$4:DR$33,"&gt;50"))/DR220</f>
        <v>0</v>
      </c>
      <c r="DS221" s="11">
        <f>((SUMIF(DS$4:DS$33,50,DS$98:DS$127))/2+SUMIFS(DS$98:DS$127,Master!$C$3:$C$32,100,DS$4:DS$33,"&lt;50")+SUMIFS(DS$98:DS$127,Master!$C$3:$C$32,0,DS$4:DS$33,"&gt;50"))/DS220</f>
        <v>0</v>
      </c>
      <c r="DT221" s="11">
        <f>((SUMIF(DT$4:DT$33,50,DT$98:DT$127))/2+SUMIFS(DT$98:DT$127,Master!$C$3:$C$32,100,DT$4:DT$33,"&lt;50")+SUMIFS(DT$98:DT$127,Master!$C$3:$C$32,0,DT$4:DT$33,"&gt;50"))/DT220</f>
        <v>0</v>
      </c>
      <c r="DU221" s="11">
        <f>((SUMIF(DU$4:DU$33,50,DU$98:DU$127))/2+SUMIFS(DU$98:DU$127,Master!$C$3:$C$32,100,DU$4:DU$33,"&lt;50")+SUMIFS(DU$98:DU$127,Master!$C$3:$C$32,0,DU$4:DU$33,"&gt;50"))/DU220</f>
        <v>0</v>
      </c>
      <c r="DV221" s="11">
        <f>((SUMIF(DV$4:DV$33,50,DV$98:DV$127))/2+SUMIFS(DV$98:DV$127,Master!$C$3:$C$32,100,DV$4:DV$33,"&lt;50")+SUMIFS(DV$98:DV$127,Master!$C$3:$C$32,0,DV$4:DV$33,"&gt;50"))/DV220</f>
        <v>0</v>
      </c>
      <c r="DW221" s="11">
        <f>((SUMIF(DW$4:DW$33,50,DW$98:DW$127))/2+SUMIFS(DW$98:DW$127,Master!$C$3:$C$32,100,DW$4:DW$33,"&lt;50")+SUMIFS(DW$98:DW$127,Master!$C$3:$C$32,0,DW$4:DW$33,"&gt;50"))/DW220</f>
        <v>0</v>
      </c>
      <c r="DX221" s="11">
        <f>((SUMIF(DX$4:DX$33,50,DX$98:DX$127))/2+SUMIFS(DX$98:DX$127,Master!$C$3:$C$32,100,DX$4:DX$33,"&lt;50")+SUMIFS(DX$98:DX$127,Master!$C$3:$C$32,0,DX$4:DX$33,"&gt;50"))/DX220</f>
        <v>0</v>
      </c>
      <c r="DY221" s="11">
        <f>((SUMIF(DY$4:DY$33,50,DY$98:DY$127))/2+SUMIFS(DY$98:DY$127,Master!$C$3:$C$32,100,DY$4:DY$33,"&lt;50")+SUMIFS(DY$98:DY$127,Master!$C$3:$C$32,0,DY$4:DY$33,"&gt;50"))/DY220</f>
        <v>0</v>
      </c>
      <c r="DZ221" s="11">
        <f>((SUMIF(DZ$4:DZ$33,50,DZ$98:DZ$127))/2+SUMIFS(DZ$98:DZ$127,Master!$C$3:$C$32,100,DZ$4:DZ$33,"&lt;50")+SUMIFS(DZ$98:DZ$127,Master!$C$3:$C$32,0,DZ$4:DZ$33,"&gt;50"))/DZ220</f>
        <v>0</v>
      </c>
      <c r="EA221" s="11">
        <f>((SUMIF(EA$4:EA$33,50,EA$98:EA$127))/2+SUMIFS(EA$98:EA$127,Master!$C$3:$C$32,100,EA$4:EA$33,"&lt;50")+SUMIFS(EA$98:EA$127,Master!$C$3:$C$32,0,EA$4:EA$33,"&gt;50"))/EA220</f>
        <v>0</v>
      </c>
      <c r="EB221" s="11">
        <f>((SUMIF(EB$4:EB$33,50,EB$98:EB$127))/2+SUMIFS(EB$98:EB$127,Master!$C$3:$C$32,100,EB$4:EB$33,"&lt;50")+SUMIFS(EB$98:EB$127,Master!$C$3:$C$32,0,EB$4:EB$33,"&gt;50"))/EB220</f>
        <v>0</v>
      </c>
      <c r="EC221" s="11">
        <f>((SUMIF(EC$4:EC$33,50,EC$98:EC$127))/2+SUMIFS(EC$98:EC$127,Master!$C$3:$C$32,100,EC$4:EC$33,"&lt;50")+SUMIFS(EC$98:EC$127,Master!$C$3:$C$32,0,EC$4:EC$33,"&gt;50"))/EC220</f>
        <v>0</v>
      </c>
      <c r="ED221" s="11">
        <f>((SUMIF(ED$4:ED$33,50,ED$98:ED$127))/2+SUMIFS(ED$98:ED$127,Master!$C$3:$C$32,100,ED$4:ED$33,"&lt;50")+SUMIFS(ED$98:ED$127,Master!$C$3:$C$32,0,ED$4:ED$33,"&gt;50"))/ED220</f>
        <v>0</v>
      </c>
      <c r="EE221" s="11">
        <f>((SUMIF(EE$4:EE$33,50,EE$98:EE$127))/2+SUMIFS(EE$98:EE$127,Master!$C$3:$C$32,100,EE$4:EE$33,"&lt;50")+SUMIFS(EE$98:EE$127,Master!$C$3:$C$32,0,EE$4:EE$33,"&gt;50"))/EE220</f>
        <v>0</v>
      </c>
      <c r="EF221" s="11">
        <f>((SUMIF(EF$4:EF$33,50,EF$98:EF$127))/2+SUMIFS(EF$98:EF$127,Master!$C$3:$C$32,100,EF$4:EF$33,"&lt;50")+SUMIFS(EF$98:EF$127,Master!$C$3:$C$32,0,EF$4:EF$33,"&gt;50"))/EF220</f>
        <v>0</v>
      </c>
      <c r="EG221" s="11">
        <f>((SUMIF(EG$4:EG$33,50,EG$98:EG$127))/2+SUMIFS(EG$98:EG$127,Master!$C$3:$C$32,100,EG$4:EG$33,"&lt;50")+SUMIFS(EG$98:EG$127,Master!$C$3:$C$32,0,EG$4:EG$33,"&gt;50"))/EG220</f>
        <v>0</v>
      </c>
      <c r="EH221" s="11">
        <f>((SUMIF(EH$4:EH$33,50,EH$98:EH$127))/2+SUMIFS(EH$98:EH$127,Master!$C$3:$C$32,100,EH$4:EH$33,"&lt;50")+SUMIFS(EH$98:EH$127,Master!$C$3:$C$32,0,EH$4:EH$33,"&gt;50"))/EH220</f>
        <v>0</v>
      </c>
      <c r="EI221" s="11">
        <f>((SUMIF(EI$4:EI$33,50,EI$98:EI$127))/2+SUMIFS(EI$98:EI$127,Master!$C$3:$C$32,100,EI$4:EI$33,"&lt;50")+SUMIFS(EI$98:EI$127,Master!$C$3:$C$32,0,EI$4:EI$33,"&gt;50"))/EI220</f>
        <v>0</v>
      </c>
      <c r="EJ221" s="11">
        <f>((SUMIF(EJ$4:EJ$33,50,EJ$98:EJ$127))/2+SUMIFS(EJ$98:EJ$127,Master!$C$3:$C$32,100,EJ$4:EJ$33,"&lt;50")+SUMIFS(EJ$98:EJ$127,Master!$C$3:$C$32,0,EJ$4:EJ$33,"&gt;50"))/EJ220</f>
        <v>0</v>
      </c>
      <c r="EK221" s="11">
        <f>((SUMIF(EK$4:EK$33,50,EK$98:EK$127))/2+SUMIFS(EK$98:EK$127,Master!$C$3:$C$32,100,EK$4:EK$33,"&lt;50")+SUMIFS(EK$98:EK$127,Master!$C$3:$C$32,0,EK$4:EK$33,"&gt;50"))/EK220</f>
        <v>0</v>
      </c>
      <c r="EL221" s="11">
        <f>((SUMIF(EL$4:EL$33,50,EL$98:EL$127))/2+SUMIFS(EL$98:EL$127,Master!$C$3:$C$32,100,EL$4:EL$33,"&lt;50")+SUMIFS(EL$98:EL$127,Master!$C$3:$C$32,0,EL$4:EL$33,"&gt;50"))/EL220</f>
        <v>0</v>
      </c>
      <c r="EM221" s="11">
        <f>((SUMIF(EM$4:EM$33,50,EM$98:EM$127))/2+SUMIFS(EM$98:EM$127,Master!$C$3:$C$32,100,EM$4:EM$33,"&lt;50")+SUMIFS(EM$98:EM$127,Master!$C$3:$C$32,0,EM$4:EM$33,"&gt;50"))/EM220</f>
        <v>0</v>
      </c>
      <c r="EN221" s="11">
        <f>((SUMIF(EN$4:EN$33,50,EN$98:EN$127))/2+SUMIFS(EN$98:EN$127,Master!$C$3:$C$32,100,EN$4:EN$33,"&lt;50")+SUMIFS(EN$98:EN$127,Master!$C$3:$C$32,0,EN$4:EN$33,"&gt;50"))/EN220</f>
        <v>0</v>
      </c>
      <c r="EO221" s="11">
        <f>((SUMIF(EO$4:EO$33,50,EO$98:EO$127))/2+SUMIFS(EO$98:EO$127,Master!$C$3:$C$32,100,EO$4:EO$33,"&lt;50")+SUMIFS(EO$98:EO$127,Master!$C$3:$C$32,0,EO$4:EO$33,"&gt;50"))/EO220</f>
        <v>0</v>
      </c>
      <c r="EP221" s="11">
        <f>((SUMIF(EP$4:EP$33,50,EP$98:EP$127))/2+SUMIFS(EP$98:EP$127,Master!$C$3:$C$32,100,EP$4:EP$33,"&lt;50")+SUMIFS(EP$98:EP$127,Master!$C$3:$C$32,0,EP$4:EP$33,"&gt;50"))/EP220</f>
        <v>0</v>
      </c>
      <c r="EQ221" s="11">
        <f>((SUMIF(EQ$4:EQ$33,50,EQ$98:EQ$127))/2+SUMIFS(EQ$98:EQ$127,Master!$C$3:$C$32,100,EQ$4:EQ$33,"&lt;50")+SUMIFS(EQ$98:EQ$127,Master!$C$3:$C$32,0,EQ$4:EQ$33,"&gt;50"))/EQ220</f>
        <v>0</v>
      </c>
      <c r="ER221" s="11">
        <f>((SUMIF(ER$4:ER$33,50,ER$98:ER$127))/2+SUMIFS(ER$98:ER$127,Master!$C$3:$C$32,100,ER$4:ER$33,"&lt;50")+SUMIFS(ER$98:ER$127,Master!$C$3:$C$32,0,ER$4:ER$33,"&gt;50"))/ER220</f>
        <v>0</v>
      </c>
      <c r="ES221" s="11">
        <f>((SUMIF(ES$4:ES$33,50,ES$98:ES$127))/2+SUMIFS(ES$98:ES$127,Master!$C$3:$C$32,100,ES$4:ES$33,"&lt;50")+SUMIFS(ES$98:ES$127,Master!$C$3:$C$32,0,ES$4:ES$33,"&gt;50"))/ES220</f>
        <v>0</v>
      </c>
      <c r="ET221" s="11">
        <f>((SUMIF(ET$4:ET$33,50,ET$98:ET$127))/2+SUMIFS(ET$98:ET$127,Master!$C$3:$C$32,100,ET$4:ET$33,"&lt;50")+SUMIFS(ET$98:ET$127,Master!$C$3:$C$32,0,ET$4:ET$33,"&gt;50"))/ET220</f>
        <v>0</v>
      </c>
      <c r="EU221" s="11">
        <f>((SUMIF(EU$4:EU$33,50,EU$98:EU$127))/2+SUMIFS(EU$98:EU$127,Master!$C$3:$C$32,100,EU$4:EU$33,"&lt;50")+SUMIFS(EU$98:EU$127,Master!$C$3:$C$32,0,EU$4:EU$33,"&gt;50"))/EU220</f>
        <v>0</v>
      </c>
      <c r="EV221" s="11">
        <f>((SUMIF(EV$4:EV$33,50,EV$98:EV$127))/2+SUMIFS(EV$98:EV$127,Master!$C$3:$C$32,100,EV$4:EV$33,"&lt;50")+SUMIFS(EV$98:EV$127,Master!$C$3:$C$32,0,EV$4:EV$33,"&gt;50"))/EV220</f>
        <v>0</v>
      </c>
      <c r="EW221" s="11">
        <f>((SUMIF(EW$4:EW$33,50,EW$98:EW$127))/2+SUMIFS(EW$98:EW$127,Master!$C$3:$C$32,100,EW$4:EW$33,"&lt;50")+SUMIFS(EW$98:EW$127,Master!$C$3:$C$32,0,EW$4:EW$33,"&gt;50"))/EW220</f>
        <v>0</v>
      </c>
      <c r="EX221" s="11">
        <f>((SUMIF(EX$4:EX$33,50,EX$98:EX$127))/2+SUMIFS(EX$98:EX$127,Master!$C$3:$C$32,100,EX$4:EX$33,"&lt;50")+SUMIFS(EX$98:EX$127,Master!$C$3:$C$32,0,EX$4:EX$33,"&gt;50"))/EX220</f>
        <v>0</v>
      </c>
      <c r="EY221" s="11">
        <f>((SUMIF(EY$4:EY$33,50,EY$98:EY$127))/2+SUMIFS(EY$98:EY$127,Master!$C$3:$C$32,100,EY$4:EY$33,"&lt;50")+SUMIFS(EY$98:EY$127,Master!$C$3:$C$32,0,EY$4:EY$33,"&gt;50"))/EY220</f>
        <v>0</v>
      </c>
      <c r="EZ221" s="11">
        <f>((SUMIF(EZ$4:EZ$33,50,EZ$98:EZ$127))/2+SUMIFS(EZ$98:EZ$127,Master!$C$3:$C$32,100,EZ$4:EZ$33,"&lt;50")+SUMIFS(EZ$98:EZ$127,Master!$C$3:$C$32,0,EZ$4:EZ$33,"&gt;50"))/EZ220</f>
        <v>0</v>
      </c>
      <c r="FA221" s="11">
        <f>((SUMIF(FA$4:FA$33,50,FA$98:FA$127))/2+SUMIFS(FA$98:FA$127,Master!$C$3:$C$32,100,FA$4:FA$33,"&lt;50")+SUMIFS(FA$98:FA$127,Master!$C$3:$C$32,0,FA$4:FA$33,"&gt;50"))/FA220</f>
        <v>0</v>
      </c>
      <c r="FB221" s="11">
        <f>((SUMIF(FB$4:FB$33,50,FB$98:FB$127))/2+SUMIFS(FB$98:FB$127,Master!$C$3:$C$32,100,FB$4:FB$33,"&lt;50")+SUMIFS(FB$98:FB$127,Master!$C$3:$C$32,0,FB$4:FB$33,"&gt;50"))/FB220</f>
        <v>0</v>
      </c>
      <c r="FC221" s="11">
        <f>((SUMIF(FC$4:FC$33,50,FC$98:FC$127))/2+SUMIFS(FC$98:FC$127,Master!$C$3:$C$32,100,FC$4:FC$33,"&lt;50")+SUMIFS(FC$98:FC$127,Master!$C$3:$C$32,0,FC$4:FC$33,"&gt;50"))/FC220</f>
        <v>0</v>
      </c>
      <c r="FD221" s="11">
        <f>((SUMIF(FD$4:FD$33,50,FD$98:FD$127))/2+SUMIFS(FD$98:FD$127,Master!$C$3:$C$32,100,FD$4:FD$33,"&lt;50")+SUMIFS(FD$98:FD$127,Master!$C$3:$C$32,0,FD$4:FD$33,"&gt;50"))/FD220</f>
        <v>0</v>
      </c>
      <c r="FE221" s="11">
        <f>((SUMIF(FE$4:FE$33,50,FE$98:FE$127))/2+SUMIFS(FE$98:FE$127,Master!$C$3:$C$32,100,FE$4:FE$33,"&lt;50")+SUMIFS(FE$98:FE$127,Master!$C$3:$C$32,0,FE$4:FE$33,"&gt;50"))/FE220</f>
        <v>0</v>
      </c>
      <c r="FF221" s="11">
        <f>((SUMIF(FF$4:FF$33,50,FF$98:FF$127))/2+SUMIFS(FF$98:FF$127,Master!$C$3:$C$32,100,FF$4:FF$33,"&lt;50")+SUMIFS(FF$98:FF$127,Master!$C$3:$C$32,0,FF$4:FF$33,"&gt;50"))/FF220</f>
        <v>0</v>
      </c>
      <c r="FG221" s="11">
        <f>((SUMIF(FG$4:FG$33,50,FG$98:FG$127))/2+SUMIFS(FG$98:FG$127,Master!$C$3:$C$32,100,FG$4:FG$33,"&lt;50")+SUMIFS(FG$98:FG$127,Master!$C$3:$C$32,0,FG$4:FG$33,"&gt;50"))/FG220</f>
        <v>0</v>
      </c>
      <c r="FH221" s="11">
        <f>((SUMIF(FH$4:FH$33,50,FH$98:FH$127))/2+SUMIFS(FH$98:FH$127,Master!$C$3:$C$32,100,FH$4:FH$33,"&lt;50")+SUMIFS(FH$98:FH$127,Master!$C$3:$C$32,0,FH$4:FH$33,"&gt;50"))/FH220</f>
        <v>0</v>
      </c>
      <c r="FI221" s="11">
        <f>((SUMIF(FI$4:FI$33,50,FI$98:FI$127))/2+SUMIFS(FI$98:FI$127,Master!$C$3:$C$32,100,FI$4:FI$33,"&lt;50")+SUMIFS(FI$98:FI$127,Master!$C$3:$C$32,0,FI$4:FI$33,"&gt;50"))/FI220</f>
        <v>0</v>
      </c>
      <c r="FJ221" s="11">
        <f>((SUMIF(FJ$4:FJ$33,50,FJ$98:FJ$127))/2+SUMIFS(FJ$98:FJ$127,Master!$C$3:$C$32,100,FJ$4:FJ$33,"&lt;50")+SUMIFS(FJ$98:FJ$127,Master!$C$3:$C$32,0,FJ$4:FJ$33,"&gt;50"))/FJ220</f>
        <v>0</v>
      </c>
      <c r="FK221" s="11">
        <f>((SUMIF(FK$4:FK$33,50,FK$98:FK$127))/2+SUMIFS(FK$98:FK$127,Master!$C$3:$C$32,100,FK$4:FK$33,"&lt;50")+SUMIFS(FK$98:FK$127,Master!$C$3:$C$32,0,FK$4:FK$33,"&gt;50"))/FK220</f>
        <v>0</v>
      </c>
    </row>
    <row r="222" spans="3:168" x14ac:dyDescent="0.25">
      <c r="C222" s="11" t="s">
        <v>54</v>
      </c>
      <c r="D222" s="11">
        <f>SUM(D223:D252)</f>
        <v>647.99999999600004</v>
      </c>
      <c r="E222" s="11">
        <f>SUM(E223:E252)</f>
        <v>673.00000000499995</v>
      </c>
      <c r="F222" s="11">
        <f>SUM(F223:F252)</f>
        <v>226.99999999800002</v>
      </c>
      <c r="G222" s="11">
        <f>SUM(G223:G252)</f>
        <v>0</v>
      </c>
      <c r="H222" s="11">
        <f>SUM(H223:H252)</f>
        <v>384.99999999000005</v>
      </c>
      <c r="I222" s="11">
        <f t="shared" ref="I222:BT222" si="1530">SUM(I223:I252)</f>
        <v>436.99999998000004</v>
      </c>
      <c r="J222" s="11">
        <f t="shared" si="1530"/>
        <v>625.00000001800004</v>
      </c>
      <c r="K222" s="11">
        <f t="shared" si="1530"/>
        <v>901.00000003199989</v>
      </c>
      <c r="L222" s="11">
        <f t="shared" si="1530"/>
        <v>590.00000002999991</v>
      </c>
      <c r="M222" s="11">
        <f t="shared" si="1530"/>
        <v>750.0000000120001</v>
      </c>
      <c r="N222" s="11">
        <f t="shared" si="1530"/>
        <v>489.00000005599981</v>
      </c>
      <c r="O222" s="11">
        <f t="shared" si="1530"/>
        <v>616.00000004800006</v>
      </c>
      <c r="P222" s="11">
        <f t="shared" si="1530"/>
        <v>658.000000054</v>
      </c>
      <c r="Q222" s="11">
        <f t="shared" si="1530"/>
        <v>566.99999991999994</v>
      </c>
      <c r="R222" s="11">
        <f t="shared" si="1530"/>
        <v>739.00000010999997</v>
      </c>
      <c r="S222" s="11">
        <f t="shared" si="1530"/>
        <v>619.00000002399997</v>
      </c>
      <c r="T222" s="11">
        <f t="shared" si="1530"/>
        <v>685.99999997400005</v>
      </c>
      <c r="U222" s="11">
        <f t="shared" si="1530"/>
        <v>797.99999991600009</v>
      </c>
      <c r="V222" s="11">
        <f t="shared" si="1530"/>
        <v>643.00000008999996</v>
      </c>
      <c r="W222" s="11">
        <f t="shared" si="1530"/>
        <v>568.99999990400011</v>
      </c>
      <c r="X222" s="11">
        <f t="shared" si="1530"/>
        <v>1026.000000068</v>
      </c>
      <c r="Y222" s="11">
        <f t="shared" si="1530"/>
        <v>1175.0000001440001</v>
      </c>
      <c r="Z222" s="11">
        <f t="shared" si="1530"/>
        <v>515.00000026600014</v>
      </c>
      <c r="AA222" s="11">
        <f t="shared" si="1530"/>
        <v>887.00000020000016</v>
      </c>
      <c r="AB222" s="11">
        <f t="shared" si="1530"/>
        <v>815.00000029400007</v>
      </c>
      <c r="AC222" s="11">
        <f t="shared" si="1530"/>
        <v>693.00000008799998</v>
      </c>
      <c r="AD222" s="11">
        <f t="shared" si="1530"/>
        <v>973.0000004599998</v>
      </c>
      <c r="AE222" s="11">
        <f t="shared" si="1530"/>
        <v>653.99999976000015</v>
      </c>
      <c r="AF222" s="11">
        <f t="shared" si="1530"/>
        <v>1014.9999999499997</v>
      </c>
      <c r="AG222" s="11">
        <f t="shared" si="1530"/>
        <v>530.99999999999989</v>
      </c>
      <c r="AH222" s="11">
        <f t="shared" si="1530"/>
        <v>875.0000005400002</v>
      </c>
      <c r="AI222" s="11">
        <f t="shared" si="1530"/>
        <v>552.00000028000011</v>
      </c>
      <c r="AJ222" s="11">
        <f t="shared" si="1530"/>
        <v>708.00000034799996</v>
      </c>
      <c r="AK222" s="11">
        <f t="shared" si="1530"/>
        <v>815.99999988000002</v>
      </c>
      <c r="AL222" s="11">
        <f t="shared" si="1530"/>
        <v>1099.0000001240003</v>
      </c>
      <c r="AM222" s="11">
        <f t="shared" si="1530"/>
        <v>844.00000032000003</v>
      </c>
      <c r="AN222" s="11">
        <f t="shared" si="1530"/>
        <v>536.99999986800015</v>
      </c>
      <c r="AO222" s="11">
        <f t="shared" si="1530"/>
        <v>793.99999993200004</v>
      </c>
      <c r="AP222" s="11">
        <f t="shared" si="1530"/>
        <v>602.00000035000016</v>
      </c>
      <c r="AQ222" s="11">
        <f t="shared" si="1530"/>
        <v>725.00000050400001</v>
      </c>
      <c r="AR222" s="11">
        <f t="shared" si="1530"/>
        <v>913.00000022199981</v>
      </c>
      <c r="AS222" s="11">
        <f t="shared" si="1530"/>
        <v>741.00000076000015</v>
      </c>
      <c r="AT222" s="11">
        <f t="shared" si="1530"/>
        <v>813.99999984399972</v>
      </c>
      <c r="AU222" s="11">
        <f t="shared" si="1530"/>
        <v>825.0000004000002</v>
      </c>
      <c r="AV222" s="11">
        <f t="shared" si="1530"/>
        <v>836.00000073800015</v>
      </c>
      <c r="AW222" s="11">
        <f t="shared" si="1530"/>
        <v>1168.9999994119999</v>
      </c>
      <c r="AX222" s="11">
        <f t="shared" si="1530"/>
        <v>862.999999742</v>
      </c>
      <c r="AY222" s="11">
        <f t="shared" si="1530"/>
        <v>918.00000035199992</v>
      </c>
      <c r="AZ222" s="11">
        <f t="shared" si="1530"/>
        <v>1152.0000008999996</v>
      </c>
      <c r="BA222" s="11">
        <f t="shared" si="1530"/>
        <v>499.00000009200005</v>
      </c>
      <c r="BB222" s="11">
        <f t="shared" si="1530"/>
        <v>472.99999971799991</v>
      </c>
      <c r="BC222" s="11">
        <f t="shared" si="1530"/>
        <v>587.00000019200002</v>
      </c>
      <c r="BD222" s="11">
        <f t="shared" si="1530"/>
        <v>754.00000029400007</v>
      </c>
      <c r="BE222" s="11">
        <f t="shared" si="1530"/>
        <v>819.00000039999998</v>
      </c>
      <c r="BF222" s="11">
        <f t="shared" si="1530"/>
        <v>1208.000000408</v>
      </c>
      <c r="BG222" s="11">
        <f t="shared" si="1530"/>
        <v>496.00000041599992</v>
      </c>
      <c r="BH222" s="11">
        <f t="shared" si="1530"/>
        <v>612.00000053000008</v>
      </c>
      <c r="BI222" s="11">
        <f t="shared" si="1530"/>
        <v>521.00000075599996</v>
      </c>
      <c r="BJ222" s="11">
        <f t="shared" si="1530"/>
        <v>741.00000054999987</v>
      </c>
      <c r="BK222" s="11">
        <f t="shared" si="1530"/>
        <v>600.99999988800005</v>
      </c>
      <c r="BL222" s="11">
        <f t="shared" si="1530"/>
        <v>1019.0000004559998</v>
      </c>
      <c r="BM222" s="11">
        <f t="shared" si="1530"/>
        <v>657.99999953600002</v>
      </c>
      <c r="BN222" s="11">
        <f t="shared" si="1530"/>
        <v>524</v>
      </c>
      <c r="BO222" s="11">
        <f t="shared" si="1530"/>
        <v>856.00000011999964</v>
      </c>
      <c r="BP222" s="11">
        <f t="shared" si="1530"/>
        <v>882.00000024399981</v>
      </c>
      <c r="BQ222" s="11">
        <f t="shared" si="1530"/>
        <v>1196.0000003720002</v>
      </c>
      <c r="BR222" s="11">
        <f t="shared" si="1530"/>
        <v>507.00000012600015</v>
      </c>
      <c r="BS222" s="11">
        <f t="shared" si="1530"/>
        <v>547.00000012800001</v>
      </c>
      <c r="BT222" s="11">
        <f t="shared" si="1530"/>
        <v>529.00000012999999</v>
      </c>
      <c r="BU222" s="11">
        <f t="shared" ref="BU222:CI222" si="1531">SUM(BU223:BU252)</f>
        <v>405.00000092399995</v>
      </c>
      <c r="BV222" s="11">
        <f t="shared" si="1531"/>
        <v>631.00000040200007</v>
      </c>
      <c r="BW222" s="11">
        <f t="shared" si="1531"/>
        <v>588.99999999999977</v>
      </c>
      <c r="BX222" s="11">
        <f t="shared" si="1531"/>
        <v>529.99999999999989</v>
      </c>
      <c r="BY222" s="11">
        <f t="shared" si="1531"/>
        <v>886.00000069999987</v>
      </c>
      <c r="BZ222" s="11">
        <f t="shared" si="1531"/>
        <v>620.99999985799991</v>
      </c>
      <c r="CA222" s="11">
        <f t="shared" si="1531"/>
        <v>774.00000043199975</v>
      </c>
      <c r="CB222" s="11">
        <f t="shared" si="1531"/>
        <v>527</v>
      </c>
      <c r="CC222" s="11">
        <f t="shared" si="1531"/>
        <v>487.000000296</v>
      </c>
      <c r="CD222" s="11">
        <f t="shared" si="1531"/>
        <v>439.00000075000003</v>
      </c>
      <c r="CE222" s="11">
        <f t="shared" si="1531"/>
        <v>564.99999954400005</v>
      </c>
      <c r="CF222" s="11">
        <f t="shared" si="1531"/>
        <v>587.00000015399985</v>
      </c>
      <c r="CG222" s="11">
        <f t="shared" si="1531"/>
        <v>705.99999984399994</v>
      </c>
      <c r="CH222" s="11">
        <f t="shared" si="1531"/>
        <v>487.99999984200002</v>
      </c>
      <c r="CI222" s="11">
        <f t="shared" si="1531"/>
        <v>431.99999983999999</v>
      </c>
      <c r="CJ222" s="11">
        <f t="shared" ref="CJ222:CK222" si="1532">SUM(CJ223:CJ252)</f>
        <v>491.00000080999996</v>
      </c>
      <c r="CK222" s="11">
        <f t="shared" si="1532"/>
        <v>729.99999983599992</v>
      </c>
      <c r="CL222" s="11">
        <f t="shared" ref="CL222:CQ222" si="1533">SUM(CL223:CL252)</f>
        <v>338.00000000000011</v>
      </c>
      <c r="CM222" s="11">
        <f t="shared" si="1533"/>
        <v>521.99999899199997</v>
      </c>
      <c r="CN222" s="11">
        <f t="shared" si="1533"/>
        <v>544.99999880999997</v>
      </c>
      <c r="CO222" s="11">
        <f t="shared" si="1533"/>
        <v>471.999999656</v>
      </c>
      <c r="CP222" s="11">
        <f t="shared" si="1533"/>
        <v>994.00000034799996</v>
      </c>
      <c r="CQ222" s="11">
        <f t="shared" si="1533"/>
        <v>430.99999929600006</v>
      </c>
      <c r="CR222" s="11">
        <f t="shared" ref="CR222:CS222" si="1534">SUM(CR223:CR252)</f>
        <v>733.99999982200006</v>
      </c>
      <c r="CS222" s="11">
        <f t="shared" si="1534"/>
        <v>387.99999964</v>
      </c>
      <c r="CT222" s="11">
        <f t="shared" ref="CT222:DB222" si="1535">SUM(CT223:CT252)</f>
        <v>691.99999890799995</v>
      </c>
      <c r="CU222" s="11">
        <f t="shared" si="1535"/>
        <v>638.99999908000018</v>
      </c>
      <c r="CV222" s="11">
        <f t="shared" si="1535"/>
        <v>440.99999999999989</v>
      </c>
      <c r="CW222" s="11">
        <f t="shared" si="1535"/>
        <v>392.99999943599983</v>
      </c>
      <c r="CX222" s="11">
        <f t="shared" si="1535"/>
        <v>515.00000056999988</v>
      </c>
      <c r="CY222" s="11">
        <f t="shared" si="1535"/>
        <v>613</v>
      </c>
      <c r="CZ222" s="11">
        <f t="shared" si="1535"/>
        <v>413.99999922400002</v>
      </c>
      <c r="DA222" s="11">
        <f t="shared" si="1535"/>
        <v>639.99999823600024</v>
      </c>
      <c r="DB222" s="11">
        <f t="shared" si="1535"/>
        <v>424.99999980199982</v>
      </c>
      <c r="DC222" s="11">
        <f t="shared" ref="DC222:EE222" si="1536">SUM(DC223:DC252)</f>
        <v>426</v>
      </c>
      <c r="DD222" s="11">
        <f t="shared" si="1536"/>
        <v>618.99999898999988</v>
      </c>
      <c r="DE222" s="11">
        <f t="shared" si="1536"/>
        <v>425.999999796</v>
      </c>
      <c r="DF222" s="11">
        <f t="shared" si="1536"/>
        <v>585.00000061799983</v>
      </c>
      <c r="DG222" s="11">
        <f t="shared" si="1536"/>
        <v>565.99999792000006</v>
      </c>
      <c r="DH222" s="11">
        <f t="shared" si="1536"/>
        <v>750.00000021000005</v>
      </c>
      <c r="DI222" s="11">
        <f t="shared" si="1536"/>
        <v>701.99999957600005</v>
      </c>
      <c r="DJ222" s="11">
        <f t="shared" si="1536"/>
        <v>397.99999935799991</v>
      </c>
      <c r="DK222" s="11">
        <f t="shared" si="1536"/>
        <v>669</v>
      </c>
      <c r="DL222" s="11">
        <f t="shared" si="1536"/>
        <v>586.99999978199992</v>
      </c>
      <c r="DM222" s="11">
        <f t="shared" si="1536"/>
        <v>552</v>
      </c>
      <c r="DN222" s="11">
        <f t="shared" si="1536"/>
        <v>926.99999955600003</v>
      </c>
      <c r="DO222" s="11">
        <f t="shared" si="1536"/>
        <v>1246.0000006719997</v>
      </c>
      <c r="DP222" s="11">
        <f t="shared" si="1536"/>
        <v>520.99999909600001</v>
      </c>
      <c r="DQ222" s="11">
        <f t="shared" si="1536"/>
        <v>597.99999908799987</v>
      </c>
      <c r="DR222" s="11">
        <f t="shared" si="1536"/>
        <v>414.00000091999999</v>
      </c>
      <c r="DS222" s="11">
        <f t="shared" si="1536"/>
        <v>538.99999860799994</v>
      </c>
      <c r="DT222" s="11">
        <f t="shared" si="1536"/>
        <v>655.00000140400016</v>
      </c>
      <c r="DU222" s="11">
        <f t="shared" si="1536"/>
        <v>466.99999834799996</v>
      </c>
      <c r="DV222" s="11">
        <f t="shared" si="1536"/>
        <v>489.00000071399995</v>
      </c>
      <c r="DW222" s="11">
        <f t="shared" si="1536"/>
        <v>366.00000095999997</v>
      </c>
      <c r="DX222" s="11">
        <f t="shared" si="1536"/>
        <v>421.99999903200001</v>
      </c>
      <c r="DY222" s="11">
        <f t="shared" si="1536"/>
        <v>608.00000121999994</v>
      </c>
      <c r="DZ222" s="11">
        <f t="shared" si="1536"/>
        <v>650.99999975399999</v>
      </c>
      <c r="EA222" s="11">
        <f t="shared" si="1536"/>
        <v>492.00000123999996</v>
      </c>
      <c r="EB222" s="11">
        <f t="shared" si="1536"/>
        <v>607.99999924999997</v>
      </c>
      <c r="EC222" s="11">
        <f t="shared" si="1536"/>
        <v>467.99999974800005</v>
      </c>
      <c r="ED222" s="11">
        <f t="shared" si="1536"/>
        <v>401.99999974600007</v>
      </c>
      <c r="EE222" s="11">
        <f t="shared" si="1536"/>
        <v>742.00000076800006</v>
      </c>
      <c r="EF222" s="11">
        <f t="shared" ref="EF222:EI222" si="1537">SUM(EF223:EF252)</f>
        <v>385.999999484</v>
      </c>
      <c r="EG222" s="11">
        <f t="shared" si="1537"/>
        <v>441.99999999999994</v>
      </c>
      <c r="EH222" s="11">
        <f t="shared" si="1537"/>
        <v>729.00000078599987</v>
      </c>
      <c r="EI222" s="11">
        <f t="shared" si="1537"/>
        <v>554.9999970959999</v>
      </c>
      <c r="EJ222" s="11">
        <f t="shared" ref="EJ222:ES222" si="1538">SUM(EJ223:EJ252)</f>
        <v>687.99999920200014</v>
      </c>
      <c r="EK222" s="11">
        <f t="shared" si="1538"/>
        <v>540.99999892799997</v>
      </c>
      <c r="EL222" s="11">
        <f t="shared" si="1538"/>
        <v>872.00000107999972</v>
      </c>
      <c r="EM222" s="11">
        <f t="shared" si="1538"/>
        <v>567.00000027199997</v>
      </c>
      <c r="EN222" s="11">
        <f t="shared" si="1538"/>
        <v>578.99999890399954</v>
      </c>
      <c r="EO222" s="11">
        <f t="shared" si="1538"/>
        <v>232.00000110399989</v>
      </c>
      <c r="EP222" s="11">
        <f t="shared" si="1538"/>
        <v>615.00000139000008</v>
      </c>
      <c r="EQ222" s="11">
        <f t="shared" si="1538"/>
        <v>388.99999916000002</v>
      </c>
      <c r="ER222" s="11">
        <f t="shared" si="1538"/>
        <v>970.00000169199984</v>
      </c>
      <c r="ES222" s="11">
        <f t="shared" si="1538"/>
        <v>1012</v>
      </c>
      <c r="ET222" s="11">
        <f t="shared" ref="ET222:EV222" si="1539">SUM(ET223:ET252)</f>
        <v>463.00000114399984</v>
      </c>
      <c r="EU222" s="11">
        <f t="shared" si="1539"/>
        <v>622.00000086399996</v>
      </c>
      <c r="EV222" s="11">
        <f t="shared" si="1539"/>
        <v>392.99999941999999</v>
      </c>
      <c r="EW222" s="11">
        <f t="shared" ref="EW222:FJ222" si="1540">SUM(EW223:EW252)</f>
        <v>745.0000029200005</v>
      </c>
      <c r="EX222" s="11">
        <f t="shared" si="1540"/>
        <v>551.00000029399985</v>
      </c>
      <c r="EY222" s="11">
        <f t="shared" si="1540"/>
        <v>547.99999851999985</v>
      </c>
      <c r="EZ222" s="11">
        <f t="shared" si="1540"/>
        <v>335.00000000000006</v>
      </c>
      <c r="FA222" s="11">
        <f t="shared" si="1540"/>
        <v>709.99999939999998</v>
      </c>
      <c r="FB222" s="11">
        <f t="shared" si="1540"/>
        <v>591.00000120799996</v>
      </c>
      <c r="FC222" s="11">
        <f t="shared" si="1540"/>
        <v>737</v>
      </c>
      <c r="FD222" s="11">
        <f t="shared" si="1540"/>
        <v>631.99999816400032</v>
      </c>
      <c r="FE222" s="11">
        <f t="shared" si="1540"/>
        <v>696.00000184800001</v>
      </c>
      <c r="FF222" s="11">
        <f t="shared" si="1540"/>
        <v>830.00000123999996</v>
      </c>
      <c r="FG222" s="11">
        <f t="shared" si="1540"/>
        <v>863.99999844000013</v>
      </c>
      <c r="FH222" s="11">
        <f t="shared" si="1540"/>
        <v>1091.0000000000002</v>
      </c>
      <c r="FI222" s="11">
        <f t="shared" si="1540"/>
        <v>668.99999905200002</v>
      </c>
      <c r="FJ222" s="11">
        <f t="shared" si="1540"/>
        <v>940.00000190800017</v>
      </c>
      <c r="FK222" s="11">
        <f t="shared" ref="FK222" si="1541">SUM(FK223:FK252)</f>
        <v>455.99999775999987</v>
      </c>
    </row>
    <row r="223" spans="3:168" x14ac:dyDescent="0.25">
      <c r="C223" s="11">
        <v>1</v>
      </c>
      <c r="D223" s="11">
        <f t="shared" ref="D223:H252" si="1542">ABS(D4-$G4)</f>
        <v>24.999999999</v>
      </c>
      <c r="E223" s="11">
        <f t="shared" ref="E223" si="1543">ABS(E4-$G4)</f>
        <v>6.9999999995000017</v>
      </c>
      <c r="F223" s="11">
        <f t="shared" si="1542"/>
        <v>4.9999999994999982</v>
      </c>
      <c r="G223" s="11">
        <f t="shared" si="1542"/>
        <v>0</v>
      </c>
      <c r="H223" s="11">
        <f t="shared" si="1542"/>
        <v>1.9999999989999999</v>
      </c>
      <c r="I223" s="11">
        <f t="shared" ref="I223:BT223" si="1544">ABS(I4-$G4)</f>
        <v>5.0000000020000002</v>
      </c>
      <c r="J223" s="11">
        <f t="shared" si="1544"/>
        <v>24.999999997</v>
      </c>
      <c r="K223" s="11">
        <f t="shared" si="1544"/>
        <v>4.000000330961484E-9</v>
      </c>
      <c r="L223" s="11">
        <f t="shared" si="1544"/>
        <v>14.999999995</v>
      </c>
      <c r="M223" s="11">
        <f t="shared" si="1544"/>
        <v>9.9999999939999995</v>
      </c>
      <c r="N223" s="11">
        <f t="shared" si="1544"/>
        <v>9.9999999929999994</v>
      </c>
      <c r="O223" s="11">
        <f t="shared" si="1544"/>
        <v>8.000000661922968E-9</v>
      </c>
      <c r="P223" s="11">
        <f t="shared" si="1544"/>
        <v>9.9999999909999993</v>
      </c>
      <c r="Q223" s="11">
        <f t="shared" si="1544"/>
        <v>14.999999990000001</v>
      </c>
      <c r="R223" s="11">
        <f t="shared" si="1544"/>
        <v>1.1000000910144081E-8</v>
      </c>
      <c r="S223" s="11">
        <f t="shared" si="1544"/>
        <v>12.000000011999997</v>
      </c>
      <c r="T223" s="11">
        <f t="shared" si="1544"/>
        <v>9.9999999870000007</v>
      </c>
      <c r="U223" s="11">
        <f t="shared" si="1544"/>
        <v>3.0000000140000012</v>
      </c>
      <c r="V223" s="11">
        <f t="shared" si="1544"/>
        <v>10.000000015000001</v>
      </c>
      <c r="W223" s="11">
        <f t="shared" si="1544"/>
        <v>37.000000016000001</v>
      </c>
      <c r="X223" s="11">
        <f t="shared" si="1544"/>
        <v>1.7000001406586307E-8</v>
      </c>
      <c r="Y223" s="11">
        <f t="shared" si="1544"/>
        <v>14.999999982</v>
      </c>
      <c r="Z223" s="11">
        <f t="shared" si="1544"/>
        <v>40.000000018999998</v>
      </c>
      <c r="AA223" s="11">
        <f t="shared" si="1544"/>
        <v>25.000000019999998</v>
      </c>
      <c r="AB223" s="11">
        <f t="shared" si="1544"/>
        <v>2.0999998184834112E-8</v>
      </c>
      <c r="AC223" s="11">
        <f t="shared" si="1544"/>
        <v>45.000000021999995</v>
      </c>
      <c r="AD223" s="11">
        <f t="shared" si="1544"/>
        <v>61.000000022999998</v>
      </c>
      <c r="AE223" s="11">
        <f t="shared" si="1544"/>
        <v>22.000000023999998</v>
      </c>
      <c r="AF223" s="11">
        <f t="shared" si="1544"/>
        <v>40.000000024999991</v>
      </c>
      <c r="AG223" s="11">
        <f t="shared" si="1544"/>
        <v>5.0000000259999986</v>
      </c>
      <c r="AH223" s="11">
        <f t="shared" si="1544"/>
        <v>14.000000027000002</v>
      </c>
      <c r="AI223" s="11">
        <f t="shared" si="1544"/>
        <v>17.000000027999999</v>
      </c>
      <c r="AJ223" s="11">
        <f t="shared" si="1544"/>
        <v>5.0000000289999988</v>
      </c>
      <c r="AK223" s="11">
        <f t="shared" si="1544"/>
        <v>4.9999999700000011</v>
      </c>
      <c r="AL223" s="11">
        <f t="shared" si="1544"/>
        <v>4.999999969000001</v>
      </c>
      <c r="AM223" s="11">
        <f t="shared" si="1544"/>
        <v>35.000000032000003</v>
      </c>
      <c r="AN223" s="11">
        <f t="shared" si="1544"/>
        <v>10.000000033000003</v>
      </c>
      <c r="AO223" s="11">
        <f t="shared" si="1544"/>
        <v>4.9999999660000007</v>
      </c>
      <c r="AP223" s="11">
        <f t="shared" si="1544"/>
        <v>3.4999999343199306E-8</v>
      </c>
      <c r="AQ223" s="11">
        <f t="shared" si="1544"/>
        <v>6.9999999640000006</v>
      </c>
      <c r="AR223" s="11">
        <f t="shared" si="1544"/>
        <v>65.000000036999992</v>
      </c>
      <c r="AS223" s="11">
        <f t="shared" si="1544"/>
        <v>18.000000038</v>
      </c>
      <c r="AT223" s="11">
        <f t="shared" si="1544"/>
        <v>15.000000039000003</v>
      </c>
      <c r="AU223" s="11">
        <f t="shared" si="1544"/>
        <v>55.000000040000003</v>
      </c>
      <c r="AV223" s="11">
        <f t="shared" si="1544"/>
        <v>60.000000040999993</v>
      </c>
      <c r="AW223" s="11">
        <f t="shared" si="1544"/>
        <v>24.999999958</v>
      </c>
      <c r="AX223" s="11">
        <f t="shared" si="1544"/>
        <v>10.000000042999996</v>
      </c>
      <c r="AY223" s="11">
        <f t="shared" si="1544"/>
        <v>40.000000043999989</v>
      </c>
      <c r="AZ223" s="11">
        <f t="shared" si="1544"/>
        <v>14.999999955</v>
      </c>
      <c r="BA223" s="11">
        <f t="shared" si="1544"/>
        <v>5.0000000460000003</v>
      </c>
      <c r="BB223" s="11">
        <f t="shared" si="1544"/>
        <v>4.9999999529999997</v>
      </c>
      <c r="BC223" s="11">
        <f t="shared" si="1544"/>
        <v>1.9999999519999996</v>
      </c>
      <c r="BD223" s="11">
        <f t="shared" si="1544"/>
        <v>50.000000048999993</v>
      </c>
      <c r="BE223" s="11">
        <f t="shared" si="1544"/>
        <v>5.0000000584304871E-8</v>
      </c>
      <c r="BF223" s="11">
        <f t="shared" si="1544"/>
        <v>24.999999948999999</v>
      </c>
      <c r="BG223" s="11">
        <f t="shared" si="1544"/>
        <v>5.2000000749785613E-8</v>
      </c>
      <c r="BH223" s="11">
        <f t="shared" si="1544"/>
        <v>4.9999999469999992</v>
      </c>
      <c r="BI223" s="11">
        <f t="shared" si="1544"/>
        <v>5.4000000915266355E-8</v>
      </c>
      <c r="BJ223" s="11">
        <f t="shared" si="1544"/>
        <v>24.999999944999999</v>
      </c>
      <c r="BK223" s="11">
        <f t="shared" si="1544"/>
        <v>14.999999944000001</v>
      </c>
      <c r="BL223" s="11">
        <f t="shared" si="1544"/>
        <v>24.999999942999999</v>
      </c>
      <c r="BM223" s="11">
        <f t="shared" si="1544"/>
        <v>4.9999999419999988</v>
      </c>
      <c r="BN223" s="11">
        <f t="shared" si="1544"/>
        <v>4.9999999409999987</v>
      </c>
      <c r="BO223" s="11">
        <f t="shared" si="1544"/>
        <v>6.0000001411708581E-8</v>
      </c>
      <c r="BP223" s="11">
        <f t="shared" si="1544"/>
        <v>65.000000060999994</v>
      </c>
      <c r="BQ223" s="11">
        <f t="shared" si="1544"/>
        <v>24.999999937999998</v>
      </c>
      <c r="BR223" s="11">
        <f t="shared" si="1544"/>
        <v>9.9999999370000001</v>
      </c>
      <c r="BS223" s="11">
        <f t="shared" si="1544"/>
        <v>10.000000064000002</v>
      </c>
      <c r="BT223" s="11">
        <f t="shared" si="1544"/>
        <v>6.4999998272696757E-8</v>
      </c>
      <c r="BU223" s="11">
        <f t="shared" ref="BU223:CI223" si="1545">ABS(BU4-$G4)</f>
        <v>15.000000066000002</v>
      </c>
      <c r="BV223" s="11">
        <f t="shared" si="1545"/>
        <v>7.0000000669999984</v>
      </c>
      <c r="BW223" s="11">
        <f t="shared" si="1545"/>
        <v>24.999999932000001</v>
      </c>
      <c r="BX223" s="11">
        <f t="shared" si="1545"/>
        <v>55.000000068999995</v>
      </c>
      <c r="BY223" s="11">
        <f t="shared" si="1545"/>
        <v>9.0000000700000022</v>
      </c>
      <c r="BZ223" s="11">
        <f t="shared" si="1545"/>
        <v>14.999999928999999</v>
      </c>
      <c r="CA223" s="11">
        <f t="shared" si="1545"/>
        <v>17.999999928000001</v>
      </c>
      <c r="CB223" s="11">
        <f t="shared" si="1545"/>
        <v>9.9999999269999993</v>
      </c>
      <c r="CC223" s="11">
        <f t="shared" si="1545"/>
        <v>39.000000073999999</v>
      </c>
      <c r="CD223" s="11">
        <f t="shared" si="1545"/>
        <v>28.000000074999999</v>
      </c>
      <c r="CE223" s="11">
        <f t="shared" si="1545"/>
        <v>7.5999999182840838E-8</v>
      </c>
      <c r="CF223" s="11">
        <f t="shared" si="1545"/>
        <v>9.9999999230000007</v>
      </c>
      <c r="CG223" s="11">
        <f t="shared" si="1545"/>
        <v>4.9999999220000007</v>
      </c>
      <c r="CH223" s="11">
        <f t="shared" si="1545"/>
        <v>7.8999999431061951E-8</v>
      </c>
      <c r="CI223" s="11">
        <f t="shared" si="1545"/>
        <v>7.9999999513802322E-8</v>
      </c>
      <c r="CJ223" s="11">
        <f t="shared" ref="CJ223:CK223" si="1546">ABS(CJ4-$G4)</f>
        <v>39.000000080999996</v>
      </c>
      <c r="CK223" s="11">
        <f t="shared" si="1546"/>
        <v>14.999999918</v>
      </c>
      <c r="CL223" s="11">
        <f t="shared" ref="CL223:CQ223" si="1547">ABS(CL4-$G4)</f>
        <v>4.9999999170000002</v>
      </c>
      <c r="CM223" s="11">
        <f t="shared" si="1547"/>
        <v>8.0000000840000034</v>
      </c>
      <c r="CN223" s="11">
        <f t="shared" si="1547"/>
        <v>4.9999999150000001</v>
      </c>
      <c r="CO223" s="11">
        <f t="shared" si="1547"/>
        <v>45.000000086</v>
      </c>
      <c r="CP223" s="11">
        <f t="shared" si="1547"/>
        <v>70.000000086999989</v>
      </c>
      <c r="CQ223" s="11">
        <f t="shared" si="1547"/>
        <v>10.000000087999997</v>
      </c>
      <c r="CR223" s="11">
        <f t="shared" ref="CR223:CS223" si="1548">ABS(CR4-$G4)</f>
        <v>8.9000000258465661E-8</v>
      </c>
      <c r="CS223" s="11">
        <f t="shared" si="1548"/>
        <v>14.99999991</v>
      </c>
      <c r="CT223" s="11">
        <f t="shared" ref="CT223:DB223" si="1549">ABS(CT4-$G4)</f>
        <v>13.999999909</v>
      </c>
      <c r="CU223" s="11">
        <f t="shared" si="1549"/>
        <v>0.99999990799999949</v>
      </c>
      <c r="CV223" s="11">
        <f t="shared" si="1549"/>
        <v>9.3000000589427145E-8</v>
      </c>
      <c r="CW223" s="11">
        <f t="shared" si="1549"/>
        <v>4.9999999059999993</v>
      </c>
      <c r="CX223" s="11">
        <f t="shared" si="1549"/>
        <v>5.0000000950000008</v>
      </c>
      <c r="CY223" s="11">
        <f t="shared" si="1549"/>
        <v>12.999999904000001</v>
      </c>
      <c r="CZ223" s="11">
        <f t="shared" si="1549"/>
        <v>2.0000000970000009</v>
      </c>
      <c r="DA223" s="11">
        <f t="shared" si="1549"/>
        <v>4.999999901999999</v>
      </c>
      <c r="DB223" s="11">
        <f t="shared" si="1549"/>
        <v>1.9999999009999989</v>
      </c>
      <c r="DC223" s="11">
        <f t="shared" ref="DC223:EE223" si="1550">ABS(DC4-$G4)</f>
        <v>8.0000000999999976</v>
      </c>
      <c r="DD223" s="11">
        <f t="shared" si="1550"/>
        <v>7.0000001010000013</v>
      </c>
      <c r="DE223" s="11">
        <f t="shared" si="1550"/>
        <v>17.000000101999998</v>
      </c>
      <c r="DF223" s="11">
        <f t="shared" si="1550"/>
        <v>24.000000103000001</v>
      </c>
      <c r="DG223" s="11">
        <f t="shared" si="1550"/>
        <v>4.9999998959999985</v>
      </c>
      <c r="DH223" s="11">
        <f t="shared" si="1550"/>
        <v>10.000000105000002</v>
      </c>
      <c r="DI223" s="11">
        <f t="shared" si="1550"/>
        <v>1.0600000166505197E-7</v>
      </c>
      <c r="DJ223" s="11">
        <f t="shared" si="1550"/>
        <v>5.0000001069999982</v>
      </c>
      <c r="DK223" s="11">
        <f t="shared" si="1550"/>
        <v>14.999999892</v>
      </c>
      <c r="DL223" s="11">
        <f t="shared" si="1550"/>
        <v>16.999999891000002</v>
      </c>
      <c r="DM223" s="11">
        <f t="shared" si="1550"/>
        <v>5.0000001099999984</v>
      </c>
      <c r="DN223" s="11">
        <f t="shared" si="1550"/>
        <v>24.999999889000001</v>
      </c>
      <c r="DO223" s="11">
        <f t="shared" si="1550"/>
        <v>24.999999888000001</v>
      </c>
      <c r="DP223" s="11">
        <f t="shared" si="1550"/>
        <v>35.000000112999999</v>
      </c>
      <c r="DQ223" s="11">
        <f t="shared" si="1550"/>
        <v>5.0000001139999988</v>
      </c>
      <c r="DR223" s="11">
        <f t="shared" si="1550"/>
        <v>1.1499999885700163E-7</v>
      </c>
      <c r="DS223" s="11">
        <f t="shared" si="1550"/>
        <v>9.9999998839999993</v>
      </c>
      <c r="DT223" s="11">
        <f t="shared" si="1550"/>
        <v>17.999999883000001</v>
      </c>
      <c r="DU223" s="11">
        <f t="shared" si="1550"/>
        <v>10.000000117999999</v>
      </c>
      <c r="DV223" s="11">
        <f t="shared" si="1550"/>
        <v>4.9999998810000008</v>
      </c>
      <c r="DW223" s="11">
        <f t="shared" si="1550"/>
        <v>1.9999998800000007</v>
      </c>
      <c r="DX223" s="11">
        <f t="shared" si="1550"/>
        <v>2.9999998790000006</v>
      </c>
      <c r="DY223" s="11">
        <f t="shared" si="1550"/>
        <v>9.9999998780000006</v>
      </c>
      <c r="DZ223" s="11">
        <f t="shared" si="1550"/>
        <v>19.999999877</v>
      </c>
      <c r="EA223" s="11">
        <f t="shared" si="1550"/>
        <v>25.000000124</v>
      </c>
      <c r="EB223" s="11">
        <f t="shared" si="1550"/>
        <v>0.99999987500000032</v>
      </c>
      <c r="EC223" s="11">
        <f t="shared" si="1550"/>
        <v>15.000000126</v>
      </c>
      <c r="ED223" s="11">
        <f t="shared" si="1550"/>
        <v>25.000000127000003</v>
      </c>
      <c r="EE223" s="11">
        <f t="shared" si="1550"/>
        <v>24.999999872</v>
      </c>
      <c r="EF223" s="11">
        <f t="shared" ref="EF223:EI223" si="1551">ABS(EF4-$G4)</f>
        <v>1.2900000001536682E-7</v>
      </c>
      <c r="EG223" s="11">
        <f t="shared" si="1551"/>
        <v>7.9999998699999999</v>
      </c>
      <c r="EH223" s="11">
        <f t="shared" si="1551"/>
        <v>14.999999869</v>
      </c>
      <c r="EI223" s="11">
        <f t="shared" si="1551"/>
        <v>1.9999998679999997</v>
      </c>
      <c r="EJ223" s="11">
        <f t="shared" ref="EJ223:ES223" si="1552">ABS(EJ4-$G4)</f>
        <v>1.3300000034632831E-7</v>
      </c>
      <c r="EK223" s="11">
        <f t="shared" si="1552"/>
        <v>4.9999998659999996</v>
      </c>
      <c r="EL223" s="11">
        <f t="shared" si="1552"/>
        <v>9.9999998649999995</v>
      </c>
      <c r="EM223" s="11">
        <f t="shared" si="1552"/>
        <v>5.0000001360000006</v>
      </c>
      <c r="EN223" s="11">
        <f t="shared" si="1552"/>
        <v>35.000000137000001</v>
      </c>
      <c r="EO223" s="11">
        <f t="shared" si="1552"/>
        <v>15.000000138000001</v>
      </c>
      <c r="EP223" s="11">
        <f t="shared" si="1552"/>
        <v>4.9999998609999992</v>
      </c>
      <c r="EQ223" s="11">
        <f t="shared" si="1552"/>
        <v>4.9999998599999991</v>
      </c>
      <c r="ER223" s="11">
        <f t="shared" si="1552"/>
        <v>14.999999859000001</v>
      </c>
      <c r="ES223" s="11">
        <f t="shared" si="1552"/>
        <v>10.000000142000001</v>
      </c>
      <c r="ET223" s="11">
        <f t="shared" ref="ET223:EV223" si="1553">ABS(ET4-$G4)</f>
        <v>2.9999998569999988</v>
      </c>
      <c r="EU223" s="11">
        <f t="shared" si="1553"/>
        <v>1.0000001440000013</v>
      </c>
      <c r="EV223" s="11">
        <f t="shared" si="1553"/>
        <v>1.4500000133921276E-7</v>
      </c>
      <c r="EW223" s="11">
        <f t="shared" ref="EW223:FJ223" si="1554">ABS(EW4-$G4)</f>
        <v>4.0000001460000014</v>
      </c>
      <c r="EX223" s="11">
        <f t="shared" si="1554"/>
        <v>35.000000146999994</v>
      </c>
      <c r="EY223" s="11">
        <f t="shared" si="1554"/>
        <v>50.000000147999998</v>
      </c>
      <c r="EZ223" s="11">
        <f t="shared" si="1554"/>
        <v>1.4900000167017424E-7</v>
      </c>
      <c r="FA223" s="11">
        <f t="shared" si="1554"/>
        <v>4.9999998500000018</v>
      </c>
      <c r="FB223" s="11">
        <f t="shared" si="1554"/>
        <v>1.5099999828294131E-7</v>
      </c>
      <c r="FC223" s="11">
        <f t="shared" si="1554"/>
        <v>4.9999998480000016</v>
      </c>
      <c r="FD223" s="11">
        <f t="shared" si="1554"/>
        <v>9.9999998469999998</v>
      </c>
      <c r="FE223" s="11">
        <f t="shared" si="1554"/>
        <v>5.0000001539999985</v>
      </c>
      <c r="FF223" s="11">
        <f t="shared" si="1554"/>
        <v>45.000000154999995</v>
      </c>
      <c r="FG223" s="11">
        <f t="shared" si="1554"/>
        <v>12.999999844</v>
      </c>
      <c r="FH223" s="11">
        <f t="shared" si="1554"/>
        <v>10.000000156999999</v>
      </c>
      <c r="FI223" s="11">
        <f t="shared" si="1554"/>
        <v>4.9999998420000011</v>
      </c>
      <c r="FJ223" s="11">
        <f t="shared" si="1554"/>
        <v>25.000000158999999</v>
      </c>
      <c r="FK223" s="11">
        <f t="shared" ref="FK223" si="1555">ABS(FK4-$G4)</f>
        <v>9.9999998399999992</v>
      </c>
    </row>
    <row r="224" spans="3:168" x14ac:dyDescent="0.25">
      <c r="C224" s="11">
        <v>2</v>
      </c>
      <c r="D224" s="11">
        <f t="shared" si="1542"/>
        <v>33.999999998999996</v>
      </c>
      <c r="E224" s="11">
        <f t="shared" ref="E224" si="1556">ABS(E5-$G5)</f>
        <v>6.0000000005</v>
      </c>
      <c r="F224" s="11">
        <f t="shared" si="1542"/>
        <v>9.9999999994999982</v>
      </c>
      <c r="G224" s="11">
        <f t="shared" si="1542"/>
        <v>0</v>
      </c>
      <c r="H224" s="11">
        <f t="shared" si="1542"/>
        <v>1.9999999989999999</v>
      </c>
      <c r="I224" s="11">
        <f t="shared" ref="I224:BT224" si="1557">ABS(I5-$G5)</f>
        <v>2.9999999979999998</v>
      </c>
      <c r="J224" s="11">
        <f t="shared" si="1557"/>
        <v>4.0000000030000002</v>
      </c>
      <c r="K224" s="11">
        <f t="shared" si="1557"/>
        <v>15.999999996</v>
      </c>
      <c r="L224" s="11">
        <f t="shared" si="1557"/>
        <v>0.99999999499999959</v>
      </c>
      <c r="M224" s="11">
        <f t="shared" si="1557"/>
        <v>5.9999999939999995</v>
      </c>
      <c r="N224" s="11">
        <f t="shared" si="1557"/>
        <v>0.99999999299999942</v>
      </c>
      <c r="O224" s="11">
        <f t="shared" si="1557"/>
        <v>10.999999991999999</v>
      </c>
      <c r="P224" s="11">
        <f t="shared" si="1557"/>
        <v>59.00000000899999</v>
      </c>
      <c r="Q224" s="11">
        <f t="shared" si="1557"/>
        <v>39.000000009999994</v>
      </c>
      <c r="R224" s="11">
        <f t="shared" si="1557"/>
        <v>15.999999989000001</v>
      </c>
      <c r="S224" s="11">
        <f t="shared" si="1557"/>
        <v>5.9999999880000008</v>
      </c>
      <c r="T224" s="11">
        <f t="shared" si="1557"/>
        <v>12.000000013000001</v>
      </c>
      <c r="U224" s="11">
        <f t="shared" si="1557"/>
        <v>65.000000013999994</v>
      </c>
      <c r="V224" s="11">
        <f t="shared" si="1557"/>
        <v>34.000000014999998</v>
      </c>
      <c r="W224" s="11">
        <f t="shared" si="1557"/>
        <v>12.999999984</v>
      </c>
      <c r="X224" s="11">
        <f t="shared" si="1557"/>
        <v>10.999999983</v>
      </c>
      <c r="Y224" s="11">
        <f t="shared" si="1557"/>
        <v>64.000000017999994</v>
      </c>
      <c r="Z224" s="11">
        <f t="shared" si="1557"/>
        <v>19.000000019000002</v>
      </c>
      <c r="AA224" s="11">
        <f t="shared" si="1557"/>
        <v>79.000000020000002</v>
      </c>
      <c r="AB224" s="11">
        <f t="shared" si="1557"/>
        <v>24.000000021000002</v>
      </c>
      <c r="AC224" s="11">
        <f t="shared" si="1557"/>
        <v>69.000000021999995</v>
      </c>
      <c r="AD224" s="11">
        <f t="shared" si="1557"/>
        <v>72.000000022999998</v>
      </c>
      <c r="AE224" s="11">
        <f t="shared" si="1557"/>
        <v>7.9999999759999998</v>
      </c>
      <c r="AF224" s="11">
        <f t="shared" si="1557"/>
        <v>15.999999975</v>
      </c>
      <c r="AG224" s="11">
        <f t="shared" si="1557"/>
        <v>5.9999999739999996</v>
      </c>
      <c r="AH224" s="11">
        <f t="shared" si="1557"/>
        <v>23.000000027000002</v>
      </c>
      <c r="AI224" s="11">
        <f t="shared" si="1557"/>
        <v>4.0000000279999988</v>
      </c>
      <c r="AJ224" s="11">
        <f t="shared" si="1557"/>
        <v>44.000000029000006</v>
      </c>
      <c r="AK224" s="11">
        <f t="shared" si="1557"/>
        <v>5.9999999699999993</v>
      </c>
      <c r="AL224" s="11">
        <f t="shared" si="1557"/>
        <v>56.000000030999999</v>
      </c>
      <c r="AM224" s="11">
        <f t="shared" si="1557"/>
        <v>4.0000000319999991</v>
      </c>
      <c r="AN224" s="11">
        <f t="shared" si="1557"/>
        <v>9.9999999670000008</v>
      </c>
      <c r="AO224" s="11">
        <f t="shared" si="1557"/>
        <v>5.9999999660000007</v>
      </c>
      <c r="AP224" s="11">
        <f t="shared" si="1557"/>
        <v>34.000000034999999</v>
      </c>
      <c r="AQ224" s="11">
        <f t="shared" si="1557"/>
        <v>7.9999999640000006</v>
      </c>
      <c r="AR224" s="11">
        <f t="shared" si="1557"/>
        <v>15.999999963</v>
      </c>
      <c r="AS224" s="11">
        <f t="shared" si="1557"/>
        <v>38.000000037999996</v>
      </c>
      <c r="AT224" s="11">
        <f t="shared" si="1557"/>
        <v>12.999999961</v>
      </c>
      <c r="AU224" s="11">
        <f t="shared" si="1557"/>
        <v>44.000000040000003</v>
      </c>
      <c r="AV224" s="11">
        <f t="shared" si="1557"/>
        <v>64.000000040999993</v>
      </c>
      <c r="AW224" s="11">
        <f t="shared" si="1557"/>
        <v>15.999999958</v>
      </c>
      <c r="AX224" s="11">
        <f t="shared" si="1557"/>
        <v>9.999999957</v>
      </c>
      <c r="AY224" s="11">
        <f t="shared" si="1557"/>
        <v>54.000000043999989</v>
      </c>
      <c r="AZ224" s="11">
        <f t="shared" si="1557"/>
        <v>5.9999999549999998</v>
      </c>
      <c r="BA224" s="11">
        <f t="shared" si="1557"/>
        <v>0.99999995399999975</v>
      </c>
      <c r="BB224" s="11">
        <f t="shared" si="1557"/>
        <v>5.9999999529999997</v>
      </c>
      <c r="BC224" s="11">
        <f t="shared" si="1557"/>
        <v>10.999999952</v>
      </c>
      <c r="BD224" s="11">
        <f t="shared" si="1557"/>
        <v>19.000000048999997</v>
      </c>
      <c r="BE224" s="11">
        <f t="shared" si="1557"/>
        <v>15.999999949999999</v>
      </c>
      <c r="BF224" s="11">
        <f t="shared" si="1557"/>
        <v>15.999999948999999</v>
      </c>
      <c r="BG224" s="11">
        <f t="shared" si="1557"/>
        <v>4.0000000520000007</v>
      </c>
      <c r="BH224" s="11">
        <f t="shared" si="1557"/>
        <v>5.9999999470000009</v>
      </c>
      <c r="BI224" s="11">
        <f t="shared" si="1557"/>
        <v>0.99999994600000086</v>
      </c>
      <c r="BJ224" s="11">
        <f t="shared" si="1557"/>
        <v>4.000000055000001</v>
      </c>
      <c r="BK224" s="11">
        <f t="shared" si="1557"/>
        <v>10.999999943999999</v>
      </c>
      <c r="BL224" s="11">
        <f t="shared" si="1557"/>
        <v>15.999999943000001</v>
      </c>
      <c r="BM224" s="11">
        <f t="shared" si="1557"/>
        <v>34.000000057999998</v>
      </c>
      <c r="BN224" s="11">
        <f t="shared" si="1557"/>
        <v>14.999999941</v>
      </c>
      <c r="BO224" s="11">
        <f t="shared" si="1557"/>
        <v>44.000000060000005</v>
      </c>
      <c r="BP224" s="11">
        <f t="shared" si="1557"/>
        <v>15.999999939</v>
      </c>
      <c r="BQ224" s="11">
        <f t="shared" si="1557"/>
        <v>15.999999938</v>
      </c>
      <c r="BR224" s="11">
        <f t="shared" si="1557"/>
        <v>0.99999993700000012</v>
      </c>
      <c r="BS224" s="11">
        <f t="shared" si="1557"/>
        <v>2.999999936</v>
      </c>
      <c r="BT224" s="11">
        <f t="shared" si="1557"/>
        <v>5.999999935</v>
      </c>
      <c r="BU224" s="11">
        <f t="shared" ref="BU224:CI224" si="1558">ABS(BU5-$G5)</f>
        <v>4.0000000659999984</v>
      </c>
      <c r="BV224" s="11">
        <f t="shared" si="1558"/>
        <v>6.0000000669999984</v>
      </c>
      <c r="BW224" s="11">
        <f t="shared" si="1558"/>
        <v>49.000000067999991</v>
      </c>
      <c r="BX224" s="11">
        <f t="shared" si="1558"/>
        <v>10.999999931000001</v>
      </c>
      <c r="BY224" s="11">
        <f t="shared" si="1558"/>
        <v>52.000000069999999</v>
      </c>
      <c r="BZ224" s="11">
        <f t="shared" si="1558"/>
        <v>0.99999992899999945</v>
      </c>
      <c r="CA224" s="11">
        <f t="shared" si="1558"/>
        <v>9.0000000719999989</v>
      </c>
      <c r="CB224" s="11">
        <f t="shared" si="1558"/>
        <v>9.0000000729999989</v>
      </c>
      <c r="CC224" s="11">
        <f t="shared" si="1558"/>
        <v>12.000000073999999</v>
      </c>
      <c r="CD224" s="11">
        <f t="shared" si="1558"/>
        <v>20.000000074999999</v>
      </c>
      <c r="CE224" s="11">
        <f t="shared" si="1558"/>
        <v>0.99999992400000082</v>
      </c>
      <c r="CF224" s="11">
        <f t="shared" si="1558"/>
        <v>24.000000076999999</v>
      </c>
      <c r="CG224" s="11">
        <f t="shared" si="1558"/>
        <v>5.9999999220000007</v>
      </c>
      <c r="CH224" s="11">
        <f t="shared" si="1558"/>
        <v>51.000000079000003</v>
      </c>
      <c r="CI224" s="11">
        <f t="shared" si="1558"/>
        <v>5.9999999200000005</v>
      </c>
      <c r="CJ224" s="11">
        <f t="shared" ref="CJ224:CK224" si="1559">ABS(CJ5-$G5)</f>
        <v>7.0000000809999996</v>
      </c>
      <c r="CK224" s="11">
        <f t="shared" si="1559"/>
        <v>14.000000082</v>
      </c>
      <c r="CL224" s="11">
        <f t="shared" ref="CL224:CQ224" si="1560">ABS(CL5-$G5)</f>
        <v>15.999999917</v>
      </c>
      <c r="CM224" s="11">
        <f t="shared" si="1560"/>
        <v>15.999999916</v>
      </c>
      <c r="CN224" s="11">
        <f t="shared" si="1560"/>
        <v>5.9999999150000001</v>
      </c>
      <c r="CO224" s="11">
        <f t="shared" si="1560"/>
        <v>10.999999914</v>
      </c>
      <c r="CP224" s="11">
        <f t="shared" si="1560"/>
        <v>13.999999913</v>
      </c>
      <c r="CQ224" s="11">
        <f t="shared" si="1560"/>
        <v>1.0000000880000002</v>
      </c>
      <c r="CR224" s="11">
        <f t="shared" ref="CR224:CS224" si="1561">ABS(CR5-$G5)</f>
        <v>49.000000088999997</v>
      </c>
      <c r="CS224" s="11">
        <f t="shared" si="1561"/>
        <v>15.99999991</v>
      </c>
      <c r="CT224" s="11">
        <f t="shared" ref="CT224:DB224" si="1562">ABS(CT5-$G5)</f>
        <v>10.999999909</v>
      </c>
      <c r="CU224" s="11">
        <f t="shared" si="1562"/>
        <v>7.9999999079999995</v>
      </c>
      <c r="CV224" s="11">
        <f t="shared" si="1562"/>
        <v>4.0000000930000006</v>
      </c>
      <c r="CW224" s="11">
        <f t="shared" si="1562"/>
        <v>0.99999990599999933</v>
      </c>
      <c r="CX224" s="11">
        <f t="shared" si="1562"/>
        <v>5.9999999049999992</v>
      </c>
      <c r="CY224" s="11">
        <f t="shared" si="1562"/>
        <v>6.9999999040000009</v>
      </c>
      <c r="CZ224" s="11">
        <f t="shared" si="1562"/>
        <v>2.0000000970000009</v>
      </c>
      <c r="DA224" s="11">
        <f t="shared" si="1562"/>
        <v>10.999999901999999</v>
      </c>
      <c r="DB224" s="11">
        <f t="shared" si="1562"/>
        <v>5.9999999010000007</v>
      </c>
      <c r="DC224" s="11">
        <f t="shared" ref="DC224:EE224" si="1563">ABS(DC5-$G5)</f>
        <v>7.0000001000000012</v>
      </c>
      <c r="DD224" s="11">
        <f t="shared" si="1563"/>
        <v>0.99999989900000053</v>
      </c>
      <c r="DE224" s="11">
        <f t="shared" si="1563"/>
        <v>14.000000102000001</v>
      </c>
      <c r="DF224" s="11">
        <f t="shared" si="1563"/>
        <v>49.000000102999991</v>
      </c>
      <c r="DG224" s="11">
        <f t="shared" si="1563"/>
        <v>10.999999896</v>
      </c>
      <c r="DH224" s="11">
        <f t="shared" si="1563"/>
        <v>69.000000104999998</v>
      </c>
      <c r="DI224" s="11">
        <f t="shared" si="1563"/>
        <v>29.000000105999998</v>
      </c>
      <c r="DJ224" s="11">
        <f t="shared" si="1563"/>
        <v>5.999999893</v>
      </c>
      <c r="DK224" s="11">
        <f t="shared" si="1563"/>
        <v>0.99999989199999995</v>
      </c>
      <c r="DL224" s="11">
        <f t="shared" si="1563"/>
        <v>15.999999891</v>
      </c>
      <c r="DM224" s="11">
        <f t="shared" si="1563"/>
        <v>15.99999989</v>
      </c>
      <c r="DN224" s="11">
        <f t="shared" si="1563"/>
        <v>15.999999889</v>
      </c>
      <c r="DO224" s="11">
        <f t="shared" si="1563"/>
        <v>15.999999888</v>
      </c>
      <c r="DP224" s="11">
        <f t="shared" si="1563"/>
        <v>15.999999887</v>
      </c>
      <c r="DQ224" s="11">
        <f t="shared" si="1563"/>
        <v>10.999999886000001</v>
      </c>
      <c r="DR224" s="11">
        <f t="shared" si="1563"/>
        <v>10.999999885000001</v>
      </c>
      <c r="DS224" s="11">
        <f t="shared" si="1563"/>
        <v>9.0000001159999989</v>
      </c>
      <c r="DT224" s="11">
        <f t="shared" si="1563"/>
        <v>24.000000117000003</v>
      </c>
      <c r="DU224" s="11">
        <f t="shared" si="1563"/>
        <v>13.999999882000001</v>
      </c>
      <c r="DV224" s="11">
        <f t="shared" si="1563"/>
        <v>0.99999988100000081</v>
      </c>
      <c r="DW224" s="11">
        <f t="shared" si="1563"/>
        <v>4.0000001199999993</v>
      </c>
      <c r="DX224" s="11">
        <f t="shared" si="1563"/>
        <v>20.000000121000003</v>
      </c>
      <c r="DY224" s="11">
        <f t="shared" si="1563"/>
        <v>14.000000121999999</v>
      </c>
      <c r="DZ224" s="11">
        <f t="shared" si="1563"/>
        <v>4.0000001229999995</v>
      </c>
      <c r="EA224" s="11">
        <f t="shared" si="1563"/>
        <v>39.000000123999996</v>
      </c>
      <c r="EB224" s="11">
        <f t="shared" si="1563"/>
        <v>3.9999998750000003</v>
      </c>
      <c r="EC224" s="11">
        <f t="shared" si="1563"/>
        <v>0.99999987400000023</v>
      </c>
      <c r="ED224" s="11">
        <f t="shared" si="1563"/>
        <v>9.0000001269999998</v>
      </c>
      <c r="EE224" s="11">
        <f t="shared" si="1563"/>
        <v>15.999999872</v>
      </c>
      <c r="EF224" s="11">
        <f t="shared" ref="EF224:EI224" si="1564">ABS(EF5-$G5)</f>
        <v>10.999999871</v>
      </c>
      <c r="EG224" s="11">
        <f t="shared" si="1564"/>
        <v>7.9999998699999999</v>
      </c>
      <c r="EH224" s="11">
        <f t="shared" si="1564"/>
        <v>69.000000130999993</v>
      </c>
      <c r="EI224" s="11">
        <f t="shared" si="1564"/>
        <v>1.3200000026358794E-7</v>
      </c>
      <c r="EJ224" s="11">
        <f t="shared" ref="EJ224:ES224" si="1565">ABS(EJ5-$G5)</f>
        <v>54.000000133</v>
      </c>
      <c r="EK224" s="11">
        <f t="shared" si="1565"/>
        <v>4.0000001340000004</v>
      </c>
      <c r="EL224" s="11">
        <f t="shared" si="1565"/>
        <v>79.000000134999993</v>
      </c>
      <c r="EM224" s="11">
        <f t="shared" si="1565"/>
        <v>5.9999998639999994</v>
      </c>
      <c r="EN224" s="11">
        <f t="shared" si="1565"/>
        <v>9.0000001370000007</v>
      </c>
      <c r="EO224" s="11">
        <f t="shared" si="1565"/>
        <v>4.0000001380000008</v>
      </c>
      <c r="EP224" s="11">
        <f t="shared" si="1565"/>
        <v>19.000000138999997</v>
      </c>
      <c r="EQ224" s="11">
        <f t="shared" si="1565"/>
        <v>5.9999998600000009</v>
      </c>
      <c r="ER224" s="11">
        <f t="shared" si="1565"/>
        <v>69.000000141000001</v>
      </c>
      <c r="ES224" s="11">
        <f t="shared" si="1565"/>
        <v>39.000000142000005</v>
      </c>
      <c r="ET224" s="11">
        <f t="shared" ref="ET224:EV224" si="1566">ABS(ET5-$G5)</f>
        <v>3.9999998570000006</v>
      </c>
      <c r="EU224" s="11">
        <f t="shared" si="1566"/>
        <v>64.000000143999998</v>
      </c>
      <c r="EV224" s="11">
        <f t="shared" si="1566"/>
        <v>4.0000001450000013</v>
      </c>
      <c r="EW224" s="11">
        <f t="shared" ref="EW224:FJ224" si="1567">ABS(EW5-$G5)</f>
        <v>59.000000145999991</v>
      </c>
      <c r="EX224" s="11">
        <f t="shared" si="1567"/>
        <v>4.0000001470000015</v>
      </c>
      <c r="EY224" s="11">
        <f t="shared" si="1567"/>
        <v>5.9999998520000002</v>
      </c>
      <c r="EZ224" s="11">
        <f t="shared" si="1567"/>
        <v>4.0000001490000017</v>
      </c>
      <c r="FA224" s="11">
        <f t="shared" si="1567"/>
        <v>59.000000149999991</v>
      </c>
      <c r="FB224" s="11">
        <f t="shared" si="1567"/>
        <v>59.000000150999995</v>
      </c>
      <c r="FC224" s="11">
        <f t="shared" si="1567"/>
        <v>4.0000001519999984</v>
      </c>
      <c r="FD224" s="11">
        <f t="shared" si="1567"/>
        <v>10.999999847</v>
      </c>
      <c r="FE224" s="11">
        <f t="shared" si="1567"/>
        <v>9.0000001539999985</v>
      </c>
      <c r="FF224" s="11">
        <f t="shared" si="1567"/>
        <v>4.0000001549999986</v>
      </c>
      <c r="FG224" s="11">
        <f t="shared" si="1567"/>
        <v>53.000000155999999</v>
      </c>
      <c r="FH224" s="11">
        <f t="shared" si="1567"/>
        <v>15.999999842999999</v>
      </c>
      <c r="FI224" s="11">
        <f t="shared" si="1567"/>
        <v>4.0000001579999989</v>
      </c>
      <c r="FJ224" s="11">
        <f t="shared" si="1567"/>
        <v>4.0000001589999989</v>
      </c>
      <c r="FK224" s="11">
        <f t="shared" ref="FK224" si="1568">ABS(FK5-$G5)</f>
        <v>4.000000159999999</v>
      </c>
    </row>
    <row r="225" spans="3:167" x14ac:dyDescent="0.25">
      <c r="C225" s="11">
        <v>3</v>
      </c>
      <c r="D225" s="11">
        <f t="shared" si="1542"/>
        <v>9.9999999990000035</v>
      </c>
      <c r="E225" s="11">
        <f t="shared" ref="E225" si="1569">ABS(E6-$G6)</f>
        <v>20.000000000499998</v>
      </c>
      <c r="F225" s="11">
        <f t="shared" si="1542"/>
        <v>6.9999999995000053</v>
      </c>
      <c r="G225" s="11">
        <f t="shared" si="1542"/>
        <v>0</v>
      </c>
      <c r="H225" s="11">
        <f t="shared" si="1542"/>
        <v>2.0000000010000036</v>
      </c>
      <c r="I225" s="11">
        <f t="shared" ref="I225:BT225" si="1570">ABS(I6-$G6)</f>
        <v>10.999999997999996</v>
      </c>
      <c r="J225" s="11">
        <f t="shared" si="1570"/>
        <v>6.9999999969999962</v>
      </c>
      <c r="K225" s="11">
        <f t="shared" si="1570"/>
        <v>19.999999995999996</v>
      </c>
      <c r="L225" s="11">
        <f t="shared" si="1570"/>
        <v>9.999999994999996</v>
      </c>
      <c r="M225" s="11">
        <f t="shared" si="1570"/>
        <v>40.000000006</v>
      </c>
      <c r="N225" s="11">
        <f t="shared" si="1570"/>
        <v>7.0000041318962758E-9</v>
      </c>
      <c r="O225" s="11">
        <f t="shared" si="1570"/>
        <v>50.000000008000008</v>
      </c>
      <c r="P225" s="11">
        <f t="shared" si="1570"/>
        <v>19.999999990999996</v>
      </c>
      <c r="Q225" s="11">
        <f t="shared" si="1570"/>
        <v>5.0000000100000008</v>
      </c>
      <c r="R225" s="11">
        <f t="shared" si="1570"/>
        <v>20.000000011000004</v>
      </c>
      <c r="S225" s="11">
        <f t="shared" si="1570"/>
        <v>9.9999999879999955</v>
      </c>
      <c r="T225" s="11">
        <f t="shared" si="1570"/>
        <v>55.000000012999998</v>
      </c>
      <c r="U225" s="11">
        <f t="shared" si="1570"/>
        <v>15.999999985999995</v>
      </c>
      <c r="V225" s="11">
        <f t="shared" si="1570"/>
        <v>30.000000015000005</v>
      </c>
      <c r="W225" s="11">
        <f t="shared" si="1570"/>
        <v>10.000000016000001</v>
      </c>
      <c r="X225" s="11">
        <f t="shared" si="1570"/>
        <v>10.000000017000005</v>
      </c>
      <c r="Y225" s="11">
        <f t="shared" si="1570"/>
        <v>60.000000018000001</v>
      </c>
      <c r="Z225" s="11">
        <f t="shared" si="1570"/>
        <v>39.999999980999995</v>
      </c>
      <c r="AA225" s="11">
        <f t="shared" si="1570"/>
        <v>19.999999979999995</v>
      </c>
      <c r="AB225" s="11">
        <f t="shared" si="1570"/>
        <v>2.100000529026147E-8</v>
      </c>
      <c r="AC225" s="11">
        <f t="shared" si="1570"/>
        <v>18.000000022000002</v>
      </c>
      <c r="AD225" s="11">
        <f t="shared" si="1570"/>
        <v>35.000000023000005</v>
      </c>
      <c r="AE225" s="11">
        <f t="shared" si="1570"/>
        <v>20.000000024000002</v>
      </c>
      <c r="AF225" s="11">
        <f t="shared" si="1570"/>
        <v>24.999999974999994</v>
      </c>
      <c r="AG225" s="11">
        <f t="shared" si="1570"/>
        <v>10.000000026000002</v>
      </c>
      <c r="AH225" s="11">
        <f t="shared" si="1570"/>
        <v>39.000000027000006</v>
      </c>
      <c r="AI225" s="11">
        <f t="shared" si="1570"/>
        <v>17.000000028000002</v>
      </c>
      <c r="AJ225" s="11">
        <f t="shared" si="1570"/>
        <v>30.000000028999999</v>
      </c>
      <c r="AK225" s="11">
        <f t="shared" si="1570"/>
        <v>24.999999969999998</v>
      </c>
      <c r="AL225" s="11">
        <f t="shared" si="1570"/>
        <v>29.999999968999994</v>
      </c>
      <c r="AM225" s="11">
        <f t="shared" si="1570"/>
        <v>4.9999999679999974</v>
      </c>
      <c r="AN225" s="11">
        <f t="shared" si="1570"/>
        <v>3.3000006283145922E-8</v>
      </c>
      <c r="AO225" s="11">
        <f t="shared" si="1570"/>
        <v>24.999999965999997</v>
      </c>
      <c r="AP225" s="11">
        <f t="shared" si="1570"/>
        <v>40.000000035000006</v>
      </c>
      <c r="AQ225" s="11">
        <f t="shared" si="1570"/>
        <v>35.00000003600001</v>
      </c>
      <c r="AR225" s="11">
        <f t="shared" si="1570"/>
        <v>39.999999962999993</v>
      </c>
      <c r="AS225" s="11">
        <f t="shared" si="1570"/>
        <v>53.000000038000003</v>
      </c>
      <c r="AT225" s="11">
        <f t="shared" si="1570"/>
        <v>24.999999960999997</v>
      </c>
      <c r="AU225" s="11">
        <f t="shared" si="1570"/>
        <v>35.00000004000001</v>
      </c>
      <c r="AV225" s="11">
        <f t="shared" si="1570"/>
        <v>45.000000041</v>
      </c>
      <c r="AW225" s="11">
        <f t="shared" si="1570"/>
        <v>39.999999957999997</v>
      </c>
      <c r="AX225" s="11">
        <f t="shared" si="1570"/>
        <v>3.999999957</v>
      </c>
      <c r="AY225" s="11">
        <f t="shared" si="1570"/>
        <v>4.4000003640576324E-8</v>
      </c>
      <c r="AZ225" s="11">
        <f t="shared" si="1570"/>
        <v>50.000000045</v>
      </c>
      <c r="BA225" s="11">
        <f t="shared" si="1570"/>
        <v>4.6000003806057066E-8</v>
      </c>
      <c r="BB225" s="11">
        <f t="shared" si="1570"/>
        <v>29.999999952999996</v>
      </c>
      <c r="BC225" s="11">
        <f t="shared" si="1570"/>
        <v>14.999999951999996</v>
      </c>
      <c r="BD225" s="11">
        <f t="shared" si="1570"/>
        <v>40.000000049000001</v>
      </c>
      <c r="BE225" s="11">
        <f t="shared" si="1570"/>
        <v>60.000000050000004</v>
      </c>
      <c r="BF225" s="11">
        <f t="shared" si="1570"/>
        <v>60.000000051000008</v>
      </c>
      <c r="BG225" s="11">
        <f t="shared" si="1570"/>
        <v>5.2000004302499292E-8</v>
      </c>
      <c r="BH225" s="11">
        <f t="shared" si="1570"/>
        <v>60.000000053000001</v>
      </c>
      <c r="BI225" s="11">
        <f t="shared" si="1570"/>
        <v>45.000000054000004</v>
      </c>
      <c r="BJ225" s="11">
        <f t="shared" si="1570"/>
        <v>19.999999944999995</v>
      </c>
      <c r="BK225" s="11">
        <f t="shared" si="1570"/>
        <v>30.999999943999995</v>
      </c>
      <c r="BL225" s="11">
        <f t="shared" si="1570"/>
        <v>60.000000057000001</v>
      </c>
      <c r="BM225" s="11">
        <f t="shared" si="1570"/>
        <v>40.000000058000005</v>
      </c>
      <c r="BN225" s="11">
        <f t="shared" si="1570"/>
        <v>9.9999999409999951</v>
      </c>
      <c r="BO225" s="11">
        <f t="shared" si="1570"/>
        <v>35.000000059999998</v>
      </c>
      <c r="BP225" s="11">
        <f t="shared" si="1570"/>
        <v>40.000000061000001</v>
      </c>
      <c r="BQ225" s="11">
        <f t="shared" si="1570"/>
        <v>60.000000062000005</v>
      </c>
      <c r="BR225" s="11">
        <f t="shared" si="1570"/>
        <v>25.000000063000009</v>
      </c>
      <c r="BS225" s="11">
        <f t="shared" si="1570"/>
        <v>11.999999935999998</v>
      </c>
      <c r="BT225" s="11">
        <f t="shared" si="1570"/>
        <v>34.999999934999998</v>
      </c>
      <c r="BU225" s="11">
        <f t="shared" ref="BU225:CI225" si="1571">ABS(BU6-$G6)</f>
        <v>30.000000066000005</v>
      </c>
      <c r="BV225" s="11">
        <f t="shared" si="1571"/>
        <v>3.999999932999998</v>
      </c>
      <c r="BW225" s="11">
        <f t="shared" si="1571"/>
        <v>38.000000067999999</v>
      </c>
      <c r="BX225" s="11">
        <f t="shared" si="1571"/>
        <v>55.000000069000002</v>
      </c>
      <c r="BY225" s="11">
        <f t="shared" si="1571"/>
        <v>10.999999929999998</v>
      </c>
      <c r="BZ225" s="11">
        <f t="shared" si="1571"/>
        <v>19.999999928999998</v>
      </c>
      <c r="CA225" s="11">
        <f t="shared" si="1571"/>
        <v>9.9999999279999976</v>
      </c>
      <c r="CB225" s="11">
        <f t="shared" si="1571"/>
        <v>14.999999926999998</v>
      </c>
      <c r="CC225" s="11">
        <f t="shared" si="1571"/>
        <v>40.000000074000006</v>
      </c>
      <c r="CD225" s="11">
        <f t="shared" si="1571"/>
        <v>22.000000075000003</v>
      </c>
      <c r="CE225" s="11">
        <f t="shared" si="1571"/>
        <v>7.6000006288268196E-8</v>
      </c>
      <c r="CF225" s="11">
        <f t="shared" si="1571"/>
        <v>24.999999922999997</v>
      </c>
      <c r="CG225" s="11">
        <f t="shared" si="1571"/>
        <v>39.999999921999994</v>
      </c>
      <c r="CH225" s="11">
        <f t="shared" si="1571"/>
        <v>35.00000007900001</v>
      </c>
      <c r="CI225" s="11">
        <f t="shared" si="1571"/>
        <v>19.999999919999997</v>
      </c>
      <c r="CJ225" s="11">
        <f t="shared" ref="CJ225:CK225" si="1572">ABS(CJ6-$G6)</f>
        <v>38.000000081000003</v>
      </c>
      <c r="CK225" s="11">
        <f t="shared" si="1572"/>
        <v>8.2000006784710422E-8</v>
      </c>
      <c r="CL225" s="11">
        <f t="shared" ref="CL225:CQ225" si="1573">ABS(CL6-$G6)</f>
        <v>10.000000083000003</v>
      </c>
      <c r="CM225" s="11">
        <f t="shared" si="1573"/>
        <v>39.999999915999993</v>
      </c>
      <c r="CN225" s="11">
        <f t="shared" si="1573"/>
        <v>9.9999999149999965</v>
      </c>
      <c r="CO225" s="11">
        <f t="shared" si="1573"/>
        <v>9.9999999139999964</v>
      </c>
      <c r="CP225" s="11">
        <f t="shared" si="1573"/>
        <v>45.000000086999997</v>
      </c>
      <c r="CQ225" s="11">
        <f t="shared" si="1573"/>
        <v>15.999999911999996</v>
      </c>
      <c r="CR225" s="11">
        <f t="shared" ref="CR225:CS225" si="1574">ABS(CR6-$G6)</f>
        <v>15.000000089000004</v>
      </c>
      <c r="CS225" s="11">
        <f t="shared" si="1574"/>
        <v>4.9999999099999997</v>
      </c>
      <c r="CT225" s="11">
        <f t="shared" ref="CT225:DB225" si="1575">ABS(CT6-$G6)</f>
        <v>8.999999908999996</v>
      </c>
      <c r="CU225" s="11">
        <f t="shared" si="1575"/>
        <v>31.999999907999996</v>
      </c>
      <c r="CV225" s="11">
        <f t="shared" si="1575"/>
        <v>19.999999906999996</v>
      </c>
      <c r="CW225" s="11">
        <f t="shared" si="1575"/>
        <v>9.9999999059999958</v>
      </c>
      <c r="CX225" s="11">
        <f t="shared" si="1575"/>
        <v>10.000000095000004</v>
      </c>
      <c r="CY225" s="11">
        <f t="shared" si="1575"/>
        <v>27.000000096000001</v>
      </c>
      <c r="CZ225" s="11">
        <f t="shared" si="1575"/>
        <v>12.999999902999996</v>
      </c>
      <c r="DA225" s="11">
        <f t="shared" si="1575"/>
        <v>29.999999901999999</v>
      </c>
      <c r="DB225" s="11">
        <f t="shared" si="1575"/>
        <v>20.000000099000005</v>
      </c>
      <c r="DC225" s="11">
        <f t="shared" ref="DC225:EE225" si="1576">ABS(DC6-$G6)</f>
        <v>40.000000100000001</v>
      </c>
      <c r="DD225" s="11">
        <f t="shared" si="1576"/>
        <v>59.000000101000005</v>
      </c>
      <c r="DE225" s="11">
        <f t="shared" si="1576"/>
        <v>16.999999897999995</v>
      </c>
      <c r="DF225" s="11">
        <f t="shared" si="1576"/>
        <v>4.999999896999995</v>
      </c>
      <c r="DG225" s="11">
        <f t="shared" si="1576"/>
        <v>33.999999895999999</v>
      </c>
      <c r="DH225" s="11">
        <f t="shared" si="1576"/>
        <v>24.999999894999995</v>
      </c>
      <c r="DI225" s="11">
        <f t="shared" si="1576"/>
        <v>29.999999893999998</v>
      </c>
      <c r="DJ225" s="11">
        <f t="shared" si="1576"/>
        <v>9.9999998929999983</v>
      </c>
      <c r="DK225" s="11">
        <f t="shared" si="1576"/>
        <v>24.999999891999998</v>
      </c>
      <c r="DL225" s="11">
        <f t="shared" si="1576"/>
        <v>18.999999890999998</v>
      </c>
      <c r="DM225" s="11">
        <f t="shared" si="1576"/>
        <v>20.000000110000002</v>
      </c>
      <c r="DN225" s="11">
        <f t="shared" si="1576"/>
        <v>19.999999888999998</v>
      </c>
      <c r="DO225" s="11">
        <f t="shared" si="1576"/>
        <v>60.000000112000002</v>
      </c>
      <c r="DP225" s="11">
        <f t="shared" si="1576"/>
        <v>20.000000113000006</v>
      </c>
      <c r="DQ225" s="11">
        <f t="shared" si="1576"/>
        <v>59.000000114000009</v>
      </c>
      <c r="DR225" s="11">
        <f t="shared" si="1576"/>
        <v>25.000000114999999</v>
      </c>
      <c r="DS225" s="11">
        <f t="shared" si="1576"/>
        <v>4.9999998839999975</v>
      </c>
      <c r="DT225" s="11">
        <f t="shared" si="1576"/>
        <v>25.000000117000006</v>
      </c>
      <c r="DU225" s="11">
        <f t="shared" si="1576"/>
        <v>31.999999881999997</v>
      </c>
      <c r="DV225" s="11">
        <f t="shared" si="1576"/>
        <v>30.000000118999999</v>
      </c>
      <c r="DW225" s="11">
        <f t="shared" si="1576"/>
        <v>1.2000000282341716E-7</v>
      </c>
      <c r="DX225" s="11">
        <f t="shared" si="1576"/>
        <v>29.999999878999997</v>
      </c>
      <c r="DY225" s="11">
        <f t="shared" si="1576"/>
        <v>40.00000012200001</v>
      </c>
      <c r="DZ225" s="11">
        <f t="shared" si="1576"/>
        <v>55.000000123</v>
      </c>
      <c r="EA225" s="11">
        <f t="shared" si="1576"/>
        <v>15.000000124000003</v>
      </c>
      <c r="EB225" s="11">
        <f t="shared" si="1576"/>
        <v>48.000000125000007</v>
      </c>
      <c r="EC225" s="11">
        <f t="shared" si="1576"/>
        <v>29.999999873999997</v>
      </c>
      <c r="ED225" s="11">
        <f t="shared" si="1576"/>
        <v>0.99999987299999304</v>
      </c>
      <c r="EE225" s="11">
        <f t="shared" si="1576"/>
        <v>9.9999998719999965</v>
      </c>
      <c r="EF225" s="11">
        <f t="shared" ref="EF225:EI225" si="1577">ABS(EF6-$G6)</f>
        <v>1.2900000001536682E-7</v>
      </c>
      <c r="EG225" s="11">
        <f t="shared" si="1577"/>
        <v>30.999999869999996</v>
      </c>
      <c r="EH225" s="11">
        <f t="shared" si="1577"/>
        <v>45.000000131</v>
      </c>
      <c r="EI225" s="11">
        <f t="shared" si="1577"/>
        <v>7.9999998679999962</v>
      </c>
      <c r="EJ225" s="11">
        <f t="shared" ref="EJ225:ES225" si="1578">ABS(EJ6-$G6)</f>
        <v>14.999999866999996</v>
      </c>
      <c r="EK225" s="11">
        <f t="shared" si="1578"/>
        <v>30.999999865999996</v>
      </c>
      <c r="EL225" s="11">
        <f t="shared" si="1578"/>
        <v>35.000000135000001</v>
      </c>
      <c r="EM225" s="11">
        <f t="shared" si="1578"/>
        <v>20.000000136000004</v>
      </c>
      <c r="EN225" s="11">
        <f t="shared" si="1578"/>
        <v>19.999999862999996</v>
      </c>
      <c r="EO225" s="11">
        <f t="shared" si="1578"/>
        <v>29.999999861999996</v>
      </c>
      <c r="EP225" s="11">
        <f t="shared" si="1578"/>
        <v>25.000000139000001</v>
      </c>
      <c r="EQ225" s="11">
        <f t="shared" si="1578"/>
        <v>39.999999859999996</v>
      </c>
      <c r="ER225" s="11">
        <f t="shared" si="1578"/>
        <v>55.000000141000008</v>
      </c>
      <c r="ES225" s="11">
        <f t="shared" si="1578"/>
        <v>24.999999857999995</v>
      </c>
      <c r="ET225" s="11">
        <f t="shared" ref="ET225:EV225" si="1579">ABS(ET6-$G6)</f>
        <v>33.000000143000001</v>
      </c>
      <c r="EU225" s="11">
        <f t="shared" si="1579"/>
        <v>36.000000144000005</v>
      </c>
      <c r="EV225" s="11">
        <f t="shared" si="1579"/>
        <v>9.9999998549999951</v>
      </c>
      <c r="EW225" s="11">
        <f t="shared" ref="EW225:FJ225" si="1580">ABS(EW6-$G6)</f>
        <v>47.000000145999998</v>
      </c>
      <c r="EX225" s="11">
        <f t="shared" si="1580"/>
        <v>9.9999998529999949</v>
      </c>
      <c r="EY225" s="11">
        <f t="shared" si="1580"/>
        <v>9.9999998519999949</v>
      </c>
      <c r="EZ225" s="11">
        <f t="shared" si="1580"/>
        <v>6.9999998509999983</v>
      </c>
      <c r="FA225" s="11">
        <f t="shared" si="1580"/>
        <v>35.000000149999998</v>
      </c>
      <c r="FB225" s="11">
        <f t="shared" si="1580"/>
        <v>10.000000151000002</v>
      </c>
      <c r="FC225" s="11">
        <f t="shared" si="1580"/>
        <v>20.000000152000005</v>
      </c>
      <c r="FD225" s="11">
        <f t="shared" si="1580"/>
        <v>4.999999846999998</v>
      </c>
      <c r="FE225" s="11">
        <f t="shared" si="1580"/>
        <v>35.000000153999999</v>
      </c>
      <c r="FF225" s="11">
        <f t="shared" si="1580"/>
        <v>40.000000155000002</v>
      </c>
      <c r="FG225" s="11">
        <f t="shared" si="1580"/>
        <v>34.999999843999994</v>
      </c>
      <c r="FH225" s="11">
        <f t="shared" si="1580"/>
        <v>60.000000157000009</v>
      </c>
      <c r="FI225" s="11">
        <f t="shared" si="1580"/>
        <v>20.000000158000006</v>
      </c>
      <c r="FJ225" s="11">
        <f t="shared" si="1580"/>
        <v>1.5900000249757795E-7</v>
      </c>
      <c r="FK225" s="11">
        <f t="shared" ref="FK225" si="1581">ABS(FK6-$G6)</f>
        <v>29.999999839999994</v>
      </c>
    </row>
    <row r="226" spans="3:167" x14ac:dyDescent="0.25">
      <c r="C226" s="11">
        <v>4</v>
      </c>
      <c r="D226" s="11">
        <f t="shared" si="1542"/>
        <v>29.999999999</v>
      </c>
      <c r="E226" s="11">
        <f t="shared" ref="E226" si="1582">ABS(E7-$G7)</f>
        <v>34.999999999500005</v>
      </c>
      <c r="F226" s="11">
        <f t="shared" si="1542"/>
        <v>6.9999999994999982</v>
      </c>
      <c r="G226" s="11">
        <f t="shared" si="1542"/>
        <v>0</v>
      </c>
      <c r="H226" s="11">
        <f t="shared" si="1542"/>
        <v>2.0000000010000001</v>
      </c>
      <c r="I226" s="11">
        <f t="shared" ref="I226:BT226" si="1583">ABS(I7-$G7)</f>
        <v>7.9999999979999998</v>
      </c>
      <c r="J226" s="11">
        <f t="shared" si="1583"/>
        <v>3.000000248221113E-9</v>
      </c>
      <c r="K226" s="11">
        <f t="shared" si="1583"/>
        <v>9.9999999959999997</v>
      </c>
      <c r="L226" s="11">
        <f t="shared" si="1583"/>
        <v>5.0000000050000004</v>
      </c>
      <c r="M226" s="11">
        <f t="shared" si="1583"/>
        <v>14.999999994</v>
      </c>
      <c r="N226" s="11">
        <f t="shared" si="1583"/>
        <v>30.000000007000001</v>
      </c>
      <c r="O226" s="11">
        <f t="shared" si="1583"/>
        <v>4.9999999919999993</v>
      </c>
      <c r="P226" s="11">
        <f t="shared" si="1583"/>
        <v>4.9999999909999993</v>
      </c>
      <c r="Q226" s="11">
        <f t="shared" si="1583"/>
        <v>10.000000010000001</v>
      </c>
      <c r="R226" s="11">
        <f t="shared" si="1583"/>
        <v>45.000000010999997</v>
      </c>
      <c r="S226" s="11">
        <f t="shared" si="1583"/>
        <v>14.999999987999999</v>
      </c>
      <c r="T226" s="11">
        <f t="shared" si="1583"/>
        <v>20.000000013000001</v>
      </c>
      <c r="U226" s="11">
        <f t="shared" si="1583"/>
        <v>7.0000000140000012</v>
      </c>
      <c r="V226" s="11">
        <f t="shared" si="1583"/>
        <v>40.000000014999998</v>
      </c>
      <c r="W226" s="11">
        <f t="shared" si="1583"/>
        <v>19.999999983999999</v>
      </c>
      <c r="X226" s="11">
        <f t="shared" si="1583"/>
        <v>14.999999983</v>
      </c>
      <c r="Y226" s="11">
        <f t="shared" si="1583"/>
        <v>1.8000001489326678E-8</v>
      </c>
      <c r="Z226" s="11">
        <f t="shared" si="1583"/>
        <v>1.9000001572067049E-8</v>
      </c>
      <c r="AA226" s="11">
        <f t="shared" si="1583"/>
        <v>25.000000019999998</v>
      </c>
      <c r="AB226" s="11">
        <f t="shared" si="1583"/>
        <v>40.000000021000005</v>
      </c>
      <c r="AC226" s="11">
        <f t="shared" si="1583"/>
        <v>25.000000021999998</v>
      </c>
      <c r="AD226" s="11">
        <f t="shared" si="1583"/>
        <v>68.000000022999998</v>
      </c>
      <c r="AE226" s="11">
        <f t="shared" si="1583"/>
        <v>11.999999976</v>
      </c>
      <c r="AF226" s="11">
        <f t="shared" si="1583"/>
        <v>55.000000024999991</v>
      </c>
      <c r="AG226" s="11">
        <f t="shared" si="1583"/>
        <v>9.9999999739999996</v>
      </c>
      <c r="AH226" s="11">
        <f t="shared" si="1583"/>
        <v>36.000000026999999</v>
      </c>
      <c r="AI226" s="11">
        <f t="shared" si="1583"/>
        <v>8.0000000279999988</v>
      </c>
      <c r="AJ226" s="11">
        <f t="shared" si="1583"/>
        <v>2.899999884675708E-8</v>
      </c>
      <c r="AK226" s="11">
        <f t="shared" si="1583"/>
        <v>13.000000029999999</v>
      </c>
      <c r="AL226" s="11">
        <f t="shared" si="1583"/>
        <v>40.000000030999999</v>
      </c>
      <c r="AM226" s="11">
        <f t="shared" si="1583"/>
        <v>20.000000031999999</v>
      </c>
      <c r="AN226" s="11">
        <f t="shared" si="1583"/>
        <v>5.0000000329999992</v>
      </c>
      <c r="AO226" s="11">
        <f t="shared" si="1583"/>
        <v>4.9999999660000007</v>
      </c>
      <c r="AP226" s="11">
        <f t="shared" si="1583"/>
        <v>30.000000035000003</v>
      </c>
      <c r="AQ226" s="11">
        <f t="shared" si="1583"/>
        <v>24.000000035999999</v>
      </c>
      <c r="AR226" s="11">
        <f t="shared" si="1583"/>
        <v>19.999999963</v>
      </c>
      <c r="AS226" s="11">
        <f t="shared" si="1583"/>
        <v>30.000000038</v>
      </c>
      <c r="AT226" s="11">
        <f t="shared" si="1583"/>
        <v>3.899999967416079E-8</v>
      </c>
      <c r="AU226" s="11">
        <f t="shared" si="1583"/>
        <v>30.00000004</v>
      </c>
      <c r="AV226" s="11">
        <f t="shared" si="1583"/>
        <v>4.0999999839641532E-8</v>
      </c>
      <c r="AW226" s="11">
        <f t="shared" si="1583"/>
        <v>19.999999958</v>
      </c>
      <c r="AX226" s="11">
        <f t="shared" si="1583"/>
        <v>11.999999957</v>
      </c>
      <c r="AY226" s="11">
        <f t="shared" si="1583"/>
        <v>68.000000043999989</v>
      </c>
      <c r="AZ226" s="11">
        <f t="shared" si="1583"/>
        <v>70.000000044999993</v>
      </c>
      <c r="BA226" s="11">
        <f t="shared" si="1583"/>
        <v>25.000000046</v>
      </c>
      <c r="BB226" s="11">
        <f t="shared" si="1583"/>
        <v>10.000000047</v>
      </c>
      <c r="BC226" s="11">
        <f t="shared" si="1583"/>
        <v>5.0000000480000004</v>
      </c>
      <c r="BD226" s="11">
        <f t="shared" si="1583"/>
        <v>35.000000048999993</v>
      </c>
      <c r="BE226" s="11">
        <f t="shared" si="1583"/>
        <v>30.000000050000001</v>
      </c>
      <c r="BF226" s="11">
        <f t="shared" si="1583"/>
        <v>55.000000051000001</v>
      </c>
      <c r="BG226" s="11">
        <f t="shared" si="1583"/>
        <v>5.2000000749785613E-8</v>
      </c>
      <c r="BH226" s="11">
        <f t="shared" si="1583"/>
        <v>19.000000052999997</v>
      </c>
      <c r="BI226" s="11">
        <f t="shared" si="1583"/>
        <v>20.000000054000001</v>
      </c>
      <c r="BJ226" s="11">
        <f t="shared" si="1583"/>
        <v>5.5000000998006726E-8</v>
      </c>
      <c r="BK226" s="11">
        <f t="shared" si="1583"/>
        <v>9.9999999440000007</v>
      </c>
      <c r="BL226" s="11">
        <f t="shared" si="1583"/>
        <v>19.999999942999999</v>
      </c>
      <c r="BM226" s="11">
        <f t="shared" si="1583"/>
        <v>10.000000058000001</v>
      </c>
      <c r="BN226" s="11">
        <f t="shared" si="1583"/>
        <v>30.000000058999998</v>
      </c>
      <c r="BO226" s="11">
        <f t="shared" si="1583"/>
        <v>55.000000059999991</v>
      </c>
      <c r="BP226" s="11">
        <f t="shared" si="1583"/>
        <v>30.000000060999998</v>
      </c>
      <c r="BQ226" s="11">
        <f t="shared" si="1583"/>
        <v>19.999999937999998</v>
      </c>
      <c r="BR226" s="11">
        <f t="shared" si="1583"/>
        <v>9.9999999370000001</v>
      </c>
      <c r="BS226" s="11">
        <f t="shared" si="1583"/>
        <v>4.999999936</v>
      </c>
      <c r="BT226" s="11">
        <f t="shared" si="1583"/>
        <v>6.4999998272696757E-8</v>
      </c>
      <c r="BU226" s="11">
        <f t="shared" ref="BU226:CI226" si="1584">ABS(BU7-$G7)</f>
        <v>10.000000065999998</v>
      </c>
      <c r="BV226" s="11">
        <f t="shared" si="1584"/>
        <v>6.9999999329999998</v>
      </c>
      <c r="BW226" s="11">
        <f t="shared" si="1584"/>
        <v>19.999999932000001</v>
      </c>
      <c r="BX226" s="11">
        <f t="shared" si="1584"/>
        <v>10.000000068999999</v>
      </c>
      <c r="BY226" s="11">
        <f t="shared" si="1584"/>
        <v>22.000000070000002</v>
      </c>
      <c r="BZ226" s="11">
        <f t="shared" si="1584"/>
        <v>9.9999999289999995</v>
      </c>
      <c r="CA226" s="11">
        <f t="shared" si="1584"/>
        <v>6.0000000719999989</v>
      </c>
      <c r="CB226" s="11">
        <f t="shared" si="1584"/>
        <v>9.9999999269999993</v>
      </c>
      <c r="CC226" s="11">
        <f t="shared" si="1584"/>
        <v>3.000000073999999</v>
      </c>
      <c r="CD226" s="11">
        <f t="shared" si="1584"/>
        <v>14.000000074999999</v>
      </c>
      <c r="CE226" s="11">
        <f t="shared" si="1584"/>
        <v>7.5999999182840838E-8</v>
      </c>
      <c r="CF226" s="11">
        <f t="shared" si="1584"/>
        <v>35.000000076999996</v>
      </c>
      <c r="CG226" s="11">
        <f t="shared" si="1584"/>
        <v>14.999999922000001</v>
      </c>
      <c r="CH226" s="11">
        <f t="shared" si="1584"/>
        <v>4.9999999210000006</v>
      </c>
      <c r="CI226" s="11">
        <f t="shared" si="1584"/>
        <v>7.9999999513802322E-8</v>
      </c>
      <c r="CJ226" s="11">
        <f t="shared" ref="CJ226:CK226" si="1585">ABS(CJ7-$G7)</f>
        <v>13.000000081</v>
      </c>
      <c r="CK226" s="11">
        <f t="shared" si="1585"/>
        <v>10.000000082</v>
      </c>
      <c r="CL226" s="11">
        <f t="shared" ref="CL226:CQ226" si="1586">ABS(CL7-$G7)</f>
        <v>5.0000000829999998</v>
      </c>
      <c r="CM226" s="11">
        <f t="shared" si="1586"/>
        <v>19.999999916</v>
      </c>
      <c r="CN226" s="11">
        <f t="shared" si="1586"/>
        <v>14.999999915</v>
      </c>
      <c r="CO226" s="11">
        <f t="shared" si="1586"/>
        <v>9.999999914</v>
      </c>
      <c r="CP226" s="11">
        <f t="shared" si="1586"/>
        <v>55.000000086999989</v>
      </c>
      <c r="CQ226" s="11">
        <f t="shared" si="1586"/>
        <v>14.999999912</v>
      </c>
      <c r="CR226" s="11">
        <f t="shared" ref="CR226:CS226" si="1587">ABS(CR7-$G7)</f>
        <v>15.000000089</v>
      </c>
      <c r="CS226" s="11">
        <f t="shared" si="1587"/>
        <v>9.0000000341206032E-8</v>
      </c>
      <c r="CT226" s="11">
        <f t="shared" ref="CT226:DB226" si="1588">ABS(CT7-$G7)</f>
        <v>14.999999909</v>
      </c>
      <c r="CU226" s="11">
        <f t="shared" si="1588"/>
        <v>17.999999907999999</v>
      </c>
      <c r="CV226" s="11">
        <f t="shared" si="1588"/>
        <v>4.9999999069999994</v>
      </c>
      <c r="CW226" s="11">
        <f t="shared" si="1588"/>
        <v>20.000000093999997</v>
      </c>
      <c r="CX226" s="11">
        <f t="shared" si="1588"/>
        <v>35.000000095000004</v>
      </c>
      <c r="CY226" s="11">
        <f t="shared" si="1588"/>
        <v>9.9999999040000009</v>
      </c>
      <c r="CZ226" s="11">
        <f t="shared" si="1588"/>
        <v>2.9999999029999991</v>
      </c>
      <c r="DA226" s="11">
        <f t="shared" si="1588"/>
        <v>14.999999901999999</v>
      </c>
      <c r="DB226" s="11">
        <f t="shared" si="1588"/>
        <v>9.9999999010000007</v>
      </c>
      <c r="DC226" s="11">
        <f t="shared" ref="DC226:EE226" si="1589">ABS(DC7-$G7)</f>
        <v>2.0000001000000012</v>
      </c>
      <c r="DD226" s="11">
        <f t="shared" si="1589"/>
        <v>1.0000001010000013</v>
      </c>
      <c r="DE226" s="11">
        <f t="shared" si="1589"/>
        <v>4.9999998980000004</v>
      </c>
      <c r="DF226" s="11">
        <f t="shared" si="1589"/>
        <v>29.000000103000001</v>
      </c>
      <c r="DG226" s="11">
        <f t="shared" si="1589"/>
        <v>9.9999998960000003</v>
      </c>
      <c r="DH226" s="11">
        <f t="shared" si="1589"/>
        <v>5.0000001050000016</v>
      </c>
      <c r="DI226" s="11">
        <f t="shared" si="1589"/>
        <v>12.999999894</v>
      </c>
      <c r="DJ226" s="11">
        <f t="shared" si="1589"/>
        <v>10.000000106999998</v>
      </c>
      <c r="DK226" s="11">
        <f t="shared" si="1589"/>
        <v>30.000000107999998</v>
      </c>
      <c r="DL226" s="11">
        <f t="shared" si="1589"/>
        <v>7.9999998909999999</v>
      </c>
      <c r="DM226" s="11">
        <f t="shared" si="1589"/>
        <v>1.0999999844329977E-7</v>
      </c>
      <c r="DN226" s="11">
        <f t="shared" si="1589"/>
        <v>5.9999998889999997</v>
      </c>
      <c r="DO226" s="11">
        <f t="shared" si="1589"/>
        <v>30.000000111999999</v>
      </c>
      <c r="DP226" s="11">
        <f t="shared" si="1589"/>
        <v>4.9999998869999995</v>
      </c>
      <c r="DQ226" s="11">
        <f t="shared" si="1589"/>
        <v>5.0000001139999988</v>
      </c>
      <c r="DR226" s="11">
        <f t="shared" si="1589"/>
        <v>4.9999998849999994</v>
      </c>
      <c r="DS226" s="11">
        <f t="shared" si="1589"/>
        <v>1.15999998939742E-7</v>
      </c>
      <c r="DT226" s="11">
        <f t="shared" si="1589"/>
        <v>19.999999883000001</v>
      </c>
      <c r="DU226" s="11">
        <f t="shared" si="1589"/>
        <v>14.999999882000001</v>
      </c>
      <c r="DV226" s="11">
        <f t="shared" si="1589"/>
        <v>4.9999998810000008</v>
      </c>
      <c r="DW226" s="11">
        <f t="shared" si="1589"/>
        <v>5.0000001199999993</v>
      </c>
      <c r="DX226" s="11">
        <f t="shared" si="1589"/>
        <v>9.9999998790000006</v>
      </c>
      <c r="DY226" s="11">
        <f t="shared" si="1589"/>
        <v>1.2199999943618423E-7</v>
      </c>
      <c r="DZ226" s="11">
        <f t="shared" si="1589"/>
        <v>14.999999877</v>
      </c>
      <c r="EA226" s="11">
        <f t="shared" si="1589"/>
        <v>1.2399999960166497E-7</v>
      </c>
      <c r="EB226" s="11">
        <f t="shared" si="1589"/>
        <v>11.999999875</v>
      </c>
      <c r="EC226" s="11">
        <f t="shared" si="1589"/>
        <v>5.0000001259999998</v>
      </c>
      <c r="ED226" s="11">
        <f t="shared" si="1589"/>
        <v>5.0000001269999998</v>
      </c>
      <c r="EE226" s="11">
        <f t="shared" si="1589"/>
        <v>50.000000127999996</v>
      </c>
      <c r="EF226" s="11">
        <f t="shared" ref="EF226:EI226" si="1590">ABS(EF7-$G7)</f>
        <v>1.2900000001536682E-7</v>
      </c>
      <c r="EG226" s="11">
        <f t="shared" si="1590"/>
        <v>15.99999987</v>
      </c>
      <c r="EH226" s="11">
        <f t="shared" si="1590"/>
        <v>9.9999998689999998</v>
      </c>
      <c r="EI226" s="11">
        <f t="shared" si="1590"/>
        <v>17.999999868</v>
      </c>
      <c r="EJ226" s="11">
        <f t="shared" ref="EJ226:ES226" si="1591">ABS(EJ7-$G7)</f>
        <v>7.9999998669999997</v>
      </c>
      <c r="EK226" s="11">
        <f t="shared" si="1591"/>
        <v>11.999999866</v>
      </c>
      <c r="EL226" s="11">
        <f t="shared" si="1591"/>
        <v>30.000000134999997</v>
      </c>
      <c r="EM226" s="11">
        <f t="shared" si="1591"/>
        <v>10.000000136000001</v>
      </c>
      <c r="EN226" s="11">
        <f t="shared" si="1591"/>
        <v>10.000000137000001</v>
      </c>
      <c r="EO226" s="11">
        <f t="shared" si="1591"/>
        <v>9.9999998619999992</v>
      </c>
      <c r="EP226" s="11">
        <f t="shared" si="1591"/>
        <v>1.3900000084277053E-7</v>
      </c>
      <c r="EQ226" s="11">
        <f t="shared" si="1591"/>
        <v>4.9999998600000009</v>
      </c>
      <c r="ER226" s="11">
        <f t="shared" si="1591"/>
        <v>30.000000140999997</v>
      </c>
      <c r="ES226" s="11">
        <f t="shared" si="1591"/>
        <v>30.000000142000001</v>
      </c>
      <c r="ET226" s="11">
        <f t="shared" ref="ET226:EV226" si="1592">ABS(ET7-$G7)</f>
        <v>4.9999998570000006</v>
      </c>
      <c r="EU226" s="11">
        <f t="shared" si="1592"/>
        <v>15.000000144000001</v>
      </c>
      <c r="EV226" s="11">
        <f t="shared" si="1592"/>
        <v>1.4500000133921276E-7</v>
      </c>
      <c r="EW226" s="11">
        <f t="shared" ref="EW226:FJ226" si="1593">ABS(EW7-$G7)</f>
        <v>49.000000145999991</v>
      </c>
      <c r="EX226" s="11">
        <f t="shared" si="1593"/>
        <v>14.999999853</v>
      </c>
      <c r="EY226" s="11">
        <f t="shared" si="1593"/>
        <v>19.999999851999998</v>
      </c>
      <c r="EZ226" s="11">
        <f t="shared" si="1593"/>
        <v>1.0000001490000017</v>
      </c>
      <c r="FA226" s="11">
        <f t="shared" si="1593"/>
        <v>15.000000150000002</v>
      </c>
      <c r="FB226" s="11">
        <f t="shared" si="1593"/>
        <v>5.0000001509999983</v>
      </c>
      <c r="FC226" s="11">
        <f t="shared" si="1593"/>
        <v>30.000000152000002</v>
      </c>
      <c r="FD226" s="11">
        <f t="shared" si="1593"/>
        <v>30.000000152999998</v>
      </c>
      <c r="FE226" s="11">
        <f t="shared" si="1593"/>
        <v>40.000000154000006</v>
      </c>
      <c r="FF226" s="11">
        <f t="shared" si="1593"/>
        <v>10.000000154999999</v>
      </c>
      <c r="FG226" s="11">
        <f t="shared" si="1593"/>
        <v>14.999999844000001</v>
      </c>
      <c r="FH226" s="11">
        <f t="shared" si="1593"/>
        <v>30.000000156999999</v>
      </c>
      <c r="FI226" s="11">
        <f t="shared" si="1593"/>
        <v>19.999999842000001</v>
      </c>
      <c r="FJ226" s="11">
        <f t="shared" si="1593"/>
        <v>30.000000158999999</v>
      </c>
      <c r="FK226" s="11">
        <f t="shared" ref="FK226" si="1594">ABS(FK7-$G7)</f>
        <v>9.9999998399999992</v>
      </c>
    </row>
    <row r="227" spans="3:167" x14ac:dyDescent="0.25">
      <c r="C227" s="11">
        <v>5</v>
      </c>
      <c r="D227" s="11">
        <f t="shared" si="1542"/>
        <v>35.000000001000004</v>
      </c>
      <c r="E227" s="11">
        <f t="shared" ref="E227" si="1595">ABS(E8-$G8)</f>
        <v>5.0000000005000089</v>
      </c>
      <c r="F227" s="11">
        <f t="shared" si="1542"/>
        <v>8.0000000005000089</v>
      </c>
      <c r="G227" s="11">
        <f t="shared" si="1542"/>
        <v>0</v>
      </c>
      <c r="H227" s="11">
        <f t="shared" si="1542"/>
        <v>9.999894245993346E-10</v>
      </c>
      <c r="I227" s="11">
        <f t="shared" ref="I227:BT227" si="1596">ABS(I8-$G8)</f>
        <v>0.99999999800000694</v>
      </c>
      <c r="J227" s="11">
        <f t="shared" si="1596"/>
        <v>15.000000002999997</v>
      </c>
      <c r="K227" s="11">
        <f t="shared" si="1596"/>
        <v>15.000000004</v>
      </c>
      <c r="L227" s="11">
        <f t="shared" si="1596"/>
        <v>10.00000000499999</v>
      </c>
      <c r="M227" s="11">
        <f t="shared" si="1596"/>
        <v>5.0000000059999934</v>
      </c>
      <c r="N227" s="11">
        <f t="shared" si="1596"/>
        <v>5.000000006999997</v>
      </c>
      <c r="O227" s="11">
        <f t="shared" si="1596"/>
        <v>14.000000008000001</v>
      </c>
      <c r="P227" s="11">
        <f t="shared" si="1596"/>
        <v>15.00000000899999</v>
      </c>
      <c r="Q227" s="11">
        <f t="shared" si="1596"/>
        <v>9.9999999900000063</v>
      </c>
      <c r="R227" s="11">
        <f t="shared" si="1596"/>
        <v>4.9999999890000026</v>
      </c>
      <c r="S227" s="11">
        <f t="shared" si="1596"/>
        <v>10.000000012000001</v>
      </c>
      <c r="T227" s="11">
        <f t="shared" si="1596"/>
        <v>10.00000001299999</v>
      </c>
      <c r="U227" s="11">
        <f t="shared" si="1596"/>
        <v>15.000000013999994</v>
      </c>
      <c r="V227" s="11">
        <f t="shared" si="1596"/>
        <v>34.999999985000002</v>
      </c>
      <c r="W227" s="11">
        <f t="shared" si="1596"/>
        <v>9.9999999839999987</v>
      </c>
      <c r="X227" s="11">
        <f t="shared" si="1596"/>
        <v>4.9999999830000093</v>
      </c>
      <c r="Y227" s="11">
        <f t="shared" si="1596"/>
        <v>5.0000000179999944</v>
      </c>
      <c r="Z227" s="11">
        <f t="shared" si="1596"/>
        <v>4.999999981000002</v>
      </c>
      <c r="AA227" s="11">
        <f t="shared" si="1596"/>
        <v>9.9999999799999983</v>
      </c>
      <c r="AB227" s="11">
        <f t="shared" si="1596"/>
        <v>9.9999999790000089</v>
      </c>
      <c r="AC227" s="11">
        <f t="shared" si="1596"/>
        <v>36.999999978000005</v>
      </c>
      <c r="AD227" s="11">
        <f t="shared" si="1596"/>
        <v>29.999999977000002</v>
      </c>
      <c r="AE227" s="11">
        <f t="shared" si="1596"/>
        <v>12.000000024000002</v>
      </c>
      <c r="AF227" s="11">
        <f t="shared" si="1596"/>
        <v>15.000000024999991</v>
      </c>
      <c r="AG227" s="11">
        <f t="shared" si="1596"/>
        <v>10.000000025999995</v>
      </c>
      <c r="AH227" s="11">
        <f t="shared" si="1596"/>
        <v>5.9999999730000013</v>
      </c>
      <c r="AI227" s="11">
        <f t="shared" si="1596"/>
        <v>14.999999971999998</v>
      </c>
      <c r="AJ227" s="11">
        <f t="shared" si="1596"/>
        <v>4.0000000289999917</v>
      </c>
      <c r="AK227" s="11">
        <f t="shared" si="1596"/>
        <v>9.9999999700000046</v>
      </c>
      <c r="AL227" s="11">
        <f t="shared" si="1596"/>
        <v>5.000000030999999</v>
      </c>
      <c r="AM227" s="11">
        <f t="shared" si="1596"/>
        <v>4.9999999679999974</v>
      </c>
      <c r="AN227" s="11">
        <f t="shared" si="1596"/>
        <v>10.000000032999992</v>
      </c>
      <c r="AO227" s="11">
        <f t="shared" si="1596"/>
        <v>10.000000033999996</v>
      </c>
      <c r="AP227" s="11">
        <f t="shared" si="1596"/>
        <v>4.9999999650000007</v>
      </c>
      <c r="AQ227" s="11">
        <f t="shared" si="1596"/>
        <v>34.999999964000004</v>
      </c>
      <c r="AR227" s="11">
        <f t="shared" si="1596"/>
        <v>5.0000000369999924</v>
      </c>
      <c r="AS227" s="11">
        <f t="shared" si="1596"/>
        <v>15.000000037999996</v>
      </c>
      <c r="AT227" s="11">
        <f t="shared" si="1596"/>
        <v>10.000000039</v>
      </c>
      <c r="AU227" s="11">
        <f t="shared" si="1596"/>
        <v>24.999999960000004</v>
      </c>
      <c r="AV227" s="11">
        <f t="shared" si="1596"/>
        <v>5.0000000409999927</v>
      </c>
      <c r="AW227" s="11">
        <f t="shared" si="1596"/>
        <v>15.000000041999996</v>
      </c>
      <c r="AX227" s="11">
        <f t="shared" si="1596"/>
        <v>11.000000043</v>
      </c>
      <c r="AY227" s="11">
        <f t="shared" si="1596"/>
        <v>15.000000043999989</v>
      </c>
      <c r="AZ227" s="11">
        <f t="shared" si="1596"/>
        <v>5.0000000449999931</v>
      </c>
      <c r="BA227" s="11">
        <f t="shared" si="1596"/>
        <v>4.5999996700629708E-8</v>
      </c>
      <c r="BB227" s="11">
        <f t="shared" si="1596"/>
        <v>19.999999953</v>
      </c>
      <c r="BC227" s="11">
        <f t="shared" si="1596"/>
        <v>14.99999995200001</v>
      </c>
      <c r="BD227" s="11">
        <f t="shared" si="1596"/>
        <v>9.9999999510000066</v>
      </c>
      <c r="BE227" s="11">
        <f t="shared" si="1596"/>
        <v>15.000000049999997</v>
      </c>
      <c r="BF227" s="11">
        <f t="shared" si="1596"/>
        <v>15.000000051000001</v>
      </c>
      <c r="BG227" s="11">
        <f t="shared" si="1596"/>
        <v>5.1999990091644577E-8</v>
      </c>
      <c r="BH227" s="11">
        <f t="shared" si="1596"/>
        <v>15.000000052999994</v>
      </c>
      <c r="BI227" s="11">
        <f t="shared" si="1596"/>
        <v>10.000000053999997</v>
      </c>
      <c r="BJ227" s="11">
        <f t="shared" si="1596"/>
        <v>84.999999944999999</v>
      </c>
      <c r="BK227" s="11">
        <f t="shared" si="1596"/>
        <v>5.0000000559999904</v>
      </c>
      <c r="BL227" s="11">
        <f t="shared" si="1596"/>
        <v>15.000000056999994</v>
      </c>
      <c r="BM227" s="11">
        <f t="shared" si="1596"/>
        <v>14.999999942000002</v>
      </c>
      <c r="BN227" s="11">
        <f t="shared" si="1596"/>
        <v>10.000000059000001</v>
      </c>
      <c r="BO227" s="11">
        <f t="shared" si="1596"/>
        <v>10.000000059999991</v>
      </c>
      <c r="BP227" s="11">
        <f t="shared" si="1596"/>
        <v>5.0000000609999944</v>
      </c>
      <c r="BQ227" s="11">
        <f t="shared" si="1596"/>
        <v>15.000000061999998</v>
      </c>
      <c r="BR227" s="11">
        <f t="shared" si="1596"/>
        <v>6.3000001659929694E-8</v>
      </c>
      <c r="BS227" s="11">
        <f t="shared" si="1596"/>
        <v>4.9999999360000089</v>
      </c>
      <c r="BT227" s="11">
        <f t="shared" si="1596"/>
        <v>9.9999999350000053</v>
      </c>
      <c r="BU227" s="11">
        <f t="shared" ref="BU227:CI227" si="1597">ABS(BU8-$G8)</f>
        <v>4.9999999340000016</v>
      </c>
      <c r="BV227" s="11">
        <f t="shared" si="1597"/>
        <v>0.99999993299999801</v>
      </c>
      <c r="BW227" s="11">
        <f t="shared" si="1597"/>
        <v>56.999999932000009</v>
      </c>
      <c r="BX227" s="11">
        <f t="shared" si="1597"/>
        <v>5.0000000689999951</v>
      </c>
      <c r="BY227" s="11">
        <f t="shared" si="1597"/>
        <v>2.0000000699999987</v>
      </c>
      <c r="BZ227" s="11">
        <f t="shared" si="1597"/>
        <v>5.0000000710000023</v>
      </c>
      <c r="CA227" s="11">
        <f t="shared" si="1597"/>
        <v>19.999999928000008</v>
      </c>
      <c r="CB227" s="11">
        <f t="shared" si="1597"/>
        <v>10.000000072999995</v>
      </c>
      <c r="CC227" s="11">
        <f t="shared" si="1597"/>
        <v>10.999999926000001</v>
      </c>
      <c r="CD227" s="11">
        <f t="shared" si="1597"/>
        <v>17.999999924999997</v>
      </c>
      <c r="CE227" s="11">
        <f t="shared" si="1597"/>
        <v>74.999999924000008</v>
      </c>
      <c r="CF227" s="11">
        <f t="shared" si="1597"/>
        <v>59.999999923000004</v>
      </c>
      <c r="CG227" s="11">
        <f t="shared" si="1597"/>
        <v>7.799999934832158E-8</v>
      </c>
      <c r="CH227" s="11">
        <f t="shared" si="1597"/>
        <v>4.999999920999997</v>
      </c>
      <c r="CI227" s="11">
        <f t="shared" si="1597"/>
        <v>14.999999920000008</v>
      </c>
      <c r="CJ227" s="11">
        <f t="shared" ref="CJ227:CK227" si="1598">ABS(CJ8-$G8)</f>
        <v>6.999999919000004</v>
      </c>
      <c r="CK227" s="11">
        <f t="shared" si="1598"/>
        <v>9.9999999180000003</v>
      </c>
      <c r="CL227" s="11">
        <f t="shared" ref="CL227:CQ227" si="1599">ABS(CL8-$G8)</f>
        <v>44.999999917000004</v>
      </c>
      <c r="CM227" s="11">
        <f t="shared" si="1599"/>
        <v>7.9999999160000073</v>
      </c>
      <c r="CN227" s="11">
        <f t="shared" si="1599"/>
        <v>14.999999915000004</v>
      </c>
      <c r="CO227" s="11">
        <f t="shared" si="1599"/>
        <v>24.999999914000007</v>
      </c>
      <c r="CP227" s="11">
        <f t="shared" si="1599"/>
        <v>10.000000086999989</v>
      </c>
      <c r="CQ227" s="11">
        <f t="shared" si="1599"/>
        <v>3.0000000879999931</v>
      </c>
      <c r="CR227" s="11">
        <f t="shared" ref="CR227:CS227" si="1600">ABS(CR8-$G8)</f>
        <v>39.999999911000003</v>
      </c>
      <c r="CS227" s="11">
        <f t="shared" si="1600"/>
        <v>15.00000009</v>
      </c>
      <c r="CT227" s="11">
        <f t="shared" ref="CT227:DB227" si="1601">ABS(CT8-$G8)</f>
        <v>5.0000000909999898</v>
      </c>
      <c r="CU227" s="11">
        <f t="shared" si="1601"/>
        <v>14.999999908000007</v>
      </c>
      <c r="CV227" s="11">
        <f t="shared" si="1601"/>
        <v>4.999999907000003</v>
      </c>
      <c r="CW227" s="11">
        <f t="shared" si="1601"/>
        <v>49.999999906000006</v>
      </c>
      <c r="CX227" s="11">
        <f t="shared" si="1601"/>
        <v>10.00000009499999</v>
      </c>
      <c r="CY227" s="11">
        <f t="shared" si="1601"/>
        <v>4.0000000959999937</v>
      </c>
      <c r="CZ227" s="11">
        <f t="shared" si="1601"/>
        <v>5.0000000969999974</v>
      </c>
      <c r="DA227" s="11">
        <f t="shared" si="1601"/>
        <v>4.999999901999999</v>
      </c>
      <c r="DB227" s="11">
        <f t="shared" si="1601"/>
        <v>9.9999999010000096</v>
      </c>
      <c r="DC227" s="11">
        <f t="shared" ref="DC227:EE227" si="1602">ABS(DC8-$G8)</f>
        <v>6.0000000999999941</v>
      </c>
      <c r="DD227" s="11">
        <f t="shared" si="1602"/>
        <v>7.0000001009999977</v>
      </c>
      <c r="DE227" s="11">
        <f t="shared" si="1602"/>
        <v>1.0200000133409048E-7</v>
      </c>
      <c r="DF227" s="11">
        <f t="shared" si="1602"/>
        <v>9.9999998970000092</v>
      </c>
      <c r="DG227" s="11">
        <f t="shared" si="1602"/>
        <v>15.000000103999994</v>
      </c>
      <c r="DH227" s="11">
        <f t="shared" si="1602"/>
        <v>64.999999895000002</v>
      </c>
      <c r="DI227" s="11">
        <f t="shared" si="1602"/>
        <v>34.999999894000005</v>
      </c>
      <c r="DJ227" s="11">
        <f t="shared" si="1602"/>
        <v>5.0000001069999911</v>
      </c>
      <c r="DK227" s="11">
        <f t="shared" si="1602"/>
        <v>24.999999892000005</v>
      </c>
      <c r="DL227" s="11">
        <f t="shared" si="1602"/>
        <v>13.000000108999998</v>
      </c>
      <c r="DM227" s="11">
        <f t="shared" si="1602"/>
        <v>24.999999890000005</v>
      </c>
      <c r="DN227" s="11">
        <f t="shared" si="1602"/>
        <v>4.0000001109999914</v>
      </c>
      <c r="DO227" s="11">
        <f t="shared" si="1602"/>
        <v>15.000000111999995</v>
      </c>
      <c r="DP227" s="11">
        <f t="shared" si="1602"/>
        <v>4.9999998870000013</v>
      </c>
      <c r="DQ227" s="11">
        <f t="shared" si="1602"/>
        <v>19.999999885999998</v>
      </c>
      <c r="DR227" s="11">
        <f t="shared" si="1602"/>
        <v>1.1499999175157427E-7</v>
      </c>
      <c r="DS227" s="11">
        <f t="shared" si="1602"/>
        <v>44.999999884000005</v>
      </c>
      <c r="DT227" s="11">
        <f t="shared" si="1602"/>
        <v>1.1699999902248237E-7</v>
      </c>
      <c r="DU227" s="11">
        <f t="shared" si="1602"/>
        <v>2.0000001180000027</v>
      </c>
      <c r="DV227" s="11">
        <f t="shared" si="1602"/>
        <v>5.0000001189999921</v>
      </c>
      <c r="DW227" s="11">
        <f t="shared" si="1602"/>
        <v>4.0000001199999957</v>
      </c>
      <c r="DX227" s="11">
        <f t="shared" si="1602"/>
        <v>1.9999998790000006</v>
      </c>
      <c r="DY227" s="11">
        <f t="shared" si="1602"/>
        <v>14.999999877999997</v>
      </c>
      <c r="DZ227" s="11">
        <f t="shared" si="1602"/>
        <v>79.999999877000008</v>
      </c>
      <c r="EA227" s="11">
        <f t="shared" si="1602"/>
        <v>14.000000123999996</v>
      </c>
      <c r="EB227" s="11">
        <f t="shared" si="1602"/>
        <v>11.000000125</v>
      </c>
      <c r="EC227" s="11">
        <f t="shared" si="1602"/>
        <v>1.2600000331985939E-7</v>
      </c>
      <c r="ED227" s="11">
        <f t="shared" si="1602"/>
        <v>11.999999873000007</v>
      </c>
      <c r="EE227" s="11">
        <f t="shared" si="1602"/>
        <v>15.000000127999996</v>
      </c>
      <c r="EF227" s="11">
        <f t="shared" ref="EF227:EI227" si="1603">ABS(EF8-$G8)</f>
        <v>24.999999871000007</v>
      </c>
      <c r="EG227" s="11">
        <f t="shared" si="1603"/>
        <v>7.0000001299999894</v>
      </c>
      <c r="EH227" s="11">
        <f t="shared" si="1603"/>
        <v>2.0000001309999931</v>
      </c>
      <c r="EI227" s="11">
        <f t="shared" si="1603"/>
        <v>29.999999868000003</v>
      </c>
      <c r="EJ227" s="11">
        <f t="shared" ref="EJ227:ES227" si="1604">ABS(EJ8-$G8)</f>
        <v>14.000000133</v>
      </c>
      <c r="EK227" s="11">
        <f t="shared" si="1604"/>
        <v>14.99999986600001</v>
      </c>
      <c r="EL227" s="11">
        <f t="shared" si="1604"/>
        <v>69.999999865000007</v>
      </c>
      <c r="EM227" s="11">
        <f t="shared" si="1604"/>
        <v>54.999999864000003</v>
      </c>
      <c r="EN227" s="11">
        <f t="shared" si="1604"/>
        <v>15.000000137000001</v>
      </c>
      <c r="EO227" s="11">
        <f t="shared" si="1604"/>
        <v>1.3799999010188913E-7</v>
      </c>
      <c r="EP227" s="11">
        <f t="shared" si="1604"/>
        <v>9.9999998610000063</v>
      </c>
      <c r="EQ227" s="11">
        <f t="shared" si="1604"/>
        <v>19.999999860000003</v>
      </c>
      <c r="ER227" s="11">
        <f t="shared" si="1604"/>
        <v>4.999999858999999</v>
      </c>
      <c r="ES227" s="11">
        <f t="shared" si="1604"/>
        <v>34.999999858000002</v>
      </c>
      <c r="ET227" s="11">
        <f t="shared" ref="ET227:EV227" si="1605">ABS(ET8-$G8)</f>
        <v>2.9999998570000059</v>
      </c>
      <c r="EU227" s="11">
        <f t="shared" si="1605"/>
        <v>17.999999856000002</v>
      </c>
      <c r="EV227" s="11">
        <f t="shared" si="1605"/>
        <v>10.000000145000001</v>
      </c>
      <c r="EW227" s="11">
        <f t="shared" ref="EW227:FJ227" si="1606">ABS(EW8-$G8)</f>
        <v>59.999999854000002</v>
      </c>
      <c r="EX227" s="11">
        <f t="shared" si="1606"/>
        <v>64.999999853000006</v>
      </c>
      <c r="EY227" s="11">
        <f t="shared" si="1606"/>
        <v>5.000000147999998</v>
      </c>
      <c r="EZ227" s="11">
        <f t="shared" si="1606"/>
        <v>10.000000149000002</v>
      </c>
      <c r="FA227" s="11">
        <f t="shared" si="1606"/>
        <v>69.999999850000009</v>
      </c>
      <c r="FB227" s="11">
        <f t="shared" si="1606"/>
        <v>9.9999998490000053</v>
      </c>
      <c r="FC227" s="11">
        <f t="shared" si="1606"/>
        <v>10.000000151999998</v>
      </c>
      <c r="FD227" s="11">
        <f t="shared" si="1606"/>
        <v>34.999999847000005</v>
      </c>
      <c r="FE227" s="11">
        <f t="shared" si="1606"/>
        <v>54.999999846000009</v>
      </c>
      <c r="FF227" s="11">
        <f t="shared" si="1606"/>
        <v>12.999999845000005</v>
      </c>
      <c r="FG227" s="11">
        <f t="shared" si="1606"/>
        <v>15.000000155999999</v>
      </c>
      <c r="FH227" s="11">
        <f t="shared" si="1606"/>
        <v>84.999999842999998</v>
      </c>
      <c r="FI227" s="11">
        <f t="shared" si="1606"/>
        <v>9.9999998420000082</v>
      </c>
      <c r="FJ227" s="11">
        <f t="shared" si="1606"/>
        <v>2.0000001589999954</v>
      </c>
      <c r="FK227" s="11">
        <f t="shared" ref="FK227" si="1607">ABS(FK8-$G8)</f>
        <v>24.999999840000001</v>
      </c>
    </row>
    <row r="228" spans="3:167" x14ac:dyDescent="0.25">
      <c r="C228" s="11">
        <v>6</v>
      </c>
      <c r="D228" s="11">
        <f t="shared" si="1542"/>
        <v>39.999999998999996</v>
      </c>
      <c r="E228" s="11">
        <f t="shared" ref="E228" si="1608">ABS(E9-$G9)</f>
        <v>84.999999999499991</v>
      </c>
      <c r="F228" s="11">
        <f t="shared" si="1542"/>
        <v>24.999999999500002</v>
      </c>
      <c r="G228" s="11">
        <f t="shared" si="1542"/>
        <v>0</v>
      </c>
      <c r="H228" s="11">
        <f t="shared" si="1542"/>
        <v>9.9999999989999999</v>
      </c>
      <c r="I228" s="11">
        <f t="shared" ref="I228:BT228" si="1609">ABS(I9-$G9)</f>
        <v>9.9999999979999998</v>
      </c>
      <c r="J228" s="11">
        <f t="shared" si="1609"/>
        <v>40.000000002999997</v>
      </c>
      <c r="K228" s="11">
        <f t="shared" si="1609"/>
        <v>70.000000004</v>
      </c>
      <c r="L228" s="11">
        <f t="shared" si="1609"/>
        <v>10.000000005</v>
      </c>
      <c r="M228" s="11">
        <f t="shared" si="1609"/>
        <v>60.000000005999993</v>
      </c>
      <c r="N228" s="11">
        <f t="shared" si="1609"/>
        <v>60.000000006999997</v>
      </c>
      <c r="O228" s="11">
        <f t="shared" si="1609"/>
        <v>85.000000008000001</v>
      </c>
      <c r="P228" s="11">
        <f t="shared" si="1609"/>
        <v>70.00000000899999</v>
      </c>
      <c r="Q228" s="11">
        <f t="shared" si="1609"/>
        <v>75.000000009999994</v>
      </c>
      <c r="R228" s="11">
        <f t="shared" si="1609"/>
        <v>1.0999999133787242E-8</v>
      </c>
      <c r="S228" s="11">
        <f t="shared" si="1609"/>
        <v>85.000000012000001</v>
      </c>
      <c r="T228" s="11">
        <f t="shared" si="1609"/>
        <v>60.00000001299999</v>
      </c>
      <c r="U228" s="11">
        <f t="shared" si="1609"/>
        <v>10.000000014000001</v>
      </c>
      <c r="V228" s="11">
        <f t="shared" si="1609"/>
        <v>70.000000014999998</v>
      </c>
      <c r="W228" s="11">
        <f t="shared" si="1609"/>
        <v>10.000000016000001</v>
      </c>
      <c r="X228" s="11">
        <f t="shared" si="1609"/>
        <v>90.000000016999991</v>
      </c>
      <c r="Y228" s="11">
        <f t="shared" si="1609"/>
        <v>80.000000017999994</v>
      </c>
      <c r="Z228" s="11">
        <f t="shared" si="1609"/>
        <v>55.000000018999998</v>
      </c>
      <c r="AA228" s="11">
        <f t="shared" si="1609"/>
        <v>89.000000020000002</v>
      </c>
      <c r="AB228" s="11">
        <f t="shared" si="1609"/>
        <v>80.000000020999991</v>
      </c>
      <c r="AC228" s="11">
        <f t="shared" si="1609"/>
        <v>27.000000021999998</v>
      </c>
      <c r="AD228" s="11">
        <f t="shared" si="1609"/>
        <v>24.000000023000002</v>
      </c>
      <c r="AE228" s="11">
        <f t="shared" si="1609"/>
        <v>65.000000024000002</v>
      </c>
      <c r="AF228" s="11">
        <f t="shared" si="1609"/>
        <v>90.000000024999991</v>
      </c>
      <c r="AG228" s="11">
        <f t="shared" si="1609"/>
        <v>5.0000000260000004</v>
      </c>
      <c r="AH228" s="11">
        <f t="shared" si="1609"/>
        <v>82.000000026999999</v>
      </c>
      <c r="AI228" s="11">
        <f t="shared" si="1609"/>
        <v>80.000000028000002</v>
      </c>
      <c r="AJ228" s="11">
        <f t="shared" si="1609"/>
        <v>54.000000028999992</v>
      </c>
      <c r="AK228" s="11">
        <f t="shared" si="1609"/>
        <v>70.000000029999995</v>
      </c>
      <c r="AL228" s="11">
        <f t="shared" si="1609"/>
        <v>90.000000030999999</v>
      </c>
      <c r="AM228" s="11">
        <f t="shared" si="1609"/>
        <v>80.000000032000003</v>
      </c>
      <c r="AN228" s="11">
        <f t="shared" si="1609"/>
        <v>80.000000032999992</v>
      </c>
      <c r="AO228" s="11">
        <f t="shared" si="1609"/>
        <v>65.000000033999996</v>
      </c>
      <c r="AP228" s="11">
        <f t="shared" si="1609"/>
        <v>20.000000034999999</v>
      </c>
      <c r="AQ228" s="11">
        <f t="shared" si="1609"/>
        <v>65.000000036000003</v>
      </c>
      <c r="AR228" s="11">
        <f t="shared" si="1609"/>
        <v>90.000000036999992</v>
      </c>
      <c r="AS228" s="11">
        <f t="shared" si="1609"/>
        <v>64.000000037999996</v>
      </c>
      <c r="AT228" s="11">
        <f t="shared" si="1609"/>
        <v>65.000000039</v>
      </c>
      <c r="AU228" s="11">
        <f t="shared" si="1609"/>
        <v>80.000000040000003</v>
      </c>
      <c r="AV228" s="11">
        <f t="shared" si="1609"/>
        <v>80.000000040999993</v>
      </c>
      <c r="AW228" s="11">
        <f t="shared" si="1609"/>
        <v>90.000000041999996</v>
      </c>
      <c r="AX228" s="11">
        <f t="shared" si="1609"/>
        <v>88.000000043</v>
      </c>
      <c r="AY228" s="11">
        <f t="shared" si="1609"/>
        <v>5.0000000440000001</v>
      </c>
      <c r="AZ228" s="11">
        <f t="shared" si="1609"/>
        <v>80.000000044999993</v>
      </c>
      <c r="BA228" s="11">
        <f t="shared" si="1609"/>
        <v>60.000000045999997</v>
      </c>
      <c r="BB228" s="11">
        <f t="shared" si="1609"/>
        <v>9.9999999529999997</v>
      </c>
      <c r="BC228" s="11">
        <f t="shared" si="1609"/>
        <v>9.9999999519999996</v>
      </c>
      <c r="BD228" s="11">
        <f t="shared" si="1609"/>
        <v>9.9999999509999995</v>
      </c>
      <c r="BE228" s="11">
        <f t="shared" si="1609"/>
        <v>9.9999999499999994</v>
      </c>
      <c r="BF228" s="11">
        <f t="shared" si="1609"/>
        <v>90.000000051000001</v>
      </c>
      <c r="BG228" s="11">
        <f t="shared" si="1609"/>
        <v>9.9999999479999993</v>
      </c>
      <c r="BH228" s="11">
        <f t="shared" si="1609"/>
        <v>9.9999999470000009</v>
      </c>
      <c r="BI228" s="11">
        <f t="shared" si="1609"/>
        <v>5.3999999138909516E-8</v>
      </c>
      <c r="BJ228" s="11">
        <f t="shared" si="1609"/>
        <v>5.4999999221649887E-8</v>
      </c>
      <c r="BK228" s="11">
        <f t="shared" si="1609"/>
        <v>8.9999999440000007</v>
      </c>
      <c r="BL228" s="11">
        <f t="shared" si="1609"/>
        <v>9.9999999430000006</v>
      </c>
      <c r="BM228" s="11">
        <f t="shared" si="1609"/>
        <v>75.000000057999998</v>
      </c>
      <c r="BN228" s="11">
        <f t="shared" si="1609"/>
        <v>9.9999999410000004</v>
      </c>
      <c r="BO228" s="11">
        <f t="shared" si="1609"/>
        <v>85.000000059999991</v>
      </c>
      <c r="BP228" s="11">
        <f t="shared" si="1609"/>
        <v>9.9999999390000003</v>
      </c>
      <c r="BQ228" s="11">
        <f t="shared" si="1609"/>
        <v>9.9999999380000002</v>
      </c>
      <c r="BR228" s="11">
        <f t="shared" si="1609"/>
        <v>9.9999999370000001</v>
      </c>
      <c r="BS228" s="11">
        <f t="shared" si="1609"/>
        <v>75.000000063999991</v>
      </c>
      <c r="BT228" s="11">
        <f t="shared" si="1609"/>
        <v>9.999999935</v>
      </c>
      <c r="BU228" s="11">
        <f t="shared" ref="BU228:CI228" si="1610">ABS(BU9-$G9)</f>
        <v>6.6000000131793968E-8</v>
      </c>
      <c r="BV228" s="11">
        <f t="shared" si="1610"/>
        <v>27.000000066999998</v>
      </c>
      <c r="BW228" s="11">
        <f t="shared" si="1610"/>
        <v>9.9999999319999997</v>
      </c>
      <c r="BX228" s="11">
        <f t="shared" si="1610"/>
        <v>9.9999999309999996</v>
      </c>
      <c r="BY228" s="11">
        <f t="shared" si="1610"/>
        <v>9.0000000699999987</v>
      </c>
      <c r="BZ228" s="11">
        <f t="shared" si="1610"/>
        <v>9.9999999289999995</v>
      </c>
      <c r="CA228" s="11">
        <f t="shared" si="1610"/>
        <v>75.000000071999992</v>
      </c>
      <c r="CB228" s="11">
        <f t="shared" si="1610"/>
        <v>9.9999999269999993</v>
      </c>
      <c r="CC228" s="11">
        <f t="shared" si="1610"/>
        <v>7.4000000793716936E-8</v>
      </c>
      <c r="CD228" s="11">
        <f t="shared" si="1610"/>
        <v>7.4999999100100467E-8</v>
      </c>
      <c r="CE228" s="11">
        <f t="shared" si="1610"/>
        <v>80.000000075999992</v>
      </c>
      <c r="CF228" s="11">
        <f t="shared" si="1610"/>
        <v>4.9999999229999998</v>
      </c>
      <c r="CG228" s="11">
        <f t="shared" si="1610"/>
        <v>9.9999999220000007</v>
      </c>
      <c r="CH228" s="11">
        <f t="shared" si="1610"/>
        <v>9.9999999210000006</v>
      </c>
      <c r="CI228" s="11">
        <f t="shared" si="1610"/>
        <v>9.9999999200000005</v>
      </c>
      <c r="CJ228" s="11">
        <f t="shared" ref="CJ228:CK228" si="1611">ABS(CJ9-$G9)</f>
        <v>74.000000080999996</v>
      </c>
      <c r="CK228" s="11">
        <f t="shared" si="1611"/>
        <v>9.9999999180000003</v>
      </c>
      <c r="CL228" s="11">
        <f t="shared" ref="CL228:CQ228" si="1612">ABS(CL9-$G9)</f>
        <v>8.2999999762023435E-8</v>
      </c>
      <c r="CM228" s="11">
        <f t="shared" si="1612"/>
        <v>9.9999999160000002</v>
      </c>
      <c r="CN228" s="11">
        <f t="shared" si="1612"/>
        <v>9.9999999150000001</v>
      </c>
      <c r="CO228" s="11">
        <f t="shared" si="1612"/>
        <v>9.999999914</v>
      </c>
      <c r="CP228" s="11">
        <f t="shared" si="1612"/>
        <v>70.000000086999989</v>
      </c>
      <c r="CQ228" s="11">
        <f t="shared" si="1612"/>
        <v>9.9999999119999998</v>
      </c>
      <c r="CR228" s="11">
        <f t="shared" ref="CR228:CS228" si="1613">ABS(CR9-$G9)</f>
        <v>15.000000089</v>
      </c>
      <c r="CS228" s="11">
        <f t="shared" si="1613"/>
        <v>9.9999999099999997</v>
      </c>
      <c r="CT228" s="11">
        <f t="shared" ref="CT228:DB228" si="1614">ABS(CT9-$G9)</f>
        <v>9.9999999089999996</v>
      </c>
      <c r="CU228" s="11">
        <f t="shared" si="1614"/>
        <v>86.000000091999993</v>
      </c>
      <c r="CV228" s="11">
        <f t="shared" si="1614"/>
        <v>9.9999999069999994</v>
      </c>
      <c r="CW228" s="11">
        <f t="shared" si="1614"/>
        <v>4.9999999060000002</v>
      </c>
      <c r="CX228" s="11">
        <f t="shared" si="1614"/>
        <v>4.9999999050000001</v>
      </c>
      <c r="CY228" s="11">
        <f t="shared" si="1614"/>
        <v>65.000000095999994</v>
      </c>
      <c r="CZ228" s="11">
        <f t="shared" si="1614"/>
        <v>4.999999903</v>
      </c>
      <c r="DA228" s="11">
        <f t="shared" si="1614"/>
        <v>80.000000098000001</v>
      </c>
      <c r="DB228" s="11">
        <f t="shared" si="1614"/>
        <v>4.9999999009999998</v>
      </c>
      <c r="DC228" s="11">
        <f t="shared" ref="DC228:EE228" si="1615">ABS(DC9-$G9)</f>
        <v>7.9999999000000006</v>
      </c>
      <c r="DD228" s="11">
        <f t="shared" si="1615"/>
        <v>7.9999998990000005</v>
      </c>
      <c r="DE228" s="11">
        <f t="shared" si="1615"/>
        <v>9.9999998980000004</v>
      </c>
      <c r="DF228" s="11">
        <f t="shared" si="1615"/>
        <v>4.9999998970000004</v>
      </c>
      <c r="DG228" s="11">
        <f t="shared" si="1615"/>
        <v>9.9999998960000003</v>
      </c>
      <c r="DH228" s="11">
        <f t="shared" si="1615"/>
        <v>4.9999998950000002</v>
      </c>
      <c r="DI228" s="11">
        <f t="shared" si="1615"/>
        <v>9.9999998940000001</v>
      </c>
      <c r="DJ228" s="11">
        <f t="shared" si="1615"/>
        <v>9.999999893</v>
      </c>
      <c r="DK228" s="11">
        <f t="shared" si="1615"/>
        <v>10.000000107999998</v>
      </c>
      <c r="DL228" s="11">
        <f t="shared" si="1615"/>
        <v>9.9999998909999999</v>
      </c>
      <c r="DM228" s="11">
        <f t="shared" si="1615"/>
        <v>9.9999998899999998</v>
      </c>
      <c r="DN228" s="11">
        <f t="shared" si="1615"/>
        <v>9.9999998889999997</v>
      </c>
      <c r="DO228" s="11">
        <f t="shared" si="1615"/>
        <v>90.000000111999995</v>
      </c>
      <c r="DP228" s="11">
        <f t="shared" si="1615"/>
        <v>9.9999998869999995</v>
      </c>
      <c r="DQ228" s="11">
        <f t="shared" si="1615"/>
        <v>4.9999998860000003</v>
      </c>
      <c r="DR228" s="11">
        <f t="shared" si="1615"/>
        <v>4.9999998850000003</v>
      </c>
      <c r="DS228" s="11">
        <f t="shared" si="1615"/>
        <v>9.9999998839999993</v>
      </c>
      <c r="DT228" s="11">
        <f t="shared" si="1615"/>
        <v>9.9999998829999992</v>
      </c>
      <c r="DU228" s="11">
        <f t="shared" si="1615"/>
        <v>9.9999998820000009</v>
      </c>
      <c r="DV228" s="11">
        <f t="shared" si="1615"/>
        <v>8.9999998810000008</v>
      </c>
      <c r="DW228" s="11">
        <f t="shared" si="1615"/>
        <v>55.000000119999996</v>
      </c>
      <c r="DX228" s="11">
        <f t="shared" si="1615"/>
        <v>9.9999998790000006</v>
      </c>
      <c r="DY228" s="11">
        <f t="shared" si="1615"/>
        <v>60.000000122000003</v>
      </c>
      <c r="DZ228" s="11">
        <f t="shared" si="1615"/>
        <v>4.9999998770000005</v>
      </c>
      <c r="EA228" s="11">
        <f t="shared" si="1615"/>
        <v>4.9999998760000004</v>
      </c>
      <c r="EB228" s="11">
        <f t="shared" si="1615"/>
        <v>69.000000125</v>
      </c>
      <c r="EC228" s="11">
        <f t="shared" si="1615"/>
        <v>4.9999998740000002</v>
      </c>
      <c r="ED228" s="11">
        <f t="shared" si="1615"/>
        <v>9.9999998730000002</v>
      </c>
      <c r="EE228" s="11">
        <f t="shared" si="1615"/>
        <v>50.000000127999996</v>
      </c>
      <c r="EF228" s="11">
        <f t="shared" ref="EF228:EI228" si="1616">ABS(EF9-$G9)</f>
        <v>9.999999871</v>
      </c>
      <c r="EG228" s="11">
        <f t="shared" si="1616"/>
        <v>9.9999998699999999</v>
      </c>
      <c r="EH228" s="11">
        <f t="shared" si="1616"/>
        <v>70.000000130999993</v>
      </c>
      <c r="EI228" s="11">
        <f t="shared" si="1616"/>
        <v>6.9999998679999997</v>
      </c>
      <c r="EJ228" s="11">
        <f t="shared" ref="EJ228:ES228" si="1617">ABS(EJ9-$G9)</f>
        <v>89.000000133</v>
      </c>
      <c r="EK228" s="11">
        <f t="shared" si="1617"/>
        <v>9.9999998659999996</v>
      </c>
      <c r="EL228" s="11">
        <f t="shared" si="1617"/>
        <v>75.000000134999993</v>
      </c>
      <c r="EM228" s="11">
        <f t="shared" si="1617"/>
        <v>30.000000136000001</v>
      </c>
      <c r="EN228" s="11">
        <f t="shared" si="1617"/>
        <v>70.000000137000001</v>
      </c>
      <c r="EO228" s="11">
        <f t="shared" si="1617"/>
        <v>4.9999998620000001</v>
      </c>
      <c r="EP228" s="11">
        <f t="shared" si="1617"/>
        <v>55.000000138999994</v>
      </c>
      <c r="EQ228" s="11">
        <f t="shared" si="1617"/>
        <v>9.9999998600000009</v>
      </c>
      <c r="ER228" s="11">
        <f t="shared" si="1617"/>
        <v>1.4099999923189444E-7</v>
      </c>
      <c r="ES228" s="11">
        <f t="shared" si="1617"/>
        <v>60.00000014199999</v>
      </c>
      <c r="ET228" s="11">
        <f t="shared" ref="ET228:EV228" si="1618">ABS(ET9-$G9)</f>
        <v>9.9999998570000006</v>
      </c>
      <c r="EU228" s="11">
        <f t="shared" si="1618"/>
        <v>3.0000001439999995</v>
      </c>
      <c r="EV228" s="11">
        <f t="shared" si="1618"/>
        <v>9.9999998550000004</v>
      </c>
      <c r="EW228" s="11">
        <f t="shared" ref="EW228:FJ228" si="1619">ABS(EW9-$G9)</f>
        <v>24.000000146000001</v>
      </c>
      <c r="EX228" s="11">
        <f t="shared" si="1619"/>
        <v>9.9999998530000003</v>
      </c>
      <c r="EY228" s="11">
        <f t="shared" si="1619"/>
        <v>9.9999998520000002</v>
      </c>
      <c r="EZ228" s="11">
        <f t="shared" si="1619"/>
        <v>4.9999998510000001</v>
      </c>
      <c r="FA228" s="11">
        <f t="shared" si="1619"/>
        <v>80.000000149999991</v>
      </c>
      <c r="FB228" s="11">
        <f t="shared" si="1619"/>
        <v>65.000000150999995</v>
      </c>
      <c r="FC228" s="11">
        <f t="shared" si="1619"/>
        <v>4.9999998479999999</v>
      </c>
      <c r="FD228" s="11">
        <f t="shared" si="1619"/>
        <v>15.000000152999998</v>
      </c>
      <c r="FE228" s="11">
        <f t="shared" si="1619"/>
        <v>25.000000154000002</v>
      </c>
      <c r="FF228" s="11">
        <f t="shared" si="1619"/>
        <v>9.9999998449999996</v>
      </c>
      <c r="FG228" s="11">
        <f t="shared" si="1619"/>
        <v>9.9999998439999995</v>
      </c>
      <c r="FH228" s="11">
        <f t="shared" si="1619"/>
        <v>9.9999998429999994</v>
      </c>
      <c r="FI228" s="11">
        <f t="shared" si="1619"/>
        <v>9.9999998419999994</v>
      </c>
      <c r="FJ228" s="11">
        <f t="shared" si="1619"/>
        <v>80.000000158999995</v>
      </c>
      <c r="FK228" s="11">
        <f t="shared" ref="FK228" si="1620">ABS(FK9-$G9)</f>
        <v>9.9999998399999992</v>
      </c>
    </row>
    <row r="229" spans="3:167" x14ac:dyDescent="0.25">
      <c r="C229" s="11">
        <v>7</v>
      </c>
      <c r="D229" s="11">
        <f t="shared" si="1542"/>
        <v>24.999999999</v>
      </c>
      <c r="E229" s="11">
        <f t="shared" ref="E229" si="1621">ABS(E10-$G10)</f>
        <v>14.999999999500002</v>
      </c>
      <c r="F229" s="11">
        <f t="shared" si="1542"/>
        <v>9.9999999995000017</v>
      </c>
      <c r="G229" s="11">
        <f t="shared" si="1542"/>
        <v>0</v>
      </c>
      <c r="H229" s="11">
        <f t="shared" si="1542"/>
        <v>4.9999999989999999</v>
      </c>
      <c r="I229" s="11">
        <f t="shared" ref="I229:BT229" si="1622">ABS(I10-$G10)</f>
        <v>4.9999999979999998</v>
      </c>
      <c r="J229" s="11">
        <f t="shared" si="1622"/>
        <v>35.000000002999997</v>
      </c>
      <c r="K229" s="11">
        <f t="shared" si="1622"/>
        <v>25.000000003999997</v>
      </c>
      <c r="L229" s="11">
        <f t="shared" si="1622"/>
        <v>14.999999995</v>
      </c>
      <c r="M229" s="11">
        <f t="shared" si="1622"/>
        <v>4.9999999939999995</v>
      </c>
      <c r="N229" s="11">
        <f t="shared" si="1622"/>
        <v>15.000000007000001</v>
      </c>
      <c r="O229" s="11">
        <f t="shared" si="1622"/>
        <v>8.000000661922968E-9</v>
      </c>
      <c r="P229" s="11">
        <f t="shared" si="1622"/>
        <v>60.00000000899999</v>
      </c>
      <c r="Q229" s="11">
        <f t="shared" si="1622"/>
        <v>1.000000082740371E-8</v>
      </c>
      <c r="R229" s="11">
        <f t="shared" si="1622"/>
        <v>50.000000010999997</v>
      </c>
      <c r="S229" s="11">
        <f t="shared" si="1622"/>
        <v>15.000000011999997</v>
      </c>
      <c r="T229" s="11">
        <f t="shared" si="1622"/>
        <v>10.000000013000001</v>
      </c>
      <c r="U229" s="11">
        <f t="shared" si="1622"/>
        <v>14.999999986000001</v>
      </c>
      <c r="V229" s="11">
        <f t="shared" si="1622"/>
        <v>15.000000015000001</v>
      </c>
      <c r="W229" s="11">
        <f t="shared" si="1622"/>
        <v>9.9999999840000005</v>
      </c>
      <c r="X229" s="11">
        <f t="shared" si="1622"/>
        <v>1.7000001406586307E-8</v>
      </c>
      <c r="Y229" s="11">
        <f t="shared" si="1622"/>
        <v>14.999999982</v>
      </c>
      <c r="Z229" s="11">
        <f t="shared" si="1622"/>
        <v>5.0000000190000016</v>
      </c>
      <c r="AA229" s="11">
        <f t="shared" si="1622"/>
        <v>40.000000020000002</v>
      </c>
      <c r="AB229" s="11">
        <f t="shared" si="1622"/>
        <v>55.000000020999991</v>
      </c>
      <c r="AC229" s="11">
        <f t="shared" si="1622"/>
        <v>54.000000021999995</v>
      </c>
      <c r="AD229" s="11">
        <f t="shared" si="1622"/>
        <v>75.000000022999998</v>
      </c>
      <c r="AE229" s="11">
        <f t="shared" si="1622"/>
        <v>4.9999999760000016</v>
      </c>
      <c r="AF229" s="11">
        <f t="shared" si="1622"/>
        <v>24.999999975000001</v>
      </c>
      <c r="AG229" s="11">
        <f t="shared" si="1622"/>
        <v>14.999999974</v>
      </c>
      <c r="AH229" s="11">
        <f t="shared" si="1622"/>
        <v>47.000000026999999</v>
      </c>
      <c r="AI229" s="11">
        <f t="shared" si="1622"/>
        <v>4.9999999720000012</v>
      </c>
      <c r="AJ229" s="11">
        <f t="shared" si="1622"/>
        <v>24.000000029000002</v>
      </c>
      <c r="AK229" s="11">
        <f t="shared" si="1622"/>
        <v>45.000000029999995</v>
      </c>
      <c r="AL229" s="11">
        <f t="shared" si="1622"/>
        <v>75.000000030999999</v>
      </c>
      <c r="AM229" s="11">
        <f t="shared" si="1622"/>
        <v>50.000000032000003</v>
      </c>
      <c r="AN229" s="11">
        <f t="shared" si="1622"/>
        <v>9.9999999670000008</v>
      </c>
      <c r="AO229" s="11">
        <f t="shared" si="1622"/>
        <v>60.000000033999996</v>
      </c>
      <c r="AP229" s="11">
        <f t="shared" si="1622"/>
        <v>5.0000000349999993</v>
      </c>
      <c r="AQ229" s="11">
        <f t="shared" si="1622"/>
        <v>50.000000036000003</v>
      </c>
      <c r="AR229" s="11">
        <f t="shared" si="1622"/>
        <v>24.999999963</v>
      </c>
      <c r="AS229" s="11">
        <f t="shared" si="1622"/>
        <v>67.000000037999996</v>
      </c>
      <c r="AT229" s="11">
        <f t="shared" si="1622"/>
        <v>65.000000039</v>
      </c>
      <c r="AU229" s="11">
        <f t="shared" si="1622"/>
        <v>4.9999999600000002</v>
      </c>
      <c r="AV229" s="11">
        <f t="shared" si="1622"/>
        <v>25.000000041000003</v>
      </c>
      <c r="AW229" s="11">
        <f t="shared" si="1622"/>
        <v>24.999999958</v>
      </c>
      <c r="AX229" s="11">
        <f t="shared" si="1622"/>
        <v>17.999999957</v>
      </c>
      <c r="AY229" s="11">
        <f t="shared" si="1622"/>
        <v>24.999999956</v>
      </c>
      <c r="AZ229" s="11">
        <f t="shared" si="1622"/>
        <v>14.999999955</v>
      </c>
      <c r="BA229" s="11">
        <f t="shared" si="1622"/>
        <v>40.000000045999997</v>
      </c>
      <c r="BB229" s="11">
        <f t="shared" si="1622"/>
        <v>4.7000000336083758E-8</v>
      </c>
      <c r="BC229" s="11">
        <f t="shared" si="1622"/>
        <v>19.999999952</v>
      </c>
      <c r="BD229" s="11">
        <f t="shared" si="1622"/>
        <v>15.000000048999997</v>
      </c>
      <c r="BE229" s="11">
        <f t="shared" si="1622"/>
        <v>24.999999949999999</v>
      </c>
      <c r="BF229" s="11">
        <f t="shared" si="1622"/>
        <v>5.1000000667045242E-8</v>
      </c>
      <c r="BG229" s="11">
        <f t="shared" si="1622"/>
        <v>24.999999947999999</v>
      </c>
      <c r="BH229" s="11">
        <f t="shared" si="1622"/>
        <v>50.000000052999994</v>
      </c>
      <c r="BI229" s="11">
        <f t="shared" si="1622"/>
        <v>50.000000053999997</v>
      </c>
      <c r="BJ229" s="11">
        <f t="shared" si="1622"/>
        <v>60.000000055000001</v>
      </c>
      <c r="BK229" s="11">
        <f t="shared" si="1622"/>
        <v>5.6000001080747097E-8</v>
      </c>
      <c r="BL229" s="11">
        <f t="shared" si="1622"/>
        <v>4.9999999429999988</v>
      </c>
      <c r="BM229" s="11">
        <f t="shared" si="1622"/>
        <v>35.000000057999998</v>
      </c>
      <c r="BN229" s="11">
        <f t="shared" si="1622"/>
        <v>60.000000059000001</v>
      </c>
      <c r="BO229" s="11">
        <f t="shared" si="1622"/>
        <v>5.0000000600000014</v>
      </c>
      <c r="BP229" s="11">
        <f t="shared" si="1622"/>
        <v>24.999999938999999</v>
      </c>
      <c r="BQ229" s="11">
        <f t="shared" si="1622"/>
        <v>24.999999937999998</v>
      </c>
      <c r="BR229" s="11">
        <f t="shared" si="1622"/>
        <v>5.0000000630000017</v>
      </c>
      <c r="BS229" s="11">
        <f t="shared" si="1622"/>
        <v>16.999999936000002</v>
      </c>
      <c r="BT229" s="11">
        <f t="shared" si="1622"/>
        <v>4.9999999350000017</v>
      </c>
      <c r="BU229" s="11">
        <f t="shared" ref="BU229:CI229" si="1623">ABS(BU10-$G10)</f>
        <v>25.000000066000002</v>
      </c>
      <c r="BV229" s="11">
        <f t="shared" si="1623"/>
        <v>53.000000067000002</v>
      </c>
      <c r="BW229" s="11">
        <f t="shared" si="1623"/>
        <v>4.9999999320000015</v>
      </c>
      <c r="BX229" s="11">
        <f t="shared" si="1623"/>
        <v>9.9999999309999996</v>
      </c>
      <c r="BY229" s="11">
        <f t="shared" si="1623"/>
        <v>64.000000069999999</v>
      </c>
      <c r="BZ229" s="11">
        <f t="shared" si="1623"/>
        <v>14.999999928999999</v>
      </c>
      <c r="CA229" s="11">
        <f t="shared" si="1623"/>
        <v>50.000000071999992</v>
      </c>
      <c r="CB229" s="11">
        <f t="shared" si="1623"/>
        <v>5.0000000729999989</v>
      </c>
      <c r="CC229" s="11">
        <f t="shared" si="1623"/>
        <v>27.000000074000003</v>
      </c>
      <c r="CD229" s="11">
        <f t="shared" si="1623"/>
        <v>16.000000074999999</v>
      </c>
      <c r="CE229" s="11">
        <f t="shared" si="1623"/>
        <v>4.9999999240000008</v>
      </c>
      <c r="CF229" s="11">
        <f t="shared" si="1623"/>
        <v>14.999999923000001</v>
      </c>
      <c r="CG229" s="11">
        <f t="shared" si="1623"/>
        <v>14.999999922000001</v>
      </c>
      <c r="CH229" s="11">
        <f t="shared" si="1623"/>
        <v>50.000000079000003</v>
      </c>
      <c r="CI229" s="11">
        <f t="shared" si="1623"/>
        <v>25.000000080000003</v>
      </c>
      <c r="CJ229" s="11">
        <f t="shared" ref="CJ229:CK229" si="1624">ABS(CJ10-$G10)</f>
        <v>7.0000000809999996</v>
      </c>
      <c r="CK229" s="11">
        <f t="shared" si="1624"/>
        <v>22.999999918</v>
      </c>
      <c r="CL229" s="11">
        <f t="shared" ref="CL229:CQ229" si="1625">ABS(CL10-$G10)</f>
        <v>25.000000083</v>
      </c>
      <c r="CM229" s="11">
        <f t="shared" si="1625"/>
        <v>2.9999999160000002</v>
      </c>
      <c r="CN229" s="11">
        <f t="shared" si="1625"/>
        <v>14.999999915</v>
      </c>
      <c r="CO229" s="11">
        <f t="shared" si="1625"/>
        <v>5.000000086</v>
      </c>
      <c r="CP229" s="11">
        <f t="shared" si="1625"/>
        <v>9.9999999129999999</v>
      </c>
      <c r="CQ229" s="11">
        <f t="shared" si="1625"/>
        <v>5.0000000880000002</v>
      </c>
      <c r="CR229" s="11">
        <f t="shared" ref="CR229:CS229" si="1626">ABS(CR10-$G10)</f>
        <v>5.0000000890000003</v>
      </c>
      <c r="CS229" s="11">
        <f t="shared" si="1626"/>
        <v>9.0000000341206032E-8</v>
      </c>
      <c r="CT229" s="11">
        <f t="shared" ref="CT229:DB229" si="1627">ABS(CT10-$G10)</f>
        <v>22.999999909</v>
      </c>
      <c r="CU229" s="11">
        <f t="shared" si="1627"/>
        <v>10.999999907999999</v>
      </c>
      <c r="CV229" s="11">
        <f t="shared" si="1627"/>
        <v>5.0000000930000006</v>
      </c>
      <c r="CW229" s="11">
        <f t="shared" si="1627"/>
        <v>27.000000093999997</v>
      </c>
      <c r="CX229" s="11">
        <f t="shared" si="1627"/>
        <v>35.000000095000004</v>
      </c>
      <c r="CY229" s="11">
        <f t="shared" si="1627"/>
        <v>7.0000000959999973</v>
      </c>
      <c r="CZ229" s="11">
        <f t="shared" si="1627"/>
        <v>10.000000097000001</v>
      </c>
      <c r="DA229" s="11">
        <f t="shared" si="1627"/>
        <v>5.000000098000001</v>
      </c>
      <c r="DB229" s="11">
        <f t="shared" si="1627"/>
        <v>14.999999901000001</v>
      </c>
      <c r="DC229" s="11">
        <f t="shared" ref="DC229:EE229" si="1628">ABS(DC10-$G10)</f>
        <v>4.9999998999999988</v>
      </c>
      <c r="DD229" s="11">
        <f t="shared" si="1628"/>
        <v>7.9999998989999987</v>
      </c>
      <c r="DE229" s="11">
        <f t="shared" si="1628"/>
        <v>4.9999998979999987</v>
      </c>
      <c r="DF229" s="11">
        <f t="shared" si="1628"/>
        <v>70.000000102999991</v>
      </c>
      <c r="DG229" s="11">
        <f t="shared" si="1628"/>
        <v>14.999999896</v>
      </c>
      <c r="DH229" s="11">
        <f t="shared" si="1628"/>
        <v>60.000000104999998</v>
      </c>
      <c r="DI229" s="11">
        <f t="shared" si="1628"/>
        <v>15.000000105999998</v>
      </c>
      <c r="DJ229" s="11">
        <f t="shared" si="1628"/>
        <v>35.000000107000005</v>
      </c>
      <c r="DK229" s="11">
        <f t="shared" si="1628"/>
        <v>4.9999998920000017</v>
      </c>
      <c r="DL229" s="11">
        <f t="shared" si="1628"/>
        <v>13.999999891</v>
      </c>
      <c r="DM229" s="11">
        <f t="shared" si="1628"/>
        <v>24.999999890000002</v>
      </c>
      <c r="DN229" s="11">
        <f t="shared" si="1628"/>
        <v>24.999999889000001</v>
      </c>
      <c r="DO229" s="11">
        <f t="shared" si="1628"/>
        <v>24.999999888000001</v>
      </c>
      <c r="DP229" s="11">
        <f t="shared" si="1628"/>
        <v>10.000000113000002</v>
      </c>
      <c r="DQ229" s="11">
        <f t="shared" si="1628"/>
        <v>12.999999885999999</v>
      </c>
      <c r="DR229" s="11">
        <f t="shared" si="1628"/>
        <v>2.0000001149999989</v>
      </c>
      <c r="DS229" s="11">
        <f t="shared" si="1628"/>
        <v>24.999999884000001</v>
      </c>
      <c r="DT229" s="11">
        <f t="shared" si="1628"/>
        <v>75.000000116999999</v>
      </c>
      <c r="DU229" s="11">
        <f t="shared" si="1628"/>
        <v>9.9999998820000009</v>
      </c>
      <c r="DV229" s="11">
        <f t="shared" si="1628"/>
        <v>60.000000118999992</v>
      </c>
      <c r="DW229" s="11">
        <f t="shared" si="1628"/>
        <v>1.1999999927070348E-7</v>
      </c>
      <c r="DX229" s="11">
        <f t="shared" si="1628"/>
        <v>15.000000121000003</v>
      </c>
      <c r="DY229" s="11">
        <f t="shared" si="1628"/>
        <v>35.000000122000003</v>
      </c>
      <c r="DZ229" s="11">
        <f t="shared" si="1628"/>
        <v>4.9999998770000005</v>
      </c>
      <c r="EA229" s="11">
        <f t="shared" si="1628"/>
        <v>41.000000123999996</v>
      </c>
      <c r="EB229" s="11">
        <f t="shared" si="1628"/>
        <v>16.999999875</v>
      </c>
      <c r="EC229" s="11">
        <f t="shared" si="1628"/>
        <v>5.0000001259999998</v>
      </c>
      <c r="ED229" s="11">
        <f t="shared" si="1628"/>
        <v>14.999999873</v>
      </c>
      <c r="EE229" s="11">
        <f t="shared" si="1628"/>
        <v>14.999999872</v>
      </c>
      <c r="EF229" s="11">
        <f t="shared" ref="EF229:EI229" si="1629">ABS(EF10-$G10)</f>
        <v>4.999999871</v>
      </c>
      <c r="EG229" s="11">
        <f t="shared" si="1629"/>
        <v>6.9999998699999999</v>
      </c>
      <c r="EH229" s="11">
        <f t="shared" si="1629"/>
        <v>55.000000130999993</v>
      </c>
      <c r="EI229" s="11">
        <f t="shared" si="1629"/>
        <v>2.9999998679999997</v>
      </c>
      <c r="EJ229" s="11">
        <f t="shared" ref="EJ229:ES229" si="1630">ABS(EJ10-$G10)</f>
        <v>3.9999998669999997</v>
      </c>
      <c r="EK229" s="11">
        <f t="shared" si="1630"/>
        <v>15.999999866</v>
      </c>
      <c r="EL229" s="11">
        <f t="shared" si="1630"/>
        <v>40.000000134999993</v>
      </c>
      <c r="EM229" s="11">
        <f t="shared" si="1630"/>
        <v>25.000000136000001</v>
      </c>
      <c r="EN229" s="11">
        <f t="shared" si="1630"/>
        <v>60.000000137000001</v>
      </c>
      <c r="EO229" s="11">
        <f t="shared" si="1630"/>
        <v>4.9999998619999992</v>
      </c>
      <c r="EP229" s="11">
        <f t="shared" si="1630"/>
        <v>10.000000138999997</v>
      </c>
      <c r="EQ229" s="11">
        <f t="shared" si="1630"/>
        <v>14.999999860000001</v>
      </c>
      <c r="ER229" s="11">
        <f t="shared" si="1630"/>
        <v>40.000000141000001</v>
      </c>
      <c r="ES229" s="11">
        <f t="shared" si="1630"/>
        <v>24.999999857999999</v>
      </c>
      <c r="ET229" s="11">
        <f t="shared" ref="ET229:EV229" si="1631">ABS(ET10-$G10)</f>
        <v>9.9999998570000006</v>
      </c>
      <c r="EU229" s="11">
        <f t="shared" si="1631"/>
        <v>14.999999856000001</v>
      </c>
      <c r="EV229" s="11">
        <f t="shared" si="1631"/>
        <v>4.9999998549999987</v>
      </c>
      <c r="EW229" s="11">
        <f t="shared" ref="EW229:FJ229" si="1632">ABS(EW10-$G10)</f>
        <v>51.000000145999991</v>
      </c>
      <c r="EX229" s="11">
        <f t="shared" si="1632"/>
        <v>24.999999852999998</v>
      </c>
      <c r="EY229" s="11">
        <f t="shared" si="1632"/>
        <v>4.9999998519999984</v>
      </c>
      <c r="EZ229" s="11">
        <f t="shared" si="1632"/>
        <v>14.999999851</v>
      </c>
      <c r="FA229" s="11">
        <f t="shared" si="1632"/>
        <v>14.99999985</v>
      </c>
      <c r="FB229" s="11">
        <f t="shared" si="1632"/>
        <v>1.5099999828294131E-7</v>
      </c>
      <c r="FC229" s="11">
        <f t="shared" si="1632"/>
        <v>5.0000001519999984</v>
      </c>
      <c r="FD229" s="11">
        <f t="shared" si="1632"/>
        <v>5.0000001529999984</v>
      </c>
      <c r="FE229" s="11">
        <f t="shared" si="1632"/>
        <v>10.000000154000002</v>
      </c>
      <c r="FF229" s="11">
        <f t="shared" si="1632"/>
        <v>65.000000154999995</v>
      </c>
      <c r="FG229" s="11">
        <f t="shared" si="1632"/>
        <v>53.000000155999999</v>
      </c>
      <c r="FH229" s="11">
        <f t="shared" si="1632"/>
        <v>24.999999843000001</v>
      </c>
      <c r="FI229" s="11">
        <f t="shared" si="1632"/>
        <v>24.999999842000001</v>
      </c>
      <c r="FJ229" s="11">
        <f t="shared" si="1632"/>
        <v>55.000000158999995</v>
      </c>
      <c r="FK229" s="11">
        <f t="shared" ref="FK229" si="1633">ABS(FK10-$G10)</f>
        <v>15.000000160000003</v>
      </c>
    </row>
    <row r="230" spans="3:167" x14ac:dyDescent="0.25">
      <c r="C230" s="11">
        <v>8</v>
      </c>
      <c r="D230" s="11">
        <f t="shared" si="1542"/>
        <v>28.999999999</v>
      </c>
      <c r="E230" s="11">
        <f t="shared" ref="E230" si="1634">ABS(E11-$G11)</f>
        <v>16.000000000500002</v>
      </c>
      <c r="F230" s="11">
        <f t="shared" si="1542"/>
        <v>7.9999999994999982</v>
      </c>
      <c r="G230" s="11">
        <f t="shared" si="1542"/>
        <v>0</v>
      </c>
      <c r="H230" s="11">
        <f t="shared" si="1542"/>
        <v>7.0000000010000001</v>
      </c>
      <c r="I230" s="11">
        <f t="shared" ref="I230:BT230" si="1635">ABS(I11-$G11)</f>
        <v>1.0000000020000002</v>
      </c>
      <c r="J230" s="11">
        <f t="shared" si="1635"/>
        <v>15.999999997</v>
      </c>
      <c r="K230" s="11">
        <f t="shared" si="1635"/>
        <v>29.000000003999997</v>
      </c>
      <c r="L230" s="11">
        <f t="shared" si="1635"/>
        <v>0.99999999499999959</v>
      </c>
      <c r="M230" s="11">
        <f t="shared" si="1635"/>
        <v>10.999999994</v>
      </c>
      <c r="N230" s="11">
        <f t="shared" si="1635"/>
        <v>0.99999999299999942</v>
      </c>
      <c r="O230" s="11">
        <f t="shared" si="1635"/>
        <v>14.000000007999997</v>
      </c>
      <c r="P230" s="11">
        <f t="shared" si="1635"/>
        <v>10.999999990999999</v>
      </c>
      <c r="Q230" s="11">
        <f t="shared" si="1635"/>
        <v>0.99999998999999917</v>
      </c>
      <c r="R230" s="11">
        <f t="shared" si="1635"/>
        <v>20.999999988999999</v>
      </c>
      <c r="S230" s="11">
        <f t="shared" si="1635"/>
        <v>10.999999988000001</v>
      </c>
      <c r="T230" s="11">
        <f t="shared" si="1635"/>
        <v>15.999999986999999</v>
      </c>
      <c r="U230" s="11">
        <f t="shared" si="1635"/>
        <v>0.99999998599999884</v>
      </c>
      <c r="V230" s="11">
        <f t="shared" si="1635"/>
        <v>0.99999998499999876</v>
      </c>
      <c r="W230" s="11">
        <f t="shared" si="1635"/>
        <v>20.999999983999999</v>
      </c>
      <c r="X230" s="11">
        <f t="shared" si="1635"/>
        <v>69.000000016999991</v>
      </c>
      <c r="Y230" s="11">
        <f t="shared" si="1635"/>
        <v>10.999999982</v>
      </c>
      <c r="Z230" s="11">
        <f t="shared" si="1635"/>
        <v>54.000000018999998</v>
      </c>
      <c r="AA230" s="11">
        <f t="shared" si="1635"/>
        <v>5.9999999800000001</v>
      </c>
      <c r="AB230" s="11">
        <f t="shared" si="1635"/>
        <v>5.999999979</v>
      </c>
      <c r="AC230" s="11">
        <f t="shared" si="1635"/>
        <v>4.0000000219999983</v>
      </c>
      <c r="AD230" s="11">
        <f t="shared" si="1635"/>
        <v>24.000000023000002</v>
      </c>
      <c r="AE230" s="11">
        <f t="shared" si="1635"/>
        <v>0.99999997600000157</v>
      </c>
      <c r="AF230" s="11">
        <f t="shared" si="1635"/>
        <v>20.999999975000001</v>
      </c>
      <c r="AG230" s="11">
        <f t="shared" si="1635"/>
        <v>4.0000000259999986</v>
      </c>
      <c r="AH230" s="11">
        <f t="shared" si="1635"/>
        <v>63.000000026999999</v>
      </c>
      <c r="AI230" s="11">
        <f t="shared" si="1635"/>
        <v>4.0000000279999988</v>
      </c>
      <c r="AJ230" s="11">
        <f t="shared" si="1635"/>
        <v>3.0000000289999988</v>
      </c>
      <c r="AK230" s="11">
        <f t="shared" si="1635"/>
        <v>5.9999999699999993</v>
      </c>
      <c r="AL230" s="11">
        <f t="shared" si="1635"/>
        <v>10.999999968999999</v>
      </c>
      <c r="AM230" s="11">
        <f t="shared" si="1635"/>
        <v>49.000000032000003</v>
      </c>
      <c r="AN230" s="11">
        <f t="shared" si="1635"/>
        <v>12.000000033000003</v>
      </c>
      <c r="AO230" s="11">
        <f t="shared" si="1635"/>
        <v>19.000000033999999</v>
      </c>
      <c r="AP230" s="11">
        <f t="shared" si="1635"/>
        <v>29.000000035000003</v>
      </c>
      <c r="AQ230" s="11">
        <f t="shared" si="1635"/>
        <v>4.0000000359999994</v>
      </c>
      <c r="AR230" s="11">
        <f t="shared" si="1635"/>
        <v>9.0000000369999995</v>
      </c>
      <c r="AS230" s="11">
        <f t="shared" si="1635"/>
        <v>12.000000038</v>
      </c>
      <c r="AT230" s="11">
        <f t="shared" si="1635"/>
        <v>10.999999961</v>
      </c>
      <c r="AU230" s="11">
        <f t="shared" si="1635"/>
        <v>14.00000004</v>
      </c>
      <c r="AV230" s="11">
        <f t="shared" si="1635"/>
        <v>10.999999959</v>
      </c>
      <c r="AW230" s="11">
        <f t="shared" si="1635"/>
        <v>20.999999958</v>
      </c>
      <c r="AX230" s="11">
        <f t="shared" si="1635"/>
        <v>8.999999957</v>
      </c>
      <c r="AY230" s="11">
        <f t="shared" si="1635"/>
        <v>10.999999956</v>
      </c>
      <c r="AZ230" s="11">
        <f t="shared" si="1635"/>
        <v>69.000000044999993</v>
      </c>
      <c r="BA230" s="11">
        <f t="shared" si="1635"/>
        <v>9.0000000460000003</v>
      </c>
      <c r="BB230" s="11">
        <f t="shared" si="1635"/>
        <v>10.999999953</v>
      </c>
      <c r="BC230" s="11">
        <f t="shared" si="1635"/>
        <v>9.0000000480000004</v>
      </c>
      <c r="BD230" s="11">
        <f t="shared" si="1635"/>
        <v>6.9999999509999995</v>
      </c>
      <c r="BE230" s="11">
        <f t="shared" si="1635"/>
        <v>5.9999999499999994</v>
      </c>
      <c r="BF230" s="11">
        <f t="shared" si="1635"/>
        <v>20.999999948999999</v>
      </c>
      <c r="BG230" s="11">
        <f t="shared" si="1635"/>
        <v>20.999999947999999</v>
      </c>
      <c r="BH230" s="11">
        <f t="shared" si="1635"/>
        <v>5.9999999470000009</v>
      </c>
      <c r="BI230" s="11">
        <f t="shared" si="1635"/>
        <v>5.9999999460000009</v>
      </c>
      <c r="BJ230" s="11">
        <f t="shared" si="1635"/>
        <v>0.999999944999999</v>
      </c>
      <c r="BK230" s="11">
        <f t="shared" si="1635"/>
        <v>15.999999943999999</v>
      </c>
      <c r="BL230" s="11">
        <f t="shared" si="1635"/>
        <v>79.000000056999994</v>
      </c>
      <c r="BM230" s="11">
        <f t="shared" si="1635"/>
        <v>5.9999999420000005</v>
      </c>
      <c r="BN230" s="11">
        <f t="shared" si="1635"/>
        <v>9.0000000590000013</v>
      </c>
      <c r="BO230" s="11">
        <f t="shared" si="1635"/>
        <v>54.000000059999991</v>
      </c>
      <c r="BP230" s="11">
        <f t="shared" si="1635"/>
        <v>20.999999938999999</v>
      </c>
      <c r="BQ230" s="11">
        <f t="shared" si="1635"/>
        <v>79.000000061999998</v>
      </c>
      <c r="BR230" s="11">
        <f t="shared" si="1635"/>
        <v>9.0000000630000017</v>
      </c>
      <c r="BS230" s="11">
        <f t="shared" si="1635"/>
        <v>3.9999999360000018</v>
      </c>
      <c r="BT230" s="11">
        <f t="shared" si="1635"/>
        <v>4.0000000649999983</v>
      </c>
      <c r="BU230" s="11">
        <f t="shared" ref="BU230:CI230" si="1636">ABS(BU11-$G11)</f>
        <v>39.000000065999998</v>
      </c>
      <c r="BV230" s="11">
        <f t="shared" si="1636"/>
        <v>3.0000000669999984</v>
      </c>
      <c r="BW230" s="11">
        <f t="shared" si="1636"/>
        <v>8.9999999319999997</v>
      </c>
      <c r="BX230" s="11">
        <f t="shared" si="1636"/>
        <v>0.9999999310000014</v>
      </c>
      <c r="BY230" s="11">
        <f t="shared" si="1636"/>
        <v>11.000000070000002</v>
      </c>
      <c r="BZ230" s="11">
        <f t="shared" si="1636"/>
        <v>69.000000071000002</v>
      </c>
      <c r="CA230" s="11">
        <f t="shared" si="1636"/>
        <v>69.000000071999992</v>
      </c>
      <c r="CB230" s="11">
        <f t="shared" si="1636"/>
        <v>44.000000072999995</v>
      </c>
      <c r="CC230" s="11">
        <f t="shared" si="1636"/>
        <v>3.000000073999999</v>
      </c>
      <c r="CD230" s="11">
        <f t="shared" si="1636"/>
        <v>15.000000074999999</v>
      </c>
      <c r="CE230" s="11">
        <f t="shared" si="1636"/>
        <v>19.000000076000003</v>
      </c>
      <c r="CF230" s="11">
        <f t="shared" si="1636"/>
        <v>39.000000076999996</v>
      </c>
      <c r="CG230" s="11">
        <f t="shared" si="1636"/>
        <v>10.999999922000001</v>
      </c>
      <c r="CH230" s="11">
        <f t="shared" si="1636"/>
        <v>0.99999992100000057</v>
      </c>
      <c r="CI230" s="11">
        <f t="shared" si="1636"/>
        <v>10.99999992</v>
      </c>
      <c r="CJ230" s="11">
        <f t="shared" ref="CJ230:CK230" si="1637">ABS(CJ11-$G11)</f>
        <v>3.0000000809999996</v>
      </c>
      <c r="CK230" s="11">
        <f t="shared" si="1637"/>
        <v>15.999999918</v>
      </c>
      <c r="CL230" s="11">
        <f t="shared" ref="CL230:CQ230" si="1638">ABS(CL11-$G11)</f>
        <v>20.999999917</v>
      </c>
      <c r="CM230" s="11">
        <f t="shared" si="1638"/>
        <v>20.999999916</v>
      </c>
      <c r="CN230" s="11">
        <f t="shared" si="1638"/>
        <v>9.0000000849999999</v>
      </c>
      <c r="CO230" s="11">
        <f t="shared" si="1638"/>
        <v>9.000000086</v>
      </c>
      <c r="CP230" s="11">
        <f t="shared" si="1638"/>
        <v>10.999999913</v>
      </c>
      <c r="CQ230" s="11">
        <f t="shared" si="1638"/>
        <v>6.0000000880000002</v>
      </c>
      <c r="CR230" s="11">
        <f t="shared" ref="CR230:CS230" si="1639">ABS(CR11-$G11)</f>
        <v>39.000000088999997</v>
      </c>
      <c r="CS230" s="11">
        <f t="shared" si="1639"/>
        <v>9.0000000900000003</v>
      </c>
      <c r="CT230" s="11">
        <f t="shared" ref="CT230:DB230" si="1640">ABS(CT11-$G11)</f>
        <v>9.0000000910000004</v>
      </c>
      <c r="CU230" s="11">
        <f t="shared" si="1640"/>
        <v>5.0000000920000005</v>
      </c>
      <c r="CV230" s="11">
        <f t="shared" si="1640"/>
        <v>7.9999999069999994</v>
      </c>
      <c r="CW230" s="11">
        <f t="shared" si="1640"/>
        <v>10.999999905999999</v>
      </c>
      <c r="CX230" s="11">
        <f t="shared" si="1640"/>
        <v>9.0000000950000008</v>
      </c>
      <c r="CY230" s="11">
        <f t="shared" si="1640"/>
        <v>20.999999903999999</v>
      </c>
      <c r="CZ230" s="11">
        <f t="shared" si="1640"/>
        <v>51.000000096999997</v>
      </c>
      <c r="DA230" s="11">
        <f t="shared" si="1640"/>
        <v>5.9999999020000008</v>
      </c>
      <c r="DB230" s="11">
        <f t="shared" si="1640"/>
        <v>29.000000099000001</v>
      </c>
      <c r="DC230" s="11">
        <f t="shared" ref="DC230:EE230" si="1641">ABS(DC11-$G11)</f>
        <v>54.000000099999994</v>
      </c>
      <c r="DD230" s="11">
        <f t="shared" si="1641"/>
        <v>24.000000101000001</v>
      </c>
      <c r="DE230" s="11">
        <f t="shared" si="1641"/>
        <v>15.999999898</v>
      </c>
      <c r="DF230" s="11">
        <f t="shared" si="1641"/>
        <v>30.000000103000001</v>
      </c>
      <c r="DG230" s="11">
        <f t="shared" si="1641"/>
        <v>15.999999896</v>
      </c>
      <c r="DH230" s="11">
        <f t="shared" si="1641"/>
        <v>20.999999894999998</v>
      </c>
      <c r="DI230" s="11">
        <f t="shared" si="1641"/>
        <v>0.99999989399999833</v>
      </c>
      <c r="DJ230" s="11">
        <f t="shared" si="1641"/>
        <v>9.0000001069999982</v>
      </c>
      <c r="DK230" s="11">
        <f t="shared" si="1641"/>
        <v>10.999999892</v>
      </c>
      <c r="DL230" s="11">
        <f t="shared" si="1641"/>
        <v>65.000000108999998</v>
      </c>
      <c r="DM230" s="11">
        <f t="shared" si="1641"/>
        <v>20.999999890000002</v>
      </c>
      <c r="DN230" s="11">
        <f t="shared" si="1641"/>
        <v>79.000000110999991</v>
      </c>
      <c r="DO230" s="11">
        <f t="shared" si="1641"/>
        <v>20.999999888000001</v>
      </c>
      <c r="DP230" s="11">
        <f t="shared" si="1641"/>
        <v>0.99999988700000131</v>
      </c>
      <c r="DQ230" s="11">
        <f t="shared" si="1641"/>
        <v>69.000000114000002</v>
      </c>
      <c r="DR230" s="11">
        <f t="shared" si="1641"/>
        <v>15.000000115000002</v>
      </c>
      <c r="DS230" s="11">
        <f t="shared" si="1641"/>
        <v>14.000000115999999</v>
      </c>
      <c r="DT230" s="11">
        <f t="shared" si="1641"/>
        <v>12.000000117000003</v>
      </c>
      <c r="DU230" s="11">
        <f t="shared" si="1641"/>
        <v>6.0000001179999991</v>
      </c>
      <c r="DV230" s="11">
        <f t="shared" si="1641"/>
        <v>19.000000119000003</v>
      </c>
      <c r="DW230" s="11">
        <f t="shared" si="1641"/>
        <v>0.99999988000000073</v>
      </c>
      <c r="DX230" s="11">
        <f t="shared" si="1641"/>
        <v>0.99999987900000065</v>
      </c>
      <c r="DY230" s="11">
        <f t="shared" si="1641"/>
        <v>0.99999987800000056</v>
      </c>
      <c r="DZ230" s="11">
        <f t="shared" si="1641"/>
        <v>54.000000122999992</v>
      </c>
      <c r="EA230" s="11">
        <f t="shared" si="1641"/>
        <v>29.000000124</v>
      </c>
      <c r="EB230" s="11">
        <f t="shared" si="1641"/>
        <v>2.0000001249999997</v>
      </c>
      <c r="EC230" s="11">
        <f t="shared" si="1641"/>
        <v>5.9999998740000002</v>
      </c>
      <c r="ED230" s="11">
        <f t="shared" si="1641"/>
        <v>3.9999998730000002</v>
      </c>
      <c r="EE230" s="11">
        <f t="shared" si="1641"/>
        <v>20.999999872</v>
      </c>
      <c r="EF230" s="11">
        <f t="shared" ref="EF230:EI230" si="1642">ABS(EF11-$G11)</f>
        <v>0.99999987099999998</v>
      </c>
      <c r="EG230" s="11">
        <f t="shared" si="1642"/>
        <v>11.00000013</v>
      </c>
      <c r="EH230" s="11">
        <f t="shared" si="1642"/>
        <v>10.999999869</v>
      </c>
      <c r="EI230" s="11">
        <f t="shared" si="1642"/>
        <v>1.0000001320000003</v>
      </c>
      <c r="EJ230" s="11">
        <f t="shared" ref="EJ230:ES230" si="1643">ABS(EJ11-$G11)</f>
        <v>15.999999867</v>
      </c>
      <c r="EK230" s="11">
        <f t="shared" si="1643"/>
        <v>34.000000134000004</v>
      </c>
      <c r="EL230" s="11">
        <f t="shared" si="1643"/>
        <v>20.999999864999999</v>
      </c>
      <c r="EM230" s="11">
        <f t="shared" si="1643"/>
        <v>10.999999863999999</v>
      </c>
      <c r="EN230" s="11">
        <f t="shared" si="1643"/>
        <v>0.99999986299999932</v>
      </c>
      <c r="EO230" s="11">
        <f t="shared" si="1643"/>
        <v>4.0000001380000008</v>
      </c>
      <c r="EP230" s="11">
        <f t="shared" si="1643"/>
        <v>14.000000138999997</v>
      </c>
      <c r="EQ230" s="11">
        <f t="shared" si="1643"/>
        <v>5.9999998600000009</v>
      </c>
      <c r="ER230" s="11">
        <f t="shared" si="1643"/>
        <v>74.000000141000001</v>
      </c>
      <c r="ES230" s="11">
        <f t="shared" si="1643"/>
        <v>4.0000001420000011</v>
      </c>
      <c r="ET230" s="11">
        <f t="shared" ref="ET230:EV230" si="1644">ABS(ET11-$G11)</f>
        <v>10.999999857000001</v>
      </c>
      <c r="EU230" s="11">
        <f t="shared" si="1644"/>
        <v>46.000000143999998</v>
      </c>
      <c r="EV230" s="11">
        <f t="shared" si="1644"/>
        <v>0.99999985499999866</v>
      </c>
      <c r="EW230" s="11">
        <f t="shared" ref="EW230:FJ230" si="1645">ABS(EW11-$G11)</f>
        <v>15.000000146000001</v>
      </c>
      <c r="EX230" s="11">
        <f t="shared" si="1645"/>
        <v>0.9999998529999985</v>
      </c>
      <c r="EY230" s="11">
        <f t="shared" si="1645"/>
        <v>29.000000148000002</v>
      </c>
      <c r="EZ230" s="11">
        <f t="shared" si="1645"/>
        <v>4.0000001490000017</v>
      </c>
      <c r="FA230" s="11">
        <f t="shared" si="1645"/>
        <v>0.9999998500000018</v>
      </c>
      <c r="FB230" s="11">
        <f t="shared" si="1645"/>
        <v>4.0000001509999983</v>
      </c>
      <c r="FC230" s="11">
        <f t="shared" si="1645"/>
        <v>0.99999984800000163</v>
      </c>
      <c r="FD230" s="11">
        <f t="shared" si="1645"/>
        <v>29.000000152999998</v>
      </c>
      <c r="FE230" s="11">
        <f t="shared" si="1645"/>
        <v>54.000000153999991</v>
      </c>
      <c r="FF230" s="11">
        <f t="shared" si="1645"/>
        <v>54.000000154999995</v>
      </c>
      <c r="FG230" s="11">
        <f t="shared" si="1645"/>
        <v>20.999999844000001</v>
      </c>
      <c r="FH230" s="11">
        <f t="shared" si="1645"/>
        <v>20.999999843000001</v>
      </c>
      <c r="FI230" s="11">
        <f t="shared" si="1645"/>
        <v>20.999999842000001</v>
      </c>
      <c r="FJ230" s="11">
        <f t="shared" si="1645"/>
        <v>20.999999841000001</v>
      </c>
      <c r="FK230" s="11">
        <f t="shared" ref="FK230" si="1646">ABS(FK11-$G11)</f>
        <v>10.999999839999999</v>
      </c>
    </row>
    <row r="231" spans="3:167" x14ac:dyDescent="0.25">
      <c r="C231" s="11">
        <v>9</v>
      </c>
      <c r="D231" s="11">
        <f t="shared" si="1542"/>
        <v>20.000000001000004</v>
      </c>
      <c r="E231" s="11">
        <f t="shared" ref="E231" si="1647">ABS(E12-$G12)</f>
        <v>60.000000000500002</v>
      </c>
      <c r="F231" s="11">
        <f t="shared" si="1542"/>
        <v>7.0000000005000018</v>
      </c>
      <c r="G231" s="11">
        <f t="shared" si="1542"/>
        <v>0</v>
      </c>
      <c r="H231" s="11">
        <f t="shared" si="1542"/>
        <v>41.999999999000003</v>
      </c>
      <c r="I231" s="11">
        <f t="shared" ref="I231:BT231" si="1648">ABS(I12-$G12)</f>
        <v>38.999999998000007</v>
      </c>
      <c r="J231" s="11">
        <f t="shared" si="1648"/>
        <v>2.9999966955074342E-9</v>
      </c>
      <c r="K231" s="11">
        <f t="shared" si="1648"/>
        <v>69.999999996</v>
      </c>
      <c r="L231" s="11">
        <f t="shared" si="1648"/>
        <v>15.00000000499999</v>
      </c>
      <c r="M231" s="11">
        <f t="shared" si="1648"/>
        <v>44.999999994000007</v>
      </c>
      <c r="N231" s="11">
        <f t="shared" si="1648"/>
        <v>9.999999993000003</v>
      </c>
      <c r="O231" s="11">
        <f t="shared" si="1648"/>
        <v>10.000000008000001</v>
      </c>
      <c r="P231" s="11">
        <f t="shared" si="1648"/>
        <v>10.00000000899999</v>
      </c>
      <c r="Q231" s="11">
        <f t="shared" si="1648"/>
        <v>54.999999990000006</v>
      </c>
      <c r="R231" s="11">
        <f t="shared" si="1648"/>
        <v>30.000000010999997</v>
      </c>
      <c r="S231" s="11">
        <f t="shared" si="1648"/>
        <v>9.9999999880000061</v>
      </c>
      <c r="T231" s="11">
        <f t="shared" si="1648"/>
        <v>1.9999999870000096</v>
      </c>
      <c r="U231" s="11">
        <f t="shared" si="1648"/>
        <v>49.999999986000006</v>
      </c>
      <c r="V231" s="11">
        <f t="shared" si="1648"/>
        <v>29.999999985000002</v>
      </c>
      <c r="W231" s="11">
        <f t="shared" si="1648"/>
        <v>19.999999984000006</v>
      </c>
      <c r="X231" s="11">
        <f t="shared" si="1648"/>
        <v>64.999999983000009</v>
      </c>
      <c r="Y231" s="11">
        <f t="shared" si="1648"/>
        <v>59.999999982000006</v>
      </c>
      <c r="Z231" s="11">
        <f t="shared" si="1648"/>
        <v>4.999999981000002</v>
      </c>
      <c r="AA231" s="11">
        <f t="shared" si="1648"/>
        <v>19.999999980000005</v>
      </c>
      <c r="AB231" s="11">
        <f t="shared" si="1648"/>
        <v>39.999999979000009</v>
      </c>
      <c r="AC231" s="11">
        <f t="shared" si="1648"/>
        <v>27.999999978000005</v>
      </c>
      <c r="AD231" s="11">
        <f t="shared" si="1648"/>
        <v>13.999999977000002</v>
      </c>
      <c r="AE231" s="11">
        <f t="shared" si="1648"/>
        <v>44.999999976000005</v>
      </c>
      <c r="AF231" s="11">
        <f t="shared" si="1648"/>
        <v>44.999999975000009</v>
      </c>
      <c r="AG231" s="11">
        <f t="shared" si="1648"/>
        <v>10.000000025999995</v>
      </c>
      <c r="AH231" s="11">
        <f t="shared" si="1648"/>
        <v>19.000000026999999</v>
      </c>
      <c r="AI231" s="11">
        <f t="shared" si="1648"/>
        <v>19.999999972000005</v>
      </c>
      <c r="AJ231" s="11">
        <f t="shared" si="1648"/>
        <v>54.999999971000001</v>
      </c>
      <c r="AK231" s="11">
        <f t="shared" si="1648"/>
        <v>39.999999970000005</v>
      </c>
      <c r="AL231" s="11">
        <f t="shared" si="1648"/>
        <v>30.000000030999999</v>
      </c>
      <c r="AM231" s="11">
        <f t="shared" si="1648"/>
        <v>19.999999968000004</v>
      </c>
      <c r="AN231" s="11">
        <f t="shared" si="1648"/>
        <v>29.999999967000001</v>
      </c>
      <c r="AO231" s="11">
        <f t="shared" si="1648"/>
        <v>9.9999999660000043</v>
      </c>
      <c r="AP231" s="11">
        <f t="shared" si="1648"/>
        <v>19.999999965000001</v>
      </c>
      <c r="AQ231" s="11">
        <f t="shared" si="1648"/>
        <v>5.000000036000003</v>
      </c>
      <c r="AR231" s="11">
        <f t="shared" si="1648"/>
        <v>20.000000036999992</v>
      </c>
      <c r="AS231" s="11">
        <f t="shared" si="1648"/>
        <v>2.000000037999996</v>
      </c>
      <c r="AT231" s="11">
        <f t="shared" si="1648"/>
        <v>29.999999961</v>
      </c>
      <c r="AU231" s="11">
        <f t="shared" si="1648"/>
        <v>49.999999960000004</v>
      </c>
      <c r="AV231" s="11">
        <f t="shared" si="1648"/>
        <v>9.9999999590000002</v>
      </c>
      <c r="AW231" s="11">
        <f t="shared" si="1648"/>
        <v>69.999999958000004</v>
      </c>
      <c r="AX231" s="11">
        <f t="shared" si="1648"/>
        <v>28.000000043</v>
      </c>
      <c r="AY231" s="11">
        <f t="shared" si="1648"/>
        <v>8.9999999560000035</v>
      </c>
      <c r="AZ231" s="11">
        <f t="shared" si="1648"/>
        <v>20.000000044999993</v>
      </c>
      <c r="BA231" s="11">
        <f t="shared" si="1648"/>
        <v>10.000000045999997</v>
      </c>
      <c r="BB231" s="11">
        <f t="shared" si="1648"/>
        <v>5.0000000470000003</v>
      </c>
      <c r="BC231" s="11">
        <f t="shared" si="1648"/>
        <v>15.00000004799999</v>
      </c>
      <c r="BD231" s="11">
        <f t="shared" si="1648"/>
        <v>19.999999951000007</v>
      </c>
      <c r="BE231" s="11">
        <f t="shared" si="1648"/>
        <v>4.9999997031591192E-8</v>
      </c>
      <c r="BF231" s="11">
        <f t="shared" si="1648"/>
        <v>30.000000051000001</v>
      </c>
      <c r="BG231" s="11">
        <f t="shared" si="1648"/>
        <v>15.00000005199999</v>
      </c>
      <c r="BH231" s="11">
        <f t="shared" si="1648"/>
        <v>30.000000052999994</v>
      </c>
      <c r="BI231" s="11">
        <f t="shared" si="1648"/>
        <v>20.000000053999997</v>
      </c>
      <c r="BJ231" s="11">
        <f t="shared" si="1648"/>
        <v>5.000000055000001</v>
      </c>
      <c r="BK231" s="11">
        <f t="shared" si="1648"/>
        <v>15.00000005599999</v>
      </c>
      <c r="BL231" s="11">
        <f t="shared" si="1648"/>
        <v>30.000000056999994</v>
      </c>
      <c r="BM231" s="11">
        <f t="shared" si="1648"/>
        <v>29.999999942000002</v>
      </c>
      <c r="BN231" s="11">
        <f t="shared" si="1648"/>
        <v>34.999999941000006</v>
      </c>
      <c r="BO231" s="11">
        <f t="shared" si="1648"/>
        <v>4.9999999400000092</v>
      </c>
      <c r="BP231" s="11">
        <f t="shared" si="1648"/>
        <v>30.000000060999994</v>
      </c>
      <c r="BQ231" s="11">
        <f t="shared" si="1648"/>
        <v>30.000000061999998</v>
      </c>
      <c r="BR231" s="11">
        <f t="shared" si="1648"/>
        <v>30.000000063000002</v>
      </c>
      <c r="BS231" s="11">
        <f t="shared" si="1648"/>
        <v>5.0000000639999911</v>
      </c>
      <c r="BT231" s="11">
        <f t="shared" si="1648"/>
        <v>20.000000064999995</v>
      </c>
      <c r="BU231" s="11">
        <f t="shared" ref="BU231:CI231" si="1649">ABS(BU12-$G12)</f>
        <v>20.000000065999998</v>
      </c>
      <c r="BV231" s="11">
        <f t="shared" si="1649"/>
        <v>13.999999933000005</v>
      </c>
      <c r="BW231" s="11">
        <f t="shared" si="1649"/>
        <v>29.999999932000001</v>
      </c>
      <c r="BX231" s="11">
        <f t="shared" si="1649"/>
        <v>3.9999999310000049</v>
      </c>
      <c r="BY231" s="11">
        <f t="shared" si="1649"/>
        <v>9.0000000699999987</v>
      </c>
      <c r="BZ231" s="11">
        <f t="shared" si="1649"/>
        <v>5.0000000710000023</v>
      </c>
      <c r="CA231" s="11">
        <f t="shared" si="1649"/>
        <v>14.999999928000001</v>
      </c>
      <c r="CB231" s="11">
        <f t="shared" si="1649"/>
        <v>25.000000072999995</v>
      </c>
      <c r="CC231" s="11">
        <f t="shared" si="1649"/>
        <v>19.999999926000001</v>
      </c>
      <c r="CD231" s="11">
        <f t="shared" si="1649"/>
        <v>12.999999925000004</v>
      </c>
      <c r="CE231" s="11">
        <f t="shared" si="1649"/>
        <v>10.000000075999992</v>
      </c>
      <c r="CF231" s="11">
        <f t="shared" si="1649"/>
        <v>24.999999923000004</v>
      </c>
      <c r="CG231" s="11">
        <f t="shared" si="1649"/>
        <v>25.000000077999999</v>
      </c>
      <c r="CH231" s="11">
        <f t="shared" si="1649"/>
        <v>10.000000079000003</v>
      </c>
      <c r="CI231" s="11">
        <f t="shared" si="1649"/>
        <v>7.9999992408374965E-8</v>
      </c>
      <c r="CJ231" s="11">
        <f t="shared" ref="CJ231:CK231" si="1650">ABS(CJ12-$G12)</f>
        <v>0.99999991900000396</v>
      </c>
      <c r="CK231" s="11">
        <f t="shared" si="1650"/>
        <v>5.0000000819999997</v>
      </c>
      <c r="CL231" s="11">
        <f t="shared" ref="CL231:CQ231" si="1651">ABS(CL12-$G12)</f>
        <v>9.9999999170000038</v>
      </c>
      <c r="CM231" s="11">
        <f t="shared" si="1651"/>
        <v>3.9999999160000073</v>
      </c>
      <c r="CN231" s="11">
        <f t="shared" si="1651"/>
        <v>39.999999915000004</v>
      </c>
      <c r="CO231" s="11">
        <f t="shared" si="1651"/>
        <v>20.000000086</v>
      </c>
      <c r="CP231" s="11">
        <f t="shared" si="1651"/>
        <v>49.999999913000003</v>
      </c>
      <c r="CQ231" s="11">
        <f t="shared" si="1651"/>
        <v>18.000000087999993</v>
      </c>
      <c r="CR231" s="11">
        <f t="shared" ref="CR231:CS231" si="1652">ABS(CR12-$G12)</f>
        <v>39.999999911000003</v>
      </c>
      <c r="CS231" s="11">
        <f t="shared" si="1652"/>
        <v>10.00000009</v>
      </c>
      <c r="CT231" s="11">
        <f t="shared" ref="CT231:DB231" si="1653">ABS(CT12-$G12)</f>
        <v>14.00000009099999</v>
      </c>
      <c r="CU231" s="11">
        <f t="shared" si="1653"/>
        <v>8.0000000919999934</v>
      </c>
      <c r="CV231" s="11">
        <f t="shared" si="1653"/>
        <v>20.000000092999997</v>
      </c>
      <c r="CW231" s="11">
        <f t="shared" si="1653"/>
        <v>9.4000000672167516E-8</v>
      </c>
      <c r="CX231" s="11">
        <f t="shared" si="1653"/>
        <v>9.4999990096766851E-8</v>
      </c>
      <c r="CY231" s="11">
        <f t="shared" si="1653"/>
        <v>42.999999904000006</v>
      </c>
      <c r="CZ231" s="11">
        <f t="shared" si="1653"/>
        <v>25.000000096999997</v>
      </c>
      <c r="DA231" s="11">
        <f t="shared" si="1653"/>
        <v>64.999999901999999</v>
      </c>
      <c r="DB231" s="11">
        <f t="shared" si="1653"/>
        <v>49.999999901000002</v>
      </c>
      <c r="DC231" s="11">
        <f t="shared" ref="DC231:EE231" si="1654">ABS(DC12-$G12)</f>
        <v>20.000000099999994</v>
      </c>
      <c r="DD231" s="11">
        <f t="shared" si="1654"/>
        <v>21.000000100999998</v>
      </c>
      <c r="DE231" s="11">
        <f t="shared" si="1654"/>
        <v>7.0000001020000013</v>
      </c>
      <c r="DF231" s="11">
        <f t="shared" si="1654"/>
        <v>25.000000102999991</v>
      </c>
      <c r="DG231" s="11">
        <f t="shared" si="1654"/>
        <v>7.0000001039999944</v>
      </c>
      <c r="DH231" s="11">
        <f t="shared" si="1654"/>
        <v>44.999999895000002</v>
      </c>
      <c r="DI231" s="11">
        <f t="shared" si="1654"/>
        <v>44.999999893999998</v>
      </c>
      <c r="DJ231" s="11">
        <f t="shared" si="1654"/>
        <v>1.069999910896513E-7</v>
      </c>
      <c r="DK231" s="11">
        <f t="shared" si="1654"/>
        <v>8.0000001079999947</v>
      </c>
      <c r="DL231" s="11">
        <f t="shared" si="1654"/>
        <v>27.000000108999998</v>
      </c>
      <c r="DM231" s="11">
        <f t="shared" si="1654"/>
        <v>10.000000110000002</v>
      </c>
      <c r="DN231" s="11">
        <f t="shared" si="1654"/>
        <v>1.1099999142061279E-7</v>
      </c>
      <c r="DO231" s="11">
        <f t="shared" si="1654"/>
        <v>19.999999888000005</v>
      </c>
      <c r="DP231" s="11">
        <f t="shared" si="1654"/>
        <v>20.000000112999999</v>
      </c>
      <c r="DQ231" s="11">
        <f t="shared" si="1654"/>
        <v>5.0000001140000023</v>
      </c>
      <c r="DR231" s="11">
        <f t="shared" si="1654"/>
        <v>10.000000114999992</v>
      </c>
      <c r="DS231" s="11">
        <f t="shared" si="1654"/>
        <v>10.000000115999995</v>
      </c>
      <c r="DT231" s="11">
        <f t="shared" si="1654"/>
        <v>5.000000116999999</v>
      </c>
      <c r="DU231" s="11">
        <f t="shared" si="1654"/>
        <v>24.000000118000003</v>
      </c>
      <c r="DV231" s="11">
        <f t="shared" si="1654"/>
        <v>20.000000118999992</v>
      </c>
      <c r="DW231" s="11">
        <f t="shared" si="1654"/>
        <v>23.000000119999996</v>
      </c>
      <c r="DX231" s="11">
        <f t="shared" si="1654"/>
        <v>19.999999879000001</v>
      </c>
      <c r="DY231" s="11">
        <f t="shared" si="1654"/>
        <v>9.9999998780000041</v>
      </c>
      <c r="DZ231" s="11">
        <f t="shared" si="1654"/>
        <v>25.000000122999992</v>
      </c>
      <c r="EA231" s="11">
        <f t="shared" si="1654"/>
        <v>17.000000123999996</v>
      </c>
      <c r="EB231" s="11">
        <f t="shared" si="1654"/>
        <v>32.999999875</v>
      </c>
      <c r="EC231" s="11">
        <f t="shared" si="1654"/>
        <v>20.000000126000003</v>
      </c>
      <c r="ED231" s="11">
        <f t="shared" si="1654"/>
        <v>34.999999873</v>
      </c>
      <c r="EE231" s="11">
        <f t="shared" si="1654"/>
        <v>1.2799999637991277E-7</v>
      </c>
      <c r="EF231" s="11">
        <f t="shared" ref="EF231:EI231" si="1655">ABS(EF12-$G12)</f>
        <v>19.999999871000007</v>
      </c>
      <c r="EG231" s="11">
        <f t="shared" si="1655"/>
        <v>17.000000129999989</v>
      </c>
      <c r="EH231" s="11">
        <f t="shared" si="1655"/>
        <v>20.000000130999993</v>
      </c>
      <c r="EI231" s="11">
        <f t="shared" si="1655"/>
        <v>22.000000131999997</v>
      </c>
      <c r="EJ231" s="11">
        <f t="shared" ref="EJ231:ES231" si="1656">ABS(EJ12-$G12)</f>
        <v>22.000000133</v>
      </c>
      <c r="EK231" s="11">
        <f t="shared" si="1656"/>
        <v>20.00000013399999</v>
      </c>
      <c r="EL231" s="11">
        <f t="shared" si="1656"/>
        <v>34.999999865000007</v>
      </c>
      <c r="EM231" s="11">
        <f t="shared" si="1656"/>
        <v>9.999999864000003</v>
      </c>
      <c r="EN231" s="11">
        <f t="shared" si="1656"/>
        <v>39.999999862999999</v>
      </c>
      <c r="EO231" s="11">
        <f t="shared" si="1656"/>
        <v>10.00000013799999</v>
      </c>
      <c r="EP231" s="11">
        <f t="shared" si="1656"/>
        <v>4.9999998610000063</v>
      </c>
      <c r="EQ231" s="11">
        <f t="shared" si="1656"/>
        <v>9.9999998600000026</v>
      </c>
      <c r="ER231" s="11">
        <f t="shared" si="1656"/>
        <v>24.999999859000006</v>
      </c>
      <c r="ES231" s="11">
        <f t="shared" si="1656"/>
        <v>19.999999858000002</v>
      </c>
      <c r="ET231" s="11">
        <f t="shared" ref="ET231:EV231" si="1657">ABS(ET12-$G12)</f>
        <v>20.000000142999994</v>
      </c>
      <c r="EU231" s="11">
        <f t="shared" si="1657"/>
        <v>1.4399999770375871E-7</v>
      </c>
      <c r="EV231" s="11">
        <f t="shared" si="1657"/>
        <v>10.000000145000001</v>
      </c>
      <c r="EW231" s="11">
        <f t="shared" ref="EW231:FJ231" si="1658">ABS(EW12-$G12)</f>
        <v>8.0000001459999908</v>
      </c>
      <c r="EX231" s="11">
        <f t="shared" si="1658"/>
        <v>1.4699999439926614E-7</v>
      </c>
      <c r="EY231" s="11">
        <f t="shared" si="1658"/>
        <v>29.999999852000002</v>
      </c>
      <c r="EZ231" s="11">
        <f t="shared" si="1658"/>
        <v>11.000000149000002</v>
      </c>
      <c r="FA231" s="11">
        <f t="shared" si="1658"/>
        <v>44.999999850000009</v>
      </c>
      <c r="FB231" s="11">
        <f t="shared" si="1658"/>
        <v>44.999999849000005</v>
      </c>
      <c r="FC231" s="11">
        <f t="shared" si="1658"/>
        <v>10.000000151999998</v>
      </c>
      <c r="FD231" s="11">
        <f t="shared" si="1658"/>
        <v>39.999999847000005</v>
      </c>
      <c r="FE231" s="11">
        <f t="shared" si="1658"/>
        <v>44.999999846000009</v>
      </c>
      <c r="FF231" s="11">
        <f t="shared" si="1658"/>
        <v>4.9999998450000049</v>
      </c>
      <c r="FG231" s="11">
        <f t="shared" si="1658"/>
        <v>9.0000001559999987</v>
      </c>
      <c r="FH231" s="11">
        <f t="shared" si="1658"/>
        <v>19.999999843000005</v>
      </c>
      <c r="FI231" s="11">
        <f t="shared" si="1658"/>
        <v>10.000000157999992</v>
      </c>
      <c r="FJ231" s="11">
        <f t="shared" si="1658"/>
        <v>44.999999841000005</v>
      </c>
      <c r="FK231" s="11">
        <f t="shared" ref="FK231" si="1659">ABS(FK12-$G12)</f>
        <v>59.999999840000001</v>
      </c>
    </row>
    <row r="232" spans="3:167" x14ac:dyDescent="0.25">
      <c r="C232" s="11">
        <v>10</v>
      </c>
      <c r="D232" s="11">
        <f t="shared" si="1542"/>
        <v>35.999999998999996</v>
      </c>
      <c r="E232" s="11">
        <f t="shared" ref="E232" si="1660">ABS(E13-$G13)</f>
        <v>0.99999999949999996</v>
      </c>
      <c r="F232" s="11">
        <f t="shared" si="1542"/>
        <v>8.9999999994999982</v>
      </c>
      <c r="G232" s="11">
        <f t="shared" si="1542"/>
        <v>0</v>
      </c>
      <c r="H232" s="11">
        <f t="shared" si="1542"/>
        <v>13.999999999</v>
      </c>
      <c r="I232" s="11">
        <f t="shared" ref="I232:BT232" si="1661">ABS(I13-$G13)</f>
        <v>11.999999998</v>
      </c>
      <c r="J232" s="11">
        <f t="shared" si="1661"/>
        <v>46.000000002999997</v>
      </c>
      <c r="K232" s="11">
        <f t="shared" si="1661"/>
        <v>13.999999996</v>
      </c>
      <c r="L232" s="11">
        <f t="shared" si="1661"/>
        <v>36.000000005000004</v>
      </c>
      <c r="M232" s="11">
        <f t="shared" si="1661"/>
        <v>6.0000000060000005</v>
      </c>
      <c r="N232" s="11">
        <f t="shared" si="1661"/>
        <v>26.000000007000001</v>
      </c>
      <c r="O232" s="11">
        <f t="shared" si="1661"/>
        <v>1.0000000080000007</v>
      </c>
      <c r="P232" s="11">
        <f t="shared" si="1661"/>
        <v>13.999999990999999</v>
      </c>
      <c r="Q232" s="11">
        <f t="shared" si="1661"/>
        <v>3.9999999900000009</v>
      </c>
      <c r="R232" s="11">
        <f t="shared" si="1661"/>
        <v>16.000000011000001</v>
      </c>
      <c r="S232" s="11">
        <f t="shared" si="1661"/>
        <v>8.999999987999999</v>
      </c>
      <c r="T232" s="11">
        <f t="shared" si="1661"/>
        <v>8.9999999869999989</v>
      </c>
      <c r="U232" s="11">
        <f t="shared" si="1661"/>
        <v>8.9999999859999988</v>
      </c>
      <c r="V232" s="11">
        <f t="shared" si="1661"/>
        <v>3.9999999850000005</v>
      </c>
      <c r="W232" s="11">
        <f t="shared" si="1661"/>
        <v>36.000000016000001</v>
      </c>
      <c r="X232" s="11">
        <f t="shared" si="1661"/>
        <v>8.9999999830000004</v>
      </c>
      <c r="Y232" s="11">
        <f t="shared" si="1661"/>
        <v>76.000000017999994</v>
      </c>
      <c r="Z232" s="11">
        <f t="shared" si="1661"/>
        <v>1.0000000189999998</v>
      </c>
      <c r="AA232" s="11">
        <f t="shared" si="1661"/>
        <v>16.000000020000002</v>
      </c>
      <c r="AB232" s="11">
        <f t="shared" si="1661"/>
        <v>61.000000020999991</v>
      </c>
      <c r="AC232" s="11">
        <f t="shared" si="1661"/>
        <v>51.000000021999995</v>
      </c>
      <c r="AD232" s="11">
        <f t="shared" si="1661"/>
        <v>64.000000022999998</v>
      </c>
      <c r="AE232" s="11">
        <f t="shared" si="1661"/>
        <v>2.4000000209412065E-8</v>
      </c>
      <c r="AF232" s="11">
        <f t="shared" si="1661"/>
        <v>13.999999975</v>
      </c>
      <c r="AG232" s="11">
        <f t="shared" si="1661"/>
        <v>3.9999999739999996</v>
      </c>
      <c r="AH232" s="11">
        <f t="shared" si="1661"/>
        <v>59.000000026999999</v>
      </c>
      <c r="AI232" s="11">
        <f t="shared" si="1661"/>
        <v>11.000000027999999</v>
      </c>
      <c r="AJ232" s="11">
        <f t="shared" si="1661"/>
        <v>13.999999970999999</v>
      </c>
      <c r="AK232" s="11">
        <f t="shared" si="1661"/>
        <v>26.000000029999999</v>
      </c>
      <c r="AL232" s="11">
        <f t="shared" si="1661"/>
        <v>6.000000030999999</v>
      </c>
      <c r="AM232" s="11">
        <f t="shared" si="1661"/>
        <v>64.000000032000003</v>
      </c>
      <c r="AN232" s="11">
        <f t="shared" si="1661"/>
        <v>3.9999999670000008</v>
      </c>
      <c r="AO232" s="11">
        <f t="shared" si="1661"/>
        <v>26.000000033999999</v>
      </c>
      <c r="AP232" s="11">
        <f t="shared" si="1661"/>
        <v>46.000000034999999</v>
      </c>
      <c r="AQ232" s="11">
        <f t="shared" si="1661"/>
        <v>61.000000036000003</v>
      </c>
      <c r="AR232" s="11">
        <f t="shared" si="1661"/>
        <v>61.000000036999992</v>
      </c>
      <c r="AS232" s="11">
        <f t="shared" si="1661"/>
        <v>11.000000038</v>
      </c>
      <c r="AT232" s="11">
        <f t="shared" si="1661"/>
        <v>26.000000039000003</v>
      </c>
      <c r="AU232" s="11">
        <f t="shared" si="1661"/>
        <v>41.000000040000003</v>
      </c>
      <c r="AV232" s="11">
        <f t="shared" si="1661"/>
        <v>46.000000041000007</v>
      </c>
      <c r="AW232" s="11">
        <f t="shared" si="1661"/>
        <v>13.999999958</v>
      </c>
      <c r="AX232" s="11">
        <f t="shared" si="1661"/>
        <v>9.999999957</v>
      </c>
      <c r="AY232" s="11">
        <f t="shared" si="1661"/>
        <v>11.000000044</v>
      </c>
      <c r="AZ232" s="11">
        <f t="shared" si="1661"/>
        <v>76.000000044999993</v>
      </c>
      <c r="BA232" s="11">
        <f t="shared" si="1661"/>
        <v>3.9999999539999997</v>
      </c>
      <c r="BB232" s="11">
        <f t="shared" si="1661"/>
        <v>16.000000047</v>
      </c>
      <c r="BC232" s="11">
        <f t="shared" si="1661"/>
        <v>13.999999952</v>
      </c>
      <c r="BD232" s="11">
        <f t="shared" si="1661"/>
        <v>36.000000048999993</v>
      </c>
      <c r="BE232" s="11">
        <f t="shared" si="1661"/>
        <v>86.000000049999997</v>
      </c>
      <c r="BF232" s="11">
        <f t="shared" si="1661"/>
        <v>86.000000051000001</v>
      </c>
      <c r="BG232" s="11">
        <f t="shared" si="1661"/>
        <v>1.0000000520000007</v>
      </c>
      <c r="BH232" s="11">
        <f t="shared" si="1661"/>
        <v>3.9999999470000009</v>
      </c>
      <c r="BI232" s="11">
        <f t="shared" si="1661"/>
        <v>21.000000054000001</v>
      </c>
      <c r="BJ232" s="11">
        <f t="shared" si="1661"/>
        <v>6.000000055000001</v>
      </c>
      <c r="BK232" s="11">
        <f t="shared" si="1661"/>
        <v>36.000000056000005</v>
      </c>
      <c r="BL232" s="11">
        <f t="shared" si="1661"/>
        <v>13.999999943000001</v>
      </c>
      <c r="BM232" s="11">
        <f t="shared" si="1661"/>
        <v>3.9999999420000005</v>
      </c>
      <c r="BN232" s="11">
        <f t="shared" si="1661"/>
        <v>8.9999999410000004</v>
      </c>
      <c r="BO232" s="11">
        <f t="shared" si="1661"/>
        <v>61.000000059999991</v>
      </c>
      <c r="BP232" s="11">
        <f t="shared" si="1661"/>
        <v>3.9999999390000003</v>
      </c>
      <c r="BQ232" s="11">
        <f t="shared" si="1661"/>
        <v>13.999999938</v>
      </c>
      <c r="BR232" s="11">
        <f t="shared" si="1661"/>
        <v>13.999999937</v>
      </c>
      <c r="BS232" s="11">
        <f t="shared" si="1661"/>
        <v>0.99999993600000003</v>
      </c>
      <c r="BT232" s="11">
        <f t="shared" si="1661"/>
        <v>16.000000064999998</v>
      </c>
      <c r="BU232" s="11">
        <f t="shared" ref="BU232:CI232" si="1662">ABS(BU13-$G13)</f>
        <v>6.0000000659999984</v>
      </c>
      <c r="BV232" s="11">
        <f t="shared" si="1662"/>
        <v>20.000000066999998</v>
      </c>
      <c r="BW232" s="11">
        <f t="shared" si="1662"/>
        <v>13.999999932</v>
      </c>
      <c r="BX232" s="11">
        <f t="shared" si="1662"/>
        <v>13.999999931</v>
      </c>
      <c r="BY232" s="11">
        <f t="shared" si="1662"/>
        <v>68.000000069999999</v>
      </c>
      <c r="BZ232" s="11">
        <f t="shared" si="1662"/>
        <v>8.9999999290000012</v>
      </c>
      <c r="CA232" s="11">
        <f t="shared" si="1662"/>
        <v>18.000000072000002</v>
      </c>
      <c r="CB232" s="11">
        <f t="shared" si="1662"/>
        <v>3.9999999269999993</v>
      </c>
      <c r="CC232" s="11">
        <f t="shared" si="1662"/>
        <v>8.999999926000001</v>
      </c>
      <c r="CD232" s="11">
        <f t="shared" si="1662"/>
        <v>1.0000000749999991</v>
      </c>
      <c r="CE232" s="11">
        <f t="shared" si="1662"/>
        <v>1.0000000759999992</v>
      </c>
      <c r="CF232" s="11">
        <f t="shared" si="1662"/>
        <v>8.9999999230000007</v>
      </c>
      <c r="CG232" s="11">
        <f t="shared" si="1662"/>
        <v>1.0000000779999993</v>
      </c>
      <c r="CH232" s="11">
        <f t="shared" si="1662"/>
        <v>8.9999999210000006</v>
      </c>
      <c r="CI232" s="11">
        <f t="shared" si="1662"/>
        <v>13.99999992</v>
      </c>
      <c r="CJ232" s="11">
        <f t="shared" ref="CJ232:CK232" si="1663">ABS(CJ13-$G13)</f>
        <v>30.000000081</v>
      </c>
      <c r="CK232" s="11">
        <f t="shared" si="1663"/>
        <v>11.999999918</v>
      </c>
      <c r="CL232" s="11">
        <f t="shared" ref="CL232:CQ232" si="1664">ABS(CL13-$G13)</f>
        <v>6.0000000829999998</v>
      </c>
      <c r="CM232" s="11">
        <f t="shared" si="1664"/>
        <v>13.999999916</v>
      </c>
      <c r="CN232" s="11">
        <f t="shared" si="1664"/>
        <v>8.9999999150000001</v>
      </c>
      <c r="CO232" s="11">
        <f t="shared" si="1664"/>
        <v>3.999999914</v>
      </c>
      <c r="CP232" s="11">
        <f t="shared" si="1664"/>
        <v>76.000000086999989</v>
      </c>
      <c r="CQ232" s="11">
        <f t="shared" si="1664"/>
        <v>9.9999999119999998</v>
      </c>
      <c r="CR232" s="11">
        <f t="shared" ref="CR232:CS232" si="1665">ABS(CR13-$G13)</f>
        <v>21.000000089</v>
      </c>
      <c r="CS232" s="11">
        <f t="shared" si="1665"/>
        <v>8.9999999099999997</v>
      </c>
      <c r="CT232" s="11">
        <f t="shared" ref="CT232:DB232" si="1666">ABS(CT13-$G13)</f>
        <v>13.999999909</v>
      </c>
      <c r="CU232" s="11">
        <f t="shared" si="1666"/>
        <v>12.999999907999999</v>
      </c>
      <c r="CV232" s="11">
        <f t="shared" si="1666"/>
        <v>1.0000000930000006</v>
      </c>
      <c r="CW232" s="11">
        <f t="shared" si="1666"/>
        <v>1.0000000940000007</v>
      </c>
      <c r="CX232" s="11">
        <f t="shared" si="1666"/>
        <v>1.0000000950000008</v>
      </c>
      <c r="CY232" s="11">
        <f t="shared" si="1666"/>
        <v>9.0000000960000008</v>
      </c>
      <c r="CZ232" s="11">
        <f t="shared" si="1666"/>
        <v>4.9999999030000009</v>
      </c>
      <c r="DA232" s="11">
        <f t="shared" si="1666"/>
        <v>10.999999901999999</v>
      </c>
      <c r="DB232" s="11">
        <f t="shared" si="1666"/>
        <v>3.9999999010000007</v>
      </c>
      <c r="DC232" s="11">
        <f t="shared" ref="DC232:EE232" si="1667">ABS(DC13-$G13)</f>
        <v>5.9999999000000006</v>
      </c>
      <c r="DD232" s="11">
        <f t="shared" si="1667"/>
        <v>6.9999998990000005</v>
      </c>
      <c r="DE232" s="11">
        <f t="shared" si="1667"/>
        <v>19.000000101999998</v>
      </c>
      <c r="DF232" s="11">
        <f t="shared" si="1667"/>
        <v>8.9999998970000004</v>
      </c>
      <c r="DG232" s="11">
        <f t="shared" si="1667"/>
        <v>13.999999896</v>
      </c>
      <c r="DH232" s="11">
        <f t="shared" si="1667"/>
        <v>1.0000001049999998</v>
      </c>
      <c r="DI232" s="11">
        <f t="shared" si="1667"/>
        <v>12.999999894</v>
      </c>
      <c r="DJ232" s="11">
        <f t="shared" si="1667"/>
        <v>3.999999893</v>
      </c>
      <c r="DK232" s="11">
        <f t="shared" si="1667"/>
        <v>8.9999998919999999</v>
      </c>
      <c r="DL232" s="11">
        <f t="shared" si="1667"/>
        <v>13.999999891</v>
      </c>
      <c r="DM232" s="11">
        <f t="shared" si="1667"/>
        <v>13.99999989</v>
      </c>
      <c r="DN232" s="11">
        <f t="shared" si="1667"/>
        <v>13.999999889</v>
      </c>
      <c r="DO232" s="11">
        <f t="shared" si="1667"/>
        <v>13.999999888</v>
      </c>
      <c r="DP232" s="11">
        <f t="shared" si="1667"/>
        <v>13.999999887</v>
      </c>
      <c r="DQ232" s="11">
        <f t="shared" si="1667"/>
        <v>13.000000113999999</v>
      </c>
      <c r="DR232" s="11">
        <f t="shared" si="1667"/>
        <v>4.0000001149999989</v>
      </c>
      <c r="DS232" s="11">
        <f t="shared" si="1667"/>
        <v>8.9999998840000011</v>
      </c>
      <c r="DT232" s="11">
        <f t="shared" si="1667"/>
        <v>11.000000116999999</v>
      </c>
      <c r="DU232" s="11">
        <f t="shared" si="1667"/>
        <v>11.999999882000001</v>
      </c>
      <c r="DV232" s="11">
        <f t="shared" si="1667"/>
        <v>6.0000001189999992</v>
      </c>
      <c r="DW232" s="11">
        <f t="shared" si="1667"/>
        <v>11.000000119999999</v>
      </c>
      <c r="DX232" s="11">
        <f t="shared" si="1667"/>
        <v>8.9999998790000006</v>
      </c>
      <c r="DY232" s="11">
        <f t="shared" si="1667"/>
        <v>56.000000122000003</v>
      </c>
      <c r="DZ232" s="11">
        <f t="shared" si="1667"/>
        <v>8.9999998770000005</v>
      </c>
      <c r="EA232" s="11">
        <f t="shared" si="1667"/>
        <v>36.000000123999996</v>
      </c>
      <c r="EB232" s="11">
        <f t="shared" si="1667"/>
        <v>5.0000001249999997</v>
      </c>
      <c r="EC232" s="11">
        <f t="shared" si="1667"/>
        <v>9.9999998740000002</v>
      </c>
      <c r="ED232" s="11">
        <f t="shared" si="1667"/>
        <v>9.9999998730000002</v>
      </c>
      <c r="EE232" s="11">
        <f t="shared" si="1667"/>
        <v>16.000000128</v>
      </c>
      <c r="EF232" s="11">
        <f t="shared" ref="EF232:EI232" si="1668">ABS(EF13-$G13)</f>
        <v>9.999999871</v>
      </c>
      <c r="EG232" s="11">
        <f t="shared" si="1668"/>
        <v>1.3000000009810719E-7</v>
      </c>
      <c r="EH232" s="11">
        <f t="shared" si="1668"/>
        <v>3.9999998689999998</v>
      </c>
      <c r="EI232" s="11">
        <f t="shared" si="1668"/>
        <v>6.9999998679999997</v>
      </c>
      <c r="EJ232" s="11">
        <f t="shared" ref="EJ232:ES232" si="1669">ABS(EJ13-$G13)</f>
        <v>13.999999867</v>
      </c>
      <c r="EK232" s="11">
        <f t="shared" si="1669"/>
        <v>10.999999866</v>
      </c>
      <c r="EL232" s="11">
        <f t="shared" si="1669"/>
        <v>6.0000001350000005</v>
      </c>
      <c r="EM232" s="11">
        <f t="shared" si="1669"/>
        <v>46.000000135999997</v>
      </c>
      <c r="EN232" s="11">
        <f t="shared" si="1669"/>
        <v>31.000000136999997</v>
      </c>
      <c r="EO232" s="11">
        <f t="shared" si="1669"/>
        <v>3.9999998619999992</v>
      </c>
      <c r="EP232" s="11">
        <f t="shared" si="1669"/>
        <v>51.000000138999994</v>
      </c>
      <c r="EQ232" s="11">
        <f t="shared" si="1669"/>
        <v>6.0000001400000009</v>
      </c>
      <c r="ER232" s="11">
        <f t="shared" si="1669"/>
        <v>61.000000141000001</v>
      </c>
      <c r="ES232" s="11">
        <f t="shared" si="1669"/>
        <v>13.999999858000001</v>
      </c>
      <c r="ET232" s="11">
        <f t="shared" ref="ET232:EV232" si="1670">ABS(ET13-$G13)</f>
        <v>16.000000143000001</v>
      </c>
      <c r="EU232" s="11">
        <f t="shared" si="1670"/>
        <v>18.000000144000001</v>
      </c>
      <c r="EV232" s="11">
        <f t="shared" si="1670"/>
        <v>3.9999998550000004</v>
      </c>
      <c r="EW232" s="11">
        <f t="shared" ref="EW232:FJ232" si="1671">ABS(EW13-$G13)</f>
        <v>63.000000145999991</v>
      </c>
      <c r="EX232" s="11">
        <f t="shared" si="1671"/>
        <v>3.9999998530000003</v>
      </c>
      <c r="EY232" s="11">
        <f t="shared" si="1671"/>
        <v>13.999999852</v>
      </c>
      <c r="EZ232" s="11">
        <f t="shared" si="1671"/>
        <v>6.9999998510000001</v>
      </c>
      <c r="FA232" s="11">
        <f t="shared" si="1671"/>
        <v>3.99999985</v>
      </c>
      <c r="FB232" s="11">
        <f t="shared" si="1671"/>
        <v>11.000000150999998</v>
      </c>
      <c r="FC232" s="11">
        <f t="shared" si="1671"/>
        <v>6.0000001519999984</v>
      </c>
      <c r="FD232" s="11">
        <f t="shared" si="1671"/>
        <v>36.000000153000002</v>
      </c>
      <c r="FE232" s="11">
        <f t="shared" si="1671"/>
        <v>11.000000153999999</v>
      </c>
      <c r="FF232" s="11">
        <f t="shared" si="1671"/>
        <v>66.000000154999995</v>
      </c>
      <c r="FG232" s="11">
        <f t="shared" si="1671"/>
        <v>13.999999844</v>
      </c>
      <c r="FH232" s="11">
        <f t="shared" si="1671"/>
        <v>13.999999842999999</v>
      </c>
      <c r="FI232" s="11">
        <f t="shared" si="1671"/>
        <v>13.999999841999999</v>
      </c>
      <c r="FJ232" s="11">
        <f t="shared" si="1671"/>
        <v>13.999999840999999</v>
      </c>
      <c r="FK232" s="11">
        <f t="shared" ref="FK232" si="1672">ABS(FK13-$G13)</f>
        <v>8.999999840000001</v>
      </c>
    </row>
    <row r="233" spans="3:167" x14ac:dyDescent="0.25">
      <c r="C233" s="11">
        <v>11</v>
      </c>
      <c r="D233" s="11">
        <f t="shared" si="1542"/>
        <v>9.9999999990000035</v>
      </c>
      <c r="E233" s="11">
        <f t="shared" ref="E233" si="1673">ABS(E14-$G14)</f>
        <v>39.000000000499995</v>
      </c>
      <c r="F233" s="11">
        <f t="shared" si="1542"/>
        <v>4.9999999995000053</v>
      </c>
      <c r="G233" s="11">
        <f t="shared" si="1542"/>
        <v>0</v>
      </c>
      <c r="H233" s="11">
        <f t="shared" si="1542"/>
        <v>9.9999999989999964</v>
      </c>
      <c r="I233" s="11">
        <f t="shared" ref="I233:BT233" si="1674">ABS(I14-$G14)</f>
        <v>2.000000165480742E-9</v>
      </c>
      <c r="J233" s="11">
        <f t="shared" si="1674"/>
        <v>35.000000003000004</v>
      </c>
      <c r="K233" s="11">
        <f t="shared" si="1674"/>
        <v>10.000000004</v>
      </c>
      <c r="L233" s="11">
        <f t="shared" si="1674"/>
        <v>9.999999994999996</v>
      </c>
      <c r="M233" s="11">
        <f t="shared" si="1674"/>
        <v>35.000000006</v>
      </c>
      <c r="N233" s="11">
        <f t="shared" si="1674"/>
        <v>9.9999999929999959</v>
      </c>
      <c r="O233" s="11">
        <f t="shared" si="1674"/>
        <v>50.000000008000008</v>
      </c>
      <c r="P233" s="11">
        <f t="shared" si="1674"/>
        <v>29.999999990999996</v>
      </c>
      <c r="Q233" s="11">
        <f t="shared" si="1674"/>
        <v>14.999999989999996</v>
      </c>
      <c r="R233" s="11">
        <f t="shared" si="1674"/>
        <v>19.999999988999996</v>
      </c>
      <c r="S233" s="11">
        <f t="shared" si="1674"/>
        <v>29.999999987999999</v>
      </c>
      <c r="T233" s="11">
        <f t="shared" si="1674"/>
        <v>25.000000012999998</v>
      </c>
      <c r="U233" s="11">
        <f t="shared" si="1674"/>
        <v>40.000000014000001</v>
      </c>
      <c r="V233" s="11">
        <f t="shared" si="1674"/>
        <v>50.000000015000005</v>
      </c>
      <c r="W233" s="11">
        <f t="shared" si="1674"/>
        <v>10.000000016000001</v>
      </c>
      <c r="X233" s="11">
        <f t="shared" si="1674"/>
        <v>55.000000016999998</v>
      </c>
      <c r="Y233" s="11">
        <f t="shared" si="1674"/>
        <v>50.000000018000001</v>
      </c>
      <c r="Z233" s="11">
        <f t="shared" si="1674"/>
        <v>1.9000005124780728E-8</v>
      </c>
      <c r="AA233" s="11">
        <f t="shared" si="1674"/>
        <v>40.000000020000009</v>
      </c>
      <c r="AB233" s="11">
        <f t="shared" si="1674"/>
        <v>19.999999978999998</v>
      </c>
      <c r="AC233" s="11">
        <f t="shared" si="1674"/>
        <v>7.9999999779999982</v>
      </c>
      <c r="AD233" s="11">
        <f t="shared" si="1674"/>
        <v>48.000000023000005</v>
      </c>
      <c r="AE233" s="11">
        <f t="shared" si="1674"/>
        <v>21.999999975999998</v>
      </c>
      <c r="AF233" s="11">
        <f t="shared" si="1674"/>
        <v>39.999999974999994</v>
      </c>
      <c r="AG233" s="11">
        <f t="shared" si="1674"/>
        <v>37.999999973999998</v>
      </c>
      <c r="AH233" s="11">
        <f t="shared" si="1674"/>
        <v>48.000000027000006</v>
      </c>
      <c r="AI233" s="11">
        <f t="shared" si="1674"/>
        <v>50.000000028000009</v>
      </c>
      <c r="AJ233" s="11">
        <f t="shared" si="1674"/>
        <v>35.000000028999999</v>
      </c>
      <c r="AK233" s="11">
        <f t="shared" si="1674"/>
        <v>29.999999969999998</v>
      </c>
      <c r="AL233" s="11">
        <f t="shared" si="1674"/>
        <v>50.000000031000006</v>
      </c>
      <c r="AM233" s="11">
        <f t="shared" si="1674"/>
        <v>35.00000003200001</v>
      </c>
      <c r="AN233" s="11">
        <f t="shared" si="1674"/>
        <v>10.000000033000006</v>
      </c>
      <c r="AO233" s="11">
        <f t="shared" si="1674"/>
        <v>34.999999965999997</v>
      </c>
      <c r="AP233" s="11">
        <f t="shared" si="1674"/>
        <v>40.000000035000006</v>
      </c>
      <c r="AQ233" s="11">
        <f t="shared" si="1674"/>
        <v>10.000000036000003</v>
      </c>
      <c r="AR233" s="11">
        <f t="shared" si="1674"/>
        <v>39.999999962999993</v>
      </c>
      <c r="AS233" s="11">
        <f t="shared" si="1674"/>
        <v>22.000000038000003</v>
      </c>
      <c r="AT233" s="11">
        <f t="shared" si="1674"/>
        <v>25.000000039000007</v>
      </c>
      <c r="AU233" s="11">
        <f t="shared" si="1674"/>
        <v>30.00000004000001</v>
      </c>
      <c r="AV233" s="11">
        <f t="shared" si="1674"/>
        <v>45.000000041</v>
      </c>
      <c r="AW233" s="11">
        <f t="shared" si="1674"/>
        <v>60.000000042000003</v>
      </c>
      <c r="AX233" s="11">
        <f t="shared" si="1674"/>
        <v>57.000000043000007</v>
      </c>
      <c r="AY233" s="11">
        <f t="shared" si="1674"/>
        <v>50.000000043999997</v>
      </c>
      <c r="AZ233" s="11">
        <f t="shared" si="1674"/>
        <v>50.000000045</v>
      </c>
      <c r="BA233" s="11">
        <f t="shared" si="1674"/>
        <v>19.999999953999996</v>
      </c>
      <c r="BB233" s="11">
        <f t="shared" si="1674"/>
        <v>25.000000047000007</v>
      </c>
      <c r="BC233" s="11">
        <f t="shared" si="1674"/>
        <v>35.000000047999997</v>
      </c>
      <c r="BD233" s="11">
        <f t="shared" si="1674"/>
        <v>45.000000049000001</v>
      </c>
      <c r="BE233" s="11">
        <f t="shared" si="1674"/>
        <v>60.000000050000004</v>
      </c>
      <c r="BF233" s="11">
        <f t="shared" si="1674"/>
        <v>39.999999948999999</v>
      </c>
      <c r="BG233" s="11">
        <f t="shared" si="1674"/>
        <v>39.999999947999996</v>
      </c>
      <c r="BH233" s="11">
        <f t="shared" si="1674"/>
        <v>19.999999946999996</v>
      </c>
      <c r="BI233" s="11">
        <f t="shared" si="1674"/>
        <v>24.999999945999996</v>
      </c>
      <c r="BJ233" s="11">
        <f t="shared" si="1674"/>
        <v>24.999999944999999</v>
      </c>
      <c r="BK233" s="11">
        <f t="shared" si="1674"/>
        <v>35.000000055999998</v>
      </c>
      <c r="BL233" s="11">
        <f t="shared" si="1674"/>
        <v>60.000000057000001</v>
      </c>
      <c r="BM233" s="11">
        <f t="shared" si="1674"/>
        <v>4.9999999419999952</v>
      </c>
      <c r="BN233" s="11">
        <f t="shared" si="1674"/>
        <v>14.999999940999995</v>
      </c>
      <c r="BO233" s="11">
        <f t="shared" si="1674"/>
        <v>58.000000059999998</v>
      </c>
      <c r="BP233" s="11">
        <f t="shared" si="1674"/>
        <v>29.999999938999999</v>
      </c>
      <c r="BQ233" s="11">
        <f t="shared" si="1674"/>
        <v>60.000000062000005</v>
      </c>
      <c r="BR233" s="11">
        <f t="shared" si="1674"/>
        <v>10.000000063000002</v>
      </c>
      <c r="BS233" s="11">
        <f t="shared" si="1674"/>
        <v>29.000000063999998</v>
      </c>
      <c r="BT233" s="11">
        <f t="shared" si="1674"/>
        <v>29.999999934999998</v>
      </c>
      <c r="BU233" s="11">
        <f t="shared" ref="BU233:CI233" si="1675">ABS(BU14-$G14)</f>
        <v>6.6000005460864486E-8</v>
      </c>
      <c r="BV233" s="11">
        <f t="shared" si="1675"/>
        <v>30.999999932999998</v>
      </c>
      <c r="BW233" s="11">
        <f t="shared" si="1675"/>
        <v>20.000000068000006</v>
      </c>
      <c r="BX233" s="11">
        <f t="shared" si="1675"/>
        <v>14.999999930999998</v>
      </c>
      <c r="BY233" s="11">
        <f t="shared" si="1675"/>
        <v>28.999999929999994</v>
      </c>
      <c r="BZ233" s="11">
        <f t="shared" si="1675"/>
        <v>7.1000002321852662E-8</v>
      </c>
      <c r="CA233" s="11">
        <f t="shared" si="1675"/>
        <v>49.000000071999999</v>
      </c>
      <c r="CB233" s="11">
        <f t="shared" si="1675"/>
        <v>9.9999999269999975</v>
      </c>
      <c r="CC233" s="11">
        <f t="shared" si="1675"/>
        <v>10.000000074000006</v>
      </c>
      <c r="CD233" s="11">
        <f t="shared" si="1675"/>
        <v>4.0000000750000027</v>
      </c>
      <c r="CE233" s="11">
        <f t="shared" si="1675"/>
        <v>24.999999923999997</v>
      </c>
      <c r="CF233" s="11">
        <f t="shared" si="1675"/>
        <v>7.7000002818294888E-8</v>
      </c>
      <c r="CG233" s="11">
        <f t="shared" si="1675"/>
        <v>50.000000078000006</v>
      </c>
      <c r="CH233" s="11">
        <f t="shared" si="1675"/>
        <v>19.999999920999997</v>
      </c>
      <c r="CI233" s="11">
        <f t="shared" si="1675"/>
        <v>30.00000008</v>
      </c>
      <c r="CJ233" s="11">
        <f t="shared" ref="CJ233:CK233" si="1676">ABS(CJ14-$G14)</f>
        <v>22.999999918999997</v>
      </c>
      <c r="CK233" s="11">
        <f t="shared" si="1676"/>
        <v>19.999999917999997</v>
      </c>
      <c r="CL233" s="11">
        <f t="shared" ref="CL233:CQ233" si="1677">ABS(CL14-$G14)</f>
        <v>8.3000003314737114E-8</v>
      </c>
      <c r="CM233" s="11">
        <f t="shared" si="1677"/>
        <v>39.999999915999993</v>
      </c>
      <c r="CN233" s="11">
        <f t="shared" si="1677"/>
        <v>24.999999914999997</v>
      </c>
      <c r="CO233" s="11">
        <f t="shared" si="1677"/>
        <v>24.999999913999996</v>
      </c>
      <c r="CP233" s="11">
        <f t="shared" si="1677"/>
        <v>29.999999912999996</v>
      </c>
      <c r="CQ233" s="11">
        <f t="shared" si="1677"/>
        <v>6.9999999119999998</v>
      </c>
      <c r="CR233" s="11">
        <f t="shared" ref="CR233:CS233" si="1678">ABS(CR14-$G14)</f>
        <v>8.900000381117934E-8</v>
      </c>
      <c r="CS233" s="11">
        <f t="shared" si="1678"/>
        <v>19.999999909999996</v>
      </c>
      <c r="CT233" s="11">
        <f t="shared" ref="CT233:DB233" si="1679">ABS(CT14-$G14)</f>
        <v>36.999999908999996</v>
      </c>
      <c r="CU233" s="11">
        <f t="shared" si="1679"/>
        <v>27.999999907999996</v>
      </c>
      <c r="CV233" s="11">
        <f t="shared" si="1679"/>
        <v>9.9999999069999959</v>
      </c>
      <c r="CW233" s="11">
        <f t="shared" si="1679"/>
        <v>20.000000094000001</v>
      </c>
      <c r="CX233" s="11">
        <f t="shared" si="1679"/>
        <v>55.000000094999997</v>
      </c>
      <c r="CY233" s="11">
        <f t="shared" si="1679"/>
        <v>14.000000096000001</v>
      </c>
      <c r="CZ233" s="11">
        <f t="shared" si="1679"/>
        <v>15.000000097000004</v>
      </c>
      <c r="DA233" s="11">
        <f t="shared" si="1679"/>
        <v>34.999999901999999</v>
      </c>
      <c r="DB233" s="11">
        <f t="shared" si="1679"/>
        <v>24.999999900999995</v>
      </c>
      <c r="DC233" s="11">
        <f t="shared" ref="DC233:EE233" si="1680">ABS(DC14-$G14)</f>
        <v>1.0000000116860974E-7</v>
      </c>
      <c r="DD233" s="11">
        <f t="shared" si="1680"/>
        <v>0.9999998989999952</v>
      </c>
      <c r="DE233" s="11">
        <f t="shared" si="1680"/>
        <v>29.999999897999999</v>
      </c>
      <c r="DF233" s="11">
        <f t="shared" si="1680"/>
        <v>19.999999896999995</v>
      </c>
      <c r="DG233" s="11">
        <f t="shared" si="1680"/>
        <v>14.999999895999995</v>
      </c>
      <c r="DH233" s="11">
        <f t="shared" si="1680"/>
        <v>24.999999894999995</v>
      </c>
      <c r="DI233" s="11">
        <f t="shared" si="1680"/>
        <v>14.999999893999995</v>
      </c>
      <c r="DJ233" s="11">
        <f t="shared" si="1680"/>
        <v>29.999999892999995</v>
      </c>
      <c r="DK233" s="11">
        <f t="shared" si="1680"/>
        <v>29.999999891999998</v>
      </c>
      <c r="DL233" s="11">
        <f t="shared" si="1680"/>
        <v>27.999999890999995</v>
      </c>
      <c r="DM233" s="11">
        <f t="shared" si="1680"/>
        <v>29.999999889999998</v>
      </c>
      <c r="DN233" s="11">
        <f t="shared" si="1680"/>
        <v>50.000000110999999</v>
      </c>
      <c r="DO233" s="11">
        <f t="shared" si="1680"/>
        <v>60.000000112000002</v>
      </c>
      <c r="DP233" s="11">
        <f t="shared" si="1680"/>
        <v>1.1300000579694824E-7</v>
      </c>
      <c r="DQ233" s="11">
        <f t="shared" si="1680"/>
        <v>40.000000114000009</v>
      </c>
      <c r="DR233" s="11">
        <f t="shared" si="1680"/>
        <v>37.000000114999999</v>
      </c>
      <c r="DS233" s="11">
        <f t="shared" si="1680"/>
        <v>19.999999883999998</v>
      </c>
      <c r="DT233" s="11">
        <f t="shared" si="1680"/>
        <v>40.000000117000006</v>
      </c>
      <c r="DU233" s="11">
        <f t="shared" si="1680"/>
        <v>9.9999998819999973</v>
      </c>
      <c r="DV233" s="11">
        <f t="shared" si="1680"/>
        <v>19.999999880999997</v>
      </c>
      <c r="DW233" s="11">
        <f t="shared" si="1680"/>
        <v>1.2000000282341716E-7</v>
      </c>
      <c r="DX233" s="11">
        <f t="shared" si="1680"/>
        <v>24.999999878999997</v>
      </c>
      <c r="DY233" s="11">
        <f t="shared" si="1680"/>
        <v>9.999999877999997</v>
      </c>
      <c r="DZ233" s="11">
        <f t="shared" si="1680"/>
        <v>55.000000123</v>
      </c>
      <c r="EA233" s="11">
        <f t="shared" si="1680"/>
        <v>10.000000124000003</v>
      </c>
      <c r="EB233" s="11">
        <f t="shared" si="1680"/>
        <v>28.999999874999997</v>
      </c>
      <c r="EC233" s="11">
        <f t="shared" si="1680"/>
        <v>30.00000012600001</v>
      </c>
      <c r="ED233" s="11">
        <f t="shared" si="1680"/>
        <v>10.000000127000007</v>
      </c>
      <c r="EE233" s="11">
        <f t="shared" si="1680"/>
        <v>50.000000128000003</v>
      </c>
      <c r="EF233" s="11">
        <f t="shared" ref="EF233:EI233" si="1681">ABS(EF14-$G14)</f>
        <v>1.2900000001536682E-7</v>
      </c>
      <c r="EG233" s="11">
        <f t="shared" si="1681"/>
        <v>17.999999869999996</v>
      </c>
      <c r="EH233" s="11">
        <f t="shared" si="1681"/>
        <v>24.999999868999996</v>
      </c>
      <c r="EI233" s="11">
        <f t="shared" si="1681"/>
        <v>26.999999867999996</v>
      </c>
      <c r="EJ233" s="11">
        <f t="shared" ref="EJ233:ES233" si="1682">ABS(EJ14-$G14)</f>
        <v>38.999999867</v>
      </c>
      <c r="EK233" s="11">
        <f t="shared" si="1682"/>
        <v>15.000000134000004</v>
      </c>
      <c r="EL233" s="11">
        <f t="shared" si="1682"/>
        <v>45.000000135000001</v>
      </c>
      <c r="EM233" s="11">
        <f t="shared" si="1682"/>
        <v>40.000000136000004</v>
      </c>
      <c r="EN233" s="11">
        <f t="shared" si="1682"/>
        <v>19.999999862999996</v>
      </c>
      <c r="EO233" s="11">
        <f t="shared" si="1682"/>
        <v>9.9999998619999957</v>
      </c>
      <c r="EP233" s="11">
        <f t="shared" si="1682"/>
        <v>4.9999998609999992</v>
      </c>
      <c r="EQ233" s="11">
        <f t="shared" si="1682"/>
        <v>30.000000140000004</v>
      </c>
      <c r="ER233" s="11">
        <f t="shared" si="1682"/>
        <v>50.000000141000008</v>
      </c>
      <c r="ES233" s="11">
        <f t="shared" si="1682"/>
        <v>60.000000141999998</v>
      </c>
      <c r="ET233" s="11">
        <f t="shared" ref="ET233:EV233" si="1683">ABS(ET14-$G14)</f>
        <v>10.000000143000001</v>
      </c>
      <c r="EU233" s="11">
        <f t="shared" si="1683"/>
        <v>4.9999998559999952</v>
      </c>
      <c r="EV233" s="11">
        <f t="shared" si="1683"/>
        <v>29.999999854999999</v>
      </c>
      <c r="EW233" s="11">
        <f t="shared" ref="EW233:FJ233" si="1684">ABS(EW14-$G14)</f>
        <v>40.000000145999998</v>
      </c>
      <c r="EX233" s="11">
        <f t="shared" si="1684"/>
        <v>9.9999998529999949</v>
      </c>
      <c r="EY233" s="11">
        <f t="shared" si="1684"/>
        <v>19.999999851999995</v>
      </c>
      <c r="EZ233" s="11">
        <f t="shared" si="1684"/>
        <v>2.9999998509999983</v>
      </c>
      <c r="FA233" s="11">
        <f t="shared" si="1684"/>
        <v>50.000000149999998</v>
      </c>
      <c r="FB233" s="11">
        <f t="shared" si="1684"/>
        <v>35.000000151000002</v>
      </c>
      <c r="FC233" s="11">
        <f t="shared" si="1684"/>
        <v>34.999999847999995</v>
      </c>
      <c r="FD233" s="11">
        <f t="shared" si="1684"/>
        <v>35.000000153000009</v>
      </c>
      <c r="FE233" s="11">
        <f t="shared" si="1684"/>
        <v>24.999999845999994</v>
      </c>
      <c r="FF233" s="11">
        <f t="shared" si="1684"/>
        <v>4.9999998449999978</v>
      </c>
      <c r="FG233" s="11">
        <f t="shared" si="1684"/>
        <v>24.999999843999994</v>
      </c>
      <c r="FH233" s="11">
        <f t="shared" si="1684"/>
        <v>39.999999842999998</v>
      </c>
      <c r="FI233" s="11">
        <f t="shared" si="1684"/>
        <v>10.000000158000006</v>
      </c>
      <c r="FJ233" s="11">
        <f t="shared" si="1684"/>
        <v>39.999999840999998</v>
      </c>
      <c r="FK233" s="11">
        <f t="shared" ref="FK233" si="1685">ABS(FK14-$G14)</f>
        <v>34.999999839999994</v>
      </c>
    </row>
    <row r="234" spans="3:167" x14ac:dyDescent="0.25">
      <c r="C234" s="11">
        <v>12</v>
      </c>
      <c r="D234" s="11">
        <f t="shared" si="1542"/>
        <v>20.000000001000004</v>
      </c>
      <c r="E234" s="11">
        <f t="shared" ref="E234" si="1686">ABS(E15-$G15)</f>
        <v>19.999999999499991</v>
      </c>
      <c r="F234" s="11">
        <f t="shared" si="1542"/>
        <v>6.0000000005000089</v>
      </c>
      <c r="G234" s="11">
        <f t="shared" si="1542"/>
        <v>0</v>
      </c>
      <c r="H234" s="11">
        <f t="shared" si="1542"/>
        <v>34.999999999000003</v>
      </c>
      <c r="I234" s="11">
        <f t="shared" ref="I234:BT234" si="1687">ABS(I15-$G15)</f>
        <v>34.999999998000007</v>
      </c>
      <c r="J234" s="11">
        <f t="shared" si="1687"/>
        <v>29.999999997000003</v>
      </c>
      <c r="K234" s="11">
        <f t="shared" si="1687"/>
        <v>30.000000004</v>
      </c>
      <c r="L234" s="11">
        <f t="shared" si="1687"/>
        <v>25.00000000499999</v>
      </c>
      <c r="M234" s="11">
        <f t="shared" si="1687"/>
        <v>20.000000005999993</v>
      </c>
      <c r="N234" s="11">
        <f t="shared" si="1687"/>
        <v>10.000000006999997</v>
      </c>
      <c r="O234" s="11">
        <f t="shared" si="1687"/>
        <v>39.999999991999999</v>
      </c>
      <c r="P234" s="11">
        <f t="shared" si="1687"/>
        <v>10.00000000899999</v>
      </c>
      <c r="Q234" s="11">
        <f t="shared" si="1687"/>
        <v>9.9999937219763524E-9</v>
      </c>
      <c r="R234" s="11">
        <f t="shared" si="1687"/>
        <v>30.000000010999997</v>
      </c>
      <c r="S234" s="11">
        <f t="shared" si="1687"/>
        <v>15.000000012000001</v>
      </c>
      <c r="T234" s="11">
        <f t="shared" si="1687"/>
        <v>4.9999999870000096</v>
      </c>
      <c r="U234" s="11">
        <f t="shared" si="1687"/>
        <v>10.000000013999994</v>
      </c>
      <c r="V234" s="11">
        <f t="shared" si="1687"/>
        <v>1.4999997688391886E-8</v>
      </c>
      <c r="W234" s="11">
        <f t="shared" si="1687"/>
        <v>19.999999984000006</v>
      </c>
      <c r="X234" s="11">
        <f t="shared" si="1687"/>
        <v>19.999999983000002</v>
      </c>
      <c r="Y234" s="11">
        <f t="shared" si="1687"/>
        <v>1.799999438389932E-8</v>
      </c>
      <c r="Z234" s="11">
        <f t="shared" si="1687"/>
        <v>10.000000018999998</v>
      </c>
      <c r="AA234" s="11">
        <f t="shared" si="1687"/>
        <v>9.9999999800000055</v>
      </c>
      <c r="AB234" s="11">
        <f t="shared" si="1687"/>
        <v>16.000000020999991</v>
      </c>
      <c r="AC234" s="11">
        <f t="shared" si="1687"/>
        <v>2.9999999780000053</v>
      </c>
      <c r="AD234" s="11">
        <f t="shared" si="1687"/>
        <v>9.0000000229999984</v>
      </c>
      <c r="AE234" s="11">
        <f t="shared" si="1687"/>
        <v>41.999999976000005</v>
      </c>
      <c r="AF234" s="11">
        <f t="shared" si="1687"/>
        <v>30.000000024999991</v>
      </c>
      <c r="AG234" s="11">
        <f t="shared" si="1687"/>
        <v>69.999999974000005</v>
      </c>
      <c r="AH234" s="11">
        <f t="shared" si="1687"/>
        <v>9.0000000269999987</v>
      </c>
      <c r="AI234" s="11">
        <f t="shared" si="1687"/>
        <v>10.000000028000002</v>
      </c>
      <c r="AJ234" s="11">
        <f t="shared" si="1687"/>
        <v>19.999999971000001</v>
      </c>
      <c r="AK234" s="11">
        <f t="shared" si="1687"/>
        <v>19.999999970000005</v>
      </c>
      <c r="AL234" s="11">
        <f t="shared" si="1687"/>
        <v>25.000000030999999</v>
      </c>
      <c r="AM234" s="11">
        <f t="shared" si="1687"/>
        <v>20.000000032000003</v>
      </c>
      <c r="AN234" s="11">
        <f t="shared" si="1687"/>
        <v>4.9999999670000079</v>
      </c>
      <c r="AO234" s="11">
        <f t="shared" si="1687"/>
        <v>3.3999995707745256E-8</v>
      </c>
      <c r="AP234" s="11">
        <f t="shared" si="1687"/>
        <v>9.9999999650000007</v>
      </c>
      <c r="AQ234" s="11">
        <f t="shared" si="1687"/>
        <v>19.999999964000004</v>
      </c>
      <c r="AR234" s="11">
        <f t="shared" si="1687"/>
        <v>15.000000036999992</v>
      </c>
      <c r="AS234" s="11">
        <f t="shared" si="1687"/>
        <v>15.000000037999996</v>
      </c>
      <c r="AT234" s="11">
        <f t="shared" si="1687"/>
        <v>13.000000039</v>
      </c>
      <c r="AU234" s="11">
        <f t="shared" si="1687"/>
        <v>9.9999999600000038</v>
      </c>
      <c r="AV234" s="11">
        <f t="shared" si="1687"/>
        <v>20.000000040999993</v>
      </c>
      <c r="AW234" s="11">
        <f t="shared" si="1687"/>
        <v>69.999999958000004</v>
      </c>
      <c r="AX234" s="11">
        <f t="shared" si="1687"/>
        <v>26.000000043</v>
      </c>
      <c r="AY234" s="11">
        <f t="shared" si="1687"/>
        <v>20.000000043999989</v>
      </c>
      <c r="AZ234" s="11">
        <f t="shared" si="1687"/>
        <v>20.000000044999993</v>
      </c>
      <c r="BA234" s="11">
        <f t="shared" si="1687"/>
        <v>39.999999954000003</v>
      </c>
      <c r="BB234" s="11">
        <f t="shared" si="1687"/>
        <v>10.000000047</v>
      </c>
      <c r="BC234" s="11">
        <f t="shared" si="1687"/>
        <v>10.00000004799999</v>
      </c>
      <c r="BD234" s="11">
        <f t="shared" si="1687"/>
        <v>19.999999951000007</v>
      </c>
      <c r="BE234" s="11">
        <f t="shared" si="1687"/>
        <v>19.999999950000003</v>
      </c>
      <c r="BF234" s="11">
        <f t="shared" si="1687"/>
        <v>44.999999948999999</v>
      </c>
      <c r="BG234" s="11">
        <f t="shared" si="1687"/>
        <v>15.00000005199999</v>
      </c>
      <c r="BH234" s="11">
        <f t="shared" si="1687"/>
        <v>10.000000052999994</v>
      </c>
      <c r="BI234" s="11">
        <f t="shared" si="1687"/>
        <v>11.000000053999997</v>
      </c>
      <c r="BJ234" s="11">
        <f t="shared" si="1687"/>
        <v>5.000000055000001</v>
      </c>
      <c r="BK234" s="11">
        <f t="shared" si="1687"/>
        <v>29.00000005599999</v>
      </c>
      <c r="BL234" s="11">
        <f t="shared" si="1687"/>
        <v>30.000000056999994</v>
      </c>
      <c r="BM234" s="11">
        <f t="shared" si="1687"/>
        <v>29.999999942000002</v>
      </c>
      <c r="BN234" s="11">
        <f t="shared" si="1687"/>
        <v>25.000000059000001</v>
      </c>
      <c r="BO234" s="11">
        <f t="shared" si="1687"/>
        <v>10.000000059999991</v>
      </c>
      <c r="BP234" s="11">
        <f t="shared" si="1687"/>
        <v>10.000000060999994</v>
      </c>
      <c r="BQ234" s="11">
        <f t="shared" si="1687"/>
        <v>30.000000061999998</v>
      </c>
      <c r="BR234" s="11">
        <f t="shared" si="1687"/>
        <v>29.999999937000005</v>
      </c>
      <c r="BS234" s="11">
        <f t="shared" si="1687"/>
        <v>49.999999936000009</v>
      </c>
      <c r="BT234" s="11">
        <f t="shared" si="1687"/>
        <v>20.000000064999995</v>
      </c>
      <c r="BU234" s="11">
        <f t="shared" ref="BU234:CI234" si="1688">ABS(BU15-$G15)</f>
        <v>5.0000000659999984</v>
      </c>
      <c r="BV234" s="11">
        <f t="shared" si="1688"/>
        <v>23.999999933000005</v>
      </c>
      <c r="BW234" s="11">
        <f t="shared" si="1688"/>
        <v>18.000000067999991</v>
      </c>
      <c r="BX234" s="11">
        <f t="shared" si="1688"/>
        <v>11.999999931000005</v>
      </c>
      <c r="BY234" s="11">
        <f t="shared" si="1688"/>
        <v>5.0000000699999987</v>
      </c>
      <c r="BZ234" s="11">
        <f t="shared" si="1688"/>
        <v>20.000000071000002</v>
      </c>
      <c r="CA234" s="11">
        <f t="shared" si="1688"/>
        <v>10.000000071999992</v>
      </c>
      <c r="CB234" s="11">
        <f t="shared" si="1688"/>
        <v>39.999999927000005</v>
      </c>
      <c r="CC234" s="11">
        <f t="shared" si="1688"/>
        <v>14.999999926000001</v>
      </c>
      <c r="CD234" s="11">
        <f t="shared" si="1688"/>
        <v>34.999999925000004</v>
      </c>
      <c r="CE234" s="11">
        <f t="shared" si="1688"/>
        <v>24.999999924000001</v>
      </c>
      <c r="CF234" s="11">
        <f t="shared" si="1688"/>
        <v>20.000000076999996</v>
      </c>
      <c r="CG234" s="11">
        <f t="shared" si="1688"/>
        <v>10.000000077999999</v>
      </c>
      <c r="CH234" s="11">
        <f t="shared" si="1688"/>
        <v>20.000000079000003</v>
      </c>
      <c r="CI234" s="11">
        <f t="shared" si="1688"/>
        <v>20.000000079999992</v>
      </c>
      <c r="CJ234" s="11">
        <f t="shared" ref="CJ234:CK234" si="1689">ABS(CJ15-$G15)</f>
        <v>31.999999919000004</v>
      </c>
      <c r="CK234" s="11">
        <f t="shared" si="1689"/>
        <v>54.999999918</v>
      </c>
      <c r="CL234" s="11">
        <f t="shared" ref="CL234:CQ234" si="1690">ABS(CL15-$G15)</f>
        <v>5.0000000830000033</v>
      </c>
      <c r="CM234" s="11">
        <f t="shared" si="1690"/>
        <v>7.0000000839999927</v>
      </c>
      <c r="CN234" s="11">
        <f t="shared" si="1690"/>
        <v>15.000000084999996</v>
      </c>
      <c r="CO234" s="11">
        <f t="shared" si="1690"/>
        <v>39.999999914</v>
      </c>
      <c r="CP234" s="11">
        <f t="shared" si="1690"/>
        <v>25.000000086999989</v>
      </c>
      <c r="CQ234" s="11">
        <f t="shared" si="1690"/>
        <v>15.000000087999993</v>
      </c>
      <c r="CR234" s="11">
        <f t="shared" ref="CR234:CS234" si="1691">ABS(CR15-$G15)</f>
        <v>29.999999911000003</v>
      </c>
      <c r="CS234" s="11">
        <f t="shared" si="1691"/>
        <v>49.99999991</v>
      </c>
      <c r="CT234" s="11">
        <f t="shared" ref="CT234:DB234" si="1692">ABS(CT15-$G15)</f>
        <v>54.999999909000003</v>
      </c>
      <c r="CU234" s="11">
        <f t="shared" si="1692"/>
        <v>0.9999999080000066</v>
      </c>
      <c r="CV234" s="11">
        <f t="shared" si="1692"/>
        <v>10.000000092999997</v>
      </c>
      <c r="CW234" s="11">
        <f t="shared" si="1692"/>
        <v>9.9999999060000064</v>
      </c>
      <c r="CX234" s="11">
        <f t="shared" si="1692"/>
        <v>9.4999990096766851E-8</v>
      </c>
      <c r="CY234" s="11">
        <f t="shared" si="1692"/>
        <v>8.0000000959999937</v>
      </c>
      <c r="CZ234" s="11">
        <f t="shared" si="1692"/>
        <v>33.999999903000003</v>
      </c>
      <c r="DA234" s="11">
        <f t="shared" si="1692"/>
        <v>19.999999902000006</v>
      </c>
      <c r="DB234" s="11">
        <f t="shared" si="1692"/>
        <v>15.00000009899999</v>
      </c>
      <c r="DC234" s="11">
        <f t="shared" ref="DC234:EE234" si="1693">ABS(DC15-$G15)</f>
        <v>44.999999900000006</v>
      </c>
      <c r="DD234" s="11">
        <f t="shared" si="1693"/>
        <v>46.999999899000002</v>
      </c>
      <c r="DE234" s="11">
        <f t="shared" si="1693"/>
        <v>7.9999998980000058</v>
      </c>
      <c r="DF234" s="11">
        <f t="shared" si="1693"/>
        <v>10.000000102999991</v>
      </c>
      <c r="DG234" s="11">
        <f t="shared" si="1693"/>
        <v>39.999999896000006</v>
      </c>
      <c r="DH234" s="11">
        <f t="shared" si="1693"/>
        <v>5.000000104999998</v>
      </c>
      <c r="DI234" s="11">
        <f t="shared" si="1693"/>
        <v>10.999999894000005</v>
      </c>
      <c r="DJ234" s="11">
        <f t="shared" si="1693"/>
        <v>9.9999998930000018</v>
      </c>
      <c r="DK234" s="11">
        <f t="shared" si="1693"/>
        <v>22.000000107999995</v>
      </c>
      <c r="DL234" s="11">
        <f t="shared" si="1693"/>
        <v>44.999999891000002</v>
      </c>
      <c r="DM234" s="11">
        <f t="shared" si="1693"/>
        <v>1.1000000199601345E-7</v>
      </c>
      <c r="DN234" s="11">
        <f t="shared" si="1693"/>
        <v>1.0000001109999914</v>
      </c>
      <c r="DO234" s="11">
        <f t="shared" si="1693"/>
        <v>30.000000111999995</v>
      </c>
      <c r="DP234" s="11">
        <f t="shared" si="1693"/>
        <v>69.999999887000001</v>
      </c>
      <c r="DQ234" s="11">
        <f t="shared" si="1693"/>
        <v>29.999999886000005</v>
      </c>
      <c r="DR234" s="11">
        <f t="shared" si="1693"/>
        <v>20.000000114999992</v>
      </c>
      <c r="DS234" s="11">
        <f t="shared" si="1693"/>
        <v>39.999999884000005</v>
      </c>
      <c r="DT234" s="11">
        <f t="shared" si="1693"/>
        <v>49.999999883000001</v>
      </c>
      <c r="DU234" s="11">
        <f t="shared" si="1693"/>
        <v>15.000000118000003</v>
      </c>
      <c r="DV234" s="11">
        <f t="shared" si="1693"/>
        <v>10.000000118999992</v>
      </c>
      <c r="DW234" s="11">
        <f t="shared" si="1693"/>
        <v>34.999999880000004</v>
      </c>
      <c r="DX234" s="11">
        <f t="shared" si="1693"/>
        <v>52.999999879000001</v>
      </c>
      <c r="DY234" s="11">
        <f t="shared" si="1693"/>
        <v>10.000000122000003</v>
      </c>
      <c r="DZ234" s="11">
        <f t="shared" si="1693"/>
        <v>25.000000122999992</v>
      </c>
      <c r="EA234" s="11">
        <f t="shared" si="1693"/>
        <v>10.000000123999996</v>
      </c>
      <c r="EB234" s="11">
        <f t="shared" si="1693"/>
        <v>0.99999987500000032</v>
      </c>
      <c r="EC234" s="11">
        <f t="shared" si="1693"/>
        <v>54.999999874000004</v>
      </c>
      <c r="ED234" s="11">
        <f t="shared" si="1693"/>
        <v>20.999999873</v>
      </c>
      <c r="EE234" s="11">
        <f t="shared" si="1693"/>
        <v>10.000000127999996</v>
      </c>
      <c r="EF234" s="11">
        <f t="shared" ref="EF234:EI234" si="1694">ABS(EF15-$G15)</f>
        <v>49.999999871</v>
      </c>
      <c r="EG234" s="11">
        <f t="shared" si="1694"/>
        <v>8.0000001299999894</v>
      </c>
      <c r="EH234" s="11">
        <f t="shared" si="1694"/>
        <v>20.000000130999993</v>
      </c>
      <c r="EI234" s="11">
        <f t="shared" si="1694"/>
        <v>34.999999868000003</v>
      </c>
      <c r="EJ234" s="11">
        <f t="shared" ref="EJ234:ES234" si="1695">ABS(EJ15-$G15)</f>
        <v>8.9999998670000068</v>
      </c>
      <c r="EK234" s="11">
        <f t="shared" si="1695"/>
        <v>10.00000013399999</v>
      </c>
      <c r="EL234" s="11">
        <f t="shared" si="1695"/>
        <v>19.999999865000007</v>
      </c>
      <c r="EM234" s="11">
        <f t="shared" si="1695"/>
        <v>1.3599999704183574E-7</v>
      </c>
      <c r="EN234" s="11">
        <f t="shared" si="1695"/>
        <v>1.3700000067728979E-7</v>
      </c>
      <c r="EO234" s="11">
        <f t="shared" si="1695"/>
        <v>1.3799999010188913E-7</v>
      </c>
      <c r="EP234" s="11">
        <f t="shared" si="1695"/>
        <v>5.0000001389999937</v>
      </c>
      <c r="EQ234" s="11">
        <f t="shared" si="1695"/>
        <v>4.9999998600000026</v>
      </c>
      <c r="ER234" s="11">
        <f t="shared" si="1695"/>
        <v>24.999999859000006</v>
      </c>
      <c r="ES234" s="11">
        <f t="shared" si="1695"/>
        <v>64.99999985800001</v>
      </c>
      <c r="ET234" s="11">
        <f t="shared" ref="ET234:EV234" si="1696">ABS(ET15-$G15)</f>
        <v>15.000000142999994</v>
      </c>
      <c r="EU234" s="11">
        <f t="shared" si="1696"/>
        <v>39.999999856000002</v>
      </c>
      <c r="EV234" s="11">
        <f t="shared" si="1696"/>
        <v>9.9999998550000058</v>
      </c>
      <c r="EW234" s="11">
        <f t="shared" ref="EW234:FJ234" si="1697">ABS(EW15-$G15)</f>
        <v>5.0000001459999908</v>
      </c>
      <c r="EX234" s="11">
        <f t="shared" si="1697"/>
        <v>30.000000146999994</v>
      </c>
      <c r="EY234" s="11">
        <f t="shared" si="1697"/>
        <v>10.000000147999998</v>
      </c>
      <c r="EZ234" s="11">
        <f t="shared" si="1697"/>
        <v>9.9999998510000054</v>
      </c>
      <c r="FA234" s="11">
        <f t="shared" si="1697"/>
        <v>5.0000001499999911</v>
      </c>
      <c r="FB234" s="11">
        <f t="shared" si="1697"/>
        <v>5.0000001509999947</v>
      </c>
      <c r="FC234" s="11">
        <f t="shared" si="1697"/>
        <v>19.999999848000002</v>
      </c>
      <c r="FD234" s="11">
        <f t="shared" si="1697"/>
        <v>19.999999847000005</v>
      </c>
      <c r="FE234" s="11">
        <f t="shared" si="1697"/>
        <v>5.0000001539999914</v>
      </c>
      <c r="FF234" s="11">
        <f t="shared" si="1697"/>
        <v>15.000000154999995</v>
      </c>
      <c r="FG234" s="11">
        <f t="shared" si="1697"/>
        <v>46.999999844000001</v>
      </c>
      <c r="FH234" s="11">
        <f t="shared" si="1697"/>
        <v>30.000000157000002</v>
      </c>
      <c r="FI234" s="11">
        <f t="shared" si="1697"/>
        <v>20.000000157999992</v>
      </c>
      <c r="FJ234" s="11">
        <f t="shared" si="1697"/>
        <v>3.9999998410000046</v>
      </c>
      <c r="FK234" s="11">
        <f t="shared" ref="FK234" si="1698">ABS(FK15-$G15)</f>
        <v>1.5999999902760464E-7</v>
      </c>
    </row>
    <row r="235" spans="3:167" x14ac:dyDescent="0.25">
      <c r="C235" s="11">
        <v>13</v>
      </c>
      <c r="D235" s="11">
        <f t="shared" si="1542"/>
        <v>11.999999999000003</v>
      </c>
      <c r="E235" s="11">
        <f t="shared" ref="E235" si="1699">ABS(E16-$G16)</f>
        <v>36.999999999499998</v>
      </c>
      <c r="F235" s="11">
        <f t="shared" si="1542"/>
        <v>6.9999999995000053</v>
      </c>
      <c r="G235" s="11">
        <f t="shared" si="1542"/>
        <v>0</v>
      </c>
      <c r="H235" s="11">
        <f t="shared" si="1542"/>
        <v>7.9999999989999964</v>
      </c>
      <c r="I235" s="11">
        <f t="shared" ref="I235:BT235" si="1700">ABS(I16-$G16)</f>
        <v>26.999999997999996</v>
      </c>
      <c r="J235" s="11">
        <f t="shared" si="1700"/>
        <v>17.999999996999996</v>
      </c>
      <c r="K235" s="11">
        <f t="shared" si="1700"/>
        <v>62.000000004000007</v>
      </c>
      <c r="L235" s="11">
        <f t="shared" si="1700"/>
        <v>12.000000005000004</v>
      </c>
      <c r="M235" s="11">
        <f t="shared" si="1700"/>
        <v>47.000000006</v>
      </c>
      <c r="N235" s="11">
        <f t="shared" si="1700"/>
        <v>17.999999992999996</v>
      </c>
      <c r="O235" s="11">
        <f t="shared" si="1700"/>
        <v>57.000000008000008</v>
      </c>
      <c r="P235" s="11">
        <f t="shared" si="1700"/>
        <v>32.000000008999997</v>
      </c>
      <c r="Q235" s="11">
        <f t="shared" si="1700"/>
        <v>17.999999989999996</v>
      </c>
      <c r="R235" s="11">
        <f t="shared" si="1700"/>
        <v>27.000000011000004</v>
      </c>
      <c r="S235" s="11">
        <f t="shared" si="1700"/>
        <v>32.999999987999999</v>
      </c>
      <c r="T235" s="11">
        <f t="shared" si="1700"/>
        <v>29.999999986999995</v>
      </c>
      <c r="U235" s="11">
        <f t="shared" si="1700"/>
        <v>62.000000014000001</v>
      </c>
      <c r="V235" s="11">
        <f t="shared" si="1700"/>
        <v>12.000000015000005</v>
      </c>
      <c r="W235" s="11">
        <f t="shared" si="1700"/>
        <v>12.000000016000001</v>
      </c>
      <c r="X235" s="11">
        <f t="shared" si="1700"/>
        <v>42.000000016999998</v>
      </c>
      <c r="Y235" s="11">
        <f t="shared" si="1700"/>
        <v>27.999999981999999</v>
      </c>
      <c r="Z235" s="11">
        <f t="shared" si="1700"/>
        <v>47.000000019000005</v>
      </c>
      <c r="AA235" s="11">
        <f t="shared" si="1700"/>
        <v>22.000000020000002</v>
      </c>
      <c r="AB235" s="11">
        <f t="shared" si="1700"/>
        <v>42.000000020999998</v>
      </c>
      <c r="AC235" s="11">
        <f t="shared" si="1700"/>
        <v>16.999999977999998</v>
      </c>
      <c r="AD235" s="11">
        <f t="shared" si="1700"/>
        <v>51.000000023000005</v>
      </c>
      <c r="AE235" s="11">
        <f t="shared" si="1700"/>
        <v>21.999999975999998</v>
      </c>
      <c r="AF235" s="11">
        <f t="shared" si="1700"/>
        <v>37.999999974999994</v>
      </c>
      <c r="AG235" s="11">
        <f t="shared" si="1700"/>
        <v>12.000000026000002</v>
      </c>
      <c r="AH235" s="11">
        <f t="shared" si="1700"/>
        <v>15.000000027000006</v>
      </c>
      <c r="AI235" s="11">
        <f t="shared" si="1700"/>
        <v>7.9999999719999977</v>
      </c>
      <c r="AJ235" s="11">
        <f t="shared" si="1700"/>
        <v>32.000000028999999</v>
      </c>
      <c r="AK235" s="11">
        <f t="shared" si="1700"/>
        <v>42.000000030000002</v>
      </c>
      <c r="AL235" s="11">
        <f t="shared" si="1700"/>
        <v>27.999999968999994</v>
      </c>
      <c r="AM235" s="11">
        <f t="shared" si="1700"/>
        <v>7.0000000320000026</v>
      </c>
      <c r="AN235" s="11">
        <f t="shared" si="1700"/>
        <v>2.9999999669999937</v>
      </c>
      <c r="AO235" s="11">
        <f t="shared" si="1700"/>
        <v>47.000000034000003</v>
      </c>
      <c r="AP235" s="11">
        <f t="shared" si="1700"/>
        <v>2.0000000350000064</v>
      </c>
      <c r="AQ235" s="11">
        <f t="shared" si="1700"/>
        <v>12.999999963999997</v>
      </c>
      <c r="AR235" s="11">
        <f t="shared" si="1700"/>
        <v>52.000000037</v>
      </c>
      <c r="AS235" s="11">
        <f t="shared" si="1700"/>
        <v>26.000000038000003</v>
      </c>
      <c r="AT235" s="11">
        <f t="shared" si="1700"/>
        <v>17.999999960999997</v>
      </c>
      <c r="AU235" s="11">
        <f t="shared" si="1700"/>
        <v>42.00000004000001</v>
      </c>
      <c r="AV235" s="11">
        <f t="shared" si="1700"/>
        <v>52.000000041</v>
      </c>
      <c r="AW235" s="11">
        <f t="shared" si="1700"/>
        <v>37.999999957999997</v>
      </c>
      <c r="AX235" s="11">
        <f t="shared" si="1700"/>
        <v>38.000000043000007</v>
      </c>
      <c r="AY235" s="11">
        <f t="shared" si="1700"/>
        <v>62.000000043999997</v>
      </c>
      <c r="AZ235" s="11">
        <f t="shared" si="1700"/>
        <v>52.000000045</v>
      </c>
      <c r="BA235" s="11">
        <f t="shared" si="1700"/>
        <v>2.9999999539999962</v>
      </c>
      <c r="BB235" s="11">
        <f t="shared" si="1700"/>
        <v>2.9999999529999997</v>
      </c>
      <c r="BC235" s="11">
        <f t="shared" si="1700"/>
        <v>27.000000047999997</v>
      </c>
      <c r="BD235" s="11">
        <f t="shared" si="1700"/>
        <v>12.999999950999996</v>
      </c>
      <c r="BE235" s="11">
        <f t="shared" si="1700"/>
        <v>62.000000050000004</v>
      </c>
      <c r="BF235" s="11">
        <f t="shared" si="1700"/>
        <v>62.000000051000008</v>
      </c>
      <c r="BG235" s="11">
        <f t="shared" si="1700"/>
        <v>47.000000051999997</v>
      </c>
      <c r="BH235" s="11">
        <f t="shared" si="1700"/>
        <v>42.000000053000001</v>
      </c>
      <c r="BI235" s="11">
        <f t="shared" si="1700"/>
        <v>37.000000054000004</v>
      </c>
      <c r="BJ235" s="11">
        <f t="shared" si="1700"/>
        <v>37.000000055000008</v>
      </c>
      <c r="BK235" s="11">
        <f t="shared" si="1700"/>
        <v>57.000000055999998</v>
      </c>
      <c r="BL235" s="11">
        <f t="shared" si="1700"/>
        <v>62.000000057000001</v>
      </c>
      <c r="BM235" s="11">
        <f t="shared" si="1700"/>
        <v>17.999999941999995</v>
      </c>
      <c r="BN235" s="11">
        <f t="shared" si="1700"/>
        <v>37.000000059000008</v>
      </c>
      <c r="BO235" s="11">
        <f t="shared" si="1700"/>
        <v>17.999999939999995</v>
      </c>
      <c r="BP235" s="11">
        <f t="shared" si="1700"/>
        <v>32.000000061000001</v>
      </c>
      <c r="BQ235" s="11">
        <f t="shared" si="1700"/>
        <v>37.999999937999995</v>
      </c>
      <c r="BR235" s="11">
        <f t="shared" si="1700"/>
        <v>47.000000063000009</v>
      </c>
      <c r="BS235" s="11">
        <f t="shared" si="1700"/>
        <v>27.000000063999998</v>
      </c>
      <c r="BT235" s="11">
        <f t="shared" si="1700"/>
        <v>27.999999934999998</v>
      </c>
      <c r="BU235" s="11">
        <f t="shared" ref="BU235:CI235" si="1701">ABS(BU16-$G16)</f>
        <v>17.999999933999998</v>
      </c>
      <c r="BV235" s="11">
        <f t="shared" si="1701"/>
        <v>40.000000067000009</v>
      </c>
      <c r="BW235" s="11">
        <f t="shared" si="1701"/>
        <v>3.9999999319999944</v>
      </c>
      <c r="BX235" s="11">
        <f t="shared" si="1701"/>
        <v>7.9999999309999978</v>
      </c>
      <c r="BY235" s="11">
        <f t="shared" si="1701"/>
        <v>15.999999929999998</v>
      </c>
      <c r="BZ235" s="11">
        <f t="shared" si="1701"/>
        <v>37.999999928999998</v>
      </c>
      <c r="CA235" s="11">
        <f t="shared" si="1701"/>
        <v>26.000000071999999</v>
      </c>
      <c r="CB235" s="11">
        <f t="shared" si="1701"/>
        <v>37.999999926999998</v>
      </c>
      <c r="CC235" s="11">
        <f t="shared" si="1701"/>
        <v>21.000000074000006</v>
      </c>
      <c r="CD235" s="11">
        <f t="shared" si="1701"/>
        <v>32.00000007500001</v>
      </c>
      <c r="CE235" s="11">
        <f t="shared" si="1701"/>
        <v>22.000000076000006</v>
      </c>
      <c r="CF235" s="11">
        <f t="shared" si="1701"/>
        <v>2.0000000770000028</v>
      </c>
      <c r="CG235" s="11">
        <f t="shared" si="1701"/>
        <v>52.000000078000006</v>
      </c>
      <c r="CH235" s="11">
        <f t="shared" si="1701"/>
        <v>29.00000007900001</v>
      </c>
      <c r="CI235" s="11">
        <f t="shared" si="1701"/>
        <v>17.999999919999997</v>
      </c>
      <c r="CJ235" s="11">
        <f t="shared" ref="CJ235:CK235" si="1702">ABS(CJ16-$G16)</f>
        <v>10.999999918999997</v>
      </c>
      <c r="CK235" s="11">
        <f t="shared" si="1702"/>
        <v>42.000000082000007</v>
      </c>
      <c r="CL235" s="11">
        <f t="shared" ref="CL235:CQ235" si="1703">ABS(CL16-$G16)</f>
        <v>2.0000000830000033</v>
      </c>
      <c r="CM235" s="11">
        <f t="shared" si="1703"/>
        <v>37.999999915999993</v>
      </c>
      <c r="CN235" s="11">
        <f t="shared" si="1703"/>
        <v>32.999999914999997</v>
      </c>
      <c r="CO235" s="11">
        <f t="shared" si="1703"/>
        <v>7.9999999139999964</v>
      </c>
      <c r="CP235" s="11">
        <f t="shared" si="1703"/>
        <v>32.000000086999997</v>
      </c>
      <c r="CQ235" s="11">
        <f t="shared" si="1703"/>
        <v>27.999999911999996</v>
      </c>
      <c r="CR235" s="11">
        <f t="shared" ref="CR235:CS235" si="1704">ABS(CR16-$G16)</f>
        <v>17.000000089000004</v>
      </c>
      <c r="CS235" s="11">
        <f t="shared" si="1704"/>
        <v>17.999999909999996</v>
      </c>
      <c r="CT235" s="11">
        <f t="shared" ref="CT235:DB235" si="1705">ABS(CT16-$G16)</f>
        <v>37.999999908999996</v>
      </c>
      <c r="CU235" s="11">
        <f t="shared" si="1705"/>
        <v>22.999999907999996</v>
      </c>
      <c r="CV235" s="11">
        <f t="shared" si="1705"/>
        <v>22.999999906999996</v>
      </c>
      <c r="CW235" s="11">
        <f t="shared" si="1705"/>
        <v>34.000000094000008</v>
      </c>
      <c r="CX235" s="11">
        <f t="shared" si="1705"/>
        <v>42.000000094999997</v>
      </c>
      <c r="CY235" s="11">
        <f t="shared" si="1705"/>
        <v>27.000000096000001</v>
      </c>
      <c r="CZ235" s="11">
        <f t="shared" si="1705"/>
        <v>19.999999902999996</v>
      </c>
      <c r="DA235" s="11">
        <f t="shared" si="1705"/>
        <v>22.999999901999999</v>
      </c>
      <c r="DB235" s="11">
        <f t="shared" si="1705"/>
        <v>12.999999900999995</v>
      </c>
      <c r="DC235" s="11">
        <f t="shared" ref="DC235:EE235" si="1706">ABS(DC16-$G16)</f>
        <v>17.999999899999995</v>
      </c>
      <c r="DD235" s="11">
        <f t="shared" si="1706"/>
        <v>21.999999898999995</v>
      </c>
      <c r="DE235" s="11">
        <f t="shared" si="1706"/>
        <v>34.000000102000008</v>
      </c>
      <c r="DF235" s="11">
        <f t="shared" si="1706"/>
        <v>7.000000103000005</v>
      </c>
      <c r="DG235" s="11">
        <f t="shared" si="1706"/>
        <v>37.999999895999999</v>
      </c>
      <c r="DH235" s="11">
        <f t="shared" si="1706"/>
        <v>2.9999998949999949</v>
      </c>
      <c r="DI235" s="11">
        <f t="shared" si="1706"/>
        <v>32.999999893999998</v>
      </c>
      <c r="DJ235" s="11">
        <f t="shared" si="1706"/>
        <v>27.999999892999995</v>
      </c>
      <c r="DK235" s="11">
        <f t="shared" si="1706"/>
        <v>40.000000108000002</v>
      </c>
      <c r="DL235" s="11">
        <f t="shared" si="1706"/>
        <v>9.9999998909999981</v>
      </c>
      <c r="DM235" s="11">
        <f t="shared" si="1706"/>
        <v>37.999999889999998</v>
      </c>
      <c r="DN235" s="11">
        <f t="shared" si="1706"/>
        <v>37.999999888999994</v>
      </c>
      <c r="DO235" s="11">
        <f t="shared" si="1706"/>
        <v>62.000000112000002</v>
      </c>
      <c r="DP235" s="11">
        <f t="shared" si="1706"/>
        <v>37.999999886999994</v>
      </c>
      <c r="DQ235" s="11">
        <f t="shared" si="1706"/>
        <v>27.999999885999998</v>
      </c>
      <c r="DR235" s="11">
        <f t="shared" si="1706"/>
        <v>44.000000114999999</v>
      </c>
      <c r="DS235" s="11">
        <f t="shared" si="1706"/>
        <v>27.999999883999998</v>
      </c>
      <c r="DT235" s="11">
        <f t="shared" si="1706"/>
        <v>47.000000117000006</v>
      </c>
      <c r="DU235" s="11">
        <f t="shared" si="1706"/>
        <v>12.999999881999997</v>
      </c>
      <c r="DV235" s="11">
        <f t="shared" si="1706"/>
        <v>17.999999880999997</v>
      </c>
      <c r="DW235" s="11">
        <f t="shared" si="1706"/>
        <v>2.9999998799999972</v>
      </c>
      <c r="DX235" s="11">
        <f t="shared" si="1706"/>
        <v>27.999999878999997</v>
      </c>
      <c r="DY235" s="11">
        <f t="shared" si="1706"/>
        <v>7.999999877999997</v>
      </c>
      <c r="DZ235" s="11">
        <f t="shared" si="1706"/>
        <v>35.999999876999993</v>
      </c>
      <c r="EA235" s="11">
        <f t="shared" si="1706"/>
        <v>12.000000124000003</v>
      </c>
      <c r="EB235" s="11">
        <f t="shared" si="1706"/>
        <v>16.999999874999997</v>
      </c>
      <c r="EC235" s="11">
        <f t="shared" si="1706"/>
        <v>22.999999873999997</v>
      </c>
      <c r="ED235" s="11">
        <f t="shared" si="1706"/>
        <v>7.000000127000007</v>
      </c>
      <c r="EE235" s="11">
        <f t="shared" si="1706"/>
        <v>52.000000128000003</v>
      </c>
      <c r="EF235" s="11">
        <f t="shared" ref="EF235:EI235" si="1707">ABS(EF16-$G16)</f>
        <v>12.000000129</v>
      </c>
      <c r="EG235" s="11">
        <f t="shared" si="1707"/>
        <v>57.000000129999997</v>
      </c>
      <c r="EH235" s="11">
        <f t="shared" si="1707"/>
        <v>52.000000131</v>
      </c>
      <c r="EI235" s="11">
        <f t="shared" si="1707"/>
        <v>29.999999867999996</v>
      </c>
      <c r="EJ235" s="11">
        <f t="shared" ref="EJ235:ES235" si="1708">ABS(EJ16-$G16)</f>
        <v>57.000000133000007</v>
      </c>
      <c r="EK235" s="11">
        <f t="shared" si="1708"/>
        <v>26.999999865999996</v>
      </c>
      <c r="EL235" s="11">
        <f t="shared" si="1708"/>
        <v>37.000000135000001</v>
      </c>
      <c r="EM235" s="11">
        <f t="shared" si="1708"/>
        <v>12.000000136000004</v>
      </c>
      <c r="EN235" s="11">
        <f t="shared" si="1708"/>
        <v>17.999999862999996</v>
      </c>
      <c r="EO235" s="11">
        <f t="shared" si="1708"/>
        <v>12.000000138000004</v>
      </c>
      <c r="EP235" s="11">
        <f t="shared" si="1708"/>
        <v>27.000000139000001</v>
      </c>
      <c r="EQ235" s="11">
        <f t="shared" si="1708"/>
        <v>17.999999859999996</v>
      </c>
      <c r="ER235" s="11">
        <f t="shared" si="1708"/>
        <v>7.9999998589999954</v>
      </c>
      <c r="ES235" s="11">
        <f t="shared" si="1708"/>
        <v>62.000000141999998</v>
      </c>
      <c r="ET235" s="11">
        <f t="shared" ref="ET235:EV235" si="1709">ABS(ET16-$G16)</f>
        <v>34.000000143000001</v>
      </c>
      <c r="EU235" s="11">
        <f t="shared" si="1709"/>
        <v>37.000000144000005</v>
      </c>
      <c r="EV235" s="11">
        <f t="shared" si="1709"/>
        <v>17.999999854999995</v>
      </c>
      <c r="EW235" s="11">
        <f t="shared" ref="EW235:FJ235" si="1710">ABS(EW16-$G16)</f>
        <v>1.999999853999995</v>
      </c>
      <c r="EX235" s="11">
        <f t="shared" si="1710"/>
        <v>2.0000001470000015</v>
      </c>
      <c r="EY235" s="11">
        <f t="shared" si="1710"/>
        <v>37.999999851999995</v>
      </c>
      <c r="EZ235" s="11">
        <f t="shared" si="1710"/>
        <v>10.999999850999995</v>
      </c>
      <c r="FA235" s="11">
        <f t="shared" si="1710"/>
        <v>17.999999849999998</v>
      </c>
      <c r="FB235" s="11">
        <f t="shared" si="1710"/>
        <v>37.000000151000002</v>
      </c>
      <c r="FC235" s="11">
        <f t="shared" si="1710"/>
        <v>2.9999998479999945</v>
      </c>
      <c r="FD235" s="11">
        <f t="shared" si="1710"/>
        <v>12.999999846999998</v>
      </c>
      <c r="FE235" s="11">
        <f t="shared" si="1710"/>
        <v>42.000000153999999</v>
      </c>
      <c r="FF235" s="11">
        <f t="shared" si="1710"/>
        <v>12.999999844999998</v>
      </c>
      <c r="FG235" s="11">
        <f t="shared" si="1710"/>
        <v>31.999999843999998</v>
      </c>
      <c r="FH235" s="11">
        <f t="shared" si="1710"/>
        <v>37.999999842999998</v>
      </c>
      <c r="FI235" s="11">
        <f t="shared" si="1710"/>
        <v>37.000000157999999</v>
      </c>
      <c r="FJ235" s="11">
        <f t="shared" si="1710"/>
        <v>17.999999840999998</v>
      </c>
      <c r="FK235" s="11">
        <f t="shared" ref="FK235" si="1711">ABS(FK16-$G16)</f>
        <v>17.999999839999997</v>
      </c>
    </row>
    <row r="236" spans="3:167" x14ac:dyDescent="0.25">
      <c r="C236" s="11">
        <v>14</v>
      </c>
      <c r="D236" s="11">
        <f t="shared" si="1542"/>
        <v>24.000000001000004</v>
      </c>
      <c r="E236" s="11">
        <f t="shared" ref="E236" si="1712">ABS(E17-$G17)</f>
        <v>14.000000000500002</v>
      </c>
      <c r="F236" s="11">
        <f t="shared" si="1542"/>
        <v>5.0000000005000089</v>
      </c>
      <c r="G236" s="11">
        <f t="shared" si="1542"/>
        <v>0</v>
      </c>
      <c r="H236" s="11">
        <f t="shared" si="1542"/>
        <v>1.0000000009999894</v>
      </c>
      <c r="I236" s="11">
        <f t="shared" ref="I236:BT236" si="1713">ABS(I17-$G17)</f>
        <v>11.999999998000007</v>
      </c>
      <c r="J236" s="11">
        <f t="shared" si="1713"/>
        <v>6.0000000029999967</v>
      </c>
      <c r="K236" s="11">
        <f t="shared" si="1713"/>
        <v>6.0000000040000003</v>
      </c>
      <c r="L236" s="11">
        <f t="shared" si="1713"/>
        <v>23.999999995000003</v>
      </c>
      <c r="M236" s="11">
        <f t="shared" si="1713"/>
        <v>11.000000005999993</v>
      </c>
      <c r="N236" s="11">
        <f t="shared" si="1713"/>
        <v>3.999999993000003</v>
      </c>
      <c r="O236" s="11">
        <f t="shared" si="1713"/>
        <v>3.9999999919999993</v>
      </c>
      <c r="P236" s="11">
        <f t="shared" si="1713"/>
        <v>11.00000000899999</v>
      </c>
      <c r="Q236" s="11">
        <f t="shared" si="1713"/>
        <v>18.999999990000006</v>
      </c>
      <c r="R236" s="11">
        <f t="shared" si="1713"/>
        <v>26.000000010999997</v>
      </c>
      <c r="S236" s="11">
        <f t="shared" si="1713"/>
        <v>40.999999988000006</v>
      </c>
      <c r="T236" s="11">
        <f t="shared" si="1713"/>
        <v>18.999999987000002</v>
      </c>
      <c r="U236" s="11">
        <f t="shared" si="1713"/>
        <v>0.99999998600000595</v>
      </c>
      <c r="V236" s="11">
        <f t="shared" si="1713"/>
        <v>23.999999985000002</v>
      </c>
      <c r="W236" s="11">
        <f t="shared" si="1713"/>
        <v>23.999999984000006</v>
      </c>
      <c r="X236" s="11">
        <f t="shared" si="1713"/>
        <v>72.999999983000009</v>
      </c>
      <c r="Y236" s="11">
        <f t="shared" si="1713"/>
        <v>16.000000017999994</v>
      </c>
      <c r="Z236" s="11">
        <f t="shared" si="1713"/>
        <v>1.000000018999998</v>
      </c>
      <c r="AA236" s="11">
        <f t="shared" si="1713"/>
        <v>6.0000000200000017</v>
      </c>
      <c r="AB236" s="11">
        <f t="shared" si="1713"/>
        <v>6.0000000209999911</v>
      </c>
      <c r="AC236" s="11">
        <f t="shared" si="1713"/>
        <v>8.9999999780000053</v>
      </c>
      <c r="AD236" s="11">
        <f t="shared" si="1713"/>
        <v>14.000000022999998</v>
      </c>
      <c r="AE236" s="11">
        <f t="shared" si="1713"/>
        <v>9.000000024000002</v>
      </c>
      <c r="AF236" s="11">
        <f t="shared" si="1713"/>
        <v>26.000000024999991</v>
      </c>
      <c r="AG236" s="11">
        <f t="shared" si="1713"/>
        <v>11.000000025999995</v>
      </c>
      <c r="AH236" s="11">
        <f t="shared" si="1713"/>
        <v>17.000000026999999</v>
      </c>
      <c r="AI236" s="11">
        <f t="shared" si="1713"/>
        <v>23.999999972000005</v>
      </c>
      <c r="AJ236" s="11">
        <f t="shared" si="1713"/>
        <v>6.0000000289999917</v>
      </c>
      <c r="AK236" s="11">
        <f t="shared" si="1713"/>
        <v>16.000000029999995</v>
      </c>
      <c r="AL236" s="11">
        <f t="shared" si="1713"/>
        <v>26.000000030999999</v>
      </c>
      <c r="AM236" s="11">
        <f t="shared" si="1713"/>
        <v>13.999999968000004</v>
      </c>
      <c r="AN236" s="11">
        <f t="shared" si="1713"/>
        <v>6.0000000329999921</v>
      </c>
      <c r="AO236" s="11">
        <f t="shared" si="1713"/>
        <v>6.0000000339999957</v>
      </c>
      <c r="AP236" s="11">
        <f t="shared" si="1713"/>
        <v>1.0000000349999993</v>
      </c>
      <c r="AQ236" s="11">
        <f t="shared" si="1713"/>
        <v>16.000000036000003</v>
      </c>
      <c r="AR236" s="11">
        <f t="shared" si="1713"/>
        <v>26.000000036999992</v>
      </c>
      <c r="AS236" s="11">
        <f t="shared" si="1713"/>
        <v>21.000000037999996</v>
      </c>
      <c r="AT236" s="11">
        <f t="shared" si="1713"/>
        <v>16.000000039</v>
      </c>
      <c r="AU236" s="11">
        <f t="shared" si="1713"/>
        <v>16.000000040000003</v>
      </c>
      <c r="AV236" s="11">
        <f t="shared" si="1713"/>
        <v>3.9999999590000073</v>
      </c>
      <c r="AW236" s="11">
        <f t="shared" si="1713"/>
        <v>73.999999958000004</v>
      </c>
      <c r="AX236" s="11">
        <f t="shared" si="1713"/>
        <v>1.000000043</v>
      </c>
      <c r="AY236" s="11">
        <f t="shared" si="1713"/>
        <v>43.999999956000003</v>
      </c>
      <c r="AZ236" s="11">
        <f t="shared" si="1713"/>
        <v>16.000000044999993</v>
      </c>
      <c r="BA236" s="11">
        <f t="shared" si="1713"/>
        <v>1.0000000459999967</v>
      </c>
      <c r="BB236" s="11">
        <f t="shared" si="1713"/>
        <v>3.9999999529999997</v>
      </c>
      <c r="BC236" s="11">
        <f t="shared" si="1713"/>
        <v>11.00000004799999</v>
      </c>
      <c r="BD236" s="11">
        <f t="shared" si="1713"/>
        <v>53.999999951000007</v>
      </c>
      <c r="BE236" s="11">
        <f t="shared" si="1713"/>
        <v>26.000000049999997</v>
      </c>
      <c r="BF236" s="11">
        <f t="shared" si="1713"/>
        <v>26.000000051000001</v>
      </c>
      <c r="BG236" s="11">
        <f t="shared" si="1713"/>
        <v>11.00000005199999</v>
      </c>
      <c r="BH236" s="11">
        <f t="shared" si="1713"/>
        <v>1.0000000529999937</v>
      </c>
      <c r="BI236" s="11">
        <f t="shared" si="1713"/>
        <v>6.0000000539999974</v>
      </c>
      <c r="BJ236" s="11">
        <f t="shared" si="1713"/>
        <v>58.999999945000006</v>
      </c>
      <c r="BK236" s="11">
        <f t="shared" si="1713"/>
        <v>16.00000005599999</v>
      </c>
      <c r="BL236" s="11">
        <f t="shared" si="1713"/>
        <v>6.0000000569999941</v>
      </c>
      <c r="BM236" s="11">
        <f t="shared" si="1713"/>
        <v>23.999999942000002</v>
      </c>
      <c r="BN236" s="11">
        <f t="shared" si="1713"/>
        <v>6.0000000590000013</v>
      </c>
      <c r="BO236" s="11">
        <f t="shared" si="1713"/>
        <v>13.999999940000002</v>
      </c>
      <c r="BP236" s="11">
        <f t="shared" si="1713"/>
        <v>6.0000000609999944</v>
      </c>
      <c r="BQ236" s="11">
        <f t="shared" si="1713"/>
        <v>26.000000061999998</v>
      </c>
      <c r="BR236" s="11">
        <f t="shared" si="1713"/>
        <v>3.9999999369999983</v>
      </c>
      <c r="BS236" s="11">
        <f t="shared" si="1713"/>
        <v>18.999999936000002</v>
      </c>
      <c r="BT236" s="11">
        <f t="shared" si="1713"/>
        <v>13.999999935000005</v>
      </c>
      <c r="BU236" s="11">
        <f t="shared" ref="BU236:CI236" si="1714">ABS(BU17-$G17)</f>
        <v>8.9999999340000016</v>
      </c>
      <c r="BV236" s="11">
        <f t="shared" si="1714"/>
        <v>59.999999933000005</v>
      </c>
      <c r="BW236" s="11">
        <f t="shared" si="1714"/>
        <v>2.0000000679999914</v>
      </c>
      <c r="BX236" s="11">
        <f t="shared" si="1714"/>
        <v>16.000000068999995</v>
      </c>
      <c r="BY236" s="11">
        <f t="shared" si="1714"/>
        <v>14.000000069999999</v>
      </c>
      <c r="BZ236" s="11">
        <f t="shared" si="1714"/>
        <v>1.0000000710000023</v>
      </c>
      <c r="CA236" s="11">
        <f t="shared" si="1714"/>
        <v>25.000000071999992</v>
      </c>
      <c r="CB236" s="11">
        <f t="shared" si="1714"/>
        <v>11.000000072999995</v>
      </c>
      <c r="CC236" s="11">
        <f t="shared" si="1714"/>
        <v>35.999999926000001</v>
      </c>
      <c r="CD236" s="11">
        <f t="shared" si="1714"/>
        <v>15.999999925000004</v>
      </c>
      <c r="CE236" s="11">
        <f t="shared" si="1714"/>
        <v>3.9999999240000079</v>
      </c>
      <c r="CF236" s="11">
        <f t="shared" si="1714"/>
        <v>28.999999923000004</v>
      </c>
      <c r="CG236" s="11">
        <f t="shared" si="1714"/>
        <v>6.0000000779999993</v>
      </c>
      <c r="CH236" s="11">
        <f t="shared" si="1714"/>
        <v>6.000000079000003</v>
      </c>
      <c r="CI236" s="11">
        <f t="shared" si="1714"/>
        <v>8.9999999200000076</v>
      </c>
      <c r="CJ236" s="11">
        <f t="shared" ref="CJ236:CK236" si="1715">ABS(CJ17-$G17)</f>
        <v>1.999999919000004</v>
      </c>
      <c r="CK236" s="11">
        <f t="shared" si="1715"/>
        <v>8.9999999180000003</v>
      </c>
      <c r="CL236" s="11">
        <f t="shared" ref="CL236:CQ236" si="1716">ABS(CL17-$G17)</f>
        <v>8.9999999169999967</v>
      </c>
      <c r="CM236" s="11">
        <f t="shared" si="1716"/>
        <v>7.9999999160000073</v>
      </c>
      <c r="CN236" s="11">
        <f t="shared" si="1716"/>
        <v>3.9999999150000036</v>
      </c>
      <c r="CO236" s="11">
        <f t="shared" si="1716"/>
        <v>3.999999914</v>
      </c>
      <c r="CP236" s="11">
        <f t="shared" si="1716"/>
        <v>25.000000086999989</v>
      </c>
      <c r="CQ236" s="11">
        <f t="shared" si="1716"/>
        <v>13.999999912000007</v>
      </c>
      <c r="CR236" s="11">
        <f t="shared" ref="CR236:CS236" si="1717">ABS(CR17-$G17)</f>
        <v>8.9999999110000033</v>
      </c>
      <c r="CS236" s="11">
        <f t="shared" si="1717"/>
        <v>8.9999999099999997</v>
      </c>
      <c r="CT236" s="11">
        <f t="shared" ref="CT236:DB236" si="1718">ABS(CT17-$G17)</f>
        <v>23.999999909000003</v>
      </c>
      <c r="CU236" s="11">
        <f t="shared" si="1718"/>
        <v>9.9999999080000066</v>
      </c>
      <c r="CV236" s="11">
        <f t="shared" si="1718"/>
        <v>11.000000092999997</v>
      </c>
      <c r="CW236" s="11">
        <f t="shared" si="1718"/>
        <v>13.999999906000006</v>
      </c>
      <c r="CX236" s="11">
        <f t="shared" si="1718"/>
        <v>13.999999905000003</v>
      </c>
      <c r="CY236" s="11">
        <f t="shared" si="1718"/>
        <v>51.999999904000006</v>
      </c>
      <c r="CZ236" s="11">
        <f t="shared" si="1718"/>
        <v>8.9999999030000026</v>
      </c>
      <c r="DA236" s="11">
        <f t="shared" si="1718"/>
        <v>8.999999901999999</v>
      </c>
      <c r="DB236" s="11">
        <f t="shared" si="1718"/>
        <v>6.0000000989999904</v>
      </c>
      <c r="DC236" s="11">
        <f t="shared" ref="DC236:EE236" si="1719">ABS(DC17-$G17)</f>
        <v>13.999999900000006</v>
      </c>
      <c r="DD236" s="11">
        <f t="shared" si="1719"/>
        <v>29.999999899000002</v>
      </c>
      <c r="DE236" s="11">
        <f t="shared" si="1719"/>
        <v>0.99999989799999867</v>
      </c>
      <c r="DF236" s="11">
        <f t="shared" si="1719"/>
        <v>1.0000001029999908</v>
      </c>
      <c r="DG236" s="11">
        <f t="shared" si="1719"/>
        <v>23.999999896000006</v>
      </c>
      <c r="DH236" s="11">
        <f t="shared" si="1719"/>
        <v>11.000000104999998</v>
      </c>
      <c r="DI236" s="11">
        <f t="shared" si="1719"/>
        <v>16.000000106000002</v>
      </c>
      <c r="DJ236" s="11">
        <f t="shared" si="1719"/>
        <v>6.0000001069999911</v>
      </c>
      <c r="DK236" s="11">
        <f t="shared" si="1719"/>
        <v>23.999999892000005</v>
      </c>
      <c r="DL236" s="11">
        <f t="shared" si="1719"/>
        <v>1.0000001089999984</v>
      </c>
      <c r="DM236" s="11">
        <f t="shared" si="1719"/>
        <v>3.999999889999998</v>
      </c>
      <c r="DN236" s="11">
        <f t="shared" si="1719"/>
        <v>16.000000110999991</v>
      </c>
      <c r="DO236" s="11">
        <f t="shared" si="1719"/>
        <v>73.999999888000005</v>
      </c>
      <c r="DP236" s="11">
        <f t="shared" si="1719"/>
        <v>13.999999887000001</v>
      </c>
      <c r="DQ236" s="11">
        <f t="shared" si="1719"/>
        <v>23.999999886000005</v>
      </c>
      <c r="DR236" s="11">
        <f t="shared" si="1719"/>
        <v>13.000000114999992</v>
      </c>
      <c r="DS236" s="11">
        <f t="shared" si="1719"/>
        <v>13.999999884000005</v>
      </c>
      <c r="DT236" s="11">
        <f t="shared" si="1719"/>
        <v>6.000000116999999</v>
      </c>
      <c r="DU236" s="11">
        <f t="shared" si="1719"/>
        <v>4.9999998819999973</v>
      </c>
      <c r="DV236" s="11">
        <f t="shared" si="1719"/>
        <v>3.9999998810000079</v>
      </c>
      <c r="DW236" s="11">
        <f t="shared" si="1719"/>
        <v>33.999999880000004</v>
      </c>
      <c r="DX236" s="11">
        <f t="shared" si="1719"/>
        <v>1.0000001209999994</v>
      </c>
      <c r="DY236" s="11">
        <f t="shared" si="1719"/>
        <v>3.999999877999997</v>
      </c>
      <c r="DZ236" s="11">
        <f t="shared" si="1719"/>
        <v>1.0000001229999924</v>
      </c>
      <c r="EA236" s="11">
        <f t="shared" si="1719"/>
        <v>18.999999876000004</v>
      </c>
      <c r="EB236" s="11">
        <f t="shared" si="1719"/>
        <v>3.0000001249999997</v>
      </c>
      <c r="EC236" s="11">
        <f t="shared" si="1719"/>
        <v>8.9999998739999967</v>
      </c>
      <c r="ED236" s="11">
        <f t="shared" si="1719"/>
        <v>16.999999873</v>
      </c>
      <c r="EE236" s="11">
        <f t="shared" si="1719"/>
        <v>3.9999998720000036</v>
      </c>
      <c r="EF236" s="11">
        <f t="shared" ref="EF236:EI236" si="1720">ABS(EF17-$G17)</f>
        <v>22.999999871000007</v>
      </c>
      <c r="EG236" s="11">
        <f t="shared" si="1720"/>
        <v>10.000000129999989</v>
      </c>
      <c r="EH236" s="11">
        <f t="shared" si="1720"/>
        <v>16.000000130999993</v>
      </c>
      <c r="EI236" s="11">
        <f t="shared" si="1720"/>
        <v>15.999999868000003</v>
      </c>
      <c r="EJ236" s="11">
        <f t="shared" ref="EJ236:ES236" si="1721">ABS(EJ17-$G17)</f>
        <v>11.000000133</v>
      </c>
      <c r="EK236" s="11">
        <f t="shared" si="1721"/>
        <v>48.999999866000003</v>
      </c>
      <c r="EL236" s="11">
        <f t="shared" si="1721"/>
        <v>21.000000134999993</v>
      </c>
      <c r="EM236" s="11">
        <f t="shared" si="1721"/>
        <v>26.000000135999997</v>
      </c>
      <c r="EN236" s="11">
        <f t="shared" si="1721"/>
        <v>43.999999862999999</v>
      </c>
      <c r="EO236" s="11">
        <f t="shared" si="1721"/>
        <v>1.0000001379999901</v>
      </c>
      <c r="EP236" s="11">
        <f t="shared" si="1721"/>
        <v>1.0000001389999937</v>
      </c>
      <c r="EQ236" s="11">
        <f t="shared" si="1721"/>
        <v>6.0000001399999974</v>
      </c>
      <c r="ER236" s="11">
        <f t="shared" si="1721"/>
        <v>8.000000141000001</v>
      </c>
      <c r="ES236" s="11">
        <f t="shared" si="1721"/>
        <v>1.0000001419999904</v>
      </c>
      <c r="ET236" s="11">
        <f t="shared" ref="ET236:EV236" si="1722">ABS(ET17-$G17)</f>
        <v>10.999999857000006</v>
      </c>
      <c r="EU236" s="11">
        <f t="shared" si="1722"/>
        <v>6.0000001439999977</v>
      </c>
      <c r="EV236" s="11">
        <f t="shared" si="1722"/>
        <v>1.0000001450000013</v>
      </c>
      <c r="EW236" s="11">
        <f t="shared" ref="EW236:FJ236" si="1723">ABS(EW17-$G17)</f>
        <v>33.999999854000002</v>
      </c>
      <c r="EX236" s="11">
        <f t="shared" si="1723"/>
        <v>13.999999853000006</v>
      </c>
      <c r="EY236" s="11">
        <f t="shared" si="1723"/>
        <v>6.000000147999998</v>
      </c>
      <c r="EZ236" s="11">
        <f t="shared" si="1723"/>
        <v>8.9999998509999983</v>
      </c>
      <c r="FA236" s="11">
        <f t="shared" si="1723"/>
        <v>16.000000149999991</v>
      </c>
      <c r="FB236" s="11">
        <f t="shared" si="1723"/>
        <v>1.0000001509999947</v>
      </c>
      <c r="FC236" s="11">
        <f t="shared" si="1723"/>
        <v>23.999999848000002</v>
      </c>
      <c r="FD236" s="11">
        <f t="shared" si="1723"/>
        <v>1.000000153000002</v>
      </c>
      <c r="FE236" s="11">
        <f t="shared" si="1723"/>
        <v>3.9999998460000086</v>
      </c>
      <c r="FF236" s="11">
        <f t="shared" si="1723"/>
        <v>57.999999845000005</v>
      </c>
      <c r="FG236" s="11">
        <f t="shared" si="1723"/>
        <v>61.999999844000001</v>
      </c>
      <c r="FH236" s="11">
        <f t="shared" si="1723"/>
        <v>26.000000157000002</v>
      </c>
      <c r="FI236" s="11">
        <f t="shared" si="1723"/>
        <v>23.999999842000001</v>
      </c>
      <c r="FJ236" s="11">
        <f t="shared" si="1723"/>
        <v>1.0000001589999954</v>
      </c>
      <c r="FK236" s="11">
        <f t="shared" ref="FK236" si="1724">ABS(FK17-$G17)</f>
        <v>13.999999840000001</v>
      </c>
    </row>
    <row r="237" spans="3:167" x14ac:dyDescent="0.25">
      <c r="C237" s="11">
        <v>15</v>
      </c>
      <c r="D237" s="11">
        <f t="shared" si="1542"/>
        <v>25.000000001000004</v>
      </c>
      <c r="E237" s="11">
        <f t="shared" ref="E237" si="1725">ABS(E18-$G18)</f>
        <v>5.0000000005000089</v>
      </c>
      <c r="F237" s="11">
        <f t="shared" si="1542"/>
        <v>4.0000000005000089</v>
      </c>
      <c r="G237" s="11">
        <f t="shared" si="1542"/>
        <v>0</v>
      </c>
      <c r="H237" s="11">
        <f t="shared" si="1542"/>
        <v>22.999999999000003</v>
      </c>
      <c r="I237" s="11">
        <f t="shared" ref="I237:BT237" si="1726">ABS(I18-$G18)</f>
        <v>9.9999999980000069</v>
      </c>
      <c r="J237" s="11">
        <f t="shared" si="1726"/>
        <v>2.9999966955074342E-9</v>
      </c>
      <c r="K237" s="11">
        <f t="shared" si="1726"/>
        <v>25.000000004</v>
      </c>
      <c r="L237" s="11">
        <f t="shared" si="1726"/>
        <v>4.9999897555608186E-9</v>
      </c>
      <c r="M237" s="11">
        <f t="shared" si="1726"/>
        <v>15.000000005999993</v>
      </c>
      <c r="N237" s="11">
        <f t="shared" si="1726"/>
        <v>24.999999993000003</v>
      </c>
      <c r="O237" s="11">
        <f t="shared" si="1726"/>
        <v>14.999999992000006</v>
      </c>
      <c r="P237" s="11">
        <f t="shared" si="1726"/>
        <v>14.999999991000003</v>
      </c>
      <c r="Q237" s="11">
        <f t="shared" si="1726"/>
        <v>10.000000009999994</v>
      </c>
      <c r="R237" s="11">
        <f t="shared" si="1726"/>
        <v>25.000000010999997</v>
      </c>
      <c r="S237" s="11">
        <f t="shared" si="1726"/>
        <v>5.000000012000001</v>
      </c>
      <c r="T237" s="11">
        <f t="shared" si="1726"/>
        <v>6.9999999870000096</v>
      </c>
      <c r="U237" s="11">
        <f t="shared" si="1726"/>
        <v>64.999999986000006</v>
      </c>
      <c r="V237" s="11">
        <f t="shared" si="1726"/>
        <v>4.9999999850000023</v>
      </c>
      <c r="W237" s="11">
        <f t="shared" si="1726"/>
        <v>24.999999984000006</v>
      </c>
      <c r="X237" s="11">
        <f t="shared" si="1726"/>
        <v>15.000000016999991</v>
      </c>
      <c r="Y237" s="11">
        <f t="shared" si="1726"/>
        <v>54.999999982000006</v>
      </c>
      <c r="Z237" s="11">
        <f t="shared" si="1726"/>
        <v>5.000000018999998</v>
      </c>
      <c r="AA237" s="11">
        <f t="shared" si="1726"/>
        <v>19.999999980000005</v>
      </c>
      <c r="AB237" s="11">
        <f t="shared" si="1726"/>
        <v>15.000000020999991</v>
      </c>
      <c r="AC237" s="11">
        <f t="shared" si="1726"/>
        <v>31.999999978000005</v>
      </c>
      <c r="AD237" s="11">
        <f t="shared" si="1726"/>
        <v>40.999999977000002</v>
      </c>
      <c r="AE237" s="11">
        <f t="shared" si="1726"/>
        <v>22.000000024000002</v>
      </c>
      <c r="AF237" s="11">
        <f t="shared" si="1726"/>
        <v>24.999999975000001</v>
      </c>
      <c r="AG237" s="11">
        <f t="shared" si="1726"/>
        <v>15.000000025999995</v>
      </c>
      <c r="AH237" s="11">
        <f t="shared" si="1726"/>
        <v>11.000000026999999</v>
      </c>
      <c r="AI237" s="11">
        <f t="shared" si="1726"/>
        <v>4.9999999719999977</v>
      </c>
      <c r="AJ237" s="11">
        <f t="shared" si="1726"/>
        <v>15.000000028999992</v>
      </c>
      <c r="AK237" s="11">
        <f t="shared" si="1726"/>
        <v>14.999999970000005</v>
      </c>
      <c r="AL237" s="11">
        <f t="shared" si="1726"/>
        <v>25.000000030999999</v>
      </c>
      <c r="AM237" s="11">
        <f t="shared" si="1726"/>
        <v>49.999999968000004</v>
      </c>
      <c r="AN237" s="11">
        <f t="shared" si="1726"/>
        <v>21.000000032999992</v>
      </c>
      <c r="AO237" s="11">
        <f t="shared" si="1726"/>
        <v>9.9999999660000043</v>
      </c>
      <c r="AP237" s="11">
        <f t="shared" si="1726"/>
        <v>24.999999965000001</v>
      </c>
      <c r="AQ237" s="11">
        <f t="shared" si="1726"/>
        <v>3.6000002978653356E-8</v>
      </c>
      <c r="AR237" s="11">
        <f t="shared" si="1726"/>
        <v>15.000000036999992</v>
      </c>
      <c r="AS237" s="11">
        <f t="shared" si="1726"/>
        <v>22.000000037999996</v>
      </c>
      <c r="AT237" s="11">
        <f t="shared" si="1726"/>
        <v>5.0000000389999997</v>
      </c>
      <c r="AU237" s="11">
        <f t="shared" si="1726"/>
        <v>14.999999960000004</v>
      </c>
      <c r="AV237" s="11">
        <f t="shared" si="1726"/>
        <v>24.999999959</v>
      </c>
      <c r="AW237" s="11">
        <f t="shared" si="1726"/>
        <v>25.000000041999996</v>
      </c>
      <c r="AX237" s="11">
        <f t="shared" si="1726"/>
        <v>6.999999957</v>
      </c>
      <c r="AY237" s="11">
        <f t="shared" si="1726"/>
        <v>7.0000000439999894</v>
      </c>
      <c r="AZ237" s="11">
        <f t="shared" si="1726"/>
        <v>64.999999955000007</v>
      </c>
      <c r="BA237" s="11">
        <f t="shared" si="1726"/>
        <v>9.9999999540000033</v>
      </c>
      <c r="BB237" s="11">
        <f t="shared" si="1726"/>
        <v>15.000000047</v>
      </c>
      <c r="BC237" s="11">
        <f t="shared" si="1726"/>
        <v>4.9999999520000102</v>
      </c>
      <c r="BD237" s="11">
        <f t="shared" si="1726"/>
        <v>14.999999951000007</v>
      </c>
      <c r="BE237" s="11">
        <f t="shared" si="1726"/>
        <v>25.000000049999997</v>
      </c>
      <c r="BF237" s="11">
        <f t="shared" si="1726"/>
        <v>25.000000051000001</v>
      </c>
      <c r="BG237" s="11">
        <f t="shared" si="1726"/>
        <v>10.00000005199999</v>
      </c>
      <c r="BH237" s="11">
        <f t="shared" si="1726"/>
        <v>25.000000052999994</v>
      </c>
      <c r="BI237" s="11">
        <f t="shared" si="1726"/>
        <v>25.000000053999997</v>
      </c>
      <c r="BJ237" s="11">
        <f t="shared" si="1726"/>
        <v>10.000000055000001</v>
      </c>
      <c r="BK237" s="11">
        <f t="shared" si="1726"/>
        <v>10.00000005599999</v>
      </c>
      <c r="BL237" s="11">
        <f t="shared" si="1726"/>
        <v>54.999999943000006</v>
      </c>
      <c r="BM237" s="11">
        <f t="shared" si="1726"/>
        <v>5.0000000579999977</v>
      </c>
      <c r="BN237" s="11">
        <f t="shared" si="1726"/>
        <v>10.000000059000001</v>
      </c>
      <c r="BO237" s="11">
        <f t="shared" si="1726"/>
        <v>22.000000059999991</v>
      </c>
      <c r="BP237" s="11">
        <f t="shared" si="1726"/>
        <v>15.000000060999994</v>
      </c>
      <c r="BQ237" s="11">
        <f t="shared" si="1726"/>
        <v>25.000000061999998</v>
      </c>
      <c r="BR237" s="11">
        <f t="shared" si="1726"/>
        <v>5.0000000630000017</v>
      </c>
      <c r="BS237" s="11">
        <f t="shared" si="1726"/>
        <v>6.3999991084529029E-8</v>
      </c>
      <c r="BT237" s="11">
        <f t="shared" si="1726"/>
        <v>15.000000064999995</v>
      </c>
      <c r="BU237" s="11">
        <f t="shared" ref="BU237:CI237" si="1727">ABS(BU18-$G18)</f>
        <v>9.9999999340000016</v>
      </c>
      <c r="BV237" s="11">
        <f t="shared" si="1727"/>
        <v>1.000000067000002</v>
      </c>
      <c r="BW237" s="11">
        <f t="shared" si="1727"/>
        <v>13.000000067999991</v>
      </c>
      <c r="BX237" s="11">
        <f t="shared" si="1727"/>
        <v>10.000000068999995</v>
      </c>
      <c r="BY237" s="11">
        <f t="shared" si="1727"/>
        <v>42.999999930000001</v>
      </c>
      <c r="BZ237" s="11">
        <f t="shared" si="1727"/>
        <v>41.999999929000005</v>
      </c>
      <c r="CA237" s="11">
        <f t="shared" si="1727"/>
        <v>5.9999999280000083</v>
      </c>
      <c r="CB237" s="11">
        <f t="shared" si="1727"/>
        <v>15.000000072999995</v>
      </c>
      <c r="CC237" s="11">
        <f t="shared" si="1727"/>
        <v>24.999999926000001</v>
      </c>
      <c r="CD237" s="11">
        <f t="shared" si="1727"/>
        <v>19.999999925000004</v>
      </c>
      <c r="CE237" s="11">
        <f t="shared" si="1727"/>
        <v>14.999999924000001</v>
      </c>
      <c r="CF237" s="11">
        <f t="shared" si="1727"/>
        <v>9.9999999230000043</v>
      </c>
      <c r="CG237" s="11">
        <f t="shared" si="1727"/>
        <v>25.000000077999999</v>
      </c>
      <c r="CH237" s="11">
        <f t="shared" si="1727"/>
        <v>4.999999920999997</v>
      </c>
      <c r="CI237" s="11">
        <f t="shared" si="1727"/>
        <v>5.0000000799999924</v>
      </c>
      <c r="CJ237" s="11">
        <f t="shared" ref="CJ237:CK237" si="1728">ABS(CJ18-$G18)</f>
        <v>9.000000080999996</v>
      </c>
      <c r="CK237" s="11">
        <f t="shared" si="1728"/>
        <v>24.999999918</v>
      </c>
      <c r="CL237" s="11">
        <f t="shared" ref="CL237:CQ237" si="1729">ABS(CL18-$G18)</f>
        <v>5.0000000830000033</v>
      </c>
      <c r="CM237" s="11">
        <f t="shared" si="1729"/>
        <v>8.9999999160000073</v>
      </c>
      <c r="CN237" s="11">
        <f t="shared" si="1729"/>
        <v>9.9999999150000036</v>
      </c>
      <c r="CO237" s="11">
        <f t="shared" si="1729"/>
        <v>34.999999914000007</v>
      </c>
      <c r="CP237" s="11">
        <f t="shared" si="1729"/>
        <v>20.000000086999989</v>
      </c>
      <c r="CQ237" s="11">
        <f t="shared" si="1729"/>
        <v>17.999999912000007</v>
      </c>
      <c r="CR237" s="11">
        <f t="shared" ref="CR237:CS237" si="1730">ABS(CR18-$G18)</f>
        <v>34.999999911000003</v>
      </c>
      <c r="CS237" s="11">
        <f t="shared" si="1730"/>
        <v>15.00000009</v>
      </c>
      <c r="CT237" s="11">
        <f t="shared" ref="CT237:DB237" si="1731">ABS(CT18-$G18)</f>
        <v>17.999999909000003</v>
      </c>
      <c r="CU237" s="11">
        <f t="shared" si="1731"/>
        <v>20.000000091999993</v>
      </c>
      <c r="CV237" s="11">
        <f t="shared" si="1731"/>
        <v>10.000000092999997</v>
      </c>
      <c r="CW237" s="11">
        <f t="shared" si="1731"/>
        <v>4.9999999059999993</v>
      </c>
      <c r="CX237" s="11">
        <f t="shared" si="1731"/>
        <v>15.00000009499999</v>
      </c>
      <c r="CY237" s="11">
        <f t="shared" si="1731"/>
        <v>11.000000095999994</v>
      </c>
      <c r="CZ237" s="11">
        <f t="shared" si="1731"/>
        <v>4.9999999030000026</v>
      </c>
      <c r="DA237" s="11">
        <f t="shared" si="1731"/>
        <v>4.999999901999999</v>
      </c>
      <c r="DB237" s="11">
        <f t="shared" si="1731"/>
        <v>20.00000009899999</v>
      </c>
      <c r="DC237" s="11">
        <f t="shared" ref="DC237:EE237" si="1732">ABS(DC18-$G18)</f>
        <v>8.9999999000000059</v>
      </c>
      <c r="DD237" s="11">
        <f t="shared" si="1732"/>
        <v>40.999999899000002</v>
      </c>
      <c r="DE237" s="11">
        <f t="shared" si="1732"/>
        <v>14.999999898000006</v>
      </c>
      <c r="DF237" s="11">
        <f t="shared" si="1732"/>
        <v>1.0299999075868982E-7</v>
      </c>
      <c r="DG237" s="11">
        <f t="shared" si="1732"/>
        <v>1.0399999439414387E-7</v>
      </c>
      <c r="DH237" s="11">
        <f t="shared" si="1732"/>
        <v>44.999999895000002</v>
      </c>
      <c r="DI237" s="11">
        <f t="shared" si="1732"/>
        <v>25.000000106000002</v>
      </c>
      <c r="DJ237" s="11">
        <f t="shared" si="1732"/>
        <v>14.999999893000002</v>
      </c>
      <c r="DK237" s="11">
        <f t="shared" si="1732"/>
        <v>13.000000107999995</v>
      </c>
      <c r="DL237" s="11">
        <f t="shared" si="1732"/>
        <v>18.000000108999998</v>
      </c>
      <c r="DM237" s="11">
        <f t="shared" si="1732"/>
        <v>5.000000110000002</v>
      </c>
      <c r="DN237" s="11">
        <f t="shared" si="1732"/>
        <v>74.999999889000009</v>
      </c>
      <c r="DO237" s="11">
        <f t="shared" si="1732"/>
        <v>25.000000111999995</v>
      </c>
      <c r="DP237" s="11">
        <f t="shared" si="1732"/>
        <v>1.1299999869152089E-7</v>
      </c>
      <c r="DQ237" s="11">
        <f t="shared" si="1732"/>
        <v>5.9999998859999977</v>
      </c>
      <c r="DR237" s="11">
        <f t="shared" si="1732"/>
        <v>9.9999998850000082</v>
      </c>
      <c r="DS237" s="11">
        <f t="shared" si="1732"/>
        <v>10.000000115999995</v>
      </c>
      <c r="DT237" s="11">
        <f t="shared" si="1732"/>
        <v>14.999999883000001</v>
      </c>
      <c r="DU237" s="11">
        <f t="shared" si="1732"/>
        <v>19.999999882000004</v>
      </c>
      <c r="DV237" s="11">
        <f t="shared" si="1732"/>
        <v>5.0000001189999921</v>
      </c>
      <c r="DW237" s="11">
        <f t="shared" si="1732"/>
        <v>9.0000001199999957</v>
      </c>
      <c r="DX237" s="11">
        <f t="shared" si="1732"/>
        <v>10.000000120999999</v>
      </c>
      <c r="DY237" s="11">
        <f t="shared" si="1732"/>
        <v>5.000000122000003</v>
      </c>
      <c r="DZ237" s="11">
        <f t="shared" si="1732"/>
        <v>1.2299999241349724E-7</v>
      </c>
      <c r="EA237" s="11">
        <f t="shared" si="1732"/>
        <v>1.2399999604895129E-7</v>
      </c>
      <c r="EB237" s="11">
        <f t="shared" si="1732"/>
        <v>18.000000125</v>
      </c>
      <c r="EC237" s="11">
        <f t="shared" si="1732"/>
        <v>9.9999998739999967</v>
      </c>
      <c r="ED237" s="11">
        <f t="shared" si="1732"/>
        <v>5.0000001269999927</v>
      </c>
      <c r="EE237" s="11">
        <f t="shared" si="1732"/>
        <v>25.000000127999996</v>
      </c>
      <c r="EF237" s="11">
        <f t="shared" ref="EF237:EI237" si="1733">ABS(EF18-$G18)</f>
        <v>4.999999871</v>
      </c>
      <c r="EG237" s="11">
        <f t="shared" si="1733"/>
        <v>7.0000001299999894</v>
      </c>
      <c r="EH237" s="11">
        <f t="shared" si="1733"/>
        <v>24.999999869000007</v>
      </c>
      <c r="EI237" s="11">
        <f t="shared" si="1733"/>
        <v>13.999999868000003</v>
      </c>
      <c r="EJ237" s="11">
        <f t="shared" ref="EJ237:ES237" si="1734">ABS(EJ18-$G18)</f>
        <v>1.3300000034632831E-7</v>
      </c>
      <c r="EK237" s="11">
        <f t="shared" si="1734"/>
        <v>14.00000013399999</v>
      </c>
      <c r="EL237" s="11">
        <f t="shared" si="1734"/>
        <v>59.999999865000007</v>
      </c>
      <c r="EM237" s="11">
        <f t="shared" si="1734"/>
        <v>4.999999864000003</v>
      </c>
      <c r="EN237" s="11">
        <f t="shared" si="1734"/>
        <v>4.9999998629999993</v>
      </c>
      <c r="EO237" s="11">
        <f t="shared" si="1734"/>
        <v>4.9999998620000099</v>
      </c>
      <c r="EP237" s="11">
        <f t="shared" si="1734"/>
        <v>1.3899999373734317E-7</v>
      </c>
      <c r="EQ237" s="11">
        <f t="shared" si="1734"/>
        <v>9.9999998600000026</v>
      </c>
      <c r="ER237" s="11">
        <f t="shared" si="1734"/>
        <v>64.999999858999999</v>
      </c>
      <c r="ES237" s="11">
        <f t="shared" si="1734"/>
        <v>25.00000014199999</v>
      </c>
      <c r="ET237" s="11">
        <f t="shared" ref="ET237:EV237" si="1735">ABS(ET18-$G18)</f>
        <v>10.000000142999994</v>
      </c>
      <c r="EU237" s="11">
        <f t="shared" si="1735"/>
        <v>15.000000143999998</v>
      </c>
      <c r="EV237" s="11">
        <f t="shared" si="1735"/>
        <v>4.9999998549999987</v>
      </c>
      <c r="EW237" s="11">
        <f t="shared" ref="EW237:FJ237" si="1736">ABS(EW18-$G18)</f>
        <v>4.9999998540000092</v>
      </c>
      <c r="EX237" s="11">
        <f t="shared" si="1736"/>
        <v>4.9999998530000056</v>
      </c>
      <c r="EY237" s="11">
        <f t="shared" si="1736"/>
        <v>1.4799999803472019E-7</v>
      </c>
      <c r="EZ237" s="11">
        <f t="shared" si="1736"/>
        <v>21.000000149000002</v>
      </c>
      <c r="FA237" s="11">
        <f t="shared" si="1736"/>
        <v>4.9999998500000089</v>
      </c>
      <c r="FB237" s="11">
        <f t="shared" si="1736"/>
        <v>49.999999849000005</v>
      </c>
      <c r="FC237" s="11">
        <f t="shared" si="1736"/>
        <v>5.0000001519999984</v>
      </c>
      <c r="FD237" s="11">
        <f t="shared" si="1736"/>
        <v>24.999999847000005</v>
      </c>
      <c r="FE237" s="11">
        <f t="shared" si="1736"/>
        <v>5.0000001539999914</v>
      </c>
      <c r="FF237" s="11">
        <f t="shared" si="1736"/>
        <v>13.000000154999995</v>
      </c>
      <c r="FG237" s="11">
        <f t="shared" si="1736"/>
        <v>53.999999844000001</v>
      </c>
      <c r="FH237" s="11">
        <f t="shared" si="1736"/>
        <v>74.999999842999998</v>
      </c>
      <c r="FI237" s="11">
        <f t="shared" si="1736"/>
        <v>14.999999842000001</v>
      </c>
      <c r="FJ237" s="11">
        <f t="shared" si="1736"/>
        <v>10.000000158999995</v>
      </c>
      <c r="FK237" s="11">
        <f t="shared" ref="FK237" si="1737">ABS(FK18-$G18)</f>
        <v>4.999999840000001</v>
      </c>
    </row>
    <row r="238" spans="3:167" x14ac:dyDescent="0.25">
      <c r="C238" s="11">
        <v>16</v>
      </c>
      <c r="D238" s="11">
        <f t="shared" si="1542"/>
        <v>24.999999999</v>
      </c>
      <c r="E238" s="11">
        <f t="shared" ref="E238" si="1738">ABS(E19-$G19)</f>
        <v>5.0000000005000018</v>
      </c>
      <c r="F238" s="11">
        <f t="shared" si="1542"/>
        <v>5.9999999994999982</v>
      </c>
      <c r="G238" s="11">
        <f t="shared" si="1542"/>
        <v>0</v>
      </c>
      <c r="H238" s="11">
        <f t="shared" si="1542"/>
        <v>13.000000001</v>
      </c>
      <c r="I238" s="11">
        <f t="shared" ref="I238:BT238" si="1739">ABS(I19-$G19)</f>
        <v>9.0000000019999966</v>
      </c>
      <c r="J238" s="11">
        <f t="shared" si="1739"/>
        <v>65.000000002999997</v>
      </c>
      <c r="K238" s="11">
        <f t="shared" si="1739"/>
        <v>24.999999996</v>
      </c>
      <c r="L238" s="11">
        <f t="shared" si="1739"/>
        <v>40.00000000499999</v>
      </c>
      <c r="M238" s="11">
        <f t="shared" si="1739"/>
        <v>45.000000005999993</v>
      </c>
      <c r="N238" s="11">
        <f t="shared" si="1739"/>
        <v>5.0000000070000006</v>
      </c>
      <c r="O238" s="11">
        <f t="shared" si="1739"/>
        <v>8.000000661922968E-9</v>
      </c>
      <c r="P238" s="11">
        <f t="shared" si="1739"/>
        <v>14.999999990999999</v>
      </c>
      <c r="Q238" s="11">
        <f t="shared" si="1739"/>
        <v>4.9999999899999992</v>
      </c>
      <c r="R238" s="11">
        <f t="shared" si="1739"/>
        <v>24.999999988999999</v>
      </c>
      <c r="S238" s="11">
        <f t="shared" si="1739"/>
        <v>19.999999987999999</v>
      </c>
      <c r="T238" s="11">
        <f t="shared" si="1739"/>
        <v>22.999999986999999</v>
      </c>
      <c r="U238" s="11">
        <f t="shared" si="1739"/>
        <v>14.999999986000001</v>
      </c>
      <c r="V238" s="11">
        <f t="shared" si="1739"/>
        <v>5.0000000150000012</v>
      </c>
      <c r="W238" s="11">
        <f t="shared" si="1739"/>
        <v>25.000000015999998</v>
      </c>
      <c r="X238" s="11">
        <f t="shared" si="1739"/>
        <v>70.000000016999991</v>
      </c>
      <c r="Y238" s="11">
        <f t="shared" si="1739"/>
        <v>75.000000017999994</v>
      </c>
      <c r="Z238" s="11">
        <f t="shared" si="1739"/>
        <v>14.999999981</v>
      </c>
      <c r="AA238" s="11">
        <f t="shared" si="1739"/>
        <v>70.000000020000002</v>
      </c>
      <c r="AB238" s="11">
        <f t="shared" si="1739"/>
        <v>4.9999999790000018</v>
      </c>
      <c r="AC238" s="11">
        <f t="shared" si="1739"/>
        <v>30.000000021999998</v>
      </c>
      <c r="AD238" s="11">
        <f t="shared" si="1739"/>
        <v>8.0000000230000019</v>
      </c>
      <c r="AE238" s="11">
        <f t="shared" si="1739"/>
        <v>14.999999976</v>
      </c>
      <c r="AF238" s="11">
        <f t="shared" si="1739"/>
        <v>24.999999975000001</v>
      </c>
      <c r="AG238" s="11">
        <f t="shared" si="1739"/>
        <v>8.0000000259999986</v>
      </c>
      <c r="AH238" s="11">
        <f t="shared" si="1739"/>
        <v>63.000000026999999</v>
      </c>
      <c r="AI238" s="11">
        <f t="shared" si="1739"/>
        <v>40.000000028000002</v>
      </c>
      <c r="AJ238" s="11">
        <f t="shared" si="1739"/>
        <v>9.9999999709999994</v>
      </c>
      <c r="AK238" s="11">
        <f t="shared" si="1739"/>
        <v>45.000000029999995</v>
      </c>
      <c r="AL238" s="11">
        <f t="shared" si="1739"/>
        <v>14.999999968999999</v>
      </c>
      <c r="AM238" s="11">
        <f t="shared" si="1739"/>
        <v>10.000000031999999</v>
      </c>
      <c r="AN238" s="11">
        <f t="shared" si="1739"/>
        <v>4.9999999670000008</v>
      </c>
      <c r="AO238" s="11">
        <f t="shared" si="1739"/>
        <v>9.9999999660000007</v>
      </c>
      <c r="AP238" s="11">
        <f t="shared" si="1739"/>
        <v>3.4999999343199306E-8</v>
      </c>
      <c r="AQ238" s="11">
        <f t="shared" si="1739"/>
        <v>50.000000036000003</v>
      </c>
      <c r="AR238" s="11">
        <f t="shared" si="1739"/>
        <v>24.999999963</v>
      </c>
      <c r="AS238" s="11">
        <f t="shared" si="1739"/>
        <v>57.000000037999996</v>
      </c>
      <c r="AT238" s="11">
        <f t="shared" si="1739"/>
        <v>19.999999961</v>
      </c>
      <c r="AU238" s="11">
        <f t="shared" si="1739"/>
        <v>50.000000040000003</v>
      </c>
      <c r="AV238" s="11">
        <f t="shared" si="1739"/>
        <v>25.000000041000003</v>
      </c>
      <c r="AW238" s="11">
        <f t="shared" si="1739"/>
        <v>24.999999958</v>
      </c>
      <c r="AX238" s="11">
        <f t="shared" si="1739"/>
        <v>22.999999957</v>
      </c>
      <c r="AY238" s="11">
        <f t="shared" si="1739"/>
        <v>65.000000043999989</v>
      </c>
      <c r="AZ238" s="11">
        <f t="shared" si="1739"/>
        <v>65.000000044999993</v>
      </c>
      <c r="BA238" s="11">
        <f t="shared" si="1739"/>
        <v>30.000000046</v>
      </c>
      <c r="BB238" s="11">
        <f t="shared" si="1739"/>
        <v>14.999999953</v>
      </c>
      <c r="BC238" s="11">
        <f t="shared" si="1739"/>
        <v>24.999999952</v>
      </c>
      <c r="BD238" s="11">
        <f t="shared" si="1739"/>
        <v>4.90000005015645E-8</v>
      </c>
      <c r="BE238" s="11">
        <f t="shared" si="1739"/>
        <v>25.000000050000001</v>
      </c>
      <c r="BF238" s="11">
        <f t="shared" si="1739"/>
        <v>24.999999948999999</v>
      </c>
      <c r="BG238" s="11">
        <f t="shared" si="1739"/>
        <v>9.9999999479999993</v>
      </c>
      <c r="BH238" s="11">
        <f t="shared" si="1739"/>
        <v>4.9999999469999992</v>
      </c>
      <c r="BI238" s="11">
        <f t="shared" si="1739"/>
        <v>14.999999946000001</v>
      </c>
      <c r="BJ238" s="11">
        <f t="shared" si="1739"/>
        <v>60.000000055000001</v>
      </c>
      <c r="BK238" s="11">
        <f t="shared" si="1739"/>
        <v>26.000000056000001</v>
      </c>
      <c r="BL238" s="11">
        <f t="shared" si="1739"/>
        <v>24.999999942999999</v>
      </c>
      <c r="BM238" s="11">
        <f t="shared" si="1739"/>
        <v>14.999999942000001</v>
      </c>
      <c r="BN238" s="11">
        <f t="shared" si="1739"/>
        <v>15.000000058999998</v>
      </c>
      <c r="BO238" s="11">
        <f t="shared" si="1739"/>
        <v>14.99999994</v>
      </c>
      <c r="BP238" s="11">
        <f t="shared" si="1739"/>
        <v>24.999999938999999</v>
      </c>
      <c r="BQ238" s="11">
        <f t="shared" si="1739"/>
        <v>24.999999937999998</v>
      </c>
      <c r="BR238" s="11">
        <f t="shared" si="1739"/>
        <v>14.999999937</v>
      </c>
      <c r="BS238" s="11">
        <f t="shared" si="1739"/>
        <v>15.000000064000002</v>
      </c>
      <c r="BT238" s="11">
        <f t="shared" si="1739"/>
        <v>65.000000064999995</v>
      </c>
      <c r="BU238" s="11">
        <f t="shared" ref="BU238:CI238" si="1740">ABS(BU19-$G19)</f>
        <v>4.9999999340000016</v>
      </c>
      <c r="BV238" s="11">
        <f t="shared" si="1740"/>
        <v>6.6999998438177499E-8</v>
      </c>
      <c r="BW238" s="11">
        <f t="shared" si="1740"/>
        <v>45.000000067999991</v>
      </c>
      <c r="BX238" s="11">
        <f t="shared" si="1740"/>
        <v>41.000000068999995</v>
      </c>
      <c r="BY238" s="11">
        <f t="shared" si="1740"/>
        <v>53.000000069999999</v>
      </c>
      <c r="BZ238" s="11">
        <f t="shared" si="1740"/>
        <v>14.999999928999999</v>
      </c>
      <c r="CA238" s="11">
        <f t="shared" si="1740"/>
        <v>7.1999998851879354E-8</v>
      </c>
      <c r="CB238" s="11">
        <f t="shared" si="1740"/>
        <v>35.000000072999995</v>
      </c>
      <c r="CC238" s="11">
        <f t="shared" si="1740"/>
        <v>22.000000074000003</v>
      </c>
      <c r="CD238" s="11">
        <f t="shared" si="1740"/>
        <v>6.0000000749999991</v>
      </c>
      <c r="CE238" s="11">
        <f t="shared" si="1740"/>
        <v>50.000000075999992</v>
      </c>
      <c r="CF238" s="11">
        <f t="shared" si="1740"/>
        <v>10.000000076999999</v>
      </c>
      <c r="CG238" s="11">
        <f t="shared" si="1740"/>
        <v>14.999999922000001</v>
      </c>
      <c r="CH238" s="11">
        <f t="shared" si="1740"/>
        <v>8.0000000789999994</v>
      </c>
      <c r="CI238" s="11">
        <f t="shared" si="1740"/>
        <v>25.000000080000003</v>
      </c>
      <c r="CJ238" s="11">
        <f t="shared" ref="CJ238:CK238" si="1741">ABS(CJ19-$G19)</f>
        <v>9.0000000809999996</v>
      </c>
      <c r="CK238" s="11">
        <f t="shared" si="1741"/>
        <v>45.000000082</v>
      </c>
      <c r="CL238" s="11">
        <f t="shared" ref="CL238:CQ238" si="1742">ABS(CL19-$G19)</f>
        <v>10.000000083</v>
      </c>
      <c r="CM238" s="11">
        <f t="shared" si="1742"/>
        <v>24.999999916</v>
      </c>
      <c r="CN238" s="11">
        <f t="shared" si="1742"/>
        <v>10.000000085</v>
      </c>
      <c r="CO238" s="11">
        <f t="shared" si="1742"/>
        <v>5.000000086</v>
      </c>
      <c r="CP238" s="11">
        <f t="shared" si="1742"/>
        <v>14.999999913</v>
      </c>
      <c r="CQ238" s="11">
        <f t="shared" si="1742"/>
        <v>4.9999999119999998</v>
      </c>
      <c r="CR238" s="11">
        <f t="shared" ref="CR238:CS238" si="1743">ABS(CR19-$G19)</f>
        <v>45.000000088999997</v>
      </c>
      <c r="CS238" s="11">
        <f t="shared" si="1743"/>
        <v>4.9999999099999997</v>
      </c>
      <c r="CT238" s="11">
        <f t="shared" ref="CT238:DB238" si="1744">ABS(CT19-$G19)</f>
        <v>19.999999909</v>
      </c>
      <c r="CU238" s="11">
        <f t="shared" si="1744"/>
        <v>4.9999999079999995</v>
      </c>
      <c r="CV238" s="11">
        <f t="shared" si="1744"/>
        <v>9.9999999069999994</v>
      </c>
      <c r="CW238" s="11">
        <f t="shared" si="1744"/>
        <v>5.0000000940000007</v>
      </c>
      <c r="CX238" s="11">
        <f t="shared" si="1744"/>
        <v>19.999999904999999</v>
      </c>
      <c r="CY238" s="11">
        <f t="shared" si="1744"/>
        <v>22.999999903999999</v>
      </c>
      <c r="CZ238" s="11">
        <f t="shared" si="1744"/>
        <v>9.7000000920388629E-8</v>
      </c>
      <c r="DA238" s="11">
        <f t="shared" si="1744"/>
        <v>9.9999999020000008</v>
      </c>
      <c r="DB238" s="11">
        <f t="shared" si="1744"/>
        <v>14.999999901000001</v>
      </c>
      <c r="DC238" s="11">
        <f t="shared" ref="DC238:EE238" si="1745">ABS(DC19-$G19)</f>
        <v>5.0000001000000012</v>
      </c>
      <c r="DD238" s="11">
        <f t="shared" si="1745"/>
        <v>24.999999898999999</v>
      </c>
      <c r="DE238" s="11">
        <f t="shared" si="1745"/>
        <v>9.9999998980000004</v>
      </c>
      <c r="DF238" s="11">
        <f t="shared" si="1745"/>
        <v>14.999999897</v>
      </c>
      <c r="DG238" s="11">
        <f t="shared" si="1745"/>
        <v>24.999999895999999</v>
      </c>
      <c r="DH238" s="11">
        <f t="shared" si="1745"/>
        <v>15.000000105000002</v>
      </c>
      <c r="DI238" s="11">
        <f t="shared" si="1745"/>
        <v>1.0600000166505197E-7</v>
      </c>
      <c r="DJ238" s="11">
        <f t="shared" si="1745"/>
        <v>14.999999893</v>
      </c>
      <c r="DK238" s="11">
        <f t="shared" si="1745"/>
        <v>40.000000107999995</v>
      </c>
      <c r="DL238" s="11">
        <f t="shared" si="1745"/>
        <v>2.0000001089999984</v>
      </c>
      <c r="DM238" s="11">
        <f t="shared" si="1745"/>
        <v>24.999999890000002</v>
      </c>
      <c r="DN238" s="11">
        <f t="shared" si="1745"/>
        <v>24.999999889000001</v>
      </c>
      <c r="DO238" s="11">
        <f t="shared" si="1745"/>
        <v>24.999999888000001</v>
      </c>
      <c r="DP238" s="11">
        <f t="shared" si="1745"/>
        <v>5.0000001129999987</v>
      </c>
      <c r="DQ238" s="11">
        <f t="shared" si="1745"/>
        <v>14.999999885999999</v>
      </c>
      <c r="DR238" s="11">
        <f t="shared" si="1745"/>
        <v>4.0000001149999989</v>
      </c>
      <c r="DS238" s="11">
        <f t="shared" si="1745"/>
        <v>9.9999998839999993</v>
      </c>
      <c r="DT238" s="11">
        <f t="shared" si="1745"/>
        <v>14.999999882999999</v>
      </c>
      <c r="DU238" s="11">
        <f t="shared" si="1745"/>
        <v>16.999999882000001</v>
      </c>
      <c r="DV238" s="11">
        <f t="shared" si="1745"/>
        <v>20.000000119000003</v>
      </c>
      <c r="DW238" s="11">
        <f t="shared" si="1745"/>
        <v>1.1999999927070348E-7</v>
      </c>
      <c r="DX238" s="11">
        <f t="shared" si="1745"/>
        <v>14.999999879000001</v>
      </c>
      <c r="DY238" s="11">
        <f t="shared" si="1745"/>
        <v>35.000000122000003</v>
      </c>
      <c r="DZ238" s="11">
        <f t="shared" si="1745"/>
        <v>4.9999998770000005</v>
      </c>
      <c r="EA238" s="11">
        <f t="shared" si="1745"/>
        <v>9.9999998760000004</v>
      </c>
      <c r="EB238" s="11">
        <f t="shared" si="1745"/>
        <v>15.999999875</v>
      </c>
      <c r="EC238" s="11">
        <f t="shared" si="1745"/>
        <v>5.0000001259999998</v>
      </c>
      <c r="ED238" s="11">
        <f t="shared" si="1745"/>
        <v>12.000000127000003</v>
      </c>
      <c r="EE238" s="11">
        <f t="shared" si="1745"/>
        <v>24.999999872</v>
      </c>
      <c r="EF238" s="11">
        <f t="shared" ref="EF238:EI238" si="1746">ABS(EF19-$G19)</f>
        <v>23.999999871</v>
      </c>
      <c r="EG238" s="11">
        <f t="shared" si="1746"/>
        <v>15.99999987</v>
      </c>
      <c r="EH238" s="11">
        <f t="shared" si="1746"/>
        <v>14.999999869</v>
      </c>
      <c r="EI238" s="11">
        <f t="shared" si="1746"/>
        <v>16.999999868</v>
      </c>
      <c r="EJ238" s="11">
        <f t="shared" ref="EJ238:ES238" si="1747">ABS(EJ19-$G19)</f>
        <v>22.999999867</v>
      </c>
      <c r="EK238" s="11">
        <f t="shared" si="1747"/>
        <v>14.999999866</v>
      </c>
      <c r="EL238" s="11">
        <f t="shared" si="1747"/>
        <v>40.000000134999993</v>
      </c>
      <c r="EM238" s="11">
        <f t="shared" si="1747"/>
        <v>5.0000001360000006</v>
      </c>
      <c r="EN238" s="11">
        <f t="shared" si="1747"/>
        <v>4.9999998629999993</v>
      </c>
      <c r="EO238" s="11">
        <f t="shared" si="1747"/>
        <v>1.3800000076003016E-7</v>
      </c>
      <c r="EP238" s="11">
        <f t="shared" si="1747"/>
        <v>40.000000138999994</v>
      </c>
      <c r="EQ238" s="11">
        <f t="shared" si="1747"/>
        <v>2.0000001400000009</v>
      </c>
      <c r="ER238" s="11">
        <f t="shared" si="1747"/>
        <v>65.000000141000001</v>
      </c>
      <c r="ES238" s="11">
        <f t="shared" si="1747"/>
        <v>35.000000142000005</v>
      </c>
      <c r="ET238" s="11">
        <f t="shared" ref="ET238:EV238" si="1748">ABS(ET19-$G19)</f>
        <v>25.000000142999998</v>
      </c>
      <c r="EU238" s="11">
        <f t="shared" si="1748"/>
        <v>4.9999998559999987</v>
      </c>
      <c r="EV238" s="11">
        <f t="shared" si="1748"/>
        <v>50.000000145000001</v>
      </c>
      <c r="EW238" s="11">
        <f t="shared" ref="EW238:FJ238" si="1749">ABS(EW19-$G19)</f>
        <v>41.000000145999991</v>
      </c>
      <c r="EX238" s="11">
        <f t="shared" si="1749"/>
        <v>55.000000146999994</v>
      </c>
      <c r="EY238" s="11">
        <f t="shared" si="1749"/>
        <v>14.999999852</v>
      </c>
      <c r="EZ238" s="11">
        <f t="shared" si="1749"/>
        <v>1.9999998509999983</v>
      </c>
      <c r="FA238" s="11">
        <f t="shared" si="1749"/>
        <v>24.999999850000002</v>
      </c>
      <c r="FB238" s="11">
        <f t="shared" si="1749"/>
        <v>1.5099999828294131E-7</v>
      </c>
      <c r="FC238" s="11">
        <f t="shared" si="1749"/>
        <v>70.000000151999998</v>
      </c>
      <c r="FD238" s="11">
        <f t="shared" si="1749"/>
        <v>25.000000152999998</v>
      </c>
      <c r="FE238" s="11">
        <f t="shared" si="1749"/>
        <v>35.000000154000006</v>
      </c>
      <c r="FF238" s="11">
        <f t="shared" si="1749"/>
        <v>65.000000154999995</v>
      </c>
      <c r="FG238" s="11">
        <f t="shared" si="1749"/>
        <v>24.999999844000001</v>
      </c>
      <c r="FH238" s="11">
        <f t="shared" si="1749"/>
        <v>24.999999843000001</v>
      </c>
      <c r="FI238" s="11">
        <f t="shared" si="1749"/>
        <v>24.999999842000001</v>
      </c>
      <c r="FJ238" s="11">
        <f t="shared" si="1749"/>
        <v>24.999999841000001</v>
      </c>
      <c r="FK238" s="11">
        <f t="shared" ref="FK238" si="1750">ABS(FK19-$G19)</f>
        <v>4.999999840000001</v>
      </c>
    </row>
    <row r="239" spans="3:167" x14ac:dyDescent="0.25">
      <c r="C239" s="11">
        <v>17</v>
      </c>
      <c r="D239" s="11">
        <f t="shared" si="1542"/>
        <v>25.000000001000004</v>
      </c>
      <c r="E239" s="11">
        <f t="shared" ref="E239" si="1751">ABS(E20-$G20)</f>
        <v>45.000000000500009</v>
      </c>
      <c r="F239" s="11">
        <f t="shared" si="1542"/>
        <v>10.000000000500009</v>
      </c>
      <c r="G239" s="11">
        <f t="shared" si="1542"/>
        <v>0</v>
      </c>
      <c r="H239" s="11">
        <f t="shared" si="1542"/>
        <v>49.999999999000003</v>
      </c>
      <c r="I239" s="11">
        <f t="shared" ref="I239:BT239" si="1752">ABS(I20-$G20)</f>
        <v>38.999999998000007</v>
      </c>
      <c r="J239" s="11">
        <f t="shared" si="1752"/>
        <v>15.000000002999997</v>
      </c>
      <c r="K239" s="11">
        <f t="shared" si="1752"/>
        <v>25.000000004</v>
      </c>
      <c r="L239" s="11">
        <f t="shared" si="1752"/>
        <v>5.0000000049999898</v>
      </c>
      <c r="M239" s="11">
        <f t="shared" si="1752"/>
        <v>4.9999999940000066</v>
      </c>
      <c r="N239" s="11">
        <f t="shared" si="1752"/>
        <v>4.999999993000003</v>
      </c>
      <c r="O239" s="11">
        <f t="shared" si="1752"/>
        <v>44.999999991999999</v>
      </c>
      <c r="P239" s="11">
        <f t="shared" si="1752"/>
        <v>5.0000000089999901</v>
      </c>
      <c r="Q239" s="11">
        <f t="shared" si="1752"/>
        <v>15.000000009999994</v>
      </c>
      <c r="R239" s="11">
        <f t="shared" si="1752"/>
        <v>5.0000000109999974</v>
      </c>
      <c r="S239" s="11">
        <f t="shared" si="1752"/>
        <v>20.000000012000001</v>
      </c>
      <c r="T239" s="11">
        <f t="shared" si="1752"/>
        <v>39.999999987000002</v>
      </c>
      <c r="U239" s="11">
        <f t="shared" si="1752"/>
        <v>25.000000013999994</v>
      </c>
      <c r="V239" s="11">
        <f t="shared" si="1752"/>
        <v>24.999999985000002</v>
      </c>
      <c r="W239" s="11">
        <f t="shared" si="1752"/>
        <v>24.999999984000006</v>
      </c>
      <c r="X239" s="11">
        <f t="shared" si="1752"/>
        <v>20.000000016999991</v>
      </c>
      <c r="Y239" s="11">
        <f t="shared" si="1752"/>
        <v>25.000000017999994</v>
      </c>
      <c r="Z239" s="11">
        <f t="shared" si="1752"/>
        <v>15.000000018999998</v>
      </c>
      <c r="AA239" s="11">
        <f t="shared" si="1752"/>
        <v>25.000000020000002</v>
      </c>
      <c r="AB239" s="11">
        <f t="shared" si="1752"/>
        <v>20.000000020999991</v>
      </c>
      <c r="AC239" s="11">
        <f t="shared" si="1752"/>
        <v>12.000000021999995</v>
      </c>
      <c r="AD239" s="11">
        <f t="shared" si="1752"/>
        <v>25.000000022999998</v>
      </c>
      <c r="AE239" s="11">
        <f t="shared" si="1752"/>
        <v>4.999999975999998</v>
      </c>
      <c r="AF239" s="11">
        <f t="shared" si="1752"/>
        <v>25.000000024999991</v>
      </c>
      <c r="AG239" s="11">
        <f t="shared" si="1752"/>
        <v>34.999999974000005</v>
      </c>
      <c r="AH239" s="11">
        <f t="shared" si="1752"/>
        <v>22.000000026999999</v>
      </c>
      <c r="AI239" s="11">
        <f t="shared" si="1752"/>
        <v>15.000000028000002</v>
      </c>
      <c r="AJ239" s="11">
        <f t="shared" si="1752"/>
        <v>20.000000028999992</v>
      </c>
      <c r="AK239" s="11">
        <f t="shared" si="1752"/>
        <v>15.000000029999995</v>
      </c>
      <c r="AL239" s="11">
        <f t="shared" si="1752"/>
        <v>25.000000030999999</v>
      </c>
      <c r="AM239" s="11">
        <f t="shared" si="1752"/>
        <v>20.000000032000003</v>
      </c>
      <c r="AN239" s="11">
        <f t="shared" si="1752"/>
        <v>54.999999967000008</v>
      </c>
      <c r="AO239" s="11">
        <f t="shared" si="1752"/>
        <v>64.999999966000004</v>
      </c>
      <c r="AP239" s="11">
        <f t="shared" si="1752"/>
        <v>3.4999999343199306E-8</v>
      </c>
      <c r="AQ239" s="11">
        <f t="shared" si="1752"/>
        <v>15.000000036000003</v>
      </c>
      <c r="AR239" s="11">
        <f t="shared" si="1752"/>
        <v>14.999999963</v>
      </c>
      <c r="AS239" s="11">
        <f t="shared" si="1752"/>
        <v>5.000000037999996</v>
      </c>
      <c r="AT239" s="11">
        <f t="shared" si="1752"/>
        <v>64.999999961</v>
      </c>
      <c r="AU239" s="11">
        <f t="shared" si="1752"/>
        <v>20.000000040000003</v>
      </c>
      <c r="AV239" s="11">
        <f t="shared" si="1752"/>
        <v>15.000000040999993</v>
      </c>
      <c r="AW239" s="11">
        <f t="shared" si="1752"/>
        <v>25.000000041999996</v>
      </c>
      <c r="AX239" s="11">
        <f t="shared" si="1752"/>
        <v>69.999999957</v>
      </c>
      <c r="AY239" s="11">
        <f t="shared" si="1752"/>
        <v>25.000000043999989</v>
      </c>
      <c r="AZ239" s="11">
        <f t="shared" si="1752"/>
        <v>15.000000044999993</v>
      </c>
      <c r="BA239" s="11">
        <f t="shared" si="1752"/>
        <v>10.000000045999997</v>
      </c>
      <c r="BB239" s="11">
        <f t="shared" si="1752"/>
        <v>5.0000000470000003</v>
      </c>
      <c r="BC239" s="11">
        <f t="shared" si="1752"/>
        <v>25.00000004799999</v>
      </c>
      <c r="BD239" s="11">
        <f t="shared" si="1752"/>
        <v>5.0000000489999934</v>
      </c>
      <c r="BE239" s="11">
        <f t="shared" si="1752"/>
        <v>25.000000049999997</v>
      </c>
      <c r="BF239" s="11">
        <f t="shared" si="1752"/>
        <v>25.000000051000001</v>
      </c>
      <c r="BG239" s="11">
        <f t="shared" si="1752"/>
        <v>54.999999948000003</v>
      </c>
      <c r="BH239" s="11">
        <f t="shared" si="1752"/>
        <v>20.000000052999994</v>
      </c>
      <c r="BI239" s="11">
        <f t="shared" si="1752"/>
        <v>20.000000053999997</v>
      </c>
      <c r="BJ239" s="11">
        <f t="shared" si="1752"/>
        <v>25.000000055000001</v>
      </c>
      <c r="BK239" s="11">
        <f t="shared" si="1752"/>
        <v>10.00000005599999</v>
      </c>
      <c r="BL239" s="11">
        <f t="shared" si="1752"/>
        <v>25.000000056999994</v>
      </c>
      <c r="BM239" s="11">
        <f t="shared" si="1752"/>
        <v>34.999999942000002</v>
      </c>
      <c r="BN239" s="11">
        <f t="shared" si="1752"/>
        <v>14.999999941000006</v>
      </c>
      <c r="BO239" s="11">
        <f t="shared" si="1752"/>
        <v>21.000000059999991</v>
      </c>
      <c r="BP239" s="11">
        <f t="shared" si="1752"/>
        <v>25.000000060999994</v>
      </c>
      <c r="BQ239" s="11">
        <f t="shared" si="1752"/>
        <v>74.999999938000002</v>
      </c>
      <c r="BR239" s="11">
        <f t="shared" si="1752"/>
        <v>39.999999937000005</v>
      </c>
      <c r="BS239" s="11">
        <f t="shared" si="1752"/>
        <v>54.999999936000009</v>
      </c>
      <c r="BT239" s="11">
        <f t="shared" si="1752"/>
        <v>5.0000000649999947</v>
      </c>
      <c r="BU239" s="11">
        <f t="shared" ref="BU239:CI239" si="1753">ABS(BU20-$G20)</f>
        <v>24.999999934000002</v>
      </c>
      <c r="BV239" s="11">
        <f t="shared" si="1753"/>
        <v>6.999999932999998</v>
      </c>
      <c r="BW239" s="11">
        <f t="shared" si="1753"/>
        <v>23.000000067999991</v>
      </c>
      <c r="BX239" s="11">
        <f t="shared" si="1753"/>
        <v>49.999999931000005</v>
      </c>
      <c r="BY239" s="11">
        <f t="shared" si="1753"/>
        <v>11.000000069999999</v>
      </c>
      <c r="BZ239" s="11">
        <f t="shared" si="1753"/>
        <v>69.999999928999998</v>
      </c>
      <c r="CA239" s="11">
        <f t="shared" si="1753"/>
        <v>7.1999991746451997E-8</v>
      </c>
      <c r="CB239" s="11">
        <f t="shared" si="1753"/>
        <v>7.2999995381906047E-8</v>
      </c>
      <c r="CC239" s="11">
        <f t="shared" si="1753"/>
        <v>24.999999926000001</v>
      </c>
      <c r="CD239" s="11">
        <f t="shared" si="1753"/>
        <v>29.999999925000004</v>
      </c>
      <c r="CE239" s="11">
        <f t="shared" si="1753"/>
        <v>4.9999999240000079</v>
      </c>
      <c r="CF239" s="11">
        <f t="shared" si="1753"/>
        <v>10.000000076999996</v>
      </c>
      <c r="CG239" s="11">
        <f t="shared" si="1753"/>
        <v>49.999999922000001</v>
      </c>
      <c r="CH239" s="11">
        <f t="shared" si="1753"/>
        <v>24.999999921000004</v>
      </c>
      <c r="CI239" s="11">
        <f t="shared" si="1753"/>
        <v>9.9999999200000076</v>
      </c>
      <c r="CJ239" s="11">
        <f t="shared" ref="CJ239:CK239" si="1754">ABS(CJ20-$G20)</f>
        <v>13.000000080999996</v>
      </c>
      <c r="CK239" s="11">
        <f t="shared" si="1754"/>
        <v>64.999999918</v>
      </c>
      <c r="CL239" s="11">
        <f t="shared" ref="CL239:CQ239" si="1755">ABS(CL20-$G20)</f>
        <v>14.999999917000004</v>
      </c>
      <c r="CM239" s="11">
        <f t="shared" si="1755"/>
        <v>41.999999916</v>
      </c>
      <c r="CN239" s="11">
        <f t="shared" si="1755"/>
        <v>69.999999915000004</v>
      </c>
      <c r="CO239" s="11">
        <f t="shared" si="1755"/>
        <v>4.999999914</v>
      </c>
      <c r="CP239" s="11">
        <f t="shared" si="1755"/>
        <v>23.000000086999989</v>
      </c>
      <c r="CQ239" s="11">
        <f t="shared" si="1755"/>
        <v>59.999999912000007</v>
      </c>
      <c r="CR239" s="11">
        <f t="shared" ref="CR239:CS239" si="1756">ABS(CR20-$G20)</f>
        <v>44.999999911000003</v>
      </c>
      <c r="CS239" s="11">
        <f t="shared" si="1756"/>
        <v>5.0000000900000003</v>
      </c>
      <c r="CT239" s="11">
        <f t="shared" ref="CT239:DB239" si="1757">ABS(CT20-$G20)</f>
        <v>64.999999908999996</v>
      </c>
      <c r="CU239" s="11">
        <f t="shared" si="1757"/>
        <v>8.0000000919999934</v>
      </c>
      <c r="CV239" s="11">
        <f t="shared" si="1757"/>
        <v>44.999999907000003</v>
      </c>
      <c r="CW239" s="11">
        <f t="shared" si="1757"/>
        <v>5.0000000940000007</v>
      </c>
      <c r="CX239" s="11">
        <f t="shared" si="1757"/>
        <v>5.0000000949999901</v>
      </c>
      <c r="CY239" s="11">
        <f t="shared" si="1757"/>
        <v>31.999999904000006</v>
      </c>
      <c r="CZ239" s="11">
        <f t="shared" si="1757"/>
        <v>32.999999903000003</v>
      </c>
      <c r="DA239" s="11">
        <f t="shared" si="1757"/>
        <v>34.999999902000006</v>
      </c>
      <c r="DB239" s="11">
        <f t="shared" si="1757"/>
        <v>14.999999901000002</v>
      </c>
      <c r="DC239" s="11">
        <f t="shared" ref="DC239:EE239" si="1758">ABS(DC20-$G20)</f>
        <v>9.9999994063182385E-8</v>
      </c>
      <c r="DD239" s="11">
        <f t="shared" si="1758"/>
        <v>51.999999899000002</v>
      </c>
      <c r="DE239" s="11">
        <f t="shared" si="1758"/>
        <v>13.000000102000001</v>
      </c>
      <c r="DF239" s="11">
        <f t="shared" si="1758"/>
        <v>1.0299999075868982E-7</v>
      </c>
      <c r="DG239" s="11">
        <f t="shared" si="1758"/>
        <v>9.9999998960000056</v>
      </c>
      <c r="DH239" s="11">
        <f t="shared" si="1758"/>
        <v>25.000000104999998</v>
      </c>
      <c r="DI239" s="11">
        <f t="shared" si="1758"/>
        <v>24.999999894000005</v>
      </c>
      <c r="DJ239" s="11">
        <f t="shared" si="1758"/>
        <v>44.999999893000009</v>
      </c>
      <c r="DK239" s="11">
        <f t="shared" si="1758"/>
        <v>15.000000107999995</v>
      </c>
      <c r="DL239" s="11">
        <f t="shared" si="1758"/>
        <v>1.089999983605594E-7</v>
      </c>
      <c r="DM239" s="11">
        <f t="shared" si="1758"/>
        <v>14.999999890000005</v>
      </c>
      <c r="DN239" s="11">
        <f t="shared" si="1758"/>
        <v>25.000000110999991</v>
      </c>
      <c r="DO239" s="11">
        <f t="shared" si="1758"/>
        <v>25.000000111999995</v>
      </c>
      <c r="DP239" s="11">
        <f t="shared" si="1758"/>
        <v>24.999999887000001</v>
      </c>
      <c r="DQ239" s="11">
        <f t="shared" si="1758"/>
        <v>1.1400000232697494E-7</v>
      </c>
      <c r="DR239" s="11">
        <f t="shared" si="1758"/>
        <v>39.999999885000001</v>
      </c>
      <c r="DS239" s="11">
        <f t="shared" si="1758"/>
        <v>34.999999884000005</v>
      </c>
      <c r="DT239" s="11">
        <f t="shared" si="1758"/>
        <v>5.000000116999999</v>
      </c>
      <c r="DU239" s="11">
        <f t="shared" si="1758"/>
        <v>10.999999881999997</v>
      </c>
      <c r="DV239" s="11">
        <f t="shared" si="1758"/>
        <v>64.999999881000008</v>
      </c>
      <c r="DW239" s="11">
        <f t="shared" si="1758"/>
        <v>39.999999880000004</v>
      </c>
      <c r="DX239" s="11">
        <f t="shared" si="1758"/>
        <v>54.999999879000001</v>
      </c>
      <c r="DY239" s="11">
        <f t="shared" si="1758"/>
        <v>10.000000122000003</v>
      </c>
      <c r="DZ239" s="11">
        <f t="shared" si="1758"/>
        <v>1.2299999241349724E-7</v>
      </c>
      <c r="EA239" s="11">
        <f t="shared" si="1758"/>
        <v>19.999999876000004</v>
      </c>
      <c r="EB239" s="11">
        <f t="shared" si="1758"/>
        <v>53.999999875</v>
      </c>
      <c r="EC239" s="11">
        <f t="shared" si="1758"/>
        <v>54.999999874000004</v>
      </c>
      <c r="ED239" s="11">
        <f t="shared" si="1758"/>
        <v>22.999999873</v>
      </c>
      <c r="EE239" s="11">
        <f t="shared" si="1758"/>
        <v>15.000000127999996</v>
      </c>
      <c r="EF239" s="11">
        <f t="shared" ref="EF239:EI239" si="1759">ABS(EF20-$G20)</f>
        <v>14.999999871000007</v>
      </c>
      <c r="EG239" s="11">
        <f t="shared" si="1759"/>
        <v>6.9999998700000106</v>
      </c>
      <c r="EH239" s="11">
        <f t="shared" si="1759"/>
        <v>1.3099999307542021E-7</v>
      </c>
      <c r="EI239" s="11">
        <f t="shared" si="1759"/>
        <v>53.999999868000003</v>
      </c>
      <c r="EJ239" s="11">
        <f t="shared" ref="EJ239:ES239" si="1760">ABS(EJ20-$G20)</f>
        <v>1.3300000034632831E-7</v>
      </c>
      <c r="EK239" s="11">
        <f t="shared" si="1760"/>
        <v>50.999999866000003</v>
      </c>
      <c r="EL239" s="11">
        <f t="shared" si="1760"/>
        <v>24.000000134999993</v>
      </c>
      <c r="EM239" s="11">
        <f t="shared" si="1760"/>
        <v>10.000000135999997</v>
      </c>
      <c r="EN239" s="11">
        <f t="shared" si="1760"/>
        <v>9.9999998629999993</v>
      </c>
      <c r="EO239" s="11">
        <f t="shared" si="1760"/>
        <v>44.999999862000003</v>
      </c>
      <c r="EP239" s="11">
        <f t="shared" si="1760"/>
        <v>9.9999998610000063</v>
      </c>
      <c r="EQ239" s="11">
        <f t="shared" si="1760"/>
        <v>14.999999860000003</v>
      </c>
      <c r="ER239" s="11">
        <f t="shared" si="1760"/>
        <v>4.999999858999999</v>
      </c>
      <c r="ES239" s="11">
        <f t="shared" si="1760"/>
        <v>54.999999858000002</v>
      </c>
      <c r="ET239" s="11">
        <f t="shared" ref="ET239:EV239" si="1761">ABS(ET20-$G20)</f>
        <v>1.4299999406830466E-7</v>
      </c>
      <c r="EU239" s="11">
        <f t="shared" si="1761"/>
        <v>4.9999998560000023</v>
      </c>
      <c r="EV239" s="11">
        <f t="shared" si="1761"/>
        <v>44.999999854999999</v>
      </c>
      <c r="EW239" s="11">
        <f t="shared" ref="EW239:FJ239" si="1762">ABS(EW20-$G20)</f>
        <v>12.000000145999991</v>
      </c>
      <c r="EX239" s="11">
        <f t="shared" si="1762"/>
        <v>4.9999998530000056</v>
      </c>
      <c r="EY239" s="11">
        <f t="shared" si="1762"/>
        <v>39.999999852000002</v>
      </c>
      <c r="EZ239" s="11">
        <f t="shared" si="1762"/>
        <v>32.999999851000005</v>
      </c>
      <c r="FA239" s="11">
        <f t="shared" si="1762"/>
        <v>15.000000149999991</v>
      </c>
      <c r="FB239" s="11">
        <f t="shared" si="1762"/>
        <v>1.5099999473022763E-7</v>
      </c>
      <c r="FC239" s="11">
        <f t="shared" si="1762"/>
        <v>54.999999848000002</v>
      </c>
      <c r="FD239" s="11">
        <f t="shared" si="1762"/>
        <v>9.999999846999998</v>
      </c>
      <c r="FE239" s="11">
        <f t="shared" si="1762"/>
        <v>15.000000153999991</v>
      </c>
      <c r="FF239" s="11">
        <f t="shared" si="1762"/>
        <v>24.000000154999995</v>
      </c>
      <c r="FG239" s="11">
        <f t="shared" si="1762"/>
        <v>15.000000155999999</v>
      </c>
      <c r="FH239" s="11">
        <f t="shared" si="1762"/>
        <v>25.000000157000002</v>
      </c>
      <c r="FI239" s="11">
        <f t="shared" si="1762"/>
        <v>74.999999842000008</v>
      </c>
      <c r="FJ239" s="11">
        <f t="shared" si="1762"/>
        <v>24.000000158999995</v>
      </c>
      <c r="FK239" s="11">
        <f t="shared" ref="FK239" si="1763">ABS(FK20-$G20)</f>
        <v>34.999999840000001</v>
      </c>
    </row>
    <row r="240" spans="3:167" x14ac:dyDescent="0.25">
      <c r="C240" s="11">
        <v>18</v>
      </c>
      <c r="D240" s="11">
        <f t="shared" si="1542"/>
        <v>29.999999999</v>
      </c>
      <c r="E240" s="11">
        <f t="shared" ref="E240" si="1764">ABS(E21-$G21)</f>
        <v>10.0000000005</v>
      </c>
      <c r="F240" s="11">
        <f t="shared" si="1542"/>
        <v>11.999999999500002</v>
      </c>
      <c r="G240" s="11">
        <f t="shared" si="1542"/>
        <v>0</v>
      </c>
      <c r="H240" s="11">
        <f t="shared" si="1542"/>
        <v>7.9999999989999999</v>
      </c>
      <c r="I240" s="11">
        <f t="shared" ref="I240:BT240" si="1765">ABS(I21-$G21)</f>
        <v>5.0000000020000002</v>
      </c>
      <c r="J240" s="11">
        <f t="shared" si="1765"/>
        <v>29.000000003</v>
      </c>
      <c r="K240" s="11">
        <f t="shared" si="1765"/>
        <v>30.000000003999997</v>
      </c>
      <c r="L240" s="11">
        <f t="shared" si="1765"/>
        <v>30.000000005</v>
      </c>
      <c r="M240" s="11">
        <f t="shared" si="1765"/>
        <v>45.000000005999993</v>
      </c>
      <c r="N240" s="11">
        <f t="shared" si="1765"/>
        <v>30.000000007000001</v>
      </c>
      <c r="O240" s="11">
        <f t="shared" si="1765"/>
        <v>13.000000007999997</v>
      </c>
      <c r="P240" s="11">
        <f t="shared" si="1765"/>
        <v>40.000000009000004</v>
      </c>
      <c r="Q240" s="11">
        <f t="shared" si="1765"/>
        <v>9.9999999900000009</v>
      </c>
      <c r="R240" s="11">
        <f t="shared" si="1765"/>
        <v>19.999999988999999</v>
      </c>
      <c r="S240" s="11">
        <f t="shared" si="1765"/>
        <v>40.000000012000001</v>
      </c>
      <c r="T240" s="11">
        <f t="shared" si="1765"/>
        <v>62.00000001299999</v>
      </c>
      <c r="U240" s="11">
        <f t="shared" si="1765"/>
        <v>14.999999985999999</v>
      </c>
      <c r="V240" s="11">
        <f t="shared" si="1765"/>
        <v>40.000000014999998</v>
      </c>
      <c r="W240" s="11">
        <f t="shared" si="1765"/>
        <v>30.000000015999998</v>
      </c>
      <c r="X240" s="11">
        <f t="shared" si="1765"/>
        <v>5.0000000170000014</v>
      </c>
      <c r="Y240" s="11">
        <f t="shared" si="1765"/>
        <v>80.000000017999994</v>
      </c>
      <c r="Z240" s="11">
        <f t="shared" si="1765"/>
        <v>1.9000001572067049E-8</v>
      </c>
      <c r="AA240" s="11">
        <f t="shared" si="1765"/>
        <v>30.000000019999998</v>
      </c>
      <c r="AB240" s="11">
        <f t="shared" si="1765"/>
        <v>60.000000020999991</v>
      </c>
      <c r="AC240" s="11">
        <f t="shared" si="1765"/>
        <v>7.999999978</v>
      </c>
      <c r="AD240" s="11">
        <f t="shared" si="1765"/>
        <v>69.000000022999998</v>
      </c>
      <c r="AE240" s="11">
        <f t="shared" si="1765"/>
        <v>7.9999999759999998</v>
      </c>
      <c r="AF240" s="11">
        <f t="shared" si="1765"/>
        <v>55.000000024999991</v>
      </c>
      <c r="AG240" s="11">
        <f t="shared" si="1765"/>
        <v>30.000000025999999</v>
      </c>
      <c r="AH240" s="11">
        <f t="shared" si="1765"/>
        <v>20.000000027000002</v>
      </c>
      <c r="AI240" s="11">
        <f t="shared" si="1765"/>
        <v>5.0000000279999988</v>
      </c>
      <c r="AJ240" s="11">
        <f t="shared" si="1765"/>
        <v>10.000000028999999</v>
      </c>
      <c r="AK240" s="11">
        <f t="shared" si="1765"/>
        <v>9.9999999699999993</v>
      </c>
      <c r="AL240" s="11">
        <f t="shared" si="1765"/>
        <v>80.000000030999999</v>
      </c>
      <c r="AM240" s="11">
        <f t="shared" si="1765"/>
        <v>49.000000032000003</v>
      </c>
      <c r="AN240" s="11">
        <f t="shared" si="1765"/>
        <v>4.9999999670000008</v>
      </c>
      <c r="AO240" s="11">
        <f t="shared" si="1765"/>
        <v>25.000000033999999</v>
      </c>
      <c r="AP240" s="11">
        <f t="shared" si="1765"/>
        <v>40.000000034999999</v>
      </c>
      <c r="AQ240" s="11">
        <f t="shared" si="1765"/>
        <v>5.0000000359999994</v>
      </c>
      <c r="AR240" s="11">
        <f t="shared" si="1765"/>
        <v>30.000000037000003</v>
      </c>
      <c r="AS240" s="11">
        <f t="shared" si="1765"/>
        <v>47.000000037999996</v>
      </c>
      <c r="AT240" s="11">
        <f t="shared" si="1765"/>
        <v>20.000000039000003</v>
      </c>
      <c r="AU240" s="11">
        <f t="shared" si="1765"/>
        <v>50.000000040000003</v>
      </c>
      <c r="AV240" s="11">
        <f t="shared" si="1765"/>
        <v>50.000000040999993</v>
      </c>
      <c r="AW240" s="11">
        <f t="shared" si="1765"/>
        <v>19.999999958</v>
      </c>
      <c r="AX240" s="11">
        <f t="shared" si="1765"/>
        <v>18.999999957</v>
      </c>
      <c r="AY240" s="11">
        <f t="shared" si="1765"/>
        <v>6.9999999559999999</v>
      </c>
      <c r="AZ240" s="11">
        <f t="shared" si="1765"/>
        <v>70.000000044999993</v>
      </c>
      <c r="BA240" s="11">
        <f t="shared" si="1765"/>
        <v>9.9999999539999997</v>
      </c>
      <c r="BB240" s="11">
        <f t="shared" si="1765"/>
        <v>4.7000000336083758E-8</v>
      </c>
      <c r="BC240" s="11">
        <f t="shared" si="1765"/>
        <v>10.000000048</v>
      </c>
      <c r="BD240" s="11">
        <f t="shared" si="1765"/>
        <v>30.000000048999997</v>
      </c>
      <c r="BE240" s="11">
        <f t="shared" si="1765"/>
        <v>19.999999949999999</v>
      </c>
      <c r="BF240" s="11">
        <f t="shared" si="1765"/>
        <v>46.000000051000001</v>
      </c>
      <c r="BG240" s="11">
        <f t="shared" si="1765"/>
        <v>9.9999999479999993</v>
      </c>
      <c r="BH240" s="11">
        <f t="shared" si="1765"/>
        <v>30.000000052999997</v>
      </c>
      <c r="BI240" s="11">
        <f t="shared" si="1765"/>
        <v>30.000000054000001</v>
      </c>
      <c r="BJ240" s="11">
        <f t="shared" si="1765"/>
        <v>10.000000055000001</v>
      </c>
      <c r="BK240" s="11">
        <f t="shared" si="1765"/>
        <v>18.999999943999999</v>
      </c>
      <c r="BL240" s="11">
        <f t="shared" si="1765"/>
        <v>19.999999942999999</v>
      </c>
      <c r="BM240" s="11">
        <f t="shared" si="1765"/>
        <v>8.0000000580000012</v>
      </c>
      <c r="BN240" s="11">
        <f t="shared" si="1765"/>
        <v>20.000000058999998</v>
      </c>
      <c r="BO240" s="11">
        <f t="shared" si="1765"/>
        <v>69.000000059999991</v>
      </c>
      <c r="BP240" s="11">
        <f t="shared" si="1765"/>
        <v>19.999999938999999</v>
      </c>
      <c r="BQ240" s="11">
        <f t="shared" si="1765"/>
        <v>80.000000061999998</v>
      </c>
      <c r="BR240" s="11">
        <f t="shared" si="1765"/>
        <v>9.9999999370000001</v>
      </c>
      <c r="BS240" s="11">
        <f t="shared" si="1765"/>
        <v>11.000000063999998</v>
      </c>
      <c r="BT240" s="11">
        <f t="shared" si="1765"/>
        <v>5.0000000649999983</v>
      </c>
      <c r="BU240" s="11">
        <f t="shared" ref="BU240:CI240" si="1766">ABS(BU21-$G21)</f>
        <v>6.5999998355437128E-8</v>
      </c>
      <c r="BV240" s="11">
        <f t="shared" si="1766"/>
        <v>2.0000000669999984</v>
      </c>
      <c r="BW240" s="11">
        <f t="shared" si="1766"/>
        <v>13.999999932</v>
      </c>
      <c r="BX240" s="11">
        <f t="shared" si="1766"/>
        <v>14.999999931000001</v>
      </c>
      <c r="BY240" s="11">
        <f t="shared" si="1766"/>
        <v>58.000000069999999</v>
      </c>
      <c r="BZ240" s="11">
        <f t="shared" si="1766"/>
        <v>14.999999929000001</v>
      </c>
      <c r="CA240" s="11">
        <f t="shared" si="1766"/>
        <v>77.000000071999992</v>
      </c>
      <c r="CB240" s="11">
        <f t="shared" si="1766"/>
        <v>9.9999999269999993</v>
      </c>
      <c r="CC240" s="11">
        <f t="shared" si="1766"/>
        <v>19.000000074000003</v>
      </c>
      <c r="CD240" s="11">
        <f t="shared" si="1766"/>
        <v>5.0000000749999991</v>
      </c>
      <c r="CE240" s="11">
        <f t="shared" si="1766"/>
        <v>9.9999999240000008</v>
      </c>
      <c r="CF240" s="11">
        <f t="shared" si="1766"/>
        <v>7.6999999265581209E-8</v>
      </c>
      <c r="CG240" s="11">
        <f t="shared" si="1766"/>
        <v>70.000000077999999</v>
      </c>
      <c r="CH240" s="11">
        <f t="shared" si="1766"/>
        <v>4.9999999210000006</v>
      </c>
      <c r="CI240" s="11">
        <f t="shared" si="1766"/>
        <v>5.0000000799999995</v>
      </c>
      <c r="CJ240" s="11">
        <f t="shared" ref="CJ240:CK240" si="1767">ABS(CJ21-$G21)</f>
        <v>8.0000000809999996</v>
      </c>
      <c r="CK240" s="11">
        <f t="shared" si="1767"/>
        <v>9.9999999180000003</v>
      </c>
      <c r="CL240" s="11">
        <f t="shared" ref="CL240:CQ240" si="1768">ABS(CL21-$G21)</f>
        <v>9.9999999170000002</v>
      </c>
      <c r="CM240" s="11">
        <f t="shared" si="1768"/>
        <v>19.999999916</v>
      </c>
      <c r="CN240" s="11">
        <f t="shared" si="1768"/>
        <v>14.999999915</v>
      </c>
      <c r="CO240" s="11">
        <f t="shared" si="1768"/>
        <v>8.6000000010244548E-8</v>
      </c>
      <c r="CP240" s="11">
        <f t="shared" si="1768"/>
        <v>17.999999913</v>
      </c>
      <c r="CQ240" s="11">
        <f t="shared" si="1768"/>
        <v>8.9999999119999998</v>
      </c>
      <c r="CR240" s="11">
        <f t="shared" ref="CR240:CS240" si="1769">ABS(CR21-$G21)</f>
        <v>40.000000088999997</v>
      </c>
      <c r="CS240" s="11">
        <f t="shared" si="1769"/>
        <v>9.9999999099999997</v>
      </c>
      <c r="CT240" s="11">
        <f t="shared" ref="CT240:DB240" si="1770">ABS(CT21-$G21)</f>
        <v>5.0000000910000004</v>
      </c>
      <c r="CU240" s="11">
        <f t="shared" si="1770"/>
        <v>4.0000000920000005</v>
      </c>
      <c r="CV240" s="11">
        <f t="shared" si="1770"/>
        <v>4.9999999069999994</v>
      </c>
      <c r="CW240" s="11">
        <f t="shared" si="1770"/>
        <v>16.999999905999999</v>
      </c>
      <c r="CX240" s="11">
        <f t="shared" si="1770"/>
        <v>10.000000095000001</v>
      </c>
      <c r="CY240" s="11">
        <f t="shared" si="1770"/>
        <v>14.999999903999999</v>
      </c>
      <c r="CZ240" s="11">
        <f t="shared" si="1770"/>
        <v>5.0000000970000009</v>
      </c>
      <c r="DA240" s="11">
        <f t="shared" si="1770"/>
        <v>10.000000098000001</v>
      </c>
      <c r="DB240" s="11">
        <f t="shared" si="1770"/>
        <v>9.9000001085869371E-8</v>
      </c>
      <c r="DC240" s="11">
        <f t="shared" ref="DC240:EE240" si="1771">ABS(DC21-$G21)</f>
        <v>5.0000001000000012</v>
      </c>
      <c r="DD240" s="11">
        <f t="shared" si="1771"/>
        <v>6.9999998990000005</v>
      </c>
      <c r="DE240" s="11">
        <f t="shared" si="1771"/>
        <v>4.9999998980000004</v>
      </c>
      <c r="DF240" s="11">
        <f t="shared" si="1771"/>
        <v>55.000000102999991</v>
      </c>
      <c r="DG240" s="11">
        <f t="shared" si="1771"/>
        <v>14.999999896</v>
      </c>
      <c r="DH240" s="11">
        <f t="shared" si="1771"/>
        <v>17.999999895000002</v>
      </c>
      <c r="DI240" s="11">
        <f t="shared" si="1771"/>
        <v>69.000000106000002</v>
      </c>
      <c r="DJ240" s="11">
        <f t="shared" si="1771"/>
        <v>9.999999893</v>
      </c>
      <c r="DK240" s="11">
        <f t="shared" si="1771"/>
        <v>1.9999998920000017</v>
      </c>
      <c r="DL240" s="11">
        <f t="shared" si="1771"/>
        <v>3.9999998910000016</v>
      </c>
      <c r="DM240" s="11">
        <f t="shared" si="1771"/>
        <v>19.999999890000002</v>
      </c>
      <c r="DN240" s="11">
        <f t="shared" si="1771"/>
        <v>19.999999889000001</v>
      </c>
      <c r="DO240" s="11">
        <f t="shared" si="1771"/>
        <v>80.000000111999995</v>
      </c>
      <c r="DP240" s="11">
        <f t="shared" si="1771"/>
        <v>1.1299999869152089E-7</v>
      </c>
      <c r="DQ240" s="11">
        <f t="shared" si="1771"/>
        <v>19.999999886000001</v>
      </c>
      <c r="DR240" s="11">
        <f t="shared" si="1771"/>
        <v>1.9999998850000011</v>
      </c>
      <c r="DS240" s="11">
        <f t="shared" si="1771"/>
        <v>1.15999998939742E-7</v>
      </c>
      <c r="DT240" s="11">
        <f t="shared" si="1771"/>
        <v>55.000000116999999</v>
      </c>
      <c r="DU240" s="11">
        <f t="shared" si="1771"/>
        <v>13.999999882000001</v>
      </c>
      <c r="DV240" s="11">
        <f t="shared" si="1771"/>
        <v>1.1899999918796311E-7</v>
      </c>
      <c r="DW240" s="11">
        <f t="shared" si="1771"/>
        <v>4.9999998800000007</v>
      </c>
      <c r="DX240" s="11">
        <f t="shared" si="1771"/>
        <v>4.9999998790000006</v>
      </c>
      <c r="DY240" s="11">
        <f t="shared" si="1771"/>
        <v>60.000000122000003</v>
      </c>
      <c r="DZ240" s="11">
        <f t="shared" si="1771"/>
        <v>14.999999877</v>
      </c>
      <c r="EA240" s="11">
        <f t="shared" si="1771"/>
        <v>31.000000124</v>
      </c>
      <c r="EB240" s="11">
        <f t="shared" si="1771"/>
        <v>12.999999875</v>
      </c>
      <c r="EC240" s="11">
        <f t="shared" si="1771"/>
        <v>1.2599999976714571E-7</v>
      </c>
      <c r="ED240" s="11">
        <f t="shared" si="1771"/>
        <v>15.000000127000003</v>
      </c>
      <c r="EE240" s="11">
        <f t="shared" si="1771"/>
        <v>9.9999998720000001</v>
      </c>
      <c r="EF240" s="11">
        <f t="shared" ref="EF240:EI240" si="1772">ABS(EF21-$G21)</f>
        <v>9.999999871</v>
      </c>
      <c r="EG240" s="11">
        <f t="shared" si="1772"/>
        <v>14.99999987</v>
      </c>
      <c r="EH240" s="11">
        <f t="shared" si="1772"/>
        <v>30.000000130999997</v>
      </c>
      <c r="EI240" s="11">
        <f t="shared" si="1772"/>
        <v>12.999999868</v>
      </c>
      <c r="EJ240" s="11">
        <f t="shared" ref="EJ240:ES240" si="1773">ABS(EJ21-$G21)</f>
        <v>4.9999998669999997</v>
      </c>
      <c r="EK240" s="11">
        <f t="shared" si="1773"/>
        <v>7.9999998659999996</v>
      </c>
      <c r="EL240" s="11">
        <f t="shared" si="1773"/>
        <v>18.999999864999999</v>
      </c>
      <c r="EM240" s="11">
        <f t="shared" si="1773"/>
        <v>9.9999998639999994</v>
      </c>
      <c r="EN240" s="11">
        <f t="shared" si="1773"/>
        <v>9.9999998629999993</v>
      </c>
      <c r="EO240" s="11">
        <f t="shared" si="1773"/>
        <v>1.3800000076003016E-7</v>
      </c>
      <c r="EP240" s="11">
        <f t="shared" si="1773"/>
        <v>45.000000138999994</v>
      </c>
      <c r="EQ240" s="11">
        <f t="shared" si="1773"/>
        <v>4.9999998600000009</v>
      </c>
      <c r="ER240" s="11">
        <f t="shared" si="1773"/>
        <v>10.000000141000001</v>
      </c>
      <c r="ES240" s="11">
        <f t="shared" si="1773"/>
        <v>50.00000014199999</v>
      </c>
      <c r="ET240" s="11">
        <f t="shared" ref="ET240:EV240" si="1774">ABS(ET21-$G21)</f>
        <v>1.4300000117373202E-7</v>
      </c>
      <c r="EU240" s="11">
        <f t="shared" si="1774"/>
        <v>60.000000143999998</v>
      </c>
      <c r="EV240" s="11">
        <f t="shared" si="1774"/>
        <v>1.4500000133921276E-7</v>
      </c>
      <c r="EW240" s="11">
        <f t="shared" ref="EW240:FJ240" si="1775">ABS(EW21-$G21)</f>
        <v>14.000000146000001</v>
      </c>
      <c r="EX240" s="11">
        <f t="shared" si="1775"/>
        <v>50.000000146999994</v>
      </c>
      <c r="EY240" s="11">
        <f t="shared" si="1775"/>
        <v>19.999999851999998</v>
      </c>
      <c r="EZ240" s="11">
        <f t="shared" si="1775"/>
        <v>2.9999998509999983</v>
      </c>
      <c r="FA240" s="11">
        <f t="shared" si="1775"/>
        <v>9.99999985</v>
      </c>
      <c r="FB240" s="11">
        <f t="shared" si="1775"/>
        <v>5.0000001509999983</v>
      </c>
      <c r="FC240" s="11">
        <f t="shared" si="1775"/>
        <v>9.9999998479999999</v>
      </c>
      <c r="FD240" s="11">
        <f t="shared" si="1775"/>
        <v>4.9999998469999998</v>
      </c>
      <c r="FE240" s="11">
        <f t="shared" si="1775"/>
        <v>40.000000154000006</v>
      </c>
      <c r="FF240" s="11">
        <f t="shared" si="1775"/>
        <v>1.0000001549999986</v>
      </c>
      <c r="FG240" s="11">
        <f t="shared" si="1775"/>
        <v>19.999999844000001</v>
      </c>
      <c r="FH240" s="11">
        <f t="shared" si="1775"/>
        <v>80.000000157000002</v>
      </c>
      <c r="FI240" s="11">
        <f t="shared" si="1775"/>
        <v>9.9999998419999994</v>
      </c>
      <c r="FJ240" s="11">
        <f t="shared" si="1775"/>
        <v>30.000000158999999</v>
      </c>
      <c r="FK240" s="11">
        <f t="shared" ref="FK240" si="1776">ABS(FK21-$G21)</f>
        <v>9.9999998399999992</v>
      </c>
    </row>
    <row r="241" spans="3:167" x14ac:dyDescent="0.25">
      <c r="C241" s="11">
        <v>19</v>
      </c>
      <c r="D241" s="11">
        <f t="shared" si="1542"/>
        <v>10.000000000999997</v>
      </c>
      <c r="E241" s="11">
        <f t="shared" ref="E241" si="1777">ABS(E22-$G22)</f>
        <v>5.0000000004999947</v>
      </c>
      <c r="F241" s="11">
        <f t="shared" si="1542"/>
        <v>3.0000000004999947</v>
      </c>
      <c r="G241" s="11">
        <f t="shared" si="1542"/>
        <v>0</v>
      </c>
      <c r="H241" s="11">
        <f t="shared" si="1542"/>
        <v>14.999999998999996</v>
      </c>
      <c r="I241" s="11">
        <f t="shared" ref="I241:BT241" si="1778">ABS(I22-$G22)</f>
        <v>6.0000000020000002</v>
      </c>
      <c r="J241" s="11">
        <f t="shared" si="1778"/>
        <v>20.000000003000004</v>
      </c>
      <c r="K241" s="11">
        <f t="shared" si="1778"/>
        <v>9.9999999959999997</v>
      </c>
      <c r="L241" s="11">
        <f t="shared" si="1778"/>
        <v>34.999999994999996</v>
      </c>
      <c r="M241" s="11">
        <f t="shared" si="1778"/>
        <v>4.9999999939999995</v>
      </c>
      <c r="N241" s="11">
        <f t="shared" si="1778"/>
        <v>39.999999992999996</v>
      </c>
      <c r="O241" s="11">
        <f t="shared" si="1778"/>
        <v>39.999999991999999</v>
      </c>
      <c r="P241" s="11">
        <f t="shared" si="1778"/>
        <v>4.9999999909999957</v>
      </c>
      <c r="Q241" s="11">
        <f t="shared" si="1778"/>
        <v>4.9999999899999992</v>
      </c>
      <c r="R241" s="11">
        <f t="shared" si="1778"/>
        <v>15.000000011000004</v>
      </c>
      <c r="S241" s="11">
        <f t="shared" si="1778"/>
        <v>25.000000012000008</v>
      </c>
      <c r="T241" s="11">
        <f t="shared" si="1778"/>
        <v>9.9999999869999954</v>
      </c>
      <c r="U241" s="11">
        <f t="shared" si="1778"/>
        <v>24.999999985999999</v>
      </c>
      <c r="V241" s="11">
        <f t="shared" si="1778"/>
        <v>19.999999984999995</v>
      </c>
      <c r="W241" s="11">
        <f t="shared" si="1778"/>
        <v>9.9999999839999987</v>
      </c>
      <c r="X241" s="11">
        <f t="shared" si="1778"/>
        <v>58.999999982999995</v>
      </c>
      <c r="Y241" s="11">
        <f t="shared" si="1778"/>
        <v>59.999999981999999</v>
      </c>
      <c r="Z241" s="11">
        <f t="shared" si="1778"/>
        <v>15.000000019000005</v>
      </c>
      <c r="AA241" s="11">
        <f t="shared" si="1778"/>
        <v>9.9999999799999983</v>
      </c>
      <c r="AB241" s="11">
        <f t="shared" si="1778"/>
        <v>29.999999978999998</v>
      </c>
      <c r="AC241" s="11">
        <f t="shared" si="1778"/>
        <v>20.999999977999998</v>
      </c>
      <c r="AD241" s="11">
        <f t="shared" si="1778"/>
        <v>7.0000000230000055</v>
      </c>
      <c r="AE241" s="11">
        <f t="shared" si="1778"/>
        <v>51.999999975999998</v>
      </c>
      <c r="AF241" s="11">
        <f t="shared" si="1778"/>
        <v>6.0000000249999985</v>
      </c>
      <c r="AG241" s="11">
        <f t="shared" si="1778"/>
        <v>9.9999999739999978</v>
      </c>
      <c r="AH241" s="11">
        <f t="shared" si="1778"/>
        <v>19.999999972999994</v>
      </c>
      <c r="AI241" s="11">
        <f t="shared" si="1778"/>
        <v>19.000000028000009</v>
      </c>
      <c r="AJ241" s="11">
        <f t="shared" si="1778"/>
        <v>14.999999970999994</v>
      </c>
      <c r="AK241" s="11">
        <f t="shared" si="1778"/>
        <v>29.999999969999998</v>
      </c>
      <c r="AL241" s="11">
        <f t="shared" si="1778"/>
        <v>40.000000031000006</v>
      </c>
      <c r="AM241" s="11">
        <f t="shared" si="1778"/>
        <v>36.999999967999997</v>
      </c>
      <c r="AN241" s="11">
        <f t="shared" si="1778"/>
        <v>34.999999966999994</v>
      </c>
      <c r="AO241" s="11">
        <f t="shared" si="1778"/>
        <v>5.0000000340000028</v>
      </c>
      <c r="AP241" s="11">
        <f t="shared" si="1778"/>
        <v>9.9999999649999936</v>
      </c>
      <c r="AQ241" s="11">
        <f t="shared" si="1778"/>
        <v>15.00000003600001</v>
      </c>
      <c r="AR241" s="11">
        <f t="shared" si="1778"/>
        <v>59.999999962999993</v>
      </c>
      <c r="AS241" s="11">
        <f t="shared" si="1778"/>
        <v>22.000000038000003</v>
      </c>
      <c r="AT241" s="11">
        <f t="shared" si="1778"/>
        <v>3.9000006779588148E-8</v>
      </c>
      <c r="AU241" s="11">
        <f t="shared" si="1778"/>
        <v>9.9999999599999967</v>
      </c>
      <c r="AV241" s="11">
        <f t="shared" si="1778"/>
        <v>20.000000041</v>
      </c>
      <c r="AW241" s="11">
        <f t="shared" si="1778"/>
        <v>59.999999957999997</v>
      </c>
      <c r="AX241" s="11">
        <f t="shared" si="1778"/>
        <v>36.000000043000007</v>
      </c>
      <c r="AY241" s="11">
        <f t="shared" si="1778"/>
        <v>28.999999955999996</v>
      </c>
      <c r="AZ241" s="11">
        <f t="shared" si="1778"/>
        <v>30.000000045</v>
      </c>
      <c r="BA241" s="11">
        <f t="shared" si="1778"/>
        <v>34.999999953999996</v>
      </c>
      <c r="BB241" s="11">
        <f t="shared" si="1778"/>
        <v>5.0000000470000074</v>
      </c>
      <c r="BC241" s="11">
        <f t="shared" si="1778"/>
        <v>5.0000000479999969</v>
      </c>
      <c r="BD241" s="11">
        <f t="shared" si="1778"/>
        <v>9.9999999509999995</v>
      </c>
      <c r="BE241" s="11">
        <f t="shared" si="1778"/>
        <v>9.9999999499999959</v>
      </c>
      <c r="BF241" s="11">
        <f t="shared" si="1778"/>
        <v>59.999999948999999</v>
      </c>
      <c r="BG241" s="11">
        <f t="shared" si="1778"/>
        <v>5.0000000519999972</v>
      </c>
      <c r="BH241" s="11">
        <f t="shared" si="1778"/>
        <v>15.000000053000001</v>
      </c>
      <c r="BI241" s="11">
        <f t="shared" si="1778"/>
        <v>5.4000004467980034E-8</v>
      </c>
      <c r="BJ241" s="11">
        <f t="shared" si="1778"/>
        <v>19.999999944999999</v>
      </c>
      <c r="BK241" s="11">
        <f t="shared" si="1778"/>
        <v>58.999999943999995</v>
      </c>
      <c r="BL241" s="11">
        <f t="shared" si="1778"/>
        <v>15.000000057000001</v>
      </c>
      <c r="BM241" s="11">
        <f t="shared" si="1778"/>
        <v>5.0000000580000048</v>
      </c>
      <c r="BN241" s="11">
        <f t="shared" si="1778"/>
        <v>5.0000000590000084</v>
      </c>
      <c r="BO241" s="11">
        <f t="shared" si="1778"/>
        <v>5.0000000599999979</v>
      </c>
      <c r="BP241" s="11">
        <f t="shared" si="1778"/>
        <v>40.000000061000001</v>
      </c>
      <c r="BQ241" s="11">
        <f t="shared" si="1778"/>
        <v>40.000000062000005</v>
      </c>
      <c r="BR241" s="11">
        <f t="shared" si="1778"/>
        <v>9.9999999369999983</v>
      </c>
      <c r="BS241" s="11">
        <f t="shared" si="1778"/>
        <v>9.9999999359999947</v>
      </c>
      <c r="BT241" s="11">
        <f t="shared" si="1778"/>
        <v>5.0000000650000018</v>
      </c>
      <c r="BU241" s="11">
        <f t="shared" ref="BU241:CI241" si="1779">ABS(BU22-$G22)</f>
        <v>5.0000000660000055</v>
      </c>
      <c r="BV241" s="11">
        <f t="shared" si="1779"/>
        <v>9.999999932999998</v>
      </c>
      <c r="BW241" s="11">
        <f t="shared" si="1779"/>
        <v>27.999999931999994</v>
      </c>
      <c r="BX241" s="11">
        <f t="shared" si="1779"/>
        <v>39.999999930999998</v>
      </c>
      <c r="BY241" s="11">
        <f t="shared" si="1779"/>
        <v>38.999999930000001</v>
      </c>
      <c r="BZ241" s="11">
        <f t="shared" si="1779"/>
        <v>25.000000071000009</v>
      </c>
      <c r="CA241" s="11">
        <f t="shared" si="1779"/>
        <v>29.999999927999998</v>
      </c>
      <c r="CB241" s="11">
        <f t="shared" si="1779"/>
        <v>19.999999926999998</v>
      </c>
      <c r="CC241" s="11">
        <f t="shared" si="1779"/>
        <v>4.9999999259999939</v>
      </c>
      <c r="CD241" s="11">
        <f t="shared" si="1779"/>
        <v>3.0000000750000027</v>
      </c>
      <c r="CE241" s="11">
        <f t="shared" si="1779"/>
        <v>39.999999923999994</v>
      </c>
      <c r="CF241" s="11">
        <f t="shared" si="1779"/>
        <v>49.999999922999997</v>
      </c>
      <c r="CG241" s="11">
        <f t="shared" si="1779"/>
        <v>30.000000078000006</v>
      </c>
      <c r="CH241" s="11">
        <f t="shared" si="1779"/>
        <v>20.00000007900001</v>
      </c>
      <c r="CI241" s="11">
        <f t="shared" si="1779"/>
        <v>8.000000661922968E-8</v>
      </c>
      <c r="CJ241" s="11">
        <f t="shared" ref="CJ241:CK241" si="1780">ABS(CJ22-$G22)</f>
        <v>4.0000000810000031</v>
      </c>
      <c r="CK241" s="11">
        <f t="shared" si="1780"/>
        <v>30.000000082000007</v>
      </c>
      <c r="CL241" s="11">
        <f t="shared" ref="CL241:CQ241" si="1781">ABS(CL22-$G22)</f>
        <v>9.9999999169999967</v>
      </c>
      <c r="CM241" s="11">
        <f t="shared" si="1781"/>
        <v>6.0000000839999998</v>
      </c>
      <c r="CN241" s="11">
        <f t="shared" si="1781"/>
        <v>20.000000085000003</v>
      </c>
      <c r="CO241" s="11">
        <f t="shared" si="1781"/>
        <v>20.000000086000007</v>
      </c>
      <c r="CP241" s="11">
        <f t="shared" si="1781"/>
        <v>25.000000086999997</v>
      </c>
      <c r="CQ241" s="11">
        <f t="shared" si="1781"/>
        <v>4.9999999119999998</v>
      </c>
      <c r="CR241" s="11">
        <f t="shared" ref="CR241:CS241" si="1782">ABS(CR22-$G22)</f>
        <v>9.9999999109999962</v>
      </c>
      <c r="CS241" s="11">
        <f t="shared" si="1782"/>
        <v>10.000000090000007</v>
      </c>
      <c r="CT241" s="11">
        <f t="shared" ref="CT241:DB241" si="1783">ABS(CT22-$G22)</f>
        <v>9.1000003976660082E-8</v>
      </c>
      <c r="CU241" s="11">
        <f t="shared" si="1783"/>
        <v>16.000000092000001</v>
      </c>
      <c r="CV241" s="11">
        <f t="shared" si="1783"/>
        <v>39.999999906999996</v>
      </c>
      <c r="CW241" s="11">
        <f t="shared" si="1783"/>
        <v>29.999999905999996</v>
      </c>
      <c r="CX241" s="11">
        <f t="shared" si="1783"/>
        <v>20.000000094999997</v>
      </c>
      <c r="CY241" s="11">
        <f t="shared" si="1783"/>
        <v>5.0000000960000008</v>
      </c>
      <c r="CZ241" s="11">
        <f t="shared" si="1783"/>
        <v>4.9999999029999955</v>
      </c>
      <c r="DA241" s="11">
        <f t="shared" si="1783"/>
        <v>9.999999901999999</v>
      </c>
      <c r="DB241" s="11">
        <f t="shared" si="1783"/>
        <v>4.9999999009999954</v>
      </c>
      <c r="DC241" s="11">
        <f t="shared" ref="DC241:EE241" si="1784">ABS(DC22-$G22)</f>
        <v>3.0000001000000012</v>
      </c>
      <c r="DD241" s="11">
        <f t="shared" si="1784"/>
        <v>1.0100000480406379E-7</v>
      </c>
      <c r="DE241" s="11">
        <f t="shared" si="1784"/>
        <v>4.9999998979999987</v>
      </c>
      <c r="DF241" s="11">
        <f t="shared" si="1784"/>
        <v>15.000000102999998</v>
      </c>
      <c r="DG241" s="11">
        <f t="shared" si="1784"/>
        <v>5.0000001040000015</v>
      </c>
      <c r="DH241" s="11">
        <f t="shared" si="1784"/>
        <v>15.000000105000005</v>
      </c>
      <c r="DI241" s="11">
        <f t="shared" si="1784"/>
        <v>9.9999998939999983</v>
      </c>
      <c r="DJ241" s="11">
        <f t="shared" si="1784"/>
        <v>9.9999998929999947</v>
      </c>
      <c r="DK241" s="11">
        <f t="shared" si="1784"/>
        <v>20.000000108000002</v>
      </c>
      <c r="DL241" s="11">
        <f t="shared" si="1784"/>
        <v>28.000000109000005</v>
      </c>
      <c r="DM241" s="11">
        <f t="shared" si="1784"/>
        <v>1.1000000199601345E-7</v>
      </c>
      <c r="DN241" s="11">
        <f t="shared" si="1784"/>
        <v>40.000000110999999</v>
      </c>
      <c r="DO241" s="11">
        <f t="shared" si="1784"/>
        <v>9.9999998879999978</v>
      </c>
      <c r="DP241" s="11">
        <f t="shared" si="1784"/>
        <v>4.9999998869999942</v>
      </c>
      <c r="DQ241" s="11">
        <f t="shared" si="1784"/>
        <v>1.1400000232697494E-7</v>
      </c>
      <c r="DR241" s="11">
        <f t="shared" si="1784"/>
        <v>12.000000114999999</v>
      </c>
      <c r="DS241" s="11">
        <f t="shared" si="1784"/>
        <v>24.999999883999998</v>
      </c>
      <c r="DT241" s="11">
        <f t="shared" si="1784"/>
        <v>15.000000117000006</v>
      </c>
      <c r="DU241" s="11">
        <f t="shared" si="1784"/>
        <v>13.00000011800001</v>
      </c>
      <c r="DV241" s="11">
        <f t="shared" si="1784"/>
        <v>19.999999880999994</v>
      </c>
      <c r="DW241" s="11">
        <f t="shared" si="1784"/>
        <v>5.0000001200000028</v>
      </c>
      <c r="DX241" s="11">
        <f t="shared" si="1784"/>
        <v>15.000000121000006</v>
      </c>
      <c r="DY241" s="11">
        <f t="shared" si="1784"/>
        <v>5.0000001220000101</v>
      </c>
      <c r="DZ241" s="11">
        <f t="shared" si="1784"/>
        <v>35.000000123</v>
      </c>
      <c r="EA241" s="11">
        <f t="shared" si="1784"/>
        <v>9.9999998759999968</v>
      </c>
      <c r="EB241" s="11">
        <f t="shared" si="1784"/>
        <v>47.999999875</v>
      </c>
      <c r="EC241" s="11">
        <f t="shared" si="1784"/>
        <v>9.9999998739999967</v>
      </c>
      <c r="ED241" s="11">
        <f t="shared" si="1784"/>
        <v>20.000000127</v>
      </c>
      <c r="EE241" s="11">
        <f t="shared" si="1784"/>
        <v>39.999999871999997</v>
      </c>
      <c r="EF241" s="11">
        <f t="shared" ref="EF241:EI241" si="1785">ABS(EF22-$G22)</f>
        <v>20.000000129000007</v>
      </c>
      <c r="EG241" s="11">
        <f t="shared" si="1785"/>
        <v>17.999999869999996</v>
      </c>
      <c r="EH241" s="11">
        <f t="shared" si="1785"/>
        <v>30.000000131</v>
      </c>
      <c r="EI241" s="11">
        <f t="shared" si="1785"/>
        <v>25.999999867999996</v>
      </c>
      <c r="EJ241" s="11">
        <f t="shared" ref="EJ241:ES241" si="1786">ABS(EJ22-$G22)</f>
        <v>23.000000133000007</v>
      </c>
      <c r="EK241" s="11">
        <f t="shared" si="1786"/>
        <v>19.000000133999997</v>
      </c>
      <c r="EL241" s="11">
        <f t="shared" si="1786"/>
        <v>34.999999864999992</v>
      </c>
      <c r="EM241" s="11">
        <f t="shared" si="1786"/>
        <v>19.999999863999996</v>
      </c>
      <c r="EN241" s="11">
        <f t="shared" si="1786"/>
        <v>29.999999862999996</v>
      </c>
      <c r="EO241" s="11">
        <f t="shared" si="1786"/>
        <v>4.9999998619999957</v>
      </c>
      <c r="EP241" s="11">
        <f t="shared" si="1786"/>
        <v>5.0000001390000008</v>
      </c>
      <c r="EQ241" s="11">
        <f t="shared" si="1786"/>
        <v>5.0000001400000045</v>
      </c>
      <c r="ER241" s="11">
        <f t="shared" si="1786"/>
        <v>35.000000141000008</v>
      </c>
      <c r="ES241" s="11">
        <f t="shared" si="1786"/>
        <v>40.000000141999998</v>
      </c>
      <c r="ET241" s="11">
        <f t="shared" ref="ET241:EV241" si="1787">ABS(ET22-$G22)</f>
        <v>12.000000143000001</v>
      </c>
      <c r="EU241" s="11">
        <f t="shared" si="1787"/>
        <v>34.999999855999995</v>
      </c>
      <c r="EV241" s="11">
        <f t="shared" si="1787"/>
        <v>29.999999854999995</v>
      </c>
      <c r="EW241" s="11">
        <f t="shared" ref="EW241:FJ241" si="1788">ABS(EW22-$G22)</f>
        <v>22.000000145999998</v>
      </c>
      <c r="EX241" s="11">
        <f t="shared" si="1788"/>
        <v>1.470000015046935E-7</v>
      </c>
      <c r="EY241" s="11">
        <f t="shared" si="1788"/>
        <v>20.000000148000005</v>
      </c>
      <c r="EZ241" s="11">
        <f t="shared" si="1788"/>
        <v>10.000000149000009</v>
      </c>
      <c r="FA241" s="11">
        <f t="shared" si="1788"/>
        <v>15.000000149999998</v>
      </c>
      <c r="FB241" s="11">
        <f t="shared" si="1788"/>
        <v>34.999999848999998</v>
      </c>
      <c r="FC241" s="11">
        <f t="shared" si="1788"/>
        <v>9.9999998479999945</v>
      </c>
      <c r="FD241" s="11">
        <f t="shared" si="1788"/>
        <v>9.999999846999998</v>
      </c>
      <c r="FE241" s="11">
        <f t="shared" si="1788"/>
        <v>15.000000153999999</v>
      </c>
      <c r="FF241" s="11">
        <f t="shared" si="1788"/>
        <v>20.000000155000002</v>
      </c>
      <c r="FG241" s="11">
        <f t="shared" si="1788"/>
        <v>29.000000156000006</v>
      </c>
      <c r="FH241" s="11">
        <f t="shared" si="1788"/>
        <v>40.000000157000009</v>
      </c>
      <c r="FI241" s="11">
        <f t="shared" si="1788"/>
        <v>39.999999841999994</v>
      </c>
      <c r="FJ241" s="11">
        <f t="shared" si="1788"/>
        <v>28.000000159000002</v>
      </c>
      <c r="FK241" s="11">
        <f t="shared" ref="FK241" si="1789">ABS(FK22-$G22)</f>
        <v>4.9999998399999939</v>
      </c>
    </row>
    <row r="242" spans="3:167" x14ac:dyDescent="0.25">
      <c r="C242" s="11">
        <v>20</v>
      </c>
      <c r="D242" s="11">
        <f t="shared" si="1542"/>
        <v>11.999999999000003</v>
      </c>
      <c r="E242" s="11">
        <f t="shared" ref="E242" si="1790">ABS(E23-$G23)</f>
        <v>3.0000000004999947</v>
      </c>
      <c r="F242" s="11">
        <f t="shared" si="1542"/>
        <v>2.9999999995000053</v>
      </c>
      <c r="G242" s="11">
        <f t="shared" si="1542"/>
        <v>0</v>
      </c>
      <c r="H242" s="11">
        <f t="shared" si="1542"/>
        <v>2.0000000010000036</v>
      </c>
      <c r="I242" s="11">
        <f t="shared" ref="I242:BT242" si="1791">ABS(I23-$G23)</f>
        <v>16.999999997999996</v>
      </c>
      <c r="J242" s="11">
        <f t="shared" si="1791"/>
        <v>2.0000000030000038</v>
      </c>
      <c r="K242" s="11">
        <f t="shared" si="1791"/>
        <v>42.000000004000007</v>
      </c>
      <c r="L242" s="11">
        <f t="shared" si="1791"/>
        <v>12.000000005000004</v>
      </c>
      <c r="M242" s="11">
        <f t="shared" si="1791"/>
        <v>22.999999993999996</v>
      </c>
      <c r="N242" s="11">
        <f t="shared" si="1791"/>
        <v>22.000000007000004</v>
      </c>
      <c r="O242" s="11">
        <f t="shared" si="1791"/>
        <v>2.9999999919999993</v>
      </c>
      <c r="P242" s="11">
        <f t="shared" si="1791"/>
        <v>32.000000008999997</v>
      </c>
      <c r="Q242" s="11">
        <f t="shared" si="1791"/>
        <v>2.9999999899999992</v>
      </c>
      <c r="R242" s="11">
        <f t="shared" si="1791"/>
        <v>22.000000011000004</v>
      </c>
      <c r="S242" s="11">
        <f t="shared" si="1791"/>
        <v>22.000000012000001</v>
      </c>
      <c r="T242" s="11">
        <f t="shared" si="1791"/>
        <v>2.9999999869999954</v>
      </c>
      <c r="U242" s="11">
        <f t="shared" si="1791"/>
        <v>2.9999999859999988</v>
      </c>
      <c r="V242" s="11">
        <f t="shared" si="1791"/>
        <v>12.000000015000005</v>
      </c>
      <c r="W242" s="11">
        <f t="shared" si="1791"/>
        <v>12.000000016000001</v>
      </c>
      <c r="X242" s="11">
        <f t="shared" si="1791"/>
        <v>12.000000017000005</v>
      </c>
      <c r="Y242" s="11">
        <f t="shared" si="1791"/>
        <v>17.999999981999995</v>
      </c>
      <c r="Z242" s="11">
        <f t="shared" si="1791"/>
        <v>32.000000019000005</v>
      </c>
      <c r="AA242" s="11">
        <f t="shared" si="1791"/>
        <v>42.000000020000009</v>
      </c>
      <c r="AB242" s="11">
        <f t="shared" si="1791"/>
        <v>12.999999978999998</v>
      </c>
      <c r="AC242" s="11">
        <f t="shared" si="1791"/>
        <v>12.000000022000002</v>
      </c>
      <c r="AD242" s="11">
        <f t="shared" si="1791"/>
        <v>16.000000023000005</v>
      </c>
      <c r="AE242" s="11">
        <f t="shared" si="1791"/>
        <v>28.999999975999998</v>
      </c>
      <c r="AF242" s="11">
        <f t="shared" si="1791"/>
        <v>12.999999974999998</v>
      </c>
      <c r="AG242" s="11">
        <f t="shared" si="1791"/>
        <v>12.999999973999998</v>
      </c>
      <c r="AH242" s="11">
        <f t="shared" si="1791"/>
        <v>11.000000027000006</v>
      </c>
      <c r="AI242" s="11">
        <f t="shared" si="1791"/>
        <v>42.000000028000009</v>
      </c>
      <c r="AJ242" s="11">
        <f t="shared" si="1791"/>
        <v>22.000000029000006</v>
      </c>
      <c r="AK242" s="11">
        <f t="shared" si="1791"/>
        <v>32.999999969999998</v>
      </c>
      <c r="AL242" s="11">
        <f t="shared" si="1791"/>
        <v>27.999999968999994</v>
      </c>
      <c r="AM242" s="11">
        <f t="shared" si="1791"/>
        <v>9.9999999679999974</v>
      </c>
      <c r="AN242" s="11">
        <f t="shared" si="1791"/>
        <v>27.000000032999999</v>
      </c>
      <c r="AO242" s="11">
        <f t="shared" si="1791"/>
        <v>7.9999999659999972</v>
      </c>
      <c r="AP242" s="11">
        <f t="shared" si="1791"/>
        <v>22.000000035000006</v>
      </c>
      <c r="AQ242" s="11">
        <f t="shared" si="1791"/>
        <v>37.00000003600001</v>
      </c>
      <c r="AR242" s="11">
        <f t="shared" si="1791"/>
        <v>27.999999962999997</v>
      </c>
      <c r="AS242" s="11">
        <f t="shared" si="1791"/>
        <v>18.000000038000003</v>
      </c>
      <c r="AT242" s="11">
        <f t="shared" si="1791"/>
        <v>2.9999999609999932</v>
      </c>
      <c r="AU242" s="11">
        <f t="shared" si="1791"/>
        <v>7.9999999599999967</v>
      </c>
      <c r="AV242" s="11">
        <f t="shared" si="1791"/>
        <v>22.000000041000007</v>
      </c>
      <c r="AW242" s="11">
        <f t="shared" si="1791"/>
        <v>37.999999957999997</v>
      </c>
      <c r="AX242" s="11">
        <f t="shared" si="1791"/>
        <v>20.999999956999996</v>
      </c>
      <c r="AY242" s="11">
        <f t="shared" si="1791"/>
        <v>41.000000043999997</v>
      </c>
      <c r="AZ242" s="11">
        <f t="shared" si="1791"/>
        <v>52.000000045</v>
      </c>
      <c r="BA242" s="11">
        <f t="shared" si="1791"/>
        <v>22.999999953999996</v>
      </c>
      <c r="BB242" s="11">
        <f t="shared" si="1791"/>
        <v>7.9999999529999961</v>
      </c>
      <c r="BC242" s="11">
        <f t="shared" si="1791"/>
        <v>17.999999951999996</v>
      </c>
      <c r="BD242" s="11">
        <f t="shared" si="1791"/>
        <v>12.000000049000001</v>
      </c>
      <c r="BE242" s="11">
        <f t="shared" si="1791"/>
        <v>37.999999949999996</v>
      </c>
      <c r="BF242" s="11">
        <f t="shared" si="1791"/>
        <v>37.999999948999999</v>
      </c>
      <c r="BG242" s="11">
        <f t="shared" si="1791"/>
        <v>22.999999947999996</v>
      </c>
      <c r="BH242" s="11">
        <f t="shared" si="1791"/>
        <v>32.000000053000001</v>
      </c>
      <c r="BI242" s="11">
        <f t="shared" si="1791"/>
        <v>42.000000054000004</v>
      </c>
      <c r="BJ242" s="11">
        <f t="shared" si="1791"/>
        <v>17.999999944999995</v>
      </c>
      <c r="BK242" s="11">
        <f t="shared" si="1791"/>
        <v>17.999999943999995</v>
      </c>
      <c r="BL242" s="11">
        <f t="shared" si="1791"/>
        <v>42.000000057000001</v>
      </c>
      <c r="BM242" s="11">
        <f t="shared" si="1791"/>
        <v>2.0000000580000048</v>
      </c>
      <c r="BN242" s="11">
        <f t="shared" si="1791"/>
        <v>32.000000059000008</v>
      </c>
      <c r="BO242" s="11">
        <f t="shared" si="1791"/>
        <v>17.999999939999995</v>
      </c>
      <c r="BP242" s="11">
        <f t="shared" si="1791"/>
        <v>12.000000061000001</v>
      </c>
      <c r="BQ242" s="11">
        <f t="shared" si="1791"/>
        <v>62.000000062000005</v>
      </c>
      <c r="BR242" s="11">
        <f t="shared" si="1791"/>
        <v>12.000000063000002</v>
      </c>
      <c r="BS242" s="11">
        <f t="shared" si="1791"/>
        <v>12.000000064000005</v>
      </c>
      <c r="BT242" s="11">
        <f t="shared" si="1791"/>
        <v>12.999999934999998</v>
      </c>
      <c r="BU242" s="11">
        <f t="shared" ref="BU242:CI242" si="1792">ABS(BU23-$G23)</f>
        <v>6.6000005460864486E-8</v>
      </c>
      <c r="BV242" s="11">
        <f t="shared" si="1792"/>
        <v>33.999999932999998</v>
      </c>
      <c r="BW242" s="11">
        <f t="shared" si="1792"/>
        <v>3.0000000680000056</v>
      </c>
      <c r="BX242" s="11">
        <f t="shared" si="1792"/>
        <v>7.0000000690000022</v>
      </c>
      <c r="BY242" s="11">
        <f t="shared" si="1792"/>
        <v>6.9999999299999978</v>
      </c>
      <c r="BZ242" s="11">
        <f t="shared" si="1792"/>
        <v>32.000000071000009</v>
      </c>
      <c r="CA242" s="11">
        <f t="shared" si="1792"/>
        <v>7.000000072000006</v>
      </c>
      <c r="CB242" s="11">
        <f t="shared" si="1792"/>
        <v>2.0000000730000025</v>
      </c>
      <c r="CC242" s="11">
        <f t="shared" si="1792"/>
        <v>6.0000000740000061</v>
      </c>
      <c r="CD242" s="11">
        <f t="shared" si="1792"/>
        <v>20.000000075000003</v>
      </c>
      <c r="CE242" s="11">
        <f t="shared" si="1792"/>
        <v>22.999999923999997</v>
      </c>
      <c r="CF242" s="11">
        <f t="shared" si="1792"/>
        <v>2.9999999229999972</v>
      </c>
      <c r="CG242" s="11">
        <f t="shared" si="1792"/>
        <v>22.999999921999997</v>
      </c>
      <c r="CH242" s="11">
        <f t="shared" si="1792"/>
        <v>12.999999920999997</v>
      </c>
      <c r="CI242" s="11">
        <f t="shared" si="1792"/>
        <v>17.000000080000007</v>
      </c>
      <c r="CJ242" s="11">
        <f t="shared" ref="CJ242:CK242" si="1793">ABS(CJ23-$G23)</f>
        <v>3.0000000810000031</v>
      </c>
      <c r="CK242" s="11">
        <f t="shared" si="1793"/>
        <v>37.000000082000007</v>
      </c>
      <c r="CL242" s="11">
        <f t="shared" ref="CL242:CQ242" si="1794">ABS(CL23-$G23)</f>
        <v>2.0000000830000033</v>
      </c>
      <c r="CM242" s="11">
        <f t="shared" si="1794"/>
        <v>28.000000084</v>
      </c>
      <c r="CN242" s="11">
        <f t="shared" si="1794"/>
        <v>17.000000085000003</v>
      </c>
      <c r="CO242" s="11">
        <f t="shared" si="1794"/>
        <v>7.9999999139999964</v>
      </c>
      <c r="CP242" s="11">
        <f t="shared" si="1794"/>
        <v>27.999999912999996</v>
      </c>
      <c r="CQ242" s="11">
        <f t="shared" si="1794"/>
        <v>8.800000017572529E-8</v>
      </c>
      <c r="CR242" s="11">
        <f t="shared" ref="CR242:CS242" si="1795">ABS(CR23-$G23)</f>
        <v>7.9999999109999962</v>
      </c>
      <c r="CS242" s="11">
        <f t="shared" si="1795"/>
        <v>2.9999999099999997</v>
      </c>
      <c r="CT242" s="11">
        <f t="shared" ref="CT242:DB242" si="1796">ABS(CT23-$G23)</f>
        <v>7.000000091000004</v>
      </c>
      <c r="CU242" s="11">
        <f t="shared" si="1796"/>
        <v>6.9999999079999959</v>
      </c>
      <c r="CV242" s="11">
        <f t="shared" si="1796"/>
        <v>32.000000093000004</v>
      </c>
      <c r="CW242" s="11">
        <f t="shared" si="1796"/>
        <v>7.9999999059999958</v>
      </c>
      <c r="CX242" s="11">
        <f t="shared" si="1796"/>
        <v>2.0000000950000043</v>
      </c>
      <c r="CY242" s="11">
        <f t="shared" si="1796"/>
        <v>6.9999999039999956</v>
      </c>
      <c r="CZ242" s="11">
        <f t="shared" si="1796"/>
        <v>7.9999999029999955</v>
      </c>
      <c r="DA242" s="11">
        <f t="shared" si="1796"/>
        <v>12.999999901999995</v>
      </c>
      <c r="DB242" s="11">
        <f t="shared" si="1796"/>
        <v>9.900000463858305E-8</v>
      </c>
      <c r="DC242" s="11">
        <f t="shared" ref="DC242:EE242" si="1797">ABS(DC23-$G23)</f>
        <v>7.9999998999999953</v>
      </c>
      <c r="DD242" s="11">
        <f t="shared" si="1797"/>
        <v>12.999999898999995</v>
      </c>
      <c r="DE242" s="11">
        <f t="shared" si="1797"/>
        <v>32.000000102000008</v>
      </c>
      <c r="DF242" s="11">
        <f t="shared" si="1797"/>
        <v>27.000000102999998</v>
      </c>
      <c r="DG242" s="11">
        <f t="shared" si="1797"/>
        <v>2.9999998959999985</v>
      </c>
      <c r="DH242" s="11">
        <f t="shared" si="1797"/>
        <v>37.000000105000005</v>
      </c>
      <c r="DI242" s="11">
        <f t="shared" si="1797"/>
        <v>25.999999893999998</v>
      </c>
      <c r="DJ242" s="11">
        <f t="shared" si="1797"/>
        <v>32.000000106999998</v>
      </c>
      <c r="DK242" s="11">
        <f t="shared" si="1797"/>
        <v>32.000000108000002</v>
      </c>
      <c r="DL242" s="11">
        <f t="shared" si="1797"/>
        <v>33.000000109000005</v>
      </c>
      <c r="DM242" s="11">
        <f t="shared" si="1797"/>
        <v>32.000000110000009</v>
      </c>
      <c r="DN242" s="11">
        <f t="shared" si="1797"/>
        <v>27.999999888999994</v>
      </c>
      <c r="DO242" s="11">
        <f t="shared" si="1797"/>
        <v>12.000000112000002</v>
      </c>
      <c r="DP242" s="11">
        <f t="shared" si="1797"/>
        <v>2.9999998869999942</v>
      </c>
      <c r="DQ242" s="11">
        <f t="shared" si="1797"/>
        <v>11.999999885999998</v>
      </c>
      <c r="DR242" s="11">
        <f t="shared" si="1797"/>
        <v>12.000000115000006</v>
      </c>
      <c r="DS242" s="11">
        <f t="shared" si="1797"/>
        <v>4.9999998839999975</v>
      </c>
      <c r="DT242" s="11">
        <f t="shared" si="1797"/>
        <v>12.000000117000006</v>
      </c>
      <c r="DU242" s="11">
        <f t="shared" si="1797"/>
        <v>2.0000001180000027</v>
      </c>
      <c r="DV242" s="11">
        <f t="shared" si="1797"/>
        <v>2.0000001190000063</v>
      </c>
      <c r="DW242" s="11">
        <f t="shared" si="1797"/>
        <v>2.0000001200000028</v>
      </c>
      <c r="DX242" s="11">
        <f t="shared" si="1797"/>
        <v>0.99999987899999354</v>
      </c>
      <c r="DY242" s="11">
        <f t="shared" si="1797"/>
        <v>7.999999877999997</v>
      </c>
      <c r="DZ242" s="11">
        <f t="shared" si="1797"/>
        <v>12.000000123000007</v>
      </c>
      <c r="EA242" s="11">
        <f t="shared" si="1797"/>
        <v>12.000000124000003</v>
      </c>
      <c r="EB242" s="11">
        <f t="shared" si="1797"/>
        <v>12.999999874999997</v>
      </c>
      <c r="EC242" s="11">
        <f t="shared" si="1797"/>
        <v>2.0000001260000033</v>
      </c>
      <c r="ED242" s="11">
        <f t="shared" si="1797"/>
        <v>1.2700000695531344E-7</v>
      </c>
      <c r="EE242" s="11">
        <f t="shared" si="1797"/>
        <v>7.9999998719999965</v>
      </c>
      <c r="EF242" s="11">
        <f t="shared" ref="EF242:EI242" si="1798">ABS(EF23-$G23)</f>
        <v>2.000000129</v>
      </c>
      <c r="EG242" s="11">
        <f t="shared" si="1798"/>
        <v>15.999999869999996</v>
      </c>
      <c r="EH242" s="11">
        <f t="shared" si="1798"/>
        <v>22.999999868999996</v>
      </c>
      <c r="EI242" s="11">
        <f t="shared" si="1798"/>
        <v>10.999999867999996</v>
      </c>
      <c r="EJ242" s="11">
        <f t="shared" ref="EJ242:ES242" si="1799">ABS(EJ23-$G23)</f>
        <v>14.999999866999996</v>
      </c>
      <c r="EK242" s="11">
        <f t="shared" si="1799"/>
        <v>2.000000134000004</v>
      </c>
      <c r="EL242" s="11">
        <f t="shared" si="1799"/>
        <v>27.000000135000001</v>
      </c>
      <c r="EM242" s="11">
        <f t="shared" si="1799"/>
        <v>12.999999863999996</v>
      </c>
      <c r="EN242" s="11">
        <f t="shared" si="1799"/>
        <v>12.999999862999996</v>
      </c>
      <c r="EO242" s="11">
        <f t="shared" si="1799"/>
        <v>22.000000138000004</v>
      </c>
      <c r="EP242" s="11">
        <f t="shared" si="1799"/>
        <v>27.000000139000001</v>
      </c>
      <c r="EQ242" s="11">
        <f t="shared" si="1799"/>
        <v>12.999999859999996</v>
      </c>
      <c r="ER242" s="11">
        <f t="shared" si="1799"/>
        <v>37.000000141000008</v>
      </c>
      <c r="ES242" s="11">
        <f t="shared" si="1799"/>
        <v>17.999999857999995</v>
      </c>
      <c r="ET242" s="11">
        <f t="shared" ref="ET242:EV242" si="1800">ABS(ET23-$G23)</f>
        <v>27.999999856999999</v>
      </c>
      <c r="EU242" s="11">
        <f t="shared" si="1800"/>
        <v>7.9999998559999952</v>
      </c>
      <c r="EV242" s="11">
        <f t="shared" si="1800"/>
        <v>22.000000145000001</v>
      </c>
      <c r="EW242" s="11">
        <f t="shared" ref="EW242:FJ242" si="1801">ABS(EW23-$G23)</f>
        <v>5.999999853999995</v>
      </c>
      <c r="EX242" s="11">
        <f t="shared" si="1801"/>
        <v>12.999999852999995</v>
      </c>
      <c r="EY242" s="11">
        <f t="shared" si="1801"/>
        <v>17.999999851999995</v>
      </c>
      <c r="EZ242" s="11">
        <f t="shared" si="1801"/>
        <v>12.000000149000002</v>
      </c>
      <c r="FA242" s="11">
        <f t="shared" si="1801"/>
        <v>22.000000150000005</v>
      </c>
      <c r="FB242" s="11">
        <f t="shared" si="1801"/>
        <v>12.999999848999998</v>
      </c>
      <c r="FC242" s="11">
        <f t="shared" si="1801"/>
        <v>12.999999847999998</v>
      </c>
      <c r="FD242" s="11">
        <f t="shared" si="1801"/>
        <v>12.999999846999998</v>
      </c>
      <c r="FE242" s="11">
        <f t="shared" si="1801"/>
        <v>2.9999998459999944</v>
      </c>
      <c r="FF242" s="11">
        <f t="shared" si="1801"/>
        <v>32.999999844999998</v>
      </c>
      <c r="FG242" s="11">
        <f t="shared" si="1801"/>
        <v>28.999999843999994</v>
      </c>
      <c r="FH242" s="11">
        <f t="shared" si="1801"/>
        <v>12.000000157000002</v>
      </c>
      <c r="FI242" s="11">
        <f t="shared" si="1801"/>
        <v>22.000000158000006</v>
      </c>
      <c r="FJ242" s="11">
        <f t="shared" si="1801"/>
        <v>52.000000159000002</v>
      </c>
      <c r="FK242" s="11">
        <f t="shared" ref="FK242" si="1802">ABS(FK23-$G23)</f>
        <v>7.9999998399999974</v>
      </c>
    </row>
    <row r="243" spans="3:167" x14ac:dyDescent="0.25">
      <c r="C243" s="11">
        <v>21</v>
      </c>
      <c r="D243" s="11">
        <f t="shared" si="1542"/>
        <v>9.9999999990000035</v>
      </c>
      <c r="E243" s="11">
        <f t="shared" ref="E243" si="1803">ABS(E24-$G24)</f>
        <v>19.999999999500005</v>
      </c>
      <c r="F243" s="11">
        <f t="shared" si="1542"/>
        <v>4.9999999995000053</v>
      </c>
      <c r="G243" s="11">
        <f t="shared" si="1542"/>
        <v>0</v>
      </c>
      <c r="H243" s="11">
        <f t="shared" si="1542"/>
        <v>20.000000001000004</v>
      </c>
      <c r="I243" s="11">
        <f t="shared" ref="I243:BT243" si="1804">ABS(I24-$G24)</f>
        <v>13.999999997999996</v>
      </c>
      <c r="J243" s="11">
        <f t="shared" si="1804"/>
        <v>35.000000003000004</v>
      </c>
      <c r="K243" s="11">
        <f t="shared" si="1804"/>
        <v>39.999999996</v>
      </c>
      <c r="L243" s="11">
        <f t="shared" si="1804"/>
        <v>10.000000005000004</v>
      </c>
      <c r="M243" s="11">
        <f t="shared" si="1804"/>
        <v>19.999999993999996</v>
      </c>
      <c r="N243" s="11">
        <f t="shared" si="1804"/>
        <v>30.000000007000004</v>
      </c>
      <c r="O243" s="11">
        <f t="shared" si="1804"/>
        <v>8.000000661922968E-9</v>
      </c>
      <c r="P243" s="11">
        <f t="shared" si="1804"/>
        <v>40.000000008999997</v>
      </c>
      <c r="Q243" s="11">
        <f t="shared" si="1804"/>
        <v>25.000000010000001</v>
      </c>
      <c r="R243" s="11">
        <f t="shared" si="1804"/>
        <v>30.000000011000004</v>
      </c>
      <c r="S243" s="11">
        <f t="shared" si="1804"/>
        <v>30.000000012000008</v>
      </c>
      <c r="T243" s="11">
        <f t="shared" si="1804"/>
        <v>32.000000012999998</v>
      </c>
      <c r="U243" s="11">
        <f t="shared" si="1804"/>
        <v>34.999999985999999</v>
      </c>
      <c r="V243" s="11">
        <f t="shared" si="1804"/>
        <v>9.9999999849999952</v>
      </c>
      <c r="W243" s="11">
        <f t="shared" si="1804"/>
        <v>27.999999983999999</v>
      </c>
      <c r="X243" s="11">
        <f t="shared" si="1804"/>
        <v>38.999999982999995</v>
      </c>
      <c r="Y243" s="11">
        <f t="shared" si="1804"/>
        <v>50.000000018000001</v>
      </c>
      <c r="Z243" s="11">
        <f t="shared" si="1804"/>
        <v>15.000000019000005</v>
      </c>
      <c r="AA243" s="11">
        <f t="shared" si="1804"/>
        <v>55.000000020000009</v>
      </c>
      <c r="AB243" s="11">
        <f t="shared" si="1804"/>
        <v>30.000000020999998</v>
      </c>
      <c r="AC243" s="11">
        <f t="shared" si="1804"/>
        <v>32.000000022000002</v>
      </c>
      <c r="AD243" s="11">
        <f t="shared" si="1804"/>
        <v>26.000000023000005</v>
      </c>
      <c r="AE243" s="11">
        <f t="shared" si="1804"/>
        <v>20.000000024000002</v>
      </c>
      <c r="AF243" s="11">
        <f t="shared" si="1804"/>
        <v>39.999999974999994</v>
      </c>
      <c r="AG243" s="11">
        <f t="shared" si="1804"/>
        <v>2.6000002151249646E-8</v>
      </c>
      <c r="AH243" s="11">
        <f t="shared" si="1804"/>
        <v>29.000000027000006</v>
      </c>
      <c r="AI243" s="11">
        <f t="shared" si="1804"/>
        <v>2.8000002316730388E-8</v>
      </c>
      <c r="AJ243" s="11">
        <f t="shared" si="1804"/>
        <v>17.000000029000006</v>
      </c>
      <c r="AK243" s="11">
        <f t="shared" si="1804"/>
        <v>45.000000030000002</v>
      </c>
      <c r="AL243" s="11">
        <f t="shared" si="1804"/>
        <v>15.000000031000006</v>
      </c>
      <c r="AM243" s="11">
        <f t="shared" si="1804"/>
        <v>38.00000003200001</v>
      </c>
      <c r="AN243" s="11">
        <f t="shared" si="1804"/>
        <v>9.9999999669999973</v>
      </c>
      <c r="AO243" s="11">
        <f t="shared" si="1804"/>
        <v>27.999999965999997</v>
      </c>
      <c r="AP243" s="11">
        <f t="shared" si="1804"/>
        <v>9.9999999649999971</v>
      </c>
      <c r="AQ243" s="11">
        <f t="shared" si="1804"/>
        <v>10.000000036000003</v>
      </c>
      <c r="AR243" s="11">
        <f t="shared" si="1804"/>
        <v>3.9999999629999934</v>
      </c>
      <c r="AS243" s="11">
        <f t="shared" si="1804"/>
        <v>5.9999999619999969</v>
      </c>
      <c r="AT243" s="11">
        <f t="shared" si="1804"/>
        <v>14.999999960999997</v>
      </c>
      <c r="AU243" s="11">
        <f t="shared" si="1804"/>
        <v>20.000000040000003</v>
      </c>
      <c r="AV243" s="11">
        <f t="shared" si="1804"/>
        <v>40.000000041</v>
      </c>
      <c r="AW243" s="11">
        <f t="shared" si="1804"/>
        <v>39.999999957999997</v>
      </c>
      <c r="AX243" s="11">
        <f t="shared" si="1804"/>
        <v>32.999999957</v>
      </c>
      <c r="AY243" s="11">
        <f t="shared" si="1804"/>
        <v>27.999999955999996</v>
      </c>
      <c r="AZ243" s="11">
        <f t="shared" si="1804"/>
        <v>50.000000045</v>
      </c>
      <c r="BA243" s="11">
        <f t="shared" si="1804"/>
        <v>4.6000003806057066E-8</v>
      </c>
      <c r="BB243" s="11">
        <f t="shared" si="1804"/>
        <v>14.999999952999996</v>
      </c>
      <c r="BC243" s="11">
        <f t="shared" si="1804"/>
        <v>50.000000047999997</v>
      </c>
      <c r="BD243" s="11">
        <f t="shared" si="1804"/>
        <v>35.000000049000001</v>
      </c>
      <c r="BE243" s="11">
        <f t="shared" si="1804"/>
        <v>10.000000050000004</v>
      </c>
      <c r="BF243" s="11">
        <f t="shared" si="1804"/>
        <v>35.000000051000008</v>
      </c>
      <c r="BG243" s="11">
        <f t="shared" si="1804"/>
        <v>5.0000000520000043</v>
      </c>
      <c r="BH243" s="11">
        <f t="shared" si="1804"/>
        <v>40.000000053000001</v>
      </c>
      <c r="BI243" s="11">
        <f t="shared" si="1804"/>
        <v>25.000000054000004</v>
      </c>
      <c r="BJ243" s="11">
        <f t="shared" si="1804"/>
        <v>30.000000055000008</v>
      </c>
      <c r="BK243" s="11">
        <f t="shared" si="1804"/>
        <v>9.9999999439999954</v>
      </c>
      <c r="BL243" s="11">
        <f t="shared" si="1804"/>
        <v>39.999999942999999</v>
      </c>
      <c r="BM243" s="11">
        <f t="shared" si="1804"/>
        <v>6.9999999419999952</v>
      </c>
      <c r="BN243" s="11">
        <f t="shared" si="1804"/>
        <v>15.000000059000001</v>
      </c>
      <c r="BO243" s="11">
        <f t="shared" si="1804"/>
        <v>24.999999939999995</v>
      </c>
      <c r="BP243" s="11">
        <f t="shared" si="1804"/>
        <v>39.999999938999999</v>
      </c>
      <c r="BQ243" s="11">
        <f t="shared" si="1804"/>
        <v>39.999999937999995</v>
      </c>
      <c r="BR243" s="11">
        <f t="shared" si="1804"/>
        <v>35.000000063000009</v>
      </c>
      <c r="BS243" s="11">
        <f t="shared" si="1804"/>
        <v>10.000000064000005</v>
      </c>
      <c r="BT243" s="11">
        <f t="shared" si="1804"/>
        <v>30.000000065000002</v>
      </c>
      <c r="BU243" s="11">
        <f t="shared" ref="BU243:CI243" si="1805">ABS(BU24-$G24)</f>
        <v>25.000000066000005</v>
      </c>
      <c r="BV243" s="11">
        <f t="shared" si="1805"/>
        <v>35.000000067000009</v>
      </c>
      <c r="BW243" s="11">
        <f t="shared" si="1805"/>
        <v>1.9999999319999944</v>
      </c>
      <c r="BX243" s="11">
        <f t="shared" si="1805"/>
        <v>35.000000069000002</v>
      </c>
      <c r="BY243" s="11">
        <f t="shared" si="1805"/>
        <v>49.000000070000006</v>
      </c>
      <c r="BZ243" s="11">
        <f t="shared" si="1805"/>
        <v>45.000000071000009</v>
      </c>
      <c r="CA243" s="11">
        <f t="shared" si="1805"/>
        <v>7.2000005957306712E-8</v>
      </c>
      <c r="CB243" s="11">
        <f t="shared" si="1805"/>
        <v>39.999999926999998</v>
      </c>
      <c r="CC243" s="11">
        <f t="shared" si="1805"/>
        <v>10.000000074000006</v>
      </c>
      <c r="CD243" s="11">
        <f t="shared" si="1805"/>
        <v>7.5000002652814146E-8</v>
      </c>
      <c r="CE243" s="11">
        <f t="shared" si="1805"/>
        <v>7.6000006288268196E-8</v>
      </c>
      <c r="CF243" s="11">
        <f t="shared" si="1805"/>
        <v>7.7000002818294888E-8</v>
      </c>
      <c r="CG243" s="11">
        <f t="shared" si="1805"/>
        <v>14.999999921999997</v>
      </c>
      <c r="CH243" s="11">
        <f t="shared" si="1805"/>
        <v>6.999999920999997</v>
      </c>
      <c r="CI243" s="11">
        <f t="shared" si="1805"/>
        <v>15.000000080000007</v>
      </c>
      <c r="CJ243" s="11">
        <f t="shared" ref="CJ243:CK243" si="1806">ABS(CJ24-$G24)</f>
        <v>17.999999918999997</v>
      </c>
      <c r="CK243" s="11">
        <f t="shared" si="1806"/>
        <v>40.000000082000007</v>
      </c>
      <c r="CL243" s="11">
        <f t="shared" ref="CL243:CQ243" si="1807">ABS(CL24-$G24)</f>
        <v>2.9999999169999967</v>
      </c>
      <c r="CM243" s="11">
        <f t="shared" si="1807"/>
        <v>17.999999915999997</v>
      </c>
      <c r="CN243" s="11">
        <f t="shared" si="1807"/>
        <v>14.999999914999997</v>
      </c>
      <c r="CO243" s="11">
        <f t="shared" si="1807"/>
        <v>10.000000086</v>
      </c>
      <c r="CP243" s="11">
        <f t="shared" si="1807"/>
        <v>29.999999912999996</v>
      </c>
      <c r="CQ243" s="11">
        <f t="shared" si="1807"/>
        <v>29.999999911999996</v>
      </c>
      <c r="CR243" s="11">
        <f t="shared" ref="CR243:CS243" si="1808">ABS(CR24-$G24)</f>
        <v>14.999999910999996</v>
      </c>
      <c r="CS243" s="11">
        <f t="shared" si="1808"/>
        <v>10.00000009</v>
      </c>
      <c r="CT243" s="11">
        <f t="shared" ref="CT243:DB243" si="1809">ABS(CT24-$G24)</f>
        <v>34.999999908999996</v>
      </c>
      <c r="CU243" s="11">
        <f t="shared" si="1809"/>
        <v>17.999999907999996</v>
      </c>
      <c r="CV243" s="11">
        <f t="shared" si="1809"/>
        <v>30.000000093000004</v>
      </c>
      <c r="CW243" s="11">
        <f t="shared" si="1809"/>
        <v>9.9999999059999958</v>
      </c>
      <c r="CX243" s="11">
        <f t="shared" si="1809"/>
        <v>4.9999999049999957</v>
      </c>
      <c r="CY243" s="11">
        <f t="shared" si="1809"/>
        <v>27.000000096000001</v>
      </c>
      <c r="CZ243" s="11">
        <f t="shared" si="1809"/>
        <v>5.9999999029999955</v>
      </c>
      <c r="DA243" s="11">
        <f t="shared" si="1809"/>
        <v>9.8000001003129E-8</v>
      </c>
      <c r="DB243" s="11">
        <f t="shared" si="1809"/>
        <v>20.000000099000005</v>
      </c>
      <c r="DC243" s="11">
        <f t="shared" ref="DC243:EE243" si="1810">ABS(DC24-$G24)</f>
        <v>5.9999998999999988</v>
      </c>
      <c r="DD243" s="11">
        <f t="shared" si="1810"/>
        <v>6.9999998989999952</v>
      </c>
      <c r="DE243" s="11">
        <f t="shared" si="1810"/>
        <v>17.999999897999995</v>
      </c>
      <c r="DF243" s="11">
        <f t="shared" si="1810"/>
        <v>24.999999896999995</v>
      </c>
      <c r="DG243" s="11">
        <f t="shared" si="1810"/>
        <v>24.999999895999999</v>
      </c>
      <c r="DH243" s="11">
        <f t="shared" si="1810"/>
        <v>45.000000105000005</v>
      </c>
      <c r="DI243" s="11">
        <f t="shared" si="1810"/>
        <v>39.999999893999998</v>
      </c>
      <c r="DJ243" s="11">
        <f t="shared" si="1810"/>
        <v>9.9999998929999983</v>
      </c>
      <c r="DK243" s="11">
        <f t="shared" si="1810"/>
        <v>14.999999891999998</v>
      </c>
      <c r="DL243" s="11">
        <f t="shared" si="1810"/>
        <v>17.999999890999998</v>
      </c>
      <c r="DM243" s="11">
        <f t="shared" si="1810"/>
        <v>19.999999889999998</v>
      </c>
      <c r="DN243" s="11">
        <f t="shared" si="1810"/>
        <v>50.000000110999999</v>
      </c>
      <c r="DO243" s="11">
        <f t="shared" si="1810"/>
        <v>60.000000112000002</v>
      </c>
      <c r="DP243" s="11">
        <f t="shared" si="1810"/>
        <v>39.999999886999994</v>
      </c>
      <c r="DQ243" s="11">
        <f t="shared" si="1810"/>
        <v>34.999999885999998</v>
      </c>
      <c r="DR243" s="11">
        <f t="shared" si="1810"/>
        <v>19.999999884999998</v>
      </c>
      <c r="DS243" s="11">
        <f t="shared" si="1810"/>
        <v>4.9999998839999975</v>
      </c>
      <c r="DT243" s="11">
        <f t="shared" si="1810"/>
        <v>10.000000117000006</v>
      </c>
      <c r="DU243" s="11">
        <f t="shared" si="1810"/>
        <v>4.9999998819999973</v>
      </c>
      <c r="DV243" s="11">
        <f t="shared" si="1810"/>
        <v>1.1900000629339047E-7</v>
      </c>
      <c r="DW243" s="11">
        <f t="shared" si="1810"/>
        <v>20.000000120000003</v>
      </c>
      <c r="DX243" s="11">
        <f t="shared" si="1810"/>
        <v>9.9999998789999971</v>
      </c>
      <c r="DY243" s="11">
        <f t="shared" si="1810"/>
        <v>20.000000122000003</v>
      </c>
      <c r="DZ243" s="11">
        <f t="shared" si="1810"/>
        <v>19.999999876999997</v>
      </c>
      <c r="EA243" s="11">
        <f t="shared" si="1810"/>
        <v>20.000000124000003</v>
      </c>
      <c r="EB243" s="11">
        <f t="shared" si="1810"/>
        <v>20.999999874999997</v>
      </c>
      <c r="EC243" s="11">
        <f t="shared" si="1810"/>
        <v>14.999999873999997</v>
      </c>
      <c r="ED243" s="11">
        <f t="shared" si="1810"/>
        <v>5.000000127000007</v>
      </c>
      <c r="EE243" s="11">
        <f t="shared" si="1810"/>
        <v>40.000000128000003</v>
      </c>
      <c r="EF243" s="11">
        <f t="shared" ref="EF243:EI243" si="1811">ABS(EF24-$G24)</f>
        <v>1.2900000001536682E-7</v>
      </c>
      <c r="EG243" s="11">
        <f t="shared" si="1811"/>
        <v>38.000000129999997</v>
      </c>
      <c r="EH243" s="11">
        <f t="shared" si="1811"/>
        <v>20.000000131</v>
      </c>
      <c r="EI243" s="11">
        <f t="shared" si="1811"/>
        <v>6.9999998679999962</v>
      </c>
      <c r="EJ243" s="11">
        <f t="shared" ref="EJ243:ES243" si="1812">ABS(EJ24-$G24)</f>
        <v>18.999999866999996</v>
      </c>
      <c r="EK243" s="11">
        <f t="shared" si="1812"/>
        <v>0.99999986599999602</v>
      </c>
      <c r="EL243" s="11">
        <f t="shared" si="1812"/>
        <v>10.000000135000001</v>
      </c>
      <c r="EM243" s="11">
        <f t="shared" si="1812"/>
        <v>35.000000136000004</v>
      </c>
      <c r="EN243" s="11">
        <f t="shared" si="1812"/>
        <v>24.999999862999996</v>
      </c>
      <c r="EO243" s="11">
        <f t="shared" si="1812"/>
        <v>4.9999998619999957</v>
      </c>
      <c r="EP243" s="11">
        <f t="shared" si="1812"/>
        <v>35.000000139000001</v>
      </c>
      <c r="EQ243" s="11">
        <f t="shared" si="1812"/>
        <v>2.9999998599999955</v>
      </c>
      <c r="ER243" s="11">
        <f t="shared" si="1812"/>
        <v>40.000000141000008</v>
      </c>
      <c r="ES243" s="11">
        <f t="shared" si="1812"/>
        <v>9.9999998579999954</v>
      </c>
      <c r="ET243" s="11">
        <f t="shared" ref="ET243:EV243" si="1813">ABS(ET24-$G24)</f>
        <v>19.999999856999995</v>
      </c>
      <c r="EU243" s="11">
        <f t="shared" si="1813"/>
        <v>40.000000144000005</v>
      </c>
      <c r="EV243" s="11">
        <f t="shared" si="1813"/>
        <v>4.9999998549999987</v>
      </c>
      <c r="EW243" s="11">
        <f t="shared" ref="EW243:FJ243" si="1814">ABS(EW24-$G24)</f>
        <v>33.000000145999998</v>
      </c>
      <c r="EX243" s="11">
        <f t="shared" si="1814"/>
        <v>20.000000147000002</v>
      </c>
      <c r="EY243" s="11">
        <f t="shared" si="1814"/>
        <v>34.999999851999995</v>
      </c>
      <c r="EZ243" s="11">
        <f t="shared" si="1814"/>
        <v>25.000000149000009</v>
      </c>
      <c r="FA243" s="11">
        <f t="shared" si="1814"/>
        <v>9.9999998499999982</v>
      </c>
      <c r="FB243" s="11">
        <f t="shared" si="1814"/>
        <v>14.999999848999998</v>
      </c>
      <c r="FC243" s="11">
        <f t="shared" si="1814"/>
        <v>45.000000152000005</v>
      </c>
      <c r="FD243" s="11">
        <f t="shared" si="1814"/>
        <v>4.999999846999998</v>
      </c>
      <c r="FE243" s="11">
        <f t="shared" si="1814"/>
        <v>35.000000153999999</v>
      </c>
      <c r="FF243" s="11">
        <f t="shared" si="1814"/>
        <v>25.000000155000002</v>
      </c>
      <c r="FG243" s="11">
        <f t="shared" si="1814"/>
        <v>36.999999843999994</v>
      </c>
      <c r="FH243" s="11">
        <f t="shared" si="1814"/>
        <v>10.000000157000002</v>
      </c>
      <c r="FI243" s="11">
        <f t="shared" si="1814"/>
        <v>30.000000157999999</v>
      </c>
      <c r="FJ243" s="11">
        <f t="shared" si="1814"/>
        <v>50.000000159000002</v>
      </c>
      <c r="FK243" s="11">
        <f t="shared" ref="FK243" si="1815">ABS(FK24-$G24)</f>
        <v>15.000000160000006</v>
      </c>
    </row>
    <row r="244" spans="3:167" x14ac:dyDescent="0.25">
      <c r="C244" s="11">
        <v>22</v>
      </c>
      <c r="D244" s="11">
        <f t="shared" si="1542"/>
        <v>20.000000001000004</v>
      </c>
      <c r="E244" s="11">
        <f t="shared" ref="E244" si="1816">ABS(E25-$G25)</f>
        <v>30.000000000500002</v>
      </c>
      <c r="F244" s="11">
        <f t="shared" si="1542"/>
        <v>9.0000000005000018</v>
      </c>
      <c r="G244" s="11">
        <f t="shared" si="1542"/>
        <v>0</v>
      </c>
      <c r="H244" s="11">
        <f t="shared" si="1542"/>
        <v>7.9999999990000035</v>
      </c>
      <c r="I244" s="11">
        <f t="shared" ref="I244:BT244" si="1817">ABS(I25-$G25)</f>
        <v>28.999999998000007</v>
      </c>
      <c r="J244" s="11">
        <f t="shared" si="1817"/>
        <v>9.9999999970000033</v>
      </c>
      <c r="K244" s="11">
        <f t="shared" si="1817"/>
        <v>69.999999996</v>
      </c>
      <c r="L244" s="11">
        <f t="shared" si="1817"/>
        <v>9.9999999950000031</v>
      </c>
      <c r="M244" s="11">
        <f t="shared" si="1817"/>
        <v>20.000000005999993</v>
      </c>
      <c r="N244" s="11">
        <f t="shared" si="1817"/>
        <v>39.999999993000003</v>
      </c>
      <c r="O244" s="11">
        <f t="shared" si="1817"/>
        <v>10.000000008000001</v>
      </c>
      <c r="P244" s="11">
        <f t="shared" si="1817"/>
        <v>20.00000000899999</v>
      </c>
      <c r="Q244" s="11">
        <f t="shared" si="1817"/>
        <v>9.9999999900000063</v>
      </c>
      <c r="R244" s="11">
        <f t="shared" si="1817"/>
        <v>30.000000010999997</v>
      </c>
      <c r="S244" s="11">
        <f t="shared" si="1817"/>
        <v>15.000000012000001</v>
      </c>
      <c r="T244" s="11">
        <f t="shared" si="1817"/>
        <v>42.999999987000002</v>
      </c>
      <c r="U244" s="11">
        <f t="shared" si="1817"/>
        <v>46.999999986000006</v>
      </c>
      <c r="V244" s="11">
        <f t="shared" si="1817"/>
        <v>10.000000014999998</v>
      </c>
      <c r="W244" s="11">
        <f t="shared" si="1817"/>
        <v>19.999999984000006</v>
      </c>
      <c r="X244" s="11">
        <f t="shared" si="1817"/>
        <v>44.999999983000002</v>
      </c>
      <c r="Y244" s="11">
        <f t="shared" si="1817"/>
        <v>30.000000017999994</v>
      </c>
      <c r="Z244" s="11">
        <f t="shared" si="1817"/>
        <v>20.000000018999998</v>
      </c>
      <c r="AA244" s="11">
        <f t="shared" si="1817"/>
        <v>15.000000020000002</v>
      </c>
      <c r="AB244" s="11">
        <f t="shared" si="1817"/>
        <v>44.999999979000009</v>
      </c>
      <c r="AC244" s="11">
        <f t="shared" si="1817"/>
        <v>9.0000000219999947</v>
      </c>
      <c r="AD244" s="11">
        <f t="shared" si="1817"/>
        <v>19.000000022999998</v>
      </c>
      <c r="AE244" s="11">
        <f t="shared" si="1817"/>
        <v>57.999999976000005</v>
      </c>
      <c r="AF244" s="11">
        <f t="shared" si="1817"/>
        <v>25.000000024999991</v>
      </c>
      <c r="AG244" s="11">
        <f t="shared" si="1817"/>
        <v>64.999999974000005</v>
      </c>
      <c r="AH244" s="11">
        <f t="shared" si="1817"/>
        <v>7.0000000269999987</v>
      </c>
      <c r="AI244" s="11">
        <f t="shared" si="1817"/>
        <v>36.999999972000005</v>
      </c>
      <c r="AJ244" s="11">
        <f t="shared" si="1817"/>
        <v>6.0000000289999917</v>
      </c>
      <c r="AK244" s="11">
        <f t="shared" si="1817"/>
        <v>4.9999999700000046</v>
      </c>
      <c r="AL244" s="11">
        <f t="shared" si="1817"/>
        <v>69.999999969000001</v>
      </c>
      <c r="AM244" s="11">
        <f t="shared" si="1817"/>
        <v>4.9999999679999974</v>
      </c>
      <c r="AN244" s="11">
        <f t="shared" si="1817"/>
        <v>24.999999967000001</v>
      </c>
      <c r="AO244" s="11">
        <f t="shared" si="1817"/>
        <v>24.000000033999996</v>
      </c>
      <c r="AP244" s="11">
        <f t="shared" si="1817"/>
        <v>5.0000000349999993</v>
      </c>
      <c r="AQ244" s="11">
        <f t="shared" si="1817"/>
        <v>10.000000036000003</v>
      </c>
      <c r="AR244" s="11">
        <f t="shared" si="1817"/>
        <v>30.000000036999992</v>
      </c>
      <c r="AS244" s="11">
        <f t="shared" si="1817"/>
        <v>28.999999962000004</v>
      </c>
      <c r="AT244" s="11">
        <f t="shared" si="1817"/>
        <v>64.999999961</v>
      </c>
      <c r="AU244" s="11">
        <f t="shared" si="1817"/>
        <v>5.0000000400000033</v>
      </c>
      <c r="AV244" s="11">
        <f t="shared" si="1817"/>
        <v>20.000000040999993</v>
      </c>
      <c r="AW244" s="11">
        <f t="shared" si="1817"/>
        <v>30.000000041999996</v>
      </c>
      <c r="AX244" s="11">
        <f t="shared" si="1817"/>
        <v>24.000000043</v>
      </c>
      <c r="AY244" s="11">
        <f t="shared" si="1817"/>
        <v>30.000000043999989</v>
      </c>
      <c r="AZ244" s="11">
        <f t="shared" si="1817"/>
        <v>20.000000044999993</v>
      </c>
      <c r="BA244" s="11">
        <f t="shared" si="1817"/>
        <v>4.9999999540000033</v>
      </c>
      <c r="BB244" s="11">
        <f t="shared" si="1817"/>
        <v>15.000000047</v>
      </c>
      <c r="BC244" s="11">
        <f t="shared" si="1817"/>
        <v>10.00000004799999</v>
      </c>
      <c r="BD244" s="11">
        <f t="shared" si="1817"/>
        <v>69.999999951000007</v>
      </c>
      <c r="BE244" s="11">
        <f t="shared" si="1817"/>
        <v>30.000000049999997</v>
      </c>
      <c r="BF244" s="11">
        <f t="shared" si="1817"/>
        <v>30.000000051000001</v>
      </c>
      <c r="BG244" s="11">
        <f t="shared" si="1817"/>
        <v>5.0000000519999901</v>
      </c>
      <c r="BH244" s="11">
        <f t="shared" si="1817"/>
        <v>20.000000052999994</v>
      </c>
      <c r="BI244" s="11">
        <f t="shared" si="1817"/>
        <v>20.000000053999997</v>
      </c>
      <c r="BJ244" s="11">
        <f t="shared" si="1817"/>
        <v>54.999999945000006</v>
      </c>
      <c r="BK244" s="11">
        <f t="shared" si="1817"/>
        <v>28.00000005599999</v>
      </c>
      <c r="BL244" s="11">
        <f t="shared" si="1817"/>
        <v>30.000000056999994</v>
      </c>
      <c r="BM244" s="11">
        <f t="shared" si="1817"/>
        <v>43.999999942000002</v>
      </c>
      <c r="BN244" s="11">
        <f t="shared" si="1817"/>
        <v>9.9999999410000058</v>
      </c>
      <c r="BO244" s="11">
        <f t="shared" si="1817"/>
        <v>54.999999940000002</v>
      </c>
      <c r="BP244" s="11">
        <f t="shared" si="1817"/>
        <v>10.000000060999994</v>
      </c>
      <c r="BQ244" s="11">
        <f t="shared" si="1817"/>
        <v>30.000000061999998</v>
      </c>
      <c r="BR244" s="11">
        <f t="shared" si="1817"/>
        <v>24.999999937000005</v>
      </c>
      <c r="BS244" s="11">
        <f t="shared" si="1817"/>
        <v>3.0000000639999911</v>
      </c>
      <c r="BT244" s="11">
        <f t="shared" si="1817"/>
        <v>34.999999935000005</v>
      </c>
      <c r="BU244" s="11">
        <f t="shared" ref="BU244:CI244" si="1818">ABS(BU25-$G25)</f>
        <v>10.000000065999998</v>
      </c>
      <c r="BV244" s="11">
        <f t="shared" si="1818"/>
        <v>9.000000067000002</v>
      </c>
      <c r="BW244" s="11">
        <f t="shared" si="1818"/>
        <v>5.0000000679999914</v>
      </c>
      <c r="BX244" s="11">
        <f t="shared" si="1818"/>
        <v>4.9999999310000049</v>
      </c>
      <c r="BY244" s="11">
        <f t="shared" si="1818"/>
        <v>19.000000069999999</v>
      </c>
      <c r="BZ244" s="11">
        <f t="shared" si="1818"/>
        <v>10.000000071000002</v>
      </c>
      <c r="CA244" s="11">
        <f t="shared" si="1818"/>
        <v>19.999999928000001</v>
      </c>
      <c r="CB244" s="11">
        <f t="shared" si="1818"/>
        <v>5.0000000729999954</v>
      </c>
      <c r="CC244" s="11">
        <f t="shared" si="1818"/>
        <v>16.999999926000001</v>
      </c>
      <c r="CD244" s="11">
        <f t="shared" si="1818"/>
        <v>0.99999992499999735</v>
      </c>
      <c r="CE244" s="11">
        <f t="shared" si="1818"/>
        <v>2.9999999240000079</v>
      </c>
      <c r="CF244" s="11">
        <f t="shared" si="1818"/>
        <v>19.999999923000004</v>
      </c>
      <c r="CG244" s="11">
        <f t="shared" si="1818"/>
        <v>59.999999922000001</v>
      </c>
      <c r="CH244" s="11">
        <f t="shared" si="1818"/>
        <v>36.999999921000004</v>
      </c>
      <c r="CI244" s="11">
        <f t="shared" si="1818"/>
        <v>9.9999999200000005</v>
      </c>
      <c r="CJ244" s="11">
        <f t="shared" ref="CJ244:CK244" si="1819">ABS(CJ25-$G25)</f>
        <v>6.000000080999996</v>
      </c>
      <c r="CK244" s="11">
        <f t="shared" si="1819"/>
        <v>10.000000082</v>
      </c>
      <c r="CL244" s="11">
        <f t="shared" ref="CL244:CQ244" si="1820">ABS(CL25-$G25)</f>
        <v>8.3000003314737114E-8</v>
      </c>
      <c r="CM244" s="11">
        <f t="shared" si="1820"/>
        <v>25.999999916</v>
      </c>
      <c r="CN244" s="11">
        <f t="shared" si="1820"/>
        <v>49.999999915000004</v>
      </c>
      <c r="CO244" s="11">
        <f t="shared" si="1820"/>
        <v>5.000000086</v>
      </c>
      <c r="CP244" s="11">
        <f t="shared" si="1820"/>
        <v>20.000000086999989</v>
      </c>
      <c r="CQ244" s="11">
        <f t="shared" si="1820"/>
        <v>46.999999912000007</v>
      </c>
      <c r="CR244" s="11">
        <f t="shared" ref="CR244:CS244" si="1821">ABS(CR25-$G25)</f>
        <v>49.999999911000003</v>
      </c>
      <c r="CS244" s="11">
        <f t="shared" si="1821"/>
        <v>39.99999991</v>
      </c>
      <c r="CT244" s="11">
        <f t="shared" ref="CT244:DB244" si="1822">ABS(CT25-$G25)</f>
        <v>59.999999909000003</v>
      </c>
      <c r="CU244" s="11">
        <f t="shared" si="1822"/>
        <v>47.999999908000007</v>
      </c>
      <c r="CV244" s="11">
        <f t="shared" si="1822"/>
        <v>5.000000092999997</v>
      </c>
      <c r="CW244" s="11">
        <f t="shared" si="1822"/>
        <v>10.000000094000001</v>
      </c>
      <c r="CX244" s="11">
        <f t="shared" si="1822"/>
        <v>25.00000009499999</v>
      </c>
      <c r="CY244" s="11">
        <f t="shared" si="1822"/>
        <v>9.0000000959999937</v>
      </c>
      <c r="CZ244" s="11">
        <f t="shared" si="1822"/>
        <v>34.999999903000003</v>
      </c>
      <c r="DA244" s="11">
        <f t="shared" si="1822"/>
        <v>54.999999902000006</v>
      </c>
      <c r="DB244" s="11">
        <f t="shared" si="1822"/>
        <v>5.0000000989999904</v>
      </c>
      <c r="DC244" s="11">
        <f t="shared" ref="DC244:EE244" si="1823">ABS(DC25-$G25)</f>
        <v>24.999999900000006</v>
      </c>
      <c r="DD244" s="11">
        <f t="shared" si="1823"/>
        <v>57.999999899000002</v>
      </c>
      <c r="DE244" s="11">
        <f t="shared" si="1823"/>
        <v>4.9999998979999987</v>
      </c>
      <c r="DF244" s="11">
        <f t="shared" si="1823"/>
        <v>54.999999897000002</v>
      </c>
      <c r="DG244" s="11">
        <f t="shared" si="1823"/>
        <v>24.999999896000006</v>
      </c>
      <c r="DH244" s="11">
        <f t="shared" si="1823"/>
        <v>10.000000104999998</v>
      </c>
      <c r="DI244" s="11">
        <f t="shared" si="1823"/>
        <v>25.000000106000002</v>
      </c>
      <c r="DJ244" s="11">
        <f t="shared" si="1823"/>
        <v>59.999999893000002</v>
      </c>
      <c r="DK244" s="11">
        <f t="shared" si="1823"/>
        <v>29.000000107999995</v>
      </c>
      <c r="DL244" s="11">
        <f t="shared" si="1823"/>
        <v>1.0000001089999984</v>
      </c>
      <c r="DM244" s="11">
        <f t="shared" si="1823"/>
        <v>10.000000110000002</v>
      </c>
      <c r="DN244" s="11">
        <f t="shared" si="1823"/>
        <v>30.000000110999991</v>
      </c>
      <c r="DO244" s="11">
        <f t="shared" si="1823"/>
        <v>30.000000111999995</v>
      </c>
      <c r="DP244" s="11">
        <f t="shared" si="1823"/>
        <v>24.999999887000001</v>
      </c>
      <c r="DQ244" s="11">
        <f t="shared" si="1823"/>
        <v>69.999999885999998</v>
      </c>
      <c r="DR244" s="11">
        <f t="shared" si="1823"/>
        <v>5.0000001149999918</v>
      </c>
      <c r="DS244" s="11">
        <f t="shared" si="1823"/>
        <v>64.999999884000005</v>
      </c>
      <c r="DT244" s="11">
        <f t="shared" si="1823"/>
        <v>15.000000116999999</v>
      </c>
      <c r="DU244" s="11">
        <f t="shared" si="1823"/>
        <v>37.999999882000004</v>
      </c>
      <c r="DV244" s="11">
        <f t="shared" si="1823"/>
        <v>44.999999881000008</v>
      </c>
      <c r="DW244" s="11">
        <f t="shared" si="1823"/>
        <v>9.9999998800000043</v>
      </c>
      <c r="DX244" s="11">
        <f t="shared" si="1823"/>
        <v>5.0000001209999994</v>
      </c>
      <c r="DY244" s="11">
        <f t="shared" si="1823"/>
        <v>20.000000122000003</v>
      </c>
      <c r="DZ244" s="11">
        <f t="shared" si="1823"/>
        <v>49.999999877000008</v>
      </c>
      <c r="EA244" s="11">
        <f t="shared" si="1823"/>
        <v>20.000000123999996</v>
      </c>
      <c r="EB244" s="11">
        <f t="shared" si="1823"/>
        <v>16.000000125</v>
      </c>
      <c r="EC244" s="11">
        <f t="shared" si="1823"/>
        <v>51.999999874000004</v>
      </c>
      <c r="ED244" s="11">
        <f t="shared" si="1823"/>
        <v>16.999999873</v>
      </c>
      <c r="EE244" s="11">
        <f t="shared" si="1823"/>
        <v>59.999999872000004</v>
      </c>
      <c r="EF244" s="11">
        <f t="shared" ref="EF244:EI244" si="1824">ABS(EF25-$G25)</f>
        <v>5.000000129</v>
      </c>
      <c r="EG244" s="11">
        <f t="shared" si="1824"/>
        <v>26.000000129999989</v>
      </c>
      <c r="EH244" s="11">
        <f t="shared" si="1824"/>
        <v>20.000000130999993</v>
      </c>
      <c r="EI244" s="11">
        <f t="shared" si="1824"/>
        <v>32.999999868000003</v>
      </c>
      <c r="EJ244" s="11">
        <f t="shared" ref="EJ244:ES244" si="1825">ABS(EJ25-$G25)</f>
        <v>58.999999867</v>
      </c>
      <c r="EK244" s="11">
        <f t="shared" si="1825"/>
        <v>49.999999866000003</v>
      </c>
      <c r="EL244" s="11">
        <f t="shared" si="1825"/>
        <v>15.000000134999993</v>
      </c>
      <c r="EM244" s="11">
        <f t="shared" si="1825"/>
        <v>9.999999864000003</v>
      </c>
      <c r="EN244" s="11">
        <f t="shared" si="1825"/>
        <v>1.3700000067728979E-7</v>
      </c>
      <c r="EO244" s="11">
        <f t="shared" si="1825"/>
        <v>1.3799999010188913E-7</v>
      </c>
      <c r="EP244" s="11">
        <f t="shared" si="1825"/>
        <v>19.999999861000006</v>
      </c>
      <c r="EQ244" s="11">
        <f t="shared" si="1825"/>
        <v>15.000000139999997</v>
      </c>
      <c r="ER244" s="11">
        <f t="shared" si="1825"/>
        <v>20.000000141000001</v>
      </c>
      <c r="ES244" s="11">
        <f t="shared" si="1825"/>
        <v>10.00000014199999</v>
      </c>
      <c r="ET244" s="11">
        <f t="shared" ref="ET244:EV244" si="1826">ABS(ET25-$G25)</f>
        <v>12.000000142999994</v>
      </c>
      <c r="EU244" s="11">
        <f t="shared" si="1826"/>
        <v>5.0000001439999977</v>
      </c>
      <c r="EV244" s="11">
        <f t="shared" si="1826"/>
        <v>49.999999854999999</v>
      </c>
      <c r="EW244" s="11">
        <f t="shared" ref="EW244:FJ244" si="1827">ABS(EW25-$G25)</f>
        <v>6.0000001459999908</v>
      </c>
      <c r="EX244" s="11">
        <f t="shared" si="1827"/>
        <v>1.4699999439926614E-7</v>
      </c>
      <c r="EY244" s="11">
        <f t="shared" si="1827"/>
        <v>9.999999852000002</v>
      </c>
      <c r="EZ244" s="11">
        <f t="shared" si="1827"/>
        <v>34.999999851000005</v>
      </c>
      <c r="FA244" s="11">
        <f t="shared" si="1827"/>
        <v>9.9999998500000018</v>
      </c>
      <c r="FB244" s="11">
        <f t="shared" si="1827"/>
        <v>44.999999849000005</v>
      </c>
      <c r="FC244" s="11">
        <f t="shared" si="1827"/>
        <v>25.000000151999998</v>
      </c>
      <c r="FD244" s="11">
        <f t="shared" si="1827"/>
        <v>19.999999847000005</v>
      </c>
      <c r="FE244" s="11">
        <f t="shared" si="1827"/>
        <v>14.999999846000001</v>
      </c>
      <c r="FF244" s="11">
        <f t="shared" si="1827"/>
        <v>30.000000154999995</v>
      </c>
      <c r="FG244" s="11">
        <f t="shared" si="1827"/>
        <v>30.000000155999999</v>
      </c>
      <c r="FH244" s="11">
        <f t="shared" si="1827"/>
        <v>19.999999843000005</v>
      </c>
      <c r="FI244" s="11">
        <f t="shared" si="1827"/>
        <v>49.999999842000008</v>
      </c>
      <c r="FJ244" s="11">
        <f t="shared" si="1827"/>
        <v>28.000000158999995</v>
      </c>
      <c r="FK244" s="11">
        <f t="shared" ref="FK244" si="1828">ABS(FK25-$G25)</f>
        <v>24.999999840000001</v>
      </c>
    </row>
    <row r="245" spans="3:167" x14ac:dyDescent="0.25">
      <c r="C245" s="11">
        <v>23</v>
      </c>
      <c r="D245" s="11">
        <f t="shared" si="1542"/>
        <v>15.000000001000004</v>
      </c>
      <c r="E245" s="11">
        <f t="shared" ref="E245" si="1829">ABS(E26-$G26)</f>
        <v>5.000089231543825E-10</v>
      </c>
      <c r="F245" s="11">
        <f t="shared" si="1542"/>
        <v>9.0000000005000018</v>
      </c>
      <c r="G245" s="11">
        <f t="shared" si="1542"/>
        <v>0</v>
      </c>
      <c r="H245" s="11">
        <f t="shared" si="1542"/>
        <v>39.999999999000003</v>
      </c>
      <c r="I245" s="11">
        <f t="shared" ref="I245:BT245" si="1830">ABS(I26-$G26)</f>
        <v>56.999999998000007</v>
      </c>
      <c r="J245" s="11">
        <f t="shared" si="1830"/>
        <v>39.999999997000003</v>
      </c>
      <c r="K245" s="11">
        <f t="shared" si="1830"/>
        <v>35.000000004</v>
      </c>
      <c r="L245" s="11">
        <f t="shared" si="1830"/>
        <v>20.00000000499999</v>
      </c>
      <c r="M245" s="11">
        <f t="shared" si="1830"/>
        <v>30.000000005999993</v>
      </c>
      <c r="N245" s="11">
        <f t="shared" si="1830"/>
        <v>6.9999970264689182E-9</v>
      </c>
      <c r="O245" s="11">
        <f t="shared" si="1830"/>
        <v>5.0000000080000007</v>
      </c>
      <c r="P245" s="11">
        <f t="shared" si="1830"/>
        <v>35.00000000899999</v>
      </c>
      <c r="Q245" s="11">
        <f t="shared" si="1830"/>
        <v>44.999999990000006</v>
      </c>
      <c r="R245" s="11">
        <f t="shared" si="1830"/>
        <v>35.000000010999997</v>
      </c>
      <c r="S245" s="11">
        <f t="shared" si="1830"/>
        <v>25.000000012000001</v>
      </c>
      <c r="T245" s="11">
        <f t="shared" si="1830"/>
        <v>17.999999987000002</v>
      </c>
      <c r="U245" s="11">
        <f t="shared" si="1830"/>
        <v>20.000000013999994</v>
      </c>
      <c r="V245" s="11">
        <f t="shared" si="1830"/>
        <v>5.0000000149999977</v>
      </c>
      <c r="W245" s="11">
        <f t="shared" si="1830"/>
        <v>14.999999984000006</v>
      </c>
      <c r="X245" s="11">
        <f t="shared" si="1830"/>
        <v>10.000000016999991</v>
      </c>
      <c r="Y245" s="11">
        <f t="shared" si="1830"/>
        <v>64.999999982000006</v>
      </c>
      <c r="Z245" s="11">
        <f t="shared" si="1830"/>
        <v>15.000000018999998</v>
      </c>
      <c r="AA245" s="11">
        <f t="shared" si="1830"/>
        <v>20.000000020000002</v>
      </c>
      <c r="AB245" s="11">
        <f t="shared" si="1830"/>
        <v>25.000000020999991</v>
      </c>
      <c r="AC245" s="11">
        <f t="shared" si="1830"/>
        <v>23.999999978000005</v>
      </c>
      <c r="AD245" s="11">
        <f t="shared" si="1830"/>
        <v>2.2999998350314854E-8</v>
      </c>
      <c r="AE245" s="11">
        <f t="shared" si="1830"/>
        <v>52.999999976000005</v>
      </c>
      <c r="AF245" s="11">
        <f t="shared" si="1830"/>
        <v>64.999999975000009</v>
      </c>
      <c r="AG245" s="11">
        <f t="shared" si="1830"/>
        <v>54.999999974000005</v>
      </c>
      <c r="AH245" s="11">
        <f t="shared" si="1830"/>
        <v>14.000000026999999</v>
      </c>
      <c r="AI245" s="11">
        <f t="shared" si="1830"/>
        <v>24.999999972000005</v>
      </c>
      <c r="AJ245" s="11">
        <f t="shared" si="1830"/>
        <v>24.999999971000001</v>
      </c>
      <c r="AK245" s="11">
        <f t="shared" si="1830"/>
        <v>24.999999970000005</v>
      </c>
      <c r="AL245" s="11">
        <f t="shared" si="1830"/>
        <v>54.999999969000001</v>
      </c>
      <c r="AM245" s="11">
        <f t="shared" si="1830"/>
        <v>27.000000032000003</v>
      </c>
      <c r="AN245" s="11">
        <f t="shared" si="1830"/>
        <v>34.999999967000008</v>
      </c>
      <c r="AO245" s="11">
        <f t="shared" si="1830"/>
        <v>39.999999966000004</v>
      </c>
      <c r="AP245" s="11">
        <f t="shared" si="1830"/>
        <v>4.9999999650000007</v>
      </c>
      <c r="AQ245" s="11">
        <f t="shared" si="1830"/>
        <v>39.999999964000004</v>
      </c>
      <c r="AR245" s="11">
        <f t="shared" si="1830"/>
        <v>5.0000000369999924</v>
      </c>
      <c r="AS245" s="11">
        <f t="shared" si="1830"/>
        <v>5.000000037999996</v>
      </c>
      <c r="AT245" s="11">
        <f t="shared" si="1830"/>
        <v>54.999999961</v>
      </c>
      <c r="AU245" s="11">
        <f t="shared" si="1830"/>
        <v>15.000000040000003</v>
      </c>
      <c r="AV245" s="11">
        <f t="shared" si="1830"/>
        <v>14.999999959</v>
      </c>
      <c r="AW245" s="11">
        <f t="shared" si="1830"/>
        <v>35.000000041999996</v>
      </c>
      <c r="AX245" s="11">
        <f t="shared" si="1830"/>
        <v>27.000000043</v>
      </c>
      <c r="AY245" s="11">
        <f t="shared" si="1830"/>
        <v>29.999999956000003</v>
      </c>
      <c r="AZ245" s="11">
        <f t="shared" si="1830"/>
        <v>25.000000044999993</v>
      </c>
      <c r="BA245" s="11">
        <f t="shared" si="1830"/>
        <v>15.000000045999997</v>
      </c>
      <c r="BB245" s="11">
        <f t="shared" si="1830"/>
        <v>49.999999953</v>
      </c>
      <c r="BC245" s="11">
        <f t="shared" si="1830"/>
        <v>25.00000004799999</v>
      </c>
      <c r="BD245" s="11">
        <f t="shared" si="1830"/>
        <v>15.000000048999993</v>
      </c>
      <c r="BE245" s="11">
        <f t="shared" si="1830"/>
        <v>35.000000049999997</v>
      </c>
      <c r="BF245" s="11">
        <f t="shared" si="1830"/>
        <v>35.000000051000001</v>
      </c>
      <c r="BG245" s="11">
        <f t="shared" si="1830"/>
        <v>20.00000005199999</v>
      </c>
      <c r="BH245" s="11">
        <f t="shared" si="1830"/>
        <v>15.000000052999994</v>
      </c>
      <c r="BI245" s="11">
        <f t="shared" si="1830"/>
        <v>5.0000000539999974</v>
      </c>
      <c r="BJ245" s="11">
        <f t="shared" si="1830"/>
        <v>10.000000055000001</v>
      </c>
      <c r="BK245" s="11">
        <f t="shared" si="1830"/>
        <v>15.999999944000002</v>
      </c>
      <c r="BL245" s="11">
        <f t="shared" si="1830"/>
        <v>35.000000056999994</v>
      </c>
      <c r="BM245" s="11">
        <f t="shared" si="1830"/>
        <v>41.999999942000002</v>
      </c>
      <c r="BN245" s="11">
        <f t="shared" si="1830"/>
        <v>4.9999999410000058</v>
      </c>
      <c r="BO245" s="11">
        <f t="shared" si="1830"/>
        <v>10.000000059999991</v>
      </c>
      <c r="BP245" s="11">
        <f t="shared" si="1830"/>
        <v>15.000000060999994</v>
      </c>
      <c r="BQ245" s="11">
        <f t="shared" si="1830"/>
        <v>35.000000061999998</v>
      </c>
      <c r="BR245" s="11">
        <f t="shared" si="1830"/>
        <v>6.3000001659929694E-8</v>
      </c>
      <c r="BS245" s="11">
        <f t="shared" si="1830"/>
        <v>14.000000063999991</v>
      </c>
      <c r="BT245" s="11">
        <f t="shared" si="1830"/>
        <v>34.999999935000005</v>
      </c>
      <c r="BU245" s="11">
        <f t="shared" ref="BU245:CI245" si="1831">ABS(BU26-$G26)</f>
        <v>15.000000065999998</v>
      </c>
      <c r="BV245" s="11">
        <f t="shared" si="1831"/>
        <v>29.999999933000005</v>
      </c>
      <c r="BW245" s="11">
        <f t="shared" si="1831"/>
        <v>30.000000067999991</v>
      </c>
      <c r="BX245" s="11">
        <f t="shared" si="1831"/>
        <v>34.999999931000005</v>
      </c>
      <c r="BY245" s="11">
        <f t="shared" si="1831"/>
        <v>56.999999930000001</v>
      </c>
      <c r="BZ245" s="11">
        <f t="shared" si="1831"/>
        <v>20.000000071000002</v>
      </c>
      <c r="CA245" s="11">
        <f t="shared" si="1831"/>
        <v>35.000000071999992</v>
      </c>
      <c r="CB245" s="11">
        <f t="shared" si="1831"/>
        <v>54.999999927000005</v>
      </c>
      <c r="CC245" s="11">
        <f t="shared" si="1831"/>
        <v>24.999999926000001</v>
      </c>
      <c r="CD245" s="11">
        <f t="shared" si="1831"/>
        <v>28.999999925000004</v>
      </c>
      <c r="CE245" s="11">
        <f t="shared" si="1831"/>
        <v>49.999999924000008</v>
      </c>
      <c r="CF245" s="11">
        <f t="shared" si="1831"/>
        <v>30.000000076999996</v>
      </c>
      <c r="CG245" s="11">
        <f t="shared" si="1831"/>
        <v>25.000000077999999</v>
      </c>
      <c r="CH245" s="11">
        <f t="shared" si="1831"/>
        <v>10.000000079000003</v>
      </c>
      <c r="CI245" s="11">
        <f t="shared" si="1831"/>
        <v>49.999999920000008</v>
      </c>
      <c r="CJ245" s="11">
        <f t="shared" ref="CJ245:CK245" si="1832">ABS(CJ26-$G26)</f>
        <v>16.000000080999996</v>
      </c>
      <c r="CK245" s="11">
        <f t="shared" si="1832"/>
        <v>30.000000082</v>
      </c>
      <c r="CL245" s="11">
        <f t="shared" ref="CL245:CQ245" si="1833">ABS(CL26-$G26)</f>
        <v>34.999999917000004</v>
      </c>
      <c r="CM245" s="11">
        <f t="shared" si="1833"/>
        <v>1.0000000839999927</v>
      </c>
      <c r="CN245" s="11">
        <f t="shared" si="1833"/>
        <v>39.999999915000004</v>
      </c>
      <c r="CO245" s="11">
        <f t="shared" si="1833"/>
        <v>30.000000086</v>
      </c>
      <c r="CP245" s="11">
        <f t="shared" si="1833"/>
        <v>39.999999913000003</v>
      </c>
      <c r="CQ245" s="11">
        <f t="shared" si="1833"/>
        <v>39.999999912000007</v>
      </c>
      <c r="CR245" s="11">
        <f t="shared" ref="CR245:CS245" si="1834">ABS(CR26-$G26)</f>
        <v>19.999999911000003</v>
      </c>
      <c r="CS245" s="11">
        <f t="shared" si="1834"/>
        <v>49.99999991</v>
      </c>
      <c r="CT245" s="11">
        <f t="shared" ref="CT245:DB245" si="1835">ABS(CT26-$G26)</f>
        <v>62.999999909000003</v>
      </c>
      <c r="CU245" s="11">
        <f t="shared" si="1835"/>
        <v>52.999999908000007</v>
      </c>
      <c r="CV245" s="11">
        <f t="shared" si="1835"/>
        <v>25.000000092999997</v>
      </c>
      <c r="CW245" s="11">
        <f t="shared" si="1835"/>
        <v>9.9999999060000064</v>
      </c>
      <c r="CX245" s="11">
        <f t="shared" si="1835"/>
        <v>34.999999905000003</v>
      </c>
      <c r="CY245" s="11">
        <f t="shared" si="1835"/>
        <v>26.999999904000006</v>
      </c>
      <c r="CZ245" s="11">
        <f t="shared" si="1835"/>
        <v>24.999999903000003</v>
      </c>
      <c r="DA245" s="11">
        <f t="shared" si="1835"/>
        <v>42.999999901999999</v>
      </c>
      <c r="DB245" s="11">
        <f t="shared" si="1835"/>
        <v>15.00000009899999</v>
      </c>
      <c r="DC245" s="11">
        <f t="shared" ref="DC245:EE245" si="1836">ABS(DC26-$G26)</f>
        <v>29.999999900000006</v>
      </c>
      <c r="DD245" s="11">
        <f t="shared" si="1836"/>
        <v>64.999999899000002</v>
      </c>
      <c r="DE245" s="11">
        <f t="shared" si="1836"/>
        <v>7.0000001020000013</v>
      </c>
      <c r="DF245" s="11">
        <f t="shared" si="1836"/>
        <v>10.000000102999991</v>
      </c>
      <c r="DG245" s="11">
        <f t="shared" si="1836"/>
        <v>44.999999896000006</v>
      </c>
      <c r="DH245" s="11">
        <f t="shared" si="1836"/>
        <v>49.999999895000002</v>
      </c>
      <c r="DI245" s="11">
        <f t="shared" si="1836"/>
        <v>10.000000106000002</v>
      </c>
      <c r="DJ245" s="11">
        <f t="shared" si="1836"/>
        <v>4.9999998930000018</v>
      </c>
      <c r="DK245" s="11">
        <f t="shared" si="1836"/>
        <v>20.000000107999995</v>
      </c>
      <c r="DL245" s="11">
        <f t="shared" si="1836"/>
        <v>42.999999891000002</v>
      </c>
      <c r="DM245" s="11">
        <f t="shared" si="1836"/>
        <v>64.999999889999998</v>
      </c>
      <c r="DN245" s="11">
        <f t="shared" si="1836"/>
        <v>25.000000110999991</v>
      </c>
      <c r="DO245" s="11">
        <f t="shared" si="1836"/>
        <v>64.999999888000005</v>
      </c>
      <c r="DP245" s="11">
        <f t="shared" si="1836"/>
        <v>49.999999887000001</v>
      </c>
      <c r="DQ245" s="11">
        <f t="shared" si="1836"/>
        <v>38.999999886000005</v>
      </c>
      <c r="DR245" s="11">
        <f t="shared" si="1836"/>
        <v>27.000000114999992</v>
      </c>
      <c r="DS245" s="11">
        <f t="shared" si="1836"/>
        <v>15.000000115999995</v>
      </c>
      <c r="DT245" s="11">
        <f t="shared" si="1836"/>
        <v>24.999999883000001</v>
      </c>
      <c r="DU245" s="11">
        <f t="shared" si="1836"/>
        <v>58.999999882000004</v>
      </c>
      <c r="DV245" s="11">
        <f t="shared" si="1836"/>
        <v>10.000000118999992</v>
      </c>
      <c r="DW245" s="11">
        <f t="shared" si="1836"/>
        <v>34.999999880000004</v>
      </c>
      <c r="DX245" s="11">
        <f t="shared" si="1836"/>
        <v>5.0000001209999994</v>
      </c>
      <c r="DY245" s="11">
        <f t="shared" si="1836"/>
        <v>24.999999878000004</v>
      </c>
      <c r="DZ245" s="11">
        <f t="shared" si="1836"/>
        <v>44.999999877000008</v>
      </c>
      <c r="EA245" s="11">
        <f t="shared" si="1836"/>
        <v>10.000000123999996</v>
      </c>
      <c r="EB245" s="11">
        <f t="shared" si="1836"/>
        <v>23.000000125</v>
      </c>
      <c r="EC245" s="11">
        <f t="shared" si="1836"/>
        <v>54.999999874000004</v>
      </c>
      <c r="ED245" s="11">
        <f t="shared" si="1836"/>
        <v>46.999999873000007</v>
      </c>
      <c r="EE245" s="11">
        <f t="shared" si="1836"/>
        <v>15.000000127999996</v>
      </c>
      <c r="EF245" s="11">
        <f t="shared" ref="EF245:EI245" si="1837">ABS(EF26-$G26)</f>
        <v>54.999999871</v>
      </c>
      <c r="EG245" s="11">
        <f t="shared" si="1837"/>
        <v>22.000000129999989</v>
      </c>
      <c r="EH245" s="11">
        <f t="shared" si="1837"/>
        <v>25.000000130999993</v>
      </c>
      <c r="EI245" s="11">
        <f t="shared" si="1837"/>
        <v>26.999999868000003</v>
      </c>
      <c r="EJ245" s="11">
        <f t="shared" ref="EJ245:ES245" si="1838">ABS(EJ26-$G26)</f>
        <v>45.999999867</v>
      </c>
      <c r="EK245" s="11">
        <f t="shared" si="1838"/>
        <v>34.999999866000003</v>
      </c>
      <c r="EL245" s="11">
        <f t="shared" si="1838"/>
        <v>20.000000134999993</v>
      </c>
      <c r="EM245" s="11">
        <f t="shared" si="1838"/>
        <v>14.999999864000003</v>
      </c>
      <c r="EN245" s="11">
        <f t="shared" si="1838"/>
        <v>4.9999998630000064</v>
      </c>
      <c r="EO245" s="11">
        <f t="shared" si="1838"/>
        <v>15.00000013799999</v>
      </c>
      <c r="EP245" s="11">
        <f t="shared" si="1838"/>
        <v>10.000000138999994</v>
      </c>
      <c r="EQ245" s="11">
        <f t="shared" si="1838"/>
        <v>25.000000139999997</v>
      </c>
      <c r="ER245" s="11">
        <f t="shared" si="1838"/>
        <v>24.999999859000006</v>
      </c>
      <c r="ES245" s="11">
        <f t="shared" si="1838"/>
        <v>34.999999858000002</v>
      </c>
      <c r="ET245" s="11">
        <f t="shared" ref="ET245:EV245" si="1839">ABS(ET26-$G26)</f>
        <v>7.0000001429999941</v>
      </c>
      <c r="EU245" s="11">
        <f t="shared" si="1839"/>
        <v>4.9999998560000023</v>
      </c>
      <c r="EV245" s="11">
        <f t="shared" si="1839"/>
        <v>5.0000001450000013</v>
      </c>
      <c r="EW245" s="11">
        <f t="shared" ref="EW245:FJ245" si="1840">ABS(EW26-$G26)</f>
        <v>21.000000145999991</v>
      </c>
      <c r="EX245" s="11">
        <f t="shared" si="1840"/>
        <v>24.999999853000006</v>
      </c>
      <c r="EY245" s="11">
        <f t="shared" si="1840"/>
        <v>14.999999852000002</v>
      </c>
      <c r="EZ245" s="11">
        <f t="shared" si="1840"/>
        <v>20.000000149000002</v>
      </c>
      <c r="FA245" s="11">
        <f t="shared" si="1840"/>
        <v>15.000000149999991</v>
      </c>
      <c r="FB245" s="11">
        <f t="shared" si="1840"/>
        <v>10.000000150999995</v>
      </c>
      <c r="FC245" s="11">
        <f t="shared" si="1840"/>
        <v>34.999999848000002</v>
      </c>
      <c r="FD245" s="11">
        <f t="shared" si="1840"/>
        <v>19.999999847000005</v>
      </c>
      <c r="FE245" s="11">
        <f t="shared" si="1840"/>
        <v>5.0000001539999914</v>
      </c>
      <c r="FF245" s="11">
        <f t="shared" si="1840"/>
        <v>1.5499999506118911E-7</v>
      </c>
      <c r="FG245" s="11">
        <f t="shared" si="1840"/>
        <v>59.999999844000001</v>
      </c>
      <c r="FH245" s="11">
        <f t="shared" si="1840"/>
        <v>35.000000157000002</v>
      </c>
      <c r="FI245" s="11">
        <f t="shared" si="1840"/>
        <v>35.000000157999992</v>
      </c>
      <c r="FJ245" s="11">
        <f t="shared" si="1840"/>
        <v>25.000000158999995</v>
      </c>
      <c r="FK245" s="11">
        <f t="shared" ref="FK245" si="1841">ABS(FK26-$G26)</f>
        <v>5.000000159999999</v>
      </c>
    </row>
    <row r="246" spans="3:167" x14ac:dyDescent="0.25">
      <c r="C246" s="11">
        <v>24</v>
      </c>
      <c r="D246" s="11">
        <f t="shared" si="1542"/>
        <v>9.9999999990000035</v>
      </c>
      <c r="E246" s="11">
        <f t="shared" ref="E246" si="1842">ABS(E27-$G27)</f>
        <v>44.999999999499998</v>
      </c>
      <c r="F246" s="11">
        <f t="shared" si="1542"/>
        <v>5.9999999995000053</v>
      </c>
      <c r="G246" s="11">
        <f t="shared" si="1542"/>
        <v>0</v>
      </c>
      <c r="H246" s="11">
        <f t="shared" si="1542"/>
        <v>9.9999999989999964</v>
      </c>
      <c r="I246" s="11">
        <f t="shared" ref="I246:BT246" si="1843">ABS(I27-$G27)</f>
        <v>21.999999997999996</v>
      </c>
      <c r="J246" s="11">
        <f t="shared" si="1843"/>
        <v>9.9999999969999962</v>
      </c>
      <c r="K246" s="11">
        <f t="shared" si="1843"/>
        <v>60.000000004000007</v>
      </c>
      <c r="L246" s="11">
        <f t="shared" si="1843"/>
        <v>38.999999994999996</v>
      </c>
      <c r="M246" s="11">
        <f t="shared" si="1843"/>
        <v>9.999999993999996</v>
      </c>
      <c r="N246" s="11">
        <f t="shared" si="1843"/>
        <v>7.0000041318962758E-9</v>
      </c>
      <c r="O246" s="11">
        <f t="shared" si="1843"/>
        <v>25.000000008000008</v>
      </c>
      <c r="P246" s="11">
        <f t="shared" si="1843"/>
        <v>29.999999990999996</v>
      </c>
      <c r="Q246" s="11">
        <f t="shared" si="1843"/>
        <v>9.9999999899999956</v>
      </c>
      <c r="R246" s="11">
        <f t="shared" si="1843"/>
        <v>39.999999988999996</v>
      </c>
      <c r="S246" s="11">
        <f t="shared" si="1843"/>
        <v>29.999999987999999</v>
      </c>
      <c r="T246" s="11">
        <f t="shared" si="1843"/>
        <v>20.000000013000005</v>
      </c>
      <c r="U246" s="11">
        <f t="shared" si="1843"/>
        <v>29.999999985999999</v>
      </c>
      <c r="V246" s="11">
        <f t="shared" si="1843"/>
        <v>40.000000015000005</v>
      </c>
      <c r="W246" s="11">
        <f t="shared" si="1843"/>
        <v>10.000000016000001</v>
      </c>
      <c r="X246" s="11">
        <f t="shared" si="1843"/>
        <v>45.000000016999998</v>
      </c>
      <c r="Y246" s="11">
        <f t="shared" si="1843"/>
        <v>60.000000018000001</v>
      </c>
      <c r="Z246" s="11">
        <f t="shared" si="1843"/>
        <v>4.9999999809999949</v>
      </c>
      <c r="AA246" s="11">
        <f t="shared" si="1843"/>
        <v>39.999999979999998</v>
      </c>
      <c r="AB246" s="11">
        <f t="shared" si="1843"/>
        <v>45.000000020999998</v>
      </c>
      <c r="AC246" s="11">
        <f t="shared" si="1843"/>
        <v>0.99999997799999818</v>
      </c>
      <c r="AD246" s="11">
        <f t="shared" si="1843"/>
        <v>60.000000023000005</v>
      </c>
      <c r="AE246" s="11">
        <f t="shared" si="1843"/>
        <v>25.999999975999998</v>
      </c>
      <c r="AF246" s="11">
        <f t="shared" si="1843"/>
        <v>39.999999974999994</v>
      </c>
      <c r="AG246" s="11">
        <f t="shared" si="1843"/>
        <v>19.999999973999998</v>
      </c>
      <c r="AH246" s="11">
        <f t="shared" si="1843"/>
        <v>37.000000027000006</v>
      </c>
      <c r="AI246" s="11">
        <f t="shared" si="1843"/>
        <v>20.000000028000002</v>
      </c>
      <c r="AJ246" s="11">
        <f t="shared" si="1843"/>
        <v>45.000000028999999</v>
      </c>
      <c r="AK246" s="11">
        <f t="shared" si="1843"/>
        <v>40.000000030000002</v>
      </c>
      <c r="AL246" s="11">
        <f t="shared" si="1843"/>
        <v>39.999999968999994</v>
      </c>
      <c r="AM246" s="11">
        <f t="shared" si="1843"/>
        <v>39.00000003200001</v>
      </c>
      <c r="AN246" s="11">
        <f t="shared" si="1843"/>
        <v>20.000000033000006</v>
      </c>
      <c r="AO246" s="11">
        <f t="shared" si="1843"/>
        <v>55.000000034000003</v>
      </c>
      <c r="AP246" s="11">
        <f t="shared" si="1843"/>
        <v>50.000000035000006</v>
      </c>
      <c r="AQ246" s="11">
        <f t="shared" si="1843"/>
        <v>35.00000003600001</v>
      </c>
      <c r="AR246" s="11">
        <f t="shared" si="1843"/>
        <v>60.000000037</v>
      </c>
      <c r="AS246" s="11">
        <f t="shared" si="1843"/>
        <v>60.000000038000003</v>
      </c>
      <c r="AT246" s="11">
        <f t="shared" si="1843"/>
        <v>34.999999961</v>
      </c>
      <c r="AU246" s="11">
        <f t="shared" si="1843"/>
        <v>25.00000004000001</v>
      </c>
      <c r="AV246" s="11">
        <f t="shared" si="1843"/>
        <v>35.000000041</v>
      </c>
      <c r="AW246" s="11">
        <f t="shared" si="1843"/>
        <v>60.000000042000003</v>
      </c>
      <c r="AX246" s="11">
        <f t="shared" si="1843"/>
        <v>36.999999957</v>
      </c>
      <c r="AY246" s="11">
        <f t="shared" si="1843"/>
        <v>19.999999955999996</v>
      </c>
      <c r="AZ246" s="11">
        <f t="shared" si="1843"/>
        <v>50.000000045</v>
      </c>
      <c r="BA246" s="11">
        <f t="shared" si="1843"/>
        <v>30.000000046000004</v>
      </c>
      <c r="BB246" s="11">
        <f t="shared" si="1843"/>
        <v>14.999999952999996</v>
      </c>
      <c r="BC246" s="11">
        <f t="shared" si="1843"/>
        <v>24.999999951999996</v>
      </c>
      <c r="BD246" s="11">
        <f t="shared" si="1843"/>
        <v>20.000000049000001</v>
      </c>
      <c r="BE246" s="11">
        <f t="shared" si="1843"/>
        <v>10.000000050000004</v>
      </c>
      <c r="BF246" s="11">
        <f t="shared" si="1843"/>
        <v>60.000000051000008</v>
      </c>
      <c r="BG246" s="11">
        <f t="shared" si="1843"/>
        <v>25.000000051999997</v>
      </c>
      <c r="BH246" s="11">
        <f t="shared" si="1843"/>
        <v>19.999999946999996</v>
      </c>
      <c r="BI246" s="11">
        <f t="shared" si="1843"/>
        <v>14.999999945999996</v>
      </c>
      <c r="BJ246" s="11">
        <f t="shared" si="1843"/>
        <v>40.000000055000008</v>
      </c>
      <c r="BK246" s="11">
        <f t="shared" si="1843"/>
        <v>14.999999943999995</v>
      </c>
      <c r="BL246" s="11">
        <f t="shared" si="1843"/>
        <v>60.000000057000001</v>
      </c>
      <c r="BM246" s="11">
        <f t="shared" si="1843"/>
        <v>10.999999941999995</v>
      </c>
      <c r="BN246" s="11">
        <f t="shared" si="1843"/>
        <v>14.999999940999995</v>
      </c>
      <c r="BO246" s="11">
        <f t="shared" si="1843"/>
        <v>22.999999939999995</v>
      </c>
      <c r="BP246" s="11">
        <f t="shared" si="1843"/>
        <v>60.000000061000001</v>
      </c>
      <c r="BQ246" s="11">
        <f t="shared" si="1843"/>
        <v>60.000000062000005</v>
      </c>
      <c r="BR246" s="11">
        <f t="shared" si="1843"/>
        <v>34.999999936999998</v>
      </c>
      <c r="BS246" s="11">
        <f t="shared" si="1843"/>
        <v>43.000000063999998</v>
      </c>
      <c r="BT246" s="11">
        <f t="shared" si="1843"/>
        <v>20.000000065000002</v>
      </c>
      <c r="BU246" s="11">
        <f t="shared" ref="BU246:CI246" si="1844">ABS(BU27-$G27)</f>
        <v>30.000000066000005</v>
      </c>
      <c r="BV246" s="11">
        <f t="shared" si="1844"/>
        <v>44.000000067000009</v>
      </c>
      <c r="BW246" s="11">
        <f t="shared" si="1844"/>
        <v>15.000000068000006</v>
      </c>
      <c r="BX246" s="11">
        <f t="shared" si="1844"/>
        <v>14.999999930999998</v>
      </c>
      <c r="BY246" s="11">
        <f t="shared" si="1844"/>
        <v>52.000000070000006</v>
      </c>
      <c r="BZ246" s="11">
        <f t="shared" si="1844"/>
        <v>14.999999928999998</v>
      </c>
      <c r="CA246" s="11">
        <f t="shared" si="1844"/>
        <v>24.999999927999994</v>
      </c>
      <c r="CB246" s="11">
        <f t="shared" si="1844"/>
        <v>4.9999999269999975</v>
      </c>
      <c r="CC246" s="11">
        <f t="shared" si="1844"/>
        <v>7.0000000740000061</v>
      </c>
      <c r="CD246" s="11">
        <f t="shared" si="1844"/>
        <v>30.00000007500001</v>
      </c>
      <c r="CE246" s="11">
        <f t="shared" si="1844"/>
        <v>9.9999999239999973</v>
      </c>
      <c r="CF246" s="11">
        <f t="shared" si="1844"/>
        <v>30.000000077000003</v>
      </c>
      <c r="CG246" s="11">
        <f t="shared" si="1844"/>
        <v>24.999999921999997</v>
      </c>
      <c r="CH246" s="11">
        <f t="shared" si="1844"/>
        <v>7.900000298377563E-8</v>
      </c>
      <c r="CI246" s="11">
        <f t="shared" si="1844"/>
        <v>14.999999919999997</v>
      </c>
      <c r="CJ246" s="11">
        <f t="shared" ref="CJ246:CK246" si="1845">ABS(CJ27-$G27)</f>
        <v>27.000000081000003</v>
      </c>
      <c r="CK246" s="11">
        <f t="shared" si="1845"/>
        <v>14.999999917999997</v>
      </c>
      <c r="CL246" s="11">
        <f t="shared" ref="CL246:CQ246" si="1846">ABS(CL27-$G27)</f>
        <v>8.3000003314737114E-8</v>
      </c>
      <c r="CM246" s="11">
        <f t="shared" si="1846"/>
        <v>39.999999915999993</v>
      </c>
      <c r="CN246" s="11">
        <f t="shared" si="1846"/>
        <v>19.999999914999997</v>
      </c>
      <c r="CO246" s="11">
        <f t="shared" si="1846"/>
        <v>9.9999999139999964</v>
      </c>
      <c r="CP246" s="11">
        <f t="shared" si="1846"/>
        <v>45.000000086999997</v>
      </c>
      <c r="CQ246" s="11">
        <f t="shared" si="1846"/>
        <v>14.999999911999996</v>
      </c>
      <c r="CR246" s="11">
        <f t="shared" ref="CR246:CS246" si="1847">ABS(CR27-$G27)</f>
        <v>19.999999910999996</v>
      </c>
      <c r="CS246" s="11">
        <f t="shared" si="1847"/>
        <v>4.9999999099999997</v>
      </c>
      <c r="CT246" s="11">
        <f t="shared" ref="CT246:DB246" si="1848">ABS(CT27-$G27)</f>
        <v>34.999999908999996</v>
      </c>
      <c r="CU246" s="11">
        <f t="shared" si="1848"/>
        <v>29.999999907999996</v>
      </c>
      <c r="CV246" s="11">
        <f t="shared" si="1848"/>
        <v>24.999999906999996</v>
      </c>
      <c r="CW246" s="11">
        <f t="shared" si="1848"/>
        <v>10.000000094000001</v>
      </c>
      <c r="CX246" s="11">
        <f t="shared" si="1848"/>
        <v>19.999999904999996</v>
      </c>
      <c r="CY246" s="11">
        <f t="shared" si="1848"/>
        <v>2.0000000960000008</v>
      </c>
      <c r="CZ246" s="11">
        <f t="shared" si="1848"/>
        <v>20.000000097000004</v>
      </c>
      <c r="DA246" s="11">
        <f t="shared" si="1848"/>
        <v>1.999999901999999</v>
      </c>
      <c r="DB246" s="11">
        <f t="shared" si="1848"/>
        <v>25.000000098999998</v>
      </c>
      <c r="DC246" s="11">
        <f t="shared" ref="DC246:EE246" si="1849">ABS(DC27-$G27)</f>
        <v>37.000000100000001</v>
      </c>
      <c r="DD246" s="11">
        <f t="shared" si="1849"/>
        <v>11.999999898999995</v>
      </c>
      <c r="DE246" s="11">
        <f t="shared" si="1849"/>
        <v>15.999999897999995</v>
      </c>
      <c r="DF246" s="11">
        <f t="shared" si="1849"/>
        <v>5.000000103000005</v>
      </c>
      <c r="DG246" s="11">
        <f t="shared" si="1849"/>
        <v>19.999999895999995</v>
      </c>
      <c r="DH246" s="11">
        <f t="shared" si="1849"/>
        <v>19.999999894999995</v>
      </c>
      <c r="DI246" s="11">
        <f t="shared" si="1849"/>
        <v>10.000000106000002</v>
      </c>
      <c r="DJ246" s="11">
        <f t="shared" si="1849"/>
        <v>9.9999998929999983</v>
      </c>
      <c r="DK246" s="11">
        <f t="shared" si="1849"/>
        <v>19.999999891999998</v>
      </c>
      <c r="DL246" s="11">
        <f t="shared" si="1849"/>
        <v>28.000000109000005</v>
      </c>
      <c r="DM246" s="11">
        <f t="shared" si="1849"/>
        <v>1.1000000199601345E-7</v>
      </c>
      <c r="DN246" s="11">
        <f t="shared" si="1849"/>
        <v>55.000000110999999</v>
      </c>
      <c r="DO246" s="11">
        <f t="shared" si="1849"/>
        <v>39.999999887999998</v>
      </c>
      <c r="DP246" s="11">
        <f t="shared" si="1849"/>
        <v>30.000000113000006</v>
      </c>
      <c r="DQ246" s="11">
        <f t="shared" si="1849"/>
        <v>9.9999998859999977</v>
      </c>
      <c r="DR246" s="11">
        <f t="shared" si="1849"/>
        <v>9.9999998849999976</v>
      </c>
      <c r="DS246" s="11">
        <f t="shared" si="1849"/>
        <v>39.999999883999998</v>
      </c>
      <c r="DT246" s="11">
        <f t="shared" si="1849"/>
        <v>10.000000117000006</v>
      </c>
      <c r="DU246" s="11">
        <f t="shared" si="1849"/>
        <v>19.999999881999997</v>
      </c>
      <c r="DV246" s="11">
        <f t="shared" si="1849"/>
        <v>19.999999880999997</v>
      </c>
      <c r="DW246" s="11">
        <f t="shared" si="1849"/>
        <v>20.000000120000003</v>
      </c>
      <c r="DX246" s="11">
        <f t="shared" si="1849"/>
        <v>19.999999878999997</v>
      </c>
      <c r="DY246" s="11">
        <f t="shared" si="1849"/>
        <v>35.00000012200001</v>
      </c>
      <c r="DZ246" s="11">
        <f t="shared" si="1849"/>
        <v>19.999999876999997</v>
      </c>
      <c r="EA246" s="11">
        <f t="shared" si="1849"/>
        <v>1.2400000315437865E-7</v>
      </c>
      <c r="EB246" s="11">
        <f t="shared" si="1849"/>
        <v>34.000000125000007</v>
      </c>
      <c r="EC246" s="11">
        <f t="shared" si="1849"/>
        <v>1.2600000331985939E-7</v>
      </c>
      <c r="ED246" s="11">
        <f t="shared" si="1849"/>
        <v>28.999999872999997</v>
      </c>
      <c r="EE246" s="11">
        <f t="shared" si="1849"/>
        <v>30.000000128000003</v>
      </c>
      <c r="EF246" s="11">
        <f t="shared" ref="EF246:EI246" si="1850">ABS(EF27-$G27)</f>
        <v>9.9999998709999964</v>
      </c>
      <c r="EG246" s="11">
        <f t="shared" si="1850"/>
        <v>17.999999869999996</v>
      </c>
      <c r="EH246" s="11">
        <f t="shared" si="1850"/>
        <v>29.999999868999996</v>
      </c>
      <c r="EI246" s="11">
        <f t="shared" si="1850"/>
        <v>15.999999867999996</v>
      </c>
      <c r="EJ246" s="11">
        <f t="shared" ref="EJ246:ES246" si="1851">ABS(EJ27-$G27)</f>
        <v>37.999999867</v>
      </c>
      <c r="EK246" s="11">
        <f t="shared" si="1851"/>
        <v>15.000000134000004</v>
      </c>
      <c r="EL246" s="11">
        <f t="shared" si="1851"/>
        <v>14.999999864999996</v>
      </c>
      <c r="EM246" s="11">
        <f t="shared" si="1851"/>
        <v>20.000000136000004</v>
      </c>
      <c r="EN246" s="11">
        <f t="shared" si="1851"/>
        <v>40.000000137000008</v>
      </c>
      <c r="EO246" s="11">
        <f t="shared" si="1851"/>
        <v>1.3800000431274384E-7</v>
      </c>
      <c r="EP246" s="11">
        <f t="shared" si="1851"/>
        <v>35.000000139000001</v>
      </c>
      <c r="EQ246" s="11">
        <f t="shared" si="1851"/>
        <v>30.000000140000004</v>
      </c>
      <c r="ER246" s="11">
        <f t="shared" si="1851"/>
        <v>40.000000141000008</v>
      </c>
      <c r="ES246" s="11">
        <f t="shared" si="1851"/>
        <v>45.000000141999998</v>
      </c>
      <c r="ET246" s="11">
        <f t="shared" ref="ET246:EV246" si="1852">ABS(ET27-$G27)</f>
        <v>25.000000143000001</v>
      </c>
      <c r="EU246" s="11">
        <f t="shared" si="1852"/>
        <v>9.9999998559999952</v>
      </c>
      <c r="EV246" s="11">
        <f t="shared" si="1852"/>
        <v>24.999999854999999</v>
      </c>
      <c r="EW246" s="11">
        <f t="shared" ref="EW246:FJ246" si="1853">ABS(EW27-$G27)</f>
        <v>39.000000145999998</v>
      </c>
      <c r="EX246" s="11">
        <f t="shared" si="1853"/>
        <v>35.000000147000002</v>
      </c>
      <c r="EY246" s="11">
        <f t="shared" si="1853"/>
        <v>19.999999851999995</v>
      </c>
      <c r="EZ246" s="11">
        <f t="shared" si="1853"/>
        <v>10.000000149000002</v>
      </c>
      <c r="FA246" s="11">
        <f t="shared" si="1853"/>
        <v>14.999999849999998</v>
      </c>
      <c r="FB246" s="11">
        <f t="shared" si="1853"/>
        <v>14.999999848999998</v>
      </c>
      <c r="FC246" s="11">
        <f t="shared" si="1853"/>
        <v>50.000000152000005</v>
      </c>
      <c r="FD246" s="11">
        <f t="shared" si="1853"/>
        <v>14.999999846999998</v>
      </c>
      <c r="FE246" s="11">
        <f t="shared" si="1853"/>
        <v>40.000000153999999</v>
      </c>
      <c r="FF246" s="11">
        <f t="shared" si="1853"/>
        <v>32.000000155000002</v>
      </c>
      <c r="FG246" s="11">
        <f t="shared" si="1853"/>
        <v>23.999999843999998</v>
      </c>
      <c r="FH246" s="11">
        <f t="shared" si="1853"/>
        <v>60.000000157000009</v>
      </c>
      <c r="FI246" s="11">
        <f t="shared" si="1853"/>
        <v>29.999999841999994</v>
      </c>
      <c r="FJ246" s="11">
        <f t="shared" si="1853"/>
        <v>59.000000159000002</v>
      </c>
      <c r="FK246" s="11">
        <f t="shared" ref="FK246" si="1854">ABS(FK27-$G27)</f>
        <v>4.9999998399999939</v>
      </c>
    </row>
    <row r="247" spans="3:167" x14ac:dyDescent="0.25">
      <c r="C247" s="11">
        <v>25</v>
      </c>
      <c r="D247" s="11">
        <f t="shared" si="1542"/>
        <v>9.0000000009999965</v>
      </c>
      <c r="E247" s="11">
        <f t="shared" ref="E247" si="1855">ABS(E28-$G28)</f>
        <v>19.000000000499995</v>
      </c>
      <c r="F247" s="11">
        <f t="shared" si="1542"/>
        <v>4.0000000004999947</v>
      </c>
      <c r="G247" s="11">
        <f t="shared" si="1542"/>
        <v>0</v>
      </c>
      <c r="H247" s="11">
        <f t="shared" si="1542"/>
        <v>3.9999999989999964</v>
      </c>
      <c r="I247" s="11">
        <f t="shared" ref="I247:BT247" si="1856">ABS(I28-$G28)</f>
        <v>2.0000000020000002</v>
      </c>
      <c r="J247" s="11">
        <f t="shared" si="1856"/>
        <v>28.999999996999996</v>
      </c>
      <c r="K247" s="11">
        <f t="shared" si="1856"/>
        <v>21.000000004000007</v>
      </c>
      <c r="L247" s="11">
        <f t="shared" si="1856"/>
        <v>8.999999994999996</v>
      </c>
      <c r="M247" s="11">
        <f t="shared" si="1856"/>
        <v>21.000000006</v>
      </c>
      <c r="N247" s="11">
        <f t="shared" si="1856"/>
        <v>6.0000000070000041</v>
      </c>
      <c r="O247" s="11">
        <f t="shared" si="1856"/>
        <v>18.999999991999999</v>
      </c>
      <c r="P247" s="11">
        <f t="shared" si="1856"/>
        <v>18.999999990999996</v>
      </c>
      <c r="Q247" s="11">
        <f t="shared" si="1856"/>
        <v>33.999999989999992</v>
      </c>
      <c r="R247" s="11">
        <f t="shared" si="1856"/>
        <v>25.999999988999996</v>
      </c>
      <c r="S247" s="11">
        <f t="shared" si="1856"/>
        <v>18.999999987999999</v>
      </c>
      <c r="T247" s="11">
        <f t="shared" si="1856"/>
        <v>13.000000012999998</v>
      </c>
      <c r="U247" s="11">
        <f t="shared" si="1856"/>
        <v>38.999999985999992</v>
      </c>
      <c r="V247" s="11">
        <f t="shared" si="1856"/>
        <v>8.9999999849999952</v>
      </c>
      <c r="W247" s="11">
        <f t="shared" si="1856"/>
        <v>8.9999999839999987</v>
      </c>
      <c r="X247" s="11">
        <f t="shared" si="1856"/>
        <v>31.000000016999998</v>
      </c>
      <c r="Y247" s="11">
        <f t="shared" si="1856"/>
        <v>41.000000018000001</v>
      </c>
      <c r="Z247" s="11">
        <f t="shared" si="1856"/>
        <v>18.999999980999995</v>
      </c>
      <c r="AA247" s="11">
        <f t="shared" si="1856"/>
        <v>16.000000020000009</v>
      </c>
      <c r="AB247" s="11">
        <f t="shared" si="1856"/>
        <v>31.000000020999998</v>
      </c>
      <c r="AC247" s="11">
        <f t="shared" si="1856"/>
        <v>10.999999977999998</v>
      </c>
      <c r="AD247" s="11">
        <f t="shared" si="1856"/>
        <v>8.0000000230000055</v>
      </c>
      <c r="AE247" s="11">
        <f t="shared" si="1856"/>
        <v>10.999999975999998</v>
      </c>
      <c r="AF247" s="11">
        <f t="shared" si="1856"/>
        <v>16.000000024999999</v>
      </c>
      <c r="AG247" s="11">
        <f t="shared" si="1856"/>
        <v>16.000000026000002</v>
      </c>
      <c r="AH247" s="11">
        <f t="shared" si="1856"/>
        <v>20.000000027000006</v>
      </c>
      <c r="AI247" s="11">
        <f t="shared" si="1856"/>
        <v>38.999999971999998</v>
      </c>
      <c r="AJ247" s="11">
        <f t="shared" si="1856"/>
        <v>34.999999970999994</v>
      </c>
      <c r="AK247" s="11">
        <f t="shared" si="1856"/>
        <v>33.999999969999998</v>
      </c>
      <c r="AL247" s="11">
        <f t="shared" si="1856"/>
        <v>58.999999968999994</v>
      </c>
      <c r="AM247" s="11">
        <f t="shared" si="1856"/>
        <v>9.0000000320000098</v>
      </c>
      <c r="AN247" s="11">
        <f t="shared" si="1856"/>
        <v>43.999999966999994</v>
      </c>
      <c r="AO247" s="11">
        <f t="shared" si="1856"/>
        <v>26.000000034000003</v>
      </c>
      <c r="AP247" s="11">
        <f t="shared" si="1856"/>
        <v>21.000000035000006</v>
      </c>
      <c r="AQ247" s="11">
        <f t="shared" si="1856"/>
        <v>16.00000003600001</v>
      </c>
      <c r="AR247" s="11">
        <f t="shared" si="1856"/>
        <v>21.000000037</v>
      </c>
      <c r="AS247" s="11">
        <f t="shared" si="1856"/>
        <v>16.999999961999997</v>
      </c>
      <c r="AT247" s="11">
        <f t="shared" si="1856"/>
        <v>53.999999961</v>
      </c>
      <c r="AU247" s="11">
        <f t="shared" si="1856"/>
        <v>18.999999959999997</v>
      </c>
      <c r="AV247" s="11">
        <f t="shared" si="1856"/>
        <v>21.000000041</v>
      </c>
      <c r="AW247" s="11">
        <f t="shared" si="1856"/>
        <v>58.999999957999997</v>
      </c>
      <c r="AX247" s="11">
        <f t="shared" si="1856"/>
        <v>41.999999957</v>
      </c>
      <c r="AY247" s="11">
        <f t="shared" si="1856"/>
        <v>58.999999955999996</v>
      </c>
      <c r="AZ247" s="11">
        <f t="shared" si="1856"/>
        <v>31.000000045</v>
      </c>
      <c r="BA247" s="11">
        <f t="shared" si="1856"/>
        <v>38.999999953999996</v>
      </c>
      <c r="BB247" s="11">
        <f t="shared" si="1856"/>
        <v>33.999999953</v>
      </c>
      <c r="BC247" s="11">
        <f t="shared" si="1856"/>
        <v>21.000000047999997</v>
      </c>
      <c r="BD247" s="11">
        <f t="shared" si="1856"/>
        <v>21.000000049000001</v>
      </c>
      <c r="BE247" s="11">
        <f t="shared" si="1856"/>
        <v>41.000000050000004</v>
      </c>
      <c r="BF247" s="11">
        <f t="shared" si="1856"/>
        <v>58.999999948999999</v>
      </c>
      <c r="BG247" s="11">
        <f t="shared" si="1856"/>
        <v>38.999999947999996</v>
      </c>
      <c r="BH247" s="11">
        <f t="shared" si="1856"/>
        <v>21.000000053000001</v>
      </c>
      <c r="BI247" s="11">
        <f t="shared" si="1856"/>
        <v>21.000000054000004</v>
      </c>
      <c r="BJ247" s="11">
        <f t="shared" si="1856"/>
        <v>16.000000055000008</v>
      </c>
      <c r="BK247" s="11">
        <f t="shared" si="1856"/>
        <v>18.999999943999995</v>
      </c>
      <c r="BL247" s="11">
        <f t="shared" si="1856"/>
        <v>31.000000057000001</v>
      </c>
      <c r="BM247" s="11">
        <f t="shared" si="1856"/>
        <v>17.999999941999995</v>
      </c>
      <c r="BN247" s="11">
        <f t="shared" si="1856"/>
        <v>21.000000059000008</v>
      </c>
      <c r="BO247" s="11">
        <f t="shared" si="1856"/>
        <v>38.999999939999995</v>
      </c>
      <c r="BP247" s="11">
        <f t="shared" si="1856"/>
        <v>41.000000061000001</v>
      </c>
      <c r="BQ247" s="11">
        <f t="shared" si="1856"/>
        <v>41.000000062000005</v>
      </c>
      <c r="BR247" s="11">
        <f t="shared" si="1856"/>
        <v>1.0000000630000017</v>
      </c>
      <c r="BS247" s="11">
        <f t="shared" si="1856"/>
        <v>32.999999935999995</v>
      </c>
      <c r="BT247" s="11">
        <f t="shared" si="1856"/>
        <v>23.999999934999998</v>
      </c>
      <c r="BU247" s="11">
        <f t="shared" ref="BU247:CI247" si="1857">ABS(BU28-$G28)</f>
        <v>8.0000000660000055</v>
      </c>
      <c r="BV247" s="11">
        <f t="shared" si="1857"/>
        <v>16.000000067000009</v>
      </c>
      <c r="BW247" s="11">
        <f t="shared" si="1857"/>
        <v>24.999999931999994</v>
      </c>
      <c r="BX247" s="11">
        <f t="shared" si="1857"/>
        <v>7.0000000690000022</v>
      </c>
      <c r="BY247" s="11">
        <f t="shared" si="1857"/>
        <v>34.999999930000001</v>
      </c>
      <c r="BZ247" s="11">
        <f t="shared" si="1857"/>
        <v>11.000000071000009</v>
      </c>
      <c r="CA247" s="11">
        <f t="shared" si="1857"/>
        <v>3.999999927999994</v>
      </c>
      <c r="CB247" s="11">
        <f t="shared" si="1857"/>
        <v>16.000000073000002</v>
      </c>
      <c r="CC247" s="11">
        <f t="shared" si="1857"/>
        <v>4.9999999259999939</v>
      </c>
      <c r="CD247" s="11">
        <f t="shared" si="1857"/>
        <v>0.99999992499999735</v>
      </c>
      <c r="CE247" s="11">
        <f t="shared" si="1857"/>
        <v>28.999999923999997</v>
      </c>
      <c r="CF247" s="11">
        <f t="shared" si="1857"/>
        <v>3.9999999229999972</v>
      </c>
      <c r="CG247" s="11">
        <f t="shared" si="1857"/>
        <v>43.999999922000001</v>
      </c>
      <c r="CH247" s="11">
        <f t="shared" si="1857"/>
        <v>33.999999920999997</v>
      </c>
      <c r="CI247" s="11">
        <f t="shared" si="1857"/>
        <v>6.0000000799999995</v>
      </c>
      <c r="CJ247" s="11">
        <f t="shared" ref="CJ247:CK247" si="1858">ABS(CJ28-$G28)</f>
        <v>1.9999999189999969</v>
      </c>
      <c r="CK247" s="11">
        <f t="shared" si="1858"/>
        <v>28.999999917999997</v>
      </c>
      <c r="CL247" s="11">
        <f t="shared" ref="CL247:CQ247" si="1859">ABS(CL28-$G28)</f>
        <v>33.999999916999997</v>
      </c>
      <c r="CM247" s="11">
        <f t="shared" si="1859"/>
        <v>7.0000000839999998</v>
      </c>
      <c r="CN247" s="11">
        <f t="shared" si="1859"/>
        <v>6.0000000850000035</v>
      </c>
      <c r="CO247" s="11">
        <f t="shared" si="1859"/>
        <v>38.999999914</v>
      </c>
      <c r="CP247" s="11">
        <f t="shared" si="1859"/>
        <v>26.000000086999997</v>
      </c>
      <c r="CQ247" s="11">
        <f t="shared" si="1859"/>
        <v>1.0000000880000002</v>
      </c>
      <c r="CR247" s="11">
        <f t="shared" ref="CR247:CS247" si="1860">ABS(CR28-$G28)</f>
        <v>28.999999910999996</v>
      </c>
      <c r="CS247" s="11">
        <f t="shared" si="1860"/>
        <v>11.000000090000007</v>
      </c>
      <c r="CT247" s="11">
        <f t="shared" ref="CT247:DB247" si="1861">ABS(CT28-$G28)</f>
        <v>28.000000090999997</v>
      </c>
      <c r="CU247" s="11">
        <f t="shared" si="1861"/>
        <v>23.000000092000001</v>
      </c>
      <c r="CV247" s="11">
        <f t="shared" si="1861"/>
        <v>38.999999906999996</v>
      </c>
      <c r="CW247" s="11">
        <f t="shared" si="1861"/>
        <v>13.999999905999999</v>
      </c>
      <c r="CX247" s="11">
        <f t="shared" si="1861"/>
        <v>38.999999904999996</v>
      </c>
      <c r="CY247" s="11">
        <f t="shared" si="1861"/>
        <v>17.000000096000001</v>
      </c>
      <c r="CZ247" s="11">
        <f t="shared" si="1861"/>
        <v>15.999999902999996</v>
      </c>
      <c r="DA247" s="11">
        <f t="shared" si="1861"/>
        <v>6.0000000980000081</v>
      </c>
      <c r="DB247" s="11">
        <f t="shared" si="1861"/>
        <v>31.000000098999998</v>
      </c>
      <c r="DC247" s="11">
        <f t="shared" ref="DC247:EE247" si="1862">ABS(DC28-$G28)</f>
        <v>1.0000001000000012</v>
      </c>
      <c r="DD247" s="11">
        <f t="shared" si="1862"/>
        <v>6.0000001010000048</v>
      </c>
      <c r="DE247" s="11">
        <f t="shared" si="1862"/>
        <v>29.000000102000008</v>
      </c>
      <c r="DF247" s="11">
        <f t="shared" si="1862"/>
        <v>13.999999896999995</v>
      </c>
      <c r="DG247" s="11">
        <f t="shared" si="1862"/>
        <v>35.999999895999991</v>
      </c>
      <c r="DH247" s="11">
        <f t="shared" si="1862"/>
        <v>43.999999894999995</v>
      </c>
      <c r="DI247" s="11">
        <f t="shared" si="1862"/>
        <v>48.999999893999998</v>
      </c>
      <c r="DJ247" s="11">
        <f t="shared" si="1862"/>
        <v>1.0000001070000053</v>
      </c>
      <c r="DK247" s="11">
        <f t="shared" si="1862"/>
        <v>11.000000108000002</v>
      </c>
      <c r="DL247" s="11">
        <f t="shared" si="1862"/>
        <v>31.000000109000005</v>
      </c>
      <c r="DM247" s="11">
        <f t="shared" si="1862"/>
        <v>1.000000110000002</v>
      </c>
      <c r="DN247" s="11">
        <f t="shared" si="1862"/>
        <v>31.000000110999999</v>
      </c>
      <c r="DO247" s="11">
        <f t="shared" si="1862"/>
        <v>41.000000112000002</v>
      </c>
      <c r="DP247" s="11">
        <f t="shared" si="1862"/>
        <v>18.999999886999994</v>
      </c>
      <c r="DQ247" s="11">
        <f t="shared" si="1862"/>
        <v>1.0000001140000023</v>
      </c>
      <c r="DR247" s="11">
        <f t="shared" si="1862"/>
        <v>11.000000114999999</v>
      </c>
      <c r="DS247" s="11">
        <f t="shared" si="1862"/>
        <v>21.000000116000002</v>
      </c>
      <c r="DT247" s="11">
        <f t="shared" si="1862"/>
        <v>33.999999883000001</v>
      </c>
      <c r="DU247" s="11">
        <f t="shared" si="1862"/>
        <v>17.999999881999997</v>
      </c>
      <c r="DV247" s="11">
        <f t="shared" si="1862"/>
        <v>16.000000118999999</v>
      </c>
      <c r="DW247" s="11">
        <f t="shared" si="1862"/>
        <v>6.0000001200000028</v>
      </c>
      <c r="DX247" s="11">
        <f t="shared" si="1862"/>
        <v>21.000000121000006</v>
      </c>
      <c r="DY247" s="11">
        <f t="shared" si="1862"/>
        <v>28.999999877999997</v>
      </c>
      <c r="DZ247" s="11">
        <f t="shared" si="1862"/>
        <v>16.000000123</v>
      </c>
      <c r="EA247" s="11">
        <f t="shared" si="1862"/>
        <v>8.9999998759999968</v>
      </c>
      <c r="EB247" s="11">
        <f t="shared" si="1862"/>
        <v>27.999999874999997</v>
      </c>
      <c r="EC247" s="11">
        <f t="shared" si="1862"/>
        <v>3.9999998739999967</v>
      </c>
      <c r="ED247" s="11">
        <f t="shared" si="1862"/>
        <v>9.999999872999993</v>
      </c>
      <c r="EE247" s="11">
        <f t="shared" si="1862"/>
        <v>31.000000128000003</v>
      </c>
      <c r="EF247" s="11">
        <f t="shared" ref="EF247:EI247" si="1863">ABS(EF28-$G28)</f>
        <v>11.000000129000007</v>
      </c>
      <c r="EG247" s="11">
        <f t="shared" si="1863"/>
        <v>13.000000129999997</v>
      </c>
      <c r="EH247" s="11">
        <f t="shared" si="1863"/>
        <v>3.9999998689999998</v>
      </c>
      <c r="EI247" s="11">
        <f t="shared" si="1863"/>
        <v>31.999999867999996</v>
      </c>
      <c r="EJ247" s="11">
        <f t="shared" ref="EJ247:ES247" si="1864">ABS(EJ28-$G28)</f>
        <v>39.999999867</v>
      </c>
      <c r="EK247" s="11">
        <f t="shared" si="1864"/>
        <v>3.999999865999996</v>
      </c>
      <c r="EL247" s="11">
        <f t="shared" si="1864"/>
        <v>8.9999998649999995</v>
      </c>
      <c r="EM247" s="11">
        <f t="shared" si="1864"/>
        <v>8.9999998639999959</v>
      </c>
      <c r="EN247" s="11">
        <f t="shared" si="1864"/>
        <v>33.999999862999999</v>
      </c>
      <c r="EO247" s="11">
        <f t="shared" si="1864"/>
        <v>6.0000001379999972</v>
      </c>
      <c r="EP247" s="11">
        <f t="shared" si="1864"/>
        <v>8.9999998609999992</v>
      </c>
      <c r="EQ247" s="11">
        <f t="shared" si="1864"/>
        <v>16.000000140000004</v>
      </c>
      <c r="ER247" s="11">
        <f t="shared" si="1864"/>
        <v>31.000000141000008</v>
      </c>
      <c r="ES247" s="11">
        <f t="shared" si="1864"/>
        <v>23.999999857999995</v>
      </c>
      <c r="ET247" s="11">
        <f t="shared" ref="ET247:EV247" si="1865">ABS(ET28-$G28)</f>
        <v>23.000000143000001</v>
      </c>
      <c r="EU247" s="11">
        <f t="shared" si="1865"/>
        <v>6.0000001440000048</v>
      </c>
      <c r="EV247" s="11">
        <f t="shared" si="1865"/>
        <v>8.9999998549999987</v>
      </c>
      <c r="EW247" s="11">
        <f t="shared" ref="EW247:FJ247" si="1866">ABS(EW28-$G28)</f>
        <v>21.000000145999998</v>
      </c>
      <c r="EX247" s="11">
        <f t="shared" si="1866"/>
        <v>18.000000147000002</v>
      </c>
      <c r="EY247" s="11">
        <f t="shared" si="1866"/>
        <v>33.999999851999995</v>
      </c>
      <c r="EZ247" s="11">
        <f t="shared" si="1866"/>
        <v>23.999999850999998</v>
      </c>
      <c r="FA247" s="11">
        <f t="shared" si="1866"/>
        <v>11.000000149999998</v>
      </c>
      <c r="FB247" s="11">
        <f t="shared" si="1866"/>
        <v>16.000000151000002</v>
      </c>
      <c r="FC247" s="11">
        <f t="shared" si="1866"/>
        <v>36.000000152000005</v>
      </c>
      <c r="FD247" s="11">
        <f t="shared" si="1866"/>
        <v>33.999999846999998</v>
      </c>
      <c r="FE247" s="11">
        <f t="shared" si="1866"/>
        <v>21.000000153999999</v>
      </c>
      <c r="FF247" s="11">
        <f t="shared" si="1866"/>
        <v>55.999999844999998</v>
      </c>
      <c r="FG247" s="11">
        <f t="shared" si="1866"/>
        <v>28.000000156000006</v>
      </c>
      <c r="FH247" s="11">
        <f t="shared" si="1866"/>
        <v>58.999999842999998</v>
      </c>
      <c r="FI247" s="11">
        <f t="shared" si="1866"/>
        <v>38.999999841999994</v>
      </c>
      <c r="FJ247" s="11">
        <f t="shared" si="1866"/>
        <v>40.000000159000002</v>
      </c>
      <c r="FK247" s="11">
        <f t="shared" ref="FK247" si="1867">ABS(FK28-$G28)</f>
        <v>6.0000001600000061</v>
      </c>
    </row>
    <row r="248" spans="3:167" x14ac:dyDescent="0.25">
      <c r="C248" s="11">
        <v>26</v>
      </c>
      <c r="D248" s="11">
        <f t="shared" si="1542"/>
        <v>20.999999999</v>
      </c>
      <c r="E248" s="11">
        <f t="shared" ref="E248" si="1868">ABS(E29-$G29)</f>
        <v>55.999999999499991</v>
      </c>
      <c r="F248" s="11">
        <f t="shared" si="1542"/>
        <v>7.9999999995000017</v>
      </c>
      <c r="G248" s="11">
        <f t="shared" si="1542"/>
        <v>0</v>
      </c>
      <c r="H248" s="11">
        <f t="shared" si="1542"/>
        <v>12.999999999</v>
      </c>
      <c r="I248" s="11">
        <f t="shared" ref="I248:BT248" si="1869">ABS(I29-$G29)</f>
        <v>4.9999999979999998</v>
      </c>
      <c r="J248" s="11">
        <f t="shared" si="1869"/>
        <v>18.999999997</v>
      </c>
      <c r="K248" s="11">
        <f t="shared" si="1869"/>
        <v>71.000000004</v>
      </c>
      <c r="L248" s="11">
        <f t="shared" si="1869"/>
        <v>61.00000000499999</v>
      </c>
      <c r="M248" s="11">
        <f t="shared" si="1869"/>
        <v>41.000000005999993</v>
      </c>
      <c r="N248" s="11">
        <f t="shared" si="1869"/>
        <v>51.000000006999997</v>
      </c>
      <c r="O248" s="11">
        <f t="shared" si="1869"/>
        <v>8.9999999919999993</v>
      </c>
      <c r="P248" s="11">
        <f t="shared" si="1869"/>
        <v>1.0000000090000007</v>
      </c>
      <c r="Q248" s="11">
        <f t="shared" si="1869"/>
        <v>8.9999999899999992</v>
      </c>
      <c r="R248" s="11">
        <f t="shared" si="1869"/>
        <v>41.000000010999997</v>
      </c>
      <c r="S248" s="11">
        <f t="shared" si="1869"/>
        <v>31.000000011999997</v>
      </c>
      <c r="T248" s="11">
        <f t="shared" si="1869"/>
        <v>8.9999999869999989</v>
      </c>
      <c r="U248" s="11">
        <f t="shared" si="1869"/>
        <v>59.000000013999994</v>
      </c>
      <c r="V248" s="11">
        <f t="shared" si="1869"/>
        <v>21.000000015000001</v>
      </c>
      <c r="W248" s="11">
        <f t="shared" si="1869"/>
        <v>21.000000015999998</v>
      </c>
      <c r="X248" s="11">
        <f t="shared" si="1869"/>
        <v>27.999999982999999</v>
      </c>
      <c r="Y248" s="11">
        <f t="shared" si="1869"/>
        <v>1.8000001489326678E-8</v>
      </c>
      <c r="Z248" s="11">
        <f t="shared" si="1869"/>
        <v>46.000000018999998</v>
      </c>
      <c r="AA248" s="11">
        <f t="shared" si="1869"/>
        <v>66.000000020000002</v>
      </c>
      <c r="AB248" s="11">
        <f t="shared" si="1869"/>
        <v>46.000000020999991</v>
      </c>
      <c r="AC248" s="11">
        <f t="shared" si="1869"/>
        <v>52.000000021999995</v>
      </c>
      <c r="AD248" s="11">
        <f t="shared" si="1869"/>
        <v>38.000000022999998</v>
      </c>
      <c r="AE248" s="11">
        <f t="shared" si="1869"/>
        <v>13.999999976</v>
      </c>
      <c r="AF248" s="11">
        <f t="shared" si="1869"/>
        <v>71.000000024999991</v>
      </c>
      <c r="AG248" s="11">
        <f t="shared" si="1869"/>
        <v>23.999999974000001</v>
      </c>
      <c r="AH248" s="11">
        <f t="shared" si="1869"/>
        <v>61.000000026999999</v>
      </c>
      <c r="AI248" s="11">
        <f t="shared" si="1869"/>
        <v>4.0000000279999988</v>
      </c>
      <c r="AJ248" s="11">
        <f t="shared" si="1869"/>
        <v>38.000000028999992</v>
      </c>
      <c r="AK248" s="11">
        <f t="shared" si="1869"/>
        <v>56.000000029999995</v>
      </c>
      <c r="AL248" s="11">
        <f t="shared" si="1869"/>
        <v>41.000000030999999</v>
      </c>
      <c r="AM248" s="11">
        <f t="shared" si="1869"/>
        <v>41.000000032000003</v>
      </c>
      <c r="AN248" s="11">
        <f t="shared" si="1869"/>
        <v>19.999999967000001</v>
      </c>
      <c r="AO248" s="11">
        <f t="shared" si="1869"/>
        <v>11.000000033999999</v>
      </c>
      <c r="AP248" s="11">
        <f t="shared" si="1869"/>
        <v>31.000000035000003</v>
      </c>
      <c r="AQ248" s="11">
        <f t="shared" si="1869"/>
        <v>3.9999999640000006</v>
      </c>
      <c r="AR248" s="11">
        <f t="shared" si="1869"/>
        <v>51.000000036999992</v>
      </c>
      <c r="AS248" s="11">
        <f t="shared" si="1869"/>
        <v>13.000000038</v>
      </c>
      <c r="AT248" s="11">
        <f t="shared" si="1869"/>
        <v>23.999999961</v>
      </c>
      <c r="AU248" s="11">
        <f t="shared" si="1869"/>
        <v>31.00000004</v>
      </c>
      <c r="AV248" s="11">
        <f t="shared" si="1869"/>
        <v>21.000000041000003</v>
      </c>
      <c r="AW248" s="11">
        <f t="shared" si="1869"/>
        <v>28.999999958</v>
      </c>
      <c r="AX248" s="11">
        <f t="shared" si="1869"/>
        <v>69.000000043</v>
      </c>
      <c r="AY248" s="11">
        <f t="shared" si="1869"/>
        <v>48.000000043999989</v>
      </c>
      <c r="AZ248" s="11">
        <f t="shared" si="1869"/>
        <v>61.000000044999993</v>
      </c>
      <c r="BA248" s="11">
        <f t="shared" si="1869"/>
        <v>3.9999999539999997</v>
      </c>
      <c r="BB248" s="11">
        <f t="shared" si="1869"/>
        <v>56.000000047</v>
      </c>
      <c r="BC248" s="11">
        <f t="shared" si="1869"/>
        <v>8.9999999519999996</v>
      </c>
      <c r="BD248" s="11">
        <f t="shared" si="1869"/>
        <v>41.000000048999993</v>
      </c>
      <c r="BE248" s="11">
        <f t="shared" si="1869"/>
        <v>3.9999999499999994</v>
      </c>
      <c r="BF248" s="11">
        <f t="shared" si="1869"/>
        <v>28.999999948999999</v>
      </c>
      <c r="BG248" s="11">
        <f t="shared" si="1869"/>
        <v>13.999999947999999</v>
      </c>
      <c r="BH248" s="11">
        <f t="shared" si="1869"/>
        <v>1.0000000530000008</v>
      </c>
      <c r="BI248" s="11">
        <f t="shared" si="1869"/>
        <v>1.0000000540000009</v>
      </c>
      <c r="BJ248" s="11">
        <f t="shared" si="1869"/>
        <v>61.000000055000001</v>
      </c>
      <c r="BK248" s="11">
        <f t="shared" si="1869"/>
        <v>11.000000056000001</v>
      </c>
      <c r="BL248" s="11">
        <f t="shared" si="1869"/>
        <v>28.999999942999999</v>
      </c>
      <c r="BM248" s="11">
        <f t="shared" si="1869"/>
        <v>29.000000058000001</v>
      </c>
      <c r="BN248" s="11">
        <f t="shared" si="1869"/>
        <v>8.9999999409999987</v>
      </c>
      <c r="BO248" s="11">
        <f t="shared" si="1869"/>
        <v>3.9999999399999986</v>
      </c>
      <c r="BP248" s="11">
        <f t="shared" si="1869"/>
        <v>28.999999938999999</v>
      </c>
      <c r="BQ248" s="11">
        <f t="shared" si="1869"/>
        <v>28.999999937999998</v>
      </c>
      <c r="BR248" s="11">
        <f t="shared" si="1869"/>
        <v>23.999999936999998</v>
      </c>
      <c r="BS248" s="11">
        <f t="shared" si="1869"/>
        <v>41.000000063999991</v>
      </c>
      <c r="BT248" s="11">
        <f t="shared" si="1869"/>
        <v>3.9999999350000017</v>
      </c>
      <c r="BU248" s="11">
        <f t="shared" ref="BU248:CI248" si="1870">ABS(BU29-$G29)</f>
        <v>41.000000065999998</v>
      </c>
      <c r="BV248" s="11">
        <f t="shared" si="1870"/>
        <v>38.000000067000002</v>
      </c>
      <c r="BW248" s="11">
        <f t="shared" si="1870"/>
        <v>3.9999999320000015</v>
      </c>
      <c r="BX248" s="11">
        <f t="shared" si="1870"/>
        <v>4.0000000689999986</v>
      </c>
      <c r="BY248" s="11">
        <f t="shared" si="1870"/>
        <v>5.0000000700000022</v>
      </c>
      <c r="BZ248" s="11">
        <f t="shared" si="1870"/>
        <v>28.999999929000001</v>
      </c>
      <c r="CA248" s="11">
        <f t="shared" si="1870"/>
        <v>36.000000071999992</v>
      </c>
      <c r="CB248" s="11">
        <f t="shared" si="1870"/>
        <v>28.999999927000001</v>
      </c>
      <c r="CC248" s="11">
        <f t="shared" si="1870"/>
        <v>1.999999926000001</v>
      </c>
      <c r="CD248" s="11">
        <f t="shared" si="1870"/>
        <v>3.0000000749999991</v>
      </c>
      <c r="CE248" s="11">
        <f t="shared" si="1870"/>
        <v>18.999999924000001</v>
      </c>
      <c r="CF248" s="11">
        <f t="shared" si="1870"/>
        <v>36.000000076999996</v>
      </c>
      <c r="CG248" s="11">
        <f t="shared" si="1870"/>
        <v>13.999999922000001</v>
      </c>
      <c r="CH248" s="11">
        <f t="shared" si="1870"/>
        <v>18.999999921000001</v>
      </c>
      <c r="CI248" s="11">
        <f t="shared" si="1870"/>
        <v>28.000000080000003</v>
      </c>
      <c r="CJ248" s="11">
        <f t="shared" ref="CJ248:CK248" si="1871">ABS(CJ29-$G29)</f>
        <v>14.000000081</v>
      </c>
      <c r="CK248" s="11">
        <f t="shared" si="1871"/>
        <v>66.000000082</v>
      </c>
      <c r="CL248" s="11">
        <f t="shared" ref="CL248:CQ248" si="1872">ABS(CL29-$G29)</f>
        <v>8.9999999170000002</v>
      </c>
      <c r="CM248" s="11">
        <f t="shared" si="1872"/>
        <v>28.999999916</v>
      </c>
      <c r="CN248" s="11">
        <f t="shared" si="1872"/>
        <v>21.000000085</v>
      </c>
      <c r="CO248" s="11">
        <f t="shared" si="1872"/>
        <v>18.999999914</v>
      </c>
      <c r="CP248" s="11">
        <f t="shared" si="1872"/>
        <v>61.000000086999989</v>
      </c>
      <c r="CQ248" s="11">
        <f t="shared" si="1872"/>
        <v>13.999999912</v>
      </c>
      <c r="CR248" s="11">
        <f t="shared" ref="CR248:CS248" si="1873">ABS(CR29-$G29)</f>
        <v>41.000000088999997</v>
      </c>
      <c r="CS248" s="11">
        <f t="shared" si="1873"/>
        <v>3.9999999099999997</v>
      </c>
      <c r="CT248" s="11">
        <f t="shared" ref="CT248:DB248" si="1874">ABS(CT29-$G29)</f>
        <v>26.999999909</v>
      </c>
      <c r="CU248" s="11">
        <f t="shared" si="1874"/>
        <v>36.000000091999993</v>
      </c>
      <c r="CV248" s="11">
        <f t="shared" si="1874"/>
        <v>13.999999906999999</v>
      </c>
      <c r="CW248" s="11">
        <f t="shared" si="1874"/>
        <v>8.9999999059999993</v>
      </c>
      <c r="CX248" s="11">
        <f t="shared" si="1874"/>
        <v>13.999999904999999</v>
      </c>
      <c r="CY248" s="11">
        <f t="shared" si="1874"/>
        <v>6.9999999039999992</v>
      </c>
      <c r="CZ248" s="11">
        <f t="shared" si="1874"/>
        <v>8.9999999029999991</v>
      </c>
      <c r="DA248" s="11">
        <f t="shared" si="1874"/>
        <v>51.000000098000001</v>
      </c>
      <c r="DB248" s="11">
        <f t="shared" si="1874"/>
        <v>3.9999999009999989</v>
      </c>
      <c r="DC248" s="11">
        <f t="shared" ref="DC248:EE248" si="1875">ABS(DC29-$G29)</f>
        <v>16.000000099999998</v>
      </c>
      <c r="DD248" s="11">
        <f t="shared" si="1875"/>
        <v>16.000000101000001</v>
      </c>
      <c r="DE248" s="11">
        <f t="shared" si="1875"/>
        <v>51.000000102000001</v>
      </c>
      <c r="DF248" s="11">
        <f t="shared" si="1875"/>
        <v>6.0000001030000014</v>
      </c>
      <c r="DG248" s="11">
        <f t="shared" si="1875"/>
        <v>28.999999895999999</v>
      </c>
      <c r="DH248" s="11">
        <f t="shared" si="1875"/>
        <v>26.999999895000002</v>
      </c>
      <c r="DI248" s="11">
        <f t="shared" si="1875"/>
        <v>28.999999893999998</v>
      </c>
      <c r="DJ248" s="11">
        <f t="shared" si="1875"/>
        <v>1.0000001069999982</v>
      </c>
      <c r="DK248" s="11">
        <f t="shared" si="1875"/>
        <v>61.000000107999995</v>
      </c>
      <c r="DL248" s="11">
        <f t="shared" si="1875"/>
        <v>28.999999891000002</v>
      </c>
      <c r="DM248" s="11">
        <f t="shared" si="1875"/>
        <v>71.000000110000002</v>
      </c>
      <c r="DN248" s="11">
        <f t="shared" si="1875"/>
        <v>28.999999889000001</v>
      </c>
      <c r="DO248" s="11">
        <f t="shared" si="1875"/>
        <v>71.000000111999995</v>
      </c>
      <c r="DP248" s="11">
        <f t="shared" si="1875"/>
        <v>1.0000001129999987</v>
      </c>
      <c r="DQ248" s="11">
        <f t="shared" si="1875"/>
        <v>3.9999998860000012</v>
      </c>
      <c r="DR248" s="11">
        <f t="shared" si="1875"/>
        <v>7.9999998850000011</v>
      </c>
      <c r="DS248" s="11">
        <f t="shared" si="1875"/>
        <v>18.999999883999998</v>
      </c>
      <c r="DT248" s="11">
        <f t="shared" si="1875"/>
        <v>1.000000116999999</v>
      </c>
      <c r="DU248" s="11">
        <f t="shared" si="1875"/>
        <v>21.999999882000001</v>
      </c>
      <c r="DV248" s="11">
        <f t="shared" si="1875"/>
        <v>23.999999881000001</v>
      </c>
      <c r="DW248" s="11">
        <f t="shared" si="1875"/>
        <v>6.0000001199999993</v>
      </c>
      <c r="DX248" s="11">
        <f t="shared" si="1875"/>
        <v>13.999999879000001</v>
      </c>
      <c r="DY248" s="11">
        <f t="shared" si="1875"/>
        <v>31.000000121999999</v>
      </c>
      <c r="DZ248" s="11">
        <f t="shared" si="1875"/>
        <v>18.999999877</v>
      </c>
      <c r="EA248" s="11">
        <f t="shared" si="1875"/>
        <v>23.999999876</v>
      </c>
      <c r="EB248" s="11">
        <f t="shared" si="1875"/>
        <v>23.999999875</v>
      </c>
      <c r="EC248" s="11">
        <f t="shared" si="1875"/>
        <v>1.0000001259999998</v>
      </c>
      <c r="ED248" s="11">
        <f t="shared" si="1875"/>
        <v>19.999999873</v>
      </c>
      <c r="EE248" s="11">
        <f t="shared" si="1875"/>
        <v>28.999999872</v>
      </c>
      <c r="EF248" s="11">
        <f t="shared" ref="EF248:EI248" si="1876">ABS(EF29-$G29)</f>
        <v>1.000000129</v>
      </c>
      <c r="EG248" s="11">
        <f t="shared" si="1876"/>
        <v>1.3000000009810719E-7</v>
      </c>
      <c r="EH248" s="11">
        <f t="shared" si="1876"/>
        <v>16.999999869</v>
      </c>
      <c r="EI248" s="11">
        <f t="shared" si="1876"/>
        <v>9.0000001320000003</v>
      </c>
      <c r="EJ248" s="11">
        <f t="shared" ref="EJ248:ES248" si="1877">ABS(EJ29-$G29)</f>
        <v>10.999999867</v>
      </c>
      <c r="EK248" s="11">
        <f t="shared" si="1877"/>
        <v>28.999999866</v>
      </c>
      <c r="EL248" s="11">
        <f t="shared" si="1877"/>
        <v>13.999999864999999</v>
      </c>
      <c r="EM248" s="11">
        <f t="shared" si="1877"/>
        <v>1.0000001360000006</v>
      </c>
      <c r="EN248" s="11">
        <f t="shared" si="1877"/>
        <v>13.999999862999999</v>
      </c>
      <c r="EO248" s="11">
        <f t="shared" si="1877"/>
        <v>8.0000001380000008</v>
      </c>
      <c r="EP248" s="11">
        <f t="shared" si="1877"/>
        <v>36.000000138999994</v>
      </c>
      <c r="EQ248" s="11">
        <f t="shared" si="1877"/>
        <v>13.999999860000001</v>
      </c>
      <c r="ER248" s="11">
        <f t="shared" si="1877"/>
        <v>18.999999858999999</v>
      </c>
      <c r="ES248" s="11">
        <f t="shared" si="1877"/>
        <v>28.999999857999999</v>
      </c>
      <c r="ET248" s="11">
        <f t="shared" ref="ET248:EV248" si="1878">ABS(ET29-$G29)</f>
        <v>23.999999856999999</v>
      </c>
      <c r="EU248" s="11">
        <f t="shared" si="1878"/>
        <v>31.000000144000001</v>
      </c>
      <c r="EV248" s="11">
        <f t="shared" si="1878"/>
        <v>8.9999998549999987</v>
      </c>
      <c r="EW248" s="11">
        <f t="shared" ref="EW248:FJ248" si="1879">ABS(EW29-$G29)</f>
        <v>7.0000001460000014</v>
      </c>
      <c r="EX248" s="11">
        <f t="shared" si="1879"/>
        <v>51.000000146999994</v>
      </c>
      <c r="EY248" s="11">
        <f t="shared" si="1879"/>
        <v>28.999999851999998</v>
      </c>
      <c r="EZ248" s="11">
        <f t="shared" si="1879"/>
        <v>20.999999850999998</v>
      </c>
      <c r="FA248" s="11">
        <f t="shared" si="1879"/>
        <v>13.99999985</v>
      </c>
      <c r="FB248" s="11">
        <f t="shared" si="1879"/>
        <v>3.9999998490000017</v>
      </c>
      <c r="FC248" s="11">
        <f t="shared" si="1879"/>
        <v>23.999999848000002</v>
      </c>
      <c r="FD248" s="11">
        <f t="shared" si="1879"/>
        <v>13.999999847</v>
      </c>
      <c r="FE248" s="11">
        <f t="shared" si="1879"/>
        <v>11.000000154000002</v>
      </c>
      <c r="FF248" s="11">
        <f t="shared" si="1879"/>
        <v>23.999999845000001</v>
      </c>
      <c r="FG248" s="11">
        <f t="shared" si="1879"/>
        <v>28.999999844000001</v>
      </c>
      <c r="FH248" s="11">
        <f t="shared" si="1879"/>
        <v>71.000000157000002</v>
      </c>
      <c r="FI248" s="11">
        <f t="shared" si="1879"/>
        <v>18.999999842000001</v>
      </c>
      <c r="FJ248" s="11">
        <f t="shared" si="1879"/>
        <v>70.000000158999995</v>
      </c>
      <c r="FK248" s="11">
        <f t="shared" ref="FK248" si="1880">ABS(FK29-$G29)</f>
        <v>26.000000160000003</v>
      </c>
    </row>
    <row r="249" spans="3:167" x14ac:dyDescent="0.25">
      <c r="C249" s="11">
        <v>27</v>
      </c>
      <c r="D249" s="11">
        <f t="shared" si="1542"/>
        <v>13.000000000999997</v>
      </c>
      <c r="E249" s="11">
        <f t="shared" ref="E249" si="1881">ABS(E30-$G30)</f>
        <v>13.000000000499995</v>
      </c>
      <c r="F249" s="11">
        <f t="shared" si="1542"/>
        <v>3.0000000004999947</v>
      </c>
      <c r="G249" s="11">
        <f t="shared" si="1542"/>
        <v>0</v>
      </c>
      <c r="H249" s="11">
        <f t="shared" si="1542"/>
        <v>0.99999999899999636</v>
      </c>
      <c r="I249" s="11">
        <f t="shared" ref="I249:BT249" si="1882">ABS(I30-$G30)</f>
        <v>10.000000002</v>
      </c>
      <c r="J249" s="11">
        <f t="shared" si="1882"/>
        <v>17.000000003000004</v>
      </c>
      <c r="K249" s="11">
        <f t="shared" si="1882"/>
        <v>12.999999996</v>
      </c>
      <c r="L249" s="11">
        <f t="shared" si="1882"/>
        <v>32.000000004999997</v>
      </c>
      <c r="M249" s="11">
        <f t="shared" si="1882"/>
        <v>27.000000006</v>
      </c>
      <c r="N249" s="11">
        <f t="shared" si="1882"/>
        <v>7.0000000070000041</v>
      </c>
      <c r="O249" s="11">
        <f t="shared" si="1882"/>
        <v>57.999999991999999</v>
      </c>
      <c r="P249" s="11">
        <f t="shared" si="1882"/>
        <v>17.000000008999997</v>
      </c>
      <c r="Q249" s="11">
        <f t="shared" si="1882"/>
        <v>27.000000010000001</v>
      </c>
      <c r="R249" s="11">
        <f t="shared" si="1882"/>
        <v>37.000000011000004</v>
      </c>
      <c r="S249" s="11">
        <f t="shared" si="1882"/>
        <v>32.999999987999999</v>
      </c>
      <c r="T249" s="11">
        <f t="shared" si="1882"/>
        <v>27.000000012999998</v>
      </c>
      <c r="U249" s="11">
        <f t="shared" si="1882"/>
        <v>2.0000000140000012</v>
      </c>
      <c r="V249" s="11">
        <f t="shared" si="1882"/>
        <v>22.999999984999995</v>
      </c>
      <c r="W249" s="11">
        <f t="shared" si="1882"/>
        <v>12.999999983999999</v>
      </c>
      <c r="X249" s="11">
        <f t="shared" si="1882"/>
        <v>37.999999982999995</v>
      </c>
      <c r="Y249" s="11">
        <f t="shared" si="1882"/>
        <v>52.999999981999999</v>
      </c>
      <c r="Z249" s="11">
        <f t="shared" si="1882"/>
        <v>12.999999980999995</v>
      </c>
      <c r="AA249" s="11">
        <f t="shared" si="1882"/>
        <v>12.999999979999998</v>
      </c>
      <c r="AB249" s="11">
        <f t="shared" si="1882"/>
        <v>17.000000020999998</v>
      </c>
      <c r="AC249" s="11">
        <f t="shared" si="1882"/>
        <v>12.999999977999998</v>
      </c>
      <c r="AD249" s="11">
        <f t="shared" si="1882"/>
        <v>4.0000000230000055</v>
      </c>
      <c r="AE249" s="11">
        <f t="shared" si="1882"/>
        <v>17.000000024000009</v>
      </c>
      <c r="AF249" s="11">
        <f t="shared" si="1882"/>
        <v>12.000000024999999</v>
      </c>
      <c r="AG249" s="11">
        <f t="shared" si="1882"/>
        <v>7.9999999739999978</v>
      </c>
      <c r="AH249" s="11">
        <f t="shared" si="1882"/>
        <v>24.000000027000006</v>
      </c>
      <c r="AI249" s="11">
        <f t="shared" si="1882"/>
        <v>2.9999999719999977</v>
      </c>
      <c r="AJ249" s="11">
        <f t="shared" si="1882"/>
        <v>17.999999970999994</v>
      </c>
      <c r="AK249" s="11">
        <f t="shared" si="1882"/>
        <v>27.000000030000002</v>
      </c>
      <c r="AL249" s="11">
        <f t="shared" si="1882"/>
        <v>12.000000031000006</v>
      </c>
      <c r="AM249" s="11">
        <f t="shared" si="1882"/>
        <v>27.00000003200001</v>
      </c>
      <c r="AN249" s="11">
        <f t="shared" si="1882"/>
        <v>12.999999966999994</v>
      </c>
      <c r="AO249" s="11">
        <f t="shared" si="1882"/>
        <v>53.999999965999997</v>
      </c>
      <c r="AP249" s="11">
        <f t="shared" si="1882"/>
        <v>27.999999964999994</v>
      </c>
      <c r="AQ249" s="11">
        <f t="shared" si="1882"/>
        <v>27.00000003600001</v>
      </c>
      <c r="AR249" s="11">
        <f t="shared" si="1882"/>
        <v>62.999999962999993</v>
      </c>
      <c r="AS249" s="11">
        <f t="shared" si="1882"/>
        <v>15.000000038000003</v>
      </c>
      <c r="AT249" s="11">
        <f t="shared" si="1882"/>
        <v>57.999999961</v>
      </c>
      <c r="AU249" s="11">
        <f t="shared" si="1882"/>
        <v>27.00000004000001</v>
      </c>
      <c r="AV249" s="11">
        <f t="shared" si="1882"/>
        <v>12.000000041</v>
      </c>
      <c r="AW249" s="11">
        <f t="shared" si="1882"/>
        <v>27.999999957999997</v>
      </c>
      <c r="AX249" s="11">
        <f t="shared" si="1882"/>
        <v>2.999999957</v>
      </c>
      <c r="AY249" s="11">
        <f t="shared" si="1882"/>
        <v>32.999999955999996</v>
      </c>
      <c r="AZ249" s="11">
        <f t="shared" si="1882"/>
        <v>27.000000045</v>
      </c>
      <c r="BA249" s="11">
        <f t="shared" si="1882"/>
        <v>12.000000046000004</v>
      </c>
      <c r="BB249" s="11">
        <f t="shared" si="1882"/>
        <v>27.999999953</v>
      </c>
      <c r="BC249" s="11">
        <f t="shared" si="1882"/>
        <v>32.000000047999997</v>
      </c>
      <c r="BD249" s="11">
        <f t="shared" si="1882"/>
        <v>12.999999950999999</v>
      </c>
      <c r="BE249" s="11">
        <f t="shared" si="1882"/>
        <v>62.999999949999996</v>
      </c>
      <c r="BF249" s="11">
        <f t="shared" si="1882"/>
        <v>37.000000051000008</v>
      </c>
      <c r="BG249" s="11">
        <f t="shared" si="1882"/>
        <v>32.999999947999996</v>
      </c>
      <c r="BH249" s="11">
        <f t="shared" si="1882"/>
        <v>32.999999946999992</v>
      </c>
      <c r="BI249" s="11">
        <f t="shared" si="1882"/>
        <v>27.999999945999996</v>
      </c>
      <c r="BJ249" s="11">
        <f t="shared" si="1882"/>
        <v>22.000000055000008</v>
      </c>
      <c r="BK249" s="11">
        <f t="shared" si="1882"/>
        <v>2.9999999439999954</v>
      </c>
      <c r="BL249" s="11">
        <f t="shared" si="1882"/>
        <v>37.000000057000001</v>
      </c>
      <c r="BM249" s="11">
        <f t="shared" si="1882"/>
        <v>1.9999999419999952</v>
      </c>
      <c r="BN249" s="11">
        <f t="shared" si="1882"/>
        <v>22.999999940999999</v>
      </c>
      <c r="BO249" s="11">
        <f t="shared" si="1882"/>
        <v>2.999999939999995</v>
      </c>
      <c r="BP249" s="11">
        <f t="shared" si="1882"/>
        <v>2.9999999389999985</v>
      </c>
      <c r="BQ249" s="11">
        <f t="shared" si="1882"/>
        <v>62.999999937999995</v>
      </c>
      <c r="BR249" s="11">
        <f t="shared" si="1882"/>
        <v>12.000000063000009</v>
      </c>
      <c r="BS249" s="11">
        <f t="shared" si="1882"/>
        <v>10.999999935999995</v>
      </c>
      <c r="BT249" s="11">
        <f t="shared" si="1882"/>
        <v>17.000000065000002</v>
      </c>
      <c r="BU249" s="11">
        <f t="shared" ref="BU249:CI249" si="1883">ABS(BU30-$G30)</f>
        <v>7.0000000660000055</v>
      </c>
      <c r="BV249" s="11">
        <f t="shared" si="1883"/>
        <v>32.000000067000009</v>
      </c>
      <c r="BW249" s="11">
        <f t="shared" si="1883"/>
        <v>27.000000067999999</v>
      </c>
      <c r="BX249" s="11">
        <f t="shared" si="1883"/>
        <v>17.000000069000002</v>
      </c>
      <c r="BY249" s="11">
        <f t="shared" si="1883"/>
        <v>19.999999929999994</v>
      </c>
      <c r="BZ249" s="11">
        <f t="shared" si="1883"/>
        <v>7.0000000710000094</v>
      </c>
      <c r="CA249" s="11">
        <f t="shared" si="1883"/>
        <v>17.999999927999994</v>
      </c>
      <c r="CB249" s="11">
        <f t="shared" si="1883"/>
        <v>17.000000073000002</v>
      </c>
      <c r="CC249" s="11">
        <f t="shared" si="1883"/>
        <v>8.0000000740000061</v>
      </c>
      <c r="CD249" s="11">
        <f t="shared" si="1883"/>
        <v>5.0000000750000098</v>
      </c>
      <c r="CE249" s="11">
        <f t="shared" si="1883"/>
        <v>17.000000075999999</v>
      </c>
      <c r="CF249" s="11">
        <f t="shared" si="1883"/>
        <v>17.999999922999997</v>
      </c>
      <c r="CG249" s="11">
        <f t="shared" si="1883"/>
        <v>27.000000078000006</v>
      </c>
      <c r="CH249" s="11">
        <f t="shared" si="1883"/>
        <v>17.00000007900001</v>
      </c>
      <c r="CI249" s="11">
        <f t="shared" si="1883"/>
        <v>2.9999999199999934</v>
      </c>
      <c r="CJ249" s="11">
        <f t="shared" ref="CJ249:CK249" si="1884">ABS(CJ30-$G30)</f>
        <v>39.999999918999997</v>
      </c>
      <c r="CK249" s="11">
        <f t="shared" si="1884"/>
        <v>37.000000082000007</v>
      </c>
      <c r="CL249" s="11">
        <f t="shared" ref="CL249:CQ249" si="1885">ABS(CL30-$G30)</f>
        <v>12.999999916999997</v>
      </c>
      <c r="CM249" s="11">
        <f t="shared" si="1885"/>
        <v>3.0000000839999998</v>
      </c>
      <c r="CN249" s="11">
        <f t="shared" si="1885"/>
        <v>7.9999999149999965</v>
      </c>
      <c r="CO249" s="11">
        <f t="shared" si="1885"/>
        <v>12.000000086000007</v>
      </c>
      <c r="CP249" s="11">
        <f t="shared" si="1885"/>
        <v>47.999999912999996</v>
      </c>
      <c r="CQ249" s="11">
        <f t="shared" si="1885"/>
        <v>10.000000088</v>
      </c>
      <c r="CR249" s="11">
        <f t="shared" ref="CR249:CS249" si="1886">ABS(CR30-$G30)</f>
        <v>12.999999910999996</v>
      </c>
      <c r="CS249" s="11">
        <f t="shared" si="1886"/>
        <v>7.0000000900000074</v>
      </c>
      <c r="CT249" s="11">
        <f t="shared" ref="CT249:DB249" si="1887">ABS(CT30-$G30)</f>
        <v>12.999999908999996</v>
      </c>
      <c r="CU249" s="11">
        <f t="shared" si="1887"/>
        <v>7.0000000920000005</v>
      </c>
      <c r="CV249" s="11">
        <f t="shared" si="1887"/>
        <v>17.000000093000004</v>
      </c>
      <c r="CW249" s="11">
        <f t="shared" si="1887"/>
        <v>0.99999990599999933</v>
      </c>
      <c r="CX249" s="11">
        <f t="shared" si="1887"/>
        <v>10.000000094999997</v>
      </c>
      <c r="CY249" s="11">
        <f t="shared" si="1887"/>
        <v>47.999999903999999</v>
      </c>
      <c r="CZ249" s="11">
        <f t="shared" si="1887"/>
        <v>28.999999902999996</v>
      </c>
      <c r="DA249" s="11">
        <f t="shared" si="1887"/>
        <v>12.999999901999999</v>
      </c>
      <c r="DB249" s="11">
        <f t="shared" si="1887"/>
        <v>32.999999900999995</v>
      </c>
      <c r="DC249" s="11">
        <f t="shared" ref="DC249:EE249" si="1888">ABS(DC30-$G30)</f>
        <v>28.999999899999999</v>
      </c>
      <c r="DD249" s="11">
        <f t="shared" si="1888"/>
        <v>40.999999898999995</v>
      </c>
      <c r="DE249" s="11">
        <f t="shared" si="1888"/>
        <v>27.000000102000008</v>
      </c>
      <c r="DF249" s="11">
        <f t="shared" si="1888"/>
        <v>12.000000102999998</v>
      </c>
      <c r="DG249" s="11">
        <f t="shared" si="1888"/>
        <v>2.0000001040000015</v>
      </c>
      <c r="DH249" s="11">
        <f t="shared" si="1888"/>
        <v>22.000000105000005</v>
      </c>
      <c r="DI249" s="11">
        <f t="shared" si="1888"/>
        <v>37.000000106000009</v>
      </c>
      <c r="DJ249" s="11">
        <f t="shared" si="1888"/>
        <v>2.9999998929999947</v>
      </c>
      <c r="DK249" s="11">
        <f t="shared" si="1888"/>
        <v>47.999999891999998</v>
      </c>
      <c r="DL249" s="11">
        <f t="shared" si="1888"/>
        <v>30.999999890999995</v>
      </c>
      <c r="DM249" s="11">
        <f t="shared" si="1888"/>
        <v>17.000000110000009</v>
      </c>
      <c r="DN249" s="11">
        <f t="shared" si="1888"/>
        <v>52.999999888999994</v>
      </c>
      <c r="DO249" s="11">
        <f t="shared" si="1888"/>
        <v>37.000000112000002</v>
      </c>
      <c r="DP249" s="11">
        <f t="shared" si="1888"/>
        <v>32.999999887000001</v>
      </c>
      <c r="DQ249" s="11">
        <f t="shared" si="1888"/>
        <v>32.999999885999998</v>
      </c>
      <c r="DR249" s="11">
        <f t="shared" si="1888"/>
        <v>12.999999884999994</v>
      </c>
      <c r="DS249" s="11">
        <f t="shared" si="1888"/>
        <v>7.9999998839999975</v>
      </c>
      <c r="DT249" s="11">
        <f t="shared" si="1888"/>
        <v>22.000000117000006</v>
      </c>
      <c r="DU249" s="11">
        <f t="shared" si="1888"/>
        <v>11.999999881999997</v>
      </c>
      <c r="DV249" s="11">
        <f t="shared" si="1888"/>
        <v>22.000000118999999</v>
      </c>
      <c r="DW249" s="11">
        <f t="shared" si="1888"/>
        <v>2.9999998799999972</v>
      </c>
      <c r="DX249" s="11">
        <f t="shared" si="1888"/>
        <v>7.0000001210000065</v>
      </c>
      <c r="DY249" s="11">
        <f t="shared" si="1888"/>
        <v>22.00000012200001</v>
      </c>
      <c r="DZ249" s="11">
        <f t="shared" si="1888"/>
        <v>2.9999998769999934</v>
      </c>
      <c r="EA249" s="11">
        <f t="shared" si="1888"/>
        <v>2.9999998759999968</v>
      </c>
      <c r="EB249" s="11">
        <f t="shared" si="1888"/>
        <v>33.000000125000007</v>
      </c>
      <c r="EC249" s="11">
        <f t="shared" si="1888"/>
        <v>22.00000012600001</v>
      </c>
      <c r="ED249" s="11">
        <f t="shared" si="1888"/>
        <v>4.0000001269999998</v>
      </c>
      <c r="EE249" s="11">
        <f t="shared" si="1888"/>
        <v>7.0000001280000035</v>
      </c>
      <c r="EF249" s="11">
        <f t="shared" ref="EF249:EI249" si="1889">ABS(EF30-$G30)</f>
        <v>2.999999871</v>
      </c>
      <c r="EG249" s="11">
        <f t="shared" si="1889"/>
        <v>21.999999869999996</v>
      </c>
      <c r="EH249" s="11">
        <f t="shared" si="1889"/>
        <v>27.000000131</v>
      </c>
      <c r="EI249" s="11">
        <f t="shared" si="1889"/>
        <v>9.9999998679999962</v>
      </c>
      <c r="EJ249" s="11">
        <f t="shared" ref="EJ249:ES249" si="1890">ABS(EJ30-$G30)</f>
        <v>15.000000133000007</v>
      </c>
      <c r="EK249" s="11">
        <f t="shared" si="1890"/>
        <v>1.0000001339999969</v>
      </c>
      <c r="EL249" s="11">
        <f t="shared" si="1890"/>
        <v>12.000000135000001</v>
      </c>
      <c r="EM249" s="11">
        <f t="shared" si="1890"/>
        <v>42.999999863999996</v>
      </c>
      <c r="EN249" s="11">
        <f t="shared" si="1890"/>
        <v>2.9999998629999993</v>
      </c>
      <c r="EO249" s="11">
        <f t="shared" si="1890"/>
        <v>2.9999998619999957</v>
      </c>
      <c r="EP249" s="11">
        <f t="shared" si="1890"/>
        <v>27.999999860999999</v>
      </c>
      <c r="EQ249" s="11">
        <f t="shared" si="1890"/>
        <v>27.000000140000004</v>
      </c>
      <c r="ER249" s="11">
        <f t="shared" si="1890"/>
        <v>17.000000141000008</v>
      </c>
      <c r="ES249" s="11">
        <f t="shared" si="1890"/>
        <v>42.999999857999995</v>
      </c>
      <c r="ET249" s="11">
        <f t="shared" ref="ET249:EV249" si="1891">ABS(ET30-$G30)</f>
        <v>1.0000001430000012</v>
      </c>
      <c r="EU249" s="11">
        <f t="shared" si="1891"/>
        <v>15.000000144000005</v>
      </c>
      <c r="EV249" s="11">
        <f t="shared" si="1891"/>
        <v>12.000000145000008</v>
      </c>
      <c r="EW249" s="11">
        <f t="shared" ref="EW249:FJ249" si="1892">ABS(EW30-$G30)</f>
        <v>29.000000145999998</v>
      </c>
      <c r="EX249" s="11">
        <f t="shared" si="1892"/>
        <v>7.0000001470000015</v>
      </c>
      <c r="EY249" s="11">
        <f t="shared" si="1892"/>
        <v>2.0000001480000051</v>
      </c>
      <c r="EZ249" s="11">
        <f t="shared" si="1892"/>
        <v>2.0000001490000088</v>
      </c>
      <c r="FA249" s="11">
        <f t="shared" si="1892"/>
        <v>37.999999849999995</v>
      </c>
      <c r="FB249" s="11">
        <f t="shared" si="1892"/>
        <v>37.999999848999998</v>
      </c>
      <c r="FC249" s="11">
        <f t="shared" si="1892"/>
        <v>57.999999847999995</v>
      </c>
      <c r="FD249" s="11">
        <f t="shared" si="1892"/>
        <v>12.999999846999998</v>
      </c>
      <c r="FE249" s="11">
        <f t="shared" si="1892"/>
        <v>2.9999998459999944</v>
      </c>
      <c r="FF249" s="11">
        <f t="shared" si="1892"/>
        <v>12.999999844999998</v>
      </c>
      <c r="FG249" s="11">
        <f t="shared" si="1892"/>
        <v>32.999999844000001</v>
      </c>
      <c r="FH249" s="11">
        <f t="shared" si="1892"/>
        <v>37.000000157000009</v>
      </c>
      <c r="FI249" s="11">
        <f t="shared" si="1892"/>
        <v>12.000000157999999</v>
      </c>
      <c r="FJ249" s="11">
        <f t="shared" si="1892"/>
        <v>27.000000159000002</v>
      </c>
      <c r="FK249" s="11">
        <f t="shared" ref="FK249" si="1893">ABS(FK30-$G30)</f>
        <v>7.9999998399999939</v>
      </c>
    </row>
    <row r="250" spans="3:167" x14ac:dyDescent="0.25">
      <c r="C250" s="11">
        <v>28</v>
      </c>
      <c r="D250" s="11">
        <f t="shared" si="1542"/>
        <v>32.999999998999996</v>
      </c>
      <c r="E250" s="11">
        <f t="shared" ref="E250" si="1894">ABS(E31-$G31)</f>
        <v>12.0000000005</v>
      </c>
      <c r="F250" s="11">
        <f t="shared" si="1542"/>
        <v>9.9999999994999982</v>
      </c>
      <c r="G250" s="11">
        <f t="shared" si="1542"/>
        <v>0</v>
      </c>
      <c r="H250" s="11">
        <f t="shared" si="1542"/>
        <v>13.000000001</v>
      </c>
      <c r="I250" s="11">
        <f t="shared" ref="I250:BT250" si="1895">ABS(I31-$G31)</f>
        <v>21.000000001999997</v>
      </c>
      <c r="J250" s="11">
        <f t="shared" si="1895"/>
        <v>16.999999997</v>
      </c>
      <c r="K250" s="11">
        <f t="shared" si="1895"/>
        <v>16.999999996</v>
      </c>
      <c r="L250" s="11">
        <f t="shared" si="1895"/>
        <v>33.000000005000004</v>
      </c>
      <c r="M250" s="11">
        <f t="shared" si="1895"/>
        <v>6.9999999939999995</v>
      </c>
      <c r="N250" s="11">
        <f t="shared" si="1895"/>
        <v>3.0000000070000006</v>
      </c>
      <c r="O250" s="11">
        <f t="shared" si="1895"/>
        <v>8.0000000080000007</v>
      </c>
      <c r="P250" s="11">
        <f t="shared" si="1895"/>
        <v>6.9999999909999993</v>
      </c>
      <c r="Q250" s="11">
        <f t="shared" si="1895"/>
        <v>13.000000010000001</v>
      </c>
      <c r="R250" s="11">
        <f t="shared" si="1895"/>
        <v>7.0000000110000009</v>
      </c>
      <c r="S250" s="11">
        <f t="shared" si="1895"/>
        <v>1.9999999880000008</v>
      </c>
      <c r="T250" s="11">
        <f t="shared" si="1895"/>
        <v>1.0000000130000011</v>
      </c>
      <c r="U250" s="11">
        <f t="shared" si="1895"/>
        <v>6.9999999860000006</v>
      </c>
      <c r="V250" s="11">
        <f t="shared" si="1895"/>
        <v>13.000000015000001</v>
      </c>
      <c r="W250" s="11">
        <f t="shared" si="1895"/>
        <v>33.000000016000001</v>
      </c>
      <c r="X250" s="11">
        <f t="shared" si="1895"/>
        <v>83.000000016999991</v>
      </c>
      <c r="Y250" s="11">
        <f t="shared" si="1895"/>
        <v>3.0000000180000015</v>
      </c>
      <c r="Z250" s="11">
        <f t="shared" si="1895"/>
        <v>8.0000000190000016</v>
      </c>
      <c r="AA250" s="11">
        <f t="shared" si="1895"/>
        <v>1.9999999800000001</v>
      </c>
      <c r="AB250" s="11">
        <f t="shared" si="1895"/>
        <v>3.0000000209999982</v>
      </c>
      <c r="AC250" s="11">
        <f t="shared" si="1895"/>
        <v>4.0000000219999983</v>
      </c>
      <c r="AD250" s="11">
        <f t="shared" si="1895"/>
        <v>12.999999977</v>
      </c>
      <c r="AE250" s="11">
        <f t="shared" si="1895"/>
        <v>0.99999997600000157</v>
      </c>
      <c r="AF250" s="11">
        <f t="shared" si="1895"/>
        <v>16.999999975000001</v>
      </c>
      <c r="AG250" s="11">
        <f t="shared" si="1895"/>
        <v>1.9999999739999996</v>
      </c>
      <c r="AH250" s="11">
        <f t="shared" si="1895"/>
        <v>12.999999973000001</v>
      </c>
      <c r="AI250" s="11">
        <f t="shared" si="1895"/>
        <v>13.000000027999999</v>
      </c>
      <c r="AJ250" s="11">
        <f t="shared" si="1895"/>
        <v>37.000000029000006</v>
      </c>
      <c r="AK250" s="11">
        <f t="shared" si="1895"/>
        <v>1.9999999699999993</v>
      </c>
      <c r="AL250" s="11">
        <f t="shared" si="1895"/>
        <v>6.9999999689999992</v>
      </c>
      <c r="AM250" s="11">
        <f t="shared" si="1895"/>
        <v>1.9999999680000009</v>
      </c>
      <c r="AN250" s="11">
        <f t="shared" si="1895"/>
        <v>1.9999999670000008</v>
      </c>
      <c r="AO250" s="11">
        <f t="shared" si="1895"/>
        <v>8.9999999660000007</v>
      </c>
      <c r="AP250" s="11">
        <f t="shared" si="1895"/>
        <v>43.000000034999999</v>
      </c>
      <c r="AQ250" s="11">
        <f t="shared" si="1895"/>
        <v>58.000000036000003</v>
      </c>
      <c r="AR250" s="11">
        <f t="shared" si="1895"/>
        <v>6.9999999630000005</v>
      </c>
      <c r="AS250" s="11">
        <f t="shared" si="1895"/>
        <v>5.0000000379999996</v>
      </c>
      <c r="AT250" s="11">
        <f t="shared" si="1895"/>
        <v>3.0000000389999997</v>
      </c>
      <c r="AU250" s="11">
        <f t="shared" si="1895"/>
        <v>33.000000040000003</v>
      </c>
      <c r="AV250" s="11">
        <f t="shared" si="1895"/>
        <v>28.000000041000003</v>
      </c>
      <c r="AW250" s="11">
        <f t="shared" si="1895"/>
        <v>16.999999958</v>
      </c>
      <c r="AX250" s="11">
        <f t="shared" si="1895"/>
        <v>13.999999957</v>
      </c>
      <c r="AY250" s="11">
        <f t="shared" si="1895"/>
        <v>52.000000043999989</v>
      </c>
      <c r="AZ250" s="11">
        <f t="shared" si="1895"/>
        <v>6.9999999549999998</v>
      </c>
      <c r="BA250" s="11">
        <f t="shared" si="1895"/>
        <v>3.0000000460000003</v>
      </c>
      <c r="BB250" s="11">
        <f t="shared" si="1895"/>
        <v>6.9999999529999997</v>
      </c>
      <c r="BC250" s="11">
        <f t="shared" si="1895"/>
        <v>53.00000004799999</v>
      </c>
      <c r="BD250" s="11">
        <f t="shared" si="1895"/>
        <v>43.000000048999993</v>
      </c>
      <c r="BE250" s="11">
        <f t="shared" si="1895"/>
        <v>6.9999999499999994</v>
      </c>
      <c r="BF250" s="11">
        <f t="shared" si="1895"/>
        <v>33.000000051000001</v>
      </c>
      <c r="BG250" s="11">
        <f t="shared" si="1895"/>
        <v>23.000000052000001</v>
      </c>
      <c r="BH250" s="11">
        <f t="shared" si="1895"/>
        <v>16.999999946999999</v>
      </c>
      <c r="BI250" s="11">
        <f t="shared" si="1895"/>
        <v>11.999999945999999</v>
      </c>
      <c r="BJ250" s="11">
        <f t="shared" si="1895"/>
        <v>6.9999999450000008</v>
      </c>
      <c r="BK250" s="11">
        <f t="shared" si="1895"/>
        <v>1.9999999440000007</v>
      </c>
      <c r="BL250" s="11">
        <f t="shared" si="1895"/>
        <v>83.000000056999994</v>
      </c>
      <c r="BM250" s="11">
        <f t="shared" si="1895"/>
        <v>20.000000058000001</v>
      </c>
      <c r="BN250" s="11">
        <f t="shared" si="1895"/>
        <v>18.000000058999998</v>
      </c>
      <c r="BO250" s="11">
        <f t="shared" si="1895"/>
        <v>6.9999999400000004</v>
      </c>
      <c r="BP250" s="11">
        <f t="shared" si="1895"/>
        <v>83.000000060999994</v>
      </c>
      <c r="BQ250" s="11">
        <f t="shared" si="1895"/>
        <v>83.000000061999998</v>
      </c>
      <c r="BR250" s="11">
        <f t="shared" si="1895"/>
        <v>53.000000063000002</v>
      </c>
      <c r="BS250" s="11">
        <f t="shared" si="1895"/>
        <v>9.999999936</v>
      </c>
      <c r="BT250" s="11">
        <f t="shared" si="1895"/>
        <v>3.0000000649999983</v>
      </c>
      <c r="BU250" s="11">
        <f t="shared" ref="BU250:CI250" si="1896">ABS(BU31-$G31)</f>
        <v>13.000000065999998</v>
      </c>
      <c r="BV250" s="11">
        <f t="shared" si="1896"/>
        <v>51.000000067000002</v>
      </c>
      <c r="BW250" s="11">
        <f t="shared" si="1896"/>
        <v>8.0000000679999985</v>
      </c>
      <c r="BX250" s="11">
        <f t="shared" si="1896"/>
        <v>3.0000000689999986</v>
      </c>
      <c r="BY250" s="11">
        <f t="shared" si="1896"/>
        <v>61.000000069999999</v>
      </c>
      <c r="BZ250" s="11">
        <f t="shared" si="1896"/>
        <v>1.9999999289999995</v>
      </c>
      <c r="CA250" s="11">
        <f t="shared" si="1896"/>
        <v>71.000000071999992</v>
      </c>
      <c r="CB250" s="11">
        <f t="shared" si="1896"/>
        <v>1.9999999269999993</v>
      </c>
      <c r="CC250" s="11">
        <f t="shared" si="1896"/>
        <v>28.000000074000003</v>
      </c>
      <c r="CD250" s="11">
        <f t="shared" si="1896"/>
        <v>26.000000074999999</v>
      </c>
      <c r="CE250" s="11">
        <f t="shared" si="1896"/>
        <v>6.9999999240000008</v>
      </c>
      <c r="CF250" s="11">
        <f t="shared" si="1896"/>
        <v>43.000000076999996</v>
      </c>
      <c r="CG250" s="11">
        <f t="shared" si="1896"/>
        <v>6.9999999220000007</v>
      </c>
      <c r="CH250" s="11">
        <f t="shared" si="1896"/>
        <v>11.999999921000001</v>
      </c>
      <c r="CI250" s="11">
        <f t="shared" si="1896"/>
        <v>6.9999999200000005</v>
      </c>
      <c r="CJ250" s="11">
        <f t="shared" ref="CJ250:CK250" si="1897">ABS(CJ31-$G31)</f>
        <v>4.9999999190000004</v>
      </c>
      <c r="CK250" s="11">
        <f t="shared" si="1897"/>
        <v>14.999999918</v>
      </c>
      <c r="CL250" s="11">
        <f t="shared" ref="CL250:CQ250" si="1898">ABS(CL31-$G31)</f>
        <v>23.000000083</v>
      </c>
      <c r="CM250" s="11">
        <f t="shared" si="1898"/>
        <v>16.999999916</v>
      </c>
      <c r="CN250" s="11">
        <f t="shared" si="1898"/>
        <v>11.999999915</v>
      </c>
      <c r="CO250" s="11">
        <f t="shared" si="1898"/>
        <v>3.000000086</v>
      </c>
      <c r="CP250" s="11">
        <f t="shared" si="1898"/>
        <v>11.999999913</v>
      </c>
      <c r="CQ250" s="11">
        <f t="shared" si="1898"/>
        <v>11.999999912</v>
      </c>
      <c r="CR250" s="11">
        <f t="shared" ref="CR250:CS250" si="1899">ABS(CR31-$G31)</f>
        <v>3.0000000890000003</v>
      </c>
      <c r="CS250" s="11">
        <f t="shared" si="1899"/>
        <v>6.9999999099999997</v>
      </c>
      <c r="CT250" s="11">
        <f t="shared" ref="CT250:DB250" si="1900">ABS(CT31-$G31)</f>
        <v>12.999999909</v>
      </c>
      <c r="CU250" s="11">
        <f t="shared" si="1900"/>
        <v>9.9999999079999995</v>
      </c>
      <c r="CV250" s="11">
        <f t="shared" si="1900"/>
        <v>1.9999999069999994</v>
      </c>
      <c r="CW250" s="11">
        <f t="shared" si="1900"/>
        <v>10.000000094000001</v>
      </c>
      <c r="CX250" s="11">
        <f t="shared" si="1900"/>
        <v>6.9999999049999992</v>
      </c>
      <c r="CY250" s="11">
        <f t="shared" si="1900"/>
        <v>1.9999999040000009</v>
      </c>
      <c r="CZ250" s="11">
        <f t="shared" si="1900"/>
        <v>11.999999902999999</v>
      </c>
      <c r="DA250" s="11">
        <f t="shared" si="1900"/>
        <v>6.9999999020000008</v>
      </c>
      <c r="DB250" s="11">
        <f t="shared" si="1900"/>
        <v>6.9999999010000007</v>
      </c>
      <c r="DC250" s="11">
        <f t="shared" ref="DC250:EE250" si="1901">ABS(DC31-$G31)</f>
        <v>9.9999998999999988</v>
      </c>
      <c r="DD250" s="11">
        <f t="shared" si="1901"/>
        <v>10.999999899000001</v>
      </c>
      <c r="DE250" s="11">
        <f t="shared" si="1901"/>
        <v>1.9999998980000004</v>
      </c>
      <c r="DF250" s="11">
        <f t="shared" si="1901"/>
        <v>1.9999998970000004</v>
      </c>
      <c r="DG250" s="11">
        <f t="shared" si="1901"/>
        <v>11.999999896</v>
      </c>
      <c r="DH250" s="11">
        <f t="shared" si="1901"/>
        <v>1.9999998950000002</v>
      </c>
      <c r="DI250" s="11">
        <f t="shared" si="1901"/>
        <v>33.000000106000002</v>
      </c>
      <c r="DJ250" s="11">
        <f t="shared" si="1901"/>
        <v>3.0000001069999982</v>
      </c>
      <c r="DK250" s="11">
        <f t="shared" si="1901"/>
        <v>11.999999892</v>
      </c>
      <c r="DL250" s="11">
        <f t="shared" si="1901"/>
        <v>7.9999998909999999</v>
      </c>
      <c r="DM250" s="11">
        <f t="shared" si="1901"/>
        <v>3.0000001099999984</v>
      </c>
      <c r="DN250" s="11">
        <f t="shared" si="1901"/>
        <v>16.999999889000001</v>
      </c>
      <c r="DO250" s="11">
        <f t="shared" si="1901"/>
        <v>83.000000111999995</v>
      </c>
      <c r="DP250" s="11">
        <f t="shared" si="1901"/>
        <v>16.999999887000001</v>
      </c>
      <c r="DQ250" s="11">
        <f t="shared" si="1901"/>
        <v>4.9999998859999994</v>
      </c>
      <c r="DR250" s="11">
        <f t="shared" si="1901"/>
        <v>7.0000001149999989</v>
      </c>
      <c r="DS250" s="11">
        <f t="shared" si="1901"/>
        <v>1.9999998839999993</v>
      </c>
      <c r="DT250" s="11">
        <f t="shared" si="1901"/>
        <v>33.000000116999999</v>
      </c>
      <c r="DU250" s="11">
        <f t="shared" si="1901"/>
        <v>11.999999882000001</v>
      </c>
      <c r="DV250" s="11">
        <f t="shared" si="1901"/>
        <v>13.000000118999999</v>
      </c>
      <c r="DW250" s="11">
        <f t="shared" si="1901"/>
        <v>8.0000001199999993</v>
      </c>
      <c r="DX250" s="11">
        <f t="shared" si="1901"/>
        <v>1.9999998790000006</v>
      </c>
      <c r="DY250" s="11">
        <f t="shared" si="1901"/>
        <v>23.000000121999999</v>
      </c>
      <c r="DZ250" s="11">
        <f t="shared" si="1901"/>
        <v>11.999999877</v>
      </c>
      <c r="EA250" s="11">
        <f t="shared" si="1901"/>
        <v>16.000000124</v>
      </c>
      <c r="EB250" s="11">
        <f t="shared" si="1901"/>
        <v>5.9999998750000003</v>
      </c>
      <c r="EC250" s="11">
        <f t="shared" si="1901"/>
        <v>3.0000001259999998</v>
      </c>
      <c r="ED250" s="11">
        <f t="shared" si="1901"/>
        <v>1.0000001269999998</v>
      </c>
      <c r="EE250" s="11">
        <f t="shared" si="1901"/>
        <v>63.000000127999996</v>
      </c>
      <c r="EF250" s="11">
        <f t="shared" ref="EF250:EI250" si="1902">ABS(EF31-$G31)</f>
        <v>43.000000129</v>
      </c>
      <c r="EG250" s="11">
        <f t="shared" si="1902"/>
        <v>0.9999998699999999</v>
      </c>
      <c r="EH250" s="11">
        <f t="shared" si="1902"/>
        <v>11.999999869</v>
      </c>
      <c r="EI250" s="11">
        <f t="shared" si="1902"/>
        <v>2.9999998679999997</v>
      </c>
      <c r="EJ250" s="11">
        <f t="shared" ref="EJ250:ES250" si="1903">ABS(EJ31-$G31)</f>
        <v>16.999999867</v>
      </c>
      <c r="EK250" s="11">
        <f t="shared" si="1903"/>
        <v>11.999999866</v>
      </c>
      <c r="EL250" s="11">
        <f t="shared" si="1903"/>
        <v>8.0000001350000005</v>
      </c>
      <c r="EM250" s="11">
        <f t="shared" si="1903"/>
        <v>6.9999998639999994</v>
      </c>
      <c r="EN250" s="11">
        <f t="shared" si="1903"/>
        <v>1.9999998629999993</v>
      </c>
      <c r="EO250" s="11">
        <f t="shared" si="1903"/>
        <v>3.0000001380000008</v>
      </c>
      <c r="EP250" s="11">
        <f t="shared" si="1903"/>
        <v>18.000000138999997</v>
      </c>
      <c r="EQ250" s="11">
        <f t="shared" si="1903"/>
        <v>1.9999998600000009</v>
      </c>
      <c r="ER250" s="11">
        <f t="shared" si="1903"/>
        <v>53.000000141000001</v>
      </c>
      <c r="ES250" s="11">
        <f t="shared" si="1903"/>
        <v>63.00000014199999</v>
      </c>
      <c r="ET250" s="11">
        <f t="shared" ref="ET250:EV250" si="1904">ABS(ET31-$G31)</f>
        <v>59.000000142999994</v>
      </c>
      <c r="EU250" s="11">
        <f t="shared" si="1904"/>
        <v>13.000000144000001</v>
      </c>
      <c r="EV250" s="11">
        <f t="shared" si="1904"/>
        <v>3.0000001450000013</v>
      </c>
      <c r="EW250" s="11">
        <f t="shared" ref="EW250:FJ250" si="1905">ABS(EW31-$G31)</f>
        <v>3.0000001460000014</v>
      </c>
      <c r="EX250" s="11">
        <f t="shared" si="1905"/>
        <v>33.000000146999994</v>
      </c>
      <c r="EY250" s="11">
        <f t="shared" si="1905"/>
        <v>16.999999851999998</v>
      </c>
      <c r="EZ250" s="11">
        <f t="shared" si="1905"/>
        <v>13.000000149000002</v>
      </c>
      <c r="FA250" s="11">
        <f t="shared" si="1905"/>
        <v>6.99999985</v>
      </c>
      <c r="FB250" s="11">
        <f t="shared" si="1905"/>
        <v>8.0000001509999983</v>
      </c>
      <c r="FC250" s="11">
        <f t="shared" si="1905"/>
        <v>78.000000151999998</v>
      </c>
      <c r="FD250" s="11">
        <f t="shared" si="1905"/>
        <v>28.000000152999998</v>
      </c>
      <c r="FE250" s="11">
        <f t="shared" si="1905"/>
        <v>43.000000154000006</v>
      </c>
      <c r="FF250" s="11">
        <f t="shared" si="1905"/>
        <v>70.000000154999995</v>
      </c>
      <c r="FG250" s="11">
        <f t="shared" si="1905"/>
        <v>1.9999998439999995</v>
      </c>
      <c r="FH250" s="11">
        <f t="shared" si="1905"/>
        <v>16.999999843000001</v>
      </c>
      <c r="FI250" s="11">
        <f t="shared" si="1905"/>
        <v>16.999999842000001</v>
      </c>
      <c r="FJ250" s="11">
        <f t="shared" si="1905"/>
        <v>33.000000158999995</v>
      </c>
      <c r="FK250" s="11">
        <f t="shared" ref="FK250" si="1906">ABS(FK31-$G31)</f>
        <v>11.999999840000001</v>
      </c>
    </row>
    <row r="251" spans="3:167" x14ac:dyDescent="0.25">
      <c r="C251" s="11">
        <v>29</v>
      </c>
      <c r="D251" s="11">
        <f t="shared" si="1542"/>
        <v>20.000000001000004</v>
      </c>
      <c r="E251" s="11">
        <f t="shared" ref="E251" si="1907">ABS(E32-$G32)</f>
        <v>5.000089231543825E-10</v>
      </c>
      <c r="F251" s="11">
        <f t="shared" si="1542"/>
        <v>8.0000000005000018</v>
      </c>
      <c r="G251" s="11">
        <f t="shared" si="1542"/>
        <v>0</v>
      </c>
      <c r="H251" s="11">
        <f t="shared" si="1542"/>
        <v>9.9999999990000035</v>
      </c>
      <c r="I251" s="11">
        <f t="shared" ref="I251:BT251" si="1908">ABS(I32-$G32)</f>
        <v>9.9999999980000069</v>
      </c>
      <c r="J251" s="11">
        <f t="shared" si="1908"/>
        <v>9.9999999970000033</v>
      </c>
      <c r="K251" s="11">
        <f t="shared" si="1908"/>
        <v>10.000000004</v>
      </c>
      <c r="L251" s="11">
        <f t="shared" si="1908"/>
        <v>10.00000000499999</v>
      </c>
      <c r="M251" s="11">
        <f t="shared" si="1908"/>
        <v>59.999999994000007</v>
      </c>
      <c r="N251" s="11">
        <f t="shared" si="1908"/>
        <v>5.000000006999997</v>
      </c>
      <c r="O251" s="11">
        <f t="shared" si="1908"/>
        <v>4.9999999919999993</v>
      </c>
      <c r="P251" s="11">
        <f t="shared" si="1908"/>
        <v>10.00000000899999</v>
      </c>
      <c r="Q251" s="11">
        <f t="shared" si="1908"/>
        <v>49.999999990000006</v>
      </c>
      <c r="R251" s="11">
        <f t="shared" si="1908"/>
        <v>29.999999989000003</v>
      </c>
      <c r="S251" s="11">
        <f t="shared" si="1908"/>
        <v>1.2000000992884452E-8</v>
      </c>
      <c r="T251" s="11">
        <f t="shared" si="1908"/>
        <v>28.00000001299999</v>
      </c>
      <c r="U251" s="11">
        <f t="shared" si="1908"/>
        <v>36.999999986000006</v>
      </c>
      <c r="V251" s="11">
        <f t="shared" si="1908"/>
        <v>20.000000014999998</v>
      </c>
      <c r="W251" s="11">
        <f t="shared" si="1908"/>
        <v>19.999999984000006</v>
      </c>
      <c r="X251" s="11">
        <f t="shared" si="1908"/>
        <v>29.000000016999991</v>
      </c>
      <c r="Y251" s="11">
        <f t="shared" si="1908"/>
        <v>59.999999982000006</v>
      </c>
      <c r="Z251" s="11">
        <f t="shared" si="1908"/>
        <v>5.000000018999998</v>
      </c>
      <c r="AA251" s="11">
        <f t="shared" si="1908"/>
        <v>25.000000020000002</v>
      </c>
      <c r="AB251" s="11">
        <f t="shared" si="1908"/>
        <v>20.000000020999991</v>
      </c>
      <c r="AC251" s="11">
        <f t="shared" si="1908"/>
        <v>20.000000021999995</v>
      </c>
      <c r="AD251" s="11">
        <f t="shared" si="1908"/>
        <v>30.000000022999998</v>
      </c>
      <c r="AE251" s="11">
        <f t="shared" si="1908"/>
        <v>26.999999976000005</v>
      </c>
      <c r="AF251" s="11">
        <f t="shared" si="1908"/>
        <v>69.999999975000009</v>
      </c>
      <c r="AG251" s="11">
        <f t="shared" si="1908"/>
        <v>15.000000025999995</v>
      </c>
      <c r="AH251" s="11">
        <f t="shared" si="1908"/>
        <v>25.999999973000001</v>
      </c>
      <c r="AI251" s="11">
        <f t="shared" si="1908"/>
        <v>2.0000000280000023</v>
      </c>
      <c r="AJ251" s="11">
        <f t="shared" si="1908"/>
        <v>10.000000028999992</v>
      </c>
      <c r="AK251" s="11">
        <f t="shared" si="1908"/>
        <v>30.000000029999995</v>
      </c>
      <c r="AL251" s="11">
        <f t="shared" si="1908"/>
        <v>69.999999969000001</v>
      </c>
      <c r="AM251" s="11">
        <f t="shared" si="1908"/>
        <v>7.0000000320000026</v>
      </c>
      <c r="AN251" s="11">
        <f t="shared" si="1908"/>
        <v>15.000000032999992</v>
      </c>
      <c r="AO251" s="11">
        <f t="shared" si="1908"/>
        <v>49.999999966000004</v>
      </c>
      <c r="AP251" s="11">
        <f t="shared" si="1908"/>
        <v>19.999999965000001</v>
      </c>
      <c r="AQ251" s="11">
        <f t="shared" si="1908"/>
        <v>44.999999964000004</v>
      </c>
      <c r="AR251" s="11">
        <f t="shared" si="1908"/>
        <v>5.0000000369999924</v>
      </c>
      <c r="AS251" s="11">
        <f t="shared" si="1908"/>
        <v>7.999999962000004</v>
      </c>
      <c r="AT251" s="11">
        <f t="shared" si="1908"/>
        <v>49.999999961</v>
      </c>
      <c r="AU251" s="11">
        <f t="shared" si="1908"/>
        <v>4.9999999599999967</v>
      </c>
      <c r="AV251" s="11">
        <f t="shared" si="1908"/>
        <v>4.0999992734214175E-8</v>
      </c>
      <c r="AW251" s="11">
        <f t="shared" si="1908"/>
        <v>69.999999958000004</v>
      </c>
      <c r="AX251" s="11">
        <f t="shared" si="1908"/>
        <v>53.999999957</v>
      </c>
      <c r="AY251" s="11">
        <f t="shared" si="1908"/>
        <v>4.3999989429721609E-8</v>
      </c>
      <c r="AZ251" s="11">
        <f t="shared" si="1908"/>
        <v>20.000000044999993</v>
      </c>
      <c r="BA251" s="11">
        <f t="shared" si="1908"/>
        <v>9.9999999540000033</v>
      </c>
      <c r="BB251" s="11">
        <f t="shared" si="1908"/>
        <v>44.999999953</v>
      </c>
      <c r="BC251" s="11">
        <f t="shared" si="1908"/>
        <v>25.00000004799999</v>
      </c>
      <c r="BD251" s="11">
        <f t="shared" si="1908"/>
        <v>19.999999951000007</v>
      </c>
      <c r="BE251" s="11">
        <f t="shared" si="1908"/>
        <v>30.000000049999997</v>
      </c>
      <c r="BF251" s="11">
        <f t="shared" si="1908"/>
        <v>69.999999948999999</v>
      </c>
      <c r="BG251" s="11">
        <f t="shared" si="1908"/>
        <v>15.00000005199999</v>
      </c>
      <c r="BH251" s="11">
        <f t="shared" si="1908"/>
        <v>10.000000052999994</v>
      </c>
      <c r="BI251" s="11">
        <f t="shared" si="1908"/>
        <v>5.3999997362552676E-8</v>
      </c>
      <c r="BJ251" s="11">
        <f t="shared" si="1908"/>
        <v>15.000000055000001</v>
      </c>
      <c r="BK251" s="11">
        <f t="shared" si="1908"/>
        <v>20.00000005599999</v>
      </c>
      <c r="BL251" s="11">
        <f t="shared" si="1908"/>
        <v>30.000000056999994</v>
      </c>
      <c r="BM251" s="11">
        <f t="shared" si="1908"/>
        <v>33.999999942000002</v>
      </c>
      <c r="BN251" s="11">
        <f t="shared" si="1908"/>
        <v>19.999999941000006</v>
      </c>
      <c r="BO251" s="11">
        <f t="shared" si="1908"/>
        <v>52.999999940000002</v>
      </c>
      <c r="BP251" s="11">
        <f t="shared" si="1908"/>
        <v>69.999999939000006</v>
      </c>
      <c r="BQ251" s="11">
        <f t="shared" si="1908"/>
        <v>30.000000061999998</v>
      </c>
      <c r="BR251" s="11">
        <f t="shared" si="1908"/>
        <v>10.000000063000002</v>
      </c>
      <c r="BS251" s="11">
        <f t="shared" si="1908"/>
        <v>10.000000063999991</v>
      </c>
      <c r="BT251" s="11">
        <f t="shared" si="1908"/>
        <v>39.999999935000005</v>
      </c>
      <c r="BU251" s="11">
        <f t="shared" ref="BU251:CI251" si="1909">ABS(BU32-$G32)</f>
        <v>4.9999999340000016</v>
      </c>
      <c r="BV251" s="11">
        <f t="shared" si="1909"/>
        <v>24.000000067000002</v>
      </c>
      <c r="BW251" s="11">
        <f t="shared" si="1909"/>
        <v>7.0000000679999914</v>
      </c>
      <c r="BX251" s="11">
        <f t="shared" si="1909"/>
        <v>10.000000068999995</v>
      </c>
      <c r="BY251" s="11">
        <f t="shared" si="1909"/>
        <v>46.999999930000001</v>
      </c>
      <c r="BZ251" s="11">
        <f t="shared" si="1909"/>
        <v>15.000000071000002</v>
      </c>
      <c r="CA251" s="11">
        <f t="shared" si="1909"/>
        <v>24.999999928000001</v>
      </c>
      <c r="CB251" s="11">
        <f t="shared" si="1909"/>
        <v>15.000000072999995</v>
      </c>
      <c r="CC251" s="11">
        <f t="shared" si="1909"/>
        <v>19.999999926000001</v>
      </c>
      <c r="CD251" s="11">
        <f t="shared" si="1909"/>
        <v>10.999999925000004</v>
      </c>
      <c r="CE251" s="11">
        <f t="shared" si="1909"/>
        <v>4.9999999240000079</v>
      </c>
      <c r="CF251" s="11">
        <f t="shared" si="1909"/>
        <v>20.000000076999996</v>
      </c>
      <c r="CG251" s="11">
        <f t="shared" si="1909"/>
        <v>15.000000077999999</v>
      </c>
      <c r="CH251" s="11">
        <f t="shared" si="1909"/>
        <v>19.999999921000004</v>
      </c>
      <c r="CI251" s="11">
        <f t="shared" si="1909"/>
        <v>7.9999999200000005</v>
      </c>
      <c r="CJ251" s="11">
        <f t="shared" ref="CJ251:CK251" si="1910">ABS(CJ32-$G32)</f>
        <v>9.000000080999996</v>
      </c>
      <c r="CK251" s="11">
        <f t="shared" si="1910"/>
        <v>24.999999918</v>
      </c>
      <c r="CL251" s="11">
        <f t="shared" ref="CL251:CQ251" si="1911">ABS(CL32-$G32)</f>
        <v>9.9999999170000038</v>
      </c>
      <c r="CM251" s="11">
        <f t="shared" si="1911"/>
        <v>7.0000000839999927</v>
      </c>
      <c r="CN251" s="11">
        <f t="shared" si="1911"/>
        <v>10.000000084999996</v>
      </c>
      <c r="CO251" s="11">
        <f t="shared" si="1911"/>
        <v>39.999999914</v>
      </c>
      <c r="CP251" s="11">
        <f t="shared" si="1911"/>
        <v>15.000000086999989</v>
      </c>
      <c r="CQ251" s="11">
        <f t="shared" si="1911"/>
        <v>1.9999999120000069</v>
      </c>
      <c r="CR251" s="11">
        <f t="shared" ref="CR251:CS251" si="1912">ABS(CR32-$G32)</f>
        <v>9.9999999110000033</v>
      </c>
      <c r="CS251" s="11">
        <f t="shared" si="1912"/>
        <v>9.0000000341206032E-8</v>
      </c>
      <c r="CT251" s="11">
        <f t="shared" ref="CT251:DB251" si="1913">ABS(CT32-$G32)</f>
        <v>9.0999989765805367E-8</v>
      </c>
      <c r="CU251" s="11">
        <f t="shared" si="1913"/>
        <v>44.999999908000007</v>
      </c>
      <c r="CV251" s="11">
        <f t="shared" si="1913"/>
        <v>5.000000092999997</v>
      </c>
      <c r="CW251" s="11">
        <f t="shared" si="1913"/>
        <v>25.999999906000006</v>
      </c>
      <c r="CX251" s="11">
        <f t="shared" si="1913"/>
        <v>0.9999999050000099</v>
      </c>
      <c r="CY251" s="11">
        <f t="shared" si="1913"/>
        <v>11.000000095999994</v>
      </c>
      <c r="CZ251" s="11">
        <f t="shared" si="1913"/>
        <v>3.0000000969999974</v>
      </c>
      <c r="DA251" s="11">
        <f t="shared" si="1913"/>
        <v>9.9999999020000061</v>
      </c>
      <c r="DB251" s="11">
        <f t="shared" si="1913"/>
        <v>9.8999990427728335E-8</v>
      </c>
      <c r="DC251" s="11">
        <f t="shared" ref="DC251:EE251" si="1914">ABS(DC32-$G32)</f>
        <v>4.9999999000000059</v>
      </c>
      <c r="DD251" s="11">
        <f t="shared" si="1914"/>
        <v>17.000000100999998</v>
      </c>
      <c r="DE251" s="11">
        <f t="shared" si="1914"/>
        <v>8.0000001020000013</v>
      </c>
      <c r="DF251" s="11">
        <f t="shared" si="1914"/>
        <v>24.999999897000002</v>
      </c>
      <c r="DG251" s="11">
        <f t="shared" si="1914"/>
        <v>54.999999896000006</v>
      </c>
      <c r="DH251" s="11">
        <f t="shared" si="1914"/>
        <v>20.000000104999998</v>
      </c>
      <c r="DI251" s="11">
        <f t="shared" si="1914"/>
        <v>28.000000106000002</v>
      </c>
      <c r="DJ251" s="11">
        <f t="shared" si="1914"/>
        <v>9.9999998930000018</v>
      </c>
      <c r="DK251" s="11">
        <f t="shared" si="1914"/>
        <v>18.000000107999995</v>
      </c>
      <c r="DL251" s="11">
        <f t="shared" si="1914"/>
        <v>19.000000108999998</v>
      </c>
      <c r="DM251" s="11">
        <f t="shared" si="1914"/>
        <v>1.1000000199601345E-7</v>
      </c>
      <c r="DN251" s="11">
        <f t="shared" si="1914"/>
        <v>49.999999889000009</v>
      </c>
      <c r="DO251" s="11">
        <f t="shared" si="1914"/>
        <v>69.999999888000005</v>
      </c>
      <c r="DP251" s="11">
        <f t="shared" si="1914"/>
        <v>1.1299999869152089E-7</v>
      </c>
      <c r="DQ251" s="11">
        <f t="shared" si="1914"/>
        <v>16.000000114000002</v>
      </c>
      <c r="DR251" s="11">
        <f t="shared" si="1914"/>
        <v>10.000000114999992</v>
      </c>
      <c r="DS251" s="11">
        <f t="shared" si="1914"/>
        <v>34.999999884000005</v>
      </c>
      <c r="DT251" s="11">
        <f t="shared" si="1914"/>
        <v>39.999999883000001</v>
      </c>
      <c r="DU251" s="11">
        <f t="shared" si="1914"/>
        <v>16.000000118000003</v>
      </c>
      <c r="DV251" s="11">
        <f t="shared" si="1914"/>
        <v>10.000000118999992</v>
      </c>
      <c r="DW251" s="11">
        <f t="shared" si="1914"/>
        <v>5.0000001199999957</v>
      </c>
      <c r="DX251" s="11">
        <f t="shared" si="1914"/>
        <v>5.0000001209999994</v>
      </c>
      <c r="DY251" s="11">
        <f t="shared" si="1914"/>
        <v>7.000000122000003</v>
      </c>
      <c r="DZ251" s="11">
        <f t="shared" si="1914"/>
        <v>5.0000001229999924</v>
      </c>
      <c r="EA251" s="11">
        <f t="shared" si="1914"/>
        <v>29.999999876000004</v>
      </c>
      <c r="EB251" s="11">
        <f t="shared" si="1914"/>
        <v>7.0000001249999997</v>
      </c>
      <c r="EC251" s="11">
        <f t="shared" si="1914"/>
        <v>9.9999998740000038</v>
      </c>
      <c r="ED251" s="11">
        <f t="shared" si="1914"/>
        <v>3.9999998730000073</v>
      </c>
      <c r="EE251" s="11">
        <f t="shared" si="1914"/>
        <v>10.000000127999996</v>
      </c>
      <c r="EF251" s="11">
        <f t="shared" ref="EF251:EI251" si="1915">ABS(EF32-$G32)</f>
        <v>5.000000129</v>
      </c>
      <c r="EG251" s="11">
        <f t="shared" si="1915"/>
        <v>3.0000001299999894</v>
      </c>
      <c r="EH251" s="11">
        <f t="shared" si="1915"/>
        <v>17.000000130999993</v>
      </c>
      <c r="EI251" s="11">
        <f t="shared" si="1915"/>
        <v>43.999999868000003</v>
      </c>
      <c r="EJ251" s="11">
        <f t="shared" ref="EJ251:ES251" si="1916">ABS(EJ32-$G32)</f>
        <v>12.999999867000007</v>
      </c>
      <c r="EK251" s="11">
        <f t="shared" si="1916"/>
        <v>20.00000013399999</v>
      </c>
      <c r="EL251" s="11">
        <f t="shared" si="1916"/>
        <v>15.000000134999993</v>
      </c>
      <c r="EM251" s="11">
        <f t="shared" si="1916"/>
        <v>67.999999864000003</v>
      </c>
      <c r="EN251" s="11">
        <f t="shared" si="1916"/>
        <v>9.9999998630000064</v>
      </c>
      <c r="EO251" s="11">
        <f t="shared" si="1916"/>
        <v>5.0000001379999901</v>
      </c>
      <c r="EP251" s="11">
        <f t="shared" si="1916"/>
        <v>19.999999861000006</v>
      </c>
      <c r="EQ251" s="11">
        <f t="shared" si="1916"/>
        <v>10.000000139999997</v>
      </c>
      <c r="ER251" s="11">
        <f t="shared" si="1916"/>
        <v>18.000000141000001</v>
      </c>
      <c r="ES251" s="11">
        <f t="shared" si="1916"/>
        <v>29.999999858000002</v>
      </c>
      <c r="ET251" s="11">
        <f t="shared" ref="ET251:EV251" si="1917">ABS(ET32-$G32)</f>
        <v>7.0000001429999941</v>
      </c>
      <c r="EU251" s="11">
        <f t="shared" si="1917"/>
        <v>29.999999856000002</v>
      </c>
      <c r="EV251" s="11">
        <f t="shared" si="1917"/>
        <v>1.4500000133921276E-7</v>
      </c>
      <c r="EW251" s="11">
        <f t="shared" ref="EW251:FJ251" si="1918">ABS(EW32-$G32)</f>
        <v>17.000000145999991</v>
      </c>
      <c r="EX251" s="11">
        <f t="shared" si="1918"/>
        <v>3.9999998530000056</v>
      </c>
      <c r="EY251" s="11">
        <f t="shared" si="1918"/>
        <v>10.000000147999998</v>
      </c>
      <c r="EZ251" s="11">
        <f t="shared" si="1918"/>
        <v>5.0000001490000017</v>
      </c>
      <c r="FA251" s="11">
        <f t="shared" si="1918"/>
        <v>59.999999850000002</v>
      </c>
      <c r="FB251" s="11">
        <f t="shared" si="1918"/>
        <v>5.0000001509999947</v>
      </c>
      <c r="FC251" s="11">
        <f t="shared" si="1918"/>
        <v>19.999999848000002</v>
      </c>
      <c r="FD251" s="11">
        <f t="shared" si="1918"/>
        <v>64.999999846999998</v>
      </c>
      <c r="FE251" s="11">
        <f t="shared" si="1918"/>
        <v>39.999999846000009</v>
      </c>
      <c r="FF251" s="11">
        <f t="shared" si="1918"/>
        <v>20.000000154999995</v>
      </c>
      <c r="FG251" s="11">
        <f t="shared" si="1918"/>
        <v>15.000000155999999</v>
      </c>
      <c r="FH251" s="11">
        <f t="shared" si="1918"/>
        <v>69.999999842999998</v>
      </c>
      <c r="FI251" s="11">
        <f t="shared" si="1918"/>
        <v>5.0000001579999918</v>
      </c>
      <c r="FJ251" s="11">
        <f t="shared" si="1918"/>
        <v>29.999999841000005</v>
      </c>
      <c r="FK251" s="11">
        <f t="shared" ref="FK251" si="1919">ABS(FK32-$G32)</f>
        <v>1.5999999902760464E-7</v>
      </c>
    </row>
    <row r="252" spans="3:167" x14ac:dyDescent="0.25">
      <c r="C252" s="11">
        <v>30</v>
      </c>
      <c r="D252" s="11">
        <f t="shared" si="1542"/>
        <v>20.000000001000004</v>
      </c>
      <c r="E252" s="11">
        <f t="shared" ref="E252" si="1920">ABS(E33-$G33)</f>
        <v>45.000000000500009</v>
      </c>
      <c r="F252" s="11">
        <f t="shared" si="1542"/>
        <v>8.0000000005000018</v>
      </c>
      <c r="G252" s="11">
        <f t="shared" si="1542"/>
        <v>0</v>
      </c>
      <c r="H252" s="11">
        <f t="shared" si="1542"/>
        <v>15.000000000999989</v>
      </c>
      <c r="I252" s="11">
        <f t="shared" ref="I252:BT252" si="1921">ABS(I33-$G33)</f>
        <v>12.000000001999993</v>
      </c>
      <c r="J252" s="11">
        <f t="shared" si="1921"/>
        <v>30.000000002999997</v>
      </c>
      <c r="K252" s="11">
        <f t="shared" si="1921"/>
        <v>30.000000004</v>
      </c>
      <c r="L252" s="11">
        <f t="shared" si="1921"/>
        <v>54.999999995000003</v>
      </c>
      <c r="M252" s="11">
        <f t="shared" si="1921"/>
        <v>59.999999994000007</v>
      </c>
      <c r="N252" s="11">
        <f t="shared" si="1921"/>
        <v>20.000000006999997</v>
      </c>
      <c r="O252" s="11">
        <f t="shared" si="1921"/>
        <v>20.000000008000001</v>
      </c>
      <c r="P252" s="11">
        <f t="shared" si="1921"/>
        <v>10.00000000899999</v>
      </c>
      <c r="Q252" s="11">
        <f t="shared" si="1921"/>
        <v>29.999999990000006</v>
      </c>
      <c r="R252" s="11">
        <f t="shared" si="1921"/>
        <v>44.999999989000003</v>
      </c>
      <c r="S252" s="11">
        <f t="shared" si="1921"/>
        <v>1.2000000992884452E-8</v>
      </c>
      <c r="T252" s="11">
        <f t="shared" si="1921"/>
        <v>66.99999998700001</v>
      </c>
      <c r="U252" s="11">
        <f t="shared" si="1921"/>
        <v>69.999999986000006</v>
      </c>
      <c r="V252" s="11">
        <f t="shared" si="1921"/>
        <v>29.999999985000002</v>
      </c>
      <c r="W252" s="11">
        <f t="shared" si="1921"/>
        <v>19.999999984000006</v>
      </c>
      <c r="X252" s="11">
        <f t="shared" si="1921"/>
        <v>32.999999983000002</v>
      </c>
      <c r="Y252" s="11">
        <f t="shared" si="1921"/>
        <v>20.000000017999994</v>
      </c>
      <c r="Z252" s="11">
        <f t="shared" si="1921"/>
        <v>4.999999981000002</v>
      </c>
      <c r="AA252" s="11">
        <f t="shared" si="1921"/>
        <v>30.000000020000002</v>
      </c>
      <c r="AB252" s="11">
        <f t="shared" si="1921"/>
        <v>10.000000020999991</v>
      </c>
      <c r="AC252" s="11">
        <f t="shared" si="1921"/>
        <v>17.000000021999995</v>
      </c>
      <c r="AD252" s="11">
        <f t="shared" si="1921"/>
        <v>19.999999977000002</v>
      </c>
      <c r="AE252" s="11">
        <f t="shared" si="1921"/>
        <v>11.000000024000002</v>
      </c>
      <c r="AF252" s="11">
        <f t="shared" si="1921"/>
        <v>30.000000024999991</v>
      </c>
      <c r="AG252" s="11">
        <f t="shared" si="1921"/>
        <v>5.000000025999995</v>
      </c>
      <c r="AH252" s="11">
        <f t="shared" si="1921"/>
        <v>19.999999973000001</v>
      </c>
      <c r="AI252" s="11">
        <f t="shared" si="1921"/>
        <v>10.000000028000002</v>
      </c>
      <c r="AJ252" s="11">
        <f t="shared" si="1921"/>
        <v>58.999999971000001</v>
      </c>
      <c r="AK252" s="11">
        <f t="shared" si="1921"/>
        <v>49.999999970000005</v>
      </c>
      <c r="AL252" s="11">
        <f t="shared" si="1921"/>
        <v>39.999999969000001</v>
      </c>
      <c r="AM252" s="11">
        <f t="shared" si="1921"/>
        <v>64.999999967999997</v>
      </c>
      <c r="AN252" s="11">
        <f t="shared" si="1921"/>
        <v>10.000000032999992</v>
      </c>
      <c r="AO252" s="11">
        <f t="shared" si="1921"/>
        <v>54.999999966000004</v>
      </c>
      <c r="AP252" s="11">
        <f t="shared" si="1921"/>
        <v>9.9999999650000007</v>
      </c>
      <c r="AQ252" s="11">
        <f t="shared" si="1921"/>
        <v>5.000000036000003</v>
      </c>
      <c r="AR252" s="11">
        <f t="shared" si="1921"/>
        <v>10.000000036999992</v>
      </c>
      <c r="AS252" s="11">
        <f t="shared" si="1921"/>
        <v>17.999999962000004</v>
      </c>
      <c r="AT252" s="11">
        <f t="shared" si="1921"/>
        <v>9.9999999610000003</v>
      </c>
      <c r="AU252" s="11">
        <f t="shared" si="1921"/>
        <v>14.999999960000004</v>
      </c>
      <c r="AV252" s="11">
        <f t="shared" si="1921"/>
        <v>19.999999959</v>
      </c>
      <c r="AW252" s="11">
        <f t="shared" si="1921"/>
        <v>29.999999958000004</v>
      </c>
      <c r="AX252" s="11">
        <f t="shared" si="1921"/>
        <v>61.999999957</v>
      </c>
      <c r="AY252" s="11">
        <f t="shared" si="1921"/>
        <v>30.000000043999989</v>
      </c>
      <c r="AZ252" s="11">
        <f t="shared" si="1921"/>
        <v>20.000000044999993</v>
      </c>
      <c r="BA252" s="11">
        <f t="shared" si="1921"/>
        <v>44.999999954000003</v>
      </c>
      <c r="BB252" s="11">
        <f t="shared" si="1921"/>
        <v>4.9999999529999997</v>
      </c>
      <c r="BC252" s="11">
        <f t="shared" si="1921"/>
        <v>49.999999952000003</v>
      </c>
      <c r="BD252" s="11">
        <f t="shared" si="1921"/>
        <v>30.000000048999993</v>
      </c>
      <c r="BE252" s="11">
        <f t="shared" si="1921"/>
        <v>30.000000049999997</v>
      </c>
      <c r="BF252" s="11">
        <f t="shared" si="1921"/>
        <v>30.000000051000001</v>
      </c>
      <c r="BG252" s="11">
        <f t="shared" si="1921"/>
        <v>15.00000005199999</v>
      </c>
      <c r="BH252" s="11">
        <f t="shared" si="1921"/>
        <v>30.000000052999994</v>
      </c>
      <c r="BI252" s="11">
        <f t="shared" si="1921"/>
        <v>9.9999999460000026</v>
      </c>
      <c r="BJ252" s="11">
        <f t="shared" si="1921"/>
        <v>10.000000055000001</v>
      </c>
      <c r="BK252" s="11">
        <f t="shared" si="1921"/>
        <v>49.999999944000002</v>
      </c>
      <c r="BL252" s="11">
        <f t="shared" si="1921"/>
        <v>30.000000056999994</v>
      </c>
      <c r="BM252" s="11">
        <f t="shared" si="1921"/>
        <v>49.999999942000002</v>
      </c>
      <c r="BN252" s="11">
        <f t="shared" si="1921"/>
        <v>14.999999941000006</v>
      </c>
      <c r="BO252" s="11">
        <f t="shared" si="1921"/>
        <v>32.999999940000002</v>
      </c>
      <c r="BP252" s="11">
        <f t="shared" si="1921"/>
        <v>69.999999939000006</v>
      </c>
      <c r="BQ252" s="11">
        <f t="shared" si="1921"/>
        <v>30.000000061999998</v>
      </c>
      <c r="BR252" s="11">
        <f t="shared" si="1921"/>
        <v>15.000000063000002</v>
      </c>
      <c r="BS252" s="11">
        <f t="shared" si="1921"/>
        <v>7.0000000639999911</v>
      </c>
      <c r="BT252" s="11">
        <f t="shared" si="1921"/>
        <v>15.000000064999995</v>
      </c>
      <c r="BU252" s="11">
        <f t="shared" ref="BU252:CI252" si="1922">ABS(BU33-$G33)</f>
        <v>19.999999934000002</v>
      </c>
      <c r="BV252" s="11">
        <f t="shared" si="1922"/>
        <v>0.99999993299999801</v>
      </c>
      <c r="BW252" s="11">
        <f t="shared" si="1922"/>
        <v>38.999999932000009</v>
      </c>
      <c r="BX252" s="11">
        <f t="shared" si="1922"/>
        <v>10.000000068999995</v>
      </c>
      <c r="BY252" s="11">
        <f t="shared" si="1922"/>
        <v>9.0000000699999987</v>
      </c>
      <c r="BZ252" s="11">
        <f t="shared" si="1922"/>
        <v>49.999999929000005</v>
      </c>
      <c r="CA252" s="11">
        <f t="shared" si="1922"/>
        <v>19.999999928000001</v>
      </c>
      <c r="CB252" s="11">
        <f t="shared" si="1922"/>
        <v>20.000000072999995</v>
      </c>
      <c r="CC252" s="11">
        <f t="shared" si="1922"/>
        <v>17.000000073999999</v>
      </c>
      <c r="CD252" s="11">
        <f t="shared" si="1922"/>
        <v>15.000000075000003</v>
      </c>
      <c r="CE252" s="11">
        <f t="shared" si="1922"/>
        <v>15.000000075999992</v>
      </c>
      <c r="CF252" s="11">
        <f t="shared" si="1922"/>
        <v>5.0000000769999957</v>
      </c>
      <c r="CG252" s="11">
        <f t="shared" si="1922"/>
        <v>15.000000077999999</v>
      </c>
      <c r="CH252" s="11">
        <f t="shared" si="1922"/>
        <v>5.000000079000003</v>
      </c>
      <c r="CI252" s="11">
        <f t="shared" si="1922"/>
        <v>49.999999920000008</v>
      </c>
      <c r="CJ252" s="11">
        <f t="shared" ref="CJ252:CK252" si="1923">ABS(CJ33-$G33)</f>
        <v>21.000000080999996</v>
      </c>
      <c r="CK252" s="11">
        <f t="shared" si="1923"/>
        <v>10.000000082</v>
      </c>
      <c r="CL252" s="11">
        <f t="shared" ref="CL252:CQ252" si="1924">ABS(CL33-$G33)</f>
        <v>8.3000003314737114E-8</v>
      </c>
      <c r="CM252" s="11">
        <f t="shared" si="1924"/>
        <v>7.0000000839999927</v>
      </c>
      <c r="CN252" s="11">
        <f t="shared" si="1924"/>
        <v>9.9999999150000036</v>
      </c>
      <c r="CO252" s="11">
        <f t="shared" si="1924"/>
        <v>5.000000086</v>
      </c>
      <c r="CP252" s="11">
        <f t="shared" si="1924"/>
        <v>44.999999913000003</v>
      </c>
      <c r="CQ252" s="11">
        <f t="shared" si="1924"/>
        <v>5.0000000879999931</v>
      </c>
      <c r="CR252" s="11">
        <f t="shared" ref="CR252:CS252" si="1925">ABS(CR33-$G33)</f>
        <v>54.999999911000003</v>
      </c>
      <c r="CS252" s="11">
        <f t="shared" si="1925"/>
        <v>20.00000009</v>
      </c>
      <c r="CT252" s="11">
        <f t="shared" ref="CT252:DB252" si="1926">ABS(CT33-$G33)</f>
        <v>25.00000009099999</v>
      </c>
      <c r="CU252" s="11">
        <f t="shared" si="1926"/>
        <v>49.999999908000007</v>
      </c>
      <c r="CV252" s="11">
        <f t="shared" si="1926"/>
        <v>5.000000092999997</v>
      </c>
      <c r="CW252" s="11">
        <f t="shared" si="1926"/>
        <v>15.000000094000001</v>
      </c>
      <c r="CX252" s="11">
        <f t="shared" si="1926"/>
        <v>59.999999905000003</v>
      </c>
      <c r="CY252" s="11">
        <f t="shared" si="1926"/>
        <v>62.999999904000006</v>
      </c>
      <c r="CZ252" s="11">
        <f t="shared" si="1926"/>
        <v>3.9999999030000026</v>
      </c>
      <c r="DA252" s="11">
        <f t="shared" si="1926"/>
        <v>49.999999901999999</v>
      </c>
      <c r="DB252" s="11">
        <f t="shared" si="1926"/>
        <v>20.00000009899999</v>
      </c>
      <c r="DC252" s="11">
        <f t="shared" ref="DC252:EE252" si="1927">ABS(DC33-$G33)</f>
        <v>3.9999999000000059</v>
      </c>
      <c r="DD252" s="11">
        <f t="shared" si="1927"/>
        <v>4.9999998990000023</v>
      </c>
      <c r="DE252" s="11">
        <f t="shared" si="1927"/>
        <v>1.0200000133409048E-7</v>
      </c>
      <c r="DF252" s="11">
        <f t="shared" si="1927"/>
        <v>24.999999897000002</v>
      </c>
      <c r="DG252" s="11">
        <f t="shared" si="1927"/>
        <v>4.9999998960000056</v>
      </c>
      <c r="DH252" s="11">
        <f t="shared" si="1927"/>
        <v>5.000000104999998</v>
      </c>
      <c r="DI252" s="11">
        <f t="shared" si="1927"/>
        <v>19.999999894000005</v>
      </c>
      <c r="DJ252" s="11">
        <f t="shared" si="1927"/>
        <v>1.069999910896513E-7</v>
      </c>
      <c r="DK252" s="11">
        <f t="shared" si="1927"/>
        <v>57.999999892000005</v>
      </c>
      <c r="DL252" s="11">
        <f t="shared" si="1927"/>
        <v>7.0000001089999984</v>
      </c>
      <c r="DM252" s="11">
        <f t="shared" si="1927"/>
        <v>49.999999890000005</v>
      </c>
      <c r="DN252" s="11">
        <f t="shared" si="1927"/>
        <v>69.999999889000009</v>
      </c>
      <c r="DO252" s="11">
        <f t="shared" si="1927"/>
        <v>30.000000111999995</v>
      </c>
      <c r="DP252" s="11">
        <f t="shared" si="1927"/>
        <v>9.9999998870000013</v>
      </c>
      <c r="DQ252" s="11">
        <f t="shared" si="1927"/>
        <v>4.9999998859999977</v>
      </c>
      <c r="DR252" s="11">
        <f t="shared" si="1927"/>
        <v>31.999999885000001</v>
      </c>
      <c r="DS252" s="11">
        <f t="shared" si="1927"/>
        <v>5.0000001159999954</v>
      </c>
      <c r="DT252" s="11">
        <f t="shared" si="1927"/>
        <v>5.000000116999999</v>
      </c>
      <c r="DU252" s="11">
        <f t="shared" si="1927"/>
        <v>9.9999998820000044</v>
      </c>
      <c r="DV252" s="11">
        <f t="shared" si="1927"/>
        <v>5.0000001189999921</v>
      </c>
      <c r="DW252" s="11">
        <f t="shared" si="1927"/>
        <v>14.999999880000004</v>
      </c>
      <c r="DX252" s="11">
        <f t="shared" si="1927"/>
        <v>5.0000001209999994</v>
      </c>
      <c r="DY252" s="11">
        <f t="shared" si="1927"/>
        <v>1.220000029888979E-7</v>
      </c>
      <c r="DZ252" s="11">
        <f t="shared" si="1927"/>
        <v>5.0000001229999924</v>
      </c>
      <c r="EA252" s="11">
        <f t="shared" si="1927"/>
        <v>4.999999876000004</v>
      </c>
      <c r="EB252" s="11">
        <f t="shared" si="1927"/>
        <v>1.9999998750000003</v>
      </c>
      <c r="EC252" s="11">
        <f t="shared" si="1927"/>
        <v>10.000000126000003</v>
      </c>
      <c r="ED252" s="11">
        <f t="shared" si="1927"/>
        <v>9.0000001269999927</v>
      </c>
      <c r="EE252" s="11">
        <f t="shared" si="1927"/>
        <v>1.2799999637991277E-7</v>
      </c>
      <c r="EF252" s="11">
        <f t="shared" ref="EF252:EI252" si="1928">ABS(EF33-$G33)</f>
        <v>9.9999998710000071</v>
      </c>
      <c r="EG252" s="11">
        <f t="shared" si="1928"/>
        <v>12.000000129999989</v>
      </c>
      <c r="EH252" s="11">
        <f t="shared" si="1928"/>
        <v>20.000000130999993</v>
      </c>
      <c r="EI252" s="11">
        <f t="shared" si="1928"/>
        <v>32.999999868000003</v>
      </c>
      <c r="EJ252" s="11">
        <f t="shared" ref="EJ252:ES252" si="1929">ABS(EJ33-$G33)</f>
        <v>12.000000133</v>
      </c>
      <c r="EK252" s="11">
        <f t="shared" si="1929"/>
        <v>5.9999998660000102</v>
      </c>
      <c r="EL252" s="11">
        <f t="shared" si="1929"/>
        <v>25.000000134999993</v>
      </c>
      <c r="EM252" s="11">
        <f t="shared" si="1929"/>
        <v>1.3599999704183574E-7</v>
      </c>
      <c r="EN252" s="11">
        <f t="shared" si="1929"/>
        <v>1.3700000067728979E-7</v>
      </c>
      <c r="EO252" s="11">
        <f t="shared" si="1929"/>
        <v>1.3799999010188913E-7</v>
      </c>
      <c r="EP252" s="11">
        <f t="shared" si="1929"/>
        <v>44.999999861000006</v>
      </c>
      <c r="EQ252" s="11">
        <f t="shared" si="1929"/>
        <v>15.000000139999997</v>
      </c>
      <c r="ER252" s="11">
        <f t="shared" si="1929"/>
        <v>25.000000141000001</v>
      </c>
      <c r="ES252" s="11">
        <f t="shared" si="1929"/>
        <v>49.999999858000002</v>
      </c>
      <c r="ET252" s="11">
        <f t="shared" ref="ET252:EV252" si="1930">ABS(ET33-$G33)</f>
        <v>25.000000142999994</v>
      </c>
      <c r="EU252" s="11">
        <f t="shared" si="1930"/>
        <v>34.999999856000002</v>
      </c>
      <c r="EV252" s="11">
        <f t="shared" si="1930"/>
        <v>9.9999998550000058</v>
      </c>
      <c r="EW252" s="11">
        <f t="shared" ref="EW252:FJ252" si="1931">ABS(EW33-$G33)</f>
        <v>8.0000001459999908</v>
      </c>
      <c r="EX252" s="11">
        <f t="shared" si="1931"/>
        <v>5.0000001469999944</v>
      </c>
      <c r="EY252" s="11">
        <f t="shared" si="1931"/>
        <v>10.000000147999998</v>
      </c>
      <c r="EZ252" s="11">
        <f t="shared" si="1931"/>
        <v>1.9999998509999983</v>
      </c>
      <c r="FA252" s="11">
        <f t="shared" si="1931"/>
        <v>20.000000149999991</v>
      </c>
      <c r="FB252" s="11">
        <f t="shared" si="1931"/>
        <v>44.999999849000005</v>
      </c>
      <c r="FC252" s="11">
        <f t="shared" si="1931"/>
        <v>25.000000151999998</v>
      </c>
      <c r="FD252" s="11">
        <f t="shared" si="1931"/>
        <v>44.999999847000005</v>
      </c>
      <c r="FE252" s="11">
        <f t="shared" si="1931"/>
        <v>4.9999998460000086</v>
      </c>
      <c r="FF252" s="11">
        <f t="shared" si="1931"/>
        <v>0.99999984500000494</v>
      </c>
      <c r="FG252" s="11">
        <f t="shared" si="1931"/>
        <v>30.000000155999999</v>
      </c>
      <c r="FH252" s="11">
        <f t="shared" si="1931"/>
        <v>30.000000157000002</v>
      </c>
      <c r="FI252" s="11">
        <f t="shared" si="1931"/>
        <v>15.000000157999992</v>
      </c>
      <c r="FJ252" s="11">
        <f t="shared" si="1931"/>
        <v>69.999999841000005</v>
      </c>
      <c r="FK252" s="11">
        <f t="shared" ref="FK252" si="1932">ABS(FK33-$G33)</f>
        <v>34.999999840000001</v>
      </c>
    </row>
    <row r="253" spans="3:167" x14ac:dyDescent="0.25">
      <c r="C253" s="11" t="s">
        <v>61</v>
      </c>
      <c r="D253" s="11">
        <f>AVERAGE(D254:D283)+COLUMNS($D2:D2)/1000000000</f>
        <v>1.0000000000000001E-9</v>
      </c>
      <c r="E253" s="11">
        <f>AVERAGE(E254:E283)+COLUMNS($D2:E2)/1000000000</f>
        <v>25.233333335299999</v>
      </c>
      <c r="F253" s="11">
        <f>AVERAGE(F254:F283)+COLUMNS($D2:F2)/1000000000</f>
        <v>14.033333336266665</v>
      </c>
      <c r="G253" s="11">
        <f>AVERAGE(G254:G283)+COLUMNS($D2:G2)/1000000000</f>
        <v>21.600000003866668</v>
      </c>
      <c r="H253" s="11">
        <f>AVERAGE(H254:H283)+COLUMNS($D2:H2)/1000000000</f>
        <v>22.100000004200002</v>
      </c>
      <c r="I253" s="11">
        <f>AVERAGE(I254:I283)+COLUMNS($D2:I2)/1000000000</f>
        <v>24.566666671266674</v>
      </c>
      <c r="J253" s="11">
        <f>AVERAGE(J254:J283)+COLUMNS($D2:J2)/1000000000</f>
        <v>26.100000007266672</v>
      </c>
      <c r="K253" s="11">
        <f>AVERAGE(K254:K283)+COLUMNS($D2:K2)/1000000000</f>
        <v>34.833333342999993</v>
      </c>
      <c r="L253" s="11">
        <f>AVERAGE(L254:L283)+COLUMNS($D2:L2)/1000000000</f>
        <v>23.466666677266662</v>
      </c>
      <c r="M253" s="11">
        <f>AVERAGE(M254:M283)+COLUMNS($D2:M2)/1000000000</f>
        <v>31.666666677600002</v>
      </c>
      <c r="N253" s="11">
        <f>AVERAGE(N254:N283)+COLUMNS($D2:N2)/1000000000</f>
        <v>20.166666678733343</v>
      </c>
      <c r="O253" s="11">
        <f>AVERAGE(O254:O283)+COLUMNS($D2:O2)/1000000000</f>
        <v>27.533333344133336</v>
      </c>
      <c r="P253" s="11">
        <f>AVERAGE(P254:P283)+COLUMNS($D2:P2)/1000000000</f>
        <v>30.666666682333336</v>
      </c>
      <c r="Q253" s="11">
        <f>AVERAGE(Q254:Q283)+COLUMNS($D2:Q2)/1000000000</f>
        <v>24.500000011066668</v>
      </c>
      <c r="R253" s="11">
        <f>AVERAGE(R254:R283)+COLUMNS($D2:R2)/1000000000</f>
        <v>33.100000016599999</v>
      </c>
      <c r="S253" s="11">
        <f>AVERAGE(S254:S283)+COLUMNS($D2:S2)/1000000000</f>
        <v>29.166666682666669</v>
      </c>
      <c r="T253" s="11">
        <f>AVERAGE(T254:T283)+COLUMNS($D2:T2)/1000000000</f>
        <v>26.066666683666661</v>
      </c>
      <c r="U253" s="11">
        <f>AVERAGE(U254:U283)+COLUMNS($D2:U2)/1000000000</f>
        <v>33.40000001300001</v>
      </c>
      <c r="V253" s="11">
        <f>AVERAGE(V254:V283)+COLUMNS($D2:V2)/1000000000</f>
        <v>15.500000023266667</v>
      </c>
      <c r="W253" s="11">
        <f>AVERAGE(W254:W283)+COLUMNS($D2:W2)/1000000000</f>
        <v>9.5666666968666618</v>
      </c>
      <c r="X253" s="11">
        <f>AVERAGE(X254:X283)+COLUMNS($D2:X2)/1000000000</f>
        <v>34.600000022199993</v>
      </c>
      <c r="Y253" s="11">
        <f>AVERAGE(Y254:Y283)+COLUMNS($D2:Y2)/1000000000</f>
        <v>40.033333356600004</v>
      </c>
      <c r="Z253" s="11">
        <f>AVERAGE(Z254:Z283)+COLUMNS($D2:Z2)/1000000000</f>
        <v>24.166666695000004</v>
      </c>
      <c r="AA253" s="11">
        <f>AVERAGE(AA254:AA283)+COLUMNS($D2:AA2)/1000000000</f>
        <v>26.633333369933336</v>
      </c>
      <c r="AB253" s="11">
        <f>AVERAGE(AB254:AB283)+COLUMNS($D2:AB2)/1000000000</f>
        <v>28.700000030866665</v>
      </c>
      <c r="AC253" s="11">
        <f>AVERAGE(AC254:AC283)+COLUMNS($D2:AC2)/1000000000</f>
        <v>18.233333360866663</v>
      </c>
      <c r="AD253" s="11">
        <f>AVERAGE(AD254:AD283)+COLUMNS($D2:AD2)/1000000000</f>
        <v>26.700000042999989</v>
      </c>
      <c r="AE253" s="11">
        <f>AVERAGE(AE254:AE283)+COLUMNS($D2:AE2)/1000000000</f>
        <v>30.000000018000005</v>
      </c>
      <c r="AF253" s="11">
        <f>AVERAGE(AF254:AF283)+COLUMNS($D2:AF2)/1000000000</f>
        <v>40.366666695666659</v>
      </c>
      <c r="AG253" s="11">
        <f>AVERAGE(AG254:AG283)+COLUMNS($D2:AG2)/1000000000</f>
        <v>27.833333357933338</v>
      </c>
      <c r="AH253" s="11">
        <f>AVERAGE(AH254:AH283)+COLUMNS($D2:AH2)/1000000000</f>
        <v>25.300000045933338</v>
      </c>
      <c r="AI253" s="11">
        <f>AVERAGE(AI254:AI283)+COLUMNS($D2:AI2)/1000000000</f>
        <v>21.066666700600006</v>
      </c>
      <c r="AJ253" s="11">
        <f>AVERAGE(AJ254:AJ283)+COLUMNS($D2:AJ2)/1000000000</f>
        <v>22.466666703666668</v>
      </c>
      <c r="AK253" s="11">
        <f>AVERAGE(AK254:AK283)+COLUMNS($D2:AK2)/1000000000</f>
        <v>28.400000034000001</v>
      </c>
      <c r="AL253" s="11">
        <f>AVERAGE(AL254:AL283)+COLUMNS($D2:AL2)/1000000000</f>
        <v>38.900000037133331</v>
      </c>
      <c r="AM253" s="11">
        <f>AVERAGE(AM254:AM283)+COLUMNS($D2:AM2)/1000000000</f>
        <v>24.666666713666665</v>
      </c>
      <c r="AN253" s="11">
        <f>AVERAGE(AN254:AN283)+COLUMNS($D2:AN2)/1000000000</f>
        <v>25.100000027933334</v>
      </c>
      <c r="AO253" s="11">
        <f>AVERAGE(AO254:AO283)+COLUMNS($D2:AO2)/1000000000</f>
        <v>29.333333364333338</v>
      </c>
      <c r="AP253" s="11">
        <f>AVERAGE(AP254:AP283)+COLUMNS($D2:AP2)/1000000000</f>
        <v>15.000000058200007</v>
      </c>
      <c r="AQ253" s="11">
        <f>AVERAGE(AQ254:AQ283)+COLUMNS($D2:AQ2)/1000000000</f>
        <v>23.500000054800012</v>
      </c>
      <c r="AR253" s="11">
        <f>AVERAGE(AR254:AR283)+COLUMNS($D2:AR2)/1000000000</f>
        <v>37.300000048600012</v>
      </c>
      <c r="AS253" s="11">
        <f>AVERAGE(AS254:AS283)+COLUMNS($D2:AS2)/1000000000</f>
        <v>22.83333339353333</v>
      </c>
      <c r="AT253" s="11">
        <f>AVERAGE(AT254:AT283)+COLUMNS($D2:AT2)/1000000000</f>
        <v>30.666666693666659</v>
      </c>
      <c r="AU253" s="11">
        <f>AVERAGE(AU254:AU283)+COLUMNS($D2:AU2)/1000000000</f>
        <v>19.166666738000007</v>
      </c>
      <c r="AV253" s="11">
        <f>AVERAGE(AV254:AV283)+COLUMNS($D2:AV2)/1000000000</f>
        <v>22.666666745266671</v>
      </c>
      <c r="AW253" s="11">
        <f>AVERAGE(AW254:AW283)+COLUMNS($D2:AW2)/1000000000</f>
        <v>47.500000025933332</v>
      </c>
      <c r="AX253" s="11">
        <f>AVERAGE(AX254:AX283)+COLUMNS($D2:AX2)/1000000000</f>
        <v>38.566666707800003</v>
      </c>
      <c r="AY253" s="11">
        <f>AVERAGE(AY254:AY283)+COLUMNS($D2:AY2)/1000000000</f>
        <v>32.333333387333326</v>
      </c>
      <c r="AZ253" s="11">
        <f>AVERAGE(AZ254:AZ283)+COLUMNS($D2:AZ2)/1000000000</f>
        <v>40.000000079666648</v>
      </c>
      <c r="BA253" s="11">
        <f>AVERAGE(BA254:BA283)+COLUMNS($D2:BA2)/1000000000</f>
        <v>23.166666710399998</v>
      </c>
      <c r="BB253" s="11">
        <f>AVERAGE(BB254:BB283)+COLUMNS($D2:BB2)/1000000000</f>
        <v>27.833333371533339</v>
      </c>
      <c r="BC253" s="11">
        <f>AVERAGE(BC254:BC283)+COLUMNS($D2:BC2)/1000000000</f>
        <v>32.566666721933316</v>
      </c>
      <c r="BD253" s="11">
        <f>AVERAGE(BD254:BD283)+COLUMNS($D2:BD2)/1000000000</f>
        <v>19.200000076333335</v>
      </c>
      <c r="BE253" s="11">
        <f>AVERAGE(BE254:BE283)+COLUMNS($D2:BE2)/1000000000</f>
        <v>36.500000071000002</v>
      </c>
      <c r="BF253" s="11">
        <f>AVERAGE(BF254:BF283)+COLUMNS($D2:BF2)/1000000000</f>
        <v>43.866666732066669</v>
      </c>
      <c r="BG253" s="11">
        <f>AVERAGE(BG254:BG283)+COLUMNS($D2:BG2)/1000000000</f>
        <v>31.333333378733332</v>
      </c>
      <c r="BH253" s="11">
        <f>AVERAGE(BH254:BH283)+COLUMNS($D2:BH2)/1000000000</f>
        <v>33.200000067799998</v>
      </c>
      <c r="BI253" s="11">
        <f>AVERAGE(BI254:BI283)+COLUMNS($D2:BI2)/1000000000</f>
        <v>28.033333402333334</v>
      </c>
      <c r="BJ253" s="11">
        <f>AVERAGE(BJ254:BJ283)+COLUMNS($D2:BJ2)/1000000000</f>
        <v>32.166666725666666</v>
      </c>
      <c r="BK253" s="11">
        <f>AVERAGE(BK254:BK283)+COLUMNS($D2:BK2)/1000000000</f>
        <v>31.566666719066667</v>
      </c>
      <c r="BL253" s="11">
        <f>AVERAGE(BL254:BL283)+COLUMNS($D2:BL2)/1000000000</f>
        <v>46.166666743133341</v>
      </c>
      <c r="BM253" s="11">
        <f>AVERAGE(BM254:BM283)+COLUMNS($D2:BM2)/1000000000</f>
        <v>19.533333375666665</v>
      </c>
      <c r="BN253" s="11">
        <f>AVERAGE(BN254:BN283)+COLUMNS($D2:BN2)/1000000000</f>
        <v>22.466666733666674</v>
      </c>
      <c r="BO253" s="11">
        <f>AVERAGE(BO254:BO283)+COLUMNS($D2:BO2)/1000000000</f>
        <v>29.133333405466658</v>
      </c>
      <c r="BP253" s="11">
        <f>AVERAGE(BP254:BP283)+COLUMNS($D2:BP2)/1000000000</f>
        <v>39.333333410733339</v>
      </c>
      <c r="BQ253" s="11">
        <f>AVERAGE(BQ254:BQ283)+COLUMNS($D2:BQ2)/1000000000</f>
        <v>50.000000078600003</v>
      </c>
      <c r="BR253" s="11">
        <f>AVERAGE(BR254:BR283)+COLUMNS($D2:BR2)/1000000000</f>
        <v>26.500000071266665</v>
      </c>
      <c r="BS253" s="11">
        <f>AVERAGE(BS254:BS283)+COLUMNS($D2:BS2)/1000000000</f>
        <v>23.16666674333333</v>
      </c>
      <c r="BT253" s="11">
        <f>AVERAGE(BT254:BT283)+COLUMNS($D2:BT2)/1000000000</f>
        <v>28.500000055800001</v>
      </c>
      <c r="BU253" s="11">
        <f>AVERAGE(BU254:BU283)+COLUMNS($D2:BU2)/1000000000</f>
        <v>19.966666754533325</v>
      </c>
      <c r="BV253" s="11">
        <f>AVERAGE(BV254:BV283)+COLUMNS($D2:BV2)/1000000000</f>
        <v>24.766666742199991</v>
      </c>
      <c r="BW253" s="11">
        <f>AVERAGE(BW254:BW283)+COLUMNS($D2:BW2)/1000000000</f>
        <v>28.300000062800002</v>
      </c>
      <c r="BX253" s="11">
        <f>AVERAGE(BX254:BX283)+COLUMNS($D2:BX2)/1000000000</f>
        <v>28.266666735000001</v>
      </c>
      <c r="BY253" s="11">
        <f>AVERAGE(BY254:BY283)+COLUMNS($D2:BY2)/1000000000</f>
        <v>27.73333340733333</v>
      </c>
      <c r="BZ253" s="11">
        <f>AVERAGE(BZ254:BZ283)+COLUMNS($D2:BZ2)/1000000000</f>
        <v>34.233333398733336</v>
      </c>
      <c r="CA253" s="11">
        <f>AVERAGE(CA254:CA283)+COLUMNS($D2:CA2)/1000000000</f>
        <v>22.866666757266671</v>
      </c>
      <c r="CB253" s="11">
        <f>AVERAGE(CB254:CB283)+COLUMNS($D2:CB2)/1000000000</f>
        <v>31.500000062199998</v>
      </c>
      <c r="CC253" s="11">
        <f>AVERAGE(CC254:CC283)+COLUMNS($D2:CC2)/1000000000</f>
        <v>12.900000088000001</v>
      </c>
      <c r="CD253" s="11">
        <f>AVERAGE(CD254:CD283)+COLUMNS($D2:CD2)/1000000000</f>
        <v>14.966666745666666</v>
      </c>
      <c r="CE253" s="11">
        <f>AVERAGE(CE254:CE283)+COLUMNS($D2:CE2)/1000000000</f>
        <v>25.900000059466667</v>
      </c>
      <c r="CF253" s="11">
        <f>AVERAGE(CF254:CF283)+COLUMNS($D2:CF2)/1000000000</f>
        <v>21.500000070599995</v>
      </c>
      <c r="CG253" s="11">
        <f>AVERAGE(CG254:CG283)+COLUMNS($D2:CG2)/1000000000</f>
        <v>38.000000071466673</v>
      </c>
      <c r="CH253" s="11">
        <f>AVERAGE(CH254:CH283)+COLUMNS($D2:CH2)/1000000000</f>
        <v>26.333333416333339</v>
      </c>
      <c r="CI253" s="11">
        <f>AVERAGE(CI254:CI283)+COLUMNS($D2:CI2)/1000000000</f>
        <v>22.800000094799998</v>
      </c>
      <c r="CJ253" s="11">
        <f>AVERAGE(CJ254:CJ283)+COLUMNS($D2:CJ2)/1000000000</f>
        <v>23.033333418333338</v>
      </c>
      <c r="CK253" s="11">
        <f>AVERAGE(CK254:CK283)+COLUMNS($D2:CK2)/1000000000</f>
        <v>31.133333413800006</v>
      </c>
      <c r="CL253" s="11">
        <f>AVERAGE(CL254:CL283)+COLUMNS($D2:CL2)/1000000000</f>
        <v>18.933333403533332</v>
      </c>
      <c r="CM253" s="11">
        <f>AVERAGE(CM254:CM283)+COLUMNS($D2:CM2)/1000000000</f>
        <v>32.733333404333329</v>
      </c>
      <c r="CN253" s="11">
        <f>AVERAGE(CN254:CN283)+COLUMNS($D2:CN2)/1000000000</f>
        <v>27.833333399400001</v>
      </c>
      <c r="CO253" s="11">
        <f>AVERAGE(CO254:CO283)+COLUMNS($D2:CO2)/1000000000</f>
        <v>26.333333400133338</v>
      </c>
      <c r="CP253" s="11">
        <f>AVERAGE(CP254:CP283)+COLUMNS($D2:CP2)/1000000000</f>
        <v>37.933333436066661</v>
      </c>
      <c r="CQ253" s="11">
        <f>AVERAGE(CQ254:CQ283)+COLUMNS($D2:CQ2)/1000000000</f>
        <v>27.900000062333337</v>
      </c>
      <c r="CR253" s="11">
        <f>AVERAGE(CR254:CR283)+COLUMNS($D2:CR2)/1000000000</f>
        <v>16.000000068999999</v>
      </c>
      <c r="CS253" s="11">
        <f>AVERAGE(CS254:CS283)+COLUMNS($D2:CS2)/1000000000</f>
        <v>29.000000069733332</v>
      </c>
      <c r="CT253" s="11">
        <f>AVERAGE(CT254:CT283)+COLUMNS($D2:CT2)/1000000000</f>
        <v>34.266666724866653</v>
      </c>
      <c r="CU253" s="11">
        <f>AVERAGE(CU254:CU283)+COLUMNS($D2:CU2)/1000000000</f>
        <v>31.500000071199995</v>
      </c>
      <c r="CV253" s="11">
        <f>AVERAGE(CV254:CV283)+COLUMNS($D2:CV2)/1000000000</f>
        <v>30.900000078199998</v>
      </c>
      <c r="CW253" s="11">
        <f>AVERAGE(CW254:CW283)+COLUMNS($D2:CW2)/1000000000</f>
        <v>20.900000085333335</v>
      </c>
      <c r="CX253" s="11">
        <f>AVERAGE(CX254:CX283)+COLUMNS($D2:CX2)/1000000000</f>
        <v>27.233333432333335</v>
      </c>
      <c r="CY253" s="11">
        <f>AVERAGE(CY254:CY283)+COLUMNS($D2:CY2)/1000000000</f>
        <v>27.56666674726667</v>
      </c>
      <c r="CZ253" s="11">
        <f>AVERAGE(CZ254:CZ283)+COLUMNS($D2:CZ2)/1000000000</f>
        <v>22.533333401666667</v>
      </c>
      <c r="DA253" s="11">
        <f>AVERAGE(DA254:DA283)+COLUMNS($D2:DA2)/1000000000</f>
        <v>26.400000069000008</v>
      </c>
      <c r="DB253" s="11">
        <f>AVERAGE(DB254:DB283)+COLUMNS($D2:DB2)/1000000000</f>
        <v>27.633333436333327</v>
      </c>
      <c r="DC253" s="11">
        <f>AVERAGE(DC254:DC283)+COLUMNS($D2:DC2)/1000000000</f>
        <v>23.000000083800003</v>
      </c>
      <c r="DD253" s="11">
        <f>AVERAGE(DD254:DD283)+COLUMNS($D2:DD2)/1000000000</f>
        <v>28.56666671726666</v>
      </c>
      <c r="DE253" s="11">
        <f>AVERAGE(DE254:DE283)+COLUMNS($D2:DE2)/1000000000</f>
        <v>27.200000112866679</v>
      </c>
      <c r="DF253" s="11">
        <f>AVERAGE(DF254:DF283)+COLUMNS($D2:DF2)/1000000000</f>
        <v>22.433333433399991</v>
      </c>
      <c r="DG253" s="11">
        <f>AVERAGE(DG254:DG283)+COLUMNS($D2:DG2)/1000000000</f>
        <v>32.26666672566666</v>
      </c>
      <c r="DH253" s="11">
        <f>AVERAGE(DH254:DH283)+COLUMNS($D2:DH2)/1000000000</f>
        <v>32.200000087799992</v>
      </c>
      <c r="DI253" s="11">
        <f>AVERAGE(DI254:DI283)+COLUMNS($D2:DI2)/1000000000</f>
        <v>28.533333436200003</v>
      </c>
      <c r="DJ253" s="11">
        <f>AVERAGE(DJ254:DJ283)+COLUMNS($D2:DJ2)/1000000000</f>
        <v>24.000000096600001</v>
      </c>
      <c r="DK253" s="11">
        <f>AVERAGE(DK254:DK283)+COLUMNS($D2:DK2)/1000000000</f>
        <v>31.10000011926666</v>
      </c>
      <c r="DL253" s="11">
        <f>AVERAGE(DL254:DL283)+COLUMNS($D2:DL2)/1000000000</f>
        <v>34.433333431666668</v>
      </c>
      <c r="DM253" s="11">
        <f>AVERAGE(DM254:DM283)+COLUMNS($D2:DM2)/1000000000</f>
        <v>31.33333343993333</v>
      </c>
      <c r="DN253" s="11">
        <f>AVERAGE(DN254:DN283)+COLUMNS($D2:DN2)/1000000000</f>
        <v>43.366666766733339</v>
      </c>
      <c r="DO253" s="11">
        <f>AVERAGE(DO254:DO283)+COLUMNS($D2:DO2)/1000000000</f>
        <v>43.33333348699999</v>
      </c>
      <c r="DP253" s="11">
        <f>AVERAGE(DP254:DP283)+COLUMNS($D2:DP2)/1000000000</f>
        <v>25.833333419933329</v>
      </c>
      <c r="DQ253" s="11">
        <f>AVERAGE(DQ254:DQ283)+COLUMNS($D2:DQ2)/1000000000</f>
        <v>28.533333428333329</v>
      </c>
      <c r="DR253" s="11">
        <f>AVERAGE(DR254:DR283)+COLUMNS($D2:DR2)/1000000000</f>
        <v>25.800000119</v>
      </c>
      <c r="DS253" s="11">
        <f>AVERAGE(DS254:DS283)+COLUMNS($D2:DS2)/1000000000</f>
        <v>27.900000057599996</v>
      </c>
      <c r="DT253" s="11">
        <f>AVERAGE(DT254:DT283)+COLUMNS($D2:DT2)/1000000000</f>
        <v>24.833333477933333</v>
      </c>
      <c r="DU253" s="11">
        <f>AVERAGE(DU254:DU283)+COLUMNS($D2:DU2)/1000000000</f>
        <v>29.166666749000001</v>
      </c>
      <c r="DV253" s="11">
        <f>AVERAGE(DV254:DV283)+COLUMNS($D2:DV2)/1000000000</f>
        <v>27.633333432333337</v>
      </c>
      <c r="DW253" s="11">
        <f>AVERAGE(DW254:DW283)+COLUMNS($D2:DW2)/1000000000</f>
        <v>19.933333433133335</v>
      </c>
      <c r="DX253" s="11">
        <f>AVERAGE(DX254:DX283)+COLUMNS($D2:DX2)/1000000000</f>
        <v>28.866666759133327</v>
      </c>
      <c r="DY253" s="11">
        <f>AVERAGE(DY254:DY283)+COLUMNS($D2:DY2)/1000000000</f>
        <v>22.066666833666673</v>
      </c>
      <c r="DZ253" s="11">
        <f>AVERAGE(DZ254:DZ283)+COLUMNS($D2:DZ2)/1000000000</f>
        <v>34.100000118733327</v>
      </c>
      <c r="EA253" s="11">
        <f>AVERAGE(EA254:EA283)+COLUMNS($D2:EA2)/1000000000</f>
        <v>15.666666861333328</v>
      </c>
      <c r="EB253" s="11">
        <f>AVERAGE(EB254:EB283)+COLUMNS($D2:EB2)/1000000000</f>
        <v>32.933333437133335</v>
      </c>
      <c r="EC253" s="11">
        <f>AVERAGE(EC254:EC283)+COLUMNS($D2:EC2)/1000000000</f>
        <v>25.933333420999997</v>
      </c>
      <c r="ED253" s="11">
        <f>AVERAGE(ED254:ED283)+COLUMNS($D2:ED2)/1000000000</f>
        <v>19.933333430199998</v>
      </c>
      <c r="EE253" s="11">
        <f>AVERAGE(EE254:EE283)+COLUMNS($D2:EE2)/1000000000</f>
        <v>33.333333491133331</v>
      </c>
      <c r="EF253" s="11">
        <f>AVERAGE(EF254:EF283)+COLUMNS($D2:EF2)/1000000000</f>
        <v>22.200000115666665</v>
      </c>
      <c r="EG253" s="11">
        <f>AVERAGE(EG254:EG283)+COLUMNS($D2:EG2)/1000000000</f>
        <v>32.133333449866662</v>
      </c>
      <c r="EH253" s="11">
        <f>AVERAGE(EH254:EH283)+COLUMNS($D2:EH2)/1000000000</f>
        <v>33.233333512333324</v>
      </c>
      <c r="EI253" s="11">
        <f>AVERAGE(EI254:EI283)+COLUMNS($D2:EI2)/1000000000</f>
        <v>25.500000047333348</v>
      </c>
      <c r="EJ253" s="11">
        <f>AVERAGE(EJ254:EJ283)+COLUMNS($D2:EJ2)/1000000000</f>
        <v>34.400000119133338</v>
      </c>
      <c r="EK253" s="11">
        <f>AVERAGE(EK254:EK283)+COLUMNS($D2:EK2)/1000000000</f>
        <v>28.700000110999991</v>
      </c>
      <c r="EL253" s="11">
        <f>AVERAGE(EL254:EL283)+COLUMNS($D2:EL2)/1000000000</f>
        <v>27.933333508600004</v>
      </c>
      <c r="EM253" s="11">
        <f>AVERAGE(EM254:EM283)+COLUMNS($D2:EM2)/1000000000</f>
        <v>21.100000149133333</v>
      </c>
      <c r="EN253" s="11">
        <f>AVERAGE(EN254:EN283)+COLUMNS($D2:EN2)/1000000000</f>
        <v>24.500000122600003</v>
      </c>
      <c r="EO253" s="11">
        <f>AVERAGE(EO254:EO283)+COLUMNS($D2:EO2)/1000000000</f>
        <v>22.933333466066667</v>
      </c>
      <c r="EP253" s="11">
        <f>AVERAGE(EP254:EP283)+COLUMNS($D2:EP2)/1000000000</f>
        <v>17.166666865666667</v>
      </c>
      <c r="EQ253" s="11">
        <f>AVERAGE(EQ254:EQ283)+COLUMNS($D2:EQ2)/1000000000</f>
        <v>28.700000143999997</v>
      </c>
      <c r="ER253" s="11">
        <f>AVERAGE(ER254:ER283)+COLUMNS($D2:ER2)/1000000000</f>
        <v>29.666666868466663</v>
      </c>
      <c r="ES253" s="11">
        <f>AVERAGE(ES254:ES283)+COLUMNS($D2:ES2)/1000000000</f>
        <v>27.666666812666669</v>
      </c>
      <c r="ET253" s="11">
        <f>AVERAGE(ET254:ET283)+COLUMNS($D2:ET2)/1000000000</f>
        <v>28.366666852066661</v>
      </c>
      <c r="EU253" s="11">
        <f>AVERAGE(EU254:EU283)+COLUMNS($D2:EU2)/1000000000</f>
        <v>22.733333491000007</v>
      </c>
      <c r="EV253" s="11">
        <f>AVERAGE(EV254:EV283)+COLUMNS($D2:EV2)/1000000000</f>
        <v>25.833333453133331</v>
      </c>
      <c r="EW253" s="11">
        <f>AVERAGE(EW254:EW283)+COLUMNS($D2:EW2)/1000000000</f>
        <v>25.033333532333337</v>
      </c>
      <c r="EX253" s="11">
        <f>AVERAGE(EX254:EX283)+COLUMNS($D2:EX2)/1000000000</f>
        <v>24.100000180600006</v>
      </c>
      <c r="EY253" s="11">
        <f>AVERAGE(EY254:EY283)+COLUMNS($D2:EY2)/1000000000</f>
        <v>31.000000122199996</v>
      </c>
      <c r="EZ253" s="11">
        <f>AVERAGE(EZ254:EZ283)+COLUMNS($D2:EZ2)/1000000000</f>
        <v>24.166666799666665</v>
      </c>
      <c r="FA253" s="11">
        <f>AVERAGE(FA254:FA283)+COLUMNS($D2:FA2)/1000000000</f>
        <v>30.333333477266667</v>
      </c>
      <c r="FB253" s="11">
        <f>AVERAGE(FB254:FB283)+COLUMNS($D2:FB2)/1000000000</f>
        <v>24.166666791266668</v>
      </c>
      <c r="FC253" s="11">
        <f>AVERAGE(FC254:FC283)+COLUMNS($D2:FC2)/1000000000</f>
        <v>28.833333499533328</v>
      </c>
      <c r="FD253" s="11">
        <f>AVERAGE(FD254:FD283)+COLUMNS($D2:FD2)/1000000000</f>
        <v>16.333333469799996</v>
      </c>
      <c r="FE253" s="11">
        <f>AVERAGE(FE254:FE283)+COLUMNS($D2:FE2)/1000000000</f>
        <v>20.666666865999996</v>
      </c>
      <c r="FF253" s="11">
        <f>AVERAGE(FF254:FF283)+COLUMNS($D2:FF2)/1000000000</f>
        <v>30.400000210999988</v>
      </c>
      <c r="FG253" s="11">
        <f>AVERAGE(FG254:FG283)+COLUMNS($D2:FG2)/1000000000</f>
        <v>40.000000107666665</v>
      </c>
      <c r="FH253" s="11">
        <f>AVERAGE(FH254:FH283)+COLUMNS($D2:FH2)/1000000000</f>
        <v>40.500000171533344</v>
      </c>
      <c r="FI253" s="11">
        <f>AVERAGE(FI254:FI283)+COLUMNS($D2:FI2)/1000000000</f>
        <v>32.500000151400002</v>
      </c>
      <c r="FJ253" s="11">
        <f>AVERAGE(FJ254:FJ283)+COLUMNS($D2:FJ2)/1000000000</f>
        <v>32.666666883000005</v>
      </c>
      <c r="FK253" s="11">
        <f>AVERAGE(FK254:FK283)+COLUMNS($D2:FK2)/1000000000</f>
        <v>24.000000121066666</v>
      </c>
    </row>
    <row r="254" spans="3:167" x14ac:dyDescent="0.25">
      <c r="C254" s="11">
        <v>1</v>
      </c>
      <c r="D254" s="11">
        <f t="shared" ref="D254:H283" si="1933">ABS(D4-50)</f>
        <v>0</v>
      </c>
      <c r="E254" s="11">
        <f t="shared" ref="E254" si="1934">ABS(E4-50)</f>
        <v>17.999999999499998</v>
      </c>
      <c r="F254" s="11">
        <f t="shared" si="1933"/>
        <v>19.999999999500002</v>
      </c>
      <c r="G254" s="11">
        <f t="shared" si="1933"/>
        <v>24.999999999</v>
      </c>
      <c r="H254" s="11">
        <f t="shared" si="1933"/>
        <v>26.999999998</v>
      </c>
      <c r="I254" s="11">
        <f t="shared" ref="I254:BT254" si="1935">ABS(I4-50)</f>
        <v>19.999999997</v>
      </c>
      <c r="J254" s="11">
        <f t="shared" si="1935"/>
        <v>49.999999996</v>
      </c>
      <c r="K254" s="11">
        <f t="shared" si="1935"/>
        <v>24.999999995</v>
      </c>
      <c r="L254" s="11">
        <f t="shared" si="1935"/>
        <v>39.999999994</v>
      </c>
      <c r="M254" s="11">
        <f t="shared" si="1935"/>
        <v>34.999999993000003</v>
      </c>
      <c r="N254" s="11">
        <f t="shared" si="1935"/>
        <v>34.999999991999999</v>
      </c>
      <c r="O254" s="11">
        <f t="shared" si="1935"/>
        <v>24.999999990999999</v>
      </c>
      <c r="P254" s="11">
        <f t="shared" si="1935"/>
        <v>34.999999989999999</v>
      </c>
      <c r="Q254" s="11">
        <f t="shared" si="1935"/>
        <v>39.999999989000003</v>
      </c>
      <c r="R254" s="11">
        <f t="shared" si="1935"/>
        <v>24.999999987999999</v>
      </c>
      <c r="S254" s="11">
        <f t="shared" si="1935"/>
        <v>12.999999987000002</v>
      </c>
      <c r="T254" s="11">
        <f t="shared" si="1935"/>
        <v>34.999999985999999</v>
      </c>
      <c r="U254" s="11">
        <f t="shared" si="1935"/>
        <v>21.999999984999999</v>
      </c>
      <c r="V254" s="11">
        <f t="shared" si="1935"/>
        <v>14.999999983999999</v>
      </c>
      <c r="W254" s="11">
        <f t="shared" si="1935"/>
        <v>12.000000016999998</v>
      </c>
      <c r="X254" s="11">
        <f t="shared" si="1935"/>
        <v>24.999999981999999</v>
      </c>
      <c r="Y254" s="11">
        <f t="shared" si="1935"/>
        <v>39.999999981000002</v>
      </c>
      <c r="Z254" s="11">
        <f t="shared" si="1935"/>
        <v>15.000000020000002</v>
      </c>
      <c r="AA254" s="11">
        <f t="shared" si="1935"/>
        <v>2.0999998184834112E-8</v>
      </c>
      <c r="AB254" s="11">
        <f t="shared" si="1935"/>
        <v>24.999999978000002</v>
      </c>
      <c r="AC254" s="11">
        <f t="shared" si="1935"/>
        <v>20.000000022999998</v>
      </c>
      <c r="AD254" s="11">
        <f t="shared" si="1935"/>
        <v>36.000000024000002</v>
      </c>
      <c r="AE254" s="11">
        <f t="shared" si="1935"/>
        <v>2.9999999750000015</v>
      </c>
      <c r="AF254" s="11">
        <f t="shared" si="1935"/>
        <v>15.000000025999995</v>
      </c>
      <c r="AG254" s="11">
        <f t="shared" si="1935"/>
        <v>19.999999973000001</v>
      </c>
      <c r="AH254" s="11">
        <f t="shared" si="1935"/>
        <v>10.999999971999998</v>
      </c>
      <c r="AI254" s="11">
        <f t="shared" si="1935"/>
        <v>7.9999999710000012</v>
      </c>
      <c r="AJ254" s="11">
        <f t="shared" si="1935"/>
        <v>19.999999970000001</v>
      </c>
      <c r="AK254" s="11">
        <f t="shared" si="1935"/>
        <v>29.999999969000001</v>
      </c>
      <c r="AL254" s="11">
        <f t="shared" si="1935"/>
        <v>29.999999968000001</v>
      </c>
      <c r="AM254" s="11">
        <f t="shared" si="1935"/>
        <v>10.000000032999999</v>
      </c>
      <c r="AN254" s="11">
        <f t="shared" si="1935"/>
        <v>14.999999965999997</v>
      </c>
      <c r="AO254" s="11">
        <f t="shared" si="1935"/>
        <v>29.999999965000001</v>
      </c>
      <c r="AP254" s="11">
        <f t="shared" si="1935"/>
        <v>24.999999964000001</v>
      </c>
      <c r="AQ254" s="11">
        <f t="shared" si="1935"/>
        <v>31.999999963</v>
      </c>
      <c r="AR254" s="11">
        <f t="shared" si="1935"/>
        <v>40.000000037999996</v>
      </c>
      <c r="AS254" s="11">
        <f t="shared" si="1935"/>
        <v>6.9999999610000003</v>
      </c>
      <c r="AT254" s="11">
        <f t="shared" si="1935"/>
        <v>9.9999999599999967</v>
      </c>
      <c r="AU254" s="11">
        <f t="shared" si="1935"/>
        <v>30.000000041000007</v>
      </c>
      <c r="AV254" s="11">
        <f t="shared" si="1935"/>
        <v>35.000000041999996</v>
      </c>
      <c r="AW254" s="11">
        <f t="shared" si="1935"/>
        <v>49.999999957</v>
      </c>
      <c r="AX254" s="11">
        <f t="shared" si="1935"/>
        <v>14.999999956000003</v>
      </c>
      <c r="AY254" s="11">
        <f t="shared" si="1935"/>
        <v>15.000000044999993</v>
      </c>
      <c r="AZ254" s="11">
        <f t="shared" si="1935"/>
        <v>39.999999954000003</v>
      </c>
      <c r="BA254" s="11">
        <f t="shared" si="1935"/>
        <v>19.999999953</v>
      </c>
      <c r="BB254" s="11">
        <f t="shared" si="1935"/>
        <v>29.999999952</v>
      </c>
      <c r="BC254" s="11">
        <f t="shared" si="1935"/>
        <v>26.999999950999999</v>
      </c>
      <c r="BD254" s="11">
        <f t="shared" si="1935"/>
        <v>25.000000049999997</v>
      </c>
      <c r="BE254" s="11">
        <f t="shared" si="1935"/>
        <v>24.999999948999999</v>
      </c>
      <c r="BF254" s="11">
        <f t="shared" si="1935"/>
        <v>49.999999948000003</v>
      </c>
      <c r="BG254" s="11">
        <f t="shared" si="1935"/>
        <v>24.999999946999999</v>
      </c>
      <c r="BH254" s="11">
        <f t="shared" si="1935"/>
        <v>29.999999945999999</v>
      </c>
      <c r="BI254" s="11">
        <f t="shared" si="1935"/>
        <v>24.999999944999999</v>
      </c>
      <c r="BJ254" s="11">
        <f t="shared" si="1935"/>
        <v>49.999999944000002</v>
      </c>
      <c r="BK254" s="11">
        <f t="shared" si="1935"/>
        <v>39.999999942999999</v>
      </c>
      <c r="BL254" s="11">
        <f t="shared" si="1935"/>
        <v>49.999999942000002</v>
      </c>
      <c r="BM254" s="11">
        <f t="shared" si="1935"/>
        <v>29.999999940999999</v>
      </c>
      <c r="BN254" s="11">
        <f t="shared" si="1935"/>
        <v>29.999999939999999</v>
      </c>
      <c r="BO254" s="11">
        <f t="shared" si="1935"/>
        <v>24.999999938999999</v>
      </c>
      <c r="BP254" s="11">
        <f t="shared" si="1935"/>
        <v>40.000000061999998</v>
      </c>
      <c r="BQ254" s="11">
        <f t="shared" si="1935"/>
        <v>49.999999936999998</v>
      </c>
      <c r="BR254" s="11">
        <f t="shared" si="1935"/>
        <v>34.999999936000002</v>
      </c>
      <c r="BS254" s="11">
        <f t="shared" si="1935"/>
        <v>14.999999934999998</v>
      </c>
      <c r="BT254" s="11">
        <f t="shared" si="1935"/>
        <v>24.999999934000002</v>
      </c>
      <c r="BU254" s="11">
        <f t="shared" ref="BU254:CI254" si="1936">ABS(BU4-50)</f>
        <v>9.999999932999998</v>
      </c>
      <c r="BV254" s="11">
        <f t="shared" si="1936"/>
        <v>17.999999932000001</v>
      </c>
      <c r="BW254" s="11">
        <f t="shared" si="1936"/>
        <v>49.999999930999998</v>
      </c>
      <c r="BX254" s="11">
        <f t="shared" si="1936"/>
        <v>30.000000069999999</v>
      </c>
      <c r="BY254" s="11">
        <f t="shared" si="1936"/>
        <v>15.999999928999998</v>
      </c>
      <c r="BZ254" s="11">
        <f t="shared" si="1936"/>
        <v>39.999999928000001</v>
      </c>
      <c r="CA254" s="11">
        <f t="shared" si="1936"/>
        <v>42.999999926999998</v>
      </c>
      <c r="CB254" s="11">
        <f t="shared" si="1936"/>
        <v>34.999999926000001</v>
      </c>
      <c r="CC254" s="11">
        <f t="shared" si="1936"/>
        <v>14.000000075000003</v>
      </c>
      <c r="CD254" s="11">
        <f t="shared" si="1936"/>
        <v>3.0000000759999992</v>
      </c>
      <c r="CE254" s="11">
        <f t="shared" si="1936"/>
        <v>24.999999923000001</v>
      </c>
      <c r="CF254" s="11">
        <f t="shared" si="1936"/>
        <v>34.999999922000001</v>
      </c>
      <c r="CG254" s="11">
        <f t="shared" si="1936"/>
        <v>29.999999921000001</v>
      </c>
      <c r="CH254" s="11">
        <f t="shared" si="1936"/>
        <v>24.99999992</v>
      </c>
      <c r="CI254" s="11">
        <f t="shared" si="1936"/>
        <v>24.999999919</v>
      </c>
      <c r="CJ254" s="11">
        <f t="shared" ref="CJ254:CK254" si="1937">ABS(CJ4-50)</f>
        <v>14.000000082</v>
      </c>
      <c r="CK254" s="11">
        <f t="shared" si="1937"/>
        <v>39.999999916999997</v>
      </c>
      <c r="CL254" s="11">
        <f t="shared" ref="CL254:CQ254" si="1938">ABS(CL4-50)</f>
        <v>29.999999916</v>
      </c>
      <c r="CM254" s="11">
        <f t="shared" si="1938"/>
        <v>16.999999914999997</v>
      </c>
      <c r="CN254" s="11">
        <f t="shared" si="1938"/>
        <v>29.999999914</v>
      </c>
      <c r="CO254" s="11">
        <f t="shared" si="1938"/>
        <v>20.000000087000004</v>
      </c>
      <c r="CP254" s="11">
        <f t="shared" si="1938"/>
        <v>45.000000087999993</v>
      </c>
      <c r="CQ254" s="11">
        <f t="shared" si="1938"/>
        <v>14.999999911000003</v>
      </c>
      <c r="CR254" s="11">
        <f t="shared" ref="CR254:CS254" si="1939">ABS(CR4-50)</f>
        <v>24.99999991</v>
      </c>
      <c r="CS254" s="11">
        <f t="shared" si="1939"/>
        <v>39.999999908999996</v>
      </c>
      <c r="CT254" s="11">
        <f t="shared" ref="CT254:DB254" si="1940">ABS(CT4-50)</f>
        <v>38.999999907999999</v>
      </c>
      <c r="CU254" s="11">
        <f t="shared" si="1940"/>
        <v>25.999999906999999</v>
      </c>
      <c r="CV254" s="11">
        <f t="shared" si="1940"/>
        <v>24.999999905999999</v>
      </c>
      <c r="CW254" s="11">
        <f t="shared" si="1940"/>
        <v>29.999999904999999</v>
      </c>
      <c r="CX254" s="11">
        <f t="shared" si="1940"/>
        <v>19.999999903999999</v>
      </c>
      <c r="CY254" s="11">
        <f t="shared" si="1940"/>
        <v>37.999999903000003</v>
      </c>
      <c r="CZ254" s="11">
        <f t="shared" si="1940"/>
        <v>22.999999901999999</v>
      </c>
      <c r="DA254" s="11">
        <f t="shared" si="1940"/>
        <v>29.999999900999999</v>
      </c>
      <c r="DB254" s="11">
        <f t="shared" si="1940"/>
        <v>26.999999899999999</v>
      </c>
      <c r="DC254" s="11">
        <f t="shared" ref="DC254:EE254" si="1941">ABS(DC4-50)</f>
        <v>16.999999899000002</v>
      </c>
      <c r="DD254" s="11">
        <f t="shared" si="1941"/>
        <v>17.999999897999999</v>
      </c>
      <c r="DE254" s="11">
        <f t="shared" si="1941"/>
        <v>7.9999998970000021</v>
      </c>
      <c r="DF254" s="11">
        <f t="shared" si="1941"/>
        <v>0.9999998959999985</v>
      </c>
      <c r="DG254" s="11">
        <f t="shared" si="1941"/>
        <v>29.999999894999998</v>
      </c>
      <c r="DH254" s="11">
        <f t="shared" si="1941"/>
        <v>14.999999893999998</v>
      </c>
      <c r="DI254" s="11">
        <f t="shared" si="1941"/>
        <v>24.999999892999998</v>
      </c>
      <c r="DJ254" s="11">
        <f t="shared" si="1941"/>
        <v>19.999999892000002</v>
      </c>
      <c r="DK254" s="11">
        <f t="shared" si="1941"/>
        <v>39.999999891000002</v>
      </c>
      <c r="DL254" s="11">
        <f t="shared" si="1941"/>
        <v>41.999999889999998</v>
      </c>
      <c r="DM254" s="11">
        <f t="shared" si="1941"/>
        <v>19.999999889000001</v>
      </c>
      <c r="DN254" s="11">
        <f t="shared" si="1941"/>
        <v>49.999999887999998</v>
      </c>
      <c r="DO254" s="11">
        <f t="shared" si="1941"/>
        <v>49.999999887000001</v>
      </c>
      <c r="DP254" s="11">
        <f t="shared" si="1941"/>
        <v>10.000000114000002</v>
      </c>
      <c r="DQ254" s="11">
        <f t="shared" si="1941"/>
        <v>19.999999885000001</v>
      </c>
      <c r="DR254" s="11">
        <f t="shared" si="1941"/>
        <v>24.999999884000001</v>
      </c>
      <c r="DS254" s="11">
        <f t="shared" si="1941"/>
        <v>34.999999883000001</v>
      </c>
      <c r="DT254" s="11">
        <f t="shared" si="1941"/>
        <v>42.999999881999997</v>
      </c>
      <c r="DU254" s="11">
        <f t="shared" si="1941"/>
        <v>14.999999881000001</v>
      </c>
      <c r="DV254" s="11">
        <f t="shared" si="1941"/>
        <v>29.999999880000001</v>
      </c>
      <c r="DW254" s="11">
        <f t="shared" si="1941"/>
        <v>26.999999879000001</v>
      </c>
      <c r="DX254" s="11">
        <f t="shared" si="1941"/>
        <v>27.999999878000001</v>
      </c>
      <c r="DY254" s="11">
        <f t="shared" si="1941"/>
        <v>34.999999877</v>
      </c>
      <c r="DZ254" s="11">
        <f t="shared" si="1941"/>
        <v>44.999999876000004</v>
      </c>
      <c r="EA254" s="11">
        <f t="shared" si="1941"/>
        <v>1.2499999968440534E-7</v>
      </c>
      <c r="EB254" s="11">
        <f t="shared" si="1941"/>
        <v>25.999999874</v>
      </c>
      <c r="EC254" s="11">
        <f t="shared" si="1941"/>
        <v>9.9999998730000002</v>
      </c>
      <c r="ED254" s="11">
        <f t="shared" si="1941"/>
        <v>1.2800000348534013E-7</v>
      </c>
      <c r="EE254" s="11">
        <f t="shared" si="1941"/>
        <v>49.999999871</v>
      </c>
      <c r="EF254" s="11">
        <f t="shared" ref="EF254:EI254" si="1942">ABS(EF4-50)</f>
        <v>24.99999987</v>
      </c>
      <c r="EG254" s="11">
        <f t="shared" si="1942"/>
        <v>32.999999869</v>
      </c>
      <c r="EH254" s="11">
        <f t="shared" si="1942"/>
        <v>39.999999868000003</v>
      </c>
      <c r="EI254" s="11">
        <f t="shared" si="1942"/>
        <v>26.999999867</v>
      </c>
      <c r="EJ254" s="11">
        <f t="shared" ref="EJ254:ES254" si="1943">ABS(EJ4-50)</f>
        <v>24.999999866</v>
      </c>
      <c r="EK254" s="11">
        <f t="shared" si="1943"/>
        <v>29.999999864999999</v>
      </c>
      <c r="EL254" s="11">
        <f t="shared" si="1943"/>
        <v>34.999999864000003</v>
      </c>
      <c r="EM254" s="11">
        <f t="shared" si="1943"/>
        <v>19.999999862999999</v>
      </c>
      <c r="EN254" s="11">
        <f t="shared" si="1943"/>
        <v>10.000000137999997</v>
      </c>
      <c r="EO254" s="11">
        <f t="shared" si="1943"/>
        <v>9.9999998609999992</v>
      </c>
      <c r="EP254" s="11">
        <f t="shared" si="1943"/>
        <v>29.999999859999999</v>
      </c>
      <c r="EQ254" s="11">
        <f t="shared" si="1943"/>
        <v>29.999999858999999</v>
      </c>
      <c r="ER254" s="11">
        <f t="shared" si="1943"/>
        <v>39.999999858000002</v>
      </c>
      <c r="ES254" s="11">
        <f t="shared" si="1943"/>
        <v>14.999999856999999</v>
      </c>
      <c r="ET254" s="11">
        <f t="shared" ref="ET254:EV254" si="1944">ABS(ET4-50)</f>
        <v>27.999999855999999</v>
      </c>
      <c r="EU254" s="11">
        <f t="shared" si="1944"/>
        <v>23.999999854999999</v>
      </c>
      <c r="EV254" s="11">
        <f t="shared" si="1944"/>
        <v>24.999999853999999</v>
      </c>
      <c r="EW254" s="11">
        <f t="shared" ref="EW254:FJ254" si="1945">ABS(EW4-50)</f>
        <v>20.999999852999998</v>
      </c>
      <c r="EX254" s="11">
        <f t="shared" si="1945"/>
        <v>10.000000147999998</v>
      </c>
      <c r="EY254" s="11">
        <f t="shared" si="1945"/>
        <v>25.000000149000002</v>
      </c>
      <c r="EZ254" s="11">
        <f t="shared" si="1945"/>
        <v>24.999999849999998</v>
      </c>
      <c r="FA254" s="11">
        <f t="shared" si="1945"/>
        <v>29.999999849000002</v>
      </c>
      <c r="FB254" s="11">
        <f t="shared" si="1945"/>
        <v>24.999999848000002</v>
      </c>
      <c r="FC254" s="11">
        <f t="shared" si="1945"/>
        <v>29.999999847000002</v>
      </c>
      <c r="FD254" s="11">
        <f t="shared" si="1945"/>
        <v>34.999999846000001</v>
      </c>
      <c r="FE254" s="11">
        <f t="shared" si="1945"/>
        <v>19.999999845000001</v>
      </c>
      <c r="FF254" s="11">
        <f t="shared" si="1945"/>
        <v>20.000000155999999</v>
      </c>
      <c r="FG254" s="11">
        <f t="shared" si="1945"/>
        <v>37.999999842999998</v>
      </c>
      <c r="FH254" s="11">
        <f t="shared" si="1945"/>
        <v>14.999999842000001</v>
      </c>
      <c r="FI254" s="11">
        <f t="shared" si="1945"/>
        <v>29.999999841000001</v>
      </c>
      <c r="FJ254" s="11">
        <f t="shared" si="1945"/>
        <v>1.5999999902760464E-7</v>
      </c>
      <c r="FK254" s="11">
        <f t="shared" ref="FK254" si="1946">ABS(FK4-50)</f>
        <v>34.999999838999997</v>
      </c>
    </row>
    <row r="255" spans="3:167" x14ac:dyDescent="0.25">
      <c r="C255" s="11">
        <v>2</v>
      </c>
      <c r="D255" s="11">
        <f t="shared" si="1933"/>
        <v>0</v>
      </c>
      <c r="E255" s="11">
        <f t="shared" ref="E255" si="1947">ABS(E5-50)</f>
        <v>39.999999999499998</v>
      </c>
      <c r="F255" s="11">
        <f t="shared" si="1933"/>
        <v>23.999999999500002</v>
      </c>
      <c r="G255" s="11">
        <f t="shared" si="1933"/>
        <v>33.999999998999996</v>
      </c>
      <c r="H255" s="11">
        <f t="shared" si="1933"/>
        <v>35.999999998</v>
      </c>
      <c r="I255" s="11">
        <f t="shared" ref="I255:BT255" si="1948">ABS(I5-50)</f>
        <v>36.999999997000003</v>
      </c>
      <c r="J255" s="11">
        <f t="shared" si="1948"/>
        <v>29.999999996</v>
      </c>
      <c r="K255" s="11">
        <f t="shared" si="1948"/>
        <v>49.999999995000003</v>
      </c>
      <c r="L255" s="11">
        <f t="shared" si="1948"/>
        <v>34.999999994</v>
      </c>
      <c r="M255" s="11">
        <f t="shared" si="1948"/>
        <v>39.999999993000003</v>
      </c>
      <c r="N255" s="11">
        <f t="shared" si="1948"/>
        <v>34.999999991999999</v>
      </c>
      <c r="O255" s="11">
        <f t="shared" si="1948"/>
        <v>44.999999991000003</v>
      </c>
      <c r="P255" s="11">
        <f t="shared" si="1948"/>
        <v>25.000000009999994</v>
      </c>
      <c r="Q255" s="11">
        <f t="shared" si="1948"/>
        <v>5.0000000109999974</v>
      </c>
      <c r="R255" s="11">
        <f t="shared" si="1948"/>
        <v>49.999999987999999</v>
      </c>
      <c r="S255" s="11">
        <f t="shared" si="1948"/>
        <v>39.999999987000002</v>
      </c>
      <c r="T255" s="11">
        <f t="shared" si="1948"/>
        <v>21.999999985999999</v>
      </c>
      <c r="U255" s="11">
        <f t="shared" si="1948"/>
        <v>31.000000014999998</v>
      </c>
      <c r="V255" s="11">
        <f t="shared" si="1948"/>
        <v>1.6000001323845936E-8</v>
      </c>
      <c r="W255" s="11">
        <f t="shared" si="1948"/>
        <v>46.999999983000002</v>
      </c>
      <c r="X255" s="11">
        <f t="shared" si="1948"/>
        <v>44.999999981999999</v>
      </c>
      <c r="Y255" s="11">
        <f t="shared" si="1948"/>
        <v>30.000000018999998</v>
      </c>
      <c r="Z255" s="11">
        <f t="shared" si="1948"/>
        <v>14.999999979999998</v>
      </c>
      <c r="AA255" s="11">
        <f t="shared" si="1948"/>
        <v>45.000000021000005</v>
      </c>
      <c r="AB255" s="11">
        <f t="shared" si="1948"/>
        <v>9.9999999779999982</v>
      </c>
      <c r="AC255" s="11">
        <f t="shared" si="1948"/>
        <v>35.000000022999998</v>
      </c>
      <c r="AD255" s="11">
        <f t="shared" si="1948"/>
        <v>38.000000024000002</v>
      </c>
      <c r="AE255" s="11">
        <f t="shared" si="1948"/>
        <v>41.999999975000001</v>
      </c>
      <c r="AF255" s="11">
        <f t="shared" si="1948"/>
        <v>49.999999973999998</v>
      </c>
      <c r="AG255" s="11">
        <f t="shared" si="1948"/>
        <v>39.999999973000001</v>
      </c>
      <c r="AH255" s="11">
        <f t="shared" si="1948"/>
        <v>10.999999971999998</v>
      </c>
      <c r="AI255" s="11">
        <f t="shared" si="1948"/>
        <v>29.999999971000001</v>
      </c>
      <c r="AJ255" s="11">
        <f t="shared" si="1948"/>
        <v>10.000000030000002</v>
      </c>
      <c r="AK255" s="11">
        <f t="shared" si="1948"/>
        <v>39.999999969000001</v>
      </c>
      <c r="AL255" s="11">
        <f t="shared" si="1948"/>
        <v>22.000000032000003</v>
      </c>
      <c r="AM255" s="11">
        <f t="shared" si="1948"/>
        <v>29.999999967000001</v>
      </c>
      <c r="AN255" s="11">
        <f t="shared" si="1948"/>
        <v>43.999999965999997</v>
      </c>
      <c r="AO255" s="11">
        <f t="shared" si="1948"/>
        <v>39.999999965000001</v>
      </c>
      <c r="AP255" s="11">
        <f t="shared" si="1948"/>
        <v>3.6000002978653356E-8</v>
      </c>
      <c r="AQ255" s="11">
        <f t="shared" si="1948"/>
        <v>41.999999963</v>
      </c>
      <c r="AR255" s="11">
        <f t="shared" si="1948"/>
        <v>49.999999961999997</v>
      </c>
      <c r="AS255" s="11">
        <f t="shared" si="1948"/>
        <v>4.0000000389999997</v>
      </c>
      <c r="AT255" s="11">
        <f t="shared" si="1948"/>
        <v>46.999999959999997</v>
      </c>
      <c r="AU255" s="11">
        <f t="shared" si="1948"/>
        <v>10.000000041</v>
      </c>
      <c r="AV255" s="11">
        <f t="shared" si="1948"/>
        <v>30.000000041999996</v>
      </c>
      <c r="AW255" s="11">
        <f t="shared" si="1948"/>
        <v>49.999999957</v>
      </c>
      <c r="AX255" s="11">
        <f t="shared" si="1948"/>
        <v>43.999999955999996</v>
      </c>
      <c r="AY255" s="11">
        <f t="shared" si="1948"/>
        <v>20.000000044999993</v>
      </c>
      <c r="AZ255" s="11">
        <f t="shared" si="1948"/>
        <v>39.999999954000003</v>
      </c>
      <c r="BA255" s="11">
        <f t="shared" si="1948"/>
        <v>34.999999953</v>
      </c>
      <c r="BB255" s="11">
        <f t="shared" si="1948"/>
        <v>39.999999951999996</v>
      </c>
      <c r="BC255" s="11">
        <f t="shared" si="1948"/>
        <v>44.999999950999999</v>
      </c>
      <c r="BD255" s="11">
        <f t="shared" si="1948"/>
        <v>14.999999950000003</v>
      </c>
      <c r="BE255" s="11">
        <f t="shared" si="1948"/>
        <v>49.999999948999999</v>
      </c>
      <c r="BF255" s="11">
        <f t="shared" si="1948"/>
        <v>49.999999948000003</v>
      </c>
      <c r="BG255" s="11">
        <f t="shared" si="1948"/>
        <v>29.999999946999999</v>
      </c>
      <c r="BH255" s="11">
        <f t="shared" si="1948"/>
        <v>39.999999946000003</v>
      </c>
      <c r="BI255" s="11">
        <f t="shared" si="1948"/>
        <v>34.999999944999999</v>
      </c>
      <c r="BJ255" s="11">
        <f t="shared" si="1948"/>
        <v>29.999999943999999</v>
      </c>
      <c r="BK255" s="11">
        <f t="shared" si="1948"/>
        <v>44.999999942999999</v>
      </c>
      <c r="BL255" s="11">
        <f t="shared" si="1948"/>
        <v>49.999999942000002</v>
      </c>
      <c r="BM255" s="11">
        <f t="shared" si="1948"/>
        <v>5.900000132896821E-8</v>
      </c>
      <c r="BN255" s="11">
        <f t="shared" si="1948"/>
        <v>48.999999940000002</v>
      </c>
      <c r="BO255" s="11">
        <f t="shared" si="1948"/>
        <v>10.000000061000001</v>
      </c>
      <c r="BP255" s="11">
        <f t="shared" si="1948"/>
        <v>49.999999938000002</v>
      </c>
      <c r="BQ255" s="11">
        <f t="shared" si="1948"/>
        <v>49.999999936999998</v>
      </c>
      <c r="BR255" s="11">
        <f t="shared" si="1948"/>
        <v>34.999999936000002</v>
      </c>
      <c r="BS255" s="11">
        <f t="shared" si="1948"/>
        <v>36.999999934999998</v>
      </c>
      <c r="BT255" s="11">
        <f t="shared" si="1948"/>
        <v>39.999999934000002</v>
      </c>
      <c r="BU255" s="11">
        <f t="shared" ref="BU255:CI255" si="1949">ABS(BU5-50)</f>
        <v>29.999999933000002</v>
      </c>
      <c r="BV255" s="11">
        <f t="shared" si="1949"/>
        <v>27.999999932000001</v>
      </c>
      <c r="BW255" s="11">
        <f t="shared" si="1949"/>
        <v>15.000000068999995</v>
      </c>
      <c r="BX255" s="11">
        <f t="shared" si="1949"/>
        <v>44.999999930000001</v>
      </c>
      <c r="BY255" s="11">
        <f t="shared" si="1949"/>
        <v>18.000000071000002</v>
      </c>
      <c r="BZ255" s="11">
        <f t="shared" si="1949"/>
        <v>34.999999928000001</v>
      </c>
      <c r="CA255" s="11">
        <f t="shared" si="1949"/>
        <v>24.999999927000001</v>
      </c>
      <c r="CB255" s="11">
        <f t="shared" si="1949"/>
        <v>24.999999926000001</v>
      </c>
      <c r="CC255" s="11">
        <f t="shared" si="1949"/>
        <v>21.999999925000001</v>
      </c>
      <c r="CD255" s="11">
        <f t="shared" si="1949"/>
        <v>13.999999924000001</v>
      </c>
      <c r="CE255" s="11">
        <f t="shared" si="1949"/>
        <v>34.999999923000004</v>
      </c>
      <c r="CF255" s="11">
        <f t="shared" si="1949"/>
        <v>9.9999999220000007</v>
      </c>
      <c r="CG255" s="11">
        <f t="shared" si="1949"/>
        <v>39.999999920999997</v>
      </c>
      <c r="CH255" s="11">
        <f t="shared" si="1949"/>
        <v>17.000000080000007</v>
      </c>
      <c r="CI255" s="11">
        <f t="shared" si="1949"/>
        <v>39.999999919000004</v>
      </c>
      <c r="CJ255" s="11">
        <f t="shared" ref="CJ255:CK255" si="1950">ABS(CJ5-50)</f>
        <v>26.999999918</v>
      </c>
      <c r="CK255" s="11">
        <f t="shared" si="1950"/>
        <v>19.999999917</v>
      </c>
      <c r="CL255" s="11">
        <f t="shared" ref="CL255:CQ255" si="1951">ABS(CL5-50)</f>
        <v>49.999999916</v>
      </c>
      <c r="CM255" s="11">
        <f t="shared" si="1951"/>
        <v>49.999999914999997</v>
      </c>
      <c r="CN255" s="11">
        <f t="shared" si="1951"/>
        <v>39.999999914</v>
      </c>
      <c r="CO255" s="11">
        <f t="shared" si="1951"/>
        <v>44.999999912999996</v>
      </c>
      <c r="CP255" s="11">
        <f t="shared" si="1951"/>
        <v>47.999999912</v>
      </c>
      <c r="CQ255" s="11">
        <f t="shared" si="1951"/>
        <v>32.999999911000003</v>
      </c>
      <c r="CR255" s="11">
        <f t="shared" ref="CR255:CS255" si="1952">ABS(CR5-50)</f>
        <v>15.00000009</v>
      </c>
      <c r="CS255" s="11">
        <f t="shared" si="1952"/>
        <v>49.999999909000003</v>
      </c>
      <c r="CT255" s="11">
        <f t="shared" ref="CT255:DB255" si="1953">ABS(CT5-50)</f>
        <v>44.999999907999999</v>
      </c>
      <c r="CU255" s="11">
        <f t="shared" si="1953"/>
        <v>41.999999907000003</v>
      </c>
      <c r="CV255" s="11">
        <f t="shared" si="1953"/>
        <v>29.999999905999999</v>
      </c>
      <c r="CW255" s="11">
        <f t="shared" si="1953"/>
        <v>34.999999904999996</v>
      </c>
      <c r="CX255" s="11">
        <f t="shared" si="1953"/>
        <v>39.999999903999999</v>
      </c>
      <c r="CY255" s="11">
        <f t="shared" si="1953"/>
        <v>40.999999903000003</v>
      </c>
      <c r="CZ255" s="11">
        <f t="shared" si="1953"/>
        <v>31.999999901999999</v>
      </c>
      <c r="DA255" s="11">
        <f t="shared" si="1953"/>
        <v>44.999999901000002</v>
      </c>
      <c r="DB255" s="11">
        <f t="shared" si="1953"/>
        <v>39.999999899999999</v>
      </c>
      <c r="DC255" s="11">
        <f t="shared" ref="DC255:EE255" si="1954">ABS(DC5-50)</f>
        <v>26.999999898999999</v>
      </c>
      <c r="DD255" s="11">
        <f t="shared" si="1954"/>
        <v>34.999999897999999</v>
      </c>
      <c r="DE255" s="11">
        <f t="shared" si="1954"/>
        <v>19.999999896999999</v>
      </c>
      <c r="DF255" s="11">
        <f t="shared" si="1954"/>
        <v>15.000000103999994</v>
      </c>
      <c r="DG255" s="11">
        <f t="shared" si="1954"/>
        <v>44.999999895000002</v>
      </c>
      <c r="DH255" s="11">
        <f t="shared" si="1954"/>
        <v>35.000000106000002</v>
      </c>
      <c r="DI255" s="11">
        <f t="shared" si="1954"/>
        <v>4.9999998930000018</v>
      </c>
      <c r="DJ255" s="11">
        <f t="shared" si="1954"/>
        <v>39.999999891999998</v>
      </c>
      <c r="DK255" s="11">
        <f t="shared" si="1954"/>
        <v>34.999999891000002</v>
      </c>
      <c r="DL255" s="11">
        <f t="shared" si="1954"/>
        <v>49.999999889999998</v>
      </c>
      <c r="DM255" s="11">
        <f t="shared" si="1954"/>
        <v>49.999999889000001</v>
      </c>
      <c r="DN255" s="11">
        <f t="shared" si="1954"/>
        <v>49.999999887999998</v>
      </c>
      <c r="DO255" s="11">
        <f t="shared" si="1954"/>
        <v>49.999999887000001</v>
      </c>
      <c r="DP255" s="11">
        <f t="shared" si="1954"/>
        <v>49.999999885999998</v>
      </c>
      <c r="DQ255" s="11">
        <f t="shared" si="1954"/>
        <v>44.999999885000001</v>
      </c>
      <c r="DR255" s="11">
        <f t="shared" si="1954"/>
        <v>44.999999883999998</v>
      </c>
      <c r="DS255" s="11">
        <f t="shared" si="1954"/>
        <v>24.999999883000001</v>
      </c>
      <c r="DT255" s="11">
        <f t="shared" si="1954"/>
        <v>9.9999998819999973</v>
      </c>
      <c r="DU255" s="11">
        <f t="shared" si="1954"/>
        <v>47.999999881000001</v>
      </c>
      <c r="DV255" s="11">
        <f t="shared" si="1954"/>
        <v>34.999999880000004</v>
      </c>
      <c r="DW255" s="11">
        <f t="shared" si="1954"/>
        <v>29.999999879000001</v>
      </c>
      <c r="DX255" s="11">
        <f t="shared" si="1954"/>
        <v>13.999999877999997</v>
      </c>
      <c r="DY255" s="11">
        <f t="shared" si="1954"/>
        <v>19.999999877</v>
      </c>
      <c r="DZ255" s="11">
        <f t="shared" si="1954"/>
        <v>29.999999876</v>
      </c>
      <c r="EA255" s="11">
        <f t="shared" si="1954"/>
        <v>5.0000001249999997</v>
      </c>
      <c r="EB255" s="11">
        <f t="shared" si="1954"/>
        <v>37.999999873999997</v>
      </c>
      <c r="EC255" s="11">
        <f t="shared" si="1954"/>
        <v>34.999999873</v>
      </c>
      <c r="ED255" s="11">
        <f t="shared" si="1954"/>
        <v>24.999999872</v>
      </c>
      <c r="EE255" s="11">
        <f t="shared" si="1954"/>
        <v>49.999999871</v>
      </c>
      <c r="EF255" s="11">
        <f t="shared" ref="EF255:EI255" si="1955">ABS(EF5-50)</f>
        <v>44.999999869999996</v>
      </c>
      <c r="EG255" s="11">
        <f t="shared" si="1955"/>
        <v>41.999999869</v>
      </c>
      <c r="EH255" s="11">
        <f t="shared" si="1955"/>
        <v>35.000000131999997</v>
      </c>
      <c r="EI255" s="11">
        <f t="shared" si="1955"/>
        <v>33.999999867</v>
      </c>
      <c r="EJ255" s="11">
        <f t="shared" ref="EJ255:ES255" si="1956">ABS(EJ5-50)</f>
        <v>20.000000134000004</v>
      </c>
      <c r="EK255" s="11">
        <f t="shared" si="1956"/>
        <v>29.999999864999999</v>
      </c>
      <c r="EL255" s="11">
        <f t="shared" si="1956"/>
        <v>45.000000135999997</v>
      </c>
      <c r="EM255" s="11">
        <f t="shared" si="1956"/>
        <v>39.999999862999999</v>
      </c>
      <c r="EN255" s="11">
        <f t="shared" si="1956"/>
        <v>24.999999861999999</v>
      </c>
      <c r="EO255" s="11">
        <f t="shared" si="1956"/>
        <v>29.999999860999999</v>
      </c>
      <c r="EP255" s="11">
        <f t="shared" si="1956"/>
        <v>14.999999860000003</v>
      </c>
      <c r="EQ255" s="11">
        <f t="shared" si="1956"/>
        <v>39.999999858999999</v>
      </c>
      <c r="ER255" s="11">
        <f t="shared" si="1956"/>
        <v>35.000000142000005</v>
      </c>
      <c r="ES255" s="11">
        <f t="shared" si="1956"/>
        <v>5.0000001430000012</v>
      </c>
      <c r="ET255" s="11">
        <f t="shared" ref="ET255:EV255" si="1957">ABS(ET5-50)</f>
        <v>37.999999856000002</v>
      </c>
      <c r="EU255" s="11">
        <f t="shared" si="1957"/>
        <v>30.000000145000001</v>
      </c>
      <c r="EV255" s="11">
        <f t="shared" si="1957"/>
        <v>29.999999853999999</v>
      </c>
      <c r="EW255" s="11">
        <f t="shared" ref="EW255:FJ255" si="1958">ABS(EW5-50)</f>
        <v>25.000000146999994</v>
      </c>
      <c r="EX255" s="11">
        <f t="shared" si="1958"/>
        <v>29.999999851999998</v>
      </c>
      <c r="EY255" s="11">
        <f t="shared" si="1958"/>
        <v>39.999999850999998</v>
      </c>
      <c r="EZ255" s="11">
        <f t="shared" si="1958"/>
        <v>29.999999849999998</v>
      </c>
      <c r="FA255" s="11">
        <f t="shared" si="1958"/>
        <v>25.000000150999995</v>
      </c>
      <c r="FB255" s="11">
        <f t="shared" si="1958"/>
        <v>25.000000151999998</v>
      </c>
      <c r="FC255" s="11">
        <f t="shared" si="1958"/>
        <v>29.999999847000002</v>
      </c>
      <c r="FD255" s="11">
        <f t="shared" si="1958"/>
        <v>44.999999846000001</v>
      </c>
      <c r="FE255" s="11">
        <f t="shared" si="1958"/>
        <v>24.999999845000001</v>
      </c>
      <c r="FF255" s="11">
        <f t="shared" si="1958"/>
        <v>29.999999844000001</v>
      </c>
      <c r="FG255" s="11">
        <f t="shared" si="1958"/>
        <v>19.000000157000002</v>
      </c>
      <c r="FH255" s="11">
        <f t="shared" si="1958"/>
        <v>49.999999842000001</v>
      </c>
      <c r="FI255" s="11">
        <f t="shared" si="1958"/>
        <v>29.999999841000001</v>
      </c>
      <c r="FJ255" s="11">
        <f t="shared" si="1958"/>
        <v>29.999999840000001</v>
      </c>
      <c r="FK255" s="11">
        <f t="shared" ref="FK255" si="1959">ABS(FK5-50)</f>
        <v>29.999999839000001</v>
      </c>
    </row>
    <row r="256" spans="3:167" x14ac:dyDescent="0.25">
      <c r="C256" s="11">
        <v>3</v>
      </c>
      <c r="D256" s="11">
        <f t="shared" si="1933"/>
        <v>0</v>
      </c>
      <c r="E256" s="11">
        <f t="shared" ref="E256" si="1960">ABS(E6-50)</f>
        <v>29.999999999500002</v>
      </c>
      <c r="F256" s="11">
        <f t="shared" si="1933"/>
        <v>2.9999999994999982</v>
      </c>
      <c r="G256" s="11">
        <f t="shared" si="1933"/>
        <v>9.9999999990000035</v>
      </c>
      <c r="H256" s="11">
        <f t="shared" si="1933"/>
        <v>7.9999999979999998</v>
      </c>
      <c r="I256" s="11">
        <f t="shared" ref="I256:BT256" si="1961">ABS(I6-50)</f>
        <v>20.999999997</v>
      </c>
      <c r="J256" s="11">
        <f t="shared" si="1961"/>
        <v>16.999999996</v>
      </c>
      <c r="K256" s="11">
        <f t="shared" si="1961"/>
        <v>29.999999995</v>
      </c>
      <c r="L256" s="11">
        <f t="shared" si="1961"/>
        <v>19.999999994</v>
      </c>
      <c r="M256" s="11">
        <f t="shared" si="1961"/>
        <v>30.000000006999997</v>
      </c>
      <c r="N256" s="11">
        <f t="shared" si="1961"/>
        <v>9.9999999919999993</v>
      </c>
      <c r="O256" s="11">
        <f t="shared" si="1961"/>
        <v>40.000000009000004</v>
      </c>
      <c r="P256" s="11">
        <f t="shared" si="1961"/>
        <v>29.999999989999999</v>
      </c>
      <c r="Q256" s="11">
        <f t="shared" si="1961"/>
        <v>4.9999999890000026</v>
      </c>
      <c r="R256" s="11">
        <f t="shared" si="1961"/>
        <v>10.000000012000001</v>
      </c>
      <c r="S256" s="11">
        <f t="shared" si="1961"/>
        <v>19.999999986999999</v>
      </c>
      <c r="T256" s="11">
        <f t="shared" si="1961"/>
        <v>45.000000013999994</v>
      </c>
      <c r="U256" s="11">
        <f t="shared" si="1961"/>
        <v>25.999999984999999</v>
      </c>
      <c r="V256" s="11">
        <f t="shared" si="1961"/>
        <v>20.000000016000001</v>
      </c>
      <c r="W256" s="11">
        <f t="shared" si="1961"/>
        <v>1.6999997853872628E-8</v>
      </c>
      <c r="X256" s="11">
        <f t="shared" si="1961"/>
        <v>1.8000001489326678E-8</v>
      </c>
      <c r="Y256" s="11">
        <f t="shared" si="1961"/>
        <v>50.000000018999998</v>
      </c>
      <c r="Z256" s="11">
        <f t="shared" si="1961"/>
        <v>49.999999979999998</v>
      </c>
      <c r="AA256" s="11">
        <f t="shared" si="1961"/>
        <v>29.999999978999998</v>
      </c>
      <c r="AB256" s="11">
        <f t="shared" si="1961"/>
        <v>9.9999999779999982</v>
      </c>
      <c r="AC256" s="11">
        <f t="shared" si="1961"/>
        <v>8.0000000229999984</v>
      </c>
      <c r="AD256" s="11">
        <f t="shared" si="1961"/>
        <v>25.000000024000002</v>
      </c>
      <c r="AE256" s="11">
        <f t="shared" si="1961"/>
        <v>10.000000024999999</v>
      </c>
      <c r="AF256" s="11">
        <f t="shared" si="1961"/>
        <v>34.999999973999998</v>
      </c>
      <c r="AG256" s="11">
        <f t="shared" si="1961"/>
        <v>2.6999998681276338E-8</v>
      </c>
      <c r="AH256" s="11">
        <f t="shared" si="1961"/>
        <v>29.000000028000002</v>
      </c>
      <c r="AI256" s="11">
        <f t="shared" si="1961"/>
        <v>7.0000000289999988</v>
      </c>
      <c r="AJ256" s="11">
        <f t="shared" si="1961"/>
        <v>20.000000029999995</v>
      </c>
      <c r="AK256" s="11">
        <f t="shared" si="1961"/>
        <v>34.999999969000001</v>
      </c>
      <c r="AL256" s="11">
        <f t="shared" si="1961"/>
        <v>39.999999967999997</v>
      </c>
      <c r="AM256" s="11">
        <f t="shared" si="1961"/>
        <v>14.999999967000001</v>
      </c>
      <c r="AN256" s="11">
        <f t="shared" si="1961"/>
        <v>9.9999999659999972</v>
      </c>
      <c r="AO256" s="11">
        <f t="shared" si="1961"/>
        <v>34.999999965000001</v>
      </c>
      <c r="AP256" s="11">
        <f t="shared" si="1961"/>
        <v>30.000000036000003</v>
      </c>
      <c r="AQ256" s="11">
        <f t="shared" si="1961"/>
        <v>25.000000037000007</v>
      </c>
      <c r="AR256" s="11">
        <f t="shared" si="1961"/>
        <v>49.999999961999997</v>
      </c>
      <c r="AS256" s="11">
        <f t="shared" si="1961"/>
        <v>43.000000039</v>
      </c>
      <c r="AT256" s="11">
        <f t="shared" si="1961"/>
        <v>34.999999959999997</v>
      </c>
      <c r="AU256" s="11">
        <f t="shared" si="1961"/>
        <v>25.000000041000007</v>
      </c>
      <c r="AV256" s="11">
        <f t="shared" si="1961"/>
        <v>35.000000041999996</v>
      </c>
      <c r="AW256" s="11">
        <f t="shared" si="1961"/>
        <v>49.999999957</v>
      </c>
      <c r="AX256" s="11">
        <f t="shared" si="1961"/>
        <v>13.999999956000003</v>
      </c>
      <c r="AY256" s="11">
        <f t="shared" si="1961"/>
        <v>9.9999999549999998</v>
      </c>
      <c r="AZ256" s="11">
        <f t="shared" si="1961"/>
        <v>40.000000045999997</v>
      </c>
      <c r="BA256" s="11">
        <f t="shared" si="1961"/>
        <v>9.9999999529999997</v>
      </c>
      <c r="BB256" s="11">
        <f t="shared" si="1961"/>
        <v>39.999999951999996</v>
      </c>
      <c r="BC256" s="11">
        <f t="shared" si="1961"/>
        <v>24.999999950999999</v>
      </c>
      <c r="BD256" s="11">
        <f t="shared" si="1961"/>
        <v>30.000000049999997</v>
      </c>
      <c r="BE256" s="11">
        <f t="shared" si="1961"/>
        <v>50.000000051000001</v>
      </c>
      <c r="BF256" s="11">
        <f t="shared" si="1961"/>
        <v>50.000000052000004</v>
      </c>
      <c r="BG256" s="11">
        <f t="shared" si="1961"/>
        <v>9.9999999469999992</v>
      </c>
      <c r="BH256" s="11">
        <f t="shared" si="1961"/>
        <v>50.000000053999997</v>
      </c>
      <c r="BI256" s="11">
        <f t="shared" si="1961"/>
        <v>35.000000055000001</v>
      </c>
      <c r="BJ256" s="11">
        <f t="shared" si="1961"/>
        <v>29.999999943999999</v>
      </c>
      <c r="BK256" s="11">
        <f t="shared" si="1961"/>
        <v>40.999999942999999</v>
      </c>
      <c r="BL256" s="11">
        <f t="shared" si="1961"/>
        <v>50.000000057999998</v>
      </c>
      <c r="BM256" s="11">
        <f t="shared" si="1961"/>
        <v>30.000000059000001</v>
      </c>
      <c r="BN256" s="11">
        <f t="shared" si="1961"/>
        <v>19.999999939999999</v>
      </c>
      <c r="BO256" s="11">
        <f t="shared" si="1961"/>
        <v>25.000000060999994</v>
      </c>
      <c r="BP256" s="11">
        <f t="shared" si="1961"/>
        <v>30.000000061999998</v>
      </c>
      <c r="BQ256" s="11">
        <f t="shared" si="1961"/>
        <v>50.000000063000002</v>
      </c>
      <c r="BR256" s="11">
        <f t="shared" si="1961"/>
        <v>15.000000064000005</v>
      </c>
      <c r="BS256" s="11">
        <f t="shared" si="1961"/>
        <v>21.999999935000002</v>
      </c>
      <c r="BT256" s="11">
        <f t="shared" si="1961"/>
        <v>44.999999934000002</v>
      </c>
      <c r="BU256" s="11">
        <f t="shared" ref="BU256:CI256" si="1962">ABS(BU6-50)</f>
        <v>20.000000067000002</v>
      </c>
      <c r="BV256" s="11">
        <f t="shared" si="1962"/>
        <v>13.999999932000001</v>
      </c>
      <c r="BW256" s="11">
        <f t="shared" si="1962"/>
        <v>28.000000068999995</v>
      </c>
      <c r="BX256" s="11">
        <f t="shared" si="1962"/>
        <v>45.000000069999999</v>
      </c>
      <c r="BY256" s="11">
        <f t="shared" si="1962"/>
        <v>20.999999929000001</v>
      </c>
      <c r="BZ256" s="11">
        <f t="shared" si="1962"/>
        <v>29.999999928000001</v>
      </c>
      <c r="CA256" s="11">
        <f t="shared" si="1962"/>
        <v>19.999999927000001</v>
      </c>
      <c r="CB256" s="11">
        <f t="shared" si="1962"/>
        <v>24.999999926000001</v>
      </c>
      <c r="CC256" s="11">
        <f t="shared" si="1962"/>
        <v>30.000000075000003</v>
      </c>
      <c r="CD256" s="11">
        <f t="shared" si="1962"/>
        <v>12.000000075999999</v>
      </c>
      <c r="CE256" s="11">
        <f t="shared" si="1962"/>
        <v>9.9999999229999972</v>
      </c>
      <c r="CF256" s="11">
        <f t="shared" si="1962"/>
        <v>34.999999922000001</v>
      </c>
      <c r="CG256" s="11">
        <f t="shared" si="1962"/>
        <v>49.999999920999997</v>
      </c>
      <c r="CH256" s="11">
        <f t="shared" si="1962"/>
        <v>25.000000080000007</v>
      </c>
      <c r="CI256" s="11">
        <f t="shared" si="1962"/>
        <v>29.999999919</v>
      </c>
      <c r="CJ256" s="11">
        <f t="shared" ref="CJ256:CK256" si="1963">ABS(CJ6-50)</f>
        <v>28.000000082</v>
      </c>
      <c r="CK256" s="11">
        <f t="shared" si="1963"/>
        <v>9.9999999169999967</v>
      </c>
      <c r="CL256" s="11">
        <f t="shared" ref="CL256:CQ256" si="1964">ABS(CL6-50)</f>
        <v>8.3999999844763806E-8</v>
      </c>
      <c r="CM256" s="11">
        <f t="shared" si="1964"/>
        <v>49.999999914999997</v>
      </c>
      <c r="CN256" s="11">
        <f t="shared" si="1964"/>
        <v>19.999999914</v>
      </c>
      <c r="CO256" s="11">
        <f t="shared" si="1964"/>
        <v>19.999999913</v>
      </c>
      <c r="CP256" s="11">
        <f t="shared" si="1964"/>
        <v>35.000000087999993</v>
      </c>
      <c r="CQ256" s="11">
        <f t="shared" si="1964"/>
        <v>25.999999911</v>
      </c>
      <c r="CR256" s="11">
        <f t="shared" ref="CR256:CS256" si="1965">ABS(CR6-50)</f>
        <v>5.0000000900000003</v>
      </c>
      <c r="CS256" s="11">
        <f t="shared" si="1965"/>
        <v>14.999999909000003</v>
      </c>
      <c r="CT256" s="11">
        <f t="shared" ref="CT256:DB256" si="1966">ABS(CT6-50)</f>
        <v>18.999999907999999</v>
      </c>
      <c r="CU256" s="11">
        <f t="shared" si="1966"/>
        <v>41.999999907000003</v>
      </c>
      <c r="CV256" s="11">
        <f t="shared" si="1966"/>
        <v>29.999999905999999</v>
      </c>
      <c r="CW256" s="11">
        <f t="shared" si="1966"/>
        <v>19.999999904999999</v>
      </c>
      <c r="CX256" s="11">
        <f t="shared" si="1966"/>
        <v>9.6000000837648258E-8</v>
      </c>
      <c r="CY256" s="11">
        <f t="shared" si="1966"/>
        <v>17.000000096999997</v>
      </c>
      <c r="CZ256" s="11">
        <f t="shared" si="1966"/>
        <v>22.999999901999999</v>
      </c>
      <c r="DA256" s="11">
        <f t="shared" si="1966"/>
        <v>39.999999901000002</v>
      </c>
      <c r="DB256" s="11">
        <f t="shared" si="1966"/>
        <v>10.000000100000001</v>
      </c>
      <c r="DC256" s="11">
        <f t="shared" ref="DC256:EE256" si="1967">ABS(DC6-50)</f>
        <v>30.000000100999998</v>
      </c>
      <c r="DD256" s="11">
        <f t="shared" si="1967"/>
        <v>49.000000102000001</v>
      </c>
      <c r="DE256" s="11">
        <f t="shared" si="1967"/>
        <v>26.999999896999999</v>
      </c>
      <c r="DF256" s="11">
        <f t="shared" si="1967"/>
        <v>14.999999895999999</v>
      </c>
      <c r="DG256" s="11">
        <f t="shared" si="1967"/>
        <v>43.999999895000002</v>
      </c>
      <c r="DH256" s="11">
        <f t="shared" si="1967"/>
        <v>34.999999893999998</v>
      </c>
      <c r="DI256" s="11">
        <f t="shared" si="1967"/>
        <v>39.999999893000002</v>
      </c>
      <c r="DJ256" s="11">
        <f t="shared" si="1967"/>
        <v>19.999999892000002</v>
      </c>
      <c r="DK256" s="11">
        <f t="shared" si="1967"/>
        <v>34.999999891000002</v>
      </c>
      <c r="DL256" s="11">
        <f t="shared" si="1967"/>
        <v>28.999999890000002</v>
      </c>
      <c r="DM256" s="11">
        <f t="shared" si="1967"/>
        <v>10.000000110999999</v>
      </c>
      <c r="DN256" s="11">
        <f t="shared" si="1967"/>
        <v>29.999999888000001</v>
      </c>
      <c r="DO256" s="11">
        <f t="shared" si="1967"/>
        <v>50.000000112999999</v>
      </c>
      <c r="DP256" s="11">
        <f t="shared" si="1967"/>
        <v>10.000000114000002</v>
      </c>
      <c r="DQ256" s="11">
        <f t="shared" si="1967"/>
        <v>49.000000115000006</v>
      </c>
      <c r="DR256" s="11">
        <f t="shared" si="1967"/>
        <v>15.000000115999995</v>
      </c>
      <c r="DS256" s="11">
        <f t="shared" si="1967"/>
        <v>14.999999883000001</v>
      </c>
      <c r="DT256" s="11">
        <f t="shared" si="1967"/>
        <v>15.000000118000003</v>
      </c>
      <c r="DU256" s="11">
        <f t="shared" si="1967"/>
        <v>41.999999881000001</v>
      </c>
      <c r="DV256" s="11">
        <f t="shared" si="1967"/>
        <v>20.000000119999996</v>
      </c>
      <c r="DW256" s="11">
        <f t="shared" si="1967"/>
        <v>9.9999998790000006</v>
      </c>
      <c r="DX256" s="11">
        <f t="shared" si="1967"/>
        <v>39.999999877999997</v>
      </c>
      <c r="DY256" s="11">
        <f t="shared" si="1967"/>
        <v>30.000000123000007</v>
      </c>
      <c r="DZ256" s="11">
        <f t="shared" si="1967"/>
        <v>45.000000123999996</v>
      </c>
      <c r="EA256" s="11">
        <f t="shared" si="1967"/>
        <v>5.0000001249999997</v>
      </c>
      <c r="EB256" s="11">
        <f t="shared" si="1967"/>
        <v>38.000000126000003</v>
      </c>
      <c r="EC256" s="11">
        <f t="shared" si="1967"/>
        <v>39.999999873</v>
      </c>
      <c r="ED256" s="11">
        <f t="shared" si="1967"/>
        <v>10.999999871999997</v>
      </c>
      <c r="EE256" s="11">
        <f t="shared" si="1967"/>
        <v>19.999999871</v>
      </c>
      <c r="EF256" s="11">
        <f t="shared" ref="EF256:EI256" si="1968">ABS(EF6-50)</f>
        <v>9.9999998700000035</v>
      </c>
      <c r="EG256" s="11">
        <f t="shared" si="1968"/>
        <v>40.999999869</v>
      </c>
      <c r="EH256" s="11">
        <f t="shared" si="1968"/>
        <v>35.000000131999997</v>
      </c>
      <c r="EI256" s="11">
        <f t="shared" si="1968"/>
        <v>17.999999867</v>
      </c>
      <c r="EJ256" s="11">
        <f t="shared" ref="EJ256:ES256" si="1969">ABS(EJ6-50)</f>
        <v>24.999999866</v>
      </c>
      <c r="EK256" s="11">
        <f t="shared" si="1969"/>
        <v>40.999999864999999</v>
      </c>
      <c r="EL256" s="11">
        <f t="shared" si="1969"/>
        <v>25.000000135999997</v>
      </c>
      <c r="EM256" s="11">
        <f t="shared" si="1969"/>
        <v>10.000000137000001</v>
      </c>
      <c r="EN256" s="11">
        <f t="shared" si="1969"/>
        <v>29.999999861999999</v>
      </c>
      <c r="EO256" s="11">
        <f t="shared" si="1969"/>
        <v>39.999999860999999</v>
      </c>
      <c r="EP256" s="11">
        <f t="shared" si="1969"/>
        <v>15.000000139999997</v>
      </c>
      <c r="EQ256" s="11">
        <f t="shared" si="1969"/>
        <v>49.999999858999999</v>
      </c>
      <c r="ER256" s="11">
        <f t="shared" si="1969"/>
        <v>45.000000142000005</v>
      </c>
      <c r="ES256" s="11">
        <f t="shared" si="1969"/>
        <v>34.999999856999999</v>
      </c>
      <c r="ET256" s="11">
        <f t="shared" ref="ET256:EV256" si="1970">ABS(ET6-50)</f>
        <v>23.000000143999998</v>
      </c>
      <c r="EU256" s="11">
        <f t="shared" si="1970"/>
        <v>26.000000145000001</v>
      </c>
      <c r="EV256" s="11">
        <f t="shared" si="1970"/>
        <v>19.999999853999999</v>
      </c>
      <c r="EW256" s="11">
        <f t="shared" ref="EW256:FJ256" si="1971">ABS(EW6-50)</f>
        <v>37.000000146999994</v>
      </c>
      <c r="EX256" s="11">
        <f t="shared" si="1971"/>
        <v>19.999999851999998</v>
      </c>
      <c r="EY256" s="11">
        <f t="shared" si="1971"/>
        <v>19.999999850999998</v>
      </c>
      <c r="EZ256" s="11">
        <f t="shared" si="1971"/>
        <v>16.999999850000002</v>
      </c>
      <c r="FA256" s="11">
        <f t="shared" si="1971"/>
        <v>25.000000150999995</v>
      </c>
      <c r="FB256" s="11">
        <f t="shared" si="1971"/>
        <v>1.5199999836568168E-7</v>
      </c>
      <c r="FC256" s="11">
        <f t="shared" si="1971"/>
        <v>10.000000153000002</v>
      </c>
      <c r="FD256" s="11">
        <f t="shared" si="1971"/>
        <v>14.999999846000001</v>
      </c>
      <c r="FE256" s="11">
        <f t="shared" si="1971"/>
        <v>25.000000154999995</v>
      </c>
      <c r="FF256" s="11">
        <f t="shared" si="1971"/>
        <v>30.000000155999999</v>
      </c>
      <c r="FG256" s="11">
        <f t="shared" si="1971"/>
        <v>44.999999842999998</v>
      </c>
      <c r="FH256" s="11">
        <f t="shared" si="1971"/>
        <v>50.000000158000006</v>
      </c>
      <c r="FI256" s="11">
        <f t="shared" si="1971"/>
        <v>10.000000159000002</v>
      </c>
      <c r="FJ256" s="11">
        <f t="shared" si="1971"/>
        <v>9.999999840000001</v>
      </c>
      <c r="FK256" s="11">
        <f t="shared" ref="FK256" si="1972">ABS(FK6-50)</f>
        <v>39.999999838999997</v>
      </c>
    </row>
    <row r="257" spans="3:167" x14ac:dyDescent="0.25">
      <c r="C257" s="11">
        <v>4</v>
      </c>
      <c r="D257" s="11">
        <f t="shared" si="1933"/>
        <v>0</v>
      </c>
      <c r="E257" s="11">
        <f t="shared" ref="E257" si="1973">ABS(E7-50)</f>
        <v>5.0000000005000018</v>
      </c>
      <c r="F257" s="11">
        <f t="shared" si="1933"/>
        <v>22.999999999500002</v>
      </c>
      <c r="G257" s="11">
        <f t="shared" si="1933"/>
        <v>29.999999999</v>
      </c>
      <c r="H257" s="11">
        <f t="shared" si="1933"/>
        <v>27.999999998</v>
      </c>
      <c r="I257" s="11">
        <f t="shared" ref="I257:BT257" si="1974">ABS(I7-50)</f>
        <v>37.999999997000003</v>
      </c>
      <c r="J257" s="11">
        <f t="shared" si="1974"/>
        <v>29.999999996</v>
      </c>
      <c r="K257" s="11">
        <f t="shared" si="1974"/>
        <v>39.999999994999996</v>
      </c>
      <c r="L257" s="11">
        <f t="shared" si="1974"/>
        <v>24.999999994</v>
      </c>
      <c r="M257" s="11">
        <f t="shared" si="1974"/>
        <v>44.999999993000003</v>
      </c>
      <c r="N257" s="11">
        <f t="shared" si="1974"/>
        <v>8.000000661922968E-9</v>
      </c>
      <c r="O257" s="11">
        <f t="shared" si="1974"/>
        <v>34.999999990999996</v>
      </c>
      <c r="P257" s="11">
        <f t="shared" si="1974"/>
        <v>34.999999989999999</v>
      </c>
      <c r="Q257" s="11">
        <f t="shared" si="1974"/>
        <v>19.999999988999999</v>
      </c>
      <c r="R257" s="11">
        <f t="shared" si="1974"/>
        <v>15.000000012000001</v>
      </c>
      <c r="S257" s="11">
        <f t="shared" si="1974"/>
        <v>44.999999987000002</v>
      </c>
      <c r="T257" s="11">
        <f t="shared" si="1974"/>
        <v>9.9999999859999988</v>
      </c>
      <c r="U257" s="11">
        <f t="shared" si="1974"/>
        <v>22.999999984999999</v>
      </c>
      <c r="V257" s="11">
        <f t="shared" si="1974"/>
        <v>10.000000016000001</v>
      </c>
      <c r="W257" s="11">
        <f t="shared" si="1974"/>
        <v>49.999999983000002</v>
      </c>
      <c r="X257" s="11">
        <f t="shared" si="1974"/>
        <v>44.999999981999999</v>
      </c>
      <c r="Y257" s="11">
        <f t="shared" si="1974"/>
        <v>29.999999980999998</v>
      </c>
      <c r="Z257" s="11">
        <f t="shared" si="1974"/>
        <v>29.999999979999998</v>
      </c>
      <c r="AA257" s="11">
        <f t="shared" si="1974"/>
        <v>4.9999999790000018</v>
      </c>
      <c r="AB257" s="11">
        <f t="shared" si="1974"/>
        <v>10.000000022000002</v>
      </c>
      <c r="AC257" s="11">
        <f t="shared" si="1974"/>
        <v>4.9999999770000016</v>
      </c>
      <c r="AD257" s="11">
        <f t="shared" si="1974"/>
        <v>38.000000024000002</v>
      </c>
      <c r="AE257" s="11">
        <f t="shared" si="1974"/>
        <v>41.999999975000001</v>
      </c>
      <c r="AF257" s="11">
        <f t="shared" si="1974"/>
        <v>25.000000025999995</v>
      </c>
      <c r="AG257" s="11">
        <f t="shared" si="1974"/>
        <v>39.999999973000001</v>
      </c>
      <c r="AH257" s="11">
        <f t="shared" si="1974"/>
        <v>6.0000000280000023</v>
      </c>
      <c r="AI257" s="11">
        <f t="shared" si="1974"/>
        <v>21.999999971000001</v>
      </c>
      <c r="AJ257" s="11">
        <f t="shared" si="1974"/>
        <v>29.999999970000001</v>
      </c>
      <c r="AK257" s="11">
        <f t="shared" si="1974"/>
        <v>16.999999969000001</v>
      </c>
      <c r="AL257" s="11">
        <f t="shared" si="1974"/>
        <v>10.000000032000003</v>
      </c>
      <c r="AM257" s="11">
        <f t="shared" si="1974"/>
        <v>9.9999999670000008</v>
      </c>
      <c r="AN257" s="11">
        <f t="shared" si="1974"/>
        <v>24.999999966000001</v>
      </c>
      <c r="AO257" s="11">
        <f t="shared" si="1974"/>
        <v>34.999999965000001</v>
      </c>
      <c r="AP257" s="11">
        <f t="shared" si="1974"/>
        <v>3.6000002978653356E-8</v>
      </c>
      <c r="AQ257" s="11">
        <f t="shared" si="1974"/>
        <v>5.9999999630000005</v>
      </c>
      <c r="AR257" s="11">
        <f t="shared" si="1974"/>
        <v>49.999999961999997</v>
      </c>
      <c r="AS257" s="11">
        <f t="shared" si="1974"/>
        <v>3.899999967416079E-8</v>
      </c>
      <c r="AT257" s="11">
        <f t="shared" si="1974"/>
        <v>29.99999996</v>
      </c>
      <c r="AU257" s="11">
        <f t="shared" si="1974"/>
        <v>4.0999999839641532E-8</v>
      </c>
      <c r="AV257" s="11">
        <f t="shared" si="1974"/>
        <v>29.999999958</v>
      </c>
      <c r="AW257" s="11">
        <f t="shared" si="1974"/>
        <v>49.999999957</v>
      </c>
      <c r="AX257" s="11">
        <f t="shared" si="1974"/>
        <v>41.999999955999996</v>
      </c>
      <c r="AY257" s="11">
        <f t="shared" si="1974"/>
        <v>38.000000044999993</v>
      </c>
      <c r="AZ257" s="11">
        <f t="shared" si="1974"/>
        <v>40.000000045999997</v>
      </c>
      <c r="BA257" s="11">
        <f t="shared" si="1974"/>
        <v>4.9999999529999997</v>
      </c>
      <c r="BB257" s="11">
        <f t="shared" si="1974"/>
        <v>19.999999952</v>
      </c>
      <c r="BC257" s="11">
        <f t="shared" si="1974"/>
        <v>24.999999950999999</v>
      </c>
      <c r="BD257" s="11">
        <f t="shared" si="1974"/>
        <v>5.000000049999997</v>
      </c>
      <c r="BE257" s="11">
        <f t="shared" si="1974"/>
        <v>5.1000000667045242E-8</v>
      </c>
      <c r="BF257" s="11">
        <f t="shared" si="1974"/>
        <v>25.000000052000004</v>
      </c>
      <c r="BG257" s="11">
        <f t="shared" si="1974"/>
        <v>29.999999946999999</v>
      </c>
      <c r="BH257" s="11">
        <f t="shared" si="1974"/>
        <v>10.999999946000003</v>
      </c>
      <c r="BI257" s="11">
        <f t="shared" si="1974"/>
        <v>9.999999944999999</v>
      </c>
      <c r="BJ257" s="11">
        <f t="shared" si="1974"/>
        <v>29.999999943999999</v>
      </c>
      <c r="BK257" s="11">
        <f t="shared" si="1974"/>
        <v>39.999999942999999</v>
      </c>
      <c r="BL257" s="11">
        <f t="shared" si="1974"/>
        <v>49.999999942000002</v>
      </c>
      <c r="BM257" s="11">
        <f t="shared" si="1974"/>
        <v>19.999999940999999</v>
      </c>
      <c r="BN257" s="11">
        <f t="shared" si="1974"/>
        <v>5.9999997858994902E-8</v>
      </c>
      <c r="BO257" s="11">
        <f t="shared" si="1974"/>
        <v>25.000000060999994</v>
      </c>
      <c r="BP257" s="11">
        <f t="shared" si="1974"/>
        <v>6.1999998024475644E-8</v>
      </c>
      <c r="BQ257" s="11">
        <f t="shared" si="1974"/>
        <v>49.999999936999998</v>
      </c>
      <c r="BR257" s="11">
        <f t="shared" si="1974"/>
        <v>39.999999936000002</v>
      </c>
      <c r="BS257" s="11">
        <f t="shared" si="1974"/>
        <v>34.999999934999998</v>
      </c>
      <c r="BT257" s="11">
        <f t="shared" si="1974"/>
        <v>29.999999934000002</v>
      </c>
      <c r="BU257" s="11">
        <f t="shared" ref="BU257:CI257" si="1975">ABS(BU7-50)</f>
        <v>19.999999933000002</v>
      </c>
      <c r="BV257" s="11">
        <f t="shared" si="1975"/>
        <v>36.999999932000001</v>
      </c>
      <c r="BW257" s="11">
        <f t="shared" si="1975"/>
        <v>49.999999930999998</v>
      </c>
      <c r="BX257" s="11">
        <f t="shared" si="1975"/>
        <v>19.999999930000001</v>
      </c>
      <c r="BY257" s="11">
        <f t="shared" si="1975"/>
        <v>7.9999999289999977</v>
      </c>
      <c r="BZ257" s="11">
        <f t="shared" si="1975"/>
        <v>39.999999928000001</v>
      </c>
      <c r="CA257" s="11">
        <f t="shared" si="1975"/>
        <v>23.999999927000001</v>
      </c>
      <c r="CB257" s="11">
        <f t="shared" si="1975"/>
        <v>39.999999926000001</v>
      </c>
      <c r="CC257" s="11">
        <f t="shared" si="1975"/>
        <v>26.999999925000001</v>
      </c>
      <c r="CD257" s="11">
        <f t="shared" si="1975"/>
        <v>15.999999924000001</v>
      </c>
      <c r="CE257" s="11">
        <f t="shared" si="1975"/>
        <v>29.999999923000001</v>
      </c>
      <c r="CF257" s="11">
        <f t="shared" si="1975"/>
        <v>5.0000000779999993</v>
      </c>
      <c r="CG257" s="11">
        <f t="shared" si="1975"/>
        <v>44.999999920999997</v>
      </c>
      <c r="CH257" s="11">
        <f t="shared" si="1975"/>
        <v>34.99999992</v>
      </c>
      <c r="CI257" s="11">
        <f t="shared" si="1975"/>
        <v>29.999999919</v>
      </c>
      <c r="CJ257" s="11">
        <f t="shared" ref="CJ257:CK257" si="1976">ABS(CJ7-50)</f>
        <v>16.999999918</v>
      </c>
      <c r="CK257" s="11">
        <f t="shared" si="1976"/>
        <v>19.999999917</v>
      </c>
      <c r="CL257" s="11">
        <f t="shared" ref="CL257:CQ257" si="1977">ABS(CL7-50)</f>
        <v>24.999999916</v>
      </c>
      <c r="CM257" s="11">
        <f t="shared" si="1977"/>
        <v>49.999999914999997</v>
      </c>
      <c r="CN257" s="11">
        <f t="shared" si="1977"/>
        <v>44.999999914</v>
      </c>
      <c r="CO257" s="11">
        <f t="shared" si="1977"/>
        <v>39.999999912999996</v>
      </c>
      <c r="CP257" s="11">
        <f t="shared" si="1977"/>
        <v>25.000000087999993</v>
      </c>
      <c r="CQ257" s="11">
        <f t="shared" si="1977"/>
        <v>44.999999911000003</v>
      </c>
      <c r="CR257" s="11">
        <f t="shared" ref="CR257:CS257" si="1978">ABS(CR7-50)</f>
        <v>14.99999991</v>
      </c>
      <c r="CS257" s="11">
        <f t="shared" si="1978"/>
        <v>29.999999909</v>
      </c>
      <c r="CT257" s="11">
        <f t="shared" ref="CT257:DB257" si="1979">ABS(CT7-50)</f>
        <v>44.999999907999999</v>
      </c>
      <c r="CU257" s="11">
        <f t="shared" si="1979"/>
        <v>47.999999907000003</v>
      </c>
      <c r="CV257" s="11">
        <f t="shared" si="1979"/>
        <v>34.999999905999999</v>
      </c>
      <c r="CW257" s="11">
        <f t="shared" si="1979"/>
        <v>9.9999999050000028</v>
      </c>
      <c r="CX257" s="11">
        <f t="shared" si="1979"/>
        <v>5.0000000960000008</v>
      </c>
      <c r="CY257" s="11">
        <f t="shared" si="1979"/>
        <v>39.999999903000003</v>
      </c>
      <c r="CZ257" s="11">
        <f t="shared" si="1979"/>
        <v>32.999999901999999</v>
      </c>
      <c r="DA257" s="11">
        <f t="shared" si="1979"/>
        <v>44.999999901000002</v>
      </c>
      <c r="DB257" s="11">
        <f t="shared" si="1979"/>
        <v>39.999999899999999</v>
      </c>
      <c r="DC257" s="11">
        <f t="shared" ref="DC257:EE257" si="1980">ABS(DC7-50)</f>
        <v>27.999999898999999</v>
      </c>
      <c r="DD257" s="11">
        <f t="shared" si="1980"/>
        <v>28.999999897999999</v>
      </c>
      <c r="DE257" s="11">
        <f t="shared" si="1980"/>
        <v>34.999999897000002</v>
      </c>
      <c r="DF257" s="11">
        <f t="shared" si="1980"/>
        <v>0.9999998959999985</v>
      </c>
      <c r="DG257" s="11">
        <f t="shared" si="1980"/>
        <v>39.999999895000002</v>
      </c>
      <c r="DH257" s="11">
        <f t="shared" si="1980"/>
        <v>24.999999893999998</v>
      </c>
      <c r="DI257" s="11">
        <f t="shared" si="1980"/>
        <v>42.999999893000002</v>
      </c>
      <c r="DJ257" s="11">
        <f t="shared" si="1980"/>
        <v>19.999999892000002</v>
      </c>
      <c r="DK257" s="11">
        <f t="shared" si="1980"/>
        <v>1.089999983605594E-7</v>
      </c>
      <c r="DL257" s="11">
        <f t="shared" si="1980"/>
        <v>37.999999889999998</v>
      </c>
      <c r="DM257" s="11">
        <f t="shared" si="1980"/>
        <v>29.999999889000001</v>
      </c>
      <c r="DN257" s="11">
        <f t="shared" si="1980"/>
        <v>35.999999887999998</v>
      </c>
      <c r="DO257" s="11">
        <f t="shared" si="1980"/>
        <v>1.1299999869152089E-7</v>
      </c>
      <c r="DP257" s="11">
        <f t="shared" si="1980"/>
        <v>34.999999885999998</v>
      </c>
      <c r="DQ257" s="11">
        <f t="shared" si="1980"/>
        <v>24.999999885000001</v>
      </c>
      <c r="DR257" s="11">
        <f t="shared" si="1980"/>
        <v>34.999999883999998</v>
      </c>
      <c r="DS257" s="11">
        <f t="shared" si="1980"/>
        <v>29.999999883000001</v>
      </c>
      <c r="DT257" s="11">
        <f t="shared" si="1980"/>
        <v>49.999999881999997</v>
      </c>
      <c r="DU257" s="11">
        <f t="shared" si="1980"/>
        <v>44.999999881000001</v>
      </c>
      <c r="DV257" s="11">
        <f t="shared" si="1980"/>
        <v>34.999999880000004</v>
      </c>
      <c r="DW257" s="11">
        <f t="shared" si="1980"/>
        <v>24.999999879000001</v>
      </c>
      <c r="DX257" s="11">
        <f t="shared" si="1980"/>
        <v>39.999999877999997</v>
      </c>
      <c r="DY257" s="11">
        <f t="shared" si="1980"/>
        <v>29.999999877</v>
      </c>
      <c r="DZ257" s="11">
        <f t="shared" si="1980"/>
        <v>44.999999876000004</v>
      </c>
      <c r="EA257" s="11">
        <f t="shared" si="1980"/>
        <v>29.999999875</v>
      </c>
      <c r="EB257" s="11">
        <f t="shared" si="1980"/>
        <v>41.999999873999997</v>
      </c>
      <c r="EC257" s="11">
        <f t="shared" si="1980"/>
        <v>24.999999873</v>
      </c>
      <c r="ED257" s="11">
        <f t="shared" si="1980"/>
        <v>24.999999872</v>
      </c>
      <c r="EE257" s="11">
        <f t="shared" si="1980"/>
        <v>20.000000129</v>
      </c>
      <c r="EF257" s="11">
        <f t="shared" ref="EF257:EI257" si="1981">ABS(EF7-50)</f>
        <v>29.99999987</v>
      </c>
      <c r="EG257" s="11">
        <f t="shared" si="1981"/>
        <v>45.999999869</v>
      </c>
      <c r="EH257" s="11">
        <f t="shared" si="1981"/>
        <v>39.999999868000003</v>
      </c>
      <c r="EI257" s="11">
        <f t="shared" si="1981"/>
        <v>47.999999867</v>
      </c>
      <c r="EJ257" s="11">
        <f t="shared" ref="EJ257:ES257" si="1982">ABS(EJ7-50)</f>
        <v>37.999999865999996</v>
      </c>
      <c r="EK257" s="11">
        <f t="shared" si="1982"/>
        <v>41.999999864999999</v>
      </c>
      <c r="EL257" s="11">
        <f t="shared" si="1982"/>
        <v>1.3599999704183574E-7</v>
      </c>
      <c r="EM257" s="11">
        <f t="shared" si="1982"/>
        <v>19.999999862999999</v>
      </c>
      <c r="EN257" s="11">
        <f t="shared" si="1982"/>
        <v>19.999999861999999</v>
      </c>
      <c r="EO257" s="11">
        <f t="shared" si="1982"/>
        <v>39.999999860999999</v>
      </c>
      <c r="EP257" s="11">
        <f t="shared" si="1982"/>
        <v>29.999999859999999</v>
      </c>
      <c r="EQ257" s="11">
        <f t="shared" si="1982"/>
        <v>34.999999858999999</v>
      </c>
      <c r="ER257" s="11">
        <f t="shared" si="1982"/>
        <v>1.4199999753827797E-7</v>
      </c>
      <c r="ES257" s="11">
        <f t="shared" si="1982"/>
        <v>1.4300000117373202E-7</v>
      </c>
      <c r="ET257" s="11">
        <f t="shared" ref="ET257:EV257" si="1983">ABS(ET7-50)</f>
        <v>34.999999856000002</v>
      </c>
      <c r="EU257" s="11">
        <f t="shared" si="1983"/>
        <v>14.999999854999999</v>
      </c>
      <c r="EV257" s="11">
        <f t="shared" si="1983"/>
        <v>29.999999853999999</v>
      </c>
      <c r="EW257" s="11">
        <f t="shared" ref="EW257:FJ257" si="1984">ABS(EW7-50)</f>
        <v>19.000000146999994</v>
      </c>
      <c r="EX257" s="11">
        <f t="shared" si="1984"/>
        <v>44.999999852000002</v>
      </c>
      <c r="EY257" s="11">
        <f t="shared" si="1984"/>
        <v>49.999999850999998</v>
      </c>
      <c r="EZ257" s="11">
        <f t="shared" si="1984"/>
        <v>28.999999849999998</v>
      </c>
      <c r="FA257" s="11">
        <f t="shared" si="1984"/>
        <v>14.999999848999998</v>
      </c>
      <c r="FB257" s="11">
        <f t="shared" si="1984"/>
        <v>24.999999848000002</v>
      </c>
      <c r="FC257" s="11">
        <f t="shared" si="1984"/>
        <v>1.5300000200113573E-7</v>
      </c>
      <c r="FD257" s="11">
        <f t="shared" si="1984"/>
        <v>1.5399999853116242E-7</v>
      </c>
      <c r="FE257" s="11">
        <f t="shared" si="1984"/>
        <v>10.000000155000002</v>
      </c>
      <c r="FF257" s="11">
        <f t="shared" si="1984"/>
        <v>19.999999844000001</v>
      </c>
      <c r="FG257" s="11">
        <f t="shared" si="1984"/>
        <v>44.999999842999998</v>
      </c>
      <c r="FH257" s="11">
        <f t="shared" si="1984"/>
        <v>1.579999988621239E-7</v>
      </c>
      <c r="FI257" s="11">
        <f t="shared" si="1984"/>
        <v>49.999999840999998</v>
      </c>
      <c r="FJ257" s="11">
        <f t="shared" si="1984"/>
        <v>1.5999999902760464E-7</v>
      </c>
      <c r="FK257" s="11">
        <f t="shared" ref="FK257" si="1985">ABS(FK7-50)</f>
        <v>39.999999838999997</v>
      </c>
    </row>
    <row r="258" spans="3:167" x14ac:dyDescent="0.25">
      <c r="C258" s="11">
        <v>5</v>
      </c>
      <c r="D258" s="11">
        <f t="shared" si="1933"/>
        <v>0</v>
      </c>
      <c r="E258" s="11">
        <f t="shared" ref="E258" si="1986">ABS(E8-50)</f>
        <v>30.000000000499995</v>
      </c>
      <c r="F258" s="11">
        <f t="shared" si="1933"/>
        <v>27.000000000499995</v>
      </c>
      <c r="G258" s="11">
        <f t="shared" si="1933"/>
        <v>35.000000001000004</v>
      </c>
      <c r="H258" s="11">
        <f t="shared" si="1933"/>
        <v>35.000000001999993</v>
      </c>
      <c r="I258" s="11">
        <f t="shared" ref="I258:BT258" si="1987">ABS(I8-50)</f>
        <v>34.000000002999997</v>
      </c>
      <c r="J258" s="11">
        <f t="shared" si="1987"/>
        <v>50.000000004</v>
      </c>
      <c r="K258" s="11">
        <f t="shared" si="1987"/>
        <v>50.000000005000004</v>
      </c>
      <c r="L258" s="11">
        <f t="shared" si="1987"/>
        <v>45.000000005999993</v>
      </c>
      <c r="M258" s="11">
        <f t="shared" si="1987"/>
        <v>40.000000006999997</v>
      </c>
      <c r="N258" s="11">
        <f t="shared" si="1987"/>
        <v>40.000000008000001</v>
      </c>
      <c r="O258" s="11">
        <f t="shared" si="1987"/>
        <v>49.000000009000004</v>
      </c>
      <c r="P258" s="11">
        <f t="shared" si="1987"/>
        <v>50.000000009999994</v>
      </c>
      <c r="Q258" s="11">
        <f t="shared" si="1987"/>
        <v>25.000000010999997</v>
      </c>
      <c r="R258" s="11">
        <f t="shared" si="1987"/>
        <v>30.000000012000001</v>
      </c>
      <c r="S258" s="11">
        <f t="shared" si="1987"/>
        <v>45.000000013000005</v>
      </c>
      <c r="T258" s="11">
        <f t="shared" si="1987"/>
        <v>45.000000013999994</v>
      </c>
      <c r="U258" s="11">
        <f t="shared" si="1987"/>
        <v>50.000000014999998</v>
      </c>
      <c r="V258" s="11">
        <f t="shared" si="1987"/>
        <v>1.6000001323845936E-8</v>
      </c>
      <c r="W258" s="11">
        <f t="shared" si="1987"/>
        <v>25.000000017000005</v>
      </c>
      <c r="X258" s="11">
        <f t="shared" si="1987"/>
        <v>30.000000017999994</v>
      </c>
      <c r="Y258" s="11">
        <f t="shared" si="1987"/>
        <v>40.000000018999998</v>
      </c>
      <c r="Z258" s="11">
        <f t="shared" si="1987"/>
        <v>30.000000020000002</v>
      </c>
      <c r="AA258" s="11">
        <f t="shared" si="1987"/>
        <v>25.000000021000005</v>
      </c>
      <c r="AB258" s="11">
        <f t="shared" si="1987"/>
        <v>25.000000021999995</v>
      </c>
      <c r="AC258" s="11">
        <f t="shared" si="1987"/>
        <v>1.9999999770000016</v>
      </c>
      <c r="AD258" s="11">
        <f t="shared" si="1987"/>
        <v>5.000000024000002</v>
      </c>
      <c r="AE258" s="11">
        <f t="shared" si="1987"/>
        <v>47.000000025000006</v>
      </c>
      <c r="AF258" s="11">
        <f t="shared" si="1987"/>
        <v>50.000000025999995</v>
      </c>
      <c r="AG258" s="11">
        <f t="shared" si="1987"/>
        <v>45.000000026999999</v>
      </c>
      <c r="AH258" s="11">
        <f t="shared" si="1987"/>
        <v>29.000000028000002</v>
      </c>
      <c r="AI258" s="11">
        <f t="shared" si="1987"/>
        <v>20.000000029000006</v>
      </c>
      <c r="AJ258" s="11">
        <f t="shared" si="1987"/>
        <v>39.000000029999995</v>
      </c>
      <c r="AK258" s="11">
        <f t="shared" si="1987"/>
        <v>25.000000030999999</v>
      </c>
      <c r="AL258" s="11">
        <f t="shared" si="1987"/>
        <v>40.000000032000003</v>
      </c>
      <c r="AM258" s="11">
        <f t="shared" si="1987"/>
        <v>30.000000033000006</v>
      </c>
      <c r="AN258" s="11">
        <f t="shared" si="1987"/>
        <v>45.000000033999996</v>
      </c>
      <c r="AO258" s="11">
        <f t="shared" si="1987"/>
        <v>45.000000034999999</v>
      </c>
      <c r="AP258" s="11">
        <f t="shared" si="1987"/>
        <v>30.000000036000003</v>
      </c>
      <c r="AQ258" s="11">
        <f t="shared" si="1987"/>
        <v>3.6999999508680048E-8</v>
      </c>
      <c r="AR258" s="11">
        <f t="shared" si="1987"/>
        <v>40.000000037999996</v>
      </c>
      <c r="AS258" s="11">
        <f t="shared" si="1987"/>
        <v>50.000000039</v>
      </c>
      <c r="AT258" s="11">
        <f t="shared" si="1987"/>
        <v>45.000000040000003</v>
      </c>
      <c r="AU258" s="11">
        <f t="shared" si="1987"/>
        <v>10.000000041</v>
      </c>
      <c r="AV258" s="11">
        <f t="shared" si="1987"/>
        <v>40.000000041999996</v>
      </c>
      <c r="AW258" s="11">
        <f t="shared" si="1987"/>
        <v>50.000000043</v>
      </c>
      <c r="AX258" s="11">
        <f t="shared" si="1987"/>
        <v>46.000000044000004</v>
      </c>
      <c r="AY258" s="11">
        <f t="shared" si="1987"/>
        <v>50.000000044999993</v>
      </c>
      <c r="AZ258" s="11">
        <f t="shared" si="1987"/>
        <v>40.000000045999997</v>
      </c>
      <c r="BA258" s="11">
        <f t="shared" si="1987"/>
        <v>35.000000047</v>
      </c>
      <c r="BB258" s="11">
        <f t="shared" si="1987"/>
        <v>15.000000048000004</v>
      </c>
      <c r="BC258" s="11">
        <f t="shared" si="1987"/>
        <v>20.000000048999993</v>
      </c>
      <c r="BD258" s="11">
        <f t="shared" si="1987"/>
        <v>25.000000049999997</v>
      </c>
      <c r="BE258" s="11">
        <f t="shared" si="1987"/>
        <v>50.000000051000001</v>
      </c>
      <c r="BF258" s="11">
        <f t="shared" si="1987"/>
        <v>50.000000052000004</v>
      </c>
      <c r="BG258" s="11">
        <f t="shared" si="1987"/>
        <v>35.000000052999994</v>
      </c>
      <c r="BH258" s="11">
        <f t="shared" si="1987"/>
        <v>50.000000053999997</v>
      </c>
      <c r="BI258" s="11">
        <f t="shared" si="1987"/>
        <v>45.000000055000001</v>
      </c>
      <c r="BJ258" s="11">
        <f t="shared" si="1987"/>
        <v>49.999999944000002</v>
      </c>
      <c r="BK258" s="11">
        <f t="shared" si="1987"/>
        <v>40.000000056999994</v>
      </c>
      <c r="BL258" s="11">
        <f t="shared" si="1987"/>
        <v>50.000000057999998</v>
      </c>
      <c r="BM258" s="11">
        <f t="shared" si="1987"/>
        <v>20.000000059000001</v>
      </c>
      <c r="BN258" s="11">
        <f t="shared" si="1987"/>
        <v>45.000000060000005</v>
      </c>
      <c r="BO258" s="11">
        <f t="shared" si="1987"/>
        <v>45.000000060999994</v>
      </c>
      <c r="BP258" s="11">
        <f t="shared" si="1987"/>
        <v>40.000000061999998</v>
      </c>
      <c r="BQ258" s="11">
        <f t="shared" si="1987"/>
        <v>50.000000063000002</v>
      </c>
      <c r="BR258" s="11">
        <f t="shared" si="1987"/>
        <v>35.000000064000005</v>
      </c>
      <c r="BS258" s="11">
        <f t="shared" si="1987"/>
        <v>30.000000064999995</v>
      </c>
      <c r="BT258" s="11">
        <f t="shared" si="1987"/>
        <v>25.000000065999998</v>
      </c>
      <c r="BU258" s="11">
        <f t="shared" ref="BU258:CI258" si="1988">ABS(BU8-50)</f>
        <v>30.000000067000002</v>
      </c>
      <c r="BV258" s="11">
        <f t="shared" si="1988"/>
        <v>34.000000068000006</v>
      </c>
      <c r="BW258" s="11">
        <f t="shared" si="1988"/>
        <v>21.999999931000001</v>
      </c>
      <c r="BX258" s="11">
        <f t="shared" si="1988"/>
        <v>40.000000069999999</v>
      </c>
      <c r="BY258" s="11">
        <f t="shared" si="1988"/>
        <v>37.000000071000002</v>
      </c>
      <c r="BZ258" s="11">
        <f t="shared" si="1988"/>
        <v>40.000000072000006</v>
      </c>
      <c r="CA258" s="11">
        <f t="shared" si="1988"/>
        <v>15.000000072999995</v>
      </c>
      <c r="CB258" s="11">
        <f t="shared" si="1988"/>
        <v>45.000000073999999</v>
      </c>
      <c r="CC258" s="11">
        <f t="shared" si="1988"/>
        <v>24.000000075000003</v>
      </c>
      <c r="CD258" s="11">
        <f t="shared" si="1988"/>
        <v>17.000000076000006</v>
      </c>
      <c r="CE258" s="11">
        <f t="shared" si="1988"/>
        <v>39.999999923000004</v>
      </c>
      <c r="CF258" s="11">
        <f t="shared" si="1988"/>
        <v>24.999999922000001</v>
      </c>
      <c r="CG258" s="11">
        <f t="shared" si="1988"/>
        <v>35.000000079000003</v>
      </c>
      <c r="CH258" s="11">
        <f t="shared" si="1988"/>
        <v>30.000000080000007</v>
      </c>
      <c r="CI258" s="11">
        <f t="shared" si="1988"/>
        <v>20.000000080999996</v>
      </c>
      <c r="CJ258" s="11">
        <f t="shared" ref="CJ258:CK258" si="1989">ABS(CJ8-50)</f>
        <v>28.000000082</v>
      </c>
      <c r="CK258" s="11">
        <f t="shared" si="1989"/>
        <v>25.000000083000003</v>
      </c>
      <c r="CL258" s="11">
        <f t="shared" ref="CL258:CQ258" si="1990">ABS(CL8-50)</f>
        <v>9.9999999160000002</v>
      </c>
      <c r="CM258" s="11">
        <f t="shared" si="1990"/>
        <v>27.000000084999996</v>
      </c>
      <c r="CN258" s="11">
        <f t="shared" si="1990"/>
        <v>20.000000086</v>
      </c>
      <c r="CO258" s="11">
        <f t="shared" si="1990"/>
        <v>10.000000086999997</v>
      </c>
      <c r="CP258" s="11">
        <f t="shared" si="1990"/>
        <v>45.000000087999993</v>
      </c>
      <c r="CQ258" s="11">
        <f t="shared" si="1990"/>
        <v>38.000000088999997</v>
      </c>
      <c r="CR258" s="11">
        <f t="shared" ref="CR258:CS258" si="1991">ABS(CR8-50)</f>
        <v>4.9999999099999997</v>
      </c>
      <c r="CS258" s="11">
        <f t="shared" si="1991"/>
        <v>50.000000091000004</v>
      </c>
      <c r="CT258" s="11">
        <f t="shared" ref="CT258:DB258" si="1992">ABS(CT8-50)</f>
        <v>40.000000091999993</v>
      </c>
      <c r="CU258" s="11">
        <f t="shared" si="1992"/>
        <v>20.000000092999997</v>
      </c>
      <c r="CV258" s="11">
        <f t="shared" si="1992"/>
        <v>30.000000094000001</v>
      </c>
      <c r="CW258" s="11">
        <f t="shared" si="1992"/>
        <v>14.999999905000003</v>
      </c>
      <c r="CX258" s="11">
        <f t="shared" si="1992"/>
        <v>45.000000095999994</v>
      </c>
      <c r="CY258" s="11">
        <f t="shared" si="1992"/>
        <v>39.000000096999997</v>
      </c>
      <c r="CZ258" s="11">
        <f t="shared" si="1992"/>
        <v>40.000000098000001</v>
      </c>
      <c r="DA258" s="11">
        <f t="shared" si="1992"/>
        <v>30.000000099000005</v>
      </c>
      <c r="DB258" s="11">
        <f t="shared" si="1992"/>
        <v>25.000000099999994</v>
      </c>
      <c r="DC258" s="11">
        <f t="shared" ref="DC258:EE258" si="1993">ABS(DC8-50)</f>
        <v>41.000000100999998</v>
      </c>
      <c r="DD258" s="11">
        <f t="shared" si="1993"/>
        <v>42.000000102000001</v>
      </c>
      <c r="DE258" s="11">
        <f t="shared" si="1993"/>
        <v>35.000000103000005</v>
      </c>
      <c r="DF258" s="11">
        <f t="shared" si="1993"/>
        <v>25.000000103999994</v>
      </c>
      <c r="DG258" s="11">
        <f t="shared" si="1993"/>
        <v>50.000000104999998</v>
      </c>
      <c r="DH258" s="11">
        <f t="shared" si="1993"/>
        <v>29.999999893999998</v>
      </c>
      <c r="DI258" s="11">
        <f t="shared" si="1993"/>
        <v>1.0699999819507866E-7</v>
      </c>
      <c r="DJ258" s="11">
        <f t="shared" si="1993"/>
        <v>40.000000107999995</v>
      </c>
      <c r="DK258" s="11">
        <f t="shared" si="1993"/>
        <v>10.000000108999998</v>
      </c>
      <c r="DL258" s="11">
        <f t="shared" si="1993"/>
        <v>48.000000110000002</v>
      </c>
      <c r="DM258" s="11">
        <f t="shared" si="1993"/>
        <v>10.000000110999999</v>
      </c>
      <c r="DN258" s="11">
        <f t="shared" si="1993"/>
        <v>39.000000111999995</v>
      </c>
      <c r="DO258" s="11">
        <f t="shared" si="1993"/>
        <v>50.000000112999999</v>
      </c>
      <c r="DP258" s="11">
        <f t="shared" si="1993"/>
        <v>30.000000114000002</v>
      </c>
      <c r="DQ258" s="11">
        <f t="shared" si="1993"/>
        <v>15.000000115000006</v>
      </c>
      <c r="DR258" s="11">
        <f t="shared" si="1993"/>
        <v>35.000000115999995</v>
      </c>
      <c r="DS258" s="11">
        <f t="shared" si="1993"/>
        <v>9.999999883000001</v>
      </c>
      <c r="DT258" s="11">
        <f t="shared" si="1993"/>
        <v>35.000000118000003</v>
      </c>
      <c r="DU258" s="11">
        <f t="shared" si="1993"/>
        <v>37.000000119000006</v>
      </c>
      <c r="DV258" s="11">
        <f t="shared" si="1993"/>
        <v>40.000000119999996</v>
      </c>
      <c r="DW258" s="11">
        <f t="shared" si="1993"/>
        <v>39.000000120999999</v>
      </c>
      <c r="DX258" s="11">
        <f t="shared" si="1993"/>
        <v>33.000000122000003</v>
      </c>
      <c r="DY258" s="11">
        <f t="shared" si="1993"/>
        <v>20.000000123000007</v>
      </c>
      <c r="DZ258" s="11">
        <f t="shared" si="1993"/>
        <v>44.999999876000004</v>
      </c>
      <c r="EA258" s="11">
        <f t="shared" si="1993"/>
        <v>49.000000125</v>
      </c>
      <c r="EB258" s="11">
        <f t="shared" si="1993"/>
        <v>46.000000126000003</v>
      </c>
      <c r="EC258" s="11">
        <f t="shared" si="1993"/>
        <v>35.000000127000007</v>
      </c>
      <c r="ED258" s="11">
        <f t="shared" si="1993"/>
        <v>23.000000127999996</v>
      </c>
      <c r="EE258" s="11">
        <f t="shared" si="1993"/>
        <v>50.000000129</v>
      </c>
      <c r="EF258" s="11">
        <f t="shared" ref="EF258:EI258" si="1994">ABS(EF8-50)</f>
        <v>10.000000129999997</v>
      </c>
      <c r="EG258" s="11">
        <f t="shared" si="1994"/>
        <v>42.000000130999993</v>
      </c>
      <c r="EH258" s="11">
        <f t="shared" si="1994"/>
        <v>37.000000131999997</v>
      </c>
      <c r="EI258" s="11">
        <f t="shared" si="1994"/>
        <v>5.0000001330000003</v>
      </c>
      <c r="EJ258" s="11">
        <f t="shared" ref="EJ258:ES258" si="1995">ABS(EJ8-50)</f>
        <v>49.000000134000004</v>
      </c>
      <c r="EK258" s="11">
        <f t="shared" si="1995"/>
        <v>20.000000134999993</v>
      </c>
      <c r="EL258" s="11">
        <f t="shared" si="1995"/>
        <v>34.999999864000003</v>
      </c>
      <c r="EM258" s="11">
        <f t="shared" si="1995"/>
        <v>19.999999862999999</v>
      </c>
      <c r="EN258" s="11">
        <f t="shared" si="1995"/>
        <v>50.000000138000004</v>
      </c>
      <c r="EO258" s="11">
        <f t="shared" si="1995"/>
        <v>35.000000138999994</v>
      </c>
      <c r="EP258" s="11">
        <f t="shared" si="1995"/>
        <v>25.000000139999997</v>
      </c>
      <c r="EQ258" s="11">
        <f t="shared" si="1995"/>
        <v>15.000000141000001</v>
      </c>
      <c r="ER258" s="11">
        <f t="shared" si="1995"/>
        <v>30.000000142000005</v>
      </c>
      <c r="ES258" s="11">
        <f t="shared" si="1995"/>
        <v>1.4300000117373202E-7</v>
      </c>
      <c r="ET258" s="11">
        <f t="shared" ref="ET258:EV258" si="1996">ABS(ET8-50)</f>
        <v>32.000000143999998</v>
      </c>
      <c r="EU258" s="11">
        <f t="shared" si="1996"/>
        <v>17.000000145000001</v>
      </c>
      <c r="EV258" s="11">
        <f t="shared" si="1996"/>
        <v>45.000000146000005</v>
      </c>
      <c r="EW258" s="11">
        <f t="shared" ref="EW258:FJ258" si="1997">ABS(EW8-50)</f>
        <v>24.999999852999998</v>
      </c>
      <c r="EX258" s="11">
        <f t="shared" si="1997"/>
        <v>29.999999851999998</v>
      </c>
      <c r="EY258" s="11">
        <f t="shared" si="1997"/>
        <v>40.000000149000002</v>
      </c>
      <c r="EZ258" s="11">
        <f t="shared" si="1997"/>
        <v>45.000000150000005</v>
      </c>
      <c r="FA258" s="11">
        <f t="shared" si="1997"/>
        <v>34.999999848999998</v>
      </c>
      <c r="FB258" s="11">
        <f t="shared" si="1997"/>
        <v>25.000000151999998</v>
      </c>
      <c r="FC258" s="11">
        <f t="shared" si="1997"/>
        <v>45.000000153000002</v>
      </c>
      <c r="FD258" s="11">
        <f t="shared" si="1997"/>
        <v>1.5399999853116242E-7</v>
      </c>
      <c r="FE258" s="11">
        <f t="shared" si="1997"/>
        <v>19.999999845000001</v>
      </c>
      <c r="FF258" s="11">
        <f t="shared" si="1997"/>
        <v>22.000000155999999</v>
      </c>
      <c r="FG258" s="11">
        <f t="shared" si="1997"/>
        <v>50.000000157000002</v>
      </c>
      <c r="FH258" s="11">
        <f t="shared" si="1997"/>
        <v>49.999999842000001</v>
      </c>
      <c r="FI258" s="11">
        <f t="shared" si="1997"/>
        <v>25.000000158999995</v>
      </c>
      <c r="FJ258" s="11">
        <f t="shared" si="1997"/>
        <v>37.000000159999999</v>
      </c>
      <c r="FK258" s="11">
        <f t="shared" ref="FK258" si="1998">ABS(FK8-50)</f>
        <v>10.000000161000003</v>
      </c>
    </row>
    <row r="259" spans="3:167" x14ac:dyDescent="0.25">
      <c r="C259" s="11">
        <v>6</v>
      </c>
      <c r="D259" s="11">
        <f t="shared" si="1933"/>
        <v>0</v>
      </c>
      <c r="E259" s="11">
        <f t="shared" ref="E259" si="1999">ABS(E9-50)</f>
        <v>45.000000000499995</v>
      </c>
      <c r="F259" s="11">
        <f t="shared" si="1933"/>
        <v>14.999999999499998</v>
      </c>
      <c r="G259" s="11">
        <f t="shared" si="1933"/>
        <v>39.999999998999996</v>
      </c>
      <c r="H259" s="11">
        <f t="shared" si="1933"/>
        <v>49.999999998</v>
      </c>
      <c r="I259" s="11">
        <f t="shared" ref="I259:BT259" si="2000">ABS(I9-50)</f>
        <v>49.999999997000003</v>
      </c>
      <c r="J259" s="11">
        <f t="shared" si="2000"/>
        <v>4.000000330961484E-9</v>
      </c>
      <c r="K259" s="11">
        <f t="shared" si="2000"/>
        <v>30.000000005000004</v>
      </c>
      <c r="L259" s="11">
        <f t="shared" si="2000"/>
        <v>29.999999994</v>
      </c>
      <c r="M259" s="11">
        <f t="shared" si="2000"/>
        <v>20.000000006999997</v>
      </c>
      <c r="N259" s="11">
        <f t="shared" si="2000"/>
        <v>20.000000008000001</v>
      </c>
      <c r="O259" s="11">
        <f t="shared" si="2000"/>
        <v>45.000000009000004</v>
      </c>
      <c r="P259" s="11">
        <f t="shared" si="2000"/>
        <v>30.000000009999994</v>
      </c>
      <c r="Q259" s="11">
        <f t="shared" si="2000"/>
        <v>35.000000010999997</v>
      </c>
      <c r="R259" s="11">
        <f t="shared" si="2000"/>
        <v>39.999999987999999</v>
      </c>
      <c r="S259" s="11">
        <f t="shared" si="2000"/>
        <v>45.000000013000005</v>
      </c>
      <c r="T259" s="11">
        <f t="shared" si="2000"/>
        <v>20.000000013999994</v>
      </c>
      <c r="U259" s="11">
        <f t="shared" si="2000"/>
        <v>29.999999984999999</v>
      </c>
      <c r="V259" s="11">
        <f t="shared" si="2000"/>
        <v>30.000000016000001</v>
      </c>
      <c r="W259" s="11">
        <f t="shared" si="2000"/>
        <v>29.999999982999999</v>
      </c>
      <c r="X259" s="11">
        <f t="shared" si="2000"/>
        <v>50.000000017999994</v>
      </c>
      <c r="Y259" s="11">
        <f t="shared" si="2000"/>
        <v>40.000000018999998</v>
      </c>
      <c r="Z259" s="11">
        <f t="shared" si="2000"/>
        <v>15.000000020000002</v>
      </c>
      <c r="AA259" s="11">
        <f t="shared" si="2000"/>
        <v>49.000000021000005</v>
      </c>
      <c r="AB259" s="11">
        <f t="shared" si="2000"/>
        <v>40.000000021999995</v>
      </c>
      <c r="AC259" s="11">
        <f t="shared" si="2000"/>
        <v>12.999999977000002</v>
      </c>
      <c r="AD259" s="11">
        <f t="shared" si="2000"/>
        <v>15.999999975999998</v>
      </c>
      <c r="AE259" s="11">
        <f t="shared" si="2000"/>
        <v>25.000000025000006</v>
      </c>
      <c r="AF259" s="11">
        <f t="shared" si="2000"/>
        <v>50.000000025999995</v>
      </c>
      <c r="AG259" s="11">
        <f t="shared" si="2000"/>
        <v>34.999999973000001</v>
      </c>
      <c r="AH259" s="11">
        <f t="shared" si="2000"/>
        <v>42.000000028000002</v>
      </c>
      <c r="AI259" s="11">
        <f t="shared" si="2000"/>
        <v>40.000000029000006</v>
      </c>
      <c r="AJ259" s="11">
        <f t="shared" si="2000"/>
        <v>14.000000029999995</v>
      </c>
      <c r="AK259" s="11">
        <f t="shared" si="2000"/>
        <v>30.000000030999999</v>
      </c>
      <c r="AL259" s="11">
        <f t="shared" si="2000"/>
        <v>50.000000032000003</v>
      </c>
      <c r="AM259" s="11">
        <f t="shared" si="2000"/>
        <v>40.000000033000006</v>
      </c>
      <c r="AN259" s="11">
        <f t="shared" si="2000"/>
        <v>40.000000033999996</v>
      </c>
      <c r="AO259" s="11">
        <f t="shared" si="2000"/>
        <v>25.000000034999999</v>
      </c>
      <c r="AP259" s="11">
        <f t="shared" si="2000"/>
        <v>19.999999964000001</v>
      </c>
      <c r="AQ259" s="11">
        <f t="shared" si="2000"/>
        <v>25.000000037000007</v>
      </c>
      <c r="AR259" s="11">
        <f t="shared" si="2000"/>
        <v>50.000000037999996</v>
      </c>
      <c r="AS259" s="11">
        <f t="shared" si="2000"/>
        <v>24.000000039</v>
      </c>
      <c r="AT259" s="11">
        <f t="shared" si="2000"/>
        <v>25.000000040000003</v>
      </c>
      <c r="AU259" s="11">
        <f t="shared" si="2000"/>
        <v>40.000000041000007</v>
      </c>
      <c r="AV259" s="11">
        <f t="shared" si="2000"/>
        <v>40.000000041999996</v>
      </c>
      <c r="AW259" s="11">
        <f t="shared" si="2000"/>
        <v>50.000000043</v>
      </c>
      <c r="AX259" s="11">
        <f t="shared" si="2000"/>
        <v>48.000000044000004</v>
      </c>
      <c r="AY259" s="11">
        <f t="shared" si="2000"/>
        <v>34.999999955</v>
      </c>
      <c r="AZ259" s="11">
        <f t="shared" si="2000"/>
        <v>40.000000045999997</v>
      </c>
      <c r="BA259" s="11">
        <f t="shared" si="2000"/>
        <v>20.000000047</v>
      </c>
      <c r="BB259" s="11">
        <f t="shared" si="2000"/>
        <v>49.999999952000003</v>
      </c>
      <c r="BC259" s="11">
        <f t="shared" si="2000"/>
        <v>49.999999950999999</v>
      </c>
      <c r="BD259" s="11">
        <f t="shared" si="2000"/>
        <v>49.999999950000003</v>
      </c>
      <c r="BE259" s="11">
        <f t="shared" si="2000"/>
        <v>49.999999948999999</v>
      </c>
      <c r="BF259" s="11">
        <f t="shared" si="2000"/>
        <v>50.000000052000004</v>
      </c>
      <c r="BG259" s="11">
        <f t="shared" si="2000"/>
        <v>49.999999946999999</v>
      </c>
      <c r="BH259" s="11">
        <f t="shared" si="2000"/>
        <v>49.999999946000003</v>
      </c>
      <c r="BI259" s="11">
        <f t="shared" si="2000"/>
        <v>39.999999944999999</v>
      </c>
      <c r="BJ259" s="11">
        <f t="shared" si="2000"/>
        <v>39.999999944000002</v>
      </c>
      <c r="BK259" s="11">
        <f t="shared" si="2000"/>
        <v>48.999999942999999</v>
      </c>
      <c r="BL259" s="11">
        <f t="shared" si="2000"/>
        <v>49.999999942000002</v>
      </c>
      <c r="BM259" s="11">
        <f t="shared" si="2000"/>
        <v>35.000000059000001</v>
      </c>
      <c r="BN259" s="11">
        <f t="shared" si="2000"/>
        <v>49.999999940000002</v>
      </c>
      <c r="BO259" s="11">
        <f t="shared" si="2000"/>
        <v>45.000000060999994</v>
      </c>
      <c r="BP259" s="11">
        <f t="shared" si="2000"/>
        <v>49.999999938000002</v>
      </c>
      <c r="BQ259" s="11">
        <f t="shared" si="2000"/>
        <v>49.999999936999998</v>
      </c>
      <c r="BR259" s="11">
        <f t="shared" si="2000"/>
        <v>49.999999936000002</v>
      </c>
      <c r="BS259" s="11">
        <f t="shared" si="2000"/>
        <v>35.000000064999995</v>
      </c>
      <c r="BT259" s="11">
        <f t="shared" si="2000"/>
        <v>49.999999934000002</v>
      </c>
      <c r="BU259" s="11">
        <f t="shared" ref="BU259:CI259" si="2001">ABS(BU9-50)</f>
        <v>39.999999932999998</v>
      </c>
      <c r="BV259" s="11">
        <f t="shared" si="2001"/>
        <v>12.999999932000001</v>
      </c>
      <c r="BW259" s="11">
        <f t="shared" si="2001"/>
        <v>49.999999930999998</v>
      </c>
      <c r="BX259" s="11">
        <f t="shared" si="2001"/>
        <v>49.999999930000001</v>
      </c>
      <c r="BY259" s="11">
        <f t="shared" si="2001"/>
        <v>30.999999929000001</v>
      </c>
      <c r="BZ259" s="11">
        <f t="shared" si="2001"/>
        <v>49.999999928000001</v>
      </c>
      <c r="CA259" s="11">
        <f t="shared" si="2001"/>
        <v>35.000000072999995</v>
      </c>
      <c r="CB259" s="11">
        <f t="shared" si="2001"/>
        <v>49.999999926000001</v>
      </c>
      <c r="CC259" s="11">
        <f t="shared" si="2001"/>
        <v>39.999999924999997</v>
      </c>
      <c r="CD259" s="11">
        <f t="shared" si="2001"/>
        <v>39.999999924000001</v>
      </c>
      <c r="CE259" s="11">
        <f t="shared" si="2001"/>
        <v>40.000000076999996</v>
      </c>
      <c r="CF259" s="11">
        <f t="shared" si="2001"/>
        <v>44.999999922000001</v>
      </c>
      <c r="CG259" s="11">
        <f t="shared" si="2001"/>
        <v>49.999999920999997</v>
      </c>
      <c r="CH259" s="11">
        <f t="shared" si="2001"/>
        <v>49.99999992</v>
      </c>
      <c r="CI259" s="11">
        <f t="shared" si="2001"/>
        <v>49.999999918999997</v>
      </c>
      <c r="CJ259" s="11">
        <f t="shared" ref="CJ259:CK259" si="2002">ABS(CJ9-50)</f>
        <v>34.000000082</v>
      </c>
      <c r="CK259" s="11">
        <f t="shared" si="2002"/>
        <v>49.999999916999997</v>
      </c>
      <c r="CL259" s="11">
        <f t="shared" ref="CL259:CQ259" si="2003">ABS(CL9-50)</f>
        <v>39.999999916</v>
      </c>
      <c r="CM259" s="11">
        <f t="shared" si="2003"/>
        <v>49.999999914999997</v>
      </c>
      <c r="CN259" s="11">
        <f t="shared" si="2003"/>
        <v>49.999999914</v>
      </c>
      <c r="CO259" s="11">
        <f t="shared" si="2003"/>
        <v>49.999999913000003</v>
      </c>
      <c r="CP259" s="11">
        <f t="shared" si="2003"/>
        <v>30.000000087999993</v>
      </c>
      <c r="CQ259" s="11">
        <f t="shared" si="2003"/>
        <v>49.999999911000003</v>
      </c>
      <c r="CR259" s="11">
        <f t="shared" ref="CR259:CS259" si="2004">ABS(CR9-50)</f>
        <v>24.99999991</v>
      </c>
      <c r="CS259" s="11">
        <f t="shared" si="2004"/>
        <v>49.999999909000003</v>
      </c>
      <c r="CT259" s="11">
        <f t="shared" ref="CT259:DB259" si="2005">ABS(CT9-50)</f>
        <v>49.999999907999999</v>
      </c>
      <c r="CU259" s="11">
        <f t="shared" si="2005"/>
        <v>46.000000092999997</v>
      </c>
      <c r="CV259" s="11">
        <f t="shared" si="2005"/>
        <v>49.999999905999999</v>
      </c>
      <c r="CW259" s="11">
        <f t="shared" si="2005"/>
        <v>44.999999905000003</v>
      </c>
      <c r="CX259" s="11">
        <f t="shared" si="2005"/>
        <v>44.999999903999999</v>
      </c>
      <c r="CY259" s="11">
        <f t="shared" si="2005"/>
        <v>25.000000096999997</v>
      </c>
      <c r="CZ259" s="11">
        <f t="shared" si="2005"/>
        <v>44.999999901999999</v>
      </c>
      <c r="DA259" s="11">
        <f t="shared" si="2005"/>
        <v>40.000000099000005</v>
      </c>
      <c r="DB259" s="11">
        <f t="shared" si="2005"/>
        <v>44.999999899999999</v>
      </c>
      <c r="DC259" s="11">
        <f t="shared" ref="DC259:EE259" si="2006">ABS(DC9-50)</f>
        <v>47.999999899000002</v>
      </c>
      <c r="DD259" s="11">
        <f t="shared" si="2006"/>
        <v>47.999999897999999</v>
      </c>
      <c r="DE259" s="11">
        <f t="shared" si="2006"/>
        <v>49.999999897000002</v>
      </c>
      <c r="DF259" s="11">
        <f t="shared" si="2006"/>
        <v>44.999999895999999</v>
      </c>
      <c r="DG259" s="11">
        <f t="shared" si="2006"/>
        <v>49.999999895000002</v>
      </c>
      <c r="DH259" s="11">
        <f t="shared" si="2006"/>
        <v>44.999999893999998</v>
      </c>
      <c r="DI259" s="11">
        <f t="shared" si="2006"/>
        <v>49.999999893000002</v>
      </c>
      <c r="DJ259" s="11">
        <f t="shared" si="2006"/>
        <v>49.999999891999998</v>
      </c>
      <c r="DK259" s="11">
        <f t="shared" si="2006"/>
        <v>29.999999891000002</v>
      </c>
      <c r="DL259" s="11">
        <f t="shared" si="2006"/>
        <v>49.999999889999998</v>
      </c>
      <c r="DM259" s="11">
        <f t="shared" si="2006"/>
        <v>49.999999889000001</v>
      </c>
      <c r="DN259" s="11">
        <f t="shared" si="2006"/>
        <v>49.999999887999998</v>
      </c>
      <c r="DO259" s="11">
        <f t="shared" si="2006"/>
        <v>50.000000112999999</v>
      </c>
      <c r="DP259" s="11">
        <f t="shared" si="2006"/>
        <v>49.999999885999998</v>
      </c>
      <c r="DQ259" s="11">
        <f t="shared" si="2006"/>
        <v>44.999999885000001</v>
      </c>
      <c r="DR259" s="11">
        <f t="shared" si="2006"/>
        <v>44.999999883999998</v>
      </c>
      <c r="DS259" s="11">
        <f t="shared" si="2006"/>
        <v>49.999999883000001</v>
      </c>
      <c r="DT259" s="11">
        <f t="shared" si="2006"/>
        <v>49.999999881999997</v>
      </c>
      <c r="DU259" s="11">
        <f t="shared" si="2006"/>
        <v>49.999999881000001</v>
      </c>
      <c r="DV259" s="11">
        <f t="shared" si="2006"/>
        <v>48.999999879999997</v>
      </c>
      <c r="DW259" s="11">
        <f t="shared" si="2006"/>
        <v>15.000000120999999</v>
      </c>
      <c r="DX259" s="11">
        <f t="shared" si="2006"/>
        <v>49.999999877999997</v>
      </c>
      <c r="DY259" s="11">
        <f t="shared" si="2006"/>
        <v>20.000000123000007</v>
      </c>
      <c r="DZ259" s="11">
        <f t="shared" si="2006"/>
        <v>44.999999876000004</v>
      </c>
      <c r="EA259" s="11">
        <f t="shared" si="2006"/>
        <v>44.999999875</v>
      </c>
      <c r="EB259" s="11">
        <f t="shared" si="2006"/>
        <v>29.000000126000003</v>
      </c>
      <c r="EC259" s="11">
        <f t="shared" si="2006"/>
        <v>44.999999873</v>
      </c>
      <c r="ED259" s="11">
        <f t="shared" si="2006"/>
        <v>49.999999871999997</v>
      </c>
      <c r="EE259" s="11">
        <f t="shared" si="2006"/>
        <v>10.000000129</v>
      </c>
      <c r="EF259" s="11">
        <f t="shared" ref="EF259:EI259" si="2007">ABS(EF9-50)</f>
        <v>49.999999870000003</v>
      </c>
      <c r="EG259" s="11">
        <f t="shared" si="2007"/>
        <v>49.999999869</v>
      </c>
      <c r="EH259" s="11">
        <f t="shared" si="2007"/>
        <v>30.000000131999997</v>
      </c>
      <c r="EI259" s="11">
        <f t="shared" si="2007"/>
        <v>46.999999867</v>
      </c>
      <c r="EJ259" s="11">
        <f t="shared" ref="EJ259:ES259" si="2008">ABS(EJ9-50)</f>
        <v>49.000000134000004</v>
      </c>
      <c r="EK259" s="11">
        <f t="shared" si="2008"/>
        <v>49.999999864999999</v>
      </c>
      <c r="EL259" s="11">
        <f t="shared" si="2008"/>
        <v>35.000000135999997</v>
      </c>
      <c r="EM259" s="11">
        <f t="shared" si="2008"/>
        <v>9.9999998629999993</v>
      </c>
      <c r="EN259" s="11">
        <f t="shared" si="2008"/>
        <v>30.000000138000004</v>
      </c>
      <c r="EO259" s="11">
        <f t="shared" si="2008"/>
        <v>44.999999860999999</v>
      </c>
      <c r="EP259" s="11">
        <f t="shared" si="2008"/>
        <v>15.000000139999997</v>
      </c>
      <c r="EQ259" s="11">
        <f t="shared" si="2008"/>
        <v>49.999999858999999</v>
      </c>
      <c r="ER259" s="11">
        <f t="shared" si="2008"/>
        <v>39.999999858000002</v>
      </c>
      <c r="ES259" s="11">
        <f t="shared" si="2008"/>
        <v>20.000000142999994</v>
      </c>
      <c r="ET259" s="11">
        <f t="shared" ref="ET259:EV259" si="2009">ABS(ET9-50)</f>
        <v>49.999999856000002</v>
      </c>
      <c r="EU259" s="11">
        <f t="shared" si="2009"/>
        <v>36.999999854999999</v>
      </c>
      <c r="EV259" s="11">
        <f t="shared" si="2009"/>
        <v>49.999999854000002</v>
      </c>
      <c r="EW259" s="11">
        <f t="shared" ref="EW259:FJ259" si="2010">ABS(EW9-50)</f>
        <v>15.999999852999998</v>
      </c>
      <c r="EX259" s="11">
        <f t="shared" si="2010"/>
        <v>49.999999852000002</v>
      </c>
      <c r="EY259" s="11">
        <f t="shared" si="2010"/>
        <v>49.999999850999998</v>
      </c>
      <c r="EZ259" s="11">
        <f t="shared" si="2010"/>
        <v>44.999999850000002</v>
      </c>
      <c r="FA259" s="11">
        <f t="shared" si="2010"/>
        <v>40.000000150999995</v>
      </c>
      <c r="FB259" s="11">
        <f t="shared" si="2010"/>
        <v>25.000000151999998</v>
      </c>
      <c r="FC259" s="11">
        <f t="shared" si="2010"/>
        <v>44.999999846999998</v>
      </c>
      <c r="FD259" s="11">
        <f t="shared" si="2010"/>
        <v>24.999999846000001</v>
      </c>
      <c r="FE259" s="11">
        <f t="shared" si="2010"/>
        <v>14.999999844999998</v>
      </c>
      <c r="FF259" s="11">
        <f t="shared" si="2010"/>
        <v>49.999999844000001</v>
      </c>
      <c r="FG259" s="11">
        <f t="shared" si="2010"/>
        <v>49.999999842999998</v>
      </c>
      <c r="FH259" s="11">
        <f t="shared" si="2010"/>
        <v>49.999999842000001</v>
      </c>
      <c r="FI259" s="11">
        <f t="shared" si="2010"/>
        <v>49.999999840999998</v>
      </c>
      <c r="FJ259" s="11">
        <f t="shared" si="2010"/>
        <v>40.000000159999999</v>
      </c>
      <c r="FK259" s="11">
        <f t="shared" ref="FK259" si="2011">ABS(FK9-50)</f>
        <v>49.999999838999997</v>
      </c>
    </row>
    <row r="260" spans="3:167" x14ac:dyDescent="0.25">
      <c r="C260" s="11">
        <v>7</v>
      </c>
      <c r="D260" s="11">
        <f t="shared" si="1933"/>
        <v>0</v>
      </c>
      <c r="E260" s="11">
        <f t="shared" ref="E260" si="2012">ABS(E10-50)</f>
        <v>9.9999999994999982</v>
      </c>
      <c r="F260" s="11">
        <f t="shared" si="1933"/>
        <v>14.999999999499998</v>
      </c>
      <c r="G260" s="11">
        <f t="shared" si="1933"/>
        <v>24.999999999</v>
      </c>
      <c r="H260" s="11">
        <f t="shared" si="1933"/>
        <v>29.999999998</v>
      </c>
      <c r="I260" s="11">
        <f t="shared" ref="I260:BT260" si="2013">ABS(I10-50)</f>
        <v>29.999999997</v>
      </c>
      <c r="J260" s="11">
        <f t="shared" si="2013"/>
        <v>10.000000004</v>
      </c>
      <c r="K260" s="11">
        <f t="shared" si="2013"/>
        <v>4.9999968609881762E-9</v>
      </c>
      <c r="L260" s="11">
        <f t="shared" si="2013"/>
        <v>39.999999994</v>
      </c>
      <c r="M260" s="11">
        <f t="shared" si="2013"/>
        <v>29.999999992999999</v>
      </c>
      <c r="N260" s="11">
        <f t="shared" si="2013"/>
        <v>9.9999999919999993</v>
      </c>
      <c r="O260" s="11">
        <f t="shared" si="2013"/>
        <v>24.999999990999999</v>
      </c>
      <c r="P260" s="11">
        <f t="shared" si="2013"/>
        <v>35.000000009999994</v>
      </c>
      <c r="Q260" s="11">
        <f t="shared" si="2013"/>
        <v>24.999999988999999</v>
      </c>
      <c r="R260" s="11">
        <f t="shared" si="2013"/>
        <v>25.000000012000001</v>
      </c>
      <c r="S260" s="11">
        <f t="shared" si="2013"/>
        <v>9.9999999870000025</v>
      </c>
      <c r="T260" s="11">
        <f t="shared" si="2013"/>
        <v>14.999999985999999</v>
      </c>
      <c r="U260" s="11">
        <f t="shared" si="2013"/>
        <v>39.999999985000002</v>
      </c>
      <c r="V260" s="11">
        <f t="shared" si="2013"/>
        <v>9.9999999839999987</v>
      </c>
      <c r="W260" s="11">
        <f t="shared" si="2013"/>
        <v>34.999999983000002</v>
      </c>
      <c r="X260" s="11">
        <f t="shared" si="2013"/>
        <v>24.999999981999999</v>
      </c>
      <c r="Y260" s="11">
        <f t="shared" si="2013"/>
        <v>39.999999981000002</v>
      </c>
      <c r="Z260" s="11">
        <f t="shared" si="2013"/>
        <v>19.999999979999998</v>
      </c>
      <c r="AA260" s="11">
        <f t="shared" si="2013"/>
        <v>15.000000021000005</v>
      </c>
      <c r="AB260" s="11">
        <f t="shared" si="2013"/>
        <v>30.000000021999995</v>
      </c>
      <c r="AC260" s="11">
        <f t="shared" si="2013"/>
        <v>29.000000022999998</v>
      </c>
      <c r="AD260" s="11">
        <f t="shared" si="2013"/>
        <v>50.000000024000002</v>
      </c>
      <c r="AE260" s="11">
        <f t="shared" si="2013"/>
        <v>29.999999975000001</v>
      </c>
      <c r="AF260" s="11">
        <f t="shared" si="2013"/>
        <v>49.999999973999998</v>
      </c>
      <c r="AG260" s="11">
        <f t="shared" si="2013"/>
        <v>39.999999973000001</v>
      </c>
      <c r="AH260" s="11">
        <f t="shared" si="2013"/>
        <v>22.000000028000002</v>
      </c>
      <c r="AI260" s="11">
        <f t="shared" si="2013"/>
        <v>29.999999971000001</v>
      </c>
      <c r="AJ260" s="11">
        <f t="shared" si="2013"/>
        <v>0.99999996999999752</v>
      </c>
      <c r="AK260" s="11">
        <f t="shared" si="2013"/>
        <v>20.000000030999999</v>
      </c>
      <c r="AL260" s="11">
        <f t="shared" si="2013"/>
        <v>50.000000032000003</v>
      </c>
      <c r="AM260" s="11">
        <f t="shared" si="2013"/>
        <v>25.000000033000006</v>
      </c>
      <c r="AN260" s="11">
        <f t="shared" si="2013"/>
        <v>34.999999966000004</v>
      </c>
      <c r="AO260" s="11">
        <f t="shared" si="2013"/>
        <v>35.000000034999999</v>
      </c>
      <c r="AP260" s="11">
        <f t="shared" si="2013"/>
        <v>19.999999964000001</v>
      </c>
      <c r="AQ260" s="11">
        <f t="shared" si="2013"/>
        <v>25.000000037000007</v>
      </c>
      <c r="AR260" s="11">
        <f t="shared" si="2013"/>
        <v>49.999999961999997</v>
      </c>
      <c r="AS260" s="11">
        <f t="shared" si="2013"/>
        <v>42.000000039</v>
      </c>
      <c r="AT260" s="11">
        <f t="shared" si="2013"/>
        <v>40.000000040000003</v>
      </c>
      <c r="AU260" s="11">
        <f t="shared" si="2013"/>
        <v>29.999999959</v>
      </c>
      <c r="AV260" s="11">
        <f t="shared" si="2013"/>
        <v>4.2000003475095582E-8</v>
      </c>
      <c r="AW260" s="11">
        <f t="shared" si="2013"/>
        <v>49.999999957</v>
      </c>
      <c r="AX260" s="11">
        <f t="shared" si="2013"/>
        <v>42.999999955999996</v>
      </c>
      <c r="AY260" s="11">
        <f t="shared" si="2013"/>
        <v>49.999999955</v>
      </c>
      <c r="AZ260" s="11">
        <f t="shared" si="2013"/>
        <v>39.999999954000003</v>
      </c>
      <c r="BA260" s="11">
        <f t="shared" si="2013"/>
        <v>15.000000047</v>
      </c>
      <c r="BB260" s="11">
        <f t="shared" si="2013"/>
        <v>24.999999952</v>
      </c>
      <c r="BC260" s="11">
        <f t="shared" si="2013"/>
        <v>44.999999950999999</v>
      </c>
      <c r="BD260" s="11">
        <f t="shared" si="2013"/>
        <v>9.999999950000003</v>
      </c>
      <c r="BE260" s="11">
        <f t="shared" si="2013"/>
        <v>49.999999948999999</v>
      </c>
      <c r="BF260" s="11">
        <f t="shared" si="2013"/>
        <v>24.999999947999999</v>
      </c>
      <c r="BG260" s="11">
        <f t="shared" si="2013"/>
        <v>49.999999946999999</v>
      </c>
      <c r="BH260" s="11">
        <f t="shared" si="2013"/>
        <v>25.000000053999997</v>
      </c>
      <c r="BI260" s="11">
        <f t="shared" si="2013"/>
        <v>25.000000055000001</v>
      </c>
      <c r="BJ260" s="11">
        <f t="shared" si="2013"/>
        <v>35.000000056000005</v>
      </c>
      <c r="BK260" s="11">
        <f t="shared" si="2013"/>
        <v>24.999999942999999</v>
      </c>
      <c r="BL260" s="11">
        <f t="shared" si="2013"/>
        <v>29.999999941999999</v>
      </c>
      <c r="BM260" s="11">
        <f t="shared" si="2013"/>
        <v>10.000000059000001</v>
      </c>
      <c r="BN260" s="11">
        <f t="shared" si="2013"/>
        <v>35.000000060000005</v>
      </c>
      <c r="BO260" s="11">
        <f t="shared" si="2013"/>
        <v>19.999999938999999</v>
      </c>
      <c r="BP260" s="11">
        <f t="shared" si="2013"/>
        <v>49.999999938000002</v>
      </c>
      <c r="BQ260" s="11">
        <f t="shared" si="2013"/>
        <v>49.999999936999998</v>
      </c>
      <c r="BR260" s="11">
        <f t="shared" si="2013"/>
        <v>19.999999935999998</v>
      </c>
      <c r="BS260" s="11">
        <f t="shared" si="2013"/>
        <v>41.999999934999998</v>
      </c>
      <c r="BT260" s="11">
        <f t="shared" si="2013"/>
        <v>29.999999934000002</v>
      </c>
      <c r="BU260" s="11">
        <f t="shared" ref="BU260:CI260" si="2014">ABS(BU10-50)</f>
        <v>6.7000001990891178E-8</v>
      </c>
      <c r="BV260" s="11">
        <f t="shared" si="2014"/>
        <v>28.000000068000006</v>
      </c>
      <c r="BW260" s="11">
        <f t="shared" si="2014"/>
        <v>29.999999931000001</v>
      </c>
      <c r="BX260" s="11">
        <f t="shared" si="2014"/>
        <v>34.999999930000001</v>
      </c>
      <c r="BY260" s="11">
        <f t="shared" si="2014"/>
        <v>39.000000071000002</v>
      </c>
      <c r="BZ260" s="11">
        <f t="shared" si="2014"/>
        <v>39.999999928000001</v>
      </c>
      <c r="CA260" s="11">
        <f t="shared" si="2014"/>
        <v>25.000000072999995</v>
      </c>
      <c r="CB260" s="11">
        <f t="shared" si="2014"/>
        <v>19.999999926000001</v>
      </c>
      <c r="CC260" s="11">
        <f t="shared" si="2014"/>
        <v>2.0000000750000027</v>
      </c>
      <c r="CD260" s="11">
        <f t="shared" si="2014"/>
        <v>8.9999999240000008</v>
      </c>
      <c r="CE260" s="11">
        <f t="shared" si="2014"/>
        <v>29.999999923000001</v>
      </c>
      <c r="CF260" s="11">
        <f t="shared" si="2014"/>
        <v>39.999999922000001</v>
      </c>
      <c r="CG260" s="11">
        <f t="shared" si="2014"/>
        <v>39.999999920999997</v>
      </c>
      <c r="CH260" s="11">
        <f t="shared" si="2014"/>
        <v>25.000000080000007</v>
      </c>
      <c r="CI260" s="11">
        <f t="shared" si="2014"/>
        <v>8.1000003149256372E-8</v>
      </c>
      <c r="CJ260" s="11">
        <f t="shared" ref="CJ260:CK260" si="2015">ABS(CJ10-50)</f>
        <v>17.999999918</v>
      </c>
      <c r="CK260" s="11">
        <f t="shared" si="2015"/>
        <v>47.999999916999997</v>
      </c>
      <c r="CL260" s="11">
        <f t="shared" ref="CL260:CQ260" si="2016">ABS(CL10-50)</f>
        <v>8.3999999844763806E-8</v>
      </c>
      <c r="CM260" s="11">
        <f t="shared" si="2016"/>
        <v>27.999999915</v>
      </c>
      <c r="CN260" s="11">
        <f t="shared" si="2016"/>
        <v>39.999999914</v>
      </c>
      <c r="CO260" s="11">
        <f t="shared" si="2016"/>
        <v>19.999999913</v>
      </c>
      <c r="CP260" s="11">
        <f t="shared" si="2016"/>
        <v>34.999999912</v>
      </c>
      <c r="CQ260" s="11">
        <f t="shared" si="2016"/>
        <v>19.999999911</v>
      </c>
      <c r="CR260" s="11">
        <f t="shared" ref="CR260:CS260" si="2017">ABS(CR10-50)</f>
        <v>19.99999991</v>
      </c>
      <c r="CS260" s="11">
        <f t="shared" si="2017"/>
        <v>24.999999909</v>
      </c>
      <c r="CT260" s="11">
        <f t="shared" ref="CT260:DB260" si="2018">ABS(CT10-50)</f>
        <v>47.999999907999999</v>
      </c>
      <c r="CU260" s="11">
        <f t="shared" si="2018"/>
        <v>35.999999907000003</v>
      </c>
      <c r="CV260" s="11">
        <f t="shared" si="2018"/>
        <v>19.999999905999999</v>
      </c>
      <c r="CW260" s="11">
        <f t="shared" si="2018"/>
        <v>2.0000000949999972</v>
      </c>
      <c r="CX260" s="11">
        <f t="shared" si="2018"/>
        <v>10.000000096000001</v>
      </c>
      <c r="CY260" s="11">
        <f t="shared" si="2018"/>
        <v>17.999999903000003</v>
      </c>
      <c r="CZ260" s="11">
        <f t="shared" si="2018"/>
        <v>14.999999901999999</v>
      </c>
      <c r="DA260" s="11">
        <f t="shared" si="2018"/>
        <v>19.999999900999999</v>
      </c>
      <c r="DB260" s="11">
        <f t="shared" si="2018"/>
        <v>39.999999899999999</v>
      </c>
      <c r="DC260" s="11">
        <f t="shared" ref="DC260:EE260" si="2019">ABS(DC10-50)</f>
        <v>29.999999898999999</v>
      </c>
      <c r="DD260" s="11">
        <f t="shared" si="2019"/>
        <v>32.999999897999999</v>
      </c>
      <c r="DE260" s="11">
        <f t="shared" si="2019"/>
        <v>29.999999896999999</v>
      </c>
      <c r="DF260" s="11">
        <f t="shared" si="2019"/>
        <v>45.000000103999994</v>
      </c>
      <c r="DG260" s="11">
        <f t="shared" si="2019"/>
        <v>39.999999895000002</v>
      </c>
      <c r="DH260" s="11">
        <f t="shared" si="2019"/>
        <v>35.000000106000002</v>
      </c>
      <c r="DI260" s="11">
        <f t="shared" si="2019"/>
        <v>9.9999998930000018</v>
      </c>
      <c r="DJ260" s="11">
        <f t="shared" si="2019"/>
        <v>10.000000108000002</v>
      </c>
      <c r="DK260" s="11">
        <f t="shared" si="2019"/>
        <v>29.999999891000002</v>
      </c>
      <c r="DL260" s="11">
        <f t="shared" si="2019"/>
        <v>38.999999889999998</v>
      </c>
      <c r="DM260" s="11">
        <f t="shared" si="2019"/>
        <v>49.999999889000001</v>
      </c>
      <c r="DN260" s="11">
        <f t="shared" si="2019"/>
        <v>49.999999887999998</v>
      </c>
      <c r="DO260" s="11">
        <f t="shared" si="2019"/>
        <v>49.999999887000001</v>
      </c>
      <c r="DP260" s="11">
        <f t="shared" si="2019"/>
        <v>14.999999885999998</v>
      </c>
      <c r="DQ260" s="11">
        <f t="shared" si="2019"/>
        <v>37.999999885000001</v>
      </c>
      <c r="DR260" s="11">
        <f t="shared" si="2019"/>
        <v>22.999999884000001</v>
      </c>
      <c r="DS260" s="11">
        <f t="shared" si="2019"/>
        <v>49.999999883000001</v>
      </c>
      <c r="DT260" s="11">
        <f t="shared" si="2019"/>
        <v>50.000000118000003</v>
      </c>
      <c r="DU260" s="11">
        <f t="shared" si="2019"/>
        <v>34.999999881000001</v>
      </c>
      <c r="DV260" s="11">
        <f t="shared" si="2019"/>
        <v>35.000000119999996</v>
      </c>
      <c r="DW260" s="11">
        <f t="shared" si="2019"/>
        <v>24.999999879000001</v>
      </c>
      <c r="DX260" s="11">
        <f t="shared" si="2019"/>
        <v>9.999999877999997</v>
      </c>
      <c r="DY260" s="11">
        <f t="shared" si="2019"/>
        <v>10.000000123</v>
      </c>
      <c r="DZ260" s="11">
        <f t="shared" si="2019"/>
        <v>29.999999876</v>
      </c>
      <c r="EA260" s="11">
        <f t="shared" si="2019"/>
        <v>16.000000125</v>
      </c>
      <c r="EB260" s="11">
        <f t="shared" si="2019"/>
        <v>41.999999873999997</v>
      </c>
      <c r="EC260" s="11">
        <f t="shared" si="2019"/>
        <v>19.999999873</v>
      </c>
      <c r="ED260" s="11">
        <f t="shared" si="2019"/>
        <v>39.999999872000004</v>
      </c>
      <c r="EE260" s="11">
        <f t="shared" si="2019"/>
        <v>39.999999871</v>
      </c>
      <c r="EF260" s="11">
        <f t="shared" ref="EF260:EI260" si="2020">ABS(EF10-50)</f>
        <v>29.99999987</v>
      </c>
      <c r="EG260" s="11">
        <f t="shared" si="2020"/>
        <v>31.999999869</v>
      </c>
      <c r="EH260" s="11">
        <f t="shared" si="2020"/>
        <v>30.000000131999997</v>
      </c>
      <c r="EI260" s="11">
        <f t="shared" si="2020"/>
        <v>27.999999867</v>
      </c>
      <c r="EJ260" s="11">
        <f t="shared" ref="EJ260:ES260" si="2021">ABS(EJ10-50)</f>
        <v>28.999999866</v>
      </c>
      <c r="EK260" s="11">
        <f t="shared" si="2021"/>
        <v>40.999999864999999</v>
      </c>
      <c r="EL260" s="11">
        <f t="shared" si="2021"/>
        <v>15.000000135999997</v>
      </c>
      <c r="EM260" s="11">
        <f t="shared" si="2021"/>
        <v>1.3700000067728979E-7</v>
      </c>
      <c r="EN260" s="11">
        <f t="shared" si="2021"/>
        <v>35.000000138000004</v>
      </c>
      <c r="EO260" s="11">
        <f t="shared" si="2021"/>
        <v>29.999999860999999</v>
      </c>
      <c r="EP260" s="11">
        <f t="shared" si="2021"/>
        <v>14.999999860000003</v>
      </c>
      <c r="EQ260" s="11">
        <f t="shared" si="2021"/>
        <v>39.999999858999999</v>
      </c>
      <c r="ER260" s="11">
        <f t="shared" si="2021"/>
        <v>15.000000142000005</v>
      </c>
      <c r="ES260" s="11">
        <f t="shared" si="2021"/>
        <v>49.999999856999999</v>
      </c>
      <c r="ET260" s="11">
        <f t="shared" ref="ET260:EV260" si="2022">ABS(ET10-50)</f>
        <v>34.999999856000002</v>
      </c>
      <c r="EU260" s="11">
        <f t="shared" si="2022"/>
        <v>39.999999854999999</v>
      </c>
      <c r="EV260" s="11">
        <f t="shared" si="2022"/>
        <v>29.999999853999999</v>
      </c>
      <c r="EW260" s="11">
        <f t="shared" ref="EW260:FJ260" si="2023">ABS(EW10-50)</f>
        <v>26.000000146999994</v>
      </c>
      <c r="EX260" s="11">
        <f t="shared" si="2023"/>
        <v>49.999999852000002</v>
      </c>
      <c r="EY260" s="11">
        <f t="shared" si="2023"/>
        <v>29.999999850999998</v>
      </c>
      <c r="EZ260" s="11">
        <f t="shared" si="2023"/>
        <v>39.999999850000002</v>
      </c>
      <c r="FA260" s="11">
        <f t="shared" si="2023"/>
        <v>39.999999848999998</v>
      </c>
      <c r="FB260" s="11">
        <f t="shared" si="2023"/>
        <v>24.999999848000002</v>
      </c>
      <c r="FC260" s="11">
        <f t="shared" si="2023"/>
        <v>19.999999847000002</v>
      </c>
      <c r="FD260" s="11">
        <f t="shared" si="2023"/>
        <v>19.999999846000001</v>
      </c>
      <c r="FE260" s="11">
        <f t="shared" si="2023"/>
        <v>14.999999844999998</v>
      </c>
      <c r="FF260" s="11">
        <f t="shared" si="2023"/>
        <v>40.000000155999999</v>
      </c>
      <c r="FG260" s="11">
        <f t="shared" si="2023"/>
        <v>28.000000157000002</v>
      </c>
      <c r="FH260" s="11">
        <f t="shared" si="2023"/>
        <v>49.999999842000001</v>
      </c>
      <c r="FI260" s="11">
        <f t="shared" si="2023"/>
        <v>49.999999840999998</v>
      </c>
      <c r="FJ260" s="11">
        <f t="shared" si="2023"/>
        <v>30.000000159999999</v>
      </c>
      <c r="FK260" s="11">
        <f t="shared" ref="FK260" si="2024">ABS(FK10-50)</f>
        <v>9.9999998389999973</v>
      </c>
    </row>
    <row r="261" spans="3:167" x14ac:dyDescent="0.25">
      <c r="C261" s="11">
        <v>8</v>
      </c>
      <c r="D261" s="11">
        <f t="shared" si="1933"/>
        <v>0</v>
      </c>
      <c r="E261" s="11">
        <f t="shared" ref="E261" si="2025">ABS(E11-50)</f>
        <v>44.999999999499998</v>
      </c>
      <c r="F261" s="11">
        <f t="shared" si="1933"/>
        <v>20.999999999500002</v>
      </c>
      <c r="G261" s="11">
        <f t="shared" si="1933"/>
        <v>28.999999999</v>
      </c>
      <c r="H261" s="11">
        <f t="shared" si="1933"/>
        <v>21.999999998</v>
      </c>
      <c r="I261" s="11">
        <f t="shared" ref="I261:BT261" si="2026">ABS(I11-50)</f>
        <v>27.999999997</v>
      </c>
      <c r="J261" s="11">
        <f t="shared" si="2026"/>
        <v>44.999999996</v>
      </c>
      <c r="K261" s="11">
        <f t="shared" si="2026"/>
        <v>4.9999968609881762E-9</v>
      </c>
      <c r="L261" s="11">
        <f t="shared" si="2026"/>
        <v>29.999999994</v>
      </c>
      <c r="M261" s="11">
        <f t="shared" si="2026"/>
        <v>39.999999993000003</v>
      </c>
      <c r="N261" s="11">
        <f t="shared" si="2026"/>
        <v>29.999999991999999</v>
      </c>
      <c r="O261" s="11">
        <f t="shared" si="2026"/>
        <v>14.999999991000003</v>
      </c>
      <c r="P261" s="11">
        <f t="shared" si="2026"/>
        <v>39.999999989999999</v>
      </c>
      <c r="Q261" s="11">
        <f t="shared" si="2026"/>
        <v>29.999999988999999</v>
      </c>
      <c r="R261" s="11">
        <f t="shared" si="2026"/>
        <v>49.999999987999999</v>
      </c>
      <c r="S261" s="11">
        <f t="shared" si="2026"/>
        <v>39.999999987000002</v>
      </c>
      <c r="T261" s="11">
        <f t="shared" si="2026"/>
        <v>44.999999985999999</v>
      </c>
      <c r="U261" s="11">
        <f t="shared" si="2026"/>
        <v>29.999999984999999</v>
      </c>
      <c r="V261" s="11">
        <f t="shared" si="2026"/>
        <v>29.999999983999999</v>
      </c>
      <c r="W261" s="11">
        <f t="shared" si="2026"/>
        <v>49.999999983000002</v>
      </c>
      <c r="X261" s="11">
        <f t="shared" si="2026"/>
        <v>40.000000017999994</v>
      </c>
      <c r="Y261" s="11">
        <f t="shared" si="2026"/>
        <v>39.999999981000002</v>
      </c>
      <c r="Z261" s="11">
        <f t="shared" si="2026"/>
        <v>25.000000020000002</v>
      </c>
      <c r="AA261" s="11">
        <f t="shared" si="2026"/>
        <v>34.999999979000002</v>
      </c>
      <c r="AB261" s="11">
        <f t="shared" si="2026"/>
        <v>34.999999977999998</v>
      </c>
      <c r="AC261" s="11">
        <f t="shared" si="2026"/>
        <v>24.999999977000002</v>
      </c>
      <c r="AD261" s="11">
        <f t="shared" si="2026"/>
        <v>4.999999975999998</v>
      </c>
      <c r="AE261" s="11">
        <f t="shared" si="2026"/>
        <v>29.999999975000001</v>
      </c>
      <c r="AF261" s="11">
        <f t="shared" si="2026"/>
        <v>49.999999973999998</v>
      </c>
      <c r="AG261" s="11">
        <f t="shared" si="2026"/>
        <v>24.999999973000001</v>
      </c>
      <c r="AH261" s="11">
        <f t="shared" si="2026"/>
        <v>34.000000028000002</v>
      </c>
      <c r="AI261" s="11">
        <f t="shared" si="2026"/>
        <v>24.999999971000001</v>
      </c>
      <c r="AJ261" s="11">
        <f t="shared" si="2026"/>
        <v>25.999999970000001</v>
      </c>
      <c r="AK261" s="11">
        <f t="shared" si="2026"/>
        <v>34.999999969000001</v>
      </c>
      <c r="AL261" s="11">
        <f t="shared" si="2026"/>
        <v>39.999999967999997</v>
      </c>
      <c r="AM261" s="11">
        <f t="shared" si="2026"/>
        <v>20.000000033000006</v>
      </c>
      <c r="AN261" s="11">
        <f t="shared" si="2026"/>
        <v>16.999999965999997</v>
      </c>
      <c r="AO261" s="11">
        <f t="shared" si="2026"/>
        <v>9.9999999650000007</v>
      </c>
      <c r="AP261" s="11">
        <f t="shared" si="2026"/>
        <v>3.6000002978653356E-8</v>
      </c>
      <c r="AQ261" s="11">
        <f t="shared" si="2026"/>
        <v>24.999999963</v>
      </c>
      <c r="AR261" s="11">
        <f t="shared" si="2026"/>
        <v>19.999999962</v>
      </c>
      <c r="AS261" s="11">
        <f t="shared" si="2026"/>
        <v>16.999999961</v>
      </c>
      <c r="AT261" s="11">
        <f t="shared" si="2026"/>
        <v>39.999999959999997</v>
      </c>
      <c r="AU261" s="11">
        <f t="shared" si="2026"/>
        <v>14.999999959</v>
      </c>
      <c r="AV261" s="11">
        <f t="shared" si="2026"/>
        <v>39.999999958000004</v>
      </c>
      <c r="AW261" s="11">
        <f t="shared" si="2026"/>
        <v>49.999999957</v>
      </c>
      <c r="AX261" s="11">
        <f t="shared" si="2026"/>
        <v>37.999999955999996</v>
      </c>
      <c r="AY261" s="11">
        <f t="shared" si="2026"/>
        <v>39.999999955</v>
      </c>
      <c r="AZ261" s="11">
        <f t="shared" si="2026"/>
        <v>40.000000045999997</v>
      </c>
      <c r="BA261" s="11">
        <f t="shared" si="2026"/>
        <v>19.999999953</v>
      </c>
      <c r="BB261" s="11">
        <f t="shared" si="2026"/>
        <v>39.999999951999996</v>
      </c>
      <c r="BC261" s="11">
        <f t="shared" si="2026"/>
        <v>19.999999950999999</v>
      </c>
      <c r="BD261" s="11">
        <f t="shared" si="2026"/>
        <v>35.999999950000003</v>
      </c>
      <c r="BE261" s="11">
        <f t="shared" si="2026"/>
        <v>34.999999948999999</v>
      </c>
      <c r="BF261" s="11">
        <f t="shared" si="2026"/>
        <v>49.999999948000003</v>
      </c>
      <c r="BG261" s="11">
        <f t="shared" si="2026"/>
        <v>49.999999946999999</v>
      </c>
      <c r="BH261" s="11">
        <f t="shared" si="2026"/>
        <v>34.999999946000003</v>
      </c>
      <c r="BI261" s="11">
        <f t="shared" si="2026"/>
        <v>34.999999944999999</v>
      </c>
      <c r="BJ261" s="11">
        <f t="shared" si="2026"/>
        <v>29.999999943999999</v>
      </c>
      <c r="BK261" s="11">
        <f t="shared" si="2026"/>
        <v>44.999999942999999</v>
      </c>
      <c r="BL261" s="11">
        <f t="shared" si="2026"/>
        <v>50.000000057999998</v>
      </c>
      <c r="BM261" s="11">
        <f t="shared" si="2026"/>
        <v>34.999999940999999</v>
      </c>
      <c r="BN261" s="11">
        <f t="shared" si="2026"/>
        <v>19.999999939999999</v>
      </c>
      <c r="BO261" s="11">
        <f t="shared" si="2026"/>
        <v>25.000000060999994</v>
      </c>
      <c r="BP261" s="11">
        <f t="shared" si="2026"/>
        <v>49.999999938000002</v>
      </c>
      <c r="BQ261" s="11">
        <f t="shared" si="2026"/>
        <v>50.000000063000002</v>
      </c>
      <c r="BR261" s="11">
        <f t="shared" si="2026"/>
        <v>19.999999935999998</v>
      </c>
      <c r="BS261" s="11">
        <f t="shared" si="2026"/>
        <v>32.999999935000005</v>
      </c>
      <c r="BT261" s="11">
        <f t="shared" si="2026"/>
        <v>24.999999934000002</v>
      </c>
      <c r="BU261" s="11">
        <f t="shared" ref="BU261:CI261" si="2027">ABS(BU11-50)</f>
        <v>10.000000067000002</v>
      </c>
      <c r="BV261" s="11">
        <f t="shared" si="2027"/>
        <v>25.999999932000001</v>
      </c>
      <c r="BW261" s="11">
        <f t="shared" si="2027"/>
        <v>37.999999930999998</v>
      </c>
      <c r="BX261" s="11">
        <f t="shared" si="2027"/>
        <v>29.999999930000001</v>
      </c>
      <c r="BY261" s="11">
        <f t="shared" si="2027"/>
        <v>17.999999928999998</v>
      </c>
      <c r="BZ261" s="11">
        <f t="shared" si="2027"/>
        <v>40.000000072000006</v>
      </c>
      <c r="CA261" s="11">
        <f t="shared" si="2027"/>
        <v>40.000000072999995</v>
      </c>
      <c r="CB261" s="11">
        <f t="shared" si="2027"/>
        <v>15.000000073999999</v>
      </c>
      <c r="CC261" s="11">
        <f t="shared" si="2027"/>
        <v>25.999999925000001</v>
      </c>
      <c r="CD261" s="11">
        <f t="shared" si="2027"/>
        <v>13.999999924000001</v>
      </c>
      <c r="CE261" s="11">
        <f t="shared" si="2027"/>
        <v>9.9999999229999972</v>
      </c>
      <c r="CF261" s="11">
        <f t="shared" si="2027"/>
        <v>10.000000077999999</v>
      </c>
      <c r="CG261" s="11">
        <f t="shared" si="2027"/>
        <v>39.999999920999997</v>
      </c>
      <c r="CH261" s="11">
        <f t="shared" si="2027"/>
        <v>29.99999992</v>
      </c>
      <c r="CI261" s="11">
        <f t="shared" si="2027"/>
        <v>39.999999919000004</v>
      </c>
      <c r="CJ261" s="11">
        <f t="shared" ref="CJ261:CK261" si="2028">ABS(CJ11-50)</f>
        <v>25.999999918</v>
      </c>
      <c r="CK261" s="11">
        <f t="shared" si="2028"/>
        <v>44.999999916999997</v>
      </c>
      <c r="CL261" s="11">
        <f t="shared" ref="CL261:CQ261" si="2029">ABS(CL11-50)</f>
        <v>49.999999916</v>
      </c>
      <c r="CM261" s="11">
        <f t="shared" si="2029"/>
        <v>49.999999914999997</v>
      </c>
      <c r="CN261" s="11">
        <f t="shared" si="2029"/>
        <v>19.999999914</v>
      </c>
      <c r="CO261" s="11">
        <f t="shared" si="2029"/>
        <v>19.999999913</v>
      </c>
      <c r="CP261" s="11">
        <f t="shared" si="2029"/>
        <v>39.999999912</v>
      </c>
      <c r="CQ261" s="11">
        <f t="shared" si="2029"/>
        <v>22.999999911</v>
      </c>
      <c r="CR261" s="11">
        <f t="shared" ref="CR261:CS261" si="2030">ABS(CR11-50)</f>
        <v>10.00000009</v>
      </c>
      <c r="CS261" s="11">
        <f t="shared" si="2030"/>
        <v>19.999999909</v>
      </c>
      <c r="CT261" s="11">
        <f t="shared" ref="CT261:DB261" si="2031">ABS(CT11-50)</f>
        <v>19.999999907999999</v>
      </c>
      <c r="CU261" s="11">
        <f t="shared" si="2031"/>
        <v>23.999999906999999</v>
      </c>
      <c r="CV261" s="11">
        <f t="shared" si="2031"/>
        <v>36.999999905999999</v>
      </c>
      <c r="CW261" s="11">
        <f t="shared" si="2031"/>
        <v>39.999999904999996</v>
      </c>
      <c r="CX261" s="11">
        <f t="shared" si="2031"/>
        <v>19.999999903999999</v>
      </c>
      <c r="CY261" s="11">
        <f t="shared" si="2031"/>
        <v>49.999999903000003</v>
      </c>
      <c r="CZ261" s="11">
        <f t="shared" si="2031"/>
        <v>22.000000098000001</v>
      </c>
      <c r="DA261" s="11">
        <f t="shared" si="2031"/>
        <v>34.999999901000002</v>
      </c>
      <c r="DB261" s="11">
        <f t="shared" si="2031"/>
        <v>1.0000000116860974E-7</v>
      </c>
      <c r="DC261" s="11">
        <f t="shared" ref="DC261:EE261" si="2032">ABS(DC11-50)</f>
        <v>25.000000100999998</v>
      </c>
      <c r="DD261" s="11">
        <f t="shared" si="2032"/>
        <v>4.9999998979999987</v>
      </c>
      <c r="DE261" s="11">
        <f t="shared" si="2032"/>
        <v>44.999999897000002</v>
      </c>
      <c r="DF261" s="11">
        <f t="shared" si="2032"/>
        <v>1.0000001040000015</v>
      </c>
      <c r="DG261" s="11">
        <f t="shared" si="2032"/>
        <v>44.999999895000002</v>
      </c>
      <c r="DH261" s="11">
        <f t="shared" si="2032"/>
        <v>49.999999893999998</v>
      </c>
      <c r="DI261" s="11">
        <f t="shared" si="2032"/>
        <v>29.999999892999998</v>
      </c>
      <c r="DJ261" s="11">
        <f t="shared" si="2032"/>
        <v>19.999999892000002</v>
      </c>
      <c r="DK261" s="11">
        <f t="shared" si="2032"/>
        <v>39.999999891000002</v>
      </c>
      <c r="DL261" s="11">
        <f t="shared" si="2032"/>
        <v>36.000000110000002</v>
      </c>
      <c r="DM261" s="11">
        <f t="shared" si="2032"/>
        <v>49.999999889000001</v>
      </c>
      <c r="DN261" s="11">
        <f t="shared" si="2032"/>
        <v>50.000000111999995</v>
      </c>
      <c r="DO261" s="11">
        <f t="shared" si="2032"/>
        <v>49.999999887000001</v>
      </c>
      <c r="DP261" s="11">
        <f t="shared" si="2032"/>
        <v>29.999999886000001</v>
      </c>
      <c r="DQ261" s="11">
        <f t="shared" si="2032"/>
        <v>40.000000115000006</v>
      </c>
      <c r="DR261" s="11">
        <f t="shared" si="2032"/>
        <v>13.999999883999998</v>
      </c>
      <c r="DS261" s="11">
        <f t="shared" si="2032"/>
        <v>14.999999883000001</v>
      </c>
      <c r="DT261" s="11">
        <f t="shared" si="2032"/>
        <v>16.999999881999997</v>
      </c>
      <c r="DU261" s="11">
        <f t="shared" si="2032"/>
        <v>22.999999881000001</v>
      </c>
      <c r="DV261" s="11">
        <f t="shared" si="2032"/>
        <v>9.9999998799999972</v>
      </c>
      <c r="DW261" s="11">
        <f t="shared" si="2032"/>
        <v>29.999999879000001</v>
      </c>
      <c r="DX261" s="11">
        <f t="shared" si="2032"/>
        <v>29.999999878000001</v>
      </c>
      <c r="DY261" s="11">
        <f t="shared" si="2032"/>
        <v>29.999999877</v>
      </c>
      <c r="DZ261" s="11">
        <f t="shared" si="2032"/>
        <v>25.000000123999996</v>
      </c>
      <c r="EA261" s="11">
        <f t="shared" si="2032"/>
        <v>1.2499999968440534E-7</v>
      </c>
      <c r="EB261" s="11">
        <f t="shared" si="2032"/>
        <v>26.999999874</v>
      </c>
      <c r="EC261" s="11">
        <f t="shared" si="2032"/>
        <v>34.999999873</v>
      </c>
      <c r="ED261" s="11">
        <f t="shared" si="2032"/>
        <v>32.999999872000004</v>
      </c>
      <c r="EE261" s="11">
        <f t="shared" si="2032"/>
        <v>49.999999871</v>
      </c>
      <c r="EF261" s="11">
        <f t="shared" ref="EF261:EI261" si="2033">ABS(EF11-50)</f>
        <v>29.99999987</v>
      </c>
      <c r="EG261" s="11">
        <f t="shared" si="2033"/>
        <v>17.999999869</v>
      </c>
      <c r="EH261" s="11">
        <f t="shared" si="2033"/>
        <v>39.999999868000003</v>
      </c>
      <c r="EI261" s="11">
        <f t="shared" si="2033"/>
        <v>27.999999867</v>
      </c>
      <c r="EJ261" s="11">
        <f t="shared" ref="EJ261:ES261" si="2034">ABS(EJ11-50)</f>
        <v>44.999999865999996</v>
      </c>
      <c r="EK261" s="11">
        <f t="shared" si="2034"/>
        <v>5.0000001350000005</v>
      </c>
      <c r="EL261" s="11">
        <f t="shared" si="2034"/>
        <v>49.999999864000003</v>
      </c>
      <c r="EM261" s="11">
        <f t="shared" si="2034"/>
        <v>39.999999862999999</v>
      </c>
      <c r="EN261" s="11">
        <f t="shared" si="2034"/>
        <v>29.999999861999999</v>
      </c>
      <c r="EO261" s="11">
        <f t="shared" si="2034"/>
        <v>24.999999860999999</v>
      </c>
      <c r="EP261" s="11">
        <f t="shared" si="2034"/>
        <v>14.999999860000003</v>
      </c>
      <c r="EQ261" s="11">
        <f t="shared" si="2034"/>
        <v>34.999999858999999</v>
      </c>
      <c r="ER261" s="11">
        <f t="shared" si="2034"/>
        <v>45.000000142000005</v>
      </c>
      <c r="ES261" s="11">
        <f t="shared" si="2034"/>
        <v>24.999999856999999</v>
      </c>
      <c r="ET261" s="11">
        <f t="shared" ref="ET261:EV261" si="2035">ABS(ET11-50)</f>
        <v>39.999999856000002</v>
      </c>
      <c r="EU261" s="11">
        <f t="shared" si="2035"/>
        <v>17.000000145000001</v>
      </c>
      <c r="EV261" s="11">
        <f t="shared" si="2035"/>
        <v>29.999999853999999</v>
      </c>
      <c r="EW261" s="11">
        <f t="shared" ref="EW261:FJ261" si="2036">ABS(EW11-50)</f>
        <v>13.999999852999998</v>
      </c>
      <c r="EX261" s="11">
        <f t="shared" si="2036"/>
        <v>29.999999851999998</v>
      </c>
      <c r="EY261" s="11">
        <f t="shared" si="2036"/>
        <v>1.4900000167017424E-7</v>
      </c>
      <c r="EZ261" s="11">
        <f t="shared" si="2036"/>
        <v>24.999999849999998</v>
      </c>
      <c r="FA261" s="11">
        <f t="shared" si="2036"/>
        <v>29.999999849000002</v>
      </c>
      <c r="FB261" s="11">
        <f t="shared" si="2036"/>
        <v>24.999999848000002</v>
      </c>
      <c r="FC261" s="11">
        <f t="shared" si="2036"/>
        <v>29.999999847000002</v>
      </c>
      <c r="FD261" s="11">
        <f t="shared" si="2036"/>
        <v>1.5399999853116242E-7</v>
      </c>
      <c r="FE261" s="11">
        <f t="shared" si="2036"/>
        <v>25.000000154999995</v>
      </c>
      <c r="FF261" s="11">
        <f t="shared" si="2036"/>
        <v>25.000000155999999</v>
      </c>
      <c r="FG261" s="11">
        <f t="shared" si="2036"/>
        <v>49.999999842999998</v>
      </c>
      <c r="FH261" s="11">
        <f t="shared" si="2036"/>
        <v>49.999999842000001</v>
      </c>
      <c r="FI261" s="11">
        <f t="shared" si="2036"/>
        <v>49.999999840999998</v>
      </c>
      <c r="FJ261" s="11">
        <f t="shared" si="2036"/>
        <v>49.999999840000001</v>
      </c>
      <c r="FK261" s="11">
        <f t="shared" ref="FK261" si="2037">ABS(FK11-50)</f>
        <v>39.999999838999997</v>
      </c>
    </row>
    <row r="262" spans="3:167" x14ac:dyDescent="0.25">
      <c r="C262" s="11">
        <v>9</v>
      </c>
      <c r="D262" s="11">
        <f t="shared" si="1933"/>
        <v>0</v>
      </c>
      <c r="E262" s="11">
        <f t="shared" ref="E262" si="2038">ABS(E12-50)</f>
        <v>39.999999999499998</v>
      </c>
      <c r="F262" s="11">
        <f t="shared" si="1933"/>
        <v>13.000000000500002</v>
      </c>
      <c r="G262" s="11">
        <f t="shared" si="1933"/>
        <v>20.000000001000004</v>
      </c>
      <c r="H262" s="11">
        <f t="shared" si="1933"/>
        <v>21.999999998</v>
      </c>
      <c r="I262" s="11">
        <f t="shared" ref="I262:BT262" si="2039">ABS(I12-50)</f>
        <v>18.999999997</v>
      </c>
      <c r="J262" s="11">
        <f t="shared" si="2039"/>
        <v>20.000000004</v>
      </c>
      <c r="K262" s="11">
        <f t="shared" si="2039"/>
        <v>49.999999995000003</v>
      </c>
      <c r="L262" s="11">
        <f t="shared" si="2039"/>
        <v>35.000000005999993</v>
      </c>
      <c r="M262" s="11">
        <f t="shared" si="2039"/>
        <v>24.999999992999999</v>
      </c>
      <c r="N262" s="11">
        <f t="shared" si="2039"/>
        <v>10.000000008000001</v>
      </c>
      <c r="O262" s="11">
        <f t="shared" si="2039"/>
        <v>30.000000009000004</v>
      </c>
      <c r="P262" s="11">
        <f t="shared" si="2039"/>
        <v>30.000000009999994</v>
      </c>
      <c r="Q262" s="11">
        <f t="shared" si="2039"/>
        <v>34.999999989000003</v>
      </c>
      <c r="R262" s="11">
        <f t="shared" si="2039"/>
        <v>50.000000012000001</v>
      </c>
      <c r="S262" s="11">
        <f t="shared" si="2039"/>
        <v>10.000000012999998</v>
      </c>
      <c r="T262" s="11">
        <f t="shared" si="2039"/>
        <v>18.000000013999994</v>
      </c>
      <c r="U262" s="11">
        <f t="shared" si="2039"/>
        <v>29.999999984999999</v>
      </c>
      <c r="V262" s="11">
        <f t="shared" si="2039"/>
        <v>9.9999999839999987</v>
      </c>
      <c r="W262" s="11">
        <f t="shared" si="2039"/>
        <v>1.6999997853872628E-8</v>
      </c>
      <c r="X262" s="11">
        <f t="shared" si="2039"/>
        <v>44.999999981999999</v>
      </c>
      <c r="Y262" s="11">
        <f t="shared" si="2039"/>
        <v>39.999999981000002</v>
      </c>
      <c r="Z262" s="11">
        <f t="shared" si="2039"/>
        <v>15.000000020000002</v>
      </c>
      <c r="AA262" s="11">
        <f t="shared" si="2039"/>
        <v>2.0999998184834112E-8</v>
      </c>
      <c r="AB262" s="11">
        <f t="shared" si="2039"/>
        <v>19.999999978000002</v>
      </c>
      <c r="AC262" s="11">
        <f t="shared" si="2039"/>
        <v>7.9999999770000016</v>
      </c>
      <c r="AD262" s="11">
        <f t="shared" si="2039"/>
        <v>6.000000024000002</v>
      </c>
      <c r="AE262" s="11">
        <f t="shared" si="2039"/>
        <v>24.999999975000001</v>
      </c>
      <c r="AF262" s="11">
        <f t="shared" si="2039"/>
        <v>24.999999974000001</v>
      </c>
      <c r="AG262" s="11">
        <f t="shared" si="2039"/>
        <v>30.000000026999999</v>
      </c>
      <c r="AH262" s="11">
        <f t="shared" si="2039"/>
        <v>39.000000028000002</v>
      </c>
      <c r="AI262" s="11">
        <f t="shared" si="2039"/>
        <v>2.899999884675708E-8</v>
      </c>
      <c r="AJ262" s="11">
        <f t="shared" si="2039"/>
        <v>34.999999969999998</v>
      </c>
      <c r="AK262" s="11">
        <f t="shared" si="2039"/>
        <v>19.999999969000001</v>
      </c>
      <c r="AL262" s="11">
        <f t="shared" si="2039"/>
        <v>50.000000032000003</v>
      </c>
      <c r="AM262" s="11">
        <f t="shared" si="2039"/>
        <v>3.2999999177718564E-8</v>
      </c>
      <c r="AN262" s="11">
        <f t="shared" si="2039"/>
        <v>9.9999999659999972</v>
      </c>
      <c r="AO262" s="11">
        <f t="shared" si="2039"/>
        <v>10.000000034999999</v>
      </c>
      <c r="AP262" s="11">
        <f t="shared" si="2039"/>
        <v>3.6000002978653356E-8</v>
      </c>
      <c r="AQ262" s="11">
        <f t="shared" si="2039"/>
        <v>25.000000037000007</v>
      </c>
      <c r="AR262" s="11">
        <f t="shared" si="2039"/>
        <v>40.000000037999996</v>
      </c>
      <c r="AS262" s="11">
        <f t="shared" si="2039"/>
        <v>22.000000039</v>
      </c>
      <c r="AT262" s="11">
        <f t="shared" si="2039"/>
        <v>9.9999999599999967</v>
      </c>
      <c r="AU262" s="11">
        <f t="shared" si="2039"/>
        <v>29.999999959</v>
      </c>
      <c r="AV262" s="11">
        <f t="shared" si="2039"/>
        <v>10.000000042000003</v>
      </c>
      <c r="AW262" s="11">
        <f t="shared" si="2039"/>
        <v>49.999999957</v>
      </c>
      <c r="AX262" s="11">
        <f t="shared" si="2039"/>
        <v>48.000000044000004</v>
      </c>
      <c r="AY262" s="11">
        <f t="shared" si="2039"/>
        <v>11.000000045</v>
      </c>
      <c r="AZ262" s="11">
        <f t="shared" si="2039"/>
        <v>40.000000045999997</v>
      </c>
      <c r="BA262" s="11">
        <f t="shared" si="2039"/>
        <v>30.000000047</v>
      </c>
      <c r="BB262" s="11">
        <f t="shared" si="2039"/>
        <v>25.000000048000004</v>
      </c>
      <c r="BC262" s="11">
        <f t="shared" si="2039"/>
        <v>35.000000048999993</v>
      </c>
      <c r="BD262" s="11">
        <f t="shared" si="2039"/>
        <v>4.9999997031591192E-8</v>
      </c>
      <c r="BE262" s="11">
        <f t="shared" si="2039"/>
        <v>20.000000051000001</v>
      </c>
      <c r="BF262" s="11">
        <f t="shared" si="2039"/>
        <v>50.000000052000004</v>
      </c>
      <c r="BG262" s="11">
        <f t="shared" si="2039"/>
        <v>35.000000052999994</v>
      </c>
      <c r="BH262" s="11">
        <f t="shared" si="2039"/>
        <v>50.000000053999997</v>
      </c>
      <c r="BI262" s="11">
        <f t="shared" si="2039"/>
        <v>40.000000055000001</v>
      </c>
      <c r="BJ262" s="11">
        <f t="shared" si="2039"/>
        <v>25.000000056000005</v>
      </c>
      <c r="BK262" s="11">
        <f t="shared" si="2039"/>
        <v>35.000000056999994</v>
      </c>
      <c r="BL262" s="11">
        <f t="shared" si="2039"/>
        <v>50.000000057999998</v>
      </c>
      <c r="BM262" s="11">
        <f t="shared" si="2039"/>
        <v>9.9999999409999987</v>
      </c>
      <c r="BN262" s="11">
        <f t="shared" si="2039"/>
        <v>14.999999940000002</v>
      </c>
      <c r="BO262" s="11">
        <f t="shared" si="2039"/>
        <v>15.000000060999994</v>
      </c>
      <c r="BP262" s="11">
        <f t="shared" si="2039"/>
        <v>50.000000061999998</v>
      </c>
      <c r="BQ262" s="11">
        <f t="shared" si="2039"/>
        <v>50.000000063000002</v>
      </c>
      <c r="BR262" s="11">
        <f t="shared" si="2039"/>
        <v>50.000000064000005</v>
      </c>
      <c r="BS262" s="11">
        <f t="shared" si="2039"/>
        <v>25.000000064999995</v>
      </c>
      <c r="BT262" s="11">
        <f t="shared" si="2039"/>
        <v>40.000000065999998</v>
      </c>
      <c r="BU262" s="11">
        <f t="shared" ref="BU262:CI262" si="2040">ABS(BU12-50)</f>
        <v>40.000000067000002</v>
      </c>
      <c r="BV262" s="11">
        <f t="shared" si="2040"/>
        <v>6.0000000679999985</v>
      </c>
      <c r="BW262" s="11">
        <f t="shared" si="2040"/>
        <v>9.9999999309999978</v>
      </c>
      <c r="BX262" s="11">
        <f t="shared" si="2040"/>
        <v>16.000000069999999</v>
      </c>
      <c r="BY262" s="11">
        <f t="shared" si="2040"/>
        <v>29.000000071000002</v>
      </c>
      <c r="BZ262" s="11">
        <f t="shared" si="2040"/>
        <v>25.000000072000006</v>
      </c>
      <c r="CA262" s="11">
        <f t="shared" si="2040"/>
        <v>5.0000000730000025</v>
      </c>
      <c r="CB262" s="11">
        <f t="shared" si="2040"/>
        <v>45.000000073999999</v>
      </c>
      <c r="CC262" s="11">
        <f t="shared" si="2040"/>
        <v>7.5000002652814146E-8</v>
      </c>
      <c r="CD262" s="11">
        <f t="shared" si="2040"/>
        <v>7.0000000759999992</v>
      </c>
      <c r="CE262" s="11">
        <f t="shared" si="2040"/>
        <v>30.000000076999996</v>
      </c>
      <c r="CF262" s="11">
        <f t="shared" si="2040"/>
        <v>4.9999999220000007</v>
      </c>
      <c r="CG262" s="11">
        <f t="shared" si="2040"/>
        <v>45.000000079000003</v>
      </c>
      <c r="CH262" s="11">
        <f t="shared" si="2040"/>
        <v>30.000000080000007</v>
      </c>
      <c r="CI262" s="11">
        <f t="shared" si="2040"/>
        <v>20.000000080999996</v>
      </c>
      <c r="CJ262" s="11">
        <f t="shared" ref="CJ262:CK262" si="2041">ABS(CJ12-50)</f>
        <v>19.000000082</v>
      </c>
      <c r="CK262" s="11">
        <f t="shared" si="2041"/>
        <v>25.000000083000003</v>
      </c>
      <c r="CL262" s="11">
        <f t="shared" ref="CL262:CQ262" si="2042">ABS(CL12-50)</f>
        <v>10.000000084</v>
      </c>
      <c r="CM262" s="11">
        <f t="shared" si="2042"/>
        <v>16.000000084999996</v>
      </c>
      <c r="CN262" s="11">
        <f t="shared" si="2042"/>
        <v>19.999999914</v>
      </c>
      <c r="CO262" s="11">
        <f t="shared" si="2042"/>
        <v>40.000000087000004</v>
      </c>
      <c r="CP262" s="11">
        <f t="shared" si="2042"/>
        <v>29.999999912</v>
      </c>
      <c r="CQ262" s="11">
        <f t="shared" si="2042"/>
        <v>38.000000088999997</v>
      </c>
      <c r="CR262" s="11">
        <f t="shared" ref="CR262:CS262" si="2043">ABS(CR12-50)</f>
        <v>19.99999991</v>
      </c>
      <c r="CS262" s="11">
        <f t="shared" si="2043"/>
        <v>30.000000091000004</v>
      </c>
      <c r="CT262" s="11">
        <f t="shared" ref="CT262:DB262" si="2044">ABS(CT12-50)</f>
        <v>34.000000091999993</v>
      </c>
      <c r="CU262" s="11">
        <f t="shared" si="2044"/>
        <v>28.000000092999997</v>
      </c>
      <c r="CV262" s="11">
        <f t="shared" si="2044"/>
        <v>40.000000094000001</v>
      </c>
      <c r="CW262" s="11">
        <f t="shared" si="2044"/>
        <v>20.000000095000004</v>
      </c>
      <c r="CX262" s="11">
        <f t="shared" si="2044"/>
        <v>20.000000095999994</v>
      </c>
      <c r="CY262" s="11">
        <f t="shared" si="2044"/>
        <v>22.999999902999999</v>
      </c>
      <c r="CZ262" s="11">
        <f t="shared" si="2044"/>
        <v>45.000000098000001</v>
      </c>
      <c r="DA262" s="11">
        <f t="shared" si="2044"/>
        <v>44.999999901000002</v>
      </c>
      <c r="DB262" s="11">
        <f t="shared" si="2044"/>
        <v>29.999999899999999</v>
      </c>
      <c r="DC262" s="11">
        <f t="shared" ref="DC262:EE262" si="2045">ABS(DC12-50)</f>
        <v>40.000000100999998</v>
      </c>
      <c r="DD262" s="11">
        <f t="shared" si="2045"/>
        <v>41.000000102000001</v>
      </c>
      <c r="DE262" s="11">
        <f t="shared" si="2045"/>
        <v>27.000000103000005</v>
      </c>
      <c r="DF262" s="11">
        <f t="shared" si="2045"/>
        <v>45.000000103999994</v>
      </c>
      <c r="DG262" s="11">
        <f t="shared" si="2045"/>
        <v>27.000000104999998</v>
      </c>
      <c r="DH262" s="11">
        <f t="shared" si="2045"/>
        <v>24.999999893999998</v>
      </c>
      <c r="DI262" s="11">
        <f t="shared" si="2045"/>
        <v>24.999999892999998</v>
      </c>
      <c r="DJ262" s="11">
        <f t="shared" si="2045"/>
        <v>20.000000107999995</v>
      </c>
      <c r="DK262" s="11">
        <f t="shared" si="2045"/>
        <v>28.000000108999998</v>
      </c>
      <c r="DL262" s="11">
        <f t="shared" si="2045"/>
        <v>47.000000110000002</v>
      </c>
      <c r="DM262" s="11">
        <f t="shared" si="2045"/>
        <v>30.000000111000006</v>
      </c>
      <c r="DN262" s="11">
        <f t="shared" si="2045"/>
        <v>20.000000111999995</v>
      </c>
      <c r="DO262" s="11">
        <f t="shared" si="2045"/>
        <v>1.1299999869152089E-7</v>
      </c>
      <c r="DP262" s="11">
        <f t="shared" si="2045"/>
        <v>40.000000114000002</v>
      </c>
      <c r="DQ262" s="11">
        <f t="shared" si="2045"/>
        <v>25.000000115000006</v>
      </c>
      <c r="DR262" s="11">
        <f t="shared" si="2045"/>
        <v>30.000000115999995</v>
      </c>
      <c r="DS262" s="11">
        <f t="shared" si="2045"/>
        <v>30.000000116999999</v>
      </c>
      <c r="DT262" s="11">
        <f t="shared" si="2045"/>
        <v>25.000000118000003</v>
      </c>
      <c r="DU262" s="11">
        <f t="shared" si="2045"/>
        <v>44.000000119000006</v>
      </c>
      <c r="DV262" s="11">
        <f t="shared" si="2045"/>
        <v>40.000000119999996</v>
      </c>
      <c r="DW262" s="11">
        <f t="shared" si="2045"/>
        <v>43.000000120999999</v>
      </c>
      <c r="DX262" s="11">
        <f t="shared" si="2045"/>
        <v>1.220000029888979E-7</v>
      </c>
      <c r="DY262" s="11">
        <f t="shared" si="2045"/>
        <v>10.000000123</v>
      </c>
      <c r="DZ262" s="11">
        <f t="shared" si="2045"/>
        <v>45.000000123999996</v>
      </c>
      <c r="EA262" s="11">
        <f t="shared" si="2045"/>
        <v>37.000000125</v>
      </c>
      <c r="EB262" s="11">
        <f t="shared" si="2045"/>
        <v>12.999999873999997</v>
      </c>
      <c r="EC262" s="11">
        <f t="shared" si="2045"/>
        <v>40.000000127000007</v>
      </c>
      <c r="ED262" s="11">
        <f t="shared" si="2045"/>
        <v>14.999999871999997</v>
      </c>
      <c r="EE262" s="11">
        <f t="shared" si="2045"/>
        <v>20.000000129</v>
      </c>
      <c r="EF262" s="11">
        <f t="shared" ref="EF262:EI262" si="2046">ABS(EF12-50)</f>
        <v>1.2999999654539351E-7</v>
      </c>
      <c r="EG262" s="11">
        <f t="shared" si="2046"/>
        <v>37.000000130999993</v>
      </c>
      <c r="EH262" s="11">
        <f t="shared" si="2046"/>
        <v>40.000000131999997</v>
      </c>
      <c r="EI262" s="11">
        <f t="shared" si="2046"/>
        <v>42.000000133</v>
      </c>
      <c r="EJ262" s="11">
        <f t="shared" ref="EJ262:ES262" si="2047">ABS(EJ12-50)</f>
        <v>42.000000134000004</v>
      </c>
      <c r="EK262" s="11">
        <f t="shared" si="2047"/>
        <v>40.000000134999993</v>
      </c>
      <c r="EL262" s="11">
        <f t="shared" si="2047"/>
        <v>14.999999864000003</v>
      </c>
      <c r="EM262" s="11">
        <f t="shared" si="2047"/>
        <v>10.000000137000001</v>
      </c>
      <c r="EN262" s="11">
        <f t="shared" si="2047"/>
        <v>19.999999861999999</v>
      </c>
      <c r="EO262" s="11">
        <f t="shared" si="2047"/>
        <v>30.000000138999994</v>
      </c>
      <c r="EP262" s="11">
        <f t="shared" si="2047"/>
        <v>15.000000139999997</v>
      </c>
      <c r="EQ262" s="11">
        <f t="shared" si="2047"/>
        <v>10.000000141000001</v>
      </c>
      <c r="ER262" s="11">
        <f t="shared" si="2047"/>
        <v>4.9999998580000025</v>
      </c>
      <c r="ES262" s="11">
        <f t="shared" si="2047"/>
        <v>1.4300000117373202E-7</v>
      </c>
      <c r="ET262" s="11">
        <f t="shared" ref="ET262:EV262" si="2048">ABS(ET12-50)</f>
        <v>40.000000143999998</v>
      </c>
      <c r="EU262" s="11">
        <f t="shared" si="2048"/>
        <v>20.000000145000001</v>
      </c>
      <c r="EV262" s="11">
        <f t="shared" si="2048"/>
        <v>30.000000146000005</v>
      </c>
      <c r="EW262" s="11">
        <f t="shared" ref="EW262:FJ262" si="2049">ABS(EW12-50)</f>
        <v>28.000000146999994</v>
      </c>
      <c r="EX262" s="11">
        <f t="shared" si="2049"/>
        <v>20.000000147999998</v>
      </c>
      <c r="EY262" s="11">
        <f t="shared" si="2049"/>
        <v>9.9999998509999983</v>
      </c>
      <c r="EZ262" s="11">
        <f t="shared" si="2049"/>
        <v>31.000000150000005</v>
      </c>
      <c r="FA262" s="11">
        <f t="shared" si="2049"/>
        <v>24.999999849000002</v>
      </c>
      <c r="FB262" s="11">
        <f t="shared" si="2049"/>
        <v>24.999999848000002</v>
      </c>
      <c r="FC262" s="11">
        <f t="shared" si="2049"/>
        <v>30.000000153000002</v>
      </c>
      <c r="FD262" s="11">
        <f t="shared" si="2049"/>
        <v>19.999999846000001</v>
      </c>
      <c r="FE262" s="11">
        <f t="shared" si="2049"/>
        <v>24.999999845000001</v>
      </c>
      <c r="FF262" s="11">
        <f t="shared" si="2049"/>
        <v>15.000000155999999</v>
      </c>
      <c r="FG262" s="11">
        <f t="shared" si="2049"/>
        <v>29.000000157000002</v>
      </c>
      <c r="FH262" s="11">
        <f t="shared" si="2049"/>
        <v>1.579999988621239E-7</v>
      </c>
      <c r="FI262" s="11">
        <f t="shared" si="2049"/>
        <v>30.000000158999995</v>
      </c>
      <c r="FJ262" s="11">
        <f t="shared" si="2049"/>
        <v>24.999999840000001</v>
      </c>
      <c r="FK262" s="11">
        <f t="shared" ref="FK262" si="2050">ABS(FK12-50)</f>
        <v>39.999999838999997</v>
      </c>
    </row>
    <row r="263" spans="3:167" x14ac:dyDescent="0.25">
      <c r="C263" s="11">
        <v>10</v>
      </c>
      <c r="D263" s="11">
        <f t="shared" si="1933"/>
        <v>0</v>
      </c>
      <c r="E263" s="11">
        <f t="shared" ref="E263" si="2051">ABS(E13-50)</f>
        <v>34.999999999499998</v>
      </c>
      <c r="F263" s="11">
        <f t="shared" si="1933"/>
        <v>26.999999999500002</v>
      </c>
      <c r="G263" s="11">
        <f t="shared" si="1933"/>
        <v>35.999999998999996</v>
      </c>
      <c r="H263" s="11">
        <f t="shared" si="1933"/>
        <v>49.999999998</v>
      </c>
      <c r="I263" s="11">
        <f t="shared" ref="I263:BT263" si="2052">ABS(I13-50)</f>
        <v>47.999999997000003</v>
      </c>
      <c r="J263" s="11">
        <f t="shared" si="2052"/>
        <v>10.000000004</v>
      </c>
      <c r="K263" s="11">
        <f t="shared" si="2052"/>
        <v>49.999999995000003</v>
      </c>
      <c r="L263" s="11">
        <f t="shared" si="2052"/>
        <v>6.000000496442226E-9</v>
      </c>
      <c r="M263" s="11">
        <f t="shared" si="2052"/>
        <v>29.999999992999999</v>
      </c>
      <c r="N263" s="11">
        <f t="shared" si="2052"/>
        <v>9.9999999919999993</v>
      </c>
      <c r="O263" s="11">
        <f t="shared" si="2052"/>
        <v>34.999999990999996</v>
      </c>
      <c r="P263" s="11">
        <f t="shared" si="2052"/>
        <v>49.999999989999999</v>
      </c>
      <c r="Q263" s="11">
        <f t="shared" si="2052"/>
        <v>39.999999989000003</v>
      </c>
      <c r="R263" s="11">
        <f t="shared" si="2052"/>
        <v>19.999999987999999</v>
      </c>
      <c r="S263" s="11">
        <f t="shared" si="2052"/>
        <v>44.999999987000002</v>
      </c>
      <c r="T263" s="11">
        <f t="shared" si="2052"/>
        <v>44.999999985999999</v>
      </c>
      <c r="U263" s="11">
        <f t="shared" si="2052"/>
        <v>44.999999985000002</v>
      </c>
      <c r="V263" s="11">
        <f t="shared" si="2052"/>
        <v>39.999999983999999</v>
      </c>
      <c r="W263" s="11">
        <f t="shared" si="2052"/>
        <v>1.6999997853872628E-8</v>
      </c>
      <c r="X263" s="11">
        <f t="shared" si="2052"/>
        <v>44.999999981999999</v>
      </c>
      <c r="Y263" s="11">
        <f t="shared" si="2052"/>
        <v>40.000000018999998</v>
      </c>
      <c r="Z263" s="11">
        <f t="shared" si="2052"/>
        <v>34.999999979999998</v>
      </c>
      <c r="AA263" s="11">
        <f t="shared" si="2052"/>
        <v>19.999999978999998</v>
      </c>
      <c r="AB263" s="11">
        <f t="shared" si="2052"/>
        <v>25.000000021999995</v>
      </c>
      <c r="AC263" s="11">
        <f t="shared" si="2052"/>
        <v>15.000000022999998</v>
      </c>
      <c r="AD263" s="11">
        <f t="shared" si="2052"/>
        <v>28.000000024000002</v>
      </c>
      <c r="AE263" s="11">
        <f t="shared" si="2052"/>
        <v>35.999999975000001</v>
      </c>
      <c r="AF263" s="11">
        <f t="shared" si="2052"/>
        <v>49.999999973999998</v>
      </c>
      <c r="AG263" s="11">
        <f t="shared" si="2052"/>
        <v>39.999999973000001</v>
      </c>
      <c r="AH263" s="11">
        <f t="shared" si="2052"/>
        <v>23.000000028000002</v>
      </c>
      <c r="AI263" s="11">
        <f t="shared" si="2052"/>
        <v>24.999999971000001</v>
      </c>
      <c r="AJ263" s="11">
        <f t="shared" si="2052"/>
        <v>49.999999969999998</v>
      </c>
      <c r="AK263" s="11">
        <f t="shared" si="2052"/>
        <v>9.999999969000001</v>
      </c>
      <c r="AL263" s="11">
        <f t="shared" si="2052"/>
        <v>29.999999968000001</v>
      </c>
      <c r="AM263" s="11">
        <f t="shared" si="2052"/>
        <v>28.000000033000006</v>
      </c>
      <c r="AN263" s="11">
        <f t="shared" si="2052"/>
        <v>39.999999966000004</v>
      </c>
      <c r="AO263" s="11">
        <f t="shared" si="2052"/>
        <v>9.9999999650000007</v>
      </c>
      <c r="AP263" s="11">
        <f t="shared" si="2052"/>
        <v>10.000000036000003</v>
      </c>
      <c r="AQ263" s="11">
        <f t="shared" si="2052"/>
        <v>25.000000037000007</v>
      </c>
      <c r="AR263" s="11">
        <f t="shared" si="2052"/>
        <v>25.000000037999996</v>
      </c>
      <c r="AS263" s="11">
        <f t="shared" si="2052"/>
        <v>24.999999961</v>
      </c>
      <c r="AT263" s="11">
        <f t="shared" si="2052"/>
        <v>9.9999999599999967</v>
      </c>
      <c r="AU263" s="11">
        <f t="shared" si="2052"/>
        <v>5.0000000409999998</v>
      </c>
      <c r="AV263" s="11">
        <f t="shared" si="2052"/>
        <v>10.000000042000003</v>
      </c>
      <c r="AW263" s="11">
        <f t="shared" si="2052"/>
        <v>49.999999957</v>
      </c>
      <c r="AX263" s="11">
        <f t="shared" si="2052"/>
        <v>45.999999955999996</v>
      </c>
      <c r="AY263" s="11">
        <f t="shared" si="2052"/>
        <v>24.999999955</v>
      </c>
      <c r="AZ263" s="11">
        <f t="shared" si="2052"/>
        <v>40.000000045999997</v>
      </c>
      <c r="BA263" s="11">
        <f t="shared" si="2052"/>
        <v>39.999999953</v>
      </c>
      <c r="BB263" s="11">
        <f t="shared" si="2052"/>
        <v>19.999999952</v>
      </c>
      <c r="BC263" s="11">
        <f t="shared" si="2052"/>
        <v>49.999999950999999</v>
      </c>
      <c r="BD263" s="11">
        <f t="shared" si="2052"/>
        <v>4.9999997031591192E-8</v>
      </c>
      <c r="BE263" s="11">
        <f t="shared" si="2052"/>
        <v>50.000000051000001</v>
      </c>
      <c r="BF263" s="11">
        <f t="shared" si="2052"/>
        <v>50.000000052000004</v>
      </c>
      <c r="BG263" s="11">
        <f t="shared" si="2052"/>
        <v>34.999999946999999</v>
      </c>
      <c r="BH263" s="11">
        <f t="shared" si="2052"/>
        <v>39.999999946000003</v>
      </c>
      <c r="BI263" s="11">
        <f t="shared" si="2052"/>
        <v>14.999999944999999</v>
      </c>
      <c r="BJ263" s="11">
        <f t="shared" si="2052"/>
        <v>29.999999943999999</v>
      </c>
      <c r="BK263" s="11">
        <f t="shared" si="2052"/>
        <v>5.7000001163487468E-8</v>
      </c>
      <c r="BL263" s="11">
        <f t="shared" si="2052"/>
        <v>49.999999942000002</v>
      </c>
      <c r="BM263" s="11">
        <f t="shared" si="2052"/>
        <v>39.999999940999999</v>
      </c>
      <c r="BN263" s="11">
        <f t="shared" si="2052"/>
        <v>44.999999940000002</v>
      </c>
      <c r="BO263" s="11">
        <f t="shared" si="2052"/>
        <v>25.000000060999994</v>
      </c>
      <c r="BP263" s="11">
        <f t="shared" si="2052"/>
        <v>39.999999938000002</v>
      </c>
      <c r="BQ263" s="11">
        <f t="shared" si="2052"/>
        <v>49.999999936999998</v>
      </c>
      <c r="BR263" s="11">
        <f t="shared" si="2052"/>
        <v>49.999999936000002</v>
      </c>
      <c r="BS263" s="11">
        <f t="shared" si="2052"/>
        <v>36.999999934999998</v>
      </c>
      <c r="BT263" s="11">
        <f t="shared" si="2052"/>
        <v>19.999999934000002</v>
      </c>
      <c r="BU263" s="11">
        <f t="shared" ref="BU263:CI263" si="2053">ABS(BU13-50)</f>
        <v>29.999999933000002</v>
      </c>
      <c r="BV263" s="11">
        <f t="shared" si="2053"/>
        <v>15.999999932000001</v>
      </c>
      <c r="BW263" s="11">
        <f t="shared" si="2053"/>
        <v>49.999999930999998</v>
      </c>
      <c r="BX263" s="11">
        <f t="shared" si="2053"/>
        <v>49.999999930000001</v>
      </c>
      <c r="BY263" s="11">
        <f t="shared" si="2053"/>
        <v>32.000000071000002</v>
      </c>
      <c r="BZ263" s="11">
        <f t="shared" si="2053"/>
        <v>44.999999928000001</v>
      </c>
      <c r="CA263" s="11">
        <f t="shared" si="2053"/>
        <v>17.999999926999998</v>
      </c>
      <c r="CB263" s="11">
        <f t="shared" si="2053"/>
        <v>39.999999926000001</v>
      </c>
      <c r="CC263" s="11">
        <f t="shared" si="2053"/>
        <v>44.999999924999997</v>
      </c>
      <c r="CD263" s="11">
        <f t="shared" si="2053"/>
        <v>34.999999924000001</v>
      </c>
      <c r="CE263" s="11">
        <f t="shared" si="2053"/>
        <v>34.999999923000004</v>
      </c>
      <c r="CF263" s="11">
        <f t="shared" si="2053"/>
        <v>44.999999922000001</v>
      </c>
      <c r="CG263" s="11">
        <f t="shared" si="2053"/>
        <v>34.999999920999997</v>
      </c>
      <c r="CH263" s="11">
        <f t="shared" si="2053"/>
        <v>44.99999992</v>
      </c>
      <c r="CI263" s="11">
        <f t="shared" si="2053"/>
        <v>49.999999918999997</v>
      </c>
      <c r="CJ263" s="11">
        <f t="shared" ref="CJ263:CK263" si="2054">ABS(CJ13-50)</f>
        <v>5.9999999180000003</v>
      </c>
      <c r="CK263" s="11">
        <f t="shared" si="2054"/>
        <v>47.999999916999997</v>
      </c>
      <c r="CL263" s="11">
        <f t="shared" ref="CL263:CQ263" si="2055">ABS(CL13-50)</f>
        <v>29.999999916</v>
      </c>
      <c r="CM263" s="11">
        <f t="shared" si="2055"/>
        <v>49.999999914999997</v>
      </c>
      <c r="CN263" s="11">
        <f t="shared" si="2055"/>
        <v>44.999999914</v>
      </c>
      <c r="CO263" s="11">
        <f t="shared" si="2055"/>
        <v>39.999999912999996</v>
      </c>
      <c r="CP263" s="11">
        <f t="shared" si="2055"/>
        <v>40.000000087999993</v>
      </c>
      <c r="CQ263" s="11">
        <f t="shared" si="2055"/>
        <v>45.999999911000003</v>
      </c>
      <c r="CR263" s="11">
        <f t="shared" ref="CR263:CS263" si="2056">ABS(CR13-50)</f>
        <v>14.99999991</v>
      </c>
      <c r="CS263" s="11">
        <f t="shared" si="2056"/>
        <v>44.999999908999996</v>
      </c>
      <c r="CT263" s="11">
        <f t="shared" ref="CT263:DB263" si="2057">ABS(CT13-50)</f>
        <v>49.999999907999999</v>
      </c>
      <c r="CU263" s="11">
        <f t="shared" si="2057"/>
        <v>48.999999907000003</v>
      </c>
      <c r="CV263" s="11">
        <f t="shared" si="2057"/>
        <v>34.999999905999999</v>
      </c>
      <c r="CW263" s="11">
        <f t="shared" si="2057"/>
        <v>34.999999904999996</v>
      </c>
      <c r="CX263" s="11">
        <f t="shared" si="2057"/>
        <v>34.999999903999999</v>
      </c>
      <c r="CY263" s="11">
        <f t="shared" si="2057"/>
        <v>26.999999902999999</v>
      </c>
      <c r="CZ263" s="11">
        <f t="shared" si="2057"/>
        <v>40.999999901999999</v>
      </c>
      <c r="DA263" s="11">
        <f t="shared" si="2057"/>
        <v>46.999999901000002</v>
      </c>
      <c r="DB263" s="11">
        <f t="shared" si="2057"/>
        <v>39.999999899999999</v>
      </c>
      <c r="DC263" s="11">
        <f t="shared" ref="DC263:EE263" si="2058">ABS(DC13-50)</f>
        <v>41.999999899000002</v>
      </c>
      <c r="DD263" s="11">
        <f t="shared" si="2058"/>
        <v>42.999999897999999</v>
      </c>
      <c r="DE263" s="11">
        <f t="shared" si="2058"/>
        <v>16.999999897000002</v>
      </c>
      <c r="DF263" s="11">
        <f t="shared" si="2058"/>
        <v>44.999999895999999</v>
      </c>
      <c r="DG263" s="11">
        <f t="shared" si="2058"/>
        <v>49.999999895000002</v>
      </c>
      <c r="DH263" s="11">
        <f t="shared" si="2058"/>
        <v>34.999999893999998</v>
      </c>
      <c r="DI263" s="11">
        <f t="shared" si="2058"/>
        <v>48.999999893000002</v>
      </c>
      <c r="DJ263" s="11">
        <f t="shared" si="2058"/>
        <v>39.999999891999998</v>
      </c>
      <c r="DK263" s="11">
        <f t="shared" si="2058"/>
        <v>44.999999891000002</v>
      </c>
      <c r="DL263" s="11">
        <f t="shared" si="2058"/>
        <v>49.999999889999998</v>
      </c>
      <c r="DM263" s="11">
        <f t="shared" si="2058"/>
        <v>49.999999889000001</v>
      </c>
      <c r="DN263" s="11">
        <f t="shared" si="2058"/>
        <v>49.999999887999998</v>
      </c>
      <c r="DO263" s="11">
        <f t="shared" si="2058"/>
        <v>49.999999887000001</v>
      </c>
      <c r="DP263" s="11">
        <f t="shared" si="2058"/>
        <v>49.999999885999998</v>
      </c>
      <c r="DQ263" s="11">
        <f t="shared" si="2058"/>
        <v>22.999999885000001</v>
      </c>
      <c r="DR263" s="11">
        <f t="shared" si="2058"/>
        <v>31.999999884000001</v>
      </c>
      <c r="DS263" s="11">
        <f t="shared" si="2058"/>
        <v>44.999999883000001</v>
      </c>
      <c r="DT263" s="11">
        <f t="shared" si="2058"/>
        <v>24.999999882000001</v>
      </c>
      <c r="DU263" s="11">
        <f t="shared" si="2058"/>
        <v>47.999999881000001</v>
      </c>
      <c r="DV263" s="11">
        <f t="shared" si="2058"/>
        <v>29.999999880000001</v>
      </c>
      <c r="DW263" s="11">
        <f t="shared" si="2058"/>
        <v>24.999999879000001</v>
      </c>
      <c r="DX263" s="11">
        <f t="shared" si="2058"/>
        <v>44.999999877999997</v>
      </c>
      <c r="DY263" s="11">
        <f t="shared" si="2058"/>
        <v>20.000000123000007</v>
      </c>
      <c r="DZ263" s="11">
        <f t="shared" si="2058"/>
        <v>44.999999876000004</v>
      </c>
      <c r="EA263" s="11">
        <f t="shared" si="2058"/>
        <v>1.2499999968440534E-7</v>
      </c>
      <c r="EB263" s="11">
        <f t="shared" si="2058"/>
        <v>30.999999874</v>
      </c>
      <c r="EC263" s="11">
        <f t="shared" si="2058"/>
        <v>45.999999873</v>
      </c>
      <c r="ED263" s="11">
        <f t="shared" si="2058"/>
        <v>45.999999872000004</v>
      </c>
      <c r="EE263" s="11">
        <f t="shared" si="2058"/>
        <v>19.999999871</v>
      </c>
      <c r="EF263" s="11">
        <f t="shared" ref="EF263:EI263" si="2059">ABS(EF13-50)</f>
        <v>45.999999869999996</v>
      </c>
      <c r="EG263" s="11">
        <f t="shared" si="2059"/>
        <v>35.999999869</v>
      </c>
      <c r="EH263" s="11">
        <f t="shared" si="2059"/>
        <v>39.999999868000003</v>
      </c>
      <c r="EI263" s="11">
        <f t="shared" si="2059"/>
        <v>42.999999867</v>
      </c>
      <c r="EJ263" s="11">
        <f t="shared" ref="EJ263:ES263" si="2060">ABS(EJ13-50)</f>
        <v>49.999999866000003</v>
      </c>
      <c r="EK263" s="11">
        <f t="shared" si="2060"/>
        <v>46.999999864999999</v>
      </c>
      <c r="EL263" s="11">
        <f t="shared" si="2060"/>
        <v>29.999999863999999</v>
      </c>
      <c r="EM263" s="11">
        <f t="shared" si="2060"/>
        <v>10.000000137000001</v>
      </c>
      <c r="EN263" s="11">
        <f t="shared" si="2060"/>
        <v>4.9999998620000028</v>
      </c>
      <c r="EO263" s="11">
        <f t="shared" si="2060"/>
        <v>39.999999860999999</v>
      </c>
      <c r="EP263" s="11">
        <f t="shared" si="2060"/>
        <v>15.000000139999997</v>
      </c>
      <c r="EQ263" s="11">
        <f t="shared" si="2060"/>
        <v>29.999999858999999</v>
      </c>
      <c r="ER263" s="11">
        <f t="shared" si="2060"/>
        <v>25.000000142000005</v>
      </c>
      <c r="ES263" s="11">
        <f t="shared" si="2060"/>
        <v>49.999999856999999</v>
      </c>
      <c r="ET263" s="11">
        <f t="shared" ref="ET263:EV263" si="2061">ABS(ET13-50)</f>
        <v>19.999999855999999</v>
      </c>
      <c r="EU263" s="11">
        <f t="shared" si="2061"/>
        <v>17.999999854999999</v>
      </c>
      <c r="EV263" s="11">
        <f t="shared" si="2061"/>
        <v>39.999999854000002</v>
      </c>
      <c r="EW263" s="11">
        <f t="shared" ref="EW263:FJ263" si="2062">ABS(EW13-50)</f>
        <v>27.000000146999994</v>
      </c>
      <c r="EX263" s="11">
        <f t="shared" si="2062"/>
        <v>39.999999852000002</v>
      </c>
      <c r="EY263" s="11">
        <f t="shared" si="2062"/>
        <v>49.999999850999998</v>
      </c>
      <c r="EZ263" s="11">
        <f t="shared" si="2062"/>
        <v>42.999999850000002</v>
      </c>
      <c r="FA263" s="11">
        <f t="shared" si="2062"/>
        <v>39.999999848999998</v>
      </c>
      <c r="FB263" s="11">
        <f t="shared" si="2062"/>
        <v>24.999999848000002</v>
      </c>
      <c r="FC263" s="11">
        <f t="shared" si="2062"/>
        <v>29.999999847000002</v>
      </c>
      <c r="FD263" s="11">
        <f t="shared" si="2062"/>
        <v>1.5399999853116242E-7</v>
      </c>
      <c r="FE263" s="11">
        <f t="shared" si="2062"/>
        <v>24.999999845000001</v>
      </c>
      <c r="FF263" s="11">
        <f t="shared" si="2062"/>
        <v>30.000000155999999</v>
      </c>
      <c r="FG263" s="11">
        <f t="shared" si="2062"/>
        <v>49.999999842999998</v>
      </c>
      <c r="FH263" s="11">
        <f t="shared" si="2062"/>
        <v>49.999999842000001</v>
      </c>
      <c r="FI263" s="11">
        <f t="shared" si="2062"/>
        <v>49.999999840999998</v>
      </c>
      <c r="FJ263" s="11">
        <f t="shared" si="2062"/>
        <v>49.999999840000001</v>
      </c>
      <c r="FK263" s="11">
        <f t="shared" ref="FK263" si="2063">ABS(FK13-50)</f>
        <v>44.999999838999997</v>
      </c>
    </row>
    <row r="264" spans="3:167" x14ac:dyDescent="0.25">
      <c r="C264" s="11">
        <v>11</v>
      </c>
      <c r="D264" s="11">
        <f t="shared" si="1933"/>
        <v>0</v>
      </c>
      <c r="E264" s="11">
        <f t="shared" ref="E264" si="2064">ABS(E14-50)</f>
        <v>48.999999999499998</v>
      </c>
      <c r="F264" s="11">
        <f t="shared" si="1933"/>
        <v>4.9999999994999982</v>
      </c>
      <c r="G264" s="11">
        <f t="shared" si="1933"/>
        <v>9.9999999990000035</v>
      </c>
      <c r="H264" s="11">
        <f t="shared" si="1933"/>
        <v>19.999999998</v>
      </c>
      <c r="I264" s="11">
        <f t="shared" ref="I264:BT264" si="2065">ABS(I14-50)</f>
        <v>9.9999999970000033</v>
      </c>
      <c r="J264" s="11">
        <f t="shared" si="2065"/>
        <v>25.000000004</v>
      </c>
      <c r="K264" s="11">
        <f t="shared" si="2065"/>
        <v>4.9999968609881762E-9</v>
      </c>
      <c r="L264" s="11">
        <f t="shared" si="2065"/>
        <v>19.999999994</v>
      </c>
      <c r="M264" s="11">
        <f t="shared" si="2065"/>
        <v>25.000000006999997</v>
      </c>
      <c r="N264" s="11">
        <f t="shared" si="2065"/>
        <v>19.999999991999999</v>
      </c>
      <c r="O264" s="11">
        <f t="shared" si="2065"/>
        <v>40.000000009000004</v>
      </c>
      <c r="P264" s="11">
        <f t="shared" si="2065"/>
        <v>39.999999989999999</v>
      </c>
      <c r="Q264" s="11">
        <f t="shared" si="2065"/>
        <v>24.999999988999999</v>
      </c>
      <c r="R264" s="11">
        <f t="shared" si="2065"/>
        <v>29.999999987999999</v>
      </c>
      <c r="S264" s="11">
        <f t="shared" si="2065"/>
        <v>39.999999987000002</v>
      </c>
      <c r="T264" s="11">
        <f t="shared" si="2065"/>
        <v>15.000000013999994</v>
      </c>
      <c r="U264" s="11">
        <f t="shared" si="2065"/>
        <v>30.000000014999998</v>
      </c>
      <c r="V264" s="11">
        <f t="shared" si="2065"/>
        <v>40.000000016000001</v>
      </c>
      <c r="W264" s="11">
        <f t="shared" si="2065"/>
        <v>1.6999997853872628E-8</v>
      </c>
      <c r="X264" s="11">
        <f t="shared" si="2065"/>
        <v>45.000000017999994</v>
      </c>
      <c r="Y264" s="11">
        <f t="shared" si="2065"/>
        <v>40.000000018999998</v>
      </c>
      <c r="Z264" s="11">
        <f t="shared" si="2065"/>
        <v>9.9999999799999983</v>
      </c>
      <c r="AA264" s="11">
        <f t="shared" si="2065"/>
        <v>30.000000021000005</v>
      </c>
      <c r="AB264" s="11">
        <f t="shared" si="2065"/>
        <v>29.999999978000002</v>
      </c>
      <c r="AC264" s="11">
        <f t="shared" si="2065"/>
        <v>17.999999977000002</v>
      </c>
      <c r="AD264" s="11">
        <f t="shared" si="2065"/>
        <v>38.000000024000002</v>
      </c>
      <c r="AE264" s="11">
        <f t="shared" si="2065"/>
        <v>31.999999975000001</v>
      </c>
      <c r="AF264" s="11">
        <f t="shared" si="2065"/>
        <v>49.999999973999998</v>
      </c>
      <c r="AG264" s="11">
        <f t="shared" si="2065"/>
        <v>47.999999973000001</v>
      </c>
      <c r="AH264" s="11">
        <f t="shared" si="2065"/>
        <v>38.000000028000002</v>
      </c>
      <c r="AI264" s="11">
        <f t="shared" si="2065"/>
        <v>40.000000029000006</v>
      </c>
      <c r="AJ264" s="11">
        <f t="shared" si="2065"/>
        <v>25.000000029999995</v>
      </c>
      <c r="AK264" s="11">
        <f t="shared" si="2065"/>
        <v>39.999999969000001</v>
      </c>
      <c r="AL264" s="11">
        <f t="shared" si="2065"/>
        <v>40.000000032000003</v>
      </c>
      <c r="AM264" s="11">
        <f t="shared" si="2065"/>
        <v>25.000000033000006</v>
      </c>
      <c r="AN264" s="11">
        <f t="shared" si="2065"/>
        <v>3.4000002813172614E-8</v>
      </c>
      <c r="AO264" s="11">
        <f t="shared" si="2065"/>
        <v>44.999999965000001</v>
      </c>
      <c r="AP264" s="11">
        <f t="shared" si="2065"/>
        <v>30.000000036000003</v>
      </c>
      <c r="AQ264" s="11">
        <f t="shared" si="2065"/>
        <v>3.6999999508680048E-8</v>
      </c>
      <c r="AR264" s="11">
        <f t="shared" si="2065"/>
        <v>49.999999961999997</v>
      </c>
      <c r="AS264" s="11">
        <f t="shared" si="2065"/>
        <v>12.000000039</v>
      </c>
      <c r="AT264" s="11">
        <f t="shared" si="2065"/>
        <v>15.000000040000003</v>
      </c>
      <c r="AU264" s="11">
        <f t="shared" si="2065"/>
        <v>20.000000041000007</v>
      </c>
      <c r="AV264" s="11">
        <f t="shared" si="2065"/>
        <v>35.000000041999996</v>
      </c>
      <c r="AW264" s="11">
        <f t="shared" si="2065"/>
        <v>50.000000043</v>
      </c>
      <c r="AX264" s="11">
        <f t="shared" si="2065"/>
        <v>47.000000044000004</v>
      </c>
      <c r="AY264" s="11">
        <f t="shared" si="2065"/>
        <v>40.000000044999993</v>
      </c>
      <c r="AZ264" s="11">
        <f t="shared" si="2065"/>
        <v>40.000000045999997</v>
      </c>
      <c r="BA264" s="11">
        <f t="shared" si="2065"/>
        <v>29.999999953</v>
      </c>
      <c r="BB264" s="11">
        <f t="shared" si="2065"/>
        <v>15.000000048000004</v>
      </c>
      <c r="BC264" s="11">
        <f t="shared" si="2065"/>
        <v>25.000000048999993</v>
      </c>
      <c r="BD264" s="11">
        <f t="shared" si="2065"/>
        <v>35.000000049999997</v>
      </c>
      <c r="BE264" s="11">
        <f t="shared" si="2065"/>
        <v>50.000000051000001</v>
      </c>
      <c r="BF264" s="11">
        <f t="shared" si="2065"/>
        <v>49.999999948000003</v>
      </c>
      <c r="BG264" s="11">
        <f t="shared" si="2065"/>
        <v>49.999999946999999</v>
      </c>
      <c r="BH264" s="11">
        <f t="shared" si="2065"/>
        <v>29.999999945999999</v>
      </c>
      <c r="BI264" s="11">
        <f t="shared" si="2065"/>
        <v>34.999999944999999</v>
      </c>
      <c r="BJ264" s="11">
        <f t="shared" si="2065"/>
        <v>34.999999944000002</v>
      </c>
      <c r="BK264" s="11">
        <f t="shared" si="2065"/>
        <v>25.000000056999994</v>
      </c>
      <c r="BL264" s="11">
        <f t="shared" si="2065"/>
        <v>50.000000057999998</v>
      </c>
      <c r="BM264" s="11">
        <f t="shared" si="2065"/>
        <v>14.999999940999999</v>
      </c>
      <c r="BN264" s="11">
        <f t="shared" si="2065"/>
        <v>24.999999939999999</v>
      </c>
      <c r="BO264" s="11">
        <f t="shared" si="2065"/>
        <v>48.000000060999994</v>
      </c>
      <c r="BP264" s="11">
        <f t="shared" si="2065"/>
        <v>39.999999938000002</v>
      </c>
      <c r="BQ264" s="11">
        <f t="shared" si="2065"/>
        <v>50.000000063000002</v>
      </c>
      <c r="BR264" s="11">
        <f t="shared" si="2065"/>
        <v>6.3999998189956386E-8</v>
      </c>
      <c r="BS264" s="11">
        <f t="shared" si="2065"/>
        <v>19.000000064999995</v>
      </c>
      <c r="BT264" s="11">
        <f t="shared" si="2065"/>
        <v>39.999999934000002</v>
      </c>
      <c r="BU264" s="11">
        <f t="shared" ref="BU264:CI264" si="2066">ABS(BU14-50)</f>
        <v>9.999999932999998</v>
      </c>
      <c r="BV264" s="11">
        <f t="shared" si="2066"/>
        <v>40.999999932000001</v>
      </c>
      <c r="BW264" s="11">
        <f t="shared" si="2066"/>
        <v>10.000000069000002</v>
      </c>
      <c r="BX264" s="11">
        <f t="shared" si="2066"/>
        <v>24.999999930000001</v>
      </c>
      <c r="BY264" s="11">
        <f t="shared" si="2066"/>
        <v>38.999999928999998</v>
      </c>
      <c r="BZ264" s="11">
        <f t="shared" si="2066"/>
        <v>9.9999999280000011</v>
      </c>
      <c r="CA264" s="11">
        <f t="shared" si="2066"/>
        <v>39.000000072999995</v>
      </c>
      <c r="CB264" s="11">
        <f t="shared" si="2066"/>
        <v>19.999999926000001</v>
      </c>
      <c r="CC264" s="11">
        <f t="shared" si="2066"/>
        <v>7.5000002652814146E-8</v>
      </c>
      <c r="CD264" s="11">
        <f t="shared" si="2066"/>
        <v>5.9999999240000008</v>
      </c>
      <c r="CE264" s="11">
        <f t="shared" si="2066"/>
        <v>34.999999923000004</v>
      </c>
      <c r="CF264" s="11">
        <f t="shared" si="2066"/>
        <v>9.9999999220000007</v>
      </c>
      <c r="CG264" s="11">
        <f t="shared" si="2066"/>
        <v>40.000000079000003</v>
      </c>
      <c r="CH264" s="11">
        <f t="shared" si="2066"/>
        <v>29.99999992</v>
      </c>
      <c r="CI264" s="11">
        <f t="shared" si="2066"/>
        <v>20.000000080999996</v>
      </c>
      <c r="CJ264" s="11">
        <f t="shared" ref="CJ264:CK264" si="2067">ABS(CJ14-50)</f>
        <v>32.999999918</v>
      </c>
      <c r="CK264" s="11">
        <f t="shared" si="2067"/>
        <v>29.999999917</v>
      </c>
      <c r="CL264" s="11">
        <f t="shared" ref="CL264:CQ264" si="2068">ABS(CL14-50)</f>
        <v>9.9999999160000002</v>
      </c>
      <c r="CM264" s="11">
        <f t="shared" si="2068"/>
        <v>49.999999914999997</v>
      </c>
      <c r="CN264" s="11">
        <f t="shared" si="2068"/>
        <v>34.999999914</v>
      </c>
      <c r="CO264" s="11">
        <f t="shared" si="2068"/>
        <v>34.999999912999996</v>
      </c>
      <c r="CP264" s="11">
        <f t="shared" si="2068"/>
        <v>39.999999912</v>
      </c>
      <c r="CQ264" s="11">
        <f t="shared" si="2068"/>
        <v>16.999999911000003</v>
      </c>
      <c r="CR264" s="11">
        <f t="shared" ref="CR264:CS264" si="2069">ABS(CR14-50)</f>
        <v>9.9999999099999997</v>
      </c>
      <c r="CS264" s="11">
        <f t="shared" si="2069"/>
        <v>29.999999909</v>
      </c>
      <c r="CT264" s="11">
        <f t="shared" ref="CT264:DB264" si="2070">ABS(CT14-50)</f>
        <v>46.999999907999999</v>
      </c>
      <c r="CU264" s="11">
        <f t="shared" si="2070"/>
        <v>37.999999907000003</v>
      </c>
      <c r="CV264" s="11">
        <f t="shared" si="2070"/>
        <v>19.999999905999999</v>
      </c>
      <c r="CW264" s="11">
        <f t="shared" si="2070"/>
        <v>10.000000094999997</v>
      </c>
      <c r="CX264" s="11">
        <f t="shared" si="2070"/>
        <v>45.000000095999994</v>
      </c>
      <c r="CY264" s="11">
        <f t="shared" si="2070"/>
        <v>4.0000000969999974</v>
      </c>
      <c r="CZ264" s="11">
        <f t="shared" si="2070"/>
        <v>5.000000098000001</v>
      </c>
      <c r="DA264" s="11">
        <f t="shared" si="2070"/>
        <v>44.999999901000002</v>
      </c>
      <c r="DB264" s="11">
        <f t="shared" si="2070"/>
        <v>34.999999899999999</v>
      </c>
      <c r="DC264" s="11">
        <f t="shared" ref="DC264:EE264" si="2071">ABS(DC14-50)</f>
        <v>9.9999998990000023</v>
      </c>
      <c r="DD264" s="11">
        <f t="shared" si="2071"/>
        <v>10.999999897999999</v>
      </c>
      <c r="DE264" s="11">
        <f t="shared" si="2071"/>
        <v>39.999999897000002</v>
      </c>
      <c r="DF264" s="11">
        <f t="shared" si="2071"/>
        <v>29.999999895999999</v>
      </c>
      <c r="DG264" s="11">
        <f t="shared" si="2071"/>
        <v>24.999999894999998</v>
      </c>
      <c r="DH264" s="11">
        <f t="shared" si="2071"/>
        <v>34.999999893999998</v>
      </c>
      <c r="DI264" s="11">
        <f t="shared" si="2071"/>
        <v>24.999999892999998</v>
      </c>
      <c r="DJ264" s="11">
        <f t="shared" si="2071"/>
        <v>39.999999891999998</v>
      </c>
      <c r="DK264" s="11">
        <f t="shared" si="2071"/>
        <v>39.999999891000002</v>
      </c>
      <c r="DL264" s="11">
        <f t="shared" si="2071"/>
        <v>37.999999889999998</v>
      </c>
      <c r="DM264" s="11">
        <f t="shared" si="2071"/>
        <v>39.999999889000001</v>
      </c>
      <c r="DN264" s="11">
        <f t="shared" si="2071"/>
        <v>40.000000111999995</v>
      </c>
      <c r="DO264" s="11">
        <f t="shared" si="2071"/>
        <v>50.000000112999999</v>
      </c>
      <c r="DP264" s="11">
        <f t="shared" si="2071"/>
        <v>9.9999998859999977</v>
      </c>
      <c r="DQ264" s="11">
        <f t="shared" si="2071"/>
        <v>30.000000115000006</v>
      </c>
      <c r="DR264" s="11">
        <f t="shared" si="2071"/>
        <v>27.000000115999995</v>
      </c>
      <c r="DS264" s="11">
        <f t="shared" si="2071"/>
        <v>29.999999883000001</v>
      </c>
      <c r="DT264" s="11">
        <f t="shared" si="2071"/>
        <v>30.000000118000003</v>
      </c>
      <c r="DU264" s="11">
        <f t="shared" si="2071"/>
        <v>19.999999881000001</v>
      </c>
      <c r="DV264" s="11">
        <f t="shared" si="2071"/>
        <v>29.999999880000001</v>
      </c>
      <c r="DW264" s="11">
        <f t="shared" si="2071"/>
        <v>9.9999998790000006</v>
      </c>
      <c r="DX264" s="11">
        <f t="shared" si="2071"/>
        <v>34.999999877999997</v>
      </c>
      <c r="DY264" s="11">
        <f t="shared" si="2071"/>
        <v>19.999999877</v>
      </c>
      <c r="DZ264" s="11">
        <f t="shared" si="2071"/>
        <v>45.000000123999996</v>
      </c>
      <c r="EA264" s="11">
        <f t="shared" si="2071"/>
        <v>1.2499999968440534E-7</v>
      </c>
      <c r="EB264" s="11">
        <f t="shared" si="2071"/>
        <v>38.999999873999997</v>
      </c>
      <c r="EC264" s="11">
        <f t="shared" si="2071"/>
        <v>20.000000127000007</v>
      </c>
      <c r="ED264" s="11">
        <f t="shared" si="2071"/>
        <v>1.2800000348534013E-7</v>
      </c>
      <c r="EE264" s="11">
        <f t="shared" si="2071"/>
        <v>40.000000129</v>
      </c>
      <c r="EF264" s="11">
        <f t="shared" ref="EF264:EI264" si="2072">ABS(EF14-50)</f>
        <v>9.9999998700000035</v>
      </c>
      <c r="EG264" s="11">
        <f t="shared" si="2072"/>
        <v>27.999999869</v>
      </c>
      <c r="EH264" s="11">
        <f t="shared" si="2072"/>
        <v>34.999999868000003</v>
      </c>
      <c r="EI264" s="11">
        <f t="shared" si="2072"/>
        <v>36.999999867</v>
      </c>
      <c r="EJ264" s="11">
        <f t="shared" ref="EJ264:ES264" si="2073">ABS(EJ14-50)</f>
        <v>48.999999866000003</v>
      </c>
      <c r="EK264" s="11">
        <f t="shared" si="2073"/>
        <v>5.0000001350000005</v>
      </c>
      <c r="EL264" s="11">
        <f t="shared" si="2073"/>
        <v>35.000000135999997</v>
      </c>
      <c r="EM264" s="11">
        <f t="shared" si="2073"/>
        <v>30.000000137000001</v>
      </c>
      <c r="EN264" s="11">
        <f t="shared" si="2073"/>
        <v>29.999999861999999</v>
      </c>
      <c r="EO264" s="11">
        <f t="shared" si="2073"/>
        <v>19.999999860999999</v>
      </c>
      <c r="EP264" s="11">
        <f t="shared" si="2073"/>
        <v>14.999999860000003</v>
      </c>
      <c r="EQ264" s="11">
        <f t="shared" si="2073"/>
        <v>20.000000141000001</v>
      </c>
      <c r="ER264" s="11">
        <f t="shared" si="2073"/>
        <v>40.000000142000005</v>
      </c>
      <c r="ES264" s="11">
        <f t="shared" si="2073"/>
        <v>50.000000142999994</v>
      </c>
      <c r="ET264" s="11">
        <f t="shared" ref="ET264:EV264" si="2074">ABS(ET14-50)</f>
        <v>1.4399999770375871E-7</v>
      </c>
      <c r="EU264" s="11">
        <f t="shared" si="2074"/>
        <v>14.999999854999999</v>
      </c>
      <c r="EV264" s="11">
        <f t="shared" si="2074"/>
        <v>39.999999854000002</v>
      </c>
      <c r="EW264" s="11">
        <f t="shared" ref="EW264:FJ264" si="2075">ABS(EW14-50)</f>
        <v>30.000000146999994</v>
      </c>
      <c r="EX264" s="11">
        <f t="shared" si="2075"/>
        <v>19.999999851999998</v>
      </c>
      <c r="EY264" s="11">
        <f t="shared" si="2075"/>
        <v>29.999999850999998</v>
      </c>
      <c r="EZ264" s="11">
        <f t="shared" si="2075"/>
        <v>12.999999850000002</v>
      </c>
      <c r="FA264" s="11">
        <f t="shared" si="2075"/>
        <v>40.000000150999995</v>
      </c>
      <c r="FB264" s="11">
        <f t="shared" si="2075"/>
        <v>25.000000151999998</v>
      </c>
      <c r="FC264" s="11">
        <f t="shared" si="2075"/>
        <v>44.999999846999998</v>
      </c>
      <c r="FD264" s="11">
        <f t="shared" si="2075"/>
        <v>25.000000154000006</v>
      </c>
      <c r="FE264" s="11">
        <f t="shared" si="2075"/>
        <v>34.999999844999998</v>
      </c>
      <c r="FF264" s="11">
        <f t="shared" si="2075"/>
        <v>14.999999844000001</v>
      </c>
      <c r="FG264" s="11">
        <f t="shared" si="2075"/>
        <v>34.999999842999998</v>
      </c>
      <c r="FH264" s="11">
        <f t="shared" si="2075"/>
        <v>49.999999842000001</v>
      </c>
      <c r="FI264" s="11">
        <f t="shared" si="2075"/>
        <v>1.5900000249757795E-7</v>
      </c>
      <c r="FJ264" s="11">
        <f t="shared" si="2075"/>
        <v>49.999999840000001</v>
      </c>
      <c r="FK264" s="11">
        <f t="shared" ref="FK264" si="2076">ABS(FK14-50)</f>
        <v>44.999999838999997</v>
      </c>
    </row>
    <row r="265" spans="3:167" x14ac:dyDescent="0.25">
      <c r="C265" s="11">
        <v>12</v>
      </c>
      <c r="D265" s="11">
        <f t="shared" si="1933"/>
        <v>0</v>
      </c>
      <c r="E265" s="11">
        <f t="shared" ref="E265" si="2077">ABS(E15-50)</f>
        <v>40.000000000499995</v>
      </c>
      <c r="F265" s="11">
        <f t="shared" si="1933"/>
        <v>14.000000000499995</v>
      </c>
      <c r="G265" s="11">
        <f t="shared" si="1933"/>
        <v>20.000000001000004</v>
      </c>
      <c r="H265" s="11">
        <f t="shared" si="1933"/>
        <v>14.999999998</v>
      </c>
      <c r="I265" s="11">
        <f t="shared" ref="I265:BT265" si="2078">ABS(I15-50)</f>
        <v>14.999999997000003</v>
      </c>
      <c r="J265" s="11">
        <f t="shared" si="2078"/>
        <v>9.9999999959999997</v>
      </c>
      <c r="K265" s="11">
        <f t="shared" si="2078"/>
        <v>50.000000005000004</v>
      </c>
      <c r="L265" s="11">
        <f t="shared" si="2078"/>
        <v>45.000000005999993</v>
      </c>
      <c r="M265" s="11">
        <f t="shared" si="2078"/>
        <v>40.000000006999997</v>
      </c>
      <c r="N265" s="11">
        <f t="shared" si="2078"/>
        <v>30.000000008000001</v>
      </c>
      <c r="O265" s="11">
        <f t="shared" si="2078"/>
        <v>19.999999990999999</v>
      </c>
      <c r="P265" s="11">
        <f t="shared" si="2078"/>
        <v>30.000000009999994</v>
      </c>
      <c r="Q265" s="11">
        <f t="shared" si="2078"/>
        <v>20.000000010999997</v>
      </c>
      <c r="R265" s="11">
        <f t="shared" si="2078"/>
        <v>50.000000012000001</v>
      </c>
      <c r="S265" s="11">
        <f t="shared" si="2078"/>
        <v>35.000000013000005</v>
      </c>
      <c r="T265" s="11">
        <f t="shared" si="2078"/>
        <v>15.000000013999994</v>
      </c>
      <c r="U265" s="11">
        <f t="shared" si="2078"/>
        <v>30.000000014999998</v>
      </c>
      <c r="V265" s="11">
        <f t="shared" si="2078"/>
        <v>20.000000016000001</v>
      </c>
      <c r="W265" s="11">
        <f t="shared" si="2078"/>
        <v>1.6999997853872628E-8</v>
      </c>
      <c r="X265" s="11">
        <f t="shared" si="2078"/>
        <v>1.8000001489326678E-8</v>
      </c>
      <c r="Y265" s="11">
        <f t="shared" si="2078"/>
        <v>20.000000018999998</v>
      </c>
      <c r="Z265" s="11">
        <f t="shared" si="2078"/>
        <v>30.000000020000002</v>
      </c>
      <c r="AA265" s="11">
        <f t="shared" si="2078"/>
        <v>10.000000020999998</v>
      </c>
      <c r="AB265" s="11">
        <f t="shared" si="2078"/>
        <v>36.000000021999995</v>
      </c>
      <c r="AC265" s="11">
        <f t="shared" si="2078"/>
        <v>17.000000022999998</v>
      </c>
      <c r="AD265" s="11">
        <f t="shared" si="2078"/>
        <v>29.000000024000002</v>
      </c>
      <c r="AE265" s="11">
        <f t="shared" si="2078"/>
        <v>21.999999975000001</v>
      </c>
      <c r="AF265" s="11">
        <f t="shared" si="2078"/>
        <v>50.000000025999995</v>
      </c>
      <c r="AG265" s="11">
        <f t="shared" si="2078"/>
        <v>49.999999973000001</v>
      </c>
      <c r="AH265" s="11">
        <f t="shared" si="2078"/>
        <v>29.000000028000002</v>
      </c>
      <c r="AI265" s="11">
        <f t="shared" si="2078"/>
        <v>30.000000029000006</v>
      </c>
      <c r="AJ265" s="11">
        <f t="shared" si="2078"/>
        <v>3.000000248221113E-8</v>
      </c>
      <c r="AK265" s="11">
        <f t="shared" si="2078"/>
        <v>3.0999999012237822E-8</v>
      </c>
      <c r="AL265" s="11">
        <f t="shared" si="2078"/>
        <v>45.000000032000003</v>
      </c>
      <c r="AM265" s="11">
        <f t="shared" si="2078"/>
        <v>40.000000033000006</v>
      </c>
      <c r="AN265" s="11">
        <f t="shared" si="2078"/>
        <v>15.000000033999996</v>
      </c>
      <c r="AO265" s="11">
        <f t="shared" si="2078"/>
        <v>20.000000034999999</v>
      </c>
      <c r="AP265" s="11">
        <f t="shared" si="2078"/>
        <v>10.000000036000003</v>
      </c>
      <c r="AQ265" s="11">
        <f t="shared" si="2078"/>
        <v>3.6999999508680048E-8</v>
      </c>
      <c r="AR265" s="11">
        <f t="shared" si="2078"/>
        <v>35.000000037999996</v>
      </c>
      <c r="AS265" s="11">
        <f t="shared" si="2078"/>
        <v>35.000000039</v>
      </c>
      <c r="AT265" s="11">
        <f t="shared" si="2078"/>
        <v>33.000000040000003</v>
      </c>
      <c r="AU265" s="11">
        <f t="shared" si="2078"/>
        <v>10.000000041</v>
      </c>
      <c r="AV265" s="11">
        <f t="shared" si="2078"/>
        <v>40.000000041999996</v>
      </c>
      <c r="AW265" s="11">
        <f t="shared" si="2078"/>
        <v>49.999999957</v>
      </c>
      <c r="AX265" s="11">
        <f t="shared" si="2078"/>
        <v>46.000000044000004</v>
      </c>
      <c r="AY265" s="11">
        <f t="shared" si="2078"/>
        <v>40.000000044999993</v>
      </c>
      <c r="AZ265" s="11">
        <f t="shared" si="2078"/>
        <v>40.000000045999997</v>
      </c>
      <c r="BA265" s="11">
        <f t="shared" si="2078"/>
        <v>19.999999953</v>
      </c>
      <c r="BB265" s="11">
        <f t="shared" si="2078"/>
        <v>30.000000048000004</v>
      </c>
      <c r="BC265" s="11">
        <f t="shared" si="2078"/>
        <v>30.000000048999993</v>
      </c>
      <c r="BD265" s="11">
        <f t="shared" si="2078"/>
        <v>4.9999997031591192E-8</v>
      </c>
      <c r="BE265" s="11">
        <f t="shared" si="2078"/>
        <v>5.1000000667045242E-8</v>
      </c>
      <c r="BF265" s="11">
        <f t="shared" si="2078"/>
        <v>24.999999947999999</v>
      </c>
      <c r="BG265" s="11">
        <f t="shared" si="2078"/>
        <v>35.000000052999994</v>
      </c>
      <c r="BH265" s="11">
        <f t="shared" si="2078"/>
        <v>30.000000053999997</v>
      </c>
      <c r="BI265" s="11">
        <f t="shared" si="2078"/>
        <v>31.000000055000001</v>
      </c>
      <c r="BJ265" s="11">
        <f t="shared" si="2078"/>
        <v>25.000000056000005</v>
      </c>
      <c r="BK265" s="11">
        <f t="shared" si="2078"/>
        <v>49.000000056999994</v>
      </c>
      <c r="BL265" s="11">
        <f t="shared" si="2078"/>
        <v>50.000000057999998</v>
      </c>
      <c r="BM265" s="11">
        <f t="shared" si="2078"/>
        <v>9.9999999409999987</v>
      </c>
      <c r="BN265" s="11">
        <f t="shared" si="2078"/>
        <v>45.000000060000005</v>
      </c>
      <c r="BO265" s="11">
        <f t="shared" si="2078"/>
        <v>30.000000060999994</v>
      </c>
      <c r="BP265" s="11">
        <f t="shared" si="2078"/>
        <v>30.000000061999998</v>
      </c>
      <c r="BQ265" s="11">
        <f t="shared" si="2078"/>
        <v>50.000000063000002</v>
      </c>
      <c r="BR265" s="11">
        <f t="shared" si="2078"/>
        <v>9.9999999360000018</v>
      </c>
      <c r="BS265" s="11">
        <f t="shared" si="2078"/>
        <v>29.999999935000002</v>
      </c>
      <c r="BT265" s="11">
        <f t="shared" si="2078"/>
        <v>40.000000065999998</v>
      </c>
      <c r="BU265" s="11">
        <f t="shared" ref="BU265:CI265" si="2079">ABS(BU15-50)</f>
        <v>25.000000067000002</v>
      </c>
      <c r="BV265" s="11">
        <f t="shared" si="2079"/>
        <v>3.9999999320000015</v>
      </c>
      <c r="BW265" s="11">
        <f t="shared" si="2079"/>
        <v>38.000000068999995</v>
      </c>
      <c r="BX265" s="11">
        <f t="shared" si="2079"/>
        <v>8.0000000699999987</v>
      </c>
      <c r="BY265" s="11">
        <f t="shared" si="2079"/>
        <v>25.000000071000002</v>
      </c>
      <c r="BZ265" s="11">
        <f t="shared" si="2079"/>
        <v>40.000000072000006</v>
      </c>
      <c r="CA265" s="11">
        <f t="shared" si="2079"/>
        <v>30.000000072999995</v>
      </c>
      <c r="CB265" s="11">
        <f t="shared" si="2079"/>
        <v>19.999999926000001</v>
      </c>
      <c r="CC265" s="11">
        <f t="shared" si="2079"/>
        <v>5.0000000750000027</v>
      </c>
      <c r="CD265" s="11">
        <f t="shared" si="2079"/>
        <v>14.999999924000001</v>
      </c>
      <c r="CE265" s="11">
        <f t="shared" si="2079"/>
        <v>4.9999999229999972</v>
      </c>
      <c r="CF265" s="11">
        <f t="shared" si="2079"/>
        <v>40.000000077999999</v>
      </c>
      <c r="CG265" s="11">
        <f t="shared" si="2079"/>
        <v>30.000000079000003</v>
      </c>
      <c r="CH265" s="11">
        <f t="shared" si="2079"/>
        <v>40.000000080000007</v>
      </c>
      <c r="CI265" s="11">
        <f t="shared" si="2079"/>
        <v>40.000000080999996</v>
      </c>
      <c r="CJ265" s="11">
        <f t="shared" ref="CJ265:CK265" si="2080">ABS(CJ15-50)</f>
        <v>11.999999918</v>
      </c>
      <c r="CK265" s="11">
        <f t="shared" si="2080"/>
        <v>34.999999916999997</v>
      </c>
      <c r="CL265" s="11">
        <f t="shared" ref="CL265:CQ265" si="2081">ABS(CL15-50)</f>
        <v>25.000000084000007</v>
      </c>
      <c r="CM265" s="11">
        <f t="shared" si="2081"/>
        <v>27.000000084999996</v>
      </c>
      <c r="CN265" s="11">
        <f t="shared" si="2081"/>
        <v>35.000000086</v>
      </c>
      <c r="CO265" s="11">
        <f t="shared" si="2081"/>
        <v>19.999999913</v>
      </c>
      <c r="CP265" s="11">
        <f t="shared" si="2081"/>
        <v>45.000000087999993</v>
      </c>
      <c r="CQ265" s="11">
        <f t="shared" si="2081"/>
        <v>35.000000088999997</v>
      </c>
      <c r="CR265" s="11">
        <f t="shared" ref="CR265:CS265" si="2082">ABS(CR15-50)</f>
        <v>9.9999999099999997</v>
      </c>
      <c r="CS265" s="11">
        <f t="shared" si="2082"/>
        <v>29.999999909</v>
      </c>
      <c r="CT265" s="11">
        <f t="shared" ref="CT265:DB265" si="2083">ABS(CT15-50)</f>
        <v>34.999999907999999</v>
      </c>
      <c r="CU265" s="11">
        <f t="shared" si="2083"/>
        <v>19.000000092999997</v>
      </c>
      <c r="CV265" s="11">
        <f t="shared" si="2083"/>
        <v>30.000000094000001</v>
      </c>
      <c r="CW265" s="11">
        <f t="shared" si="2083"/>
        <v>10.000000094999997</v>
      </c>
      <c r="CX265" s="11">
        <f t="shared" si="2083"/>
        <v>20.000000095999994</v>
      </c>
      <c r="CY265" s="11">
        <f t="shared" si="2083"/>
        <v>28.000000096999997</v>
      </c>
      <c r="CZ265" s="11">
        <f t="shared" si="2083"/>
        <v>13.999999901999999</v>
      </c>
      <c r="DA265" s="11">
        <f t="shared" si="2083"/>
        <v>9.8999997533155693E-8</v>
      </c>
      <c r="DB265" s="11">
        <f t="shared" si="2083"/>
        <v>35.000000099999994</v>
      </c>
      <c r="DC265" s="11">
        <f t="shared" ref="DC265:EE265" si="2084">ABS(DC15-50)</f>
        <v>24.999999898999999</v>
      </c>
      <c r="DD265" s="11">
        <f t="shared" si="2084"/>
        <v>26.999999897999999</v>
      </c>
      <c r="DE265" s="11">
        <f t="shared" si="2084"/>
        <v>12.000000102999998</v>
      </c>
      <c r="DF265" s="11">
        <f t="shared" si="2084"/>
        <v>30.000000103999994</v>
      </c>
      <c r="DG265" s="11">
        <f t="shared" si="2084"/>
        <v>19.999999894999998</v>
      </c>
      <c r="DH265" s="11">
        <f t="shared" si="2084"/>
        <v>25.000000106000002</v>
      </c>
      <c r="DI265" s="11">
        <f t="shared" si="2084"/>
        <v>9.0000001069999982</v>
      </c>
      <c r="DJ265" s="11">
        <f t="shared" si="2084"/>
        <v>10.000000108000002</v>
      </c>
      <c r="DK265" s="11">
        <f t="shared" si="2084"/>
        <v>42.000000108999998</v>
      </c>
      <c r="DL265" s="11">
        <f t="shared" si="2084"/>
        <v>24.999999890000002</v>
      </c>
      <c r="DM265" s="11">
        <f t="shared" si="2084"/>
        <v>20.000000111000006</v>
      </c>
      <c r="DN265" s="11">
        <f t="shared" si="2084"/>
        <v>21.000000111999995</v>
      </c>
      <c r="DO265" s="11">
        <f t="shared" si="2084"/>
        <v>50.000000112999999</v>
      </c>
      <c r="DP265" s="11">
        <f t="shared" si="2084"/>
        <v>49.999999885999998</v>
      </c>
      <c r="DQ265" s="11">
        <f t="shared" si="2084"/>
        <v>9.9999998850000011</v>
      </c>
      <c r="DR265" s="11">
        <f t="shared" si="2084"/>
        <v>40.000000115999995</v>
      </c>
      <c r="DS265" s="11">
        <f t="shared" si="2084"/>
        <v>19.999999883000001</v>
      </c>
      <c r="DT265" s="11">
        <f t="shared" si="2084"/>
        <v>29.999999882000001</v>
      </c>
      <c r="DU265" s="11">
        <f t="shared" si="2084"/>
        <v>35.000000119000006</v>
      </c>
      <c r="DV265" s="11">
        <f t="shared" si="2084"/>
        <v>30.000000119999996</v>
      </c>
      <c r="DW265" s="11">
        <f t="shared" si="2084"/>
        <v>14.999999879000001</v>
      </c>
      <c r="DX265" s="11">
        <f t="shared" si="2084"/>
        <v>32.999999877999997</v>
      </c>
      <c r="DY265" s="11">
        <f t="shared" si="2084"/>
        <v>30.000000123000007</v>
      </c>
      <c r="DZ265" s="11">
        <f t="shared" si="2084"/>
        <v>45.000000123999996</v>
      </c>
      <c r="EA265" s="11">
        <f t="shared" si="2084"/>
        <v>30.000000125</v>
      </c>
      <c r="EB265" s="11">
        <f t="shared" si="2084"/>
        <v>19.000000126000003</v>
      </c>
      <c r="EC265" s="11">
        <f t="shared" si="2084"/>
        <v>34.999999873</v>
      </c>
      <c r="ED265" s="11">
        <f t="shared" si="2084"/>
        <v>0.99999987199999651</v>
      </c>
      <c r="EE265" s="11">
        <f t="shared" si="2084"/>
        <v>30.000000129</v>
      </c>
      <c r="EF265" s="11">
        <f t="shared" ref="EF265:EI265" si="2085">ABS(EF15-50)</f>
        <v>29.99999987</v>
      </c>
      <c r="EG265" s="11">
        <f t="shared" si="2085"/>
        <v>28.000000130999993</v>
      </c>
      <c r="EH265" s="11">
        <f t="shared" si="2085"/>
        <v>40.000000131999997</v>
      </c>
      <c r="EI265" s="11">
        <f t="shared" si="2085"/>
        <v>14.999999867</v>
      </c>
      <c r="EJ265" s="11">
        <f t="shared" ref="EJ265:ES265" si="2086">ABS(EJ15-50)</f>
        <v>11.000000133999997</v>
      </c>
      <c r="EK265" s="11">
        <f t="shared" si="2086"/>
        <v>30.000000134999993</v>
      </c>
      <c r="EL265" s="11">
        <f t="shared" si="2086"/>
        <v>1.3599999704183574E-7</v>
      </c>
      <c r="EM265" s="11">
        <f t="shared" si="2086"/>
        <v>20.000000137000001</v>
      </c>
      <c r="EN265" s="11">
        <f t="shared" si="2086"/>
        <v>20.000000138000004</v>
      </c>
      <c r="EO265" s="11">
        <f t="shared" si="2086"/>
        <v>20.000000138999994</v>
      </c>
      <c r="EP265" s="11">
        <f t="shared" si="2086"/>
        <v>25.000000139999997</v>
      </c>
      <c r="EQ265" s="11">
        <f t="shared" si="2086"/>
        <v>15.000000141000001</v>
      </c>
      <c r="ER265" s="11">
        <f t="shared" si="2086"/>
        <v>4.9999998580000025</v>
      </c>
      <c r="ES265" s="11">
        <f t="shared" si="2086"/>
        <v>44.999999856999999</v>
      </c>
      <c r="ET265" s="11">
        <f t="shared" ref="ET265:EV265" si="2087">ABS(ET15-50)</f>
        <v>35.000000143999998</v>
      </c>
      <c r="EU265" s="11">
        <f t="shared" si="2087"/>
        <v>19.999999854999999</v>
      </c>
      <c r="EV265" s="11">
        <f t="shared" si="2087"/>
        <v>10.000000145999998</v>
      </c>
      <c r="EW265" s="11">
        <f t="shared" ref="EW265:FJ265" si="2088">ABS(EW15-50)</f>
        <v>25.000000146999994</v>
      </c>
      <c r="EX265" s="11">
        <f t="shared" si="2088"/>
        <v>50.000000147999998</v>
      </c>
      <c r="EY265" s="11">
        <f t="shared" si="2088"/>
        <v>30.000000149000002</v>
      </c>
      <c r="EZ265" s="11">
        <f t="shared" si="2088"/>
        <v>10.000000149999998</v>
      </c>
      <c r="FA265" s="11">
        <f t="shared" si="2088"/>
        <v>25.000000150999995</v>
      </c>
      <c r="FB265" s="11">
        <f t="shared" si="2088"/>
        <v>25.000000151999998</v>
      </c>
      <c r="FC265" s="11">
        <f t="shared" si="2088"/>
        <v>1.5300000200113573E-7</v>
      </c>
      <c r="FD265" s="11">
        <f t="shared" si="2088"/>
        <v>1.5399999853116242E-7</v>
      </c>
      <c r="FE265" s="11">
        <f t="shared" si="2088"/>
        <v>25.000000154999995</v>
      </c>
      <c r="FF265" s="11">
        <f t="shared" si="2088"/>
        <v>35.000000155999999</v>
      </c>
      <c r="FG265" s="11">
        <f t="shared" si="2088"/>
        <v>26.999999843000001</v>
      </c>
      <c r="FH265" s="11">
        <f t="shared" si="2088"/>
        <v>50.000000158000006</v>
      </c>
      <c r="FI265" s="11">
        <f t="shared" si="2088"/>
        <v>40.000000158999995</v>
      </c>
      <c r="FJ265" s="11">
        <f t="shared" si="2088"/>
        <v>16.000000159999999</v>
      </c>
      <c r="FK265" s="11">
        <f t="shared" ref="FK265" si="2089">ABS(FK15-50)</f>
        <v>20.000000161000003</v>
      </c>
    </row>
    <row r="266" spans="3:167" x14ac:dyDescent="0.25">
      <c r="C266" s="11">
        <v>13</v>
      </c>
      <c r="D266" s="11">
        <f t="shared" si="1933"/>
        <v>0</v>
      </c>
      <c r="E266" s="11">
        <f t="shared" ref="E266" si="2090">ABS(E16-50)</f>
        <v>25.000000000499995</v>
      </c>
      <c r="F266" s="11">
        <f t="shared" si="1933"/>
        <v>4.9999999994999982</v>
      </c>
      <c r="G266" s="11">
        <f t="shared" si="1933"/>
        <v>11.999999999000003</v>
      </c>
      <c r="H266" s="11">
        <f t="shared" si="1933"/>
        <v>19.999999998</v>
      </c>
      <c r="I266" s="11">
        <f t="shared" ref="I266:BT266" si="2091">ABS(I16-50)</f>
        <v>38.999999997000003</v>
      </c>
      <c r="J266" s="11">
        <f t="shared" si="2091"/>
        <v>29.999999996</v>
      </c>
      <c r="K266" s="11">
        <f t="shared" si="2091"/>
        <v>50.000000005000004</v>
      </c>
      <c r="L266" s="11">
        <f t="shared" si="2091"/>
        <v>6.000000496442226E-9</v>
      </c>
      <c r="M266" s="11">
        <f t="shared" si="2091"/>
        <v>35.000000006999997</v>
      </c>
      <c r="N266" s="11">
        <f t="shared" si="2091"/>
        <v>29.999999991999999</v>
      </c>
      <c r="O266" s="11">
        <f t="shared" si="2091"/>
        <v>45.000000009000004</v>
      </c>
      <c r="P266" s="11">
        <f t="shared" si="2091"/>
        <v>20.000000009999994</v>
      </c>
      <c r="Q266" s="11">
        <f t="shared" si="2091"/>
        <v>29.999999988999999</v>
      </c>
      <c r="R266" s="11">
        <f t="shared" si="2091"/>
        <v>15.000000012000001</v>
      </c>
      <c r="S266" s="11">
        <f t="shared" si="2091"/>
        <v>44.999999987000002</v>
      </c>
      <c r="T266" s="11">
        <f t="shared" si="2091"/>
        <v>41.999999985999999</v>
      </c>
      <c r="U266" s="11">
        <f t="shared" si="2091"/>
        <v>50.000000014999998</v>
      </c>
      <c r="V266" s="11">
        <f t="shared" si="2091"/>
        <v>1.6000001323845936E-8</v>
      </c>
      <c r="W266" s="11">
        <f t="shared" si="2091"/>
        <v>1.6999997853872628E-8</v>
      </c>
      <c r="X266" s="11">
        <f t="shared" si="2091"/>
        <v>30.000000017999994</v>
      </c>
      <c r="Y266" s="11">
        <f t="shared" si="2091"/>
        <v>39.999999981000002</v>
      </c>
      <c r="Z266" s="11">
        <f t="shared" si="2091"/>
        <v>35.000000020000002</v>
      </c>
      <c r="AA266" s="11">
        <f t="shared" si="2091"/>
        <v>10.000000020999998</v>
      </c>
      <c r="AB266" s="11">
        <f t="shared" si="2091"/>
        <v>30.000000021999995</v>
      </c>
      <c r="AC266" s="11">
        <f t="shared" si="2091"/>
        <v>28.999999977000002</v>
      </c>
      <c r="AD266" s="11">
        <f t="shared" si="2091"/>
        <v>39.000000024000002</v>
      </c>
      <c r="AE266" s="11">
        <f t="shared" si="2091"/>
        <v>33.999999975000001</v>
      </c>
      <c r="AF266" s="11">
        <f t="shared" si="2091"/>
        <v>49.999999973999998</v>
      </c>
      <c r="AG266" s="11">
        <f t="shared" si="2091"/>
        <v>2.6999998681276338E-8</v>
      </c>
      <c r="AH266" s="11">
        <f t="shared" si="2091"/>
        <v>3.0000000280000023</v>
      </c>
      <c r="AI266" s="11">
        <f t="shared" si="2091"/>
        <v>19.999999971000001</v>
      </c>
      <c r="AJ266" s="11">
        <f t="shared" si="2091"/>
        <v>20.000000029999995</v>
      </c>
      <c r="AK266" s="11">
        <f t="shared" si="2091"/>
        <v>30.000000030999999</v>
      </c>
      <c r="AL266" s="11">
        <f t="shared" si="2091"/>
        <v>39.999999967999997</v>
      </c>
      <c r="AM266" s="11">
        <f t="shared" si="2091"/>
        <v>4.9999999670000008</v>
      </c>
      <c r="AN266" s="11">
        <f t="shared" si="2091"/>
        <v>14.999999965999997</v>
      </c>
      <c r="AO266" s="11">
        <f t="shared" si="2091"/>
        <v>35.000000034999999</v>
      </c>
      <c r="AP266" s="11">
        <f t="shared" si="2091"/>
        <v>9.999999963999997</v>
      </c>
      <c r="AQ266" s="11">
        <f t="shared" si="2091"/>
        <v>24.999999963</v>
      </c>
      <c r="AR266" s="11">
        <f t="shared" si="2091"/>
        <v>40.000000037999996</v>
      </c>
      <c r="AS266" s="11">
        <f t="shared" si="2091"/>
        <v>14.000000039</v>
      </c>
      <c r="AT266" s="11">
        <f t="shared" si="2091"/>
        <v>29.99999996</v>
      </c>
      <c r="AU266" s="11">
        <f t="shared" si="2091"/>
        <v>30.000000041000007</v>
      </c>
      <c r="AV266" s="11">
        <f t="shared" si="2091"/>
        <v>40.000000041999996</v>
      </c>
      <c r="AW266" s="11">
        <f t="shared" si="2091"/>
        <v>49.999999957</v>
      </c>
      <c r="AX266" s="11">
        <f t="shared" si="2091"/>
        <v>26.000000044000004</v>
      </c>
      <c r="AY266" s="11">
        <f t="shared" si="2091"/>
        <v>50.000000044999993</v>
      </c>
      <c r="AZ266" s="11">
        <f t="shared" si="2091"/>
        <v>40.000000045999997</v>
      </c>
      <c r="BA266" s="11">
        <f t="shared" si="2091"/>
        <v>14.999999953</v>
      </c>
      <c r="BB266" s="11">
        <f t="shared" si="2091"/>
        <v>14.999999952000003</v>
      </c>
      <c r="BC266" s="11">
        <f t="shared" si="2091"/>
        <v>15.000000048999993</v>
      </c>
      <c r="BD266" s="11">
        <f t="shared" si="2091"/>
        <v>24.999999949999999</v>
      </c>
      <c r="BE266" s="11">
        <f t="shared" si="2091"/>
        <v>50.000000051000001</v>
      </c>
      <c r="BF266" s="11">
        <f t="shared" si="2091"/>
        <v>50.000000052000004</v>
      </c>
      <c r="BG266" s="11">
        <f t="shared" si="2091"/>
        <v>35.000000052999994</v>
      </c>
      <c r="BH266" s="11">
        <f t="shared" si="2091"/>
        <v>30.000000053999997</v>
      </c>
      <c r="BI266" s="11">
        <f t="shared" si="2091"/>
        <v>25.000000055000001</v>
      </c>
      <c r="BJ266" s="11">
        <f t="shared" si="2091"/>
        <v>25.000000056000005</v>
      </c>
      <c r="BK266" s="11">
        <f t="shared" si="2091"/>
        <v>45.000000056999994</v>
      </c>
      <c r="BL266" s="11">
        <f t="shared" si="2091"/>
        <v>50.000000057999998</v>
      </c>
      <c r="BM266" s="11">
        <f t="shared" si="2091"/>
        <v>29.999999940999999</v>
      </c>
      <c r="BN266" s="11">
        <f t="shared" si="2091"/>
        <v>25.000000060000005</v>
      </c>
      <c r="BO266" s="11">
        <f t="shared" si="2091"/>
        <v>29.999999938999999</v>
      </c>
      <c r="BP266" s="11">
        <f t="shared" si="2091"/>
        <v>20.000000061999998</v>
      </c>
      <c r="BQ266" s="11">
        <f t="shared" si="2091"/>
        <v>49.999999936999998</v>
      </c>
      <c r="BR266" s="11">
        <f t="shared" si="2091"/>
        <v>35.000000064000005</v>
      </c>
      <c r="BS266" s="11">
        <f t="shared" si="2091"/>
        <v>15.000000064999995</v>
      </c>
      <c r="BT266" s="11">
        <f t="shared" si="2091"/>
        <v>39.999999934000002</v>
      </c>
      <c r="BU266" s="11">
        <f t="shared" ref="BU266:CI266" si="2092">ABS(BU16-50)</f>
        <v>29.999999933000002</v>
      </c>
      <c r="BV266" s="11">
        <f t="shared" si="2092"/>
        <v>28.000000068000006</v>
      </c>
      <c r="BW266" s="11">
        <f t="shared" si="2092"/>
        <v>15.999999930999998</v>
      </c>
      <c r="BX266" s="11">
        <f t="shared" si="2092"/>
        <v>19.999999930000001</v>
      </c>
      <c r="BY266" s="11">
        <f t="shared" si="2092"/>
        <v>27.999999929000001</v>
      </c>
      <c r="BZ266" s="11">
        <f t="shared" si="2092"/>
        <v>49.999999928000001</v>
      </c>
      <c r="CA266" s="11">
        <f t="shared" si="2092"/>
        <v>14.000000072999995</v>
      </c>
      <c r="CB266" s="11">
        <f t="shared" si="2092"/>
        <v>49.999999926000001</v>
      </c>
      <c r="CC266" s="11">
        <f t="shared" si="2092"/>
        <v>9.0000000750000027</v>
      </c>
      <c r="CD266" s="11">
        <f t="shared" si="2092"/>
        <v>20.000000076000006</v>
      </c>
      <c r="CE266" s="11">
        <f t="shared" si="2092"/>
        <v>10.000000077000003</v>
      </c>
      <c r="CF266" s="11">
        <f t="shared" si="2092"/>
        <v>9.9999999220000007</v>
      </c>
      <c r="CG266" s="11">
        <f t="shared" si="2092"/>
        <v>40.000000079000003</v>
      </c>
      <c r="CH266" s="11">
        <f t="shared" si="2092"/>
        <v>17.000000080000007</v>
      </c>
      <c r="CI266" s="11">
        <f t="shared" si="2092"/>
        <v>29.999999919</v>
      </c>
      <c r="CJ266" s="11">
        <f t="shared" ref="CJ266:CK266" si="2093">ABS(CJ16-50)</f>
        <v>22.999999918</v>
      </c>
      <c r="CK266" s="11">
        <f t="shared" si="2093"/>
        <v>30.000000083000003</v>
      </c>
      <c r="CL266" s="11">
        <f t="shared" ref="CL266:CQ266" si="2094">ABS(CL16-50)</f>
        <v>9.9999999160000002</v>
      </c>
      <c r="CM266" s="11">
        <f t="shared" si="2094"/>
        <v>49.999999914999997</v>
      </c>
      <c r="CN266" s="11">
        <f t="shared" si="2094"/>
        <v>44.999999914</v>
      </c>
      <c r="CO266" s="11">
        <f t="shared" si="2094"/>
        <v>19.999999913</v>
      </c>
      <c r="CP266" s="11">
        <f t="shared" si="2094"/>
        <v>20.000000087999993</v>
      </c>
      <c r="CQ266" s="11">
        <f t="shared" si="2094"/>
        <v>39.999999911000003</v>
      </c>
      <c r="CR266" s="11">
        <f t="shared" ref="CR266:CS266" si="2095">ABS(CR16-50)</f>
        <v>5.0000000900000003</v>
      </c>
      <c r="CS266" s="11">
        <f t="shared" si="2095"/>
        <v>29.999999909</v>
      </c>
      <c r="CT266" s="11">
        <f t="shared" ref="CT266:DB266" si="2096">ABS(CT16-50)</f>
        <v>49.999999907999999</v>
      </c>
      <c r="CU266" s="11">
        <f t="shared" si="2096"/>
        <v>34.999999907000003</v>
      </c>
      <c r="CV266" s="11">
        <f t="shared" si="2096"/>
        <v>34.999999905999999</v>
      </c>
      <c r="CW266" s="11">
        <f t="shared" si="2096"/>
        <v>22.000000095000004</v>
      </c>
      <c r="CX266" s="11">
        <f t="shared" si="2096"/>
        <v>30.000000095999994</v>
      </c>
      <c r="CY266" s="11">
        <f t="shared" si="2096"/>
        <v>15.000000096999997</v>
      </c>
      <c r="CZ266" s="11">
        <f t="shared" si="2096"/>
        <v>31.999999901999999</v>
      </c>
      <c r="DA266" s="11">
        <f t="shared" si="2096"/>
        <v>34.999999901000002</v>
      </c>
      <c r="DB266" s="11">
        <f t="shared" si="2096"/>
        <v>24.999999899999999</v>
      </c>
      <c r="DC266" s="11">
        <f t="shared" ref="DC266:EE266" si="2097">ABS(DC16-50)</f>
        <v>29.999999898999999</v>
      </c>
      <c r="DD266" s="11">
        <f t="shared" si="2097"/>
        <v>33.999999897999999</v>
      </c>
      <c r="DE266" s="11">
        <f t="shared" si="2097"/>
        <v>22.000000103000005</v>
      </c>
      <c r="DF266" s="11">
        <f t="shared" si="2097"/>
        <v>4.9999998959999985</v>
      </c>
      <c r="DG266" s="11">
        <f t="shared" si="2097"/>
        <v>49.999999895000002</v>
      </c>
      <c r="DH266" s="11">
        <f t="shared" si="2097"/>
        <v>14.999999893999998</v>
      </c>
      <c r="DI266" s="11">
        <f t="shared" si="2097"/>
        <v>44.999999893000002</v>
      </c>
      <c r="DJ266" s="11">
        <f t="shared" si="2097"/>
        <v>39.999999891999998</v>
      </c>
      <c r="DK266" s="11">
        <f t="shared" si="2097"/>
        <v>28.000000108999998</v>
      </c>
      <c r="DL266" s="11">
        <f t="shared" si="2097"/>
        <v>21.999999890000002</v>
      </c>
      <c r="DM266" s="11">
        <f t="shared" si="2097"/>
        <v>49.999999889000001</v>
      </c>
      <c r="DN266" s="11">
        <f t="shared" si="2097"/>
        <v>49.999999887999998</v>
      </c>
      <c r="DO266" s="11">
        <f t="shared" si="2097"/>
        <v>50.000000112999999</v>
      </c>
      <c r="DP266" s="11">
        <f t="shared" si="2097"/>
        <v>49.999999885999998</v>
      </c>
      <c r="DQ266" s="11">
        <f t="shared" si="2097"/>
        <v>39.999999885000001</v>
      </c>
      <c r="DR266" s="11">
        <f t="shared" si="2097"/>
        <v>32.000000115999995</v>
      </c>
      <c r="DS266" s="11">
        <f t="shared" si="2097"/>
        <v>39.999999883000001</v>
      </c>
      <c r="DT266" s="11">
        <f t="shared" si="2097"/>
        <v>35.000000118000003</v>
      </c>
      <c r="DU266" s="11">
        <f t="shared" si="2097"/>
        <v>24.999999881000001</v>
      </c>
      <c r="DV266" s="11">
        <f t="shared" si="2097"/>
        <v>29.999999880000001</v>
      </c>
      <c r="DW266" s="11">
        <f t="shared" si="2097"/>
        <v>14.999999879000001</v>
      </c>
      <c r="DX266" s="11">
        <f t="shared" si="2097"/>
        <v>39.999999877999997</v>
      </c>
      <c r="DY266" s="11">
        <f t="shared" si="2097"/>
        <v>19.999999877</v>
      </c>
      <c r="DZ266" s="11">
        <f t="shared" si="2097"/>
        <v>47.999999875999997</v>
      </c>
      <c r="EA266" s="11">
        <f t="shared" si="2097"/>
        <v>1.2499999968440534E-7</v>
      </c>
      <c r="EB266" s="11">
        <f t="shared" si="2097"/>
        <v>28.999999874</v>
      </c>
      <c r="EC266" s="11">
        <f t="shared" si="2097"/>
        <v>34.999999873</v>
      </c>
      <c r="ED266" s="11">
        <f t="shared" si="2097"/>
        <v>4.9999998719999965</v>
      </c>
      <c r="EE266" s="11">
        <f t="shared" si="2097"/>
        <v>40.000000129</v>
      </c>
      <c r="EF266" s="11">
        <f t="shared" ref="EF266:EI266" si="2098">ABS(EF16-50)</f>
        <v>1.2999999654539351E-7</v>
      </c>
      <c r="EG266" s="11">
        <f t="shared" si="2098"/>
        <v>45.000000130999993</v>
      </c>
      <c r="EH266" s="11">
        <f t="shared" si="2098"/>
        <v>40.000000131999997</v>
      </c>
      <c r="EI266" s="11">
        <f t="shared" si="2098"/>
        <v>41.999999867</v>
      </c>
      <c r="EJ266" s="11">
        <f t="shared" ref="EJ266:ES266" si="2099">ABS(EJ16-50)</f>
        <v>45.000000134000004</v>
      </c>
      <c r="EK266" s="11">
        <f t="shared" si="2099"/>
        <v>38.999999864999999</v>
      </c>
      <c r="EL266" s="11">
        <f t="shared" si="2099"/>
        <v>25.000000135999997</v>
      </c>
      <c r="EM266" s="11">
        <f t="shared" si="2099"/>
        <v>1.3700000067728979E-7</v>
      </c>
      <c r="EN266" s="11">
        <f t="shared" si="2099"/>
        <v>29.999999861999999</v>
      </c>
      <c r="EO266" s="11">
        <f t="shared" si="2099"/>
        <v>1.3900000084277053E-7</v>
      </c>
      <c r="EP266" s="11">
        <f t="shared" si="2099"/>
        <v>15.000000139999997</v>
      </c>
      <c r="EQ266" s="11">
        <f t="shared" si="2099"/>
        <v>29.999999858999999</v>
      </c>
      <c r="ER266" s="11">
        <f t="shared" si="2099"/>
        <v>19.999999857999999</v>
      </c>
      <c r="ES266" s="11">
        <f t="shared" si="2099"/>
        <v>50.000000142999994</v>
      </c>
      <c r="ET266" s="11">
        <f t="shared" ref="ET266:EV266" si="2100">ABS(ET16-50)</f>
        <v>22.000000143999998</v>
      </c>
      <c r="EU266" s="11">
        <f t="shared" si="2100"/>
        <v>25.000000145000001</v>
      </c>
      <c r="EV266" s="11">
        <f t="shared" si="2100"/>
        <v>29.999999853999999</v>
      </c>
      <c r="EW266" s="11">
        <f t="shared" ref="EW266:FJ266" si="2101">ABS(EW16-50)</f>
        <v>13.999999852999998</v>
      </c>
      <c r="EX266" s="11">
        <f t="shared" si="2101"/>
        <v>9.999999852000002</v>
      </c>
      <c r="EY266" s="11">
        <f t="shared" si="2101"/>
        <v>49.999999850999998</v>
      </c>
      <c r="EZ266" s="11">
        <f t="shared" si="2101"/>
        <v>22.999999849999998</v>
      </c>
      <c r="FA266" s="11">
        <f t="shared" si="2101"/>
        <v>29.999999849000002</v>
      </c>
      <c r="FB266" s="11">
        <f t="shared" si="2101"/>
        <v>25.000000151999998</v>
      </c>
      <c r="FC266" s="11">
        <f t="shared" si="2101"/>
        <v>14.999999846999998</v>
      </c>
      <c r="FD266" s="11">
        <f t="shared" si="2101"/>
        <v>24.999999846000001</v>
      </c>
      <c r="FE266" s="11">
        <f t="shared" si="2101"/>
        <v>30.000000154999995</v>
      </c>
      <c r="FF266" s="11">
        <f t="shared" si="2101"/>
        <v>24.999999844000001</v>
      </c>
      <c r="FG266" s="11">
        <f t="shared" si="2101"/>
        <v>43.999999842999998</v>
      </c>
      <c r="FH266" s="11">
        <f t="shared" si="2101"/>
        <v>49.999999842000001</v>
      </c>
      <c r="FI266" s="11">
        <f t="shared" si="2101"/>
        <v>25.000000158999995</v>
      </c>
      <c r="FJ266" s="11">
        <f t="shared" si="2101"/>
        <v>29.999999840000001</v>
      </c>
      <c r="FK266" s="11">
        <f t="shared" ref="FK266" si="2102">ABS(FK16-50)</f>
        <v>29.999999839000001</v>
      </c>
    </row>
    <row r="267" spans="3:167" x14ac:dyDescent="0.25">
      <c r="C267" s="11">
        <v>14</v>
      </c>
      <c r="D267" s="11">
        <f t="shared" si="1933"/>
        <v>0</v>
      </c>
      <c r="E267" s="11">
        <f t="shared" ref="E267" si="2103">ABS(E17-50)</f>
        <v>10.000000000500002</v>
      </c>
      <c r="F267" s="11">
        <f t="shared" si="1933"/>
        <v>19.000000000499995</v>
      </c>
      <c r="G267" s="11">
        <f t="shared" si="1933"/>
        <v>24.000000001000004</v>
      </c>
      <c r="H267" s="11">
        <f t="shared" si="1933"/>
        <v>25.000000001999993</v>
      </c>
      <c r="I267" s="11">
        <f t="shared" ref="I267:BT267" si="2104">ABS(I17-50)</f>
        <v>12.000000002999997</v>
      </c>
      <c r="J267" s="11">
        <f t="shared" si="2104"/>
        <v>30.000000004</v>
      </c>
      <c r="K267" s="11">
        <f t="shared" si="2104"/>
        <v>30.000000005000004</v>
      </c>
      <c r="L267" s="11">
        <f t="shared" si="2104"/>
        <v>6.000000496442226E-9</v>
      </c>
      <c r="M267" s="11">
        <f t="shared" si="2104"/>
        <v>35.000000006999997</v>
      </c>
      <c r="N267" s="11">
        <f t="shared" si="2104"/>
        <v>20.000000008000001</v>
      </c>
      <c r="O267" s="11">
        <f t="shared" si="2104"/>
        <v>20.000000009000004</v>
      </c>
      <c r="P267" s="11">
        <f t="shared" si="2104"/>
        <v>35.000000009999994</v>
      </c>
      <c r="Q267" s="11">
        <f t="shared" si="2104"/>
        <v>5.0000000109999974</v>
      </c>
      <c r="R267" s="11">
        <f t="shared" si="2104"/>
        <v>50.000000012000001</v>
      </c>
      <c r="S267" s="11">
        <f t="shared" si="2104"/>
        <v>16.999999987000002</v>
      </c>
      <c r="T267" s="11">
        <f t="shared" si="2104"/>
        <v>5.0000000140000012</v>
      </c>
      <c r="U267" s="11">
        <f t="shared" si="2104"/>
        <v>23.000000014999998</v>
      </c>
      <c r="V267" s="11">
        <f t="shared" si="2104"/>
        <v>1.6000001323845936E-8</v>
      </c>
      <c r="W267" s="11">
        <f t="shared" si="2104"/>
        <v>1.6999997853872628E-8</v>
      </c>
      <c r="X267" s="11">
        <f t="shared" si="2104"/>
        <v>48.999999981999999</v>
      </c>
      <c r="Y267" s="11">
        <f t="shared" si="2104"/>
        <v>40.000000018999998</v>
      </c>
      <c r="Z267" s="11">
        <f t="shared" si="2104"/>
        <v>25.000000020000002</v>
      </c>
      <c r="AA267" s="11">
        <f t="shared" si="2104"/>
        <v>30.000000021000005</v>
      </c>
      <c r="AB267" s="11">
        <f t="shared" si="2104"/>
        <v>30.000000021999995</v>
      </c>
      <c r="AC267" s="11">
        <f t="shared" si="2104"/>
        <v>15.000000022999998</v>
      </c>
      <c r="AD267" s="11">
        <f t="shared" si="2104"/>
        <v>38.000000024000002</v>
      </c>
      <c r="AE267" s="11">
        <f t="shared" si="2104"/>
        <v>33.000000025000006</v>
      </c>
      <c r="AF267" s="11">
        <f t="shared" si="2104"/>
        <v>50.000000025999995</v>
      </c>
      <c r="AG267" s="11">
        <f t="shared" si="2104"/>
        <v>35.000000026999999</v>
      </c>
      <c r="AH267" s="11">
        <f t="shared" si="2104"/>
        <v>41.000000028000002</v>
      </c>
      <c r="AI267" s="11">
        <f t="shared" si="2104"/>
        <v>2.899999884675708E-8</v>
      </c>
      <c r="AJ267" s="11">
        <f t="shared" si="2104"/>
        <v>30.000000029999995</v>
      </c>
      <c r="AK267" s="11">
        <f t="shared" si="2104"/>
        <v>40.000000030999999</v>
      </c>
      <c r="AL267" s="11">
        <f t="shared" si="2104"/>
        <v>50.000000032000003</v>
      </c>
      <c r="AM267" s="11">
        <f t="shared" si="2104"/>
        <v>10.000000032999999</v>
      </c>
      <c r="AN267" s="11">
        <f t="shared" si="2104"/>
        <v>30.000000033999996</v>
      </c>
      <c r="AO267" s="11">
        <f t="shared" si="2104"/>
        <v>30.000000034999999</v>
      </c>
      <c r="AP267" s="11">
        <f t="shared" si="2104"/>
        <v>25.000000036000003</v>
      </c>
      <c r="AQ267" s="11">
        <f t="shared" si="2104"/>
        <v>40.000000037000007</v>
      </c>
      <c r="AR267" s="11">
        <f t="shared" si="2104"/>
        <v>50.000000037999996</v>
      </c>
      <c r="AS267" s="11">
        <f t="shared" si="2104"/>
        <v>45.000000039</v>
      </c>
      <c r="AT267" s="11">
        <f t="shared" si="2104"/>
        <v>40.000000040000003</v>
      </c>
      <c r="AU267" s="11">
        <f t="shared" si="2104"/>
        <v>40.000000041000007</v>
      </c>
      <c r="AV267" s="11">
        <f t="shared" si="2104"/>
        <v>20.000000041999996</v>
      </c>
      <c r="AW267" s="11">
        <f t="shared" si="2104"/>
        <v>49.999999957</v>
      </c>
      <c r="AX267" s="11">
        <f t="shared" si="2104"/>
        <v>25.000000044000004</v>
      </c>
      <c r="AY267" s="11">
        <f t="shared" si="2104"/>
        <v>19.999999955</v>
      </c>
      <c r="AZ267" s="11">
        <f t="shared" si="2104"/>
        <v>40.000000045999997</v>
      </c>
      <c r="BA267" s="11">
        <f t="shared" si="2104"/>
        <v>25.000000047</v>
      </c>
      <c r="BB267" s="11">
        <f t="shared" si="2104"/>
        <v>20.000000048000004</v>
      </c>
      <c r="BC267" s="11">
        <f t="shared" si="2104"/>
        <v>35.000000048999993</v>
      </c>
      <c r="BD267" s="11">
        <f t="shared" si="2104"/>
        <v>29.999999949999999</v>
      </c>
      <c r="BE267" s="11">
        <f t="shared" si="2104"/>
        <v>50.000000051000001</v>
      </c>
      <c r="BF267" s="11">
        <f t="shared" si="2104"/>
        <v>50.000000052000004</v>
      </c>
      <c r="BG267" s="11">
        <f t="shared" si="2104"/>
        <v>35.000000052999994</v>
      </c>
      <c r="BH267" s="11">
        <f t="shared" si="2104"/>
        <v>25.000000053999997</v>
      </c>
      <c r="BI267" s="11">
        <f t="shared" si="2104"/>
        <v>30.000000055000001</v>
      </c>
      <c r="BJ267" s="11">
        <f t="shared" si="2104"/>
        <v>34.999999944000002</v>
      </c>
      <c r="BK267" s="11">
        <f t="shared" si="2104"/>
        <v>40.000000056999994</v>
      </c>
      <c r="BL267" s="11">
        <f t="shared" si="2104"/>
        <v>30.000000057999998</v>
      </c>
      <c r="BM267" s="11">
        <f t="shared" si="2104"/>
        <v>5.900000132896821E-8</v>
      </c>
      <c r="BN267" s="11">
        <f t="shared" si="2104"/>
        <v>30.000000060000005</v>
      </c>
      <c r="BO267" s="11">
        <f t="shared" si="2104"/>
        <v>10.000000061000001</v>
      </c>
      <c r="BP267" s="11">
        <f t="shared" si="2104"/>
        <v>30.000000061999998</v>
      </c>
      <c r="BQ267" s="11">
        <f t="shared" si="2104"/>
        <v>50.000000063000002</v>
      </c>
      <c r="BR267" s="11">
        <f t="shared" si="2104"/>
        <v>20.000000064000005</v>
      </c>
      <c r="BS267" s="11">
        <f t="shared" si="2104"/>
        <v>5.0000000650000018</v>
      </c>
      <c r="BT267" s="11">
        <f t="shared" si="2104"/>
        <v>10.000000065999998</v>
      </c>
      <c r="BU267" s="11">
        <f t="shared" ref="BU267:CI267" si="2105">ABS(BU17-50)</f>
        <v>15.000000067000002</v>
      </c>
      <c r="BV267" s="11">
        <f t="shared" si="2105"/>
        <v>35.999999932000001</v>
      </c>
      <c r="BW267" s="11">
        <f t="shared" si="2105"/>
        <v>26.000000068999995</v>
      </c>
      <c r="BX267" s="11">
        <f t="shared" si="2105"/>
        <v>40.000000069999999</v>
      </c>
      <c r="BY267" s="11">
        <f t="shared" si="2105"/>
        <v>38.000000071000002</v>
      </c>
      <c r="BZ267" s="11">
        <f t="shared" si="2105"/>
        <v>25.000000072000006</v>
      </c>
      <c r="CA267" s="11">
        <f t="shared" si="2105"/>
        <v>49.000000072999995</v>
      </c>
      <c r="CB267" s="11">
        <f t="shared" si="2105"/>
        <v>35.000000073999999</v>
      </c>
      <c r="CC267" s="11">
        <f t="shared" si="2105"/>
        <v>11.999999924999997</v>
      </c>
      <c r="CD267" s="11">
        <f t="shared" si="2105"/>
        <v>8.0000000759999992</v>
      </c>
      <c r="CE267" s="11">
        <f t="shared" si="2105"/>
        <v>20.000000076999996</v>
      </c>
      <c r="CF267" s="11">
        <f t="shared" si="2105"/>
        <v>4.9999999220000007</v>
      </c>
      <c r="CG267" s="11">
        <f t="shared" si="2105"/>
        <v>30.000000079000003</v>
      </c>
      <c r="CH267" s="11">
        <f t="shared" si="2105"/>
        <v>30.000000080000007</v>
      </c>
      <c r="CI267" s="11">
        <f t="shared" si="2105"/>
        <v>15.000000080999996</v>
      </c>
      <c r="CJ267" s="11">
        <f t="shared" ref="CJ267:CK267" si="2106">ABS(CJ17-50)</f>
        <v>22.000000082</v>
      </c>
      <c r="CK267" s="11">
        <f t="shared" si="2106"/>
        <v>15.000000083000003</v>
      </c>
      <c r="CL267" s="11">
        <f t="shared" ref="CL267:CQ267" si="2107">ABS(CL17-50)</f>
        <v>15.000000084000007</v>
      </c>
      <c r="CM267" s="11">
        <f t="shared" si="2107"/>
        <v>16.000000084999996</v>
      </c>
      <c r="CN267" s="11">
        <f t="shared" si="2107"/>
        <v>20.000000086</v>
      </c>
      <c r="CO267" s="11">
        <f t="shared" si="2107"/>
        <v>20.000000087000004</v>
      </c>
      <c r="CP267" s="11">
        <f t="shared" si="2107"/>
        <v>49.000000087999993</v>
      </c>
      <c r="CQ267" s="11">
        <f t="shared" si="2107"/>
        <v>10.000000088999997</v>
      </c>
      <c r="CR267" s="11">
        <f t="shared" ref="CR267:CS267" si="2108">ABS(CR17-50)</f>
        <v>15.00000009</v>
      </c>
      <c r="CS267" s="11">
        <f t="shared" si="2108"/>
        <v>15.000000091000004</v>
      </c>
      <c r="CT267" s="11">
        <f t="shared" ref="CT267:DB267" si="2109">ABS(CT17-50)</f>
        <v>9.2000000506686774E-8</v>
      </c>
      <c r="CU267" s="11">
        <f t="shared" si="2109"/>
        <v>14.000000092999997</v>
      </c>
      <c r="CV267" s="11">
        <f t="shared" si="2109"/>
        <v>35.000000094000001</v>
      </c>
      <c r="CW267" s="11">
        <f t="shared" si="2109"/>
        <v>10.000000094999997</v>
      </c>
      <c r="CX267" s="11">
        <f t="shared" si="2109"/>
        <v>10.000000096000001</v>
      </c>
      <c r="CY267" s="11">
        <f t="shared" si="2109"/>
        <v>27.999999902999999</v>
      </c>
      <c r="CZ267" s="11">
        <f t="shared" si="2109"/>
        <v>15.000000098000001</v>
      </c>
      <c r="DA267" s="11">
        <f t="shared" si="2109"/>
        <v>15.000000099000005</v>
      </c>
      <c r="DB267" s="11">
        <f t="shared" si="2109"/>
        <v>30.000000099999994</v>
      </c>
      <c r="DC267" s="11">
        <f t="shared" ref="DC267:EE267" si="2110">ABS(DC17-50)</f>
        <v>10.000000100999998</v>
      </c>
      <c r="DD267" s="11">
        <f t="shared" si="2110"/>
        <v>5.9999998979999987</v>
      </c>
      <c r="DE267" s="11">
        <f t="shared" si="2110"/>
        <v>23.000000103000005</v>
      </c>
      <c r="DF267" s="11">
        <f t="shared" si="2110"/>
        <v>25.000000103999994</v>
      </c>
      <c r="DG267" s="11">
        <f t="shared" si="2110"/>
        <v>1.0499999802959792E-7</v>
      </c>
      <c r="DH267" s="11">
        <f t="shared" si="2110"/>
        <v>35.000000106000002</v>
      </c>
      <c r="DI267" s="11">
        <f t="shared" si="2110"/>
        <v>40.000000107000005</v>
      </c>
      <c r="DJ267" s="11">
        <f t="shared" si="2110"/>
        <v>30.000000107999995</v>
      </c>
      <c r="DK267" s="11">
        <f t="shared" si="2110"/>
        <v>1.089999983605594E-7</v>
      </c>
      <c r="DL267" s="11">
        <f t="shared" si="2110"/>
        <v>25.000000110000002</v>
      </c>
      <c r="DM267" s="11">
        <f t="shared" si="2110"/>
        <v>20.000000111000006</v>
      </c>
      <c r="DN267" s="11">
        <f t="shared" si="2110"/>
        <v>40.000000111999995</v>
      </c>
      <c r="DO267" s="11">
        <f t="shared" si="2110"/>
        <v>49.999999887000001</v>
      </c>
      <c r="DP267" s="11">
        <f t="shared" si="2110"/>
        <v>10.000000114000002</v>
      </c>
      <c r="DQ267" s="11">
        <f t="shared" si="2110"/>
        <v>1.1499999885700163E-7</v>
      </c>
      <c r="DR267" s="11">
        <f t="shared" si="2110"/>
        <v>37.000000115999995</v>
      </c>
      <c r="DS267" s="11">
        <f t="shared" si="2110"/>
        <v>10.000000116999999</v>
      </c>
      <c r="DT267" s="11">
        <f t="shared" si="2110"/>
        <v>30.000000118000003</v>
      </c>
      <c r="DU267" s="11">
        <f t="shared" si="2110"/>
        <v>19.000000119000006</v>
      </c>
      <c r="DV267" s="11">
        <f t="shared" si="2110"/>
        <v>20.000000119999996</v>
      </c>
      <c r="DW267" s="11">
        <f t="shared" si="2110"/>
        <v>9.9999998790000006</v>
      </c>
      <c r="DX267" s="11">
        <f t="shared" si="2110"/>
        <v>25.000000122000003</v>
      </c>
      <c r="DY267" s="11">
        <f t="shared" si="2110"/>
        <v>20.000000123000007</v>
      </c>
      <c r="DZ267" s="11">
        <f t="shared" si="2110"/>
        <v>25.000000123999996</v>
      </c>
      <c r="EA267" s="11">
        <f t="shared" si="2110"/>
        <v>5.0000001249999997</v>
      </c>
      <c r="EB267" s="11">
        <f t="shared" si="2110"/>
        <v>27.000000126000003</v>
      </c>
      <c r="EC267" s="11">
        <f t="shared" si="2110"/>
        <v>15.000000127000007</v>
      </c>
      <c r="ED267" s="11">
        <f t="shared" si="2110"/>
        <v>7.0000001280000035</v>
      </c>
      <c r="EE267" s="11">
        <f t="shared" si="2110"/>
        <v>20.000000129</v>
      </c>
      <c r="EF267" s="11">
        <f t="shared" ref="EF267:EI267" si="2111">ABS(EF17-50)</f>
        <v>1.0000001299999965</v>
      </c>
      <c r="EG267" s="11">
        <f t="shared" si="2111"/>
        <v>34.000000130999993</v>
      </c>
      <c r="EH267" s="11">
        <f t="shared" si="2111"/>
        <v>40.000000131999997</v>
      </c>
      <c r="EI267" s="11">
        <f t="shared" si="2111"/>
        <v>8.0000001330000003</v>
      </c>
      <c r="EJ267" s="11">
        <f t="shared" ref="EJ267:ES267" si="2112">ABS(EJ17-50)</f>
        <v>35.000000134000004</v>
      </c>
      <c r="EK267" s="11">
        <f t="shared" si="2112"/>
        <v>24.999999864999999</v>
      </c>
      <c r="EL267" s="11">
        <f t="shared" si="2112"/>
        <v>45.000000135999997</v>
      </c>
      <c r="EM267" s="11">
        <f t="shared" si="2112"/>
        <v>50.000000137000001</v>
      </c>
      <c r="EN267" s="11">
        <f t="shared" si="2112"/>
        <v>19.999999861999999</v>
      </c>
      <c r="EO267" s="11">
        <f t="shared" si="2112"/>
        <v>25.000000138999994</v>
      </c>
      <c r="EP267" s="11">
        <f t="shared" si="2112"/>
        <v>25.000000139999997</v>
      </c>
      <c r="EQ267" s="11">
        <f t="shared" si="2112"/>
        <v>30.000000141000001</v>
      </c>
      <c r="ER267" s="11">
        <f t="shared" si="2112"/>
        <v>32.000000142000005</v>
      </c>
      <c r="ES267" s="11">
        <f t="shared" si="2112"/>
        <v>25.000000142999994</v>
      </c>
      <c r="ET267" s="11">
        <f t="shared" ref="ET267:EV267" si="2113">ABS(ET17-50)</f>
        <v>13.000000143999998</v>
      </c>
      <c r="EU267" s="11">
        <f t="shared" si="2113"/>
        <v>30.000000145000001</v>
      </c>
      <c r="EV267" s="11">
        <f t="shared" si="2113"/>
        <v>25.000000146000005</v>
      </c>
      <c r="EW267" s="11">
        <f t="shared" ref="EW267:FJ267" si="2114">ABS(EW17-50)</f>
        <v>9.9999998529999985</v>
      </c>
      <c r="EX267" s="11">
        <f t="shared" si="2114"/>
        <v>10.000000147999998</v>
      </c>
      <c r="EY267" s="11">
        <f t="shared" si="2114"/>
        <v>30.000000149000002</v>
      </c>
      <c r="EZ267" s="11">
        <f t="shared" si="2114"/>
        <v>15.000000150000005</v>
      </c>
      <c r="FA267" s="11">
        <f t="shared" si="2114"/>
        <v>40.000000150999995</v>
      </c>
      <c r="FB267" s="11">
        <f t="shared" si="2114"/>
        <v>25.000000151999998</v>
      </c>
      <c r="FC267" s="11">
        <f t="shared" si="2114"/>
        <v>1.5300000200113573E-7</v>
      </c>
      <c r="FD267" s="11">
        <f t="shared" si="2114"/>
        <v>25.000000154000006</v>
      </c>
      <c r="FE267" s="11">
        <f t="shared" si="2114"/>
        <v>20.000000154999995</v>
      </c>
      <c r="FF267" s="11">
        <f t="shared" si="2114"/>
        <v>33.999999844000001</v>
      </c>
      <c r="FG267" s="11">
        <f t="shared" si="2114"/>
        <v>37.999999842999998</v>
      </c>
      <c r="FH267" s="11">
        <f t="shared" si="2114"/>
        <v>50.000000158000006</v>
      </c>
      <c r="FI267" s="11">
        <f t="shared" si="2114"/>
        <v>1.5900000249757795E-7</v>
      </c>
      <c r="FJ267" s="11">
        <f t="shared" si="2114"/>
        <v>25.000000159999999</v>
      </c>
      <c r="FK267" s="11">
        <f t="shared" ref="FK267" si="2115">ABS(FK17-50)</f>
        <v>10.000000161000003</v>
      </c>
    </row>
    <row r="268" spans="3:167" x14ac:dyDescent="0.25">
      <c r="C268" s="11">
        <v>15</v>
      </c>
      <c r="D268" s="11">
        <f t="shared" si="1933"/>
        <v>0</v>
      </c>
      <c r="E268" s="11">
        <f t="shared" ref="E268" si="2116">ABS(E18-50)</f>
        <v>20.000000000499995</v>
      </c>
      <c r="F268" s="11">
        <f t="shared" si="1933"/>
        <v>21.000000000499995</v>
      </c>
      <c r="G268" s="11">
        <f t="shared" si="1933"/>
        <v>25.000000001000004</v>
      </c>
      <c r="H268" s="11">
        <f t="shared" si="1933"/>
        <v>2.0000000020000002</v>
      </c>
      <c r="I268" s="11">
        <f t="shared" ref="I268:BT268" si="2117">ABS(I18-50)</f>
        <v>15.000000002999997</v>
      </c>
      <c r="J268" s="11">
        <f t="shared" si="2117"/>
        <v>25.000000004</v>
      </c>
      <c r="K268" s="11">
        <f t="shared" si="2117"/>
        <v>50.000000005000004</v>
      </c>
      <c r="L268" s="11">
        <f t="shared" si="2117"/>
        <v>25.000000005999993</v>
      </c>
      <c r="M268" s="11">
        <f t="shared" si="2117"/>
        <v>40.000000006999997</v>
      </c>
      <c r="N268" s="11">
        <f t="shared" si="2117"/>
        <v>8.000000661922968E-9</v>
      </c>
      <c r="O268" s="11">
        <f t="shared" si="2117"/>
        <v>10.000000008999997</v>
      </c>
      <c r="P268" s="11">
        <f t="shared" si="2117"/>
        <v>10.000000010000001</v>
      </c>
      <c r="Q268" s="11">
        <f t="shared" si="2117"/>
        <v>35.000000010999997</v>
      </c>
      <c r="R268" s="11">
        <f t="shared" si="2117"/>
        <v>50.000000012000001</v>
      </c>
      <c r="S268" s="11">
        <f t="shared" si="2117"/>
        <v>30.000000013000005</v>
      </c>
      <c r="T268" s="11">
        <f t="shared" si="2117"/>
        <v>18.000000013999994</v>
      </c>
      <c r="U268" s="11">
        <f t="shared" si="2117"/>
        <v>39.999999985000002</v>
      </c>
      <c r="V268" s="11">
        <f t="shared" si="2117"/>
        <v>20.000000016000001</v>
      </c>
      <c r="W268" s="11">
        <f t="shared" si="2117"/>
        <v>1.6999997853872628E-8</v>
      </c>
      <c r="X268" s="11">
        <f t="shared" si="2117"/>
        <v>40.000000017999994</v>
      </c>
      <c r="Y268" s="11">
        <f t="shared" si="2117"/>
        <v>29.999999980999998</v>
      </c>
      <c r="Z268" s="11">
        <f t="shared" si="2117"/>
        <v>30.000000020000002</v>
      </c>
      <c r="AA268" s="11">
        <f t="shared" si="2117"/>
        <v>5.0000000209999982</v>
      </c>
      <c r="AB268" s="11">
        <f t="shared" si="2117"/>
        <v>40.000000021999995</v>
      </c>
      <c r="AC268" s="11">
        <f t="shared" si="2117"/>
        <v>6.9999999770000016</v>
      </c>
      <c r="AD268" s="11">
        <f t="shared" si="2117"/>
        <v>15.999999975999998</v>
      </c>
      <c r="AE268" s="11">
        <f t="shared" si="2117"/>
        <v>47.000000025000006</v>
      </c>
      <c r="AF268" s="11">
        <f t="shared" si="2117"/>
        <v>2.6000002151249646E-8</v>
      </c>
      <c r="AG268" s="11">
        <f t="shared" si="2117"/>
        <v>40.000000026999999</v>
      </c>
      <c r="AH268" s="11">
        <f t="shared" si="2117"/>
        <v>36.000000028000002</v>
      </c>
      <c r="AI268" s="11">
        <f t="shared" si="2117"/>
        <v>20.000000029000006</v>
      </c>
      <c r="AJ268" s="11">
        <f t="shared" si="2117"/>
        <v>40.000000029999995</v>
      </c>
      <c r="AK268" s="11">
        <f t="shared" si="2117"/>
        <v>10.000000030999999</v>
      </c>
      <c r="AL268" s="11">
        <f t="shared" si="2117"/>
        <v>50.000000032000003</v>
      </c>
      <c r="AM268" s="11">
        <f t="shared" si="2117"/>
        <v>24.999999967000001</v>
      </c>
      <c r="AN268" s="11">
        <f t="shared" si="2117"/>
        <v>46.000000033999996</v>
      </c>
      <c r="AO268" s="11">
        <f t="shared" si="2117"/>
        <v>15.000000034999999</v>
      </c>
      <c r="AP268" s="11">
        <f t="shared" si="2117"/>
        <v>3.6000002978653356E-8</v>
      </c>
      <c r="AQ268" s="11">
        <f t="shared" si="2117"/>
        <v>25.000000037000007</v>
      </c>
      <c r="AR268" s="11">
        <f t="shared" si="2117"/>
        <v>40.000000037999996</v>
      </c>
      <c r="AS268" s="11">
        <f t="shared" si="2117"/>
        <v>47.000000039</v>
      </c>
      <c r="AT268" s="11">
        <f t="shared" si="2117"/>
        <v>30.000000040000003</v>
      </c>
      <c r="AU268" s="11">
        <f t="shared" si="2117"/>
        <v>10.000000041</v>
      </c>
      <c r="AV268" s="11">
        <f t="shared" si="2117"/>
        <v>4.2000003475095582E-8</v>
      </c>
      <c r="AW268" s="11">
        <f t="shared" si="2117"/>
        <v>50.000000043</v>
      </c>
      <c r="AX268" s="11">
        <f t="shared" si="2117"/>
        <v>18.000000044000004</v>
      </c>
      <c r="AY268" s="11">
        <f t="shared" si="2117"/>
        <v>32.000000044999993</v>
      </c>
      <c r="AZ268" s="11">
        <f t="shared" si="2117"/>
        <v>39.999999954000003</v>
      </c>
      <c r="BA268" s="11">
        <f t="shared" si="2117"/>
        <v>15.000000047</v>
      </c>
      <c r="BB268" s="11">
        <f t="shared" si="2117"/>
        <v>40.000000048000004</v>
      </c>
      <c r="BC268" s="11">
        <f t="shared" si="2117"/>
        <v>20.000000048999993</v>
      </c>
      <c r="BD268" s="11">
        <f t="shared" si="2117"/>
        <v>10.000000049999997</v>
      </c>
      <c r="BE268" s="11">
        <f t="shared" si="2117"/>
        <v>50.000000051000001</v>
      </c>
      <c r="BF268" s="11">
        <f t="shared" si="2117"/>
        <v>50.000000052000004</v>
      </c>
      <c r="BG268" s="11">
        <f t="shared" si="2117"/>
        <v>35.000000052999994</v>
      </c>
      <c r="BH268" s="11">
        <f t="shared" si="2117"/>
        <v>50.000000053999997</v>
      </c>
      <c r="BI268" s="11">
        <f t="shared" si="2117"/>
        <v>50.000000055000001</v>
      </c>
      <c r="BJ268" s="11">
        <f t="shared" si="2117"/>
        <v>35.000000056000005</v>
      </c>
      <c r="BK268" s="11">
        <f t="shared" si="2117"/>
        <v>35.000000056999994</v>
      </c>
      <c r="BL268" s="11">
        <f t="shared" si="2117"/>
        <v>29.999999941999999</v>
      </c>
      <c r="BM268" s="11">
        <f t="shared" si="2117"/>
        <v>30.000000059000001</v>
      </c>
      <c r="BN268" s="11">
        <f t="shared" si="2117"/>
        <v>35.000000060000005</v>
      </c>
      <c r="BO268" s="11">
        <f t="shared" si="2117"/>
        <v>47.000000060999994</v>
      </c>
      <c r="BP268" s="11">
        <f t="shared" si="2117"/>
        <v>40.000000061999998</v>
      </c>
      <c r="BQ268" s="11">
        <f t="shared" si="2117"/>
        <v>50.000000063000002</v>
      </c>
      <c r="BR268" s="11">
        <f t="shared" si="2117"/>
        <v>30.000000064000005</v>
      </c>
      <c r="BS268" s="11">
        <f t="shared" si="2117"/>
        <v>25.000000064999995</v>
      </c>
      <c r="BT268" s="11">
        <f t="shared" si="2117"/>
        <v>40.000000065999998</v>
      </c>
      <c r="BU268" s="11">
        <f t="shared" ref="BU268:CI268" si="2118">ABS(BU18-50)</f>
        <v>15.000000067000002</v>
      </c>
      <c r="BV268" s="11">
        <f t="shared" si="2118"/>
        <v>26.000000068000006</v>
      </c>
      <c r="BW268" s="11">
        <f t="shared" si="2118"/>
        <v>38.000000068999995</v>
      </c>
      <c r="BX268" s="11">
        <f t="shared" si="2118"/>
        <v>35.000000069999999</v>
      </c>
      <c r="BY268" s="11">
        <f t="shared" si="2118"/>
        <v>17.999999928999998</v>
      </c>
      <c r="BZ268" s="11">
        <f t="shared" si="2118"/>
        <v>16.999999928000001</v>
      </c>
      <c r="CA268" s="11">
        <f t="shared" si="2118"/>
        <v>19.000000072999995</v>
      </c>
      <c r="CB268" s="11">
        <f t="shared" si="2118"/>
        <v>40.000000073999999</v>
      </c>
      <c r="CC268" s="11">
        <f t="shared" si="2118"/>
        <v>7.5000002652814146E-8</v>
      </c>
      <c r="CD268" s="11">
        <f t="shared" si="2118"/>
        <v>5.0000000759999992</v>
      </c>
      <c r="CE268" s="11">
        <f t="shared" si="2118"/>
        <v>10.000000077000003</v>
      </c>
      <c r="CF268" s="11">
        <f t="shared" si="2118"/>
        <v>15.000000077999999</v>
      </c>
      <c r="CG268" s="11">
        <f t="shared" si="2118"/>
        <v>50.000000079000003</v>
      </c>
      <c r="CH268" s="11">
        <f t="shared" si="2118"/>
        <v>20.000000080000007</v>
      </c>
      <c r="CI268" s="11">
        <f t="shared" si="2118"/>
        <v>30.000000080999996</v>
      </c>
      <c r="CJ268" s="11">
        <f t="shared" ref="CJ268:CK268" si="2119">ABS(CJ18-50)</f>
        <v>34.000000082</v>
      </c>
      <c r="CK268" s="11">
        <f t="shared" si="2119"/>
        <v>8.3000003314737114E-8</v>
      </c>
      <c r="CL268" s="11">
        <f t="shared" ref="CL268:CQ268" si="2120">ABS(CL18-50)</f>
        <v>30.000000084000007</v>
      </c>
      <c r="CM268" s="11">
        <f t="shared" si="2120"/>
        <v>16.000000084999996</v>
      </c>
      <c r="CN268" s="11">
        <f t="shared" si="2120"/>
        <v>15.000000086</v>
      </c>
      <c r="CO268" s="11">
        <f t="shared" si="2120"/>
        <v>9.9999999130000035</v>
      </c>
      <c r="CP268" s="11">
        <f t="shared" si="2120"/>
        <v>45.000000087999993</v>
      </c>
      <c r="CQ268" s="11">
        <f t="shared" si="2120"/>
        <v>7.0000000889999967</v>
      </c>
      <c r="CR268" s="11">
        <f t="shared" ref="CR268:CS268" si="2121">ABS(CR18-50)</f>
        <v>9.9999999099999997</v>
      </c>
      <c r="CS268" s="11">
        <f t="shared" si="2121"/>
        <v>40.000000091000004</v>
      </c>
      <c r="CT268" s="11">
        <f t="shared" ref="CT268:DB268" si="2122">ABS(CT18-50)</f>
        <v>7.0000000920000005</v>
      </c>
      <c r="CU268" s="11">
        <f t="shared" si="2122"/>
        <v>45.000000092999997</v>
      </c>
      <c r="CV268" s="11">
        <f t="shared" si="2122"/>
        <v>35.000000094000001</v>
      </c>
      <c r="CW268" s="11">
        <f t="shared" si="2122"/>
        <v>20.000000095000004</v>
      </c>
      <c r="CX268" s="11">
        <f t="shared" si="2122"/>
        <v>40.000000095999994</v>
      </c>
      <c r="CY268" s="11">
        <f t="shared" si="2122"/>
        <v>36.000000096999997</v>
      </c>
      <c r="CZ268" s="11">
        <f t="shared" si="2122"/>
        <v>20.000000098000001</v>
      </c>
      <c r="DA268" s="11">
        <f t="shared" si="2122"/>
        <v>20.000000099000005</v>
      </c>
      <c r="DB268" s="11">
        <f t="shared" si="2122"/>
        <v>45.000000099999994</v>
      </c>
      <c r="DC268" s="11">
        <f t="shared" ref="DC268:EE268" si="2123">ABS(DC18-50)</f>
        <v>16.000000100999998</v>
      </c>
      <c r="DD268" s="11">
        <f t="shared" si="2123"/>
        <v>15.999999897999999</v>
      </c>
      <c r="DE268" s="11">
        <f t="shared" si="2123"/>
        <v>10.000000102999998</v>
      </c>
      <c r="DF268" s="11">
        <f t="shared" si="2123"/>
        <v>25.000000103999994</v>
      </c>
      <c r="DG268" s="11">
        <f t="shared" si="2123"/>
        <v>25.000000104999998</v>
      </c>
      <c r="DH268" s="11">
        <f t="shared" si="2123"/>
        <v>19.999999893999998</v>
      </c>
      <c r="DI268" s="11">
        <f t="shared" si="2123"/>
        <v>50.000000107000005</v>
      </c>
      <c r="DJ268" s="11">
        <f t="shared" si="2123"/>
        <v>10.000000108000002</v>
      </c>
      <c r="DK268" s="11">
        <f t="shared" si="2123"/>
        <v>38.000000108999998</v>
      </c>
      <c r="DL268" s="11">
        <f t="shared" si="2123"/>
        <v>43.000000110000002</v>
      </c>
      <c r="DM268" s="11">
        <f t="shared" si="2123"/>
        <v>30.000000111000006</v>
      </c>
      <c r="DN268" s="11">
        <f t="shared" si="2123"/>
        <v>49.999999887999998</v>
      </c>
      <c r="DO268" s="11">
        <f t="shared" si="2123"/>
        <v>50.000000112999999</v>
      </c>
      <c r="DP268" s="11">
        <f t="shared" si="2123"/>
        <v>25.000000114000002</v>
      </c>
      <c r="DQ268" s="11">
        <f t="shared" si="2123"/>
        <v>19.000000115000006</v>
      </c>
      <c r="DR268" s="11">
        <f t="shared" si="2123"/>
        <v>15.000000115999995</v>
      </c>
      <c r="DS268" s="11">
        <f t="shared" si="2123"/>
        <v>35.000000116999999</v>
      </c>
      <c r="DT268" s="11">
        <f t="shared" si="2123"/>
        <v>10.000000118000003</v>
      </c>
      <c r="DU268" s="11">
        <f t="shared" si="2123"/>
        <v>5.0000001189999992</v>
      </c>
      <c r="DV268" s="11">
        <f t="shared" si="2123"/>
        <v>30.000000119999996</v>
      </c>
      <c r="DW268" s="11">
        <f t="shared" si="2123"/>
        <v>34.000000120999999</v>
      </c>
      <c r="DX268" s="11">
        <f t="shared" si="2123"/>
        <v>35.000000122000003</v>
      </c>
      <c r="DY268" s="11">
        <f t="shared" si="2123"/>
        <v>30.000000123000007</v>
      </c>
      <c r="DZ268" s="11">
        <f t="shared" si="2123"/>
        <v>25.000000123999996</v>
      </c>
      <c r="EA268" s="11">
        <f t="shared" si="2123"/>
        <v>25.000000125</v>
      </c>
      <c r="EB268" s="11">
        <f t="shared" si="2123"/>
        <v>43.000000126000003</v>
      </c>
      <c r="EC268" s="11">
        <f t="shared" si="2123"/>
        <v>15.000000127000007</v>
      </c>
      <c r="ED268" s="11">
        <f t="shared" si="2123"/>
        <v>30.000000127999996</v>
      </c>
      <c r="EE268" s="11">
        <f t="shared" si="2123"/>
        <v>50.000000129</v>
      </c>
      <c r="EF268" s="11">
        <f t="shared" ref="EF268:EI268" si="2124">ABS(EF18-50)</f>
        <v>20.000000130000004</v>
      </c>
      <c r="EG268" s="11">
        <f t="shared" si="2124"/>
        <v>32.000000130999993</v>
      </c>
      <c r="EH268" s="11">
        <f t="shared" si="2124"/>
        <v>1.3199999671087426E-7</v>
      </c>
      <c r="EI268" s="11">
        <f t="shared" si="2124"/>
        <v>11.000000133</v>
      </c>
      <c r="EJ268" s="11">
        <f t="shared" ref="EJ268:ES268" si="2125">ABS(EJ18-50)</f>
        <v>25.000000134000004</v>
      </c>
      <c r="EK268" s="11">
        <f t="shared" si="2125"/>
        <v>39.000000134999993</v>
      </c>
      <c r="EL268" s="11">
        <f t="shared" si="2125"/>
        <v>34.999999864000003</v>
      </c>
      <c r="EM268" s="11">
        <f t="shared" si="2125"/>
        <v>20.000000137000001</v>
      </c>
      <c r="EN268" s="11">
        <f t="shared" si="2125"/>
        <v>20.000000138000004</v>
      </c>
      <c r="EO268" s="11">
        <f t="shared" si="2125"/>
        <v>20.000000138999994</v>
      </c>
      <c r="EP268" s="11">
        <f t="shared" si="2125"/>
        <v>25.000000139999997</v>
      </c>
      <c r="EQ268" s="11">
        <f t="shared" si="2125"/>
        <v>15.000000141000001</v>
      </c>
      <c r="ER268" s="11">
        <f t="shared" si="2125"/>
        <v>39.999999858000002</v>
      </c>
      <c r="ES268" s="11">
        <f t="shared" si="2125"/>
        <v>50.000000142999994</v>
      </c>
      <c r="ET268" s="11">
        <f t="shared" ref="ET268:EV268" si="2126">ABS(ET18-50)</f>
        <v>35.000000143999998</v>
      </c>
      <c r="EU268" s="11">
        <f t="shared" si="2126"/>
        <v>40.000000145000001</v>
      </c>
      <c r="EV268" s="11">
        <f t="shared" si="2126"/>
        <v>20.000000146000005</v>
      </c>
      <c r="EW268" s="11">
        <f t="shared" ref="EW268:FJ268" si="2127">ABS(EW18-50)</f>
        <v>20.000000146999994</v>
      </c>
      <c r="EX268" s="11">
        <f t="shared" si="2127"/>
        <v>20.000000147999998</v>
      </c>
      <c r="EY268" s="11">
        <f t="shared" si="2127"/>
        <v>25.000000149000002</v>
      </c>
      <c r="EZ268" s="11">
        <f t="shared" si="2127"/>
        <v>46.000000150000005</v>
      </c>
      <c r="FA268" s="11">
        <f t="shared" si="2127"/>
        <v>20.000000150999995</v>
      </c>
      <c r="FB268" s="11">
        <f t="shared" si="2127"/>
        <v>24.999999848000002</v>
      </c>
      <c r="FC268" s="11">
        <f t="shared" si="2127"/>
        <v>30.000000153000002</v>
      </c>
      <c r="FD268" s="11">
        <f t="shared" si="2127"/>
        <v>1.5399999853116242E-7</v>
      </c>
      <c r="FE268" s="11">
        <f t="shared" si="2127"/>
        <v>30.000000154999995</v>
      </c>
      <c r="FF268" s="11">
        <f t="shared" si="2127"/>
        <v>38.000000155999999</v>
      </c>
      <c r="FG268" s="11">
        <f t="shared" si="2127"/>
        <v>28.999999843000001</v>
      </c>
      <c r="FH268" s="11">
        <f t="shared" si="2127"/>
        <v>49.999999842000001</v>
      </c>
      <c r="FI268" s="11">
        <f t="shared" si="2127"/>
        <v>10.000000159000002</v>
      </c>
      <c r="FJ268" s="11">
        <f t="shared" si="2127"/>
        <v>35.000000159999999</v>
      </c>
      <c r="FK268" s="11">
        <f t="shared" ref="FK268" si="2128">ABS(FK18-50)</f>
        <v>20.000000161000003</v>
      </c>
    </row>
    <row r="269" spans="3:167" x14ac:dyDescent="0.25">
      <c r="C269" s="11">
        <v>16</v>
      </c>
      <c r="D269" s="11">
        <f t="shared" si="1933"/>
        <v>0</v>
      </c>
      <c r="E269" s="11">
        <f t="shared" ref="E269" si="2129">ABS(E19-50)</f>
        <v>29.999999999500002</v>
      </c>
      <c r="F269" s="11">
        <f t="shared" si="1933"/>
        <v>18.999999999500002</v>
      </c>
      <c r="G269" s="11">
        <f t="shared" si="1933"/>
        <v>24.999999999</v>
      </c>
      <c r="H269" s="11">
        <f t="shared" si="1933"/>
        <v>11.999999998</v>
      </c>
      <c r="I269" s="11">
        <f t="shared" ref="I269:BT269" si="2130">ABS(I19-50)</f>
        <v>15.999999997000003</v>
      </c>
      <c r="J269" s="11">
        <f t="shared" si="2130"/>
        <v>40.000000004</v>
      </c>
      <c r="K269" s="11">
        <f t="shared" si="2130"/>
        <v>49.999999995000003</v>
      </c>
      <c r="L269" s="11">
        <f t="shared" si="2130"/>
        <v>15.000000005999993</v>
      </c>
      <c r="M269" s="11">
        <f t="shared" si="2130"/>
        <v>20.000000006999997</v>
      </c>
      <c r="N269" s="11">
        <f t="shared" si="2130"/>
        <v>19.999999991999999</v>
      </c>
      <c r="O269" s="11">
        <f t="shared" si="2130"/>
        <v>24.999999990999999</v>
      </c>
      <c r="P269" s="11">
        <f t="shared" si="2130"/>
        <v>39.999999989999999</v>
      </c>
      <c r="Q269" s="11">
        <f t="shared" si="2130"/>
        <v>29.999999988999999</v>
      </c>
      <c r="R269" s="11">
        <f t="shared" si="2130"/>
        <v>49.999999987999999</v>
      </c>
      <c r="S269" s="11">
        <f t="shared" si="2130"/>
        <v>44.999999987000002</v>
      </c>
      <c r="T269" s="11">
        <f t="shared" si="2130"/>
        <v>47.999999985999999</v>
      </c>
      <c r="U269" s="11">
        <f t="shared" si="2130"/>
        <v>39.999999985000002</v>
      </c>
      <c r="V269" s="11">
        <f t="shared" si="2130"/>
        <v>19.999999983999999</v>
      </c>
      <c r="W269" s="11">
        <f t="shared" si="2130"/>
        <v>1.6999997853872628E-8</v>
      </c>
      <c r="X269" s="11">
        <f t="shared" si="2130"/>
        <v>45.000000017999994</v>
      </c>
      <c r="Y269" s="11">
        <f t="shared" si="2130"/>
        <v>50.000000018999998</v>
      </c>
      <c r="Z269" s="11">
        <f t="shared" si="2130"/>
        <v>39.999999979999998</v>
      </c>
      <c r="AA269" s="11">
        <f t="shared" si="2130"/>
        <v>45.000000021000005</v>
      </c>
      <c r="AB269" s="11">
        <f t="shared" si="2130"/>
        <v>29.999999978000002</v>
      </c>
      <c r="AC269" s="11">
        <f t="shared" si="2130"/>
        <v>5.0000000229999984</v>
      </c>
      <c r="AD269" s="11">
        <f t="shared" si="2130"/>
        <v>16.999999975999998</v>
      </c>
      <c r="AE269" s="11">
        <f t="shared" si="2130"/>
        <v>39.999999975000001</v>
      </c>
      <c r="AF269" s="11">
        <f t="shared" si="2130"/>
        <v>49.999999973999998</v>
      </c>
      <c r="AG269" s="11">
        <f t="shared" si="2130"/>
        <v>16.999999973000001</v>
      </c>
      <c r="AH269" s="11">
        <f t="shared" si="2130"/>
        <v>38.000000028000002</v>
      </c>
      <c r="AI269" s="11">
        <f t="shared" si="2130"/>
        <v>15.000000029000006</v>
      </c>
      <c r="AJ269" s="11">
        <f t="shared" si="2130"/>
        <v>34.999999969999998</v>
      </c>
      <c r="AK269" s="11">
        <f t="shared" si="2130"/>
        <v>20.000000030999999</v>
      </c>
      <c r="AL269" s="11">
        <f t="shared" si="2130"/>
        <v>39.999999967999997</v>
      </c>
      <c r="AM269" s="11">
        <f t="shared" si="2130"/>
        <v>14.999999967000001</v>
      </c>
      <c r="AN269" s="11">
        <f t="shared" si="2130"/>
        <v>29.999999966000001</v>
      </c>
      <c r="AO269" s="11">
        <f t="shared" si="2130"/>
        <v>34.999999965000001</v>
      </c>
      <c r="AP269" s="11">
        <f t="shared" si="2130"/>
        <v>24.999999964000001</v>
      </c>
      <c r="AQ269" s="11">
        <f t="shared" si="2130"/>
        <v>25.000000037000007</v>
      </c>
      <c r="AR269" s="11">
        <f t="shared" si="2130"/>
        <v>49.999999961999997</v>
      </c>
      <c r="AS269" s="11">
        <f t="shared" si="2130"/>
        <v>32.000000039</v>
      </c>
      <c r="AT269" s="11">
        <f t="shared" si="2130"/>
        <v>44.999999959999997</v>
      </c>
      <c r="AU269" s="11">
        <f t="shared" si="2130"/>
        <v>25.000000041000007</v>
      </c>
      <c r="AV269" s="11">
        <f t="shared" si="2130"/>
        <v>4.2000003475095582E-8</v>
      </c>
      <c r="AW269" s="11">
        <f t="shared" si="2130"/>
        <v>49.999999957</v>
      </c>
      <c r="AX269" s="11">
        <f t="shared" si="2130"/>
        <v>47.999999955999996</v>
      </c>
      <c r="AY269" s="11">
        <f t="shared" si="2130"/>
        <v>40.000000044999993</v>
      </c>
      <c r="AZ269" s="11">
        <f t="shared" si="2130"/>
        <v>40.000000045999997</v>
      </c>
      <c r="BA269" s="11">
        <f t="shared" si="2130"/>
        <v>5.0000000470000003</v>
      </c>
      <c r="BB269" s="11">
        <f t="shared" si="2130"/>
        <v>39.999999951999996</v>
      </c>
      <c r="BC269" s="11">
        <f t="shared" si="2130"/>
        <v>49.999999950999999</v>
      </c>
      <c r="BD269" s="11">
        <f t="shared" si="2130"/>
        <v>24.999999949999999</v>
      </c>
      <c r="BE269" s="11">
        <f t="shared" si="2130"/>
        <v>5.1000000667045242E-8</v>
      </c>
      <c r="BF269" s="11">
        <f t="shared" si="2130"/>
        <v>49.999999948000003</v>
      </c>
      <c r="BG269" s="11">
        <f t="shared" si="2130"/>
        <v>34.999999946999999</v>
      </c>
      <c r="BH269" s="11">
        <f t="shared" si="2130"/>
        <v>29.999999945999999</v>
      </c>
      <c r="BI269" s="11">
        <f t="shared" si="2130"/>
        <v>39.999999944999999</v>
      </c>
      <c r="BJ269" s="11">
        <f t="shared" si="2130"/>
        <v>35.000000056000005</v>
      </c>
      <c r="BK269" s="11">
        <f t="shared" si="2130"/>
        <v>1.0000000570000012</v>
      </c>
      <c r="BL269" s="11">
        <f t="shared" si="2130"/>
        <v>49.999999942000002</v>
      </c>
      <c r="BM269" s="11">
        <f t="shared" si="2130"/>
        <v>39.999999940999999</v>
      </c>
      <c r="BN269" s="11">
        <f t="shared" si="2130"/>
        <v>9.9999999400000021</v>
      </c>
      <c r="BO269" s="11">
        <f t="shared" si="2130"/>
        <v>39.999999938999999</v>
      </c>
      <c r="BP269" s="11">
        <f t="shared" si="2130"/>
        <v>49.999999938000002</v>
      </c>
      <c r="BQ269" s="11">
        <f t="shared" si="2130"/>
        <v>49.999999936999998</v>
      </c>
      <c r="BR269" s="11">
        <f t="shared" si="2130"/>
        <v>39.999999936000002</v>
      </c>
      <c r="BS269" s="11">
        <f t="shared" si="2130"/>
        <v>9.9999999349999982</v>
      </c>
      <c r="BT269" s="11">
        <f t="shared" si="2130"/>
        <v>40.000000065999998</v>
      </c>
      <c r="BU269" s="11">
        <f t="shared" ref="BU269:CI269" si="2131">ABS(BU19-50)</f>
        <v>29.999999933000002</v>
      </c>
      <c r="BV269" s="11">
        <f t="shared" si="2131"/>
        <v>24.999999932000001</v>
      </c>
      <c r="BW269" s="11">
        <f t="shared" si="2131"/>
        <v>20.000000068999995</v>
      </c>
      <c r="BX269" s="11">
        <f t="shared" si="2131"/>
        <v>16.000000069999999</v>
      </c>
      <c r="BY269" s="11">
        <f t="shared" si="2131"/>
        <v>28.000000071000002</v>
      </c>
      <c r="BZ269" s="11">
        <f t="shared" si="2131"/>
        <v>39.999999928000001</v>
      </c>
      <c r="CA269" s="11">
        <f t="shared" si="2131"/>
        <v>24.999999927000001</v>
      </c>
      <c r="CB269" s="11">
        <f t="shared" si="2131"/>
        <v>10.000000073999999</v>
      </c>
      <c r="CC269" s="11">
        <f t="shared" si="2131"/>
        <v>2.9999999249999973</v>
      </c>
      <c r="CD269" s="11">
        <f t="shared" si="2131"/>
        <v>18.999999924000001</v>
      </c>
      <c r="CE269" s="11">
        <f t="shared" si="2131"/>
        <v>25.000000076999996</v>
      </c>
      <c r="CF269" s="11">
        <f t="shared" si="2131"/>
        <v>14.999999922000001</v>
      </c>
      <c r="CG269" s="11">
        <f t="shared" si="2131"/>
        <v>39.999999920999997</v>
      </c>
      <c r="CH269" s="11">
        <f t="shared" si="2131"/>
        <v>16.99999992</v>
      </c>
      <c r="CI269" s="11">
        <f t="shared" si="2131"/>
        <v>8.1000003149256372E-8</v>
      </c>
      <c r="CJ269" s="11">
        <f t="shared" ref="CJ269:CK269" si="2132">ABS(CJ19-50)</f>
        <v>15.999999918</v>
      </c>
      <c r="CK269" s="11">
        <f t="shared" si="2132"/>
        <v>20.000000083000003</v>
      </c>
      <c r="CL269" s="11">
        <f t="shared" ref="CL269:CQ269" si="2133">ABS(CL19-50)</f>
        <v>14.999999916</v>
      </c>
      <c r="CM269" s="11">
        <f t="shared" si="2133"/>
        <v>49.999999914999997</v>
      </c>
      <c r="CN269" s="11">
        <f t="shared" si="2133"/>
        <v>14.999999914</v>
      </c>
      <c r="CO269" s="11">
        <f t="shared" si="2133"/>
        <v>19.999999913</v>
      </c>
      <c r="CP269" s="11">
        <f t="shared" si="2133"/>
        <v>39.999999912</v>
      </c>
      <c r="CQ269" s="11">
        <f t="shared" si="2133"/>
        <v>29.999999911</v>
      </c>
      <c r="CR269" s="11">
        <f t="shared" ref="CR269:CS269" si="2134">ABS(CR19-50)</f>
        <v>20.00000009</v>
      </c>
      <c r="CS269" s="11">
        <f t="shared" si="2134"/>
        <v>29.999999909</v>
      </c>
      <c r="CT269" s="11">
        <f t="shared" ref="CT269:DB269" si="2135">ABS(CT19-50)</f>
        <v>44.999999907999999</v>
      </c>
      <c r="CU269" s="11">
        <f t="shared" si="2135"/>
        <v>29.999999906999999</v>
      </c>
      <c r="CV269" s="11">
        <f t="shared" si="2135"/>
        <v>34.999999905999999</v>
      </c>
      <c r="CW269" s="11">
        <f t="shared" si="2135"/>
        <v>19.999999904999999</v>
      </c>
      <c r="CX269" s="11">
        <f t="shared" si="2135"/>
        <v>44.999999903999999</v>
      </c>
      <c r="CY269" s="11">
        <f t="shared" si="2135"/>
        <v>47.999999903000003</v>
      </c>
      <c r="CZ269" s="11">
        <f t="shared" si="2135"/>
        <v>24.999999901999999</v>
      </c>
      <c r="DA269" s="11">
        <f t="shared" si="2135"/>
        <v>34.999999901000002</v>
      </c>
      <c r="DB269" s="11">
        <f t="shared" si="2135"/>
        <v>39.999999899999999</v>
      </c>
      <c r="DC269" s="11">
        <f t="shared" ref="DC269:EE269" si="2136">ABS(DC19-50)</f>
        <v>19.999999898999999</v>
      </c>
      <c r="DD269" s="11">
        <f t="shared" si="2136"/>
        <v>49.999999897999999</v>
      </c>
      <c r="DE269" s="11">
        <f t="shared" si="2136"/>
        <v>34.999999897000002</v>
      </c>
      <c r="DF269" s="11">
        <f t="shared" si="2136"/>
        <v>39.999999895999999</v>
      </c>
      <c r="DG269" s="11">
        <f t="shared" si="2136"/>
        <v>49.999999895000002</v>
      </c>
      <c r="DH269" s="11">
        <f t="shared" si="2136"/>
        <v>9.9999998939999983</v>
      </c>
      <c r="DI269" s="11">
        <f t="shared" si="2136"/>
        <v>24.999999892999998</v>
      </c>
      <c r="DJ269" s="11">
        <f t="shared" si="2136"/>
        <v>39.999999891999998</v>
      </c>
      <c r="DK269" s="11">
        <f t="shared" si="2136"/>
        <v>15.000000108999998</v>
      </c>
      <c r="DL269" s="11">
        <f t="shared" si="2136"/>
        <v>22.999999890000002</v>
      </c>
      <c r="DM269" s="11">
        <f t="shared" si="2136"/>
        <v>49.999999889000001</v>
      </c>
      <c r="DN269" s="11">
        <f t="shared" si="2136"/>
        <v>49.999999887999998</v>
      </c>
      <c r="DO269" s="11">
        <f t="shared" si="2136"/>
        <v>49.999999887000001</v>
      </c>
      <c r="DP269" s="11">
        <f t="shared" si="2136"/>
        <v>19.999999886000001</v>
      </c>
      <c r="DQ269" s="11">
        <f t="shared" si="2136"/>
        <v>39.999999885000001</v>
      </c>
      <c r="DR269" s="11">
        <f t="shared" si="2136"/>
        <v>20.999999884000001</v>
      </c>
      <c r="DS269" s="11">
        <f t="shared" si="2136"/>
        <v>34.999999883000001</v>
      </c>
      <c r="DT269" s="11">
        <f t="shared" si="2136"/>
        <v>39.999999881999997</v>
      </c>
      <c r="DU269" s="11">
        <f t="shared" si="2136"/>
        <v>41.999999881000001</v>
      </c>
      <c r="DV269" s="11">
        <f t="shared" si="2136"/>
        <v>4.9999998799999972</v>
      </c>
      <c r="DW269" s="11">
        <f t="shared" si="2136"/>
        <v>24.999999879000001</v>
      </c>
      <c r="DX269" s="11">
        <f t="shared" si="2136"/>
        <v>39.999999877999997</v>
      </c>
      <c r="DY269" s="11">
        <f t="shared" si="2136"/>
        <v>10.000000123</v>
      </c>
      <c r="DZ269" s="11">
        <f t="shared" si="2136"/>
        <v>29.999999876</v>
      </c>
      <c r="EA269" s="11">
        <f t="shared" si="2136"/>
        <v>34.999999875</v>
      </c>
      <c r="EB269" s="11">
        <f t="shared" si="2136"/>
        <v>40.999999873999997</v>
      </c>
      <c r="EC269" s="11">
        <f t="shared" si="2136"/>
        <v>19.999999873</v>
      </c>
      <c r="ED269" s="11">
        <f t="shared" si="2136"/>
        <v>12.999999871999997</v>
      </c>
      <c r="EE269" s="11">
        <f t="shared" si="2136"/>
        <v>49.999999871</v>
      </c>
      <c r="EF269" s="11">
        <f t="shared" ref="EF269:EI269" si="2137">ABS(EF19-50)</f>
        <v>48.999999869999996</v>
      </c>
      <c r="EG269" s="11">
        <f t="shared" si="2137"/>
        <v>40.999999869</v>
      </c>
      <c r="EH269" s="11">
        <f t="shared" si="2137"/>
        <v>39.999999868000003</v>
      </c>
      <c r="EI269" s="11">
        <f t="shared" si="2137"/>
        <v>41.999999867</v>
      </c>
      <c r="EJ269" s="11">
        <f t="shared" ref="EJ269:ES269" si="2138">ABS(EJ19-50)</f>
        <v>47.999999866000003</v>
      </c>
      <c r="EK269" s="11">
        <f t="shared" si="2138"/>
        <v>39.999999864999999</v>
      </c>
      <c r="EL269" s="11">
        <f t="shared" si="2138"/>
        <v>15.000000135999997</v>
      </c>
      <c r="EM269" s="11">
        <f t="shared" si="2138"/>
        <v>19.999999862999999</v>
      </c>
      <c r="EN269" s="11">
        <f t="shared" si="2138"/>
        <v>29.999999861999999</v>
      </c>
      <c r="EO269" s="11">
        <f t="shared" si="2138"/>
        <v>24.999999860999999</v>
      </c>
      <c r="EP269" s="11">
        <f t="shared" si="2138"/>
        <v>15.000000139999997</v>
      </c>
      <c r="EQ269" s="11">
        <f t="shared" si="2138"/>
        <v>22.999999858999999</v>
      </c>
      <c r="ER269" s="11">
        <f t="shared" si="2138"/>
        <v>40.000000142000005</v>
      </c>
      <c r="ES269" s="11">
        <f t="shared" si="2138"/>
        <v>10.000000143000001</v>
      </c>
      <c r="ET269" s="11">
        <f t="shared" ref="ET269:EV269" si="2139">ABS(ET19-50)</f>
        <v>1.4399999770375871E-7</v>
      </c>
      <c r="EU269" s="11">
        <f t="shared" si="2139"/>
        <v>29.999999854999999</v>
      </c>
      <c r="EV269" s="11">
        <f t="shared" si="2139"/>
        <v>25.000000146000005</v>
      </c>
      <c r="EW269" s="11">
        <f t="shared" ref="EW269:FJ269" si="2140">ABS(EW19-50)</f>
        <v>16.000000146999994</v>
      </c>
      <c r="EX269" s="11">
        <f t="shared" si="2140"/>
        <v>30.000000147999998</v>
      </c>
      <c r="EY269" s="11">
        <f t="shared" si="2140"/>
        <v>39.999999850999998</v>
      </c>
      <c r="EZ269" s="11">
        <f t="shared" si="2140"/>
        <v>26.999999849999998</v>
      </c>
      <c r="FA269" s="11">
        <f t="shared" si="2140"/>
        <v>49.999999848999998</v>
      </c>
      <c r="FB269" s="11">
        <f t="shared" si="2140"/>
        <v>24.999999848000002</v>
      </c>
      <c r="FC269" s="11">
        <f t="shared" si="2140"/>
        <v>45.000000153000002</v>
      </c>
      <c r="FD269" s="11">
        <f t="shared" si="2140"/>
        <v>1.5399999853116242E-7</v>
      </c>
      <c r="FE269" s="11">
        <f t="shared" si="2140"/>
        <v>10.000000155000002</v>
      </c>
      <c r="FF269" s="11">
        <f t="shared" si="2140"/>
        <v>40.000000155999999</v>
      </c>
      <c r="FG269" s="11">
        <f t="shared" si="2140"/>
        <v>49.999999842999998</v>
      </c>
      <c r="FH269" s="11">
        <f t="shared" si="2140"/>
        <v>49.999999842000001</v>
      </c>
      <c r="FI269" s="11">
        <f t="shared" si="2140"/>
        <v>49.999999840999998</v>
      </c>
      <c r="FJ269" s="11">
        <f t="shared" si="2140"/>
        <v>49.999999840000001</v>
      </c>
      <c r="FK269" s="11">
        <f t="shared" ref="FK269" si="2141">ABS(FK19-50)</f>
        <v>29.999999839000001</v>
      </c>
    </row>
    <row r="270" spans="3:167" x14ac:dyDescent="0.25">
      <c r="C270" s="11">
        <v>17</v>
      </c>
      <c r="D270" s="11">
        <f t="shared" si="1933"/>
        <v>0</v>
      </c>
      <c r="E270" s="11">
        <f t="shared" ref="E270" si="2142">ABS(E20-50)</f>
        <v>19.999999999500002</v>
      </c>
      <c r="F270" s="11">
        <f t="shared" si="1933"/>
        <v>15.000000000499995</v>
      </c>
      <c r="G270" s="11">
        <f t="shared" si="1933"/>
        <v>25.000000001000004</v>
      </c>
      <c r="H270" s="11">
        <f t="shared" si="1933"/>
        <v>24.999999998</v>
      </c>
      <c r="I270" s="11">
        <f t="shared" ref="I270:BT270" si="2143">ABS(I20-50)</f>
        <v>13.999999997000003</v>
      </c>
      <c r="J270" s="11">
        <f t="shared" si="2143"/>
        <v>40.000000004</v>
      </c>
      <c r="K270" s="11">
        <f t="shared" si="2143"/>
        <v>50.000000005000004</v>
      </c>
      <c r="L270" s="11">
        <f t="shared" si="2143"/>
        <v>30.000000005999993</v>
      </c>
      <c r="M270" s="11">
        <f t="shared" si="2143"/>
        <v>20.000000006999997</v>
      </c>
      <c r="N270" s="11">
        <f t="shared" si="2143"/>
        <v>20.000000008000001</v>
      </c>
      <c r="O270" s="11">
        <f t="shared" si="2143"/>
        <v>19.999999990999999</v>
      </c>
      <c r="P270" s="11">
        <f t="shared" si="2143"/>
        <v>30.000000009999994</v>
      </c>
      <c r="Q270" s="11">
        <f t="shared" si="2143"/>
        <v>40.000000010999997</v>
      </c>
      <c r="R270" s="11">
        <f t="shared" si="2143"/>
        <v>30.000000012000001</v>
      </c>
      <c r="S270" s="11">
        <f t="shared" si="2143"/>
        <v>45.000000013000005</v>
      </c>
      <c r="T270" s="11">
        <f t="shared" si="2143"/>
        <v>14.999999985999999</v>
      </c>
      <c r="U270" s="11">
        <f t="shared" si="2143"/>
        <v>50.000000014999998</v>
      </c>
      <c r="V270" s="11">
        <f t="shared" si="2143"/>
        <v>1.6000001323845936E-8</v>
      </c>
      <c r="W270" s="11">
        <f t="shared" si="2143"/>
        <v>1.6999997853872628E-8</v>
      </c>
      <c r="X270" s="11">
        <f t="shared" si="2143"/>
        <v>45.000000017999994</v>
      </c>
      <c r="Y270" s="11">
        <f t="shared" si="2143"/>
        <v>50.000000018999998</v>
      </c>
      <c r="Z270" s="11">
        <f t="shared" si="2143"/>
        <v>40.000000020000002</v>
      </c>
      <c r="AA270" s="11">
        <f t="shared" si="2143"/>
        <v>50.000000021000005</v>
      </c>
      <c r="AB270" s="11">
        <f t="shared" si="2143"/>
        <v>45.000000021999995</v>
      </c>
      <c r="AC270" s="11">
        <f t="shared" si="2143"/>
        <v>37.000000022999998</v>
      </c>
      <c r="AD270" s="11">
        <f t="shared" si="2143"/>
        <v>50.000000024000002</v>
      </c>
      <c r="AE270" s="11">
        <f t="shared" si="2143"/>
        <v>20.000000025000006</v>
      </c>
      <c r="AF270" s="11">
        <f t="shared" si="2143"/>
        <v>50.000000025999995</v>
      </c>
      <c r="AG270" s="11">
        <f t="shared" si="2143"/>
        <v>9.9999999730000013</v>
      </c>
      <c r="AH270" s="11">
        <f t="shared" si="2143"/>
        <v>47.000000028000002</v>
      </c>
      <c r="AI270" s="11">
        <f t="shared" si="2143"/>
        <v>40.000000029000006</v>
      </c>
      <c r="AJ270" s="11">
        <f t="shared" si="2143"/>
        <v>45.000000029999995</v>
      </c>
      <c r="AK270" s="11">
        <f t="shared" si="2143"/>
        <v>40.000000030999999</v>
      </c>
      <c r="AL270" s="11">
        <f t="shared" si="2143"/>
        <v>50.000000032000003</v>
      </c>
      <c r="AM270" s="11">
        <f t="shared" si="2143"/>
        <v>45.000000033000006</v>
      </c>
      <c r="AN270" s="11">
        <f t="shared" si="2143"/>
        <v>29.999999966000001</v>
      </c>
      <c r="AO270" s="11">
        <f t="shared" si="2143"/>
        <v>39.999999965000001</v>
      </c>
      <c r="AP270" s="11">
        <f t="shared" si="2143"/>
        <v>25.000000036000003</v>
      </c>
      <c r="AQ270" s="11">
        <f t="shared" si="2143"/>
        <v>40.000000037000007</v>
      </c>
      <c r="AR270" s="11">
        <f t="shared" si="2143"/>
        <v>10.000000038000003</v>
      </c>
      <c r="AS270" s="11">
        <f t="shared" si="2143"/>
        <v>30.000000039</v>
      </c>
      <c r="AT270" s="11">
        <f t="shared" si="2143"/>
        <v>39.999999959999997</v>
      </c>
      <c r="AU270" s="11">
        <f t="shared" si="2143"/>
        <v>45.000000041000007</v>
      </c>
      <c r="AV270" s="11">
        <f t="shared" si="2143"/>
        <v>40.000000041999996</v>
      </c>
      <c r="AW270" s="11">
        <f t="shared" si="2143"/>
        <v>50.000000043</v>
      </c>
      <c r="AX270" s="11">
        <f t="shared" si="2143"/>
        <v>44.999999955999996</v>
      </c>
      <c r="AY270" s="11">
        <f t="shared" si="2143"/>
        <v>50.000000044999993</v>
      </c>
      <c r="AZ270" s="11">
        <f t="shared" si="2143"/>
        <v>40.000000045999997</v>
      </c>
      <c r="BA270" s="11">
        <f t="shared" si="2143"/>
        <v>35.000000047</v>
      </c>
      <c r="BB270" s="11">
        <f t="shared" si="2143"/>
        <v>30.000000048000004</v>
      </c>
      <c r="BC270" s="11">
        <f t="shared" si="2143"/>
        <v>50.000000048999993</v>
      </c>
      <c r="BD270" s="11">
        <f t="shared" si="2143"/>
        <v>30.000000049999997</v>
      </c>
      <c r="BE270" s="11">
        <f t="shared" si="2143"/>
        <v>50.000000051000001</v>
      </c>
      <c r="BF270" s="11">
        <f t="shared" si="2143"/>
        <v>50.000000052000004</v>
      </c>
      <c r="BG270" s="11">
        <f t="shared" si="2143"/>
        <v>29.999999946999999</v>
      </c>
      <c r="BH270" s="11">
        <f t="shared" si="2143"/>
        <v>45.000000053999997</v>
      </c>
      <c r="BI270" s="11">
        <f t="shared" si="2143"/>
        <v>45.000000055000001</v>
      </c>
      <c r="BJ270" s="11">
        <f t="shared" si="2143"/>
        <v>50.000000056000005</v>
      </c>
      <c r="BK270" s="11">
        <f t="shared" si="2143"/>
        <v>35.000000056999994</v>
      </c>
      <c r="BL270" s="11">
        <f t="shared" si="2143"/>
        <v>50.000000057999998</v>
      </c>
      <c r="BM270" s="11">
        <f t="shared" si="2143"/>
        <v>9.9999999409999987</v>
      </c>
      <c r="BN270" s="11">
        <f t="shared" si="2143"/>
        <v>10.000000059999998</v>
      </c>
      <c r="BO270" s="11">
        <f t="shared" si="2143"/>
        <v>46.000000060999994</v>
      </c>
      <c r="BP270" s="11">
        <f t="shared" si="2143"/>
        <v>50.000000061999998</v>
      </c>
      <c r="BQ270" s="11">
        <f t="shared" si="2143"/>
        <v>49.999999936999998</v>
      </c>
      <c r="BR270" s="11">
        <f t="shared" si="2143"/>
        <v>14.999999936000002</v>
      </c>
      <c r="BS270" s="11">
        <f t="shared" si="2143"/>
        <v>29.999999935000002</v>
      </c>
      <c r="BT270" s="11">
        <f t="shared" si="2143"/>
        <v>30.000000065999998</v>
      </c>
      <c r="BU270" s="11">
        <f t="shared" ref="BU270:CI270" si="2144">ABS(BU20-50)</f>
        <v>6.7000001990891178E-8</v>
      </c>
      <c r="BV270" s="11">
        <f t="shared" si="2144"/>
        <v>18.000000068000006</v>
      </c>
      <c r="BW270" s="11">
        <f t="shared" si="2144"/>
        <v>48.000000068999995</v>
      </c>
      <c r="BX270" s="11">
        <f t="shared" si="2144"/>
        <v>24.999999930000001</v>
      </c>
      <c r="BY270" s="11">
        <f t="shared" si="2144"/>
        <v>36.000000071000002</v>
      </c>
      <c r="BZ270" s="11">
        <f t="shared" si="2144"/>
        <v>44.999999928000001</v>
      </c>
      <c r="CA270" s="11">
        <f t="shared" si="2144"/>
        <v>25.000000072999995</v>
      </c>
      <c r="CB270" s="11">
        <f t="shared" si="2144"/>
        <v>25.000000073999999</v>
      </c>
      <c r="CC270" s="11">
        <f t="shared" si="2144"/>
        <v>7.5000002652814146E-8</v>
      </c>
      <c r="CD270" s="11">
        <f t="shared" si="2144"/>
        <v>4.9999999240000008</v>
      </c>
      <c r="CE270" s="11">
        <f t="shared" si="2144"/>
        <v>20.000000076999996</v>
      </c>
      <c r="CF270" s="11">
        <f t="shared" si="2144"/>
        <v>35.000000077999999</v>
      </c>
      <c r="CG270" s="11">
        <f t="shared" si="2144"/>
        <v>24.999999921000001</v>
      </c>
      <c r="CH270" s="11">
        <f t="shared" si="2144"/>
        <v>7.9999999513802322E-8</v>
      </c>
      <c r="CI270" s="11">
        <f t="shared" si="2144"/>
        <v>15.000000080999996</v>
      </c>
      <c r="CJ270" s="11">
        <f t="shared" ref="CJ270:CK270" si="2145">ABS(CJ20-50)</f>
        <v>38.000000082</v>
      </c>
      <c r="CK270" s="11">
        <f t="shared" si="2145"/>
        <v>39.999999916999997</v>
      </c>
      <c r="CL270" s="11">
        <f t="shared" ref="CL270:CQ270" si="2146">ABS(CL20-50)</f>
        <v>10.000000084</v>
      </c>
      <c r="CM270" s="11">
        <f t="shared" si="2146"/>
        <v>16.999999914999997</v>
      </c>
      <c r="CN270" s="11">
        <f t="shared" si="2146"/>
        <v>44.999999914</v>
      </c>
      <c r="CO270" s="11">
        <f t="shared" si="2146"/>
        <v>20.000000087000004</v>
      </c>
      <c r="CP270" s="11">
        <f t="shared" si="2146"/>
        <v>48.000000087999993</v>
      </c>
      <c r="CQ270" s="11">
        <f t="shared" si="2146"/>
        <v>34.999999911000003</v>
      </c>
      <c r="CR270" s="11">
        <f t="shared" ref="CR270:CS270" si="2147">ABS(CR20-50)</f>
        <v>19.99999991</v>
      </c>
      <c r="CS270" s="11">
        <f t="shared" si="2147"/>
        <v>30.000000091000004</v>
      </c>
      <c r="CT270" s="11">
        <f t="shared" ref="CT270:DB270" si="2148">ABS(CT20-50)</f>
        <v>39.999999907999999</v>
      </c>
      <c r="CU270" s="11">
        <f t="shared" si="2148"/>
        <v>33.000000092999997</v>
      </c>
      <c r="CV270" s="11">
        <f t="shared" si="2148"/>
        <v>19.999999905999999</v>
      </c>
      <c r="CW270" s="11">
        <f t="shared" si="2148"/>
        <v>30.000000095000004</v>
      </c>
      <c r="CX270" s="11">
        <f t="shared" si="2148"/>
        <v>30.000000095999994</v>
      </c>
      <c r="CY270" s="11">
        <f t="shared" si="2148"/>
        <v>6.9999999030000026</v>
      </c>
      <c r="CZ270" s="11">
        <f t="shared" si="2148"/>
        <v>7.999999901999999</v>
      </c>
      <c r="DA270" s="11">
        <f t="shared" si="2148"/>
        <v>9.9999999010000025</v>
      </c>
      <c r="DB270" s="11">
        <f t="shared" si="2148"/>
        <v>10.000000100000001</v>
      </c>
      <c r="DC270" s="11">
        <f t="shared" ref="DC270:EE270" si="2149">ABS(DC20-50)</f>
        <v>25.000000100999998</v>
      </c>
      <c r="DD270" s="11">
        <f t="shared" si="2149"/>
        <v>26.999999897999999</v>
      </c>
      <c r="DE270" s="11">
        <f t="shared" si="2149"/>
        <v>38.000000103000005</v>
      </c>
      <c r="DF270" s="11">
        <f t="shared" si="2149"/>
        <v>25.000000103999994</v>
      </c>
      <c r="DG270" s="11">
        <f t="shared" si="2149"/>
        <v>15.000000104999998</v>
      </c>
      <c r="DH270" s="11">
        <f t="shared" si="2149"/>
        <v>50.000000106000002</v>
      </c>
      <c r="DI270" s="11">
        <f t="shared" si="2149"/>
        <v>1.0699999819507866E-7</v>
      </c>
      <c r="DJ270" s="11">
        <f t="shared" si="2149"/>
        <v>19.999999892000002</v>
      </c>
      <c r="DK270" s="11">
        <f t="shared" si="2149"/>
        <v>40.000000108999998</v>
      </c>
      <c r="DL270" s="11">
        <f t="shared" si="2149"/>
        <v>25.000000110000002</v>
      </c>
      <c r="DM270" s="11">
        <f t="shared" si="2149"/>
        <v>10.000000110999999</v>
      </c>
      <c r="DN270" s="11">
        <f t="shared" si="2149"/>
        <v>50.000000111999995</v>
      </c>
      <c r="DO270" s="11">
        <f t="shared" si="2149"/>
        <v>50.000000112999999</v>
      </c>
      <c r="DP270" s="11">
        <f t="shared" si="2149"/>
        <v>1.1400000232697494E-7</v>
      </c>
      <c r="DQ270" s="11">
        <f t="shared" si="2149"/>
        <v>25.000000115000006</v>
      </c>
      <c r="DR270" s="11">
        <f t="shared" si="2149"/>
        <v>14.999999883999998</v>
      </c>
      <c r="DS270" s="11">
        <f t="shared" si="2149"/>
        <v>9.999999883000001</v>
      </c>
      <c r="DT270" s="11">
        <f t="shared" si="2149"/>
        <v>30.000000118000003</v>
      </c>
      <c r="DU270" s="11">
        <f t="shared" si="2149"/>
        <v>14.000000119000006</v>
      </c>
      <c r="DV270" s="11">
        <f t="shared" si="2149"/>
        <v>39.999999880000004</v>
      </c>
      <c r="DW270" s="11">
        <f t="shared" si="2149"/>
        <v>14.999999879000001</v>
      </c>
      <c r="DX270" s="11">
        <f t="shared" si="2149"/>
        <v>29.999999878000001</v>
      </c>
      <c r="DY270" s="11">
        <f t="shared" si="2149"/>
        <v>35.000000123000007</v>
      </c>
      <c r="DZ270" s="11">
        <f t="shared" si="2149"/>
        <v>25.000000123999996</v>
      </c>
      <c r="EA270" s="11">
        <f t="shared" si="2149"/>
        <v>5.0000001249999997</v>
      </c>
      <c r="EB270" s="11">
        <f t="shared" si="2149"/>
        <v>28.999999874</v>
      </c>
      <c r="EC270" s="11">
        <f t="shared" si="2149"/>
        <v>29.999999873</v>
      </c>
      <c r="ED270" s="11">
        <f t="shared" si="2149"/>
        <v>2.0000001280000035</v>
      </c>
      <c r="EE270" s="11">
        <f t="shared" si="2149"/>
        <v>40.000000129</v>
      </c>
      <c r="EF270" s="11">
        <f t="shared" ref="EF270:EI270" si="2150">ABS(EF20-50)</f>
        <v>10.000000129999997</v>
      </c>
      <c r="EG270" s="11">
        <f t="shared" si="2150"/>
        <v>18.000000130999993</v>
      </c>
      <c r="EH270" s="11">
        <f t="shared" si="2150"/>
        <v>25.000000131999997</v>
      </c>
      <c r="EI270" s="11">
        <f t="shared" si="2150"/>
        <v>28.999999867</v>
      </c>
      <c r="EJ270" s="11">
        <f t="shared" ref="EJ270:ES270" si="2151">ABS(EJ20-50)</f>
        <v>25.000000134000004</v>
      </c>
      <c r="EK270" s="11">
        <f t="shared" si="2151"/>
        <v>25.999999864999999</v>
      </c>
      <c r="EL270" s="11">
        <f t="shared" si="2151"/>
        <v>49.000000135999997</v>
      </c>
      <c r="EM270" s="11">
        <f t="shared" si="2151"/>
        <v>35.000000137000001</v>
      </c>
      <c r="EN270" s="11">
        <f t="shared" si="2151"/>
        <v>15.000000138000004</v>
      </c>
      <c r="EO270" s="11">
        <f t="shared" si="2151"/>
        <v>19.999999860999999</v>
      </c>
      <c r="EP270" s="11">
        <f t="shared" si="2151"/>
        <v>15.000000139999997</v>
      </c>
      <c r="EQ270" s="11">
        <f t="shared" si="2151"/>
        <v>10.000000141000001</v>
      </c>
      <c r="ER270" s="11">
        <f t="shared" si="2151"/>
        <v>20.000000142000005</v>
      </c>
      <c r="ES270" s="11">
        <f t="shared" si="2151"/>
        <v>29.999999856999999</v>
      </c>
      <c r="ET270" s="11">
        <f t="shared" ref="ET270:EV270" si="2152">ABS(ET20-50)</f>
        <v>25.000000143999998</v>
      </c>
      <c r="EU270" s="11">
        <f t="shared" si="2152"/>
        <v>20.000000145000001</v>
      </c>
      <c r="EV270" s="11">
        <f t="shared" si="2152"/>
        <v>19.999999853999999</v>
      </c>
      <c r="EW270" s="11">
        <f t="shared" ref="EW270:FJ270" si="2153">ABS(EW20-50)</f>
        <v>37.000000146999994</v>
      </c>
      <c r="EX270" s="11">
        <f t="shared" si="2153"/>
        <v>20.000000147999998</v>
      </c>
      <c r="EY270" s="11">
        <f t="shared" si="2153"/>
        <v>14.999999850999998</v>
      </c>
      <c r="EZ270" s="11">
        <f t="shared" si="2153"/>
        <v>7.9999998500000018</v>
      </c>
      <c r="FA270" s="11">
        <f t="shared" si="2153"/>
        <v>40.000000150999995</v>
      </c>
      <c r="FB270" s="11">
        <f t="shared" si="2153"/>
        <v>25.000000151999998</v>
      </c>
      <c r="FC270" s="11">
        <f t="shared" si="2153"/>
        <v>29.999999847000002</v>
      </c>
      <c r="FD270" s="11">
        <f t="shared" si="2153"/>
        <v>15.000000154000006</v>
      </c>
      <c r="FE270" s="11">
        <f t="shared" si="2153"/>
        <v>40.000000154999995</v>
      </c>
      <c r="FF270" s="11">
        <f t="shared" si="2153"/>
        <v>49.000000155999999</v>
      </c>
      <c r="FG270" s="11">
        <f t="shared" si="2153"/>
        <v>40.000000157000002</v>
      </c>
      <c r="FH270" s="11">
        <f t="shared" si="2153"/>
        <v>50.000000158000006</v>
      </c>
      <c r="FI270" s="11">
        <f t="shared" si="2153"/>
        <v>49.999999840999998</v>
      </c>
      <c r="FJ270" s="11">
        <f t="shared" si="2153"/>
        <v>49.000000159999999</v>
      </c>
      <c r="FK270" s="11">
        <f t="shared" ref="FK270" si="2154">ABS(FK20-50)</f>
        <v>9.9999998389999973</v>
      </c>
    </row>
    <row r="271" spans="3:167" x14ac:dyDescent="0.25">
      <c r="C271" s="11">
        <v>18</v>
      </c>
      <c r="D271" s="11">
        <f t="shared" si="1933"/>
        <v>0</v>
      </c>
      <c r="E271" s="11">
        <f t="shared" ref="E271" si="2155">ABS(E21-50)</f>
        <v>39.999999999499998</v>
      </c>
      <c r="F271" s="11">
        <f t="shared" si="1933"/>
        <v>17.999999999499998</v>
      </c>
      <c r="G271" s="11">
        <f t="shared" si="1933"/>
        <v>29.999999999</v>
      </c>
      <c r="H271" s="11">
        <f t="shared" si="1933"/>
        <v>37.999999998</v>
      </c>
      <c r="I271" s="11">
        <f t="shared" ref="I271:BT271" si="2156">ABS(I21-50)</f>
        <v>24.999999997</v>
      </c>
      <c r="J271" s="11">
        <f t="shared" si="2156"/>
        <v>0.99999999599999967</v>
      </c>
      <c r="K271" s="11">
        <f t="shared" si="2156"/>
        <v>4.9999968609881762E-9</v>
      </c>
      <c r="L271" s="11">
        <f t="shared" si="2156"/>
        <v>6.000000496442226E-9</v>
      </c>
      <c r="M271" s="11">
        <f t="shared" si="2156"/>
        <v>15.000000006999997</v>
      </c>
      <c r="N271" s="11">
        <f t="shared" si="2156"/>
        <v>8.000000661922968E-9</v>
      </c>
      <c r="O271" s="11">
        <f t="shared" si="2156"/>
        <v>16.999999991000003</v>
      </c>
      <c r="P271" s="11">
        <f t="shared" si="2156"/>
        <v>10.000000010000001</v>
      </c>
      <c r="Q271" s="11">
        <f t="shared" si="2156"/>
        <v>39.999999989000003</v>
      </c>
      <c r="R271" s="11">
        <f t="shared" si="2156"/>
        <v>49.999999987999999</v>
      </c>
      <c r="S271" s="11">
        <f t="shared" si="2156"/>
        <v>10.000000012999998</v>
      </c>
      <c r="T271" s="11">
        <f t="shared" si="2156"/>
        <v>32.000000013999994</v>
      </c>
      <c r="U271" s="11">
        <f t="shared" si="2156"/>
        <v>44.999999985000002</v>
      </c>
      <c r="V271" s="11">
        <f t="shared" si="2156"/>
        <v>10.000000016000001</v>
      </c>
      <c r="W271" s="11">
        <f t="shared" si="2156"/>
        <v>1.6999997853872628E-8</v>
      </c>
      <c r="X271" s="11">
        <f t="shared" si="2156"/>
        <v>24.999999981999999</v>
      </c>
      <c r="Y271" s="11">
        <f t="shared" si="2156"/>
        <v>50.000000018999998</v>
      </c>
      <c r="Z271" s="11">
        <f t="shared" si="2156"/>
        <v>29.999999979999998</v>
      </c>
      <c r="AA271" s="11">
        <f t="shared" si="2156"/>
        <v>2.0999998184834112E-8</v>
      </c>
      <c r="AB271" s="11">
        <f t="shared" si="2156"/>
        <v>30.000000021999995</v>
      </c>
      <c r="AC271" s="11">
        <f t="shared" si="2156"/>
        <v>37.999999977000002</v>
      </c>
      <c r="AD271" s="11">
        <f t="shared" si="2156"/>
        <v>39.000000024000002</v>
      </c>
      <c r="AE271" s="11">
        <f t="shared" si="2156"/>
        <v>37.999999975000001</v>
      </c>
      <c r="AF271" s="11">
        <f t="shared" si="2156"/>
        <v>25.000000025999995</v>
      </c>
      <c r="AG271" s="11">
        <f t="shared" si="2156"/>
        <v>2.6999998681276338E-8</v>
      </c>
      <c r="AH271" s="11">
        <f t="shared" si="2156"/>
        <v>9.9999999719999977</v>
      </c>
      <c r="AI271" s="11">
        <f t="shared" si="2156"/>
        <v>24.999999971000001</v>
      </c>
      <c r="AJ271" s="11">
        <f t="shared" si="2156"/>
        <v>19.999999970000001</v>
      </c>
      <c r="AK271" s="11">
        <f t="shared" si="2156"/>
        <v>39.999999969000001</v>
      </c>
      <c r="AL271" s="11">
        <f t="shared" si="2156"/>
        <v>50.000000032000003</v>
      </c>
      <c r="AM271" s="11">
        <f t="shared" si="2156"/>
        <v>19.000000033000006</v>
      </c>
      <c r="AN271" s="11">
        <f t="shared" si="2156"/>
        <v>34.999999966000004</v>
      </c>
      <c r="AO271" s="11">
        <f t="shared" si="2156"/>
        <v>4.9999999650000007</v>
      </c>
      <c r="AP271" s="11">
        <f t="shared" si="2156"/>
        <v>10.000000036000003</v>
      </c>
      <c r="AQ271" s="11">
        <f t="shared" si="2156"/>
        <v>24.999999963</v>
      </c>
      <c r="AR271" s="11">
        <f t="shared" si="2156"/>
        <v>3.8000003144134098E-8</v>
      </c>
      <c r="AS271" s="11">
        <f t="shared" si="2156"/>
        <v>17.000000039</v>
      </c>
      <c r="AT271" s="11">
        <f t="shared" si="2156"/>
        <v>9.9999999599999967</v>
      </c>
      <c r="AU271" s="11">
        <f t="shared" si="2156"/>
        <v>20.000000041000007</v>
      </c>
      <c r="AV271" s="11">
        <f t="shared" si="2156"/>
        <v>20.000000041999996</v>
      </c>
      <c r="AW271" s="11">
        <f t="shared" si="2156"/>
        <v>49.999999957</v>
      </c>
      <c r="AX271" s="11">
        <f t="shared" si="2156"/>
        <v>48.999999955999996</v>
      </c>
      <c r="AY271" s="11">
        <f t="shared" si="2156"/>
        <v>36.999999955</v>
      </c>
      <c r="AZ271" s="11">
        <f t="shared" si="2156"/>
        <v>40.000000045999997</v>
      </c>
      <c r="BA271" s="11">
        <f t="shared" si="2156"/>
        <v>39.999999953</v>
      </c>
      <c r="BB271" s="11">
        <f t="shared" si="2156"/>
        <v>29.999999952</v>
      </c>
      <c r="BC271" s="11">
        <f t="shared" si="2156"/>
        <v>19.999999950999999</v>
      </c>
      <c r="BD271" s="11">
        <f t="shared" si="2156"/>
        <v>4.9999997031591192E-8</v>
      </c>
      <c r="BE271" s="11">
        <f t="shared" si="2156"/>
        <v>49.999999948999999</v>
      </c>
      <c r="BF271" s="11">
        <f t="shared" si="2156"/>
        <v>16.000000052000004</v>
      </c>
      <c r="BG271" s="11">
        <f t="shared" si="2156"/>
        <v>39.999999946999999</v>
      </c>
      <c r="BH271" s="11">
        <f t="shared" si="2156"/>
        <v>5.3999997362552676E-8</v>
      </c>
      <c r="BI271" s="11">
        <f t="shared" si="2156"/>
        <v>5.5000000998006726E-8</v>
      </c>
      <c r="BJ271" s="11">
        <f t="shared" si="2156"/>
        <v>19.999999943999999</v>
      </c>
      <c r="BK271" s="11">
        <f t="shared" si="2156"/>
        <v>48.999999942999999</v>
      </c>
      <c r="BL271" s="11">
        <f t="shared" si="2156"/>
        <v>49.999999942000002</v>
      </c>
      <c r="BM271" s="11">
        <f t="shared" si="2156"/>
        <v>21.999999940999999</v>
      </c>
      <c r="BN271" s="11">
        <f t="shared" si="2156"/>
        <v>9.9999999400000021</v>
      </c>
      <c r="BO271" s="11">
        <f t="shared" si="2156"/>
        <v>39.000000060999994</v>
      </c>
      <c r="BP271" s="11">
        <f t="shared" si="2156"/>
        <v>49.999999938000002</v>
      </c>
      <c r="BQ271" s="11">
        <f t="shared" si="2156"/>
        <v>50.000000063000002</v>
      </c>
      <c r="BR271" s="11">
        <f t="shared" si="2156"/>
        <v>39.999999936000002</v>
      </c>
      <c r="BS271" s="11">
        <f t="shared" si="2156"/>
        <v>18.999999935000002</v>
      </c>
      <c r="BT271" s="11">
        <f t="shared" si="2156"/>
        <v>24.999999934000002</v>
      </c>
      <c r="BU271" s="11">
        <f t="shared" ref="BU271:CI271" si="2157">ABS(BU21-50)</f>
        <v>29.999999933000002</v>
      </c>
      <c r="BV271" s="11">
        <f t="shared" si="2157"/>
        <v>27.999999932000001</v>
      </c>
      <c r="BW271" s="11">
        <f t="shared" si="2157"/>
        <v>43.999999930999998</v>
      </c>
      <c r="BX271" s="11">
        <f t="shared" si="2157"/>
        <v>44.999999930000001</v>
      </c>
      <c r="BY271" s="11">
        <f t="shared" si="2157"/>
        <v>28.000000071000002</v>
      </c>
      <c r="BZ271" s="11">
        <f t="shared" si="2157"/>
        <v>44.999999928000001</v>
      </c>
      <c r="CA271" s="11">
        <f t="shared" si="2157"/>
        <v>47.000000072999995</v>
      </c>
      <c r="CB271" s="11">
        <f t="shared" si="2157"/>
        <v>39.999999926000001</v>
      </c>
      <c r="CC271" s="11">
        <f t="shared" si="2157"/>
        <v>10.999999924999997</v>
      </c>
      <c r="CD271" s="11">
        <f t="shared" si="2157"/>
        <v>24.999999924000001</v>
      </c>
      <c r="CE271" s="11">
        <f t="shared" si="2157"/>
        <v>39.999999923000004</v>
      </c>
      <c r="CF271" s="11">
        <f t="shared" si="2157"/>
        <v>29.999999922000001</v>
      </c>
      <c r="CG271" s="11">
        <f t="shared" si="2157"/>
        <v>40.000000079000003</v>
      </c>
      <c r="CH271" s="11">
        <f t="shared" si="2157"/>
        <v>34.99999992</v>
      </c>
      <c r="CI271" s="11">
        <f t="shared" si="2157"/>
        <v>24.999999919</v>
      </c>
      <c r="CJ271" s="11">
        <f t="shared" ref="CJ271:CK271" si="2158">ABS(CJ21-50)</f>
        <v>21.999999918</v>
      </c>
      <c r="CK271" s="11">
        <f t="shared" si="2158"/>
        <v>39.999999916999997</v>
      </c>
      <c r="CL271" s="11">
        <f t="shared" ref="CL271:CQ271" si="2159">ABS(CL21-50)</f>
        <v>39.999999916</v>
      </c>
      <c r="CM271" s="11">
        <f t="shared" si="2159"/>
        <v>49.999999914999997</v>
      </c>
      <c r="CN271" s="11">
        <f t="shared" si="2159"/>
        <v>44.999999914</v>
      </c>
      <c r="CO271" s="11">
        <f t="shared" si="2159"/>
        <v>29.999999913</v>
      </c>
      <c r="CP271" s="11">
        <f t="shared" si="2159"/>
        <v>47.999999912</v>
      </c>
      <c r="CQ271" s="11">
        <f t="shared" si="2159"/>
        <v>38.999999911000003</v>
      </c>
      <c r="CR271" s="11">
        <f t="shared" ref="CR271:CS271" si="2160">ABS(CR21-50)</f>
        <v>10.00000009</v>
      </c>
      <c r="CS271" s="11">
        <f t="shared" si="2160"/>
        <v>39.999999908999996</v>
      </c>
      <c r="CT271" s="11">
        <f t="shared" ref="CT271:DB271" si="2161">ABS(CT21-50)</f>
        <v>24.999999907999999</v>
      </c>
      <c r="CU271" s="11">
        <f t="shared" si="2161"/>
        <v>25.999999906999999</v>
      </c>
      <c r="CV271" s="11">
        <f t="shared" si="2161"/>
        <v>34.999999905999999</v>
      </c>
      <c r="CW271" s="11">
        <f t="shared" si="2161"/>
        <v>46.999999905000003</v>
      </c>
      <c r="CX271" s="11">
        <f t="shared" si="2161"/>
        <v>19.999999903999999</v>
      </c>
      <c r="CY271" s="11">
        <f t="shared" si="2161"/>
        <v>44.999999903000003</v>
      </c>
      <c r="CZ271" s="11">
        <f t="shared" si="2161"/>
        <v>24.999999901999999</v>
      </c>
      <c r="DA271" s="11">
        <f t="shared" si="2161"/>
        <v>19.999999900999999</v>
      </c>
      <c r="DB271" s="11">
        <f t="shared" si="2161"/>
        <v>29.999999899999999</v>
      </c>
      <c r="DC271" s="11">
        <f t="shared" ref="DC271:EE271" si="2162">ABS(DC21-50)</f>
        <v>24.999999898999999</v>
      </c>
      <c r="DD271" s="11">
        <f t="shared" si="2162"/>
        <v>36.999999897999999</v>
      </c>
      <c r="DE271" s="11">
        <f t="shared" si="2162"/>
        <v>34.999999897000002</v>
      </c>
      <c r="DF271" s="11">
        <f t="shared" si="2162"/>
        <v>25.000000103999994</v>
      </c>
      <c r="DG271" s="11">
        <f t="shared" si="2162"/>
        <v>44.999999895000002</v>
      </c>
      <c r="DH271" s="11">
        <f t="shared" si="2162"/>
        <v>47.999999893999998</v>
      </c>
      <c r="DI271" s="11">
        <f t="shared" si="2162"/>
        <v>39.000000107000005</v>
      </c>
      <c r="DJ271" s="11">
        <f t="shared" si="2162"/>
        <v>39.999999891999998</v>
      </c>
      <c r="DK271" s="11">
        <f t="shared" si="2162"/>
        <v>31.999999891000002</v>
      </c>
      <c r="DL271" s="11">
        <f t="shared" si="2162"/>
        <v>33.999999889999998</v>
      </c>
      <c r="DM271" s="11">
        <f t="shared" si="2162"/>
        <v>49.999999889000001</v>
      </c>
      <c r="DN271" s="11">
        <f t="shared" si="2162"/>
        <v>49.999999887999998</v>
      </c>
      <c r="DO271" s="11">
        <f t="shared" si="2162"/>
        <v>50.000000112999999</v>
      </c>
      <c r="DP271" s="11">
        <f t="shared" si="2162"/>
        <v>29.999999886000001</v>
      </c>
      <c r="DQ271" s="11">
        <f t="shared" si="2162"/>
        <v>49.999999885000001</v>
      </c>
      <c r="DR271" s="11">
        <f t="shared" si="2162"/>
        <v>31.999999884000001</v>
      </c>
      <c r="DS271" s="11">
        <f t="shared" si="2162"/>
        <v>29.999999883000001</v>
      </c>
      <c r="DT271" s="11">
        <f t="shared" si="2162"/>
        <v>25.000000118000003</v>
      </c>
      <c r="DU271" s="11">
        <f t="shared" si="2162"/>
        <v>43.999999881000001</v>
      </c>
      <c r="DV271" s="11">
        <f t="shared" si="2162"/>
        <v>29.999999880000001</v>
      </c>
      <c r="DW271" s="11">
        <f t="shared" si="2162"/>
        <v>34.999999879000001</v>
      </c>
      <c r="DX271" s="11">
        <f t="shared" si="2162"/>
        <v>34.999999877999997</v>
      </c>
      <c r="DY271" s="11">
        <f t="shared" si="2162"/>
        <v>30.000000123000007</v>
      </c>
      <c r="DZ271" s="11">
        <f t="shared" si="2162"/>
        <v>44.999999876000004</v>
      </c>
      <c r="EA271" s="11">
        <f t="shared" si="2162"/>
        <v>1.0000001249999997</v>
      </c>
      <c r="EB271" s="11">
        <f t="shared" si="2162"/>
        <v>42.999999873999997</v>
      </c>
      <c r="EC271" s="11">
        <f t="shared" si="2162"/>
        <v>29.999999873</v>
      </c>
      <c r="ED271" s="11">
        <f t="shared" si="2162"/>
        <v>14.999999871999997</v>
      </c>
      <c r="EE271" s="11">
        <f t="shared" si="2162"/>
        <v>39.999999871</v>
      </c>
      <c r="EF271" s="11">
        <f t="shared" ref="EF271:EI271" si="2163">ABS(EF21-50)</f>
        <v>39.999999869999996</v>
      </c>
      <c r="EG271" s="11">
        <f t="shared" si="2163"/>
        <v>44.999999869</v>
      </c>
      <c r="EH271" s="11">
        <f t="shared" si="2163"/>
        <v>1.3199999671087426E-7</v>
      </c>
      <c r="EI271" s="11">
        <f t="shared" si="2163"/>
        <v>42.999999867</v>
      </c>
      <c r="EJ271" s="11">
        <f t="shared" ref="EJ271:ES271" si="2164">ABS(EJ21-50)</f>
        <v>34.999999865999996</v>
      </c>
      <c r="EK271" s="11">
        <f t="shared" si="2164"/>
        <v>37.999999864999999</v>
      </c>
      <c r="EL271" s="11">
        <f t="shared" si="2164"/>
        <v>48.999999864000003</v>
      </c>
      <c r="EM271" s="11">
        <f t="shared" si="2164"/>
        <v>39.999999862999999</v>
      </c>
      <c r="EN271" s="11">
        <f t="shared" si="2164"/>
        <v>39.999999861999996</v>
      </c>
      <c r="EO271" s="11">
        <f t="shared" si="2164"/>
        <v>29.999999860999999</v>
      </c>
      <c r="EP271" s="11">
        <f t="shared" si="2164"/>
        <v>15.000000139999997</v>
      </c>
      <c r="EQ271" s="11">
        <f t="shared" si="2164"/>
        <v>34.999999858999999</v>
      </c>
      <c r="ER271" s="11">
        <f t="shared" si="2164"/>
        <v>19.999999857999999</v>
      </c>
      <c r="ES271" s="11">
        <f t="shared" si="2164"/>
        <v>20.000000142999994</v>
      </c>
      <c r="ET271" s="11">
        <f t="shared" ref="ET271:EV271" si="2165">ABS(ET21-50)</f>
        <v>29.999999855999999</v>
      </c>
      <c r="EU271" s="11">
        <f t="shared" si="2165"/>
        <v>30.000000145000001</v>
      </c>
      <c r="EV271" s="11">
        <f t="shared" si="2165"/>
        <v>29.999999853999999</v>
      </c>
      <c r="EW271" s="11">
        <f t="shared" ref="EW271:FJ271" si="2166">ABS(EW21-50)</f>
        <v>15.999999852999998</v>
      </c>
      <c r="EX271" s="11">
        <f t="shared" si="2166"/>
        <v>20.000000147999998</v>
      </c>
      <c r="EY271" s="11">
        <f t="shared" si="2166"/>
        <v>49.999999850999998</v>
      </c>
      <c r="EZ271" s="11">
        <f t="shared" si="2166"/>
        <v>32.999999849999995</v>
      </c>
      <c r="FA271" s="11">
        <f t="shared" si="2166"/>
        <v>39.999999848999998</v>
      </c>
      <c r="FB271" s="11">
        <f t="shared" si="2166"/>
        <v>24.999999848000002</v>
      </c>
      <c r="FC271" s="11">
        <f t="shared" si="2166"/>
        <v>39.999999846999998</v>
      </c>
      <c r="FD271" s="11">
        <f t="shared" si="2166"/>
        <v>34.999999846000001</v>
      </c>
      <c r="FE271" s="11">
        <f t="shared" si="2166"/>
        <v>10.000000155000002</v>
      </c>
      <c r="FF271" s="11">
        <f t="shared" si="2166"/>
        <v>28.999999844000001</v>
      </c>
      <c r="FG271" s="11">
        <f t="shared" si="2166"/>
        <v>49.999999842999998</v>
      </c>
      <c r="FH271" s="11">
        <f t="shared" si="2166"/>
        <v>50.000000158000006</v>
      </c>
      <c r="FI271" s="11">
        <f t="shared" si="2166"/>
        <v>39.999999840999998</v>
      </c>
      <c r="FJ271" s="11">
        <f t="shared" si="2166"/>
        <v>1.5999999902760464E-7</v>
      </c>
      <c r="FK271" s="11">
        <f t="shared" ref="FK271" si="2167">ABS(FK21-50)</f>
        <v>39.999999838999997</v>
      </c>
    </row>
    <row r="272" spans="3:167" x14ac:dyDescent="0.25">
      <c r="C272" s="11">
        <v>19</v>
      </c>
      <c r="D272" s="11">
        <f t="shared" si="1933"/>
        <v>0</v>
      </c>
      <c r="E272" s="11">
        <f t="shared" ref="E272" si="2168">ABS(E22-50)</f>
        <v>5.0000000005000018</v>
      </c>
      <c r="F272" s="11">
        <f t="shared" si="1933"/>
        <v>7.0000000005000018</v>
      </c>
      <c r="G272" s="11">
        <f t="shared" si="1933"/>
        <v>10.000000000999997</v>
      </c>
      <c r="H272" s="11">
        <f t="shared" si="1933"/>
        <v>4.9999999979999998</v>
      </c>
      <c r="I272" s="11">
        <f t="shared" ref="I272:BT272" si="2169">ABS(I22-50)</f>
        <v>16.000000002999997</v>
      </c>
      <c r="J272" s="11">
        <f t="shared" si="2169"/>
        <v>30.000000004</v>
      </c>
      <c r="K272" s="11">
        <f t="shared" si="2169"/>
        <v>4.9999968609881762E-9</v>
      </c>
      <c r="L272" s="11">
        <f t="shared" si="2169"/>
        <v>24.999999994</v>
      </c>
      <c r="M272" s="11">
        <f t="shared" si="2169"/>
        <v>5.000000006999997</v>
      </c>
      <c r="N272" s="11">
        <f t="shared" si="2169"/>
        <v>29.999999991999999</v>
      </c>
      <c r="O272" s="11">
        <f t="shared" si="2169"/>
        <v>29.999999990999999</v>
      </c>
      <c r="P272" s="11">
        <f t="shared" si="2169"/>
        <v>5.0000000100000008</v>
      </c>
      <c r="Q272" s="11">
        <f t="shared" si="2169"/>
        <v>5.0000000109999974</v>
      </c>
      <c r="R272" s="11">
        <f t="shared" si="2169"/>
        <v>25.000000012000001</v>
      </c>
      <c r="S272" s="11">
        <f t="shared" si="2169"/>
        <v>35.000000013000005</v>
      </c>
      <c r="T272" s="11">
        <f t="shared" si="2169"/>
        <v>1.4000001158365194E-8</v>
      </c>
      <c r="U272" s="11">
        <f t="shared" si="2169"/>
        <v>14.999999985000002</v>
      </c>
      <c r="V272" s="11">
        <f t="shared" si="2169"/>
        <v>9.9999999839999987</v>
      </c>
      <c r="W272" s="11">
        <f t="shared" si="2169"/>
        <v>1.6999997853872628E-8</v>
      </c>
      <c r="X272" s="11">
        <f t="shared" si="2169"/>
        <v>48.999999981999999</v>
      </c>
      <c r="Y272" s="11">
        <f t="shared" si="2169"/>
        <v>49.999999981000002</v>
      </c>
      <c r="Z272" s="11">
        <f t="shared" si="2169"/>
        <v>25.000000020000002</v>
      </c>
      <c r="AA272" s="11">
        <f t="shared" si="2169"/>
        <v>2.0999998184834112E-8</v>
      </c>
      <c r="AB272" s="11">
        <f t="shared" si="2169"/>
        <v>19.999999978000002</v>
      </c>
      <c r="AC272" s="11">
        <f t="shared" si="2169"/>
        <v>10.999999977000002</v>
      </c>
      <c r="AD272" s="11">
        <f t="shared" si="2169"/>
        <v>17.000000024000002</v>
      </c>
      <c r="AE272" s="11">
        <f t="shared" si="2169"/>
        <v>41.999999975000001</v>
      </c>
      <c r="AF272" s="11">
        <f t="shared" si="2169"/>
        <v>16.000000025999995</v>
      </c>
      <c r="AG272" s="11">
        <f t="shared" si="2169"/>
        <v>2.6999998681276338E-8</v>
      </c>
      <c r="AH272" s="11">
        <f t="shared" si="2169"/>
        <v>9.9999999719999977</v>
      </c>
      <c r="AI272" s="11">
        <f t="shared" si="2169"/>
        <v>29.000000029000006</v>
      </c>
      <c r="AJ272" s="11">
        <f t="shared" si="2169"/>
        <v>4.9999999699999975</v>
      </c>
      <c r="AK272" s="11">
        <f t="shared" si="2169"/>
        <v>19.999999969000001</v>
      </c>
      <c r="AL272" s="11">
        <f t="shared" si="2169"/>
        <v>50.000000032000003</v>
      </c>
      <c r="AM272" s="11">
        <f t="shared" si="2169"/>
        <v>26.999999967000001</v>
      </c>
      <c r="AN272" s="11">
        <f t="shared" si="2169"/>
        <v>24.999999966000001</v>
      </c>
      <c r="AO272" s="11">
        <f t="shared" si="2169"/>
        <v>15.000000034999999</v>
      </c>
      <c r="AP272" s="11">
        <f t="shared" si="2169"/>
        <v>3.6000002978653356E-8</v>
      </c>
      <c r="AQ272" s="11">
        <f t="shared" si="2169"/>
        <v>25.000000037000007</v>
      </c>
      <c r="AR272" s="11">
        <f t="shared" si="2169"/>
        <v>49.999999961999997</v>
      </c>
      <c r="AS272" s="11">
        <f t="shared" si="2169"/>
        <v>32.000000039</v>
      </c>
      <c r="AT272" s="11">
        <f t="shared" si="2169"/>
        <v>10.000000040000003</v>
      </c>
      <c r="AU272" s="11">
        <f t="shared" si="2169"/>
        <v>4.0999999839641532E-8</v>
      </c>
      <c r="AV272" s="11">
        <f t="shared" si="2169"/>
        <v>30.000000041999996</v>
      </c>
      <c r="AW272" s="11">
        <f t="shared" si="2169"/>
        <v>49.999999957</v>
      </c>
      <c r="AX272" s="11">
        <f t="shared" si="2169"/>
        <v>46.000000044000004</v>
      </c>
      <c r="AY272" s="11">
        <f t="shared" si="2169"/>
        <v>18.999999955</v>
      </c>
      <c r="AZ272" s="11">
        <f t="shared" si="2169"/>
        <v>40.000000045999997</v>
      </c>
      <c r="BA272" s="11">
        <f t="shared" si="2169"/>
        <v>24.999999953</v>
      </c>
      <c r="BB272" s="11">
        <f t="shared" si="2169"/>
        <v>15.000000048000004</v>
      </c>
      <c r="BC272" s="11">
        <f t="shared" si="2169"/>
        <v>15.000000048999993</v>
      </c>
      <c r="BD272" s="11">
        <f t="shared" si="2169"/>
        <v>4.9999997031591192E-8</v>
      </c>
      <c r="BE272" s="11">
        <f t="shared" si="2169"/>
        <v>5.1000000667045242E-8</v>
      </c>
      <c r="BF272" s="11">
        <f t="shared" si="2169"/>
        <v>49.999999948000003</v>
      </c>
      <c r="BG272" s="11">
        <f t="shared" si="2169"/>
        <v>15.000000052999994</v>
      </c>
      <c r="BH272" s="11">
        <f t="shared" si="2169"/>
        <v>25.000000053999997</v>
      </c>
      <c r="BI272" s="11">
        <f t="shared" si="2169"/>
        <v>10.000000055000001</v>
      </c>
      <c r="BJ272" s="11">
        <f t="shared" si="2169"/>
        <v>9.9999999440000025</v>
      </c>
      <c r="BK272" s="11">
        <f t="shared" si="2169"/>
        <v>48.999999942999999</v>
      </c>
      <c r="BL272" s="11">
        <f t="shared" si="2169"/>
        <v>25.000000057999998</v>
      </c>
      <c r="BM272" s="11">
        <f t="shared" si="2169"/>
        <v>15.000000059000001</v>
      </c>
      <c r="BN272" s="11">
        <f t="shared" si="2169"/>
        <v>15.000000060000005</v>
      </c>
      <c r="BO272" s="11">
        <f t="shared" si="2169"/>
        <v>15.000000060999994</v>
      </c>
      <c r="BP272" s="11">
        <f t="shared" si="2169"/>
        <v>50.000000061999998</v>
      </c>
      <c r="BQ272" s="11">
        <f t="shared" si="2169"/>
        <v>50.000000063000002</v>
      </c>
      <c r="BR272" s="11">
        <f t="shared" si="2169"/>
        <v>6.3999998189956386E-8</v>
      </c>
      <c r="BS272" s="11">
        <f t="shared" si="2169"/>
        <v>6.5000001825410436E-8</v>
      </c>
      <c r="BT272" s="11">
        <f t="shared" si="2169"/>
        <v>15.000000065999998</v>
      </c>
      <c r="BU272" s="11">
        <f t="shared" ref="BU272:CI272" si="2170">ABS(BU22-50)</f>
        <v>15.000000067000002</v>
      </c>
      <c r="BV272" s="11">
        <f t="shared" si="2170"/>
        <v>6.799999852091787E-8</v>
      </c>
      <c r="BW272" s="11">
        <f t="shared" si="2170"/>
        <v>17.999999930999998</v>
      </c>
      <c r="BX272" s="11">
        <f t="shared" si="2170"/>
        <v>29.999999930000001</v>
      </c>
      <c r="BY272" s="11">
        <f t="shared" si="2170"/>
        <v>28.999999929000001</v>
      </c>
      <c r="BZ272" s="11">
        <f t="shared" si="2170"/>
        <v>35.000000072000006</v>
      </c>
      <c r="CA272" s="11">
        <f t="shared" si="2170"/>
        <v>19.999999927000001</v>
      </c>
      <c r="CB272" s="11">
        <f t="shared" si="2170"/>
        <v>9.999999926000001</v>
      </c>
      <c r="CC272" s="11">
        <f t="shared" si="2170"/>
        <v>5.0000000750000027</v>
      </c>
      <c r="CD272" s="11">
        <f t="shared" si="2170"/>
        <v>13.000000075999999</v>
      </c>
      <c r="CE272" s="11">
        <f t="shared" si="2170"/>
        <v>29.999999923000001</v>
      </c>
      <c r="CF272" s="11">
        <f t="shared" si="2170"/>
        <v>39.999999922000001</v>
      </c>
      <c r="CG272" s="11">
        <f t="shared" si="2170"/>
        <v>40.000000079000003</v>
      </c>
      <c r="CH272" s="11">
        <f t="shared" si="2170"/>
        <v>30.000000080000007</v>
      </c>
      <c r="CI272" s="11">
        <f t="shared" si="2170"/>
        <v>10.000000081000003</v>
      </c>
      <c r="CJ272" s="11">
        <f t="shared" ref="CJ272:CK272" si="2171">ABS(CJ22-50)</f>
        <v>14.000000082</v>
      </c>
      <c r="CK272" s="11">
        <f t="shared" si="2171"/>
        <v>40.000000083000003</v>
      </c>
      <c r="CL272" s="11">
        <f t="shared" ref="CL272:CQ272" si="2172">ABS(CL22-50)</f>
        <v>8.3999999844763806E-8</v>
      </c>
      <c r="CM272" s="11">
        <f t="shared" si="2172"/>
        <v>16.000000084999996</v>
      </c>
      <c r="CN272" s="11">
        <f t="shared" si="2172"/>
        <v>30.000000086</v>
      </c>
      <c r="CO272" s="11">
        <f t="shared" si="2172"/>
        <v>30.000000087000004</v>
      </c>
      <c r="CP272" s="11">
        <f t="shared" si="2172"/>
        <v>35.000000087999993</v>
      </c>
      <c r="CQ272" s="11">
        <f t="shared" si="2172"/>
        <v>5.0000000889999967</v>
      </c>
      <c r="CR272" s="11">
        <f t="shared" ref="CR272:CS272" si="2173">ABS(CR22-50)</f>
        <v>9.0000000341206032E-8</v>
      </c>
      <c r="CS272" s="11">
        <f t="shared" si="2173"/>
        <v>20.000000091000004</v>
      </c>
      <c r="CT272" s="11">
        <f t="shared" ref="CT272:DB272" si="2174">ABS(CT22-50)</f>
        <v>10.000000092000001</v>
      </c>
      <c r="CU272" s="11">
        <f t="shared" si="2174"/>
        <v>26.000000092999997</v>
      </c>
      <c r="CV272" s="11">
        <f t="shared" si="2174"/>
        <v>29.999999905999999</v>
      </c>
      <c r="CW272" s="11">
        <f t="shared" si="2174"/>
        <v>19.999999904999999</v>
      </c>
      <c r="CX272" s="11">
        <f t="shared" si="2174"/>
        <v>30.000000095999994</v>
      </c>
      <c r="CY272" s="11">
        <f t="shared" si="2174"/>
        <v>15.000000096999997</v>
      </c>
      <c r="CZ272" s="11">
        <f t="shared" si="2174"/>
        <v>5.000000098000001</v>
      </c>
      <c r="DA272" s="11">
        <f t="shared" si="2174"/>
        <v>9.8999997533155693E-8</v>
      </c>
      <c r="DB272" s="11">
        <f t="shared" si="2174"/>
        <v>5.0000001000000012</v>
      </c>
      <c r="DC272" s="11">
        <f t="shared" ref="DC272:EE272" si="2175">ABS(DC22-50)</f>
        <v>13.000000100999998</v>
      </c>
      <c r="DD272" s="11">
        <f t="shared" si="2175"/>
        <v>10.000000102000001</v>
      </c>
      <c r="DE272" s="11">
        <f t="shared" si="2175"/>
        <v>5.0000001029999979</v>
      </c>
      <c r="DF272" s="11">
        <f t="shared" si="2175"/>
        <v>25.000000103999994</v>
      </c>
      <c r="DG272" s="11">
        <f t="shared" si="2175"/>
        <v>15.000000104999998</v>
      </c>
      <c r="DH272" s="11">
        <f t="shared" si="2175"/>
        <v>25.000000106000002</v>
      </c>
      <c r="DI272" s="11">
        <f t="shared" si="2175"/>
        <v>1.0699999819507866E-7</v>
      </c>
      <c r="DJ272" s="11">
        <f t="shared" si="2175"/>
        <v>1.0800000183053271E-7</v>
      </c>
      <c r="DK272" s="11">
        <f t="shared" si="2175"/>
        <v>30.000000108999998</v>
      </c>
      <c r="DL272" s="11">
        <f t="shared" si="2175"/>
        <v>38.000000110000002</v>
      </c>
      <c r="DM272" s="11">
        <f t="shared" si="2175"/>
        <v>10.000000110999999</v>
      </c>
      <c r="DN272" s="11">
        <f t="shared" si="2175"/>
        <v>50.000000111999995</v>
      </c>
      <c r="DO272" s="11">
        <f t="shared" si="2175"/>
        <v>1.1299999869152089E-7</v>
      </c>
      <c r="DP272" s="11">
        <f t="shared" si="2175"/>
        <v>5.0000001140000023</v>
      </c>
      <c r="DQ272" s="11">
        <f t="shared" si="2175"/>
        <v>10.000000114999999</v>
      </c>
      <c r="DR272" s="11">
        <f t="shared" si="2175"/>
        <v>22.000000115999995</v>
      </c>
      <c r="DS272" s="11">
        <f t="shared" si="2175"/>
        <v>14.999999883000001</v>
      </c>
      <c r="DT272" s="11">
        <f t="shared" si="2175"/>
        <v>25.000000118000003</v>
      </c>
      <c r="DU272" s="11">
        <f t="shared" si="2175"/>
        <v>23.000000119000006</v>
      </c>
      <c r="DV272" s="11">
        <f t="shared" si="2175"/>
        <v>9.9999998799999972</v>
      </c>
      <c r="DW272" s="11">
        <f t="shared" si="2175"/>
        <v>15.000000120999999</v>
      </c>
      <c r="DX272" s="11">
        <f t="shared" si="2175"/>
        <v>25.000000122000003</v>
      </c>
      <c r="DY272" s="11">
        <f t="shared" si="2175"/>
        <v>15.000000123000007</v>
      </c>
      <c r="DZ272" s="11">
        <f t="shared" si="2175"/>
        <v>45.000000123999996</v>
      </c>
      <c r="EA272" s="11">
        <f t="shared" si="2175"/>
        <v>1.2499999968440534E-7</v>
      </c>
      <c r="EB272" s="11">
        <f t="shared" si="2175"/>
        <v>37.999999873999997</v>
      </c>
      <c r="EC272" s="11">
        <f t="shared" si="2175"/>
        <v>1.2699999984988608E-7</v>
      </c>
      <c r="ED272" s="11">
        <f t="shared" si="2175"/>
        <v>30.000000127999996</v>
      </c>
      <c r="EE272" s="11">
        <f t="shared" si="2175"/>
        <v>29.999999871</v>
      </c>
      <c r="EF272" s="11">
        <f t="shared" ref="EF272:EI272" si="2176">ABS(EF22-50)</f>
        <v>30.000000130000004</v>
      </c>
      <c r="EG272" s="11">
        <f t="shared" si="2176"/>
        <v>7.9999998689999998</v>
      </c>
      <c r="EH272" s="11">
        <f t="shared" si="2176"/>
        <v>40.000000131999997</v>
      </c>
      <c r="EI272" s="11">
        <f t="shared" si="2176"/>
        <v>15.999999867</v>
      </c>
      <c r="EJ272" s="11">
        <f t="shared" ref="EJ272:ES272" si="2177">ABS(EJ22-50)</f>
        <v>33.000000134000004</v>
      </c>
      <c r="EK272" s="11">
        <f t="shared" si="2177"/>
        <v>29.000000134999993</v>
      </c>
      <c r="EL272" s="11">
        <f t="shared" si="2177"/>
        <v>24.999999863999999</v>
      </c>
      <c r="EM272" s="11">
        <f t="shared" si="2177"/>
        <v>9.9999998629999993</v>
      </c>
      <c r="EN272" s="11">
        <f t="shared" si="2177"/>
        <v>19.999999861999999</v>
      </c>
      <c r="EO272" s="11">
        <f t="shared" si="2177"/>
        <v>5.0000001390000008</v>
      </c>
      <c r="EP272" s="11">
        <f t="shared" si="2177"/>
        <v>15.000000139999997</v>
      </c>
      <c r="EQ272" s="11">
        <f t="shared" si="2177"/>
        <v>15.000000141000001</v>
      </c>
      <c r="ER272" s="11">
        <f t="shared" si="2177"/>
        <v>45.000000142000005</v>
      </c>
      <c r="ES272" s="11">
        <f t="shared" si="2177"/>
        <v>50.000000142999994</v>
      </c>
      <c r="ET272" s="11">
        <f t="shared" ref="ET272:EV272" si="2178">ABS(ET22-50)</f>
        <v>22.000000143999998</v>
      </c>
      <c r="EU272" s="11">
        <f t="shared" si="2178"/>
        <v>24.999999854999999</v>
      </c>
      <c r="EV272" s="11">
        <f t="shared" si="2178"/>
        <v>19.999999853999999</v>
      </c>
      <c r="EW272" s="11">
        <f t="shared" ref="EW272:FJ272" si="2179">ABS(EW22-50)</f>
        <v>32.000000146999994</v>
      </c>
      <c r="EX272" s="11">
        <f t="shared" si="2179"/>
        <v>10.000000147999998</v>
      </c>
      <c r="EY272" s="11">
        <f t="shared" si="2179"/>
        <v>30.000000149000002</v>
      </c>
      <c r="EZ272" s="11">
        <f t="shared" si="2179"/>
        <v>20.000000150000005</v>
      </c>
      <c r="FA272" s="11">
        <f t="shared" si="2179"/>
        <v>25.000000150999995</v>
      </c>
      <c r="FB272" s="11">
        <f t="shared" si="2179"/>
        <v>24.999999848000002</v>
      </c>
      <c r="FC272" s="11">
        <f t="shared" si="2179"/>
        <v>1.5300000200113573E-7</v>
      </c>
      <c r="FD272" s="11">
        <f t="shared" si="2179"/>
        <v>1.5399999853116242E-7</v>
      </c>
      <c r="FE272" s="11">
        <f t="shared" si="2179"/>
        <v>25.000000154999995</v>
      </c>
      <c r="FF272" s="11">
        <f t="shared" si="2179"/>
        <v>30.000000155999999</v>
      </c>
      <c r="FG272" s="11">
        <f t="shared" si="2179"/>
        <v>39.000000157000002</v>
      </c>
      <c r="FH272" s="11">
        <f t="shared" si="2179"/>
        <v>50.000000158000006</v>
      </c>
      <c r="FI272" s="11">
        <f t="shared" si="2179"/>
        <v>29.999999841000001</v>
      </c>
      <c r="FJ272" s="11">
        <f t="shared" si="2179"/>
        <v>38.000000159999999</v>
      </c>
      <c r="FK272" s="11">
        <f t="shared" ref="FK272" si="2180">ABS(FK22-50)</f>
        <v>5.0000001610000027</v>
      </c>
    </row>
    <row r="273" spans="3:167" x14ac:dyDescent="0.25">
      <c r="C273" s="11">
        <v>20</v>
      </c>
      <c r="D273" s="11">
        <f t="shared" si="1933"/>
        <v>0</v>
      </c>
      <c r="E273" s="11">
        <f t="shared" ref="E273" si="2181">ABS(E23-50)</f>
        <v>14.999999999499998</v>
      </c>
      <c r="F273" s="11">
        <f t="shared" si="1933"/>
        <v>8.9999999994999982</v>
      </c>
      <c r="G273" s="11">
        <f t="shared" si="1933"/>
        <v>11.999999999000003</v>
      </c>
      <c r="H273" s="11">
        <f t="shared" si="1933"/>
        <v>9.9999999979999998</v>
      </c>
      <c r="I273" s="11">
        <f t="shared" ref="I273:BT273" si="2182">ABS(I23-50)</f>
        <v>28.999999997</v>
      </c>
      <c r="J273" s="11">
        <f t="shared" si="2182"/>
        <v>9.9999999959999997</v>
      </c>
      <c r="K273" s="11">
        <f t="shared" si="2182"/>
        <v>30.000000005000004</v>
      </c>
      <c r="L273" s="11">
        <f t="shared" si="2182"/>
        <v>6.000000496442226E-9</v>
      </c>
      <c r="M273" s="11">
        <f t="shared" si="2182"/>
        <v>34.999999993000003</v>
      </c>
      <c r="N273" s="11">
        <f t="shared" si="2182"/>
        <v>10.000000008000001</v>
      </c>
      <c r="O273" s="11">
        <f t="shared" si="2182"/>
        <v>14.999999991000003</v>
      </c>
      <c r="P273" s="11">
        <f t="shared" si="2182"/>
        <v>20.000000009999994</v>
      </c>
      <c r="Q273" s="11">
        <f t="shared" si="2182"/>
        <v>14.999999989000003</v>
      </c>
      <c r="R273" s="11">
        <f t="shared" si="2182"/>
        <v>10.000000012000001</v>
      </c>
      <c r="S273" s="11">
        <f t="shared" si="2182"/>
        <v>10.000000012999998</v>
      </c>
      <c r="T273" s="11">
        <f t="shared" si="2182"/>
        <v>14.999999985999999</v>
      </c>
      <c r="U273" s="11">
        <f t="shared" si="2182"/>
        <v>14.999999985000002</v>
      </c>
      <c r="V273" s="11">
        <f t="shared" si="2182"/>
        <v>1.6000001323845936E-8</v>
      </c>
      <c r="W273" s="11">
        <f t="shared" si="2182"/>
        <v>1.6999997853872628E-8</v>
      </c>
      <c r="X273" s="11">
        <f t="shared" si="2182"/>
        <v>1.8000001489326678E-8</v>
      </c>
      <c r="Y273" s="11">
        <f t="shared" si="2182"/>
        <v>29.999999980999998</v>
      </c>
      <c r="Z273" s="11">
        <f t="shared" si="2182"/>
        <v>20.000000020000002</v>
      </c>
      <c r="AA273" s="11">
        <f t="shared" si="2182"/>
        <v>30.000000021000005</v>
      </c>
      <c r="AB273" s="11">
        <f t="shared" si="2182"/>
        <v>24.999999978000002</v>
      </c>
      <c r="AC273" s="11">
        <f t="shared" si="2182"/>
        <v>2.2999998350314854E-8</v>
      </c>
      <c r="AD273" s="11">
        <f t="shared" si="2182"/>
        <v>4.000000024000002</v>
      </c>
      <c r="AE273" s="11">
        <f t="shared" si="2182"/>
        <v>40.999999975000001</v>
      </c>
      <c r="AF273" s="11">
        <f t="shared" si="2182"/>
        <v>24.999999974000001</v>
      </c>
      <c r="AG273" s="11">
        <f t="shared" si="2182"/>
        <v>24.999999973000001</v>
      </c>
      <c r="AH273" s="11">
        <f t="shared" si="2182"/>
        <v>0.99999997199999768</v>
      </c>
      <c r="AI273" s="11">
        <f t="shared" si="2182"/>
        <v>30.000000029000006</v>
      </c>
      <c r="AJ273" s="11">
        <f t="shared" si="2182"/>
        <v>10.000000030000002</v>
      </c>
      <c r="AK273" s="11">
        <f t="shared" si="2182"/>
        <v>44.999999969000001</v>
      </c>
      <c r="AL273" s="11">
        <f t="shared" si="2182"/>
        <v>39.999999967999997</v>
      </c>
      <c r="AM273" s="11">
        <f t="shared" si="2182"/>
        <v>21.999999967000001</v>
      </c>
      <c r="AN273" s="11">
        <f t="shared" si="2182"/>
        <v>15.000000033999996</v>
      </c>
      <c r="AO273" s="11">
        <f t="shared" si="2182"/>
        <v>19.999999965000001</v>
      </c>
      <c r="AP273" s="11">
        <f t="shared" si="2182"/>
        <v>10.000000036000003</v>
      </c>
      <c r="AQ273" s="11">
        <f t="shared" si="2182"/>
        <v>25.000000037000007</v>
      </c>
      <c r="AR273" s="11">
        <f t="shared" si="2182"/>
        <v>39.999999962000004</v>
      </c>
      <c r="AS273" s="11">
        <f t="shared" si="2182"/>
        <v>6.0000000389999997</v>
      </c>
      <c r="AT273" s="11">
        <f t="shared" si="2182"/>
        <v>14.999999959999997</v>
      </c>
      <c r="AU273" s="11">
        <f t="shared" si="2182"/>
        <v>19.999999959</v>
      </c>
      <c r="AV273" s="11">
        <f t="shared" si="2182"/>
        <v>10.000000042000003</v>
      </c>
      <c r="AW273" s="11">
        <f t="shared" si="2182"/>
        <v>49.999999957</v>
      </c>
      <c r="AX273" s="11">
        <f t="shared" si="2182"/>
        <v>32.999999955999996</v>
      </c>
      <c r="AY273" s="11">
        <f t="shared" si="2182"/>
        <v>29.000000044999993</v>
      </c>
      <c r="AZ273" s="11">
        <f t="shared" si="2182"/>
        <v>40.000000045999997</v>
      </c>
      <c r="BA273" s="11">
        <f t="shared" si="2182"/>
        <v>34.999999953</v>
      </c>
      <c r="BB273" s="11">
        <f t="shared" si="2182"/>
        <v>19.999999952</v>
      </c>
      <c r="BC273" s="11">
        <f t="shared" si="2182"/>
        <v>29.999999950999999</v>
      </c>
      <c r="BD273" s="11">
        <f t="shared" si="2182"/>
        <v>4.9999997031591192E-8</v>
      </c>
      <c r="BE273" s="11">
        <f t="shared" si="2182"/>
        <v>49.999999948999999</v>
      </c>
      <c r="BF273" s="11">
        <f t="shared" si="2182"/>
        <v>49.999999948000003</v>
      </c>
      <c r="BG273" s="11">
        <f t="shared" si="2182"/>
        <v>34.999999946999999</v>
      </c>
      <c r="BH273" s="11">
        <f t="shared" si="2182"/>
        <v>20.000000053999997</v>
      </c>
      <c r="BI273" s="11">
        <f t="shared" si="2182"/>
        <v>30.000000055000001</v>
      </c>
      <c r="BJ273" s="11">
        <f t="shared" si="2182"/>
        <v>29.999999943999999</v>
      </c>
      <c r="BK273" s="11">
        <f t="shared" si="2182"/>
        <v>29.999999942999999</v>
      </c>
      <c r="BL273" s="11">
        <f t="shared" si="2182"/>
        <v>30.000000057999998</v>
      </c>
      <c r="BM273" s="11">
        <f t="shared" si="2182"/>
        <v>9.9999999409999987</v>
      </c>
      <c r="BN273" s="11">
        <f t="shared" si="2182"/>
        <v>20.000000060000005</v>
      </c>
      <c r="BO273" s="11">
        <f t="shared" si="2182"/>
        <v>29.999999938999999</v>
      </c>
      <c r="BP273" s="11">
        <f t="shared" si="2182"/>
        <v>6.1999998024475644E-8</v>
      </c>
      <c r="BQ273" s="11">
        <f t="shared" si="2182"/>
        <v>50.000000063000002</v>
      </c>
      <c r="BR273" s="11">
        <f t="shared" si="2182"/>
        <v>6.3999998189956386E-8</v>
      </c>
      <c r="BS273" s="11">
        <f t="shared" si="2182"/>
        <v>6.5000001825410436E-8</v>
      </c>
      <c r="BT273" s="11">
        <f t="shared" si="2182"/>
        <v>24.999999934000002</v>
      </c>
      <c r="BU273" s="11">
        <f t="shared" ref="BU273:CI273" si="2183">ABS(BU23-50)</f>
        <v>11.999999932999998</v>
      </c>
      <c r="BV273" s="11">
        <f t="shared" si="2183"/>
        <v>45.999999932000001</v>
      </c>
      <c r="BW273" s="11">
        <f t="shared" si="2183"/>
        <v>8.9999999309999978</v>
      </c>
      <c r="BX273" s="11">
        <f t="shared" si="2183"/>
        <v>4.9999999300000013</v>
      </c>
      <c r="BY273" s="11">
        <f t="shared" si="2183"/>
        <v>18.999999929000001</v>
      </c>
      <c r="BZ273" s="11">
        <f t="shared" si="2183"/>
        <v>20.000000072000006</v>
      </c>
      <c r="CA273" s="11">
        <f t="shared" si="2183"/>
        <v>4.9999999269999975</v>
      </c>
      <c r="CB273" s="11">
        <f t="shared" si="2183"/>
        <v>9.999999926000001</v>
      </c>
      <c r="CC273" s="11">
        <f t="shared" si="2183"/>
        <v>5.9999999249999973</v>
      </c>
      <c r="CD273" s="11">
        <f t="shared" si="2183"/>
        <v>8.0000000759999992</v>
      </c>
      <c r="CE273" s="11">
        <f t="shared" si="2183"/>
        <v>34.999999923000004</v>
      </c>
      <c r="CF273" s="11">
        <f t="shared" si="2183"/>
        <v>14.999999922000001</v>
      </c>
      <c r="CG273" s="11">
        <f t="shared" si="2183"/>
        <v>34.999999920999997</v>
      </c>
      <c r="CH273" s="11">
        <f t="shared" si="2183"/>
        <v>24.99999992</v>
      </c>
      <c r="CI273" s="11">
        <f t="shared" si="2183"/>
        <v>5.0000000810000031</v>
      </c>
      <c r="CJ273" s="11">
        <f t="shared" ref="CJ273:CK273" si="2184">ABS(CJ23-50)</f>
        <v>8.9999999180000003</v>
      </c>
      <c r="CK273" s="11">
        <f t="shared" si="2184"/>
        <v>25.000000083000003</v>
      </c>
      <c r="CL273" s="11">
        <f t="shared" ref="CL273:CQ273" si="2185">ABS(CL23-50)</f>
        <v>9.9999999160000002</v>
      </c>
      <c r="CM273" s="11">
        <f t="shared" si="2185"/>
        <v>16.000000084999996</v>
      </c>
      <c r="CN273" s="11">
        <f t="shared" si="2185"/>
        <v>5.000000086</v>
      </c>
      <c r="CO273" s="11">
        <f t="shared" si="2185"/>
        <v>19.999999913</v>
      </c>
      <c r="CP273" s="11">
        <f t="shared" si="2185"/>
        <v>39.999999912</v>
      </c>
      <c r="CQ273" s="11">
        <f t="shared" si="2185"/>
        <v>11.999999911000003</v>
      </c>
      <c r="CR273" s="11">
        <f t="shared" ref="CR273:CS273" si="2186">ABS(CR23-50)</f>
        <v>19.99999991</v>
      </c>
      <c r="CS273" s="11">
        <f t="shared" si="2186"/>
        <v>14.999999909000003</v>
      </c>
      <c r="CT273" s="11">
        <f t="shared" ref="CT273:DB273" si="2187">ABS(CT23-50)</f>
        <v>4.9999999079999995</v>
      </c>
      <c r="CU273" s="11">
        <f t="shared" si="2187"/>
        <v>18.999999906999999</v>
      </c>
      <c r="CV273" s="11">
        <f t="shared" si="2187"/>
        <v>20.000000094000001</v>
      </c>
      <c r="CW273" s="11">
        <f t="shared" si="2187"/>
        <v>19.999999904999999</v>
      </c>
      <c r="CX273" s="11">
        <f t="shared" si="2187"/>
        <v>9.9999999039999992</v>
      </c>
      <c r="CY273" s="11">
        <f t="shared" si="2187"/>
        <v>18.999999902999999</v>
      </c>
      <c r="CZ273" s="11">
        <f t="shared" si="2187"/>
        <v>19.999999901999999</v>
      </c>
      <c r="DA273" s="11">
        <f t="shared" si="2187"/>
        <v>24.999999900999999</v>
      </c>
      <c r="DB273" s="11">
        <f t="shared" si="2187"/>
        <v>11.999999899999999</v>
      </c>
      <c r="DC273" s="11">
        <f t="shared" ref="DC273:EE273" si="2188">ABS(DC23-50)</f>
        <v>19.999999898999999</v>
      </c>
      <c r="DD273" s="11">
        <f t="shared" si="2188"/>
        <v>24.999999897999999</v>
      </c>
      <c r="DE273" s="11">
        <f t="shared" si="2188"/>
        <v>20.000000103000005</v>
      </c>
      <c r="DF273" s="11">
        <f t="shared" si="2188"/>
        <v>15.000000103999994</v>
      </c>
      <c r="DG273" s="11">
        <f t="shared" si="2188"/>
        <v>14.999999895000002</v>
      </c>
      <c r="DH273" s="11">
        <f t="shared" si="2188"/>
        <v>25.000000106000002</v>
      </c>
      <c r="DI273" s="11">
        <f t="shared" si="2188"/>
        <v>37.999999893000002</v>
      </c>
      <c r="DJ273" s="11">
        <f t="shared" si="2188"/>
        <v>20.000000107999995</v>
      </c>
      <c r="DK273" s="11">
        <f t="shared" si="2188"/>
        <v>20.000000108999998</v>
      </c>
      <c r="DL273" s="11">
        <f t="shared" si="2188"/>
        <v>21.000000110000002</v>
      </c>
      <c r="DM273" s="11">
        <f t="shared" si="2188"/>
        <v>20.000000111000006</v>
      </c>
      <c r="DN273" s="11">
        <f t="shared" si="2188"/>
        <v>39.999999887999998</v>
      </c>
      <c r="DO273" s="11">
        <f t="shared" si="2188"/>
        <v>1.1299999869152089E-7</v>
      </c>
      <c r="DP273" s="11">
        <f t="shared" si="2188"/>
        <v>14.999999885999998</v>
      </c>
      <c r="DQ273" s="11">
        <f t="shared" si="2188"/>
        <v>23.999999885000001</v>
      </c>
      <c r="DR273" s="11">
        <f t="shared" si="2188"/>
        <v>1.1600000249245568E-7</v>
      </c>
      <c r="DS273" s="11">
        <f t="shared" si="2188"/>
        <v>16.999999883000001</v>
      </c>
      <c r="DT273" s="11">
        <f t="shared" si="2188"/>
        <v>1.1800000265793642E-7</v>
      </c>
      <c r="DU273" s="11">
        <f t="shared" si="2188"/>
        <v>9.9999998810000008</v>
      </c>
      <c r="DV273" s="11">
        <f t="shared" si="2188"/>
        <v>9.9999998799999972</v>
      </c>
      <c r="DW273" s="11">
        <f t="shared" si="2188"/>
        <v>9.9999998790000006</v>
      </c>
      <c r="DX273" s="11">
        <f t="shared" si="2188"/>
        <v>12.999999877999997</v>
      </c>
      <c r="DY273" s="11">
        <f t="shared" si="2188"/>
        <v>19.999999877</v>
      </c>
      <c r="DZ273" s="11">
        <f t="shared" si="2188"/>
        <v>1.2400000315437865E-7</v>
      </c>
      <c r="EA273" s="11">
        <f t="shared" si="2188"/>
        <v>1.2499999968440534E-7</v>
      </c>
      <c r="EB273" s="11">
        <f t="shared" si="2188"/>
        <v>24.999999874</v>
      </c>
      <c r="EC273" s="11">
        <f t="shared" si="2188"/>
        <v>9.9999998730000002</v>
      </c>
      <c r="ED273" s="11">
        <f t="shared" si="2188"/>
        <v>11.999999871999997</v>
      </c>
      <c r="EE273" s="11">
        <f t="shared" si="2188"/>
        <v>19.999999871</v>
      </c>
      <c r="EF273" s="11">
        <f t="shared" ref="EF273:EI273" si="2189">ABS(EF23-50)</f>
        <v>9.9999998700000035</v>
      </c>
      <c r="EG273" s="11">
        <f t="shared" si="2189"/>
        <v>27.999999869</v>
      </c>
      <c r="EH273" s="11">
        <f t="shared" si="2189"/>
        <v>34.999999868000003</v>
      </c>
      <c r="EI273" s="11">
        <f t="shared" si="2189"/>
        <v>22.999999867</v>
      </c>
      <c r="EJ273" s="11">
        <f t="shared" ref="EJ273:ES273" si="2190">ABS(EJ23-50)</f>
        <v>26.999999866</v>
      </c>
      <c r="EK273" s="11">
        <f t="shared" si="2190"/>
        <v>9.9999998649999995</v>
      </c>
      <c r="EL273" s="11">
        <f t="shared" si="2190"/>
        <v>15.000000135999997</v>
      </c>
      <c r="EM273" s="11">
        <f t="shared" si="2190"/>
        <v>24.999999862999999</v>
      </c>
      <c r="EN273" s="11">
        <f t="shared" si="2190"/>
        <v>24.999999861999999</v>
      </c>
      <c r="EO273" s="11">
        <f t="shared" si="2190"/>
        <v>10.000000139000001</v>
      </c>
      <c r="EP273" s="11">
        <f t="shared" si="2190"/>
        <v>15.000000139999997</v>
      </c>
      <c r="EQ273" s="11">
        <f t="shared" si="2190"/>
        <v>24.999999858999999</v>
      </c>
      <c r="ER273" s="11">
        <f t="shared" si="2190"/>
        <v>25.000000142000005</v>
      </c>
      <c r="ES273" s="11">
        <f t="shared" si="2190"/>
        <v>29.999999856999999</v>
      </c>
      <c r="ET273" s="11">
        <f t="shared" ref="ET273:EV273" si="2191">ABS(ET23-50)</f>
        <v>39.999999856000002</v>
      </c>
      <c r="EU273" s="11">
        <f t="shared" si="2191"/>
        <v>19.999999854999999</v>
      </c>
      <c r="EV273" s="11">
        <f t="shared" si="2191"/>
        <v>10.000000145999998</v>
      </c>
      <c r="EW273" s="11">
        <f t="shared" ref="EW273:FJ273" si="2192">ABS(EW23-50)</f>
        <v>17.999999852999998</v>
      </c>
      <c r="EX273" s="11">
        <f t="shared" si="2192"/>
        <v>24.999999851999998</v>
      </c>
      <c r="EY273" s="11">
        <f t="shared" si="2192"/>
        <v>29.999999850999998</v>
      </c>
      <c r="EZ273" s="11">
        <f t="shared" si="2192"/>
        <v>1.4999999820020093E-7</v>
      </c>
      <c r="FA273" s="11">
        <f t="shared" si="2192"/>
        <v>10.000000151000002</v>
      </c>
      <c r="FB273" s="11">
        <f t="shared" si="2192"/>
        <v>24.999999848000002</v>
      </c>
      <c r="FC273" s="11">
        <f t="shared" si="2192"/>
        <v>24.999999847000002</v>
      </c>
      <c r="FD273" s="11">
        <f t="shared" si="2192"/>
        <v>24.999999846000001</v>
      </c>
      <c r="FE273" s="11">
        <f t="shared" si="2192"/>
        <v>14.999999844999998</v>
      </c>
      <c r="FF273" s="11">
        <f t="shared" si="2192"/>
        <v>44.999999844000001</v>
      </c>
      <c r="FG273" s="11">
        <f t="shared" si="2192"/>
        <v>40.999999842999998</v>
      </c>
      <c r="FH273" s="11">
        <f t="shared" si="2192"/>
        <v>1.579999988621239E-7</v>
      </c>
      <c r="FI273" s="11">
        <f t="shared" si="2192"/>
        <v>10.000000159000002</v>
      </c>
      <c r="FJ273" s="11">
        <f t="shared" si="2192"/>
        <v>40.000000159999999</v>
      </c>
      <c r="FK273" s="11">
        <f t="shared" ref="FK273" si="2193">ABS(FK23-50)</f>
        <v>19.999999839000001</v>
      </c>
    </row>
    <row r="274" spans="3:167" x14ac:dyDescent="0.25">
      <c r="C274" s="11">
        <v>21</v>
      </c>
      <c r="D274" s="11">
        <f t="shared" si="1933"/>
        <v>0</v>
      </c>
      <c r="E274" s="11">
        <f t="shared" ref="E274" si="2194">ABS(E24-50)</f>
        <v>10.000000000500002</v>
      </c>
      <c r="F274" s="11">
        <f t="shared" si="1933"/>
        <v>4.9999999994999982</v>
      </c>
      <c r="G274" s="11">
        <f t="shared" si="1933"/>
        <v>9.9999999990000035</v>
      </c>
      <c r="H274" s="11">
        <f t="shared" si="1933"/>
        <v>10.000000002</v>
      </c>
      <c r="I274" s="11">
        <f t="shared" ref="I274:BT274" si="2195">ABS(I24-50)</f>
        <v>23.999999997</v>
      </c>
      <c r="J274" s="11">
        <f t="shared" si="2195"/>
        <v>25.000000004</v>
      </c>
      <c r="K274" s="11">
        <f t="shared" si="2195"/>
        <v>49.999999995000003</v>
      </c>
      <c r="L274" s="11">
        <f t="shared" si="2195"/>
        <v>6.000000496442226E-9</v>
      </c>
      <c r="M274" s="11">
        <f t="shared" si="2195"/>
        <v>29.999999992999999</v>
      </c>
      <c r="N274" s="11">
        <f t="shared" si="2195"/>
        <v>20.000000008000001</v>
      </c>
      <c r="O274" s="11">
        <f t="shared" si="2195"/>
        <v>9.9999999910000028</v>
      </c>
      <c r="P274" s="11">
        <f t="shared" si="2195"/>
        <v>30.000000009999994</v>
      </c>
      <c r="Q274" s="11">
        <f t="shared" si="2195"/>
        <v>15.000000010999997</v>
      </c>
      <c r="R274" s="11">
        <f t="shared" si="2195"/>
        <v>20.000000012000001</v>
      </c>
      <c r="S274" s="11">
        <f t="shared" si="2195"/>
        <v>20.000000013000005</v>
      </c>
      <c r="T274" s="11">
        <f t="shared" si="2195"/>
        <v>22.000000013999994</v>
      </c>
      <c r="U274" s="11">
        <f t="shared" si="2195"/>
        <v>44.999999985000002</v>
      </c>
      <c r="V274" s="11">
        <f t="shared" si="2195"/>
        <v>19.999999983999999</v>
      </c>
      <c r="W274" s="11">
        <f t="shared" si="2195"/>
        <v>37.999999983000002</v>
      </c>
      <c r="X274" s="11">
        <f t="shared" si="2195"/>
        <v>48.999999981999999</v>
      </c>
      <c r="Y274" s="11">
        <f t="shared" si="2195"/>
        <v>40.000000018999998</v>
      </c>
      <c r="Z274" s="11">
        <f t="shared" si="2195"/>
        <v>5.0000000200000017</v>
      </c>
      <c r="AA274" s="11">
        <f t="shared" si="2195"/>
        <v>45.000000021000005</v>
      </c>
      <c r="AB274" s="11">
        <f t="shared" si="2195"/>
        <v>20.000000021999995</v>
      </c>
      <c r="AC274" s="11">
        <f t="shared" si="2195"/>
        <v>22.000000022999998</v>
      </c>
      <c r="AD274" s="11">
        <f t="shared" si="2195"/>
        <v>16.000000024000002</v>
      </c>
      <c r="AE274" s="11">
        <f t="shared" si="2195"/>
        <v>10.000000024999999</v>
      </c>
      <c r="AF274" s="11">
        <f t="shared" si="2195"/>
        <v>49.999999973999998</v>
      </c>
      <c r="AG274" s="11">
        <f t="shared" si="2195"/>
        <v>9.9999999730000013</v>
      </c>
      <c r="AH274" s="11">
        <f t="shared" si="2195"/>
        <v>19.000000028000002</v>
      </c>
      <c r="AI274" s="11">
        <f t="shared" si="2195"/>
        <v>9.9999999710000012</v>
      </c>
      <c r="AJ274" s="11">
        <f t="shared" si="2195"/>
        <v>7.0000000300000025</v>
      </c>
      <c r="AK274" s="11">
        <f t="shared" si="2195"/>
        <v>35.000000030999999</v>
      </c>
      <c r="AL274" s="11">
        <f t="shared" si="2195"/>
        <v>5.0000000320000026</v>
      </c>
      <c r="AM274" s="11">
        <f t="shared" si="2195"/>
        <v>28.000000033000006</v>
      </c>
      <c r="AN274" s="11">
        <f t="shared" si="2195"/>
        <v>19.999999966000001</v>
      </c>
      <c r="AO274" s="11">
        <f t="shared" si="2195"/>
        <v>37.999999965000001</v>
      </c>
      <c r="AP274" s="11">
        <f t="shared" si="2195"/>
        <v>19.999999964000001</v>
      </c>
      <c r="AQ274" s="11">
        <f t="shared" si="2195"/>
        <v>3.6999999508680048E-8</v>
      </c>
      <c r="AR274" s="11">
        <f t="shared" si="2195"/>
        <v>13.999999961999997</v>
      </c>
      <c r="AS274" s="11">
        <f t="shared" si="2195"/>
        <v>15.999999961</v>
      </c>
      <c r="AT274" s="11">
        <f t="shared" si="2195"/>
        <v>24.99999996</v>
      </c>
      <c r="AU274" s="11">
        <f t="shared" si="2195"/>
        <v>10.000000041</v>
      </c>
      <c r="AV274" s="11">
        <f t="shared" si="2195"/>
        <v>30.000000041999996</v>
      </c>
      <c r="AW274" s="11">
        <f t="shared" si="2195"/>
        <v>49.999999957</v>
      </c>
      <c r="AX274" s="11">
        <f t="shared" si="2195"/>
        <v>42.999999955999996</v>
      </c>
      <c r="AY274" s="11">
        <f t="shared" si="2195"/>
        <v>37.999999955</v>
      </c>
      <c r="AZ274" s="11">
        <f t="shared" si="2195"/>
        <v>40.000000045999997</v>
      </c>
      <c r="BA274" s="11">
        <f t="shared" si="2195"/>
        <v>9.9999999529999997</v>
      </c>
      <c r="BB274" s="11">
        <f t="shared" si="2195"/>
        <v>24.999999952</v>
      </c>
      <c r="BC274" s="11">
        <f t="shared" si="2195"/>
        <v>40.000000048999993</v>
      </c>
      <c r="BD274" s="11">
        <f t="shared" si="2195"/>
        <v>25.000000049999997</v>
      </c>
      <c r="BE274" s="11">
        <f t="shared" si="2195"/>
        <v>5.1000000667045242E-8</v>
      </c>
      <c r="BF274" s="11">
        <f t="shared" si="2195"/>
        <v>25.000000052000004</v>
      </c>
      <c r="BG274" s="11">
        <f t="shared" si="2195"/>
        <v>4.9999999469999992</v>
      </c>
      <c r="BH274" s="11">
        <f t="shared" si="2195"/>
        <v>30.000000053999997</v>
      </c>
      <c r="BI274" s="11">
        <f t="shared" si="2195"/>
        <v>15.000000055000001</v>
      </c>
      <c r="BJ274" s="11">
        <f t="shared" si="2195"/>
        <v>20.000000056000005</v>
      </c>
      <c r="BK274" s="11">
        <f t="shared" si="2195"/>
        <v>19.999999942999999</v>
      </c>
      <c r="BL274" s="11">
        <f t="shared" si="2195"/>
        <v>49.999999942000002</v>
      </c>
      <c r="BM274" s="11">
        <f t="shared" si="2195"/>
        <v>16.999999940999999</v>
      </c>
      <c r="BN274" s="11">
        <f t="shared" si="2195"/>
        <v>5.0000000599999979</v>
      </c>
      <c r="BO274" s="11">
        <f t="shared" si="2195"/>
        <v>34.999999938999999</v>
      </c>
      <c r="BP274" s="11">
        <f t="shared" si="2195"/>
        <v>49.999999938000002</v>
      </c>
      <c r="BQ274" s="11">
        <f t="shared" si="2195"/>
        <v>49.999999936999998</v>
      </c>
      <c r="BR274" s="11">
        <f t="shared" si="2195"/>
        <v>25.000000064000005</v>
      </c>
      <c r="BS274" s="11">
        <f t="shared" si="2195"/>
        <v>6.5000001825410436E-8</v>
      </c>
      <c r="BT274" s="11">
        <f t="shared" si="2195"/>
        <v>20.000000065999998</v>
      </c>
      <c r="BU274" s="11">
        <f t="shared" ref="BU274:CI274" si="2196">ABS(BU24-50)</f>
        <v>15.000000067000002</v>
      </c>
      <c r="BV274" s="11">
        <f t="shared" si="2196"/>
        <v>25.000000068000006</v>
      </c>
      <c r="BW274" s="11">
        <f t="shared" si="2196"/>
        <v>11.999999930999998</v>
      </c>
      <c r="BX274" s="11">
        <f t="shared" si="2196"/>
        <v>25.000000069999999</v>
      </c>
      <c r="BY274" s="11">
        <f t="shared" si="2196"/>
        <v>39.000000071000002</v>
      </c>
      <c r="BZ274" s="11">
        <f t="shared" si="2196"/>
        <v>35.000000072000006</v>
      </c>
      <c r="CA274" s="11">
        <f t="shared" si="2196"/>
        <v>9.9999999269999975</v>
      </c>
      <c r="CB274" s="11">
        <f t="shared" si="2196"/>
        <v>49.999999926000001</v>
      </c>
      <c r="CC274" s="11">
        <f t="shared" si="2196"/>
        <v>7.5000002652814146E-8</v>
      </c>
      <c r="CD274" s="11">
        <f t="shared" si="2196"/>
        <v>9.9999999240000008</v>
      </c>
      <c r="CE274" s="11">
        <f t="shared" si="2196"/>
        <v>9.9999999229999972</v>
      </c>
      <c r="CF274" s="11">
        <f t="shared" si="2196"/>
        <v>9.9999999220000007</v>
      </c>
      <c r="CG274" s="11">
        <f t="shared" si="2196"/>
        <v>24.999999921000001</v>
      </c>
      <c r="CH274" s="11">
        <f t="shared" si="2196"/>
        <v>16.99999992</v>
      </c>
      <c r="CI274" s="11">
        <f t="shared" si="2196"/>
        <v>5.0000000810000031</v>
      </c>
      <c r="CJ274" s="11">
        <f t="shared" ref="CJ274:CK274" si="2197">ABS(CJ24-50)</f>
        <v>27.999999918</v>
      </c>
      <c r="CK274" s="11">
        <f t="shared" si="2197"/>
        <v>30.000000083000003</v>
      </c>
      <c r="CL274" s="11">
        <f t="shared" ref="CL274:CQ274" si="2198">ABS(CL24-50)</f>
        <v>12.999999916</v>
      </c>
      <c r="CM274" s="11">
        <f t="shared" si="2198"/>
        <v>27.999999915</v>
      </c>
      <c r="CN274" s="11">
        <f t="shared" si="2198"/>
        <v>24.999999914</v>
      </c>
      <c r="CO274" s="11">
        <f t="shared" si="2198"/>
        <v>8.6999996540271241E-8</v>
      </c>
      <c r="CP274" s="11">
        <f t="shared" si="2198"/>
        <v>39.999999912</v>
      </c>
      <c r="CQ274" s="11">
        <f t="shared" si="2198"/>
        <v>39.999999911000003</v>
      </c>
      <c r="CR274" s="11">
        <f t="shared" ref="CR274:CS274" si="2199">ABS(CR24-50)</f>
        <v>24.99999991</v>
      </c>
      <c r="CS274" s="11">
        <f t="shared" si="2199"/>
        <v>9.0999996871232725E-8</v>
      </c>
      <c r="CT274" s="11">
        <f t="shared" ref="CT274:DB274" si="2200">ABS(CT24-50)</f>
        <v>44.999999907999999</v>
      </c>
      <c r="CU274" s="11">
        <f t="shared" si="2200"/>
        <v>27.999999906999999</v>
      </c>
      <c r="CV274" s="11">
        <f t="shared" si="2200"/>
        <v>20.000000094000001</v>
      </c>
      <c r="CW274" s="11">
        <f t="shared" si="2200"/>
        <v>19.999999904999999</v>
      </c>
      <c r="CX274" s="11">
        <f t="shared" si="2200"/>
        <v>14.999999903999999</v>
      </c>
      <c r="CY274" s="11">
        <f t="shared" si="2200"/>
        <v>17.000000096999997</v>
      </c>
      <c r="CZ274" s="11">
        <f t="shared" si="2200"/>
        <v>15.999999901999999</v>
      </c>
      <c r="DA274" s="11">
        <f t="shared" si="2200"/>
        <v>9.9999999010000025</v>
      </c>
      <c r="DB274" s="11">
        <f t="shared" si="2200"/>
        <v>10.000000100000001</v>
      </c>
      <c r="DC274" s="11">
        <f t="shared" ref="DC274:EE274" si="2201">ABS(DC24-50)</f>
        <v>15.999999899000002</v>
      </c>
      <c r="DD274" s="11">
        <f t="shared" si="2201"/>
        <v>16.999999897999999</v>
      </c>
      <c r="DE274" s="11">
        <f t="shared" si="2201"/>
        <v>27.999999896999999</v>
      </c>
      <c r="DF274" s="11">
        <f t="shared" si="2201"/>
        <v>34.999999895999999</v>
      </c>
      <c r="DG274" s="11">
        <f t="shared" si="2201"/>
        <v>34.999999895000002</v>
      </c>
      <c r="DH274" s="11">
        <f t="shared" si="2201"/>
        <v>35.000000106000002</v>
      </c>
      <c r="DI274" s="11">
        <f t="shared" si="2201"/>
        <v>49.999999893000002</v>
      </c>
      <c r="DJ274" s="11">
        <f t="shared" si="2201"/>
        <v>19.999999892000002</v>
      </c>
      <c r="DK274" s="11">
        <f t="shared" si="2201"/>
        <v>24.999999891000002</v>
      </c>
      <c r="DL274" s="11">
        <f t="shared" si="2201"/>
        <v>27.999999890000002</v>
      </c>
      <c r="DM274" s="11">
        <f t="shared" si="2201"/>
        <v>29.999999889000001</v>
      </c>
      <c r="DN274" s="11">
        <f t="shared" si="2201"/>
        <v>40.000000111999995</v>
      </c>
      <c r="DO274" s="11">
        <f t="shared" si="2201"/>
        <v>50.000000112999999</v>
      </c>
      <c r="DP274" s="11">
        <f t="shared" si="2201"/>
        <v>49.999999885999998</v>
      </c>
      <c r="DQ274" s="11">
        <f t="shared" si="2201"/>
        <v>44.999999885000001</v>
      </c>
      <c r="DR274" s="11">
        <f t="shared" si="2201"/>
        <v>29.999999884000001</v>
      </c>
      <c r="DS274" s="11">
        <f t="shared" si="2201"/>
        <v>14.999999883000001</v>
      </c>
      <c r="DT274" s="11">
        <f t="shared" si="2201"/>
        <v>1.1800000265793642E-7</v>
      </c>
      <c r="DU274" s="11">
        <f t="shared" si="2201"/>
        <v>14.999999881000001</v>
      </c>
      <c r="DV274" s="11">
        <f t="shared" si="2201"/>
        <v>9.9999998799999972</v>
      </c>
      <c r="DW274" s="11">
        <f t="shared" si="2201"/>
        <v>10.000000120999999</v>
      </c>
      <c r="DX274" s="11">
        <f t="shared" si="2201"/>
        <v>19.999999878000001</v>
      </c>
      <c r="DY274" s="11">
        <f t="shared" si="2201"/>
        <v>10.000000123</v>
      </c>
      <c r="DZ274" s="11">
        <f t="shared" si="2201"/>
        <v>29.999999876</v>
      </c>
      <c r="EA274" s="11">
        <f t="shared" si="2201"/>
        <v>10.000000125</v>
      </c>
      <c r="EB274" s="11">
        <f t="shared" si="2201"/>
        <v>30.999999874</v>
      </c>
      <c r="EC274" s="11">
        <f t="shared" si="2201"/>
        <v>24.999999873</v>
      </c>
      <c r="ED274" s="11">
        <f t="shared" si="2201"/>
        <v>4.9999998719999965</v>
      </c>
      <c r="EE274" s="11">
        <f t="shared" si="2201"/>
        <v>30.000000129</v>
      </c>
      <c r="EF274" s="11">
        <f t="shared" ref="EF274:EI274" si="2202">ABS(EF24-50)</f>
        <v>9.9999998700000035</v>
      </c>
      <c r="EG274" s="11">
        <f t="shared" si="2202"/>
        <v>28.000000130999993</v>
      </c>
      <c r="EH274" s="11">
        <f t="shared" si="2202"/>
        <v>10.000000131999997</v>
      </c>
      <c r="EI274" s="11">
        <f t="shared" si="2202"/>
        <v>16.999999867</v>
      </c>
      <c r="EJ274" s="11">
        <f t="shared" ref="EJ274:ES274" si="2203">ABS(EJ24-50)</f>
        <v>28.999999866</v>
      </c>
      <c r="EK274" s="11">
        <f t="shared" si="2203"/>
        <v>10.999999864999999</v>
      </c>
      <c r="EL274" s="11">
        <f t="shared" si="2203"/>
        <v>1.3599999704183574E-7</v>
      </c>
      <c r="EM274" s="11">
        <f t="shared" si="2203"/>
        <v>25.000000137000001</v>
      </c>
      <c r="EN274" s="11">
        <f t="shared" si="2203"/>
        <v>34.999999861999996</v>
      </c>
      <c r="EO274" s="11">
        <f t="shared" si="2203"/>
        <v>14.999999860999999</v>
      </c>
      <c r="EP274" s="11">
        <f t="shared" si="2203"/>
        <v>25.000000139999997</v>
      </c>
      <c r="EQ274" s="11">
        <f t="shared" si="2203"/>
        <v>12.999999858999999</v>
      </c>
      <c r="ER274" s="11">
        <f t="shared" si="2203"/>
        <v>30.000000142000005</v>
      </c>
      <c r="ES274" s="11">
        <f t="shared" si="2203"/>
        <v>19.999999856999999</v>
      </c>
      <c r="ET274" s="11">
        <f t="shared" ref="ET274:EV274" si="2204">ABS(ET24-50)</f>
        <v>29.999999855999999</v>
      </c>
      <c r="EU274" s="11">
        <f t="shared" si="2204"/>
        <v>30.000000145000001</v>
      </c>
      <c r="EV274" s="11">
        <f t="shared" si="2204"/>
        <v>14.999999854000002</v>
      </c>
      <c r="EW274" s="11">
        <f t="shared" ref="EW274:FJ274" si="2205">ABS(EW24-50)</f>
        <v>23.000000146999994</v>
      </c>
      <c r="EX274" s="11">
        <f t="shared" si="2205"/>
        <v>10.000000147999998</v>
      </c>
      <c r="EY274" s="11">
        <f t="shared" si="2205"/>
        <v>44.999999850999998</v>
      </c>
      <c r="EZ274" s="11">
        <f t="shared" si="2205"/>
        <v>15.000000150000005</v>
      </c>
      <c r="FA274" s="11">
        <f t="shared" si="2205"/>
        <v>19.999999849000002</v>
      </c>
      <c r="FB274" s="11">
        <f t="shared" si="2205"/>
        <v>24.999999848000002</v>
      </c>
      <c r="FC274" s="11">
        <f t="shared" si="2205"/>
        <v>35.000000153000002</v>
      </c>
      <c r="FD274" s="11">
        <f t="shared" si="2205"/>
        <v>14.999999846000001</v>
      </c>
      <c r="FE274" s="11">
        <f t="shared" si="2205"/>
        <v>25.000000154999995</v>
      </c>
      <c r="FF274" s="11">
        <f t="shared" si="2205"/>
        <v>15.000000155999999</v>
      </c>
      <c r="FG274" s="11">
        <f t="shared" si="2205"/>
        <v>46.999999842999998</v>
      </c>
      <c r="FH274" s="11">
        <f t="shared" si="2205"/>
        <v>1.579999988621239E-7</v>
      </c>
      <c r="FI274" s="11">
        <f t="shared" si="2205"/>
        <v>20.000000158999995</v>
      </c>
      <c r="FJ274" s="11">
        <f t="shared" si="2205"/>
        <v>40.000000159999999</v>
      </c>
      <c r="FK274" s="11">
        <f t="shared" ref="FK274" si="2206">ABS(FK24-50)</f>
        <v>5.0000001610000027</v>
      </c>
    </row>
    <row r="275" spans="3:167" x14ac:dyDescent="0.25">
      <c r="C275" s="11">
        <v>22</v>
      </c>
      <c r="D275" s="11">
        <f t="shared" si="1933"/>
        <v>0</v>
      </c>
      <c r="E275" s="11">
        <f t="shared" ref="E275" si="2207">ABS(E25-50)</f>
        <v>9.9999999994999982</v>
      </c>
      <c r="F275" s="11">
        <f t="shared" si="1933"/>
        <v>11.000000000500002</v>
      </c>
      <c r="G275" s="11">
        <f t="shared" si="1933"/>
        <v>20.000000001000004</v>
      </c>
      <c r="H275" s="11">
        <f t="shared" si="1933"/>
        <v>12.000000002</v>
      </c>
      <c r="I275" s="11">
        <f t="shared" ref="I275:BT275" si="2208">ABS(I25-50)</f>
        <v>8.9999999970000033</v>
      </c>
      <c r="J275" s="11">
        <f t="shared" si="2208"/>
        <v>10.000000004</v>
      </c>
      <c r="K275" s="11">
        <f t="shared" si="2208"/>
        <v>49.999999995000003</v>
      </c>
      <c r="L275" s="11">
        <f t="shared" si="2208"/>
        <v>10.000000006</v>
      </c>
      <c r="M275" s="11">
        <f t="shared" si="2208"/>
        <v>40.000000006999997</v>
      </c>
      <c r="N275" s="11">
        <f t="shared" si="2208"/>
        <v>19.999999991999999</v>
      </c>
      <c r="O275" s="11">
        <f t="shared" si="2208"/>
        <v>30.000000009000004</v>
      </c>
      <c r="P275" s="11">
        <f t="shared" si="2208"/>
        <v>40.000000009999994</v>
      </c>
      <c r="Q275" s="11">
        <f t="shared" si="2208"/>
        <v>10.000000010999997</v>
      </c>
      <c r="R275" s="11">
        <f t="shared" si="2208"/>
        <v>50.000000012000001</v>
      </c>
      <c r="S275" s="11">
        <f t="shared" si="2208"/>
        <v>35.000000013000005</v>
      </c>
      <c r="T275" s="11">
        <f t="shared" si="2208"/>
        <v>22.999999985999999</v>
      </c>
      <c r="U275" s="11">
        <f t="shared" si="2208"/>
        <v>26.999999984999999</v>
      </c>
      <c r="V275" s="11">
        <f t="shared" si="2208"/>
        <v>30.000000016000001</v>
      </c>
      <c r="W275" s="11">
        <f t="shared" si="2208"/>
        <v>1.6999997853872628E-8</v>
      </c>
      <c r="X275" s="11">
        <f t="shared" si="2208"/>
        <v>24.999999981999999</v>
      </c>
      <c r="Y275" s="11">
        <f t="shared" si="2208"/>
        <v>50.000000018999998</v>
      </c>
      <c r="Z275" s="11">
        <f t="shared" si="2208"/>
        <v>40.000000020000002</v>
      </c>
      <c r="AA275" s="11">
        <f t="shared" si="2208"/>
        <v>35.000000021000005</v>
      </c>
      <c r="AB275" s="11">
        <f t="shared" si="2208"/>
        <v>24.999999978000002</v>
      </c>
      <c r="AC275" s="11">
        <f t="shared" si="2208"/>
        <v>29.000000022999998</v>
      </c>
      <c r="AD275" s="11">
        <f t="shared" si="2208"/>
        <v>39.000000024000002</v>
      </c>
      <c r="AE275" s="11">
        <f t="shared" si="2208"/>
        <v>37.999999975000001</v>
      </c>
      <c r="AF275" s="11">
        <f t="shared" si="2208"/>
        <v>45.000000025999995</v>
      </c>
      <c r="AG275" s="11">
        <f t="shared" si="2208"/>
        <v>44.999999973000001</v>
      </c>
      <c r="AH275" s="11">
        <f t="shared" si="2208"/>
        <v>27.000000028000002</v>
      </c>
      <c r="AI275" s="11">
        <f t="shared" si="2208"/>
        <v>16.999999971000001</v>
      </c>
      <c r="AJ275" s="11">
        <f t="shared" si="2208"/>
        <v>26.000000029999995</v>
      </c>
      <c r="AK275" s="11">
        <f t="shared" si="2208"/>
        <v>15.000000030999999</v>
      </c>
      <c r="AL275" s="11">
        <f t="shared" si="2208"/>
        <v>49.999999967999997</v>
      </c>
      <c r="AM275" s="11">
        <f t="shared" si="2208"/>
        <v>15.000000033000006</v>
      </c>
      <c r="AN275" s="11">
        <f t="shared" si="2208"/>
        <v>4.9999999659999972</v>
      </c>
      <c r="AO275" s="11">
        <f t="shared" si="2208"/>
        <v>44.000000034999999</v>
      </c>
      <c r="AP275" s="11">
        <f t="shared" si="2208"/>
        <v>25.000000036000003</v>
      </c>
      <c r="AQ275" s="11">
        <f t="shared" si="2208"/>
        <v>30.000000037000007</v>
      </c>
      <c r="AR275" s="11">
        <f t="shared" si="2208"/>
        <v>50.000000037999996</v>
      </c>
      <c r="AS275" s="11">
        <f t="shared" si="2208"/>
        <v>8.9999999610000003</v>
      </c>
      <c r="AT275" s="11">
        <f t="shared" si="2208"/>
        <v>44.999999959999997</v>
      </c>
      <c r="AU275" s="11">
        <f t="shared" si="2208"/>
        <v>25.000000041000007</v>
      </c>
      <c r="AV275" s="11">
        <f t="shared" si="2208"/>
        <v>40.000000041999996</v>
      </c>
      <c r="AW275" s="11">
        <f t="shared" si="2208"/>
        <v>50.000000043</v>
      </c>
      <c r="AX275" s="11">
        <f t="shared" si="2208"/>
        <v>44.000000044000004</v>
      </c>
      <c r="AY275" s="11">
        <f t="shared" si="2208"/>
        <v>50.000000044999993</v>
      </c>
      <c r="AZ275" s="11">
        <f t="shared" si="2208"/>
        <v>40.000000045999997</v>
      </c>
      <c r="BA275" s="11">
        <f t="shared" si="2208"/>
        <v>15.000000047</v>
      </c>
      <c r="BB275" s="11">
        <f t="shared" si="2208"/>
        <v>35.000000048000004</v>
      </c>
      <c r="BC275" s="11">
        <f t="shared" si="2208"/>
        <v>30.000000048999993</v>
      </c>
      <c r="BD275" s="11">
        <f t="shared" si="2208"/>
        <v>49.999999950000003</v>
      </c>
      <c r="BE275" s="11">
        <f t="shared" si="2208"/>
        <v>50.000000051000001</v>
      </c>
      <c r="BF275" s="11">
        <f t="shared" si="2208"/>
        <v>50.000000052000004</v>
      </c>
      <c r="BG275" s="11">
        <f t="shared" si="2208"/>
        <v>25.000000052999994</v>
      </c>
      <c r="BH275" s="11">
        <f t="shared" si="2208"/>
        <v>40.000000053999997</v>
      </c>
      <c r="BI275" s="11">
        <f t="shared" si="2208"/>
        <v>40.000000055000001</v>
      </c>
      <c r="BJ275" s="11">
        <f t="shared" si="2208"/>
        <v>34.999999944000002</v>
      </c>
      <c r="BK275" s="11">
        <f t="shared" si="2208"/>
        <v>48.000000056999994</v>
      </c>
      <c r="BL275" s="11">
        <f t="shared" si="2208"/>
        <v>50.000000057999998</v>
      </c>
      <c r="BM275" s="11">
        <f t="shared" si="2208"/>
        <v>23.999999940999999</v>
      </c>
      <c r="BN275" s="11">
        <f t="shared" si="2208"/>
        <v>10.000000059999998</v>
      </c>
      <c r="BO275" s="11">
        <f t="shared" si="2208"/>
        <v>34.999999938999999</v>
      </c>
      <c r="BP275" s="11">
        <f t="shared" si="2208"/>
        <v>30.000000061999998</v>
      </c>
      <c r="BQ275" s="11">
        <f t="shared" si="2208"/>
        <v>50.000000063000002</v>
      </c>
      <c r="BR275" s="11">
        <f t="shared" si="2208"/>
        <v>4.9999999360000018</v>
      </c>
      <c r="BS275" s="11">
        <f t="shared" si="2208"/>
        <v>23.000000064999995</v>
      </c>
      <c r="BT275" s="11">
        <f t="shared" si="2208"/>
        <v>14.999999934000002</v>
      </c>
      <c r="BU275" s="11">
        <f t="shared" ref="BU275:CI275" si="2209">ABS(BU25-50)</f>
        <v>30.000000067000002</v>
      </c>
      <c r="BV275" s="11">
        <f t="shared" si="2209"/>
        <v>29.000000068000006</v>
      </c>
      <c r="BW275" s="11">
        <f t="shared" si="2209"/>
        <v>25.000000068999995</v>
      </c>
      <c r="BX275" s="11">
        <f t="shared" si="2209"/>
        <v>15.000000069999999</v>
      </c>
      <c r="BY275" s="11">
        <f t="shared" si="2209"/>
        <v>39.000000071000002</v>
      </c>
      <c r="BZ275" s="11">
        <f t="shared" si="2209"/>
        <v>30.000000072000006</v>
      </c>
      <c r="CA275" s="11">
        <f t="shared" si="2209"/>
        <v>7.3000002487333404E-8</v>
      </c>
      <c r="CB275" s="11">
        <f t="shared" si="2209"/>
        <v>25.000000073999999</v>
      </c>
      <c r="CC275" s="11">
        <f t="shared" si="2209"/>
        <v>3.0000000750000027</v>
      </c>
      <c r="CD275" s="11">
        <f t="shared" si="2209"/>
        <v>19.000000076000006</v>
      </c>
      <c r="CE275" s="11">
        <f t="shared" si="2209"/>
        <v>17.000000076999996</v>
      </c>
      <c r="CF275" s="11">
        <f t="shared" si="2209"/>
        <v>7.799999934832158E-8</v>
      </c>
      <c r="CG275" s="11">
        <f t="shared" si="2209"/>
        <v>39.999999920999997</v>
      </c>
      <c r="CH275" s="11">
        <f t="shared" si="2209"/>
        <v>16.99999992</v>
      </c>
      <c r="CI275" s="11">
        <f t="shared" si="2209"/>
        <v>10.000000081000003</v>
      </c>
      <c r="CJ275" s="11">
        <f t="shared" ref="CJ275:CK275" si="2210">ABS(CJ25-50)</f>
        <v>26.000000082</v>
      </c>
      <c r="CK275" s="11">
        <f t="shared" si="2210"/>
        <v>30.000000083000003</v>
      </c>
      <c r="CL275" s="11">
        <f t="shared" ref="CL275:CQ275" si="2211">ABS(CL25-50)</f>
        <v>20.000000084000007</v>
      </c>
      <c r="CM275" s="11">
        <f t="shared" si="2211"/>
        <v>5.9999999149999965</v>
      </c>
      <c r="CN275" s="11">
        <f t="shared" si="2211"/>
        <v>29.999999914</v>
      </c>
      <c r="CO275" s="11">
        <f t="shared" si="2211"/>
        <v>25.000000087000004</v>
      </c>
      <c r="CP275" s="11">
        <f t="shared" si="2211"/>
        <v>40.000000087999993</v>
      </c>
      <c r="CQ275" s="11">
        <f t="shared" si="2211"/>
        <v>26.999999911</v>
      </c>
      <c r="CR275" s="11">
        <f t="shared" ref="CR275:CS275" si="2212">ABS(CR25-50)</f>
        <v>29.99999991</v>
      </c>
      <c r="CS275" s="11">
        <f t="shared" si="2212"/>
        <v>19.999999909</v>
      </c>
      <c r="CT275" s="11">
        <f t="shared" ref="CT275:DB275" si="2213">ABS(CT25-50)</f>
        <v>39.999999907999999</v>
      </c>
      <c r="CU275" s="11">
        <f t="shared" si="2213"/>
        <v>27.999999906999999</v>
      </c>
      <c r="CV275" s="11">
        <f t="shared" si="2213"/>
        <v>25.000000094000001</v>
      </c>
      <c r="CW275" s="11">
        <f t="shared" si="2213"/>
        <v>30.000000095000004</v>
      </c>
      <c r="CX275" s="11">
        <f t="shared" si="2213"/>
        <v>45.000000095999994</v>
      </c>
      <c r="CY275" s="11">
        <f t="shared" si="2213"/>
        <v>29.000000096999997</v>
      </c>
      <c r="CZ275" s="11">
        <f t="shared" si="2213"/>
        <v>14.999999901999999</v>
      </c>
      <c r="DA275" s="11">
        <f t="shared" si="2213"/>
        <v>34.999999901000002</v>
      </c>
      <c r="DB275" s="11">
        <f t="shared" si="2213"/>
        <v>25.000000099999994</v>
      </c>
      <c r="DC275" s="11">
        <f t="shared" ref="DC275:EE275" si="2214">ABS(DC25-50)</f>
        <v>4.9999998990000023</v>
      </c>
      <c r="DD275" s="11">
        <f t="shared" si="2214"/>
        <v>37.999999897999999</v>
      </c>
      <c r="DE275" s="11">
        <f t="shared" si="2214"/>
        <v>15.000000103000005</v>
      </c>
      <c r="DF275" s="11">
        <f t="shared" si="2214"/>
        <v>34.999999895999999</v>
      </c>
      <c r="DG275" s="11">
        <f t="shared" si="2214"/>
        <v>4.999999895000002</v>
      </c>
      <c r="DH275" s="11">
        <f t="shared" si="2214"/>
        <v>30.000000106000002</v>
      </c>
      <c r="DI275" s="11">
        <f t="shared" si="2214"/>
        <v>45.000000107000005</v>
      </c>
      <c r="DJ275" s="11">
        <f t="shared" si="2214"/>
        <v>39.999999891999998</v>
      </c>
      <c r="DK275" s="11">
        <f t="shared" si="2214"/>
        <v>49.000000108999998</v>
      </c>
      <c r="DL275" s="11">
        <f t="shared" si="2214"/>
        <v>21.000000110000002</v>
      </c>
      <c r="DM275" s="11">
        <f t="shared" si="2214"/>
        <v>30.000000111000006</v>
      </c>
      <c r="DN275" s="11">
        <f t="shared" si="2214"/>
        <v>50.000000111999995</v>
      </c>
      <c r="DO275" s="11">
        <f t="shared" si="2214"/>
        <v>50.000000112999999</v>
      </c>
      <c r="DP275" s="11">
        <f t="shared" si="2214"/>
        <v>4.9999998859999977</v>
      </c>
      <c r="DQ275" s="11">
        <f t="shared" si="2214"/>
        <v>49.999999885000001</v>
      </c>
      <c r="DR275" s="11">
        <f t="shared" si="2214"/>
        <v>25.000000115999995</v>
      </c>
      <c r="DS275" s="11">
        <f t="shared" si="2214"/>
        <v>44.999999883000001</v>
      </c>
      <c r="DT275" s="11">
        <f t="shared" si="2214"/>
        <v>35.000000118000003</v>
      </c>
      <c r="DU275" s="11">
        <f t="shared" si="2214"/>
        <v>17.999999881000001</v>
      </c>
      <c r="DV275" s="11">
        <f t="shared" si="2214"/>
        <v>24.999999880000001</v>
      </c>
      <c r="DW275" s="11">
        <f t="shared" si="2214"/>
        <v>10.000000120999999</v>
      </c>
      <c r="DX275" s="11">
        <f t="shared" si="2214"/>
        <v>25.000000122000003</v>
      </c>
      <c r="DY275" s="11">
        <f t="shared" si="2214"/>
        <v>40.000000123000007</v>
      </c>
      <c r="DZ275" s="11">
        <f t="shared" si="2214"/>
        <v>29.999999876</v>
      </c>
      <c r="EA275" s="11">
        <f t="shared" si="2214"/>
        <v>40.000000125</v>
      </c>
      <c r="EB275" s="11">
        <f t="shared" si="2214"/>
        <v>36.000000126000003</v>
      </c>
      <c r="EC275" s="11">
        <f t="shared" si="2214"/>
        <v>31.999999873</v>
      </c>
      <c r="ED275" s="11">
        <f t="shared" si="2214"/>
        <v>3.0000001280000035</v>
      </c>
      <c r="EE275" s="11">
        <f t="shared" si="2214"/>
        <v>39.999999871</v>
      </c>
      <c r="EF275" s="11">
        <f t="shared" ref="EF275:EI275" si="2215">ABS(EF25-50)</f>
        <v>25.000000130000004</v>
      </c>
      <c r="EG275" s="11">
        <f t="shared" si="2215"/>
        <v>46.000000130999993</v>
      </c>
      <c r="EH275" s="11">
        <f t="shared" si="2215"/>
        <v>40.000000131999997</v>
      </c>
      <c r="EI275" s="11">
        <f t="shared" si="2215"/>
        <v>12.999999867</v>
      </c>
      <c r="EJ275" s="11">
        <f t="shared" ref="EJ275:ES275" si="2216">ABS(EJ25-50)</f>
        <v>38.999999865999996</v>
      </c>
      <c r="EK275" s="11">
        <f t="shared" si="2216"/>
        <v>29.999999864999999</v>
      </c>
      <c r="EL275" s="11">
        <f t="shared" si="2216"/>
        <v>35.000000135999997</v>
      </c>
      <c r="EM275" s="11">
        <f t="shared" si="2216"/>
        <v>10.000000137000001</v>
      </c>
      <c r="EN275" s="11">
        <f t="shared" si="2216"/>
        <v>20.000000138000004</v>
      </c>
      <c r="EO275" s="11">
        <f t="shared" si="2216"/>
        <v>20.000000138999994</v>
      </c>
      <c r="EP275" s="11">
        <f t="shared" si="2216"/>
        <v>1.3999999737279722E-7</v>
      </c>
      <c r="EQ275" s="11">
        <f t="shared" si="2216"/>
        <v>35.000000141000001</v>
      </c>
      <c r="ER275" s="11">
        <f t="shared" si="2216"/>
        <v>40.000000142000005</v>
      </c>
      <c r="ES275" s="11">
        <f t="shared" si="2216"/>
        <v>30.000000142999994</v>
      </c>
      <c r="ET275" s="11">
        <f t="shared" ref="ET275:EV275" si="2217">ABS(ET25-50)</f>
        <v>32.000000143999998</v>
      </c>
      <c r="EU275" s="11">
        <f t="shared" si="2217"/>
        <v>25.000000145000001</v>
      </c>
      <c r="EV275" s="11">
        <f t="shared" si="2217"/>
        <v>29.999999853999999</v>
      </c>
      <c r="EW275" s="11">
        <f t="shared" ref="EW275:FJ275" si="2218">ABS(EW25-50)</f>
        <v>26.000000146999994</v>
      </c>
      <c r="EX275" s="11">
        <f t="shared" si="2218"/>
        <v>20.000000147999998</v>
      </c>
      <c r="EY275" s="11">
        <f t="shared" si="2218"/>
        <v>10.000000149000002</v>
      </c>
      <c r="EZ275" s="11">
        <f t="shared" si="2218"/>
        <v>14.999999850000002</v>
      </c>
      <c r="FA275" s="11">
        <f t="shared" si="2218"/>
        <v>10.000000151000002</v>
      </c>
      <c r="FB275" s="11">
        <f t="shared" si="2218"/>
        <v>24.999999848000002</v>
      </c>
      <c r="FC275" s="11">
        <f t="shared" si="2218"/>
        <v>45.000000153000002</v>
      </c>
      <c r="FD275" s="11">
        <f t="shared" si="2218"/>
        <v>1.5399999853116242E-7</v>
      </c>
      <c r="FE275" s="11">
        <f t="shared" si="2218"/>
        <v>5.0000001550000022</v>
      </c>
      <c r="FF275" s="11">
        <f t="shared" si="2218"/>
        <v>50.000000155999999</v>
      </c>
      <c r="FG275" s="11">
        <f t="shared" si="2218"/>
        <v>50.000000157000002</v>
      </c>
      <c r="FH275" s="11">
        <f t="shared" si="2218"/>
        <v>1.579999988621239E-7</v>
      </c>
      <c r="FI275" s="11">
        <f t="shared" si="2218"/>
        <v>29.999999841000001</v>
      </c>
      <c r="FJ275" s="11">
        <f t="shared" si="2218"/>
        <v>48.000000159999999</v>
      </c>
      <c r="FK275" s="11">
        <f t="shared" ref="FK275" si="2219">ABS(FK25-50)</f>
        <v>4.9999998389999973</v>
      </c>
    </row>
    <row r="276" spans="3:167" x14ac:dyDescent="0.25">
      <c r="C276" s="11">
        <v>23</v>
      </c>
      <c r="D276" s="11">
        <f t="shared" si="1933"/>
        <v>0</v>
      </c>
      <c r="E276" s="11">
        <f t="shared" ref="E276" si="2220">ABS(E26-50)</f>
        <v>15.000000000499995</v>
      </c>
      <c r="F276" s="11">
        <f t="shared" si="1933"/>
        <v>6.0000000005000018</v>
      </c>
      <c r="G276" s="11">
        <f t="shared" si="1933"/>
        <v>15.000000001000004</v>
      </c>
      <c r="H276" s="11">
        <f t="shared" si="1933"/>
        <v>24.999999998</v>
      </c>
      <c r="I276" s="11">
        <f t="shared" ref="I276:BT276" si="2221">ABS(I26-50)</f>
        <v>41.999999997000003</v>
      </c>
      <c r="J276" s="11">
        <f t="shared" si="2221"/>
        <v>24.999999996</v>
      </c>
      <c r="K276" s="11">
        <f t="shared" si="2221"/>
        <v>50.000000005000004</v>
      </c>
      <c r="L276" s="11">
        <f t="shared" si="2221"/>
        <v>35.000000005999993</v>
      </c>
      <c r="M276" s="11">
        <f t="shared" si="2221"/>
        <v>45.000000006999997</v>
      </c>
      <c r="N276" s="11">
        <f t="shared" si="2221"/>
        <v>15.000000008000001</v>
      </c>
      <c r="O276" s="11">
        <f t="shared" si="2221"/>
        <v>20.000000009000004</v>
      </c>
      <c r="P276" s="11">
        <f t="shared" si="2221"/>
        <v>50.000000009999994</v>
      </c>
      <c r="Q276" s="11">
        <f t="shared" si="2221"/>
        <v>29.999999988999999</v>
      </c>
      <c r="R276" s="11">
        <f t="shared" si="2221"/>
        <v>50.000000012000001</v>
      </c>
      <c r="S276" s="11">
        <f t="shared" si="2221"/>
        <v>40.000000013000005</v>
      </c>
      <c r="T276" s="11">
        <f t="shared" si="2221"/>
        <v>2.9999999859999988</v>
      </c>
      <c r="U276" s="11">
        <f t="shared" si="2221"/>
        <v>35.000000014999998</v>
      </c>
      <c r="V276" s="11">
        <f t="shared" si="2221"/>
        <v>20.000000016000001</v>
      </c>
      <c r="W276" s="11">
        <f t="shared" si="2221"/>
        <v>1.6999997853872628E-8</v>
      </c>
      <c r="X276" s="11">
        <f t="shared" si="2221"/>
        <v>25.000000017999994</v>
      </c>
      <c r="Y276" s="11">
        <f t="shared" si="2221"/>
        <v>49.999999981000002</v>
      </c>
      <c r="Z276" s="11">
        <f t="shared" si="2221"/>
        <v>30.000000020000002</v>
      </c>
      <c r="AA276" s="11">
        <f t="shared" si="2221"/>
        <v>35.000000021000005</v>
      </c>
      <c r="AB276" s="11">
        <f t="shared" si="2221"/>
        <v>40.000000021999995</v>
      </c>
      <c r="AC276" s="11">
        <f t="shared" si="2221"/>
        <v>8.9999999770000016</v>
      </c>
      <c r="AD276" s="11">
        <f t="shared" si="2221"/>
        <v>15.000000024000002</v>
      </c>
      <c r="AE276" s="11">
        <f t="shared" si="2221"/>
        <v>37.999999975000001</v>
      </c>
      <c r="AF276" s="11">
        <f t="shared" si="2221"/>
        <v>49.999999973999998</v>
      </c>
      <c r="AG276" s="11">
        <f t="shared" si="2221"/>
        <v>39.999999973000001</v>
      </c>
      <c r="AH276" s="11">
        <f t="shared" si="2221"/>
        <v>29.000000028000002</v>
      </c>
      <c r="AI276" s="11">
        <f t="shared" si="2221"/>
        <v>9.9999999710000012</v>
      </c>
      <c r="AJ276" s="11">
        <f t="shared" si="2221"/>
        <v>9.9999999699999975</v>
      </c>
      <c r="AK276" s="11">
        <f t="shared" si="2221"/>
        <v>9.999999969000001</v>
      </c>
      <c r="AL276" s="11">
        <f t="shared" si="2221"/>
        <v>39.999999967999997</v>
      </c>
      <c r="AM276" s="11">
        <f t="shared" si="2221"/>
        <v>42.000000033000006</v>
      </c>
      <c r="AN276" s="11">
        <f t="shared" si="2221"/>
        <v>19.999999966000001</v>
      </c>
      <c r="AO276" s="11">
        <f t="shared" si="2221"/>
        <v>24.999999965000001</v>
      </c>
      <c r="AP276" s="11">
        <f t="shared" si="2221"/>
        <v>10.000000036000003</v>
      </c>
      <c r="AQ276" s="11">
        <f t="shared" si="2221"/>
        <v>24.999999963</v>
      </c>
      <c r="AR276" s="11">
        <f t="shared" si="2221"/>
        <v>20.000000037999996</v>
      </c>
      <c r="AS276" s="11">
        <f t="shared" si="2221"/>
        <v>20.000000039</v>
      </c>
      <c r="AT276" s="11">
        <f t="shared" si="2221"/>
        <v>39.999999959999997</v>
      </c>
      <c r="AU276" s="11">
        <f t="shared" si="2221"/>
        <v>30.000000041000007</v>
      </c>
      <c r="AV276" s="11">
        <f t="shared" si="2221"/>
        <v>4.2000003475095582E-8</v>
      </c>
      <c r="AW276" s="11">
        <f t="shared" si="2221"/>
        <v>50.000000043</v>
      </c>
      <c r="AX276" s="11">
        <f t="shared" si="2221"/>
        <v>42.000000044000004</v>
      </c>
      <c r="AY276" s="11">
        <f t="shared" si="2221"/>
        <v>14.999999955</v>
      </c>
      <c r="AZ276" s="11">
        <f t="shared" si="2221"/>
        <v>40.000000045999997</v>
      </c>
      <c r="BA276" s="11">
        <f t="shared" si="2221"/>
        <v>30.000000047</v>
      </c>
      <c r="BB276" s="11">
        <f t="shared" si="2221"/>
        <v>34.999999951999996</v>
      </c>
      <c r="BC276" s="11">
        <f t="shared" si="2221"/>
        <v>40.000000048999993</v>
      </c>
      <c r="BD276" s="11">
        <f t="shared" si="2221"/>
        <v>30.000000049999997</v>
      </c>
      <c r="BE276" s="11">
        <f t="shared" si="2221"/>
        <v>50.000000051000001</v>
      </c>
      <c r="BF276" s="11">
        <f t="shared" si="2221"/>
        <v>50.000000052000004</v>
      </c>
      <c r="BG276" s="11">
        <f t="shared" si="2221"/>
        <v>35.000000052999994</v>
      </c>
      <c r="BH276" s="11">
        <f t="shared" si="2221"/>
        <v>30.000000053999997</v>
      </c>
      <c r="BI276" s="11">
        <f t="shared" si="2221"/>
        <v>20.000000055000001</v>
      </c>
      <c r="BJ276" s="11">
        <f t="shared" si="2221"/>
        <v>25.000000056000005</v>
      </c>
      <c r="BK276" s="11">
        <f t="shared" si="2221"/>
        <v>0.99999994299999884</v>
      </c>
      <c r="BL276" s="11">
        <f t="shared" si="2221"/>
        <v>50.000000057999998</v>
      </c>
      <c r="BM276" s="11">
        <f t="shared" si="2221"/>
        <v>26.999999940999999</v>
      </c>
      <c r="BN276" s="11">
        <f t="shared" si="2221"/>
        <v>10.000000059999998</v>
      </c>
      <c r="BO276" s="11">
        <f t="shared" si="2221"/>
        <v>25.000000060999994</v>
      </c>
      <c r="BP276" s="11">
        <f t="shared" si="2221"/>
        <v>30.000000061999998</v>
      </c>
      <c r="BQ276" s="11">
        <f t="shared" si="2221"/>
        <v>50.000000063000002</v>
      </c>
      <c r="BR276" s="11">
        <f t="shared" si="2221"/>
        <v>15.000000064000005</v>
      </c>
      <c r="BS276" s="11">
        <f t="shared" si="2221"/>
        <v>29.000000064999995</v>
      </c>
      <c r="BT276" s="11">
        <f t="shared" si="2221"/>
        <v>19.999999934000002</v>
      </c>
      <c r="BU276" s="11">
        <f t="shared" ref="BU276:CI276" si="2222">ABS(BU26-50)</f>
        <v>30.000000067000002</v>
      </c>
      <c r="BV276" s="11">
        <f t="shared" si="2222"/>
        <v>14.999999932000001</v>
      </c>
      <c r="BW276" s="11">
        <f t="shared" si="2222"/>
        <v>45.000000068999995</v>
      </c>
      <c r="BX276" s="11">
        <f t="shared" si="2222"/>
        <v>19.999999930000001</v>
      </c>
      <c r="BY276" s="11">
        <f t="shared" si="2222"/>
        <v>41.999999928999998</v>
      </c>
      <c r="BZ276" s="11">
        <f t="shared" si="2222"/>
        <v>35.000000072000006</v>
      </c>
      <c r="CA276" s="11">
        <f t="shared" si="2222"/>
        <v>50.000000072999995</v>
      </c>
      <c r="CB276" s="11">
        <f t="shared" si="2222"/>
        <v>39.999999926000001</v>
      </c>
      <c r="CC276" s="11">
        <f t="shared" si="2222"/>
        <v>9.9999999249999973</v>
      </c>
      <c r="CD276" s="11">
        <f t="shared" si="2222"/>
        <v>13.999999924000001</v>
      </c>
      <c r="CE276" s="11">
        <f t="shared" si="2222"/>
        <v>34.999999923000004</v>
      </c>
      <c r="CF276" s="11">
        <f t="shared" si="2222"/>
        <v>45.000000077999999</v>
      </c>
      <c r="CG276" s="11">
        <f t="shared" si="2222"/>
        <v>40.000000079000003</v>
      </c>
      <c r="CH276" s="11">
        <f t="shared" si="2222"/>
        <v>25.000000080000007</v>
      </c>
      <c r="CI276" s="11">
        <f t="shared" si="2222"/>
        <v>34.999999919000004</v>
      </c>
      <c r="CJ276" s="11">
        <f t="shared" ref="CJ276:CK276" si="2223">ABS(CJ26-50)</f>
        <v>31.000000082</v>
      </c>
      <c r="CK276" s="11">
        <f t="shared" si="2223"/>
        <v>45.000000083000003</v>
      </c>
      <c r="CL276" s="11">
        <f t="shared" ref="CL276:CQ276" si="2224">ABS(CL26-50)</f>
        <v>19.999999916</v>
      </c>
      <c r="CM276" s="11">
        <f t="shared" si="2224"/>
        <v>16.000000084999996</v>
      </c>
      <c r="CN276" s="11">
        <f t="shared" si="2224"/>
        <v>24.999999914</v>
      </c>
      <c r="CO276" s="11">
        <f t="shared" si="2224"/>
        <v>45.000000087000004</v>
      </c>
      <c r="CP276" s="11">
        <f t="shared" si="2224"/>
        <v>24.999999912</v>
      </c>
      <c r="CQ276" s="11">
        <f t="shared" si="2224"/>
        <v>24.999999911</v>
      </c>
      <c r="CR276" s="11">
        <f t="shared" ref="CR276:CS276" si="2225">ABS(CR26-50)</f>
        <v>4.9999999099999997</v>
      </c>
      <c r="CS276" s="11">
        <f t="shared" si="2225"/>
        <v>34.999999908999996</v>
      </c>
      <c r="CT276" s="11">
        <f t="shared" ref="CT276:DB276" si="2226">ABS(CT26-50)</f>
        <v>47.999999907999999</v>
      </c>
      <c r="CU276" s="11">
        <f t="shared" si="2226"/>
        <v>37.999999907000003</v>
      </c>
      <c r="CV276" s="11">
        <f t="shared" si="2226"/>
        <v>40.000000094000001</v>
      </c>
      <c r="CW276" s="11">
        <f t="shared" si="2226"/>
        <v>5.0000000949999972</v>
      </c>
      <c r="CX276" s="11">
        <f t="shared" si="2226"/>
        <v>19.999999903999999</v>
      </c>
      <c r="CY276" s="11">
        <f t="shared" si="2226"/>
        <v>11.999999903000003</v>
      </c>
      <c r="CZ276" s="11">
        <f t="shared" si="2226"/>
        <v>9.999999901999999</v>
      </c>
      <c r="DA276" s="11">
        <f t="shared" si="2226"/>
        <v>27.999999900999999</v>
      </c>
      <c r="DB276" s="11">
        <f t="shared" si="2226"/>
        <v>30.000000099999994</v>
      </c>
      <c r="DC276" s="11">
        <f t="shared" ref="DC276:EE276" si="2227">ABS(DC26-50)</f>
        <v>14.999999899000002</v>
      </c>
      <c r="DD276" s="11">
        <f t="shared" si="2227"/>
        <v>49.999999897999999</v>
      </c>
      <c r="DE276" s="11">
        <f t="shared" si="2227"/>
        <v>22.000000103000005</v>
      </c>
      <c r="DF276" s="11">
        <f t="shared" si="2227"/>
        <v>25.000000103999994</v>
      </c>
      <c r="DG276" s="11">
        <f t="shared" si="2227"/>
        <v>29.999999894999998</v>
      </c>
      <c r="DH276" s="11">
        <f t="shared" si="2227"/>
        <v>34.999999893999998</v>
      </c>
      <c r="DI276" s="11">
        <f t="shared" si="2227"/>
        <v>25.000000107000005</v>
      </c>
      <c r="DJ276" s="11">
        <f t="shared" si="2227"/>
        <v>10.000000108000002</v>
      </c>
      <c r="DK276" s="11">
        <f t="shared" si="2227"/>
        <v>35.000000108999998</v>
      </c>
      <c r="DL276" s="11">
        <f t="shared" si="2227"/>
        <v>27.999999890000002</v>
      </c>
      <c r="DM276" s="11">
        <f t="shared" si="2227"/>
        <v>49.999999889000001</v>
      </c>
      <c r="DN276" s="11">
        <f t="shared" si="2227"/>
        <v>40.000000111999995</v>
      </c>
      <c r="DO276" s="11">
        <f t="shared" si="2227"/>
        <v>49.999999887000001</v>
      </c>
      <c r="DP276" s="11">
        <f t="shared" si="2227"/>
        <v>34.999999885999998</v>
      </c>
      <c r="DQ276" s="11">
        <f t="shared" si="2227"/>
        <v>23.999999885000001</v>
      </c>
      <c r="DR276" s="11">
        <f t="shared" si="2227"/>
        <v>42.000000115999995</v>
      </c>
      <c r="DS276" s="11">
        <f t="shared" si="2227"/>
        <v>30.000000116999999</v>
      </c>
      <c r="DT276" s="11">
        <f t="shared" si="2227"/>
        <v>9.9999998819999973</v>
      </c>
      <c r="DU276" s="11">
        <f t="shared" si="2227"/>
        <v>43.999999881000001</v>
      </c>
      <c r="DV276" s="11">
        <f t="shared" si="2227"/>
        <v>25.000000119999996</v>
      </c>
      <c r="DW276" s="11">
        <f t="shared" si="2227"/>
        <v>19.999999879000001</v>
      </c>
      <c r="DX276" s="11">
        <f t="shared" si="2227"/>
        <v>20.000000122000003</v>
      </c>
      <c r="DY276" s="11">
        <f t="shared" si="2227"/>
        <v>9.9999998770000005</v>
      </c>
      <c r="DZ276" s="11">
        <f t="shared" si="2227"/>
        <v>29.999999876</v>
      </c>
      <c r="EA276" s="11">
        <f t="shared" si="2227"/>
        <v>25.000000125</v>
      </c>
      <c r="EB276" s="11">
        <f t="shared" si="2227"/>
        <v>38.000000126000003</v>
      </c>
      <c r="EC276" s="11">
        <f t="shared" si="2227"/>
        <v>39.999999873</v>
      </c>
      <c r="ED276" s="11">
        <f t="shared" si="2227"/>
        <v>31.999999872</v>
      </c>
      <c r="EE276" s="11">
        <f t="shared" si="2227"/>
        <v>30.000000129</v>
      </c>
      <c r="EF276" s="11">
        <f t="shared" ref="EF276:EI276" si="2228">ABS(EF26-50)</f>
        <v>39.999999869999996</v>
      </c>
      <c r="EG276" s="11">
        <f t="shared" si="2228"/>
        <v>37.000000130999993</v>
      </c>
      <c r="EH276" s="11">
        <f t="shared" si="2228"/>
        <v>40.000000131999997</v>
      </c>
      <c r="EI276" s="11">
        <f t="shared" si="2228"/>
        <v>11.999999867</v>
      </c>
      <c r="EJ276" s="11">
        <f t="shared" ref="EJ276:ES276" si="2229">ABS(EJ26-50)</f>
        <v>30.999999866</v>
      </c>
      <c r="EK276" s="11">
        <f t="shared" si="2229"/>
        <v>19.999999864999999</v>
      </c>
      <c r="EL276" s="11">
        <f t="shared" si="2229"/>
        <v>35.000000135999997</v>
      </c>
      <c r="EM276" s="11">
        <f t="shared" si="2229"/>
        <v>1.3700000067728979E-7</v>
      </c>
      <c r="EN276" s="11">
        <f t="shared" si="2229"/>
        <v>10.000000137999997</v>
      </c>
      <c r="EO276" s="11">
        <f t="shared" si="2229"/>
        <v>30.000000138999994</v>
      </c>
      <c r="EP276" s="11">
        <f t="shared" si="2229"/>
        <v>25.000000139999997</v>
      </c>
      <c r="EQ276" s="11">
        <f t="shared" si="2229"/>
        <v>40.000000141000001</v>
      </c>
      <c r="ER276" s="11">
        <f t="shared" si="2229"/>
        <v>9.9999998580000025</v>
      </c>
      <c r="ES276" s="11">
        <f t="shared" si="2229"/>
        <v>19.999999856999999</v>
      </c>
      <c r="ET276" s="11">
        <f t="shared" ref="ET276:EV276" si="2230">ABS(ET26-50)</f>
        <v>22.000000143999998</v>
      </c>
      <c r="EU276" s="11">
        <f t="shared" si="2230"/>
        <v>10.000000145000001</v>
      </c>
      <c r="EV276" s="11">
        <f t="shared" si="2230"/>
        <v>20.000000146000005</v>
      </c>
      <c r="EW276" s="11">
        <f t="shared" ref="EW276:FJ276" si="2231">ABS(EW26-50)</f>
        <v>36.000000146999994</v>
      </c>
      <c r="EX276" s="11">
        <f t="shared" si="2231"/>
        <v>9.999999852000002</v>
      </c>
      <c r="EY276" s="11">
        <f t="shared" si="2231"/>
        <v>1.4900000167017424E-7</v>
      </c>
      <c r="EZ276" s="11">
        <f t="shared" si="2231"/>
        <v>35.000000150000005</v>
      </c>
      <c r="FA276" s="11">
        <f t="shared" si="2231"/>
        <v>30.000000150999995</v>
      </c>
      <c r="FB276" s="11">
        <f t="shared" si="2231"/>
        <v>25.000000151999998</v>
      </c>
      <c r="FC276" s="11">
        <f t="shared" si="2231"/>
        <v>19.999999847000002</v>
      </c>
      <c r="FD276" s="11">
        <f t="shared" si="2231"/>
        <v>4.9999998460000015</v>
      </c>
      <c r="FE276" s="11">
        <f t="shared" si="2231"/>
        <v>20.000000154999995</v>
      </c>
      <c r="FF276" s="11">
        <f t="shared" si="2231"/>
        <v>15.000000155999999</v>
      </c>
      <c r="FG276" s="11">
        <f t="shared" si="2231"/>
        <v>44.999999842999998</v>
      </c>
      <c r="FH276" s="11">
        <f t="shared" si="2231"/>
        <v>50.000000158000006</v>
      </c>
      <c r="FI276" s="11">
        <f t="shared" si="2231"/>
        <v>50.000000158999995</v>
      </c>
      <c r="FJ276" s="11">
        <f t="shared" si="2231"/>
        <v>40.000000159999999</v>
      </c>
      <c r="FK276" s="11">
        <f t="shared" ref="FK276" si="2232">ABS(FK26-50)</f>
        <v>20.000000161000003</v>
      </c>
    </row>
    <row r="277" spans="3:167" x14ac:dyDescent="0.25">
      <c r="C277" s="11">
        <v>24</v>
      </c>
      <c r="D277" s="11">
        <f t="shared" si="1933"/>
        <v>0</v>
      </c>
      <c r="E277" s="11">
        <f t="shared" ref="E277" si="2233">ABS(E27-50)</f>
        <v>35.000000000499995</v>
      </c>
      <c r="F277" s="11">
        <f t="shared" si="1933"/>
        <v>3.9999999994999982</v>
      </c>
      <c r="G277" s="11">
        <f t="shared" si="1933"/>
        <v>9.9999999990000035</v>
      </c>
      <c r="H277" s="11">
        <f t="shared" si="1933"/>
        <v>19.999999998</v>
      </c>
      <c r="I277" s="11">
        <f t="shared" ref="I277:BT277" si="2234">ABS(I27-50)</f>
        <v>31.999999997</v>
      </c>
      <c r="J277" s="11">
        <f t="shared" si="2234"/>
        <v>19.999999996</v>
      </c>
      <c r="K277" s="11">
        <f t="shared" si="2234"/>
        <v>50.000000005000004</v>
      </c>
      <c r="L277" s="11">
        <f t="shared" si="2234"/>
        <v>48.999999994</v>
      </c>
      <c r="M277" s="11">
        <f t="shared" si="2234"/>
        <v>19.999999992999999</v>
      </c>
      <c r="N277" s="11">
        <f t="shared" si="2234"/>
        <v>9.9999999919999993</v>
      </c>
      <c r="O277" s="11">
        <f t="shared" si="2234"/>
        <v>15.000000009000004</v>
      </c>
      <c r="P277" s="11">
        <f t="shared" si="2234"/>
        <v>39.999999989999999</v>
      </c>
      <c r="Q277" s="11">
        <f t="shared" si="2234"/>
        <v>19.999999988999999</v>
      </c>
      <c r="R277" s="11">
        <f t="shared" si="2234"/>
        <v>49.999999987999999</v>
      </c>
      <c r="S277" s="11">
        <f t="shared" si="2234"/>
        <v>39.999999987000002</v>
      </c>
      <c r="T277" s="11">
        <f t="shared" si="2234"/>
        <v>10.000000014000001</v>
      </c>
      <c r="U277" s="11">
        <f t="shared" si="2234"/>
        <v>39.999999985000002</v>
      </c>
      <c r="V277" s="11">
        <f t="shared" si="2234"/>
        <v>30.000000016000001</v>
      </c>
      <c r="W277" s="11">
        <f t="shared" si="2234"/>
        <v>1.6999997853872628E-8</v>
      </c>
      <c r="X277" s="11">
        <f t="shared" si="2234"/>
        <v>35.000000017999994</v>
      </c>
      <c r="Y277" s="11">
        <f t="shared" si="2234"/>
        <v>50.000000018999998</v>
      </c>
      <c r="Z277" s="11">
        <f t="shared" si="2234"/>
        <v>14.999999979999998</v>
      </c>
      <c r="AA277" s="11">
        <f t="shared" si="2234"/>
        <v>49.999999979000002</v>
      </c>
      <c r="AB277" s="11">
        <f t="shared" si="2234"/>
        <v>35.000000021999995</v>
      </c>
      <c r="AC277" s="11">
        <f t="shared" si="2234"/>
        <v>10.999999977000002</v>
      </c>
      <c r="AD277" s="11">
        <f t="shared" si="2234"/>
        <v>50.000000024000002</v>
      </c>
      <c r="AE277" s="11">
        <f t="shared" si="2234"/>
        <v>35.999999975000001</v>
      </c>
      <c r="AF277" s="11">
        <f t="shared" si="2234"/>
        <v>49.999999973999998</v>
      </c>
      <c r="AG277" s="11">
        <f t="shared" si="2234"/>
        <v>29.999999973000001</v>
      </c>
      <c r="AH277" s="11">
        <f t="shared" si="2234"/>
        <v>27.000000028000002</v>
      </c>
      <c r="AI277" s="11">
        <f t="shared" si="2234"/>
        <v>10.000000028999999</v>
      </c>
      <c r="AJ277" s="11">
        <f t="shared" si="2234"/>
        <v>35.000000029999995</v>
      </c>
      <c r="AK277" s="11">
        <f t="shared" si="2234"/>
        <v>30.000000030999999</v>
      </c>
      <c r="AL277" s="11">
        <f t="shared" si="2234"/>
        <v>49.999999967999997</v>
      </c>
      <c r="AM277" s="11">
        <f t="shared" si="2234"/>
        <v>29.000000033000006</v>
      </c>
      <c r="AN277" s="11">
        <f t="shared" si="2234"/>
        <v>10.000000034000003</v>
      </c>
      <c r="AO277" s="11">
        <f t="shared" si="2234"/>
        <v>45.000000034999999</v>
      </c>
      <c r="AP277" s="11">
        <f t="shared" si="2234"/>
        <v>40.000000036000003</v>
      </c>
      <c r="AQ277" s="11">
        <f t="shared" si="2234"/>
        <v>25.000000037000007</v>
      </c>
      <c r="AR277" s="11">
        <f t="shared" si="2234"/>
        <v>50.000000037999996</v>
      </c>
      <c r="AS277" s="11">
        <f t="shared" si="2234"/>
        <v>50.000000039</v>
      </c>
      <c r="AT277" s="11">
        <f t="shared" si="2234"/>
        <v>44.999999959999997</v>
      </c>
      <c r="AU277" s="11">
        <f t="shared" si="2234"/>
        <v>15.000000041000007</v>
      </c>
      <c r="AV277" s="11">
        <f t="shared" si="2234"/>
        <v>25.000000041999996</v>
      </c>
      <c r="AW277" s="11">
        <f t="shared" si="2234"/>
        <v>50.000000043</v>
      </c>
      <c r="AX277" s="11">
        <f t="shared" si="2234"/>
        <v>46.999999955999996</v>
      </c>
      <c r="AY277" s="11">
        <f t="shared" si="2234"/>
        <v>29.999999955</v>
      </c>
      <c r="AZ277" s="11">
        <f t="shared" si="2234"/>
        <v>40.000000045999997</v>
      </c>
      <c r="BA277" s="11">
        <f t="shared" si="2234"/>
        <v>20.000000047</v>
      </c>
      <c r="BB277" s="11">
        <f t="shared" si="2234"/>
        <v>24.999999952</v>
      </c>
      <c r="BC277" s="11">
        <f t="shared" si="2234"/>
        <v>34.999999950999999</v>
      </c>
      <c r="BD277" s="11">
        <f t="shared" si="2234"/>
        <v>10.000000049999997</v>
      </c>
      <c r="BE277" s="11">
        <f t="shared" si="2234"/>
        <v>5.1000000667045242E-8</v>
      </c>
      <c r="BF277" s="11">
        <f t="shared" si="2234"/>
        <v>50.000000052000004</v>
      </c>
      <c r="BG277" s="11">
        <f t="shared" si="2234"/>
        <v>15.000000052999994</v>
      </c>
      <c r="BH277" s="11">
        <f t="shared" si="2234"/>
        <v>29.999999945999999</v>
      </c>
      <c r="BI277" s="11">
        <f t="shared" si="2234"/>
        <v>24.999999944999999</v>
      </c>
      <c r="BJ277" s="11">
        <f t="shared" si="2234"/>
        <v>30.000000056000005</v>
      </c>
      <c r="BK277" s="11">
        <f t="shared" si="2234"/>
        <v>24.999999942999999</v>
      </c>
      <c r="BL277" s="11">
        <f t="shared" si="2234"/>
        <v>50.000000057999998</v>
      </c>
      <c r="BM277" s="11">
        <f t="shared" si="2234"/>
        <v>20.999999940999999</v>
      </c>
      <c r="BN277" s="11">
        <f t="shared" si="2234"/>
        <v>24.999999939999999</v>
      </c>
      <c r="BO277" s="11">
        <f t="shared" si="2234"/>
        <v>32.999999938999999</v>
      </c>
      <c r="BP277" s="11">
        <f t="shared" si="2234"/>
        <v>50.000000061999998</v>
      </c>
      <c r="BQ277" s="11">
        <f t="shared" si="2234"/>
        <v>50.000000063000002</v>
      </c>
      <c r="BR277" s="11">
        <f t="shared" si="2234"/>
        <v>44.999999936000002</v>
      </c>
      <c r="BS277" s="11">
        <f t="shared" si="2234"/>
        <v>33.000000064999995</v>
      </c>
      <c r="BT277" s="11">
        <f t="shared" si="2234"/>
        <v>10.000000065999998</v>
      </c>
      <c r="BU277" s="11">
        <f t="shared" ref="BU277:CI277" si="2235">ABS(BU27-50)</f>
        <v>20.000000067000002</v>
      </c>
      <c r="BV277" s="11">
        <f t="shared" si="2235"/>
        <v>34.000000068000006</v>
      </c>
      <c r="BW277" s="11">
        <f t="shared" si="2235"/>
        <v>5.0000000690000022</v>
      </c>
      <c r="BX277" s="11">
        <f t="shared" si="2235"/>
        <v>24.999999930000001</v>
      </c>
      <c r="BY277" s="11">
        <f t="shared" si="2235"/>
        <v>42.000000071000002</v>
      </c>
      <c r="BZ277" s="11">
        <f t="shared" si="2235"/>
        <v>24.999999928000001</v>
      </c>
      <c r="CA277" s="11">
        <f t="shared" si="2235"/>
        <v>34.999999926999998</v>
      </c>
      <c r="CB277" s="11">
        <f t="shared" si="2235"/>
        <v>14.999999926000001</v>
      </c>
      <c r="CC277" s="11">
        <f t="shared" si="2235"/>
        <v>2.9999999249999973</v>
      </c>
      <c r="CD277" s="11">
        <f t="shared" si="2235"/>
        <v>20.000000076000006</v>
      </c>
      <c r="CE277" s="11">
        <f t="shared" si="2235"/>
        <v>19.999999923000001</v>
      </c>
      <c r="CF277" s="11">
        <f t="shared" si="2235"/>
        <v>20.000000077999999</v>
      </c>
      <c r="CG277" s="11">
        <f t="shared" si="2235"/>
        <v>34.999999920999997</v>
      </c>
      <c r="CH277" s="11">
        <f t="shared" si="2235"/>
        <v>9.9999999200000005</v>
      </c>
      <c r="CI277" s="11">
        <f t="shared" si="2235"/>
        <v>24.999999919</v>
      </c>
      <c r="CJ277" s="11">
        <f t="shared" ref="CJ277:CK277" si="2236">ABS(CJ27-50)</f>
        <v>17.000000082</v>
      </c>
      <c r="CK277" s="11">
        <f t="shared" si="2236"/>
        <v>24.999999917</v>
      </c>
      <c r="CL277" s="11">
        <f t="shared" ref="CL277:CQ277" si="2237">ABS(CL27-50)</f>
        <v>9.9999999160000002</v>
      </c>
      <c r="CM277" s="11">
        <f t="shared" si="2237"/>
        <v>49.999999914999997</v>
      </c>
      <c r="CN277" s="11">
        <f t="shared" si="2237"/>
        <v>29.999999914</v>
      </c>
      <c r="CO277" s="11">
        <f t="shared" si="2237"/>
        <v>19.999999913</v>
      </c>
      <c r="CP277" s="11">
        <f t="shared" si="2237"/>
        <v>35.000000087999993</v>
      </c>
      <c r="CQ277" s="11">
        <f t="shared" si="2237"/>
        <v>24.999999911</v>
      </c>
      <c r="CR277" s="11">
        <f t="shared" ref="CR277:CS277" si="2238">ABS(CR27-50)</f>
        <v>29.99999991</v>
      </c>
      <c r="CS277" s="11">
        <f t="shared" si="2238"/>
        <v>14.999999909000003</v>
      </c>
      <c r="CT277" s="11">
        <f t="shared" ref="CT277:DB277" si="2239">ABS(CT27-50)</f>
        <v>44.999999907999999</v>
      </c>
      <c r="CU277" s="11">
        <f t="shared" si="2239"/>
        <v>39.999999907000003</v>
      </c>
      <c r="CV277" s="11">
        <f t="shared" si="2239"/>
        <v>34.999999905999999</v>
      </c>
      <c r="CW277" s="11">
        <f t="shared" si="2239"/>
        <v>9.4999997202194209E-8</v>
      </c>
      <c r="CX277" s="11">
        <f t="shared" si="2239"/>
        <v>29.999999903999999</v>
      </c>
      <c r="CY277" s="11">
        <f t="shared" si="2239"/>
        <v>7.9999999030000026</v>
      </c>
      <c r="CZ277" s="11">
        <f t="shared" si="2239"/>
        <v>10.000000098000001</v>
      </c>
      <c r="DA277" s="11">
        <f t="shared" si="2239"/>
        <v>11.999999901000002</v>
      </c>
      <c r="DB277" s="11">
        <f t="shared" si="2239"/>
        <v>15.000000099999994</v>
      </c>
      <c r="DC277" s="11">
        <f t="shared" ref="DC277:EE277" si="2240">ABS(DC27-50)</f>
        <v>27.000000100999998</v>
      </c>
      <c r="DD277" s="11">
        <f t="shared" si="2240"/>
        <v>21.999999897999999</v>
      </c>
      <c r="DE277" s="11">
        <f t="shared" si="2240"/>
        <v>25.999999896999999</v>
      </c>
      <c r="DF277" s="11">
        <f t="shared" si="2240"/>
        <v>4.9999998959999985</v>
      </c>
      <c r="DG277" s="11">
        <f t="shared" si="2240"/>
        <v>29.999999894999998</v>
      </c>
      <c r="DH277" s="11">
        <f t="shared" si="2240"/>
        <v>29.999999893999998</v>
      </c>
      <c r="DI277" s="11">
        <f t="shared" si="2240"/>
        <v>1.0699999819507866E-7</v>
      </c>
      <c r="DJ277" s="11">
        <f t="shared" si="2240"/>
        <v>19.999999892000002</v>
      </c>
      <c r="DK277" s="11">
        <f t="shared" si="2240"/>
        <v>29.999999891000002</v>
      </c>
      <c r="DL277" s="11">
        <f t="shared" si="2240"/>
        <v>18.000000110000002</v>
      </c>
      <c r="DM277" s="11">
        <f t="shared" si="2240"/>
        <v>9.9999998890000015</v>
      </c>
      <c r="DN277" s="11">
        <f t="shared" si="2240"/>
        <v>45.000000111999995</v>
      </c>
      <c r="DO277" s="11">
        <f t="shared" si="2240"/>
        <v>49.999999887000001</v>
      </c>
      <c r="DP277" s="11">
        <f t="shared" si="2240"/>
        <v>20.000000114000002</v>
      </c>
      <c r="DQ277" s="11">
        <f t="shared" si="2240"/>
        <v>19.999999885000001</v>
      </c>
      <c r="DR277" s="11">
        <f t="shared" si="2240"/>
        <v>19.999999884000001</v>
      </c>
      <c r="DS277" s="11">
        <f t="shared" si="2240"/>
        <v>49.999999883000001</v>
      </c>
      <c r="DT277" s="11">
        <f t="shared" si="2240"/>
        <v>1.1800000265793642E-7</v>
      </c>
      <c r="DU277" s="11">
        <f t="shared" si="2240"/>
        <v>29.999999881000001</v>
      </c>
      <c r="DV277" s="11">
        <f t="shared" si="2240"/>
        <v>29.999999880000001</v>
      </c>
      <c r="DW277" s="11">
        <f t="shared" si="2240"/>
        <v>10.000000120999999</v>
      </c>
      <c r="DX277" s="11">
        <f t="shared" si="2240"/>
        <v>29.999999878000001</v>
      </c>
      <c r="DY277" s="11">
        <f t="shared" si="2240"/>
        <v>25.000000123000007</v>
      </c>
      <c r="DZ277" s="11">
        <f t="shared" si="2240"/>
        <v>29.999999876</v>
      </c>
      <c r="EA277" s="11">
        <f t="shared" si="2240"/>
        <v>9.9999998750000003</v>
      </c>
      <c r="EB277" s="11">
        <f t="shared" si="2240"/>
        <v>24.000000126000003</v>
      </c>
      <c r="EC277" s="11">
        <f t="shared" si="2240"/>
        <v>9.9999998730000002</v>
      </c>
      <c r="ED277" s="11">
        <f t="shared" si="2240"/>
        <v>38.999999872000004</v>
      </c>
      <c r="EE277" s="11">
        <f t="shared" si="2240"/>
        <v>20.000000129</v>
      </c>
      <c r="EF277" s="11">
        <f t="shared" ref="EF277:EI277" si="2241">ABS(EF27-50)</f>
        <v>19.99999987</v>
      </c>
      <c r="EG277" s="11">
        <f t="shared" si="2241"/>
        <v>27.999999869</v>
      </c>
      <c r="EH277" s="11">
        <f t="shared" si="2241"/>
        <v>39.999999868000003</v>
      </c>
      <c r="EI277" s="11">
        <f t="shared" si="2241"/>
        <v>25.999999867</v>
      </c>
      <c r="EJ277" s="11">
        <f t="shared" ref="EJ277:ES277" si="2242">ABS(EJ27-50)</f>
        <v>47.999999866000003</v>
      </c>
      <c r="EK277" s="11">
        <f t="shared" si="2242"/>
        <v>5.0000001350000005</v>
      </c>
      <c r="EL277" s="11">
        <f t="shared" si="2242"/>
        <v>24.999999863999999</v>
      </c>
      <c r="EM277" s="11">
        <f t="shared" si="2242"/>
        <v>10.000000137000001</v>
      </c>
      <c r="EN277" s="11">
        <f t="shared" si="2242"/>
        <v>30.000000138000004</v>
      </c>
      <c r="EO277" s="11">
        <f t="shared" si="2242"/>
        <v>9.9999998609999992</v>
      </c>
      <c r="EP277" s="11">
        <f t="shared" si="2242"/>
        <v>25.000000139999997</v>
      </c>
      <c r="EQ277" s="11">
        <f t="shared" si="2242"/>
        <v>20.000000141000001</v>
      </c>
      <c r="ER277" s="11">
        <f t="shared" si="2242"/>
        <v>30.000000142000005</v>
      </c>
      <c r="ES277" s="11">
        <f t="shared" si="2242"/>
        <v>35.000000142999994</v>
      </c>
      <c r="ET277" s="11">
        <f t="shared" ref="ET277:EV277" si="2243">ABS(ET27-50)</f>
        <v>15.000000143999998</v>
      </c>
      <c r="EU277" s="11">
        <f t="shared" si="2243"/>
        <v>19.999999854999999</v>
      </c>
      <c r="EV277" s="11">
        <f t="shared" si="2243"/>
        <v>34.999999854000002</v>
      </c>
      <c r="EW277" s="11">
        <f t="shared" ref="EW277:FJ277" si="2244">ABS(EW27-50)</f>
        <v>29.000000146999994</v>
      </c>
      <c r="EX277" s="11">
        <f t="shared" si="2244"/>
        <v>25.000000147999998</v>
      </c>
      <c r="EY277" s="11">
        <f t="shared" si="2244"/>
        <v>29.999999850999998</v>
      </c>
      <c r="EZ277" s="11">
        <f t="shared" si="2244"/>
        <v>1.4999999820020093E-7</v>
      </c>
      <c r="FA277" s="11">
        <f t="shared" si="2244"/>
        <v>24.999999849000002</v>
      </c>
      <c r="FB277" s="11">
        <f t="shared" si="2244"/>
        <v>24.999999848000002</v>
      </c>
      <c r="FC277" s="11">
        <f t="shared" si="2244"/>
        <v>40.000000153000002</v>
      </c>
      <c r="FD277" s="11">
        <f t="shared" si="2244"/>
        <v>24.999999846000001</v>
      </c>
      <c r="FE277" s="11">
        <f t="shared" si="2244"/>
        <v>30.000000154999995</v>
      </c>
      <c r="FF277" s="11">
        <f t="shared" si="2244"/>
        <v>22.000000155999999</v>
      </c>
      <c r="FG277" s="11">
        <f t="shared" si="2244"/>
        <v>33.999999842999998</v>
      </c>
      <c r="FH277" s="11">
        <f t="shared" si="2244"/>
        <v>50.000000158000006</v>
      </c>
      <c r="FI277" s="11">
        <f t="shared" si="2244"/>
        <v>39.999999840999998</v>
      </c>
      <c r="FJ277" s="11">
        <f t="shared" si="2244"/>
        <v>49.000000159999999</v>
      </c>
      <c r="FK277" s="11">
        <f t="shared" ref="FK277" si="2245">ABS(FK27-50)</f>
        <v>14.999999838999997</v>
      </c>
    </row>
    <row r="278" spans="3:167" x14ac:dyDescent="0.25">
      <c r="C278" s="11">
        <v>25</v>
      </c>
      <c r="D278" s="11">
        <f t="shared" si="1933"/>
        <v>0</v>
      </c>
      <c r="E278" s="11">
        <f t="shared" ref="E278" si="2246">ABS(E28-50)</f>
        <v>9.9999999994999982</v>
      </c>
      <c r="F278" s="11">
        <f t="shared" si="1933"/>
        <v>5.0000000005000018</v>
      </c>
      <c r="G278" s="11">
        <f t="shared" si="1933"/>
        <v>9.0000000009999965</v>
      </c>
      <c r="H278" s="11">
        <f t="shared" si="1933"/>
        <v>5.0000000020000002</v>
      </c>
      <c r="I278" s="11">
        <f t="shared" ref="I278:BT278" si="2247">ABS(I28-50)</f>
        <v>11.000000002999997</v>
      </c>
      <c r="J278" s="11">
        <f t="shared" si="2247"/>
        <v>19.999999996</v>
      </c>
      <c r="K278" s="11">
        <f t="shared" si="2247"/>
        <v>30.000000005000004</v>
      </c>
      <c r="L278" s="11">
        <f t="shared" si="2247"/>
        <v>6.000000496442226E-9</v>
      </c>
      <c r="M278" s="11">
        <f t="shared" si="2247"/>
        <v>30.000000006999997</v>
      </c>
      <c r="N278" s="11">
        <f t="shared" si="2247"/>
        <v>15.000000008000001</v>
      </c>
      <c r="O278" s="11">
        <f t="shared" si="2247"/>
        <v>9.9999999910000028</v>
      </c>
      <c r="P278" s="11">
        <f t="shared" si="2247"/>
        <v>9.9999999899999992</v>
      </c>
      <c r="Q278" s="11">
        <f t="shared" si="2247"/>
        <v>24.999999988999999</v>
      </c>
      <c r="R278" s="11">
        <f t="shared" si="2247"/>
        <v>16.999999987999999</v>
      </c>
      <c r="S278" s="11">
        <f t="shared" si="2247"/>
        <v>9.9999999870000025</v>
      </c>
      <c r="T278" s="11">
        <f t="shared" si="2247"/>
        <v>22.000000013999994</v>
      </c>
      <c r="U278" s="11">
        <f t="shared" si="2247"/>
        <v>29.999999984999999</v>
      </c>
      <c r="V278" s="11">
        <f t="shared" si="2247"/>
        <v>1.6000001323845936E-8</v>
      </c>
      <c r="W278" s="11">
        <f t="shared" si="2247"/>
        <v>1.6999997853872628E-8</v>
      </c>
      <c r="X278" s="11">
        <f t="shared" si="2247"/>
        <v>40.000000017999994</v>
      </c>
      <c r="Y278" s="11">
        <f t="shared" si="2247"/>
        <v>50.000000018999998</v>
      </c>
      <c r="Z278" s="11">
        <f t="shared" si="2247"/>
        <v>9.9999999799999983</v>
      </c>
      <c r="AA278" s="11">
        <f t="shared" si="2247"/>
        <v>25.000000021000005</v>
      </c>
      <c r="AB278" s="11">
        <f t="shared" si="2247"/>
        <v>40.000000021999995</v>
      </c>
      <c r="AC278" s="11">
        <f t="shared" si="2247"/>
        <v>1.9999999770000016</v>
      </c>
      <c r="AD278" s="11">
        <f t="shared" si="2247"/>
        <v>17.000000024000002</v>
      </c>
      <c r="AE278" s="11">
        <f t="shared" si="2247"/>
        <v>1.9999999750000015</v>
      </c>
      <c r="AF278" s="11">
        <f t="shared" si="2247"/>
        <v>25.000000025999995</v>
      </c>
      <c r="AG278" s="11">
        <f t="shared" si="2247"/>
        <v>25.000000026999999</v>
      </c>
      <c r="AH278" s="11">
        <f t="shared" si="2247"/>
        <v>29.000000028000002</v>
      </c>
      <c r="AI278" s="11">
        <f t="shared" si="2247"/>
        <v>29.999999971000001</v>
      </c>
      <c r="AJ278" s="11">
        <f t="shared" si="2247"/>
        <v>25.999999970000001</v>
      </c>
      <c r="AK278" s="11">
        <f t="shared" si="2247"/>
        <v>24.999999969000001</v>
      </c>
      <c r="AL278" s="11">
        <f t="shared" si="2247"/>
        <v>49.999999967999997</v>
      </c>
      <c r="AM278" s="11">
        <f t="shared" si="2247"/>
        <v>18.000000033000006</v>
      </c>
      <c r="AN278" s="11">
        <f t="shared" si="2247"/>
        <v>34.999999966000004</v>
      </c>
      <c r="AO278" s="11">
        <f t="shared" si="2247"/>
        <v>35.000000034999999</v>
      </c>
      <c r="AP278" s="11">
        <f t="shared" si="2247"/>
        <v>30.000000036000003</v>
      </c>
      <c r="AQ278" s="11">
        <f t="shared" si="2247"/>
        <v>25.000000037000007</v>
      </c>
      <c r="AR278" s="11">
        <f t="shared" si="2247"/>
        <v>30.000000037999996</v>
      </c>
      <c r="AS278" s="11">
        <f t="shared" si="2247"/>
        <v>7.9999999610000003</v>
      </c>
      <c r="AT278" s="11">
        <f t="shared" si="2247"/>
        <v>44.999999959999997</v>
      </c>
      <c r="AU278" s="11">
        <f t="shared" si="2247"/>
        <v>9.9999999590000002</v>
      </c>
      <c r="AV278" s="11">
        <f t="shared" si="2247"/>
        <v>30.000000041999996</v>
      </c>
      <c r="AW278" s="11">
        <f t="shared" si="2247"/>
        <v>49.999999957</v>
      </c>
      <c r="AX278" s="11">
        <f t="shared" si="2247"/>
        <v>32.999999955999996</v>
      </c>
      <c r="AY278" s="11">
        <f t="shared" si="2247"/>
        <v>49.999999955</v>
      </c>
      <c r="AZ278" s="11">
        <f t="shared" si="2247"/>
        <v>40.000000045999997</v>
      </c>
      <c r="BA278" s="11">
        <f t="shared" si="2247"/>
        <v>29.999999953</v>
      </c>
      <c r="BB278" s="11">
        <f t="shared" si="2247"/>
        <v>24.999999952</v>
      </c>
      <c r="BC278" s="11">
        <f t="shared" si="2247"/>
        <v>30.000000048999993</v>
      </c>
      <c r="BD278" s="11">
        <f t="shared" si="2247"/>
        <v>30.000000049999997</v>
      </c>
      <c r="BE278" s="11">
        <f t="shared" si="2247"/>
        <v>50.000000051000001</v>
      </c>
      <c r="BF278" s="11">
        <f t="shared" si="2247"/>
        <v>49.999999948000003</v>
      </c>
      <c r="BG278" s="11">
        <f t="shared" si="2247"/>
        <v>29.999999946999999</v>
      </c>
      <c r="BH278" s="11">
        <f t="shared" si="2247"/>
        <v>30.000000053999997</v>
      </c>
      <c r="BI278" s="11">
        <f t="shared" si="2247"/>
        <v>30.000000055000001</v>
      </c>
      <c r="BJ278" s="11">
        <f t="shared" si="2247"/>
        <v>25.000000056000005</v>
      </c>
      <c r="BK278" s="11">
        <f t="shared" si="2247"/>
        <v>9.9999999429999988</v>
      </c>
      <c r="BL278" s="11">
        <f t="shared" si="2247"/>
        <v>40.000000057999998</v>
      </c>
      <c r="BM278" s="11">
        <f t="shared" si="2247"/>
        <v>8.9999999409999987</v>
      </c>
      <c r="BN278" s="11">
        <f t="shared" si="2247"/>
        <v>30.000000060000005</v>
      </c>
      <c r="BO278" s="11">
        <f t="shared" si="2247"/>
        <v>29.999999938999999</v>
      </c>
      <c r="BP278" s="11">
        <f t="shared" si="2247"/>
        <v>50.000000061999998</v>
      </c>
      <c r="BQ278" s="11">
        <f t="shared" si="2247"/>
        <v>50.000000063000002</v>
      </c>
      <c r="BR278" s="11">
        <f t="shared" si="2247"/>
        <v>10.000000063999998</v>
      </c>
      <c r="BS278" s="11">
        <f t="shared" si="2247"/>
        <v>23.999999935000002</v>
      </c>
      <c r="BT278" s="11">
        <f t="shared" si="2247"/>
        <v>14.999999934000002</v>
      </c>
      <c r="BU278" s="11">
        <f t="shared" ref="BU278:CI278" si="2248">ABS(BU28-50)</f>
        <v>17.000000067000002</v>
      </c>
      <c r="BV278" s="11">
        <f t="shared" si="2248"/>
        <v>25.000000068000006</v>
      </c>
      <c r="BW278" s="11">
        <f t="shared" si="2248"/>
        <v>15.999999930999998</v>
      </c>
      <c r="BX278" s="11">
        <f t="shared" si="2248"/>
        <v>16.000000069999999</v>
      </c>
      <c r="BY278" s="11">
        <f t="shared" si="2248"/>
        <v>25.999999929000001</v>
      </c>
      <c r="BZ278" s="11">
        <f t="shared" si="2248"/>
        <v>20.000000072000006</v>
      </c>
      <c r="CA278" s="11">
        <f t="shared" si="2248"/>
        <v>5.0000000730000025</v>
      </c>
      <c r="CB278" s="11">
        <f t="shared" si="2248"/>
        <v>25.000000073999999</v>
      </c>
      <c r="CC278" s="11">
        <f t="shared" si="2248"/>
        <v>4.0000000750000027</v>
      </c>
      <c r="CD278" s="11">
        <f t="shared" si="2248"/>
        <v>8.0000000759999992</v>
      </c>
      <c r="CE278" s="11">
        <f t="shared" si="2248"/>
        <v>19.999999923000001</v>
      </c>
      <c r="CF278" s="11">
        <f t="shared" si="2248"/>
        <v>5.0000000779999993</v>
      </c>
      <c r="CG278" s="11">
        <f t="shared" si="2248"/>
        <v>34.999999920999997</v>
      </c>
      <c r="CH278" s="11">
        <f t="shared" si="2248"/>
        <v>24.99999992</v>
      </c>
      <c r="CI278" s="11">
        <f t="shared" si="2248"/>
        <v>15.000000080999996</v>
      </c>
      <c r="CJ278" s="11">
        <f t="shared" ref="CJ278:CK278" si="2249">ABS(CJ28-50)</f>
        <v>7.0000000819999997</v>
      </c>
      <c r="CK278" s="11">
        <f t="shared" si="2249"/>
        <v>19.999999917</v>
      </c>
      <c r="CL278" s="11">
        <f t="shared" ref="CL278:CQ278" si="2250">ABS(CL28-50)</f>
        <v>24.999999916</v>
      </c>
      <c r="CM278" s="11">
        <f t="shared" si="2250"/>
        <v>16.000000084999996</v>
      </c>
      <c r="CN278" s="11">
        <f t="shared" si="2250"/>
        <v>15.000000086</v>
      </c>
      <c r="CO278" s="11">
        <f t="shared" si="2250"/>
        <v>29.999999913</v>
      </c>
      <c r="CP278" s="11">
        <f t="shared" si="2250"/>
        <v>35.000000087999993</v>
      </c>
      <c r="CQ278" s="11">
        <f t="shared" si="2250"/>
        <v>10.000000088999997</v>
      </c>
      <c r="CR278" s="11">
        <f t="shared" ref="CR278:CS278" si="2251">ABS(CR28-50)</f>
        <v>19.99999991</v>
      </c>
      <c r="CS278" s="11">
        <f t="shared" si="2251"/>
        <v>20.000000091000004</v>
      </c>
      <c r="CT278" s="11">
        <f t="shared" ref="CT278:DB278" si="2252">ABS(CT28-50)</f>
        <v>37.000000091999993</v>
      </c>
      <c r="CU278" s="11">
        <f t="shared" si="2252"/>
        <v>32.000000092999997</v>
      </c>
      <c r="CV278" s="11">
        <f t="shared" si="2252"/>
        <v>29.999999905999999</v>
      </c>
      <c r="CW278" s="11">
        <f t="shared" si="2252"/>
        <v>4.9999999050000028</v>
      </c>
      <c r="CX278" s="11">
        <f t="shared" si="2252"/>
        <v>29.999999903999999</v>
      </c>
      <c r="CY278" s="11">
        <f t="shared" si="2252"/>
        <v>26.000000096999997</v>
      </c>
      <c r="CZ278" s="11">
        <f t="shared" si="2252"/>
        <v>6.999999901999999</v>
      </c>
      <c r="DA278" s="11">
        <f t="shared" si="2252"/>
        <v>15.000000099000005</v>
      </c>
      <c r="DB278" s="11">
        <f t="shared" si="2252"/>
        <v>40.000000099999994</v>
      </c>
      <c r="DC278" s="11">
        <f t="shared" ref="DC278:EE278" si="2253">ABS(DC28-50)</f>
        <v>10.000000100999998</v>
      </c>
      <c r="DD278" s="11">
        <f t="shared" si="2253"/>
        <v>15.000000102000001</v>
      </c>
      <c r="DE278" s="11">
        <f t="shared" si="2253"/>
        <v>38.000000103000005</v>
      </c>
      <c r="DF278" s="11">
        <f t="shared" si="2253"/>
        <v>4.9999998959999985</v>
      </c>
      <c r="DG278" s="11">
        <f t="shared" si="2253"/>
        <v>26.999999894999998</v>
      </c>
      <c r="DH278" s="11">
        <f t="shared" si="2253"/>
        <v>34.999999893999998</v>
      </c>
      <c r="DI278" s="11">
        <f t="shared" si="2253"/>
        <v>39.999999893000002</v>
      </c>
      <c r="DJ278" s="11">
        <f t="shared" si="2253"/>
        <v>10.000000108000002</v>
      </c>
      <c r="DK278" s="11">
        <f t="shared" si="2253"/>
        <v>20.000000108999998</v>
      </c>
      <c r="DL278" s="11">
        <f t="shared" si="2253"/>
        <v>40.000000110000002</v>
      </c>
      <c r="DM278" s="11">
        <f t="shared" si="2253"/>
        <v>10.000000110999999</v>
      </c>
      <c r="DN278" s="11">
        <f t="shared" si="2253"/>
        <v>40.000000111999995</v>
      </c>
      <c r="DO278" s="11">
        <f t="shared" si="2253"/>
        <v>50.000000112999999</v>
      </c>
      <c r="DP278" s="11">
        <f t="shared" si="2253"/>
        <v>9.9999998859999977</v>
      </c>
      <c r="DQ278" s="11">
        <f t="shared" si="2253"/>
        <v>10.000000114999999</v>
      </c>
      <c r="DR278" s="11">
        <f t="shared" si="2253"/>
        <v>20.000000115999995</v>
      </c>
      <c r="DS278" s="11">
        <f t="shared" si="2253"/>
        <v>30.000000116999999</v>
      </c>
      <c r="DT278" s="11">
        <f t="shared" si="2253"/>
        <v>24.999999882000001</v>
      </c>
      <c r="DU278" s="11">
        <f t="shared" si="2253"/>
        <v>8.9999998810000008</v>
      </c>
      <c r="DV278" s="11">
        <f t="shared" si="2253"/>
        <v>25.000000119999996</v>
      </c>
      <c r="DW278" s="11">
        <f t="shared" si="2253"/>
        <v>15.000000120999999</v>
      </c>
      <c r="DX278" s="11">
        <f t="shared" si="2253"/>
        <v>30.000000122000003</v>
      </c>
      <c r="DY278" s="11">
        <f t="shared" si="2253"/>
        <v>19.999999877</v>
      </c>
      <c r="DZ278" s="11">
        <f t="shared" si="2253"/>
        <v>25.000000123999996</v>
      </c>
      <c r="EA278" s="11">
        <f t="shared" si="2253"/>
        <v>1.2499999968440534E-7</v>
      </c>
      <c r="EB278" s="11">
        <f t="shared" si="2253"/>
        <v>18.999999874</v>
      </c>
      <c r="EC278" s="11">
        <f t="shared" si="2253"/>
        <v>5.0000001269999998</v>
      </c>
      <c r="ED278" s="11">
        <f t="shared" si="2253"/>
        <v>0.99999987199999651</v>
      </c>
      <c r="EE278" s="11">
        <f t="shared" si="2253"/>
        <v>40.000000129</v>
      </c>
      <c r="EF278" s="11">
        <f t="shared" ref="EF278:EI278" si="2254">ABS(EF28-50)</f>
        <v>20.000000130000004</v>
      </c>
      <c r="EG278" s="11">
        <f t="shared" si="2254"/>
        <v>22.000000130999993</v>
      </c>
      <c r="EH278" s="11">
        <f t="shared" si="2254"/>
        <v>5.0000001319999967</v>
      </c>
      <c r="EI278" s="11">
        <f t="shared" si="2254"/>
        <v>22.999999867</v>
      </c>
      <c r="EJ278" s="11">
        <f t="shared" ref="EJ278:ES278" si="2255">ABS(EJ28-50)</f>
        <v>30.999999866</v>
      </c>
      <c r="EK278" s="11">
        <f t="shared" si="2255"/>
        <v>5.0000001350000005</v>
      </c>
      <c r="EL278" s="11">
        <f t="shared" si="2255"/>
        <v>1.3599999704183574E-7</v>
      </c>
      <c r="EM278" s="11">
        <f t="shared" si="2255"/>
        <v>1.3700000067728979E-7</v>
      </c>
      <c r="EN278" s="11">
        <f t="shared" si="2255"/>
        <v>24.999999861999999</v>
      </c>
      <c r="EO278" s="11">
        <f t="shared" si="2255"/>
        <v>15.000000138999994</v>
      </c>
      <c r="EP278" s="11">
        <f t="shared" si="2255"/>
        <v>1.3999999737279722E-7</v>
      </c>
      <c r="EQ278" s="11">
        <f t="shared" si="2255"/>
        <v>25.000000141000001</v>
      </c>
      <c r="ER278" s="11">
        <f t="shared" si="2255"/>
        <v>40.000000142000005</v>
      </c>
      <c r="ES278" s="11">
        <f t="shared" si="2255"/>
        <v>14.999999856999999</v>
      </c>
      <c r="ET278" s="11">
        <f t="shared" ref="ET278:EV278" si="2256">ABS(ET28-50)</f>
        <v>32.000000143999998</v>
      </c>
      <c r="EU278" s="11">
        <f t="shared" si="2256"/>
        <v>15.000000145000001</v>
      </c>
      <c r="EV278" s="11">
        <f t="shared" si="2256"/>
        <v>1.4599999786923945E-7</v>
      </c>
      <c r="EW278" s="11">
        <f t="shared" ref="EW278:FJ278" si="2257">ABS(EW28-50)</f>
        <v>30.000000146999994</v>
      </c>
      <c r="EX278" s="11">
        <f t="shared" si="2257"/>
        <v>27.000000147999998</v>
      </c>
      <c r="EY278" s="11">
        <f t="shared" si="2257"/>
        <v>24.999999850999998</v>
      </c>
      <c r="EZ278" s="11">
        <f t="shared" si="2257"/>
        <v>14.999999850000002</v>
      </c>
      <c r="FA278" s="11">
        <f t="shared" si="2257"/>
        <v>20.000000150999995</v>
      </c>
      <c r="FB278" s="11">
        <f t="shared" si="2257"/>
        <v>25.000000151999998</v>
      </c>
      <c r="FC278" s="11">
        <f t="shared" si="2257"/>
        <v>45.000000153000002</v>
      </c>
      <c r="FD278" s="11">
        <f t="shared" si="2257"/>
        <v>24.999999846000001</v>
      </c>
      <c r="FE278" s="11">
        <f t="shared" si="2257"/>
        <v>30.000000154999995</v>
      </c>
      <c r="FF278" s="11">
        <f t="shared" si="2257"/>
        <v>46.999999844000001</v>
      </c>
      <c r="FG278" s="11">
        <f t="shared" si="2257"/>
        <v>37.000000157000002</v>
      </c>
      <c r="FH278" s="11">
        <f t="shared" si="2257"/>
        <v>49.999999842000001</v>
      </c>
      <c r="FI278" s="11">
        <f t="shared" si="2257"/>
        <v>29.999999841000001</v>
      </c>
      <c r="FJ278" s="11">
        <f t="shared" si="2257"/>
        <v>49.000000159999999</v>
      </c>
      <c r="FK278" s="11">
        <f t="shared" ref="FK278" si="2258">ABS(FK28-50)</f>
        <v>15.000000161000003</v>
      </c>
    </row>
    <row r="279" spans="3:167" x14ac:dyDescent="0.25">
      <c r="C279" s="11">
        <v>26</v>
      </c>
      <c r="D279" s="11">
        <f t="shared" si="1933"/>
        <v>0</v>
      </c>
      <c r="E279" s="11">
        <f t="shared" ref="E279" si="2259">ABS(E29-50)</f>
        <v>35.000000000499995</v>
      </c>
      <c r="F279" s="11">
        <f t="shared" si="1933"/>
        <v>12.999999999499998</v>
      </c>
      <c r="G279" s="11">
        <f t="shared" si="1933"/>
        <v>20.999999999</v>
      </c>
      <c r="H279" s="11">
        <f t="shared" si="1933"/>
        <v>33.999999998</v>
      </c>
      <c r="I279" s="11">
        <f t="shared" ref="I279:BT279" si="2260">ABS(I29-50)</f>
        <v>25.999999997</v>
      </c>
      <c r="J279" s="11">
        <f t="shared" si="2260"/>
        <v>39.999999996</v>
      </c>
      <c r="K279" s="11">
        <f t="shared" si="2260"/>
        <v>50.000000005000004</v>
      </c>
      <c r="L279" s="11">
        <f t="shared" si="2260"/>
        <v>40.000000005999993</v>
      </c>
      <c r="M279" s="11">
        <f t="shared" si="2260"/>
        <v>20.000000006999997</v>
      </c>
      <c r="N279" s="11">
        <f t="shared" si="2260"/>
        <v>30.000000008000001</v>
      </c>
      <c r="O279" s="11">
        <f t="shared" si="2260"/>
        <v>29.999999990999999</v>
      </c>
      <c r="P279" s="11">
        <f t="shared" si="2260"/>
        <v>19.999999989999999</v>
      </c>
      <c r="Q279" s="11">
        <f t="shared" si="2260"/>
        <v>29.999999988999999</v>
      </c>
      <c r="R279" s="11">
        <f t="shared" si="2260"/>
        <v>20.000000012000001</v>
      </c>
      <c r="S279" s="11">
        <f t="shared" si="2260"/>
        <v>10.000000012999998</v>
      </c>
      <c r="T279" s="11">
        <f t="shared" si="2260"/>
        <v>29.999999985999999</v>
      </c>
      <c r="U279" s="11">
        <f t="shared" si="2260"/>
        <v>38.000000014999998</v>
      </c>
      <c r="V279" s="11">
        <f t="shared" si="2260"/>
        <v>1.6000001323845936E-8</v>
      </c>
      <c r="W279" s="11">
        <f t="shared" si="2260"/>
        <v>1.6999997853872628E-8</v>
      </c>
      <c r="X279" s="11">
        <f t="shared" si="2260"/>
        <v>48.999999981999999</v>
      </c>
      <c r="Y279" s="11">
        <f t="shared" si="2260"/>
        <v>20.999999980999998</v>
      </c>
      <c r="Z279" s="11">
        <f t="shared" si="2260"/>
        <v>25.000000020000002</v>
      </c>
      <c r="AA279" s="11">
        <f t="shared" si="2260"/>
        <v>45.000000021000005</v>
      </c>
      <c r="AB279" s="11">
        <f t="shared" si="2260"/>
        <v>25.000000021999995</v>
      </c>
      <c r="AC279" s="11">
        <f t="shared" si="2260"/>
        <v>31.000000022999998</v>
      </c>
      <c r="AD279" s="11">
        <f t="shared" si="2260"/>
        <v>17.000000024000002</v>
      </c>
      <c r="AE279" s="11">
        <f t="shared" si="2260"/>
        <v>34.999999975000001</v>
      </c>
      <c r="AF279" s="11">
        <f t="shared" si="2260"/>
        <v>50.000000025999995</v>
      </c>
      <c r="AG279" s="11">
        <f t="shared" si="2260"/>
        <v>44.999999973000001</v>
      </c>
      <c r="AH279" s="11">
        <f t="shared" si="2260"/>
        <v>40.000000028000002</v>
      </c>
      <c r="AI279" s="11">
        <f t="shared" si="2260"/>
        <v>16.999999971000001</v>
      </c>
      <c r="AJ279" s="11">
        <f t="shared" si="2260"/>
        <v>17.000000029999995</v>
      </c>
      <c r="AK279" s="11">
        <f t="shared" si="2260"/>
        <v>35.000000030999999</v>
      </c>
      <c r="AL279" s="11">
        <f t="shared" si="2260"/>
        <v>20.000000032000003</v>
      </c>
      <c r="AM279" s="11">
        <f t="shared" si="2260"/>
        <v>20.000000033000006</v>
      </c>
      <c r="AN279" s="11">
        <f t="shared" si="2260"/>
        <v>40.999999966000004</v>
      </c>
      <c r="AO279" s="11">
        <f t="shared" si="2260"/>
        <v>9.9999999650000007</v>
      </c>
      <c r="AP279" s="11">
        <f t="shared" si="2260"/>
        <v>10.000000036000003</v>
      </c>
      <c r="AQ279" s="11">
        <f t="shared" si="2260"/>
        <v>24.999999963</v>
      </c>
      <c r="AR279" s="11">
        <f t="shared" si="2260"/>
        <v>30.000000037999996</v>
      </c>
      <c r="AS279" s="11">
        <f t="shared" si="2260"/>
        <v>7.9999999610000003</v>
      </c>
      <c r="AT279" s="11">
        <f t="shared" si="2260"/>
        <v>44.999999959999997</v>
      </c>
      <c r="AU279" s="11">
        <f t="shared" si="2260"/>
        <v>10.000000041</v>
      </c>
      <c r="AV279" s="11">
        <f t="shared" si="2260"/>
        <v>4.2000003475095582E-8</v>
      </c>
      <c r="AW279" s="11">
        <f t="shared" si="2260"/>
        <v>49.999999957</v>
      </c>
      <c r="AX279" s="11">
        <f t="shared" si="2260"/>
        <v>48.000000044000004</v>
      </c>
      <c r="AY279" s="11">
        <f t="shared" si="2260"/>
        <v>27.000000044999993</v>
      </c>
      <c r="AZ279" s="11">
        <f t="shared" si="2260"/>
        <v>40.000000045999997</v>
      </c>
      <c r="BA279" s="11">
        <f t="shared" si="2260"/>
        <v>24.999999953</v>
      </c>
      <c r="BB279" s="11">
        <f t="shared" si="2260"/>
        <v>35.000000048000004</v>
      </c>
      <c r="BC279" s="11">
        <f t="shared" si="2260"/>
        <v>29.999999950999999</v>
      </c>
      <c r="BD279" s="11">
        <f t="shared" si="2260"/>
        <v>20.000000049999997</v>
      </c>
      <c r="BE279" s="11">
        <f t="shared" si="2260"/>
        <v>24.999999948999999</v>
      </c>
      <c r="BF279" s="11">
        <f t="shared" si="2260"/>
        <v>49.999999948000003</v>
      </c>
      <c r="BG279" s="11">
        <f t="shared" si="2260"/>
        <v>34.999999946999999</v>
      </c>
      <c r="BH279" s="11">
        <f t="shared" si="2260"/>
        <v>19.999999945999999</v>
      </c>
      <c r="BI279" s="11">
        <f t="shared" si="2260"/>
        <v>19.999999944999999</v>
      </c>
      <c r="BJ279" s="11">
        <f t="shared" si="2260"/>
        <v>40.000000056000005</v>
      </c>
      <c r="BK279" s="11">
        <f t="shared" si="2260"/>
        <v>9.9999999429999988</v>
      </c>
      <c r="BL279" s="11">
        <f t="shared" si="2260"/>
        <v>49.999999942000002</v>
      </c>
      <c r="BM279" s="11">
        <f t="shared" si="2260"/>
        <v>8.0000000590000013</v>
      </c>
      <c r="BN279" s="11">
        <f t="shared" si="2260"/>
        <v>29.999999939999999</v>
      </c>
      <c r="BO279" s="11">
        <f t="shared" si="2260"/>
        <v>24.999999938999999</v>
      </c>
      <c r="BP279" s="11">
        <f t="shared" si="2260"/>
        <v>49.999999938000002</v>
      </c>
      <c r="BQ279" s="11">
        <f t="shared" si="2260"/>
        <v>49.999999936999998</v>
      </c>
      <c r="BR279" s="11">
        <f t="shared" si="2260"/>
        <v>44.999999936000002</v>
      </c>
      <c r="BS279" s="11">
        <f t="shared" si="2260"/>
        <v>20.000000064999995</v>
      </c>
      <c r="BT279" s="11">
        <f t="shared" si="2260"/>
        <v>24.999999934000002</v>
      </c>
      <c r="BU279" s="11">
        <f t="shared" ref="BU279:CI279" si="2261">ABS(BU29-50)</f>
        <v>20.000000067000002</v>
      </c>
      <c r="BV279" s="11">
        <f t="shared" si="2261"/>
        <v>17.000000068000006</v>
      </c>
      <c r="BW279" s="11">
        <f t="shared" si="2261"/>
        <v>24.999999931000001</v>
      </c>
      <c r="BX279" s="11">
        <f t="shared" si="2261"/>
        <v>16.999999930000001</v>
      </c>
      <c r="BY279" s="11">
        <f t="shared" si="2261"/>
        <v>15.999999928999998</v>
      </c>
      <c r="BZ279" s="11">
        <f t="shared" si="2261"/>
        <v>49.999999928000001</v>
      </c>
      <c r="CA279" s="11">
        <f t="shared" si="2261"/>
        <v>15.000000072999995</v>
      </c>
      <c r="CB279" s="11">
        <f t="shared" si="2261"/>
        <v>49.999999926000001</v>
      </c>
      <c r="CC279" s="11">
        <f t="shared" si="2261"/>
        <v>22.999999925000001</v>
      </c>
      <c r="CD279" s="11">
        <f t="shared" si="2261"/>
        <v>17.999999924000001</v>
      </c>
      <c r="CE279" s="11">
        <f t="shared" si="2261"/>
        <v>39.999999923000004</v>
      </c>
      <c r="CF279" s="11">
        <f t="shared" si="2261"/>
        <v>15.000000077999999</v>
      </c>
      <c r="CG279" s="11">
        <f t="shared" si="2261"/>
        <v>34.999999920999997</v>
      </c>
      <c r="CH279" s="11">
        <f t="shared" si="2261"/>
        <v>39.99999992</v>
      </c>
      <c r="CI279" s="11">
        <f t="shared" si="2261"/>
        <v>7.0000000810000031</v>
      </c>
      <c r="CJ279" s="11">
        <f t="shared" ref="CJ279:CK279" si="2262">ABS(CJ29-50)</f>
        <v>6.9999999180000003</v>
      </c>
      <c r="CK279" s="11">
        <f t="shared" si="2262"/>
        <v>45.000000083000003</v>
      </c>
      <c r="CL279" s="11">
        <f t="shared" ref="CL279:CQ279" si="2263">ABS(CL29-50)</f>
        <v>29.999999916</v>
      </c>
      <c r="CM279" s="11">
        <f t="shared" si="2263"/>
        <v>49.999999914999997</v>
      </c>
      <c r="CN279" s="11">
        <f t="shared" si="2263"/>
        <v>8.6000000010244548E-8</v>
      </c>
      <c r="CO279" s="11">
        <f t="shared" si="2263"/>
        <v>39.999999912999996</v>
      </c>
      <c r="CP279" s="11">
        <f t="shared" si="2263"/>
        <v>40.000000087999993</v>
      </c>
      <c r="CQ279" s="11">
        <f t="shared" si="2263"/>
        <v>34.999999911000003</v>
      </c>
      <c r="CR279" s="11">
        <f t="shared" ref="CR279:CS279" si="2264">ABS(CR29-50)</f>
        <v>20.00000009</v>
      </c>
      <c r="CS279" s="11">
        <f t="shared" si="2264"/>
        <v>24.999999909</v>
      </c>
      <c r="CT279" s="11">
        <f t="shared" ref="CT279:DB279" si="2265">ABS(CT29-50)</f>
        <v>47.999999907999999</v>
      </c>
      <c r="CU279" s="11">
        <f t="shared" si="2265"/>
        <v>15.000000092999997</v>
      </c>
      <c r="CV279" s="11">
        <f t="shared" si="2265"/>
        <v>34.999999905999999</v>
      </c>
      <c r="CW279" s="11">
        <f t="shared" si="2265"/>
        <v>29.999999904999999</v>
      </c>
      <c r="CX279" s="11">
        <f t="shared" si="2265"/>
        <v>34.999999903999999</v>
      </c>
      <c r="CY279" s="11">
        <f t="shared" si="2265"/>
        <v>27.999999902999999</v>
      </c>
      <c r="CZ279" s="11">
        <f t="shared" si="2265"/>
        <v>29.999999901999999</v>
      </c>
      <c r="DA279" s="11">
        <f t="shared" si="2265"/>
        <v>30.000000099000005</v>
      </c>
      <c r="DB279" s="11">
        <f t="shared" si="2265"/>
        <v>24.999999899999999</v>
      </c>
      <c r="DC279" s="11">
        <f t="shared" ref="DC279:EE279" si="2266">ABS(DC29-50)</f>
        <v>4.9999998990000023</v>
      </c>
      <c r="DD279" s="11">
        <f t="shared" si="2266"/>
        <v>4.9999998979999987</v>
      </c>
      <c r="DE279" s="11">
        <f t="shared" si="2266"/>
        <v>30.000000103000005</v>
      </c>
      <c r="DF279" s="11">
        <f t="shared" si="2266"/>
        <v>14.999999895999999</v>
      </c>
      <c r="DG279" s="11">
        <f t="shared" si="2266"/>
        <v>49.999999895000002</v>
      </c>
      <c r="DH279" s="11">
        <f t="shared" si="2266"/>
        <v>47.999999893999998</v>
      </c>
      <c r="DI279" s="11">
        <f t="shared" si="2266"/>
        <v>49.999999893000002</v>
      </c>
      <c r="DJ279" s="11">
        <f t="shared" si="2266"/>
        <v>19.999999892000002</v>
      </c>
      <c r="DK279" s="11">
        <f t="shared" si="2266"/>
        <v>40.000000108999998</v>
      </c>
      <c r="DL279" s="11">
        <f t="shared" si="2266"/>
        <v>49.999999889999998</v>
      </c>
      <c r="DM279" s="11">
        <f t="shared" si="2266"/>
        <v>50.000000111000006</v>
      </c>
      <c r="DN279" s="11">
        <f t="shared" si="2266"/>
        <v>49.999999887999998</v>
      </c>
      <c r="DO279" s="11">
        <f t="shared" si="2266"/>
        <v>50.000000112999999</v>
      </c>
      <c r="DP279" s="11">
        <f t="shared" si="2266"/>
        <v>19.999999886000001</v>
      </c>
      <c r="DQ279" s="11">
        <f t="shared" si="2266"/>
        <v>24.999999885000001</v>
      </c>
      <c r="DR279" s="11">
        <f t="shared" si="2266"/>
        <v>28.999999884000001</v>
      </c>
      <c r="DS279" s="11">
        <f t="shared" si="2266"/>
        <v>39.999999883000001</v>
      </c>
      <c r="DT279" s="11">
        <f t="shared" si="2266"/>
        <v>19.999999882000001</v>
      </c>
      <c r="DU279" s="11">
        <f t="shared" si="2266"/>
        <v>42.999999881000001</v>
      </c>
      <c r="DV279" s="11">
        <f t="shared" si="2266"/>
        <v>44.999999879999997</v>
      </c>
      <c r="DW279" s="11">
        <f t="shared" si="2266"/>
        <v>14.999999879000001</v>
      </c>
      <c r="DX279" s="11">
        <f t="shared" si="2266"/>
        <v>34.999999877999997</v>
      </c>
      <c r="DY279" s="11">
        <f t="shared" si="2266"/>
        <v>10.000000123</v>
      </c>
      <c r="DZ279" s="11">
        <f t="shared" si="2266"/>
        <v>39.999999876000004</v>
      </c>
      <c r="EA279" s="11">
        <f t="shared" si="2266"/>
        <v>44.999999875</v>
      </c>
      <c r="EB279" s="11">
        <f t="shared" si="2266"/>
        <v>44.999999873999997</v>
      </c>
      <c r="EC279" s="11">
        <f t="shared" si="2266"/>
        <v>19.999999873</v>
      </c>
      <c r="ED279" s="11">
        <f t="shared" si="2266"/>
        <v>40.999999872000004</v>
      </c>
      <c r="EE279" s="11">
        <f t="shared" si="2266"/>
        <v>49.999999871</v>
      </c>
      <c r="EF279" s="11">
        <f t="shared" ref="EF279:EI279" si="2267">ABS(EF29-50)</f>
        <v>19.99999987</v>
      </c>
      <c r="EG279" s="11">
        <f t="shared" si="2267"/>
        <v>20.999999869</v>
      </c>
      <c r="EH279" s="11">
        <f t="shared" si="2267"/>
        <v>37.999999868000003</v>
      </c>
      <c r="EI279" s="11">
        <f t="shared" si="2267"/>
        <v>11.999999867</v>
      </c>
      <c r="EJ279" s="11">
        <f t="shared" ref="EJ279:ES279" si="2268">ABS(EJ29-50)</f>
        <v>31.999999866</v>
      </c>
      <c r="EK279" s="11">
        <f t="shared" si="2268"/>
        <v>49.999999864999999</v>
      </c>
      <c r="EL279" s="11">
        <f t="shared" si="2268"/>
        <v>34.999999864000003</v>
      </c>
      <c r="EM279" s="11">
        <f t="shared" si="2268"/>
        <v>19.999999862999999</v>
      </c>
      <c r="EN279" s="11">
        <f t="shared" si="2268"/>
        <v>34.999999861999996</v>
      </c>
      <c r="EO279" s="11">
        <f t="shared" si="2268"/>
        <v>12.999999860999999</v>
      </c>
      <c r="EP279" s="11">
        <f t="shared" si="2268"/>
        <v>15.000000139999997</v>
      </c>
      <c r="EQ279" s="11">
        <f t="shared" si="2268"/>
        <v>34.999999858999999</v>
      </c>
      <c r="ER279" s="11">
        <f t="shared" si="2268"/>
        <v>39.999999858000002</v>
      </c>
      <c r="ES279" s="11">
        <f t="shared" si="2268"/>
        <v>49.999999856999999</v>
      </c>
      <c r="ET279" s="11">
        <f t="shared" ref="ET279:EV279" si="2269">ABS(ET29-50)</f>
        <v>44.999999856000002</v>
      </c>
      <c r="EU279" s="11">
        <f t="shared" si="2269"/>
        <v>10.000000145000001</v>
      </c>
      <c r="EV279" s="11">
        <f t="shared" si="2269"/>
        <v>29.999999853999999</v>
      </c>
      <c r="EW279" s="11">
        <f t="shared" ref="EW279:FJ279" si="2270">ABS(EW29-50)</f>
        <v>13.999999852999998</v>
      </c>
      <c r="EX279" s="11">
        <f t="shared" si="2270"/>
        <v>30.000000147999998</v>
      </c>
      <c r="EY279" s="11">
        <f t="shared" si="2270"/>
        <v>49.999999850999998</v>
      </c>
      <c r="EZ279" s="11">
        <f t="shared" si="2270"/>
        <v>41.999999850000002</v>
      </c>
      <c r="FA279" s="11">
        <f t="shared" si="2270"/>
        <v>34.999999848999998</v>
      </c>
      <c r="FB279" s="11">
        <f t="shared" si="2270"/>
        <v>24.999999848000002</v>
      </c>
      <c r="FC279" s="11">
        <f t="shared" si="2270"/>
        <v>44.999999846999998</v>
      </c>
      <c r="FD279" s="11">
        <f t="shared" si="2270"/>
        <v>34.999999846000001</v>
      </c>
      <c r="FE279" s="11">
        <f t="shared" si="2270"/>
        <v>9.9999998449999978</v>
      </c>
      <c r="FF279" s="11">
        <f t="shared" si="2270"/>
        <v>44.999999844000001</v>
      </c>
      <c r="FG279" s="11">
        <f t="shared" si="2270"/>
        <v>49.999999842999998</v>
      </c>
      <c r="FH279" s="11">
        <f t="shared" si="2270"/>
        <v>50.000000158000006</v>
      </c>
      <c r="FI279" s="11">
        <f t="shared" si="2270"/>
        <v>39.999999840999998</v>
      </c>
      <c r="FJ279" s="11">
        <f t="shared" si="2270"/>
        <v>49.000000159999999</v>
      </c>
      <c r="FK279" s="11">
        <f t="shared" ref="FK279" si="2271">ABS(FK29-50)</f>
        <v>5.0000001610000027</v>
      </c>
    </row>
    <row r="280" spans="3:167" x14ac:dyDescent="0.25">
      <c r="C280" s="11">
        <v>27</v>
      </c>
      <c r="D280" s="11">
        <f t="shared" si="1933"/>
        <v>0</v>
      </c>
      <c r="E280" s="11">
        <f t="shared" ref="E280" si="2272">ABS(E30-50)</f>
        <v>5.000018177270249E-10</v>
      </c>
      <c r="F280" s="11">
        <f t="shared" si="1933"/>
        <v>10.000000000500002</v>
      </c>
      <c r="G280" s="11">
        <f t="shared" si="1933"/>
        <v>13.000000000999997</v>
      </c>
      <c r="H280" s="11">
        <f t="shared" si="1933"/>
        <v>12.000000002</v>
      </c>
      <c r="I280" s="11">
        <f t="shared" ref="I280:BT280" si="2273">ABS(I30-50)</f>
        <v>23.000000002999997</v>
      </c>
      <c r="J280" s="11">
        <f t="shared" si="2273"/>
        <v>30.000000004</v>
      </c>
      <c r="K280" s="11">
        <f t="shared" si="2273"/>
        <v>4.9999968609881762E-9</v>
      </c>
      <c r="L280" s="11">
        <f t="shared" si="2273"/>
        <v>45.000000005999993</v>
      </c>
      <c r="M280" s="11">
        <f t="shared" si="2273"/>
        <v>40.000000006999997</v>
      </c>
      <c r="N280" s="11">
        <f t="shared" si="2273"/>
        <v>20.000000008000001</v>
      </c>
      <c r="O280" s="11">
        <f t="shared" si="2273"/>
        <v>44.999999991000003</v>
      </c>
      <c r="P280" s="11">
        <f t="shared" si="2273"/>
        <v>30.000000009999994</v>
      </c>
      <c r="Q280" s="11">
        <f t="shared" si="2273"/>
        <v>40.000000010999997</v>
      </c>
      <c r="R280" s="11">
        <f t="shared" si="2273"/>
        <v>50.000000012000001</v>
      </c>
      <c r="S280" s="11">
        <f t="shared" si="2273"/>
        <v>19.999999986999999</v>
      </c>
      <c r="T280" s="11">
        <f t="shared" si="2273"/>
        <v>40.000000013999994</v>
      </c>
      <c r="U280" s="11">
        <f t="shared" si="2273"/>
        <v>15.000000014999998</v>
      </c>
      <c r="V280" s="11">
        <f t="shared" si="2273"/>
        <v>9.9999999839999987</v>
      </c>
      <c r="W280" s="11">
        <f t="shared" si="2273"/>
        <v>1.6999997853872628E-8</v>
      </c>
      <c r="X280" s="11">
        <f t="shared" si="2273"/>
        <v>24.999999981999999</v>
      </c>
      <c r="Y280" s="11">
        <f t="shared" si="2273"/>
        <v>39.999999981000002</v>
      </c>
      <c r="Z280" s="11">
        <f t="shared" si="2273"/>
        <v>2.000000165480742E-8</v>
      </c>
      <c r="AA280" s="11">
        <f t="shared" si="2273"/>
        <v>2.0999998184834112E-8</v>
      </c>
      <c r="AB280" s="11">
        <f t="shared" si="2273"/>
        <v>30.000000021999995</v>
      </c>
      <c r="AC280" s="11">
        <f t="shared" si="2273"/>
        <v>2.2999998350314854E-8</v>
      </c>
      <c r="AD280" s="11">
        <f t="shared" si="2273"/>
        <v>17.000000024000002</v>
      </c>
      <c r="AE280" s="11">
        <f t="shared" si="2273"/>
        <v>30.000000025000006</v>
      </c>
      <c r="AF280" s="11">
        <f t="shared" si="2273"/>
        <v>25.000000025999995</v>
      </c>
      <c r="AG280" s="11">
        <f t="shared" si="2273"/>
        <v>5.0000000269999987</v>
      </c>
      <c r="AH280" s="11">
        <f t="shared" si="2273"/>
        <v>37.000000028000002</v>
      </c>
      <c r="AI280" s="11">
        <f t="shared" si="2273"/>
        <v>10.000000028999999</v>
      </c>
      <c r="AJ280" s="11">
        <f t="shared" si="2273"/>
        <v>4.9999999699999975</v>
      </c>
      <c r="AK280" s="11">
        <f t="shared" si="2273"/>
        <v>40.000000030999999</v>
      </c>
      <c r="AL280" s="11">
        <f t="shared" si="2273"/>
        <v>25.000000032000003</v>
      </c>
      <c r="AM280" s="11">
        <f t="shared" si="2273"/>
        <v>40.000000033000006</v>
      </c>
      <c r="AN280" s="11">
        <f t="shared" si="2273"/>
        <v>3.4000002813172614E-8</v>
      </c>
      <c r="AO280" s="11">
        <f t="shared" si="2273"/>
        <v>40.999999965000001</v>
      </c>
      <c r="AP280" s="11">
        <f t="shared" si="2273"/>
        <v>14.999999963999997</v>
      </c>
      <c r="AQ280" s="11">
        <f t="shared" si="2273"/>
        <v>40.000000037000007</v>
      </c>
      <c r="AR280" s="11">
        <f t="shared" si="2273"/>
        <v>49.999999961999997</v>
      </c>
      <c r="AS280" s="11">
        <f t="shared" si="2273"/>
        <v>28.000000039</v>
      </c>
      <c r="AT280" s="11">
        <f t="shared" si="2273"/>
        <v>44.999999959999997</v>
      </c>
      <c r="AU280" s="11">
        <f t="shared" si="2273"/>
        <v>40.000000041000007</v>
      </c>
      <c r="AV280" s="11">
        <f t="shared" si="2273"/>
        <v>25.000000041999996</v>
      </c>
      <c r="AW280" s="11">
        <f t="shared" si="2273"/>
        <v>14.999999957</v>
      </c>
      <c r="AX280" s="11">
        <f t="shared" si="2273"/>
        <v>10.000000043999997</v>
      </c>
      <c r="AY280" s="11">
        <f t="shared" si="2273"/>
        <v>19.999999955</v>
      </c>
      <c r="AZ280" s="11">
        <f t="shared" si="2273"/>
        <v>40.000000045999997</v>
      </c>
      <c r="BA280" s="11">
        <f t="shared" si="2273"/>
        <v>25.000000047</v>
      </c>
      <c r="BB280" s="11">
        <f t="shared" si="2273"/>
        <v>14.999999952000003</v>
      </c>
      <c r="BC280" s="11">
        <f t="shared" si="2273"/>
        <v>45.000000048999993</v>
      </c>
      <c r="BD280" s="11">
        <f t="shared" si="2273"/>
        <v>4.9999997031591192E-8</v>
      </c>
      <c r="BE280" s="11">
        <f t="shared" si="2273"/>
        <v>49.999999948999999</v>
      </c>
      <c r="BF280" s="11">
        <f t="shared" si="2273"/>
        <v>50.000000052000004</v>
      </c>
      <c r="BG280" s="11">
        <f t="shared" si="2273"/>
        <v>19.999999946999999</v>
      </c>
      <c r="BH280" s="11">
        <f t="shared" si="2273"/>
        <v>19.999999945999999</v>
      </c>
      <c r="BI280" s="11">
        <f t="shared" si="2273"/>
        <v>14.999999944999999</v>
      </c>
      <c r="BJ280" s="11">
        <f t="shared" si="2273"/>
        <v>35.000000056000005</v>
      </c>
      <c r="BK280" s="11">
        <f t="shared" si="2273"/>
        <v>10.000000057000001</v>
      </c>
      <c r="BL280" s="11">
        <f t="shared" si="2273"/>
        <v>50.000000057999998</v>
      </c>
      <c r="BM280" s="11">
        <f t="shared" si="2273"/>
        <v>11.000000059000001</v>
      </c>
      <c r="BN280" s="11">
        <f t="shared" si="2273"/>
        <v>9.9999999400000021</v>
      </c>
      <c r="BO280" s="11">
        <f t="shared" si="2273"/>
        <v>10.000000061000001</v>
      </c>
      <c r="BP280" s="11">
        <f t="shared" si="2273"/>
        <v>10.000000061999998</v>
      </c>
      <c r="BQ280" s="11">
        <f t="shared" si="2273"/>
        <v>49.999999936999998</v>
      </c>
      <c r="BR280" s="11">
        <f t="shared" si="2273"/>
        <v>25.000000064000005</v>
      </c>
      <c r="BS280" s="11">
        <f t="shared" si="2273"/>
        <v>2.0000000650000018</v>
      </c>
      <c r="BT280" s="11">
        <f t="shared" si="2273"/>
        <v>30.000000065999998</v>
      </c>
      <c r="BU280" s="11">
        <f t="shared" ref="BU280:CI280" si="2274">ABS(BU30-50)</f>
        <v>20.000000067000002</v>
      </c>
      <c r="BV280" s="11">
        <f t="shared" si="2274"/>
        <v>45.000000068000006</v>
      </c>
      <c r="BW280" s="11">
        <f t="shared" si="2274"/>
        <v>40.000000068999995</v>
      </c>
      <c r="BX280" s="11">
        <f t="shared" si="2274"/>
        <v>30.000000069999999</v>
      </c>
      <c r="BY280" s="11">
        <f t="shared" si="2274"/>
        <v>6.9999999289999977</v>
      </c>
      <c r="BZ280" s="11">
        <f t="shared" si="2274"/>
        <v>20.000000072000006</v>
      </c>
      <c r="CA280" s="11">
        <f t="shared" si="2274"/>
        <v>4.9999999269999975</v>
      </c>
      <c r="CB280" s="11">
        <f t="shared" si="2274"/>
        <v>30.000000073999999</v>
      </c>
      <c r="CC280" s="11">
        <f t="shared" si="2274"/>
        <v>21.000000075000003</v>
      </c>
      <c r="CD280" s="11">
        <f t="shared" si="2274"/>
        <v>18.000000076000006</v>
      </c>
      <c r="CE280" s="11">
        <f t="shared" si="2274"/>
        <v>30.000000076999996</v>
      </c>
      <c r="CF280" s="11">
        <f t="shared" si="2274"/>
        <v>4.9999999220000007</v>
      </c>
      <c r="CG280" s="11">
        <f t="shared" si="2274"/>
        <v>40.000000079000003</v>
      </c>
      <c r="CH280" s="11">
        <f t="shared" si="2274"/>
        <v>30.000000080000007</v>
      </c>
      <c r="CI280" s="11">
        <f t="shared" si="2274"/>
        <v>10.000000081000003</v>
      </c>
      <c r="CJ280" s="11">
        <f t="shared" ref="CJ280:CK280" si="2275">ABS(CJ30-50)</f>
        <v>26.999999918</v>
      </c>
      <c r="CK280" s="11">
        <f t="shared" si="2275"/>
        <v>50.000000083000003</v>
      </c>
      <c r="CL280" s="11">
        <f t="shared" ref="CL280:CQ280" si="2276">ABS(CL30-50)</f>
        <v>8.3999999844763806E-8</v>
      </c>
      <c r="CM280" s="11">
        <f t="shared" si="2276"/>
        <v>16.000000084999996</v>
      </c>
      <c r="CN280" s="11">
        <f t="shared" si="2276"/>
        <v>5.000000086</v>
      </c>
      <c r="CO280" s="11">
        <f t="shared" si="2276"/>
        <v>25.000000087000004</v>
      </c>
      <c r="CP280" s="11">
        <f t="shared" si="2276"/>
        <v>34.999999912</v>
      </c>
      <c r="CQ280" s="11">
        <f t="shared" si="2276"/>
        <v>23.000000088999997</v>
      </c>
      <c r="CR280" s="11">
        <f t="shared" ref="CR280:CS280" si="2277">ABS(CR30-50)</f>
        <v>9.0000000341206032E-8</v>
      </c>
      <c r="CS280" s="11">
        <f t="shared" si="2277"/>
        <v>20.000000091000004</v>
      </c>
      <c r="CT280" s="11">
        <f t="shared" ref="CT280:DB280" si="2278">ABS(CT30-50)</f>
        <v>9.2000000506686774E-8</v>
      </c>
      <c r="CU280" s="11">
        <f t="shared" si="2278"/>
        <v>20.000000092999997</v>
      </c>
      <c r="CV280" s="11">
        <f t="shared" si="2278"/>
        <v>30.000000094000001</v>
      </c>
      <c r="CW280" s="11">
        <f t="shared" si="2278"/>
        <v>12.000000094999997</v>
      </c>
      <c r="CX280" s="11">
        <f t="shared" si="2278"/>
        <v>23.000000095999994</v>
      </c>
      <c r="CY280" s="11">
        <f t="shared" si="2278"/>
        <v>34.999999903000003</v>
      </c>
      <c r="CZ280" s="11">
        <f t="shared" si="2278"/>
        <v>15.999999901999999</v>
      </c>
      <c r="DA280" s="11">
        <f t="shared" si="2278"/>
        <v>9.8999997533155693E-8</v>
      </c>
      <c r="DB280" s="11">
        <f t="shared" si="2278"/>
        <v>19.999999899999999</v>
      </c>
      <c r="DC280" s="11">
        <f t="shared" ref="DC280:EE280" si="2279">ABS(DC30-50)</f>
        <v>15.999999899000002</v>
      </c>
      <c r="DD280" s="11">
        <f t="shared" si="2279"/>
        <v>27.999999897999999</v>
      </c>
      <c r="DE280" s="11">
        <f t="shared" si="2279"/>
        <v>40.000000103000005</v>
      </c>
      <c r="DF280" s="11">
        <f t="shared" si="2279"/>
        <v>25.000000103999994</v>
      </c>
      <c r="DG280" s="11">
        <f t="shared" si="2279"/>
        <v>15.000000104999998</v>
      </c>
      <c r="DH280" s="11">
        <f t="shared" si="2279"/>
        <v>35.000000106000002</v>
      </c>
      <c r="DI280" s="11">
        <f t="shared" si="2279"/>
        <v>50.000000107000005</v>
      </c>
      <c r="DJ280" s="11">
        <f t="shared" si="2279"/>
        <v>10.000000108000002</v>
      </c>
      <c r="DK280" s="11">
        <f t="shared" si="2279"/>
        <v>34.999999891000002</v>
      </c>
      <c r="DL280" s="11">
        <f t="shared" si="2279"/>
        <v>17.999999889999998</v>
      </c>
      <c r="DM280" s="11">
        <f t="shared" si="2279"/>
        <v>30.000000111000006</v>
      </c>
      <c r="DN280" s="11">
        <f t="shared" si="2279"/>
        <v>39.999999887999998</v>
      </c>
      <c r="DO280" s="11">
        <f t="shared" si="2279"/>
        <v>50.000000112999999</v>
      </c>
      <c r="DP280" s="11">
        <f t="shared" si="2279"/>
        <v>19.999999886000001</v>
      </c>
      <c r="DQ280" s="11">
        <f t="shared" si="2279"/>
        <v>19.999999885000001</v>
      </c>
      <c r="DR280" s="11">
        <f t="shared" si="2279"/>
        <v>1.1600000249245568E-7</v>
      </c>
      <c r="DS280" s="11">
        <f t="shared" si="2279"/>
        <v>5.000000116999999</v>
      </c>
      <c r="DT280" s="11">
        <f t="shared" si="2279"/>
        <v>35.000000118000003</v>
      </c>
      <c r="DU280" s="11">
        <f t="shared" si="2279"/>
        <v>1.0000001189999992</v>
      </c>
      <c r="DV280" s="11">
        <f t="shared" si="2279"/>
        <v>35.000000119999996</v>
      </c>
      <c r="DW280" s="11">
        <f t="shared" si="2279"/>
        <v>10.000000120999999</v>
      </c>
      <c r="DX280" s="11">
        <f t="shared" si="2279"/>
        <v>20.000000122000003</v>
      </c>
      <c r="DY280" s="11">
        <f t="shared" si="2279"/>
        <v>35.000000123000007</v>
      </c>
      <c r="DZ280" s="11">
        <f t="shared" si="2279"/>
        <v>10.000000124000003</v>
      </c>
      <c r="EA280" s="11">
        <f t="shared" si="2279"/>
        <v>10.000000125</v>
      </c>
      <c r="EB280" s="11">
        <f t="shared" si="2279"/>
        <v>46.000000126000003</v>
      </c>
      <c r="EC280" s="11">
        <f t="shared" si="2279"/>
        <v>35.000000127000007</v>
      </c>
      <c r="ED280" s="11">
        <f t="shared" si="2279"/>
        <v>17.000000127999996</v>
      </c>
      <c r="EE280" s="11">
        <f t="shared" si="2279"/>
        <v>20.000000129</v>
      </c>
      <c r="EF280" s="11">
        <f t="shared" ref="EF280:EI280" si="2280">ABS(EF30-50)</f>
        <v>10.000000129999997</v>
      </c>
      <c r="EG280" s="11">
        <f t="shared" si="2280"/>
        <v>8.9999998689999998</v>
      </c>
      <c r="EH280" s="11">
        <f t="shared" si="2280"/>
        <v>40.000000131999997</v>
      </c>
      <c r="EI280" s="11">
        <f t="shared" si="2280"/>
        <v>3.0000001330000003</v>
      </c>
      <c r="EJ280" s="11">
        <f t="shared" ref="EJ280:ES280" si="2281">ABS(EJ30-50)</f>
        <v>28.000000134000004</v>
      </c>
      <c r="EK280" s="11">
        <f t="shared" si="2281"/>
        <v>14.000000134999993</v>
      </c>
      <c r="EL280" s="11">
        <f t="shared" si="2281"/>
        <v>25.000000135999997</v>
      </c>
      <c r="EM280" s="11">
        <f t="shared" si="2281"/>
        <v>29.999999862999999</v>
      </c>
      <c r="EN280" s="11">
        <f t="shared" si="2281"/>
        <v>10.000000137999997</v>
      </c>
      <c r="EO280" s="11">
        <f t="shared" si="2281"/>
        <v>10.000000139000001</v>
      </c>
      <c r="EP280" s="11">
        <f t="shared" si="2281"/>
        <v>14.999999860000003</v>
      </c>
      <c r="EQ280" s="11">
        <f t="shared" si="2281"/>
        <v>40.000000141000001</v>
      </c>
      <c r="ER280" s="11">
        <f t="shared" si="2281"/>
        <v>30.000000142000005</v>
      </c>
      <c r="ES280" s="11">
        <f t="shared" si="2281"/>
        <v>29.999999856999999</v>
      </c>
      <c r="ET280" s="11">
        <f t="shared" ref="ET280:EV280" si="2282">ABS(ET30-50)</f>
        <v>14.000000143999998</v>
      </c>
      <c r="EU280" s="11">
        <f t="shared" si="2282"/>
        <v>28.000000145000001</v>
      </c>
      <c r="EV280" s="11">
        <f t="shared" si="2282"/>
        <v>25.000000146000005</v>
      </c>
      <c r="EW280" s="11">
        <f t="shared" ref="EW280:FJ280" si="2283">ABS(EW30-50)</f>
        <v>42.000000146999994</v>
      </c>
      <c r="EX280" s="11">
        <f t="shared" si="2283"/>
        <v>20.000000147999998</v>
      </c>
      <c r="EY280" s="11">
        <f t="shared" si="2283"/>
        <v>15.000000149000002</v>
      </c>
      <c r="EZ280" s="11">
        <f t="shared" si="2283"/>
        <v>15.000000150000005</v>
      </c>
      <c r="FA280" s="11">
        <f t="shared" si="2283"/>
        <v>24.999999849000002</v>
      </c>
      <c r="FB280" s="11">
        <f t="shared" si="2283"/>
        <v>24.999999848000002</v>
      </c>
      <c r="FC280" s="11">
        <f t="shared" si="2283"/>
        <v>44.999999846999998</v>
      </c>
      <c r="FD280" s="11">
        <f t="shared" si="2283"/>
        <v>1.5399999853116242E-7</v>
      </c>
      <c r="FE280" s="11">
        <f t="shared" si="2283"/>
        <v>10.000000155000002</v>
      </c>
      <c r="FF280" s="11">
        <f t="shared" si="2283"/>
        <v>1.5599999869664316E-7</v>
      </c>
      <c r="FG280" s="11">
        <f t="shared" si="2283"/>
        <v>19.999999843000001</v>
      </c>
      <c r="FH280" s="11">
        <f t="shared" si="2283"/>
        <v>50.000000158000006</v>
      </c>
      <c r="FI280" s="11">
        <f t="shared" si="2283"/>
        <v>25.000000158999995</v>
      </c>
      <c r="FJ280" s="11">
        <f t="shared" si="2283"/>
        <v>40.000000159999999</v>
      </c>
      <c r="FK280" s="11">
        <f t="shared" ref="FK280" si="2284">ABS(FK30-50)</f>
        <v>5.0000001610000027</v>
      </c>
    </row>
    <row r="281" spans="3:167" x14ac:dyDescent="0.25">
      <c r="C281" s="11">
        <v>28</v>
      </c>
      <c r="D281" s="11">
        <f t="shared" si="1933"/>
        <v>0</v>
      </c>
      <c r="E281" s="11">
        <f t="shared" ref="E281" si="2285">ABS(E31-50)</f>
        <v>44.999999999499998</v>
      </c>
      <c r="F281" s="11">
        <f t="shared" si="1933"/>
        <v>22.999999999500002</v>
      </c>
      <c r="G281" s="11">
        <f t="shared" si="1933"/>
        <v>32.999999998999996</v>
      </c>
      <c r="H281" s="11">
        <f t="shared" si="1933"/>
        <v>19.999999998</v>
      </c>
      <c r="I281" s="11">
        <f t="shared" ref="I281:BT281" si="2286">ABS(I31-50)</f>
        <v>11.999999997000003</v>
      </c>
      <c r="J281" s="11">
        <f t="shared" si="2286"/>
        <v>49.999999996</v>
      </c>
      <c r="K281" s="11">
        <f t="shared" si="2286"/>
        <v>49.999999995000003</v>
      </c>
      <c r="L281" s="11">
        <f t="shared" si="2286"/>
        <v>6.000000496442226E-9</v>
      </c>
      <c r="M281" s="11">
        <f t="shared" si="2286"/>
        <v>39.999999993000003</v>
      </c>
      <c r="N281" s="11">
        <f t="shared" si="2286"/>
        <v>29.999999991999999</v>
      </c>
      <c r="O281" s="11">
        <f t="shared" si="2286"/>
        <v>24.999999990999999</v>
      </c>
      <c r="P281" s="11">
        <f t="shared" si="2286"/>
        <v>39.999999989999999</v>
      </c>
      <c r="Q281" s="11">
        <f t="shared" si="2286"/>
        <v>19.999999988999999</v>
      </c>
      <c r="R281" s="11">
        <f t="shared" si="2286"/>
        <v>25.999999987999999</v>
      </c>
      <c r="S281" s="11">
        <f t="shared" si="2286"/>
        <v>34.999999987000002</v>
      </c>
      <c r="T281" s="11">
        <f t="shared" si="2286"/>
        <v>31.999999985999999</v>
      </c>
      <c r="U281" s="11">
        <f t="shared" si="2286"/>
        <v>39.999999985000002</v>
      </c>
      <c r="V281" s="11">
        <f t="shared" si="2286"/>
        <v>19.999999983999999</v>
      </c>
      <c r="W281" s="11">
        <f t="shared" si="2286"/>
        <v>1.6999997853872628E-8</v>
      </c>
      <c r="X281" s="11">
        <f t="shared" si="2286"/>
        <v>50.000000017999994</v>
      </c>
      <c r="Y281" s="11">
        <f t="shared" si="2286"/>
        <v>29.999999980999998</v>
      </c>
      <c r="Z281" s="11">
        <f t="shared" si="2286"/>
        <v>24.999999979999998</v>
      </c>
      <c r="AA281" s="11">
        <f t="shared" si="2286"/>
        <v>34.999999979000002</v>
      </c>
      <c r="AB281" s="11">
        <f t="shared" si="2286"/>
        <v>29.999999978000002</v>
      </c>
      <c r="AC281" s="11">
        <f t="shared" si="2286"/>
        <v>28.999999977000002</v>
      </c>
      <c r="AD281" s="11">
        <f t="shared" si="2286"/>
        <v>45.999999975999998</v>
      </c>
      <c r="AE281" s="11">
        <f t="shared" si="2286"/>
        <v>33.999999975000001</v>
      </c>
      <c r="AF281" s="11">
        <f t="shared" si="2286"/>
        <v>49.999999973999998</v>
      </c>
      <c r="AG281" s="11">
        <f t="shared" si="2286"/>
        <v>34.999999973000001</v>
      </c>
      <c r="AH281" s="11">
        <f t="shared" si="2286"/>
        <v>45.999999971999998</v>
      </c>
      <c r="AI281" s="11">
        <f t="shared" si="2286"/>
        <v>19.999999971000001</v>
      </c>
      <c r="AJ281" s="11">
        <f t="shared" si="2286"/>
        <v>4.0000000300000025</v>
      </c>
      <c r="AK281" s="11">
        <f t="shared" si="2286"/>
        <v>34.999999969000001</v>
      </c>
      <c r="AL281" s="11">
        <f t="shared" si="2286"/>
        <v>39.999999967999997</v>
      </c>
      <c r="AM281" s="11">
        <f t="shared" si="2286"/>
        <v>34.999999967000001</v>
      </c>
      <c r="AN281" s="11">
        <f t="shared" si="2286"/>
        <v>34.999999966000004</v>
      </c>
      <c r="AO281" s="11">
        <f t="shared" si="2286"/>
        <v>41.999999965000001</v>
      </c>
      <c r="AP281" s="11">
        <f t="shared" si="2286"/>
        <v>10.000000036000003</v>
      </c>
      <c r="AQ281" s="11">
        <f t="shared" si="2286"/>
        <v>25.000000037000007</v>
      </c>
      <c r="AR281" s="11">
        <f t="shared" si="2286"/>
        <v>39.999999962000004</v>
      </c>
      <c r="AS281" s="11">
        <f t="shared" si="2286"/>
        <v>27.999999961</v>
      </c>
      <c r="AT281" s="11">
        <f t="shared" si="2286"/>
        <v>29.99999996</v>
      </c>
      <c r="AU281" s="11">
        <f t="shared" si="2286"/>
        <v>4.0999999839641532E-8</v>
      </c>
      <c r="AV281" s="11">
        <f t="shared" si="2286"/>
        <v>4.9999999579999965</v>
      </c>
      <c r="AW281" s="11">
        <f t="shared" si="2286"/>
        <v>49.999999957</v>
      </c>
      <c r="AX281" s="11">
        <f t="shared" si="2286"/>
        <v>46.999999955999996</v>
      </c>
      <c r="AY281" s="11">
        <f t="shared" si="2286"/>
        <v>19.000000044999993</v>
      </c>
      <c r="AZ281" s="11">
        <f t="shared" si="2286"/>
        <v>39.999999954000003</v>
      </c>
      <c r="BA281" s="11">
        <f t="shared" si="2286"/>
        <v>29.999999953</v>
      </c>
      <c r="BB281" s="11">
        <f t="shared" si="2286"/>
        <v>39.999999951999996</v>
      </c>
      <c r="BC281" s="11">
        <f t="shared" si="2286"/>
        <v>20.000000048999993</v>
      </c>
      <c r="BD281" s="11">
        <f t="shared" si="2286"/>
        <v>10.000000049999997</v>
      </c>
      <c r="BE281" s="11">
        <f t="shared" si="2286"/>
        <v>39.999999948999999</v>
      </c>
      <c r="BF281" s="11">
        <f t="shared" si="2286"/>
        <v>5.1999997197071934E-8</v>
      </c>
      <c r="BG281" s="11">
        <f t="shared" si="2286"/>
        <v>9.9999999469999992</v>
      </c>
      <c r="BH281" s="11">
        <f t="shared" si="2286"/>
        <v>49.999999946000003</v>
      </c>
      <c r="BI281" s="11">
        <f t="shared" si="2286"/>
        <v>44.999999944999999</v>
      </c>
      <c r="BJ281" s="11">
        <f t="shared" si="2286"/>
        <v>39.999999944000002</v>
      </c>
      <c r="BK281" s="11">
        <f t="shared" si="2286"/>
        <v>34.999999942999999</v>
      </c>
      <c r="BL281" s="11">
        <f t="shared" si="2286"/>
        <v>50.000000057999998</v>
      </c>
      <c r="BM281" s="11">
        <f t="shared" si="2286"/>
        <v>12.999999940999999</v>
      </c>
      <c r="BN281" s="11">
        <f t="shared" si="2286"/>
        <v>14.999999940000002</v>
      </c>
      <c r="BO281" s="11">
        <f t="shared" si="2286"/>
        <v>39.999999938999999</v>
      </c>
      <c r="BP281" s="11">
        <f t="shared" si="2286"/>
        <v>50.000000061999998</v>
      </c>
      <c r="BQ281" s="11">
        <f t="shared" si="2286"/>
        <v>50.000000063000002</v>
      </c>
      <c r="BR281" s="11">
        <f t="shared" si="2286"/>
        <v>20.000000064000005</v>
      </c>
      <c r="BS281" s="11">
        <f t="shared" si="2286"/>
        <v>42.999999934999998</v>
      </c>
      <c r="BT281" s="11">
        <f t="shared" si="2286"/>
        <v>29.999999934000002</v>
      </c>
      <c r="BU281" s="11">
        <f t="shared" ref="BU281:CI281" si="2287">ABS(BU31-50)</f>
        <v>19.999999933000002</v>
      </c>
      <c r="BV281" s="11">
        <f t="shared" si="2287"/>
        <v>18.000000068000006</v>
      </c>
      <c r="BW281" s="11">
        <f t="shared" si="2287"/>
        <v>24.999999931000001</v>
      </c>
      <c r="BX281" s="11">
        <f t="shared" si="2287"/>
        <v>29.999999930000001</v>
      </c>
      <c r="BY281" s="11">
        <f t="shared" si="2287"/>
        <v>28.000000071000002</v>
      </c>
      <c r="BZ281" s="11">
        <f t="shared" si="2287"/>
        <v>34.999999928000001</v>
      </c>
      <c r="CA281" s="11">
        <f t="shared" si="2287"/>
        <v>38.000000072999995</v>
      </c>
      <c r="CB281" s="11">
        <f t="shared" si="2287"/>
        <v>34.999999926000001</v>
      </c>
      <c r="CC281" s="11">
        <f t="shared" si="2287"/>
        <v>4.9999999249999973</v>
      </c>
      <c r="CD281" s="11">
        <f t="shared" si="2287"/>
        <v>6.9999999240000008</v>
      </c>
      <c r="CE281" s="11">
        <f t="shared" si="2287"/>
        <v>39.999999923000004</v>
      </c>
      <c r="CF281" s="11">
        <f t="shared" si="2287"/>
        <v>10.000000077999999</v>
      </c>
      <c r="CG281" s="11">
        <f t="shared" si="2287"/>
        <v>39.999999920999997</v>
      </c>
      <c r="CH281" s="11">
        <f t="shared" si="2287"/>
        <v>44.99999992</v>
      </c>
      <c r="CI281" s="11">
        <f t="shared" si="2287"/>
        <v>39.999999919000004</v>
      </c>
      <c r="CJ281" s="11">
        <f t="shared" ref="CJ281:CK281" si="2288">ABS(CJ31-50)</f>
        <v>37.999999918</v>
      </c>
      <c r="CK281" s="11">
        <f t="shared" si="2288"/>
        <v>47.999999916999997</v>
      </c>
      <c r="CL281" s="11">
        <f t="shared" ref="CL281:CQ281" si="2289">ABS(CL31-50)</f>
        <v>9.9999999160000002</v>
      </c>
      <c r="CM281" s="11">
        <f t="shared" si="2289"/>
        <v>49.999999914999997</v>
      </c>
      <c r="CN281" s="11">
        <f t="shared" si="2289"/>
        <v>44.999999914</v>
      </c>
      <c r="CO281" s="11">
        <f t="shared" si="2289"/>
        <v>29.999999913</v>
      </c>
      <c r="CP281" s="11">
        <f t="shared" si="2289"/>
        <v>44.999999912</v>
      </c>
      <c r="CQ281" s="11">
        <f t="shared" si="2289"/>
        <v>44.999999911000003</v>
      </c>
      <c r="CR281" s="11">
        <f t="shared" ref="CR281:CS281" si="2290">ABS(CR31-50)</f>
        <v>29.99999991</v>
      </c>
      <c r="CS281" s="11">
        <f t="shared" si="2290"/>
        <v>39.999999908999996</v>
      </c>
      <c r="CT281" s="11">
        <f t="shared" ref="CT281:DB281" si="2291">ABS(CT31-50)</f>
        <v>45.999999907999999</v>
      </c>
      <c r="CU281" s="11">
        <f t="shared" si="2291"/>
        <v>42.999999907000003</v>
      </c>
      <c r="CV281" s="11">
        <f t="shared" si="2291"/>
        <v>34.999999905999999</v>
      </c>
      <c r="CW281" s="11">
        <f t="shared" si="2291"/>
        <v>22.999999904999999</v>
      </c>
      <c r="CX281" s="11">
        <f t="shared" si="2291"/>
        <v>39.999999903999999</v>
      </c>
      <c r="CY281" s="11">
        <f t="shared" si="2291"/>
        <v>34.999999903000003</v>
      </c>
      <c r="CZ281" s="11">
        <f t="shared" si="2291"/>
        <v>44.999999901999999</v>
      </c>
      <c r="DA281" s="11">
        <f t="shared" si="2291"/>
        <v>39.999999901000002</v>
      </c>
      <c r="DB281" s="11">
        <f t="shared" si="2291"/>
        <v>39.999999899999999</v>
      </c>
      <c r="DC281" s="11">
        <f t="shared" ref="DC281:EE281" si="2292">ABS(DC31-50)</f>
        <v>42.999999899000002</v>
      </c>
      <c r="DD281" s="11">
        <f t="shared" si="2292"/>
        <v>43.999999897999999</v>
      </c>
      <c r="DE281" s="11">
        <f t="shared" si="2292"/>
        <v>34.999999897000002</v>
      </c>
      <c r="DF281" s="11">
        <f t="shared" si="2292"/>
        <v>34.999999895999999</v>
      </c>
      <c r="DG281" s="11">
        <f t="shared" si="2292"/>
        <v>44.999999895000002</v>
      </c>
      <c r="DH281" s="11">
        <f t="shared" si="2292"/>
        <v>34.999999893999998</v>
      </c>
      <c r="DI281" s="11">
        <f t="shared" si="2292"/>
        <v>1.0699999819507866E-7</v>
      </c>
      <c r="DJ281" s="11">
        <f t="shared" si="2292"/>
        <v>29.999999892000002</v>
      </c>
      <c r="DK281" s="11">
        <f t="shared" si="2292"/>
        <v>44.999999891000002</v>
      </c>
      <c r="DL281" s="11">
        <f t="shared" si="2292"/>
        <v>40.999999889999998</v>
      </c>
      <c r="DM281" s="11">
        <f t="shared" si="2292"/>
        <v>29.999999889000001</v>
      </c>
      <c r="DN281" s="11">
        <f t="shared" si="2292"/>
        <v>49.999999887999998</v>
      </c>
      <c r="DO281" s="11">
        <f t="shared" si="2292"/>
        <v>50.000000112999999</v>
      </c>
      <c r="DP281" s="11">
        <f t="shared" si="2292"/>
        <v>49.999999885999998</v>
      </c>
      <c r="DQ281" s="11">
        <f t="shared" si="2292"/>
        <v>37.999999885000001</v>
      </c>
      <c r="DR281" s="11">
        <f t="shared" si="2292"/>
        <v>25.999999884000001</v>
      </c>
      <c r="DS281" s="11">
        <f t="shared" si="2292"/>
        <v>34.999999883000001</v>
      </c>
      <c r="DT281" s="11">
        <f t="shared" si="2292"/>
        <v>1.1800000265793642E-7</v>
      </c>
      <c r="DU281" s="11">
        <f t="shared" si="2292"/>
        <v>44.999999881000001</v>
      </c>
      <c r="DV281" s="11">
        <f t="shared" si="2292"/>
        <v>19.999999880000001</v>
      </c>
      <c r="DW281" s="11">
        <f t="shared" si="2292"/>
        <v>24.999999879000001</v>
      </c>
      <c r="DX281" s="11">
        <f t="shared" si="2292"/>
        <v>34.999999877999997</v>
      </c>
      <c r="DY281" s="11">
        <f t="shared" si="2292"/>
        <v>9.9999998770000005</v>
      </c>
      <c r="DZ281" s="11">
        <f t="shared" si="2292"/>
        <v>44.999999876000004</v>
      </c>
      <c r="EA281" s="11">
        <f t="shared" si="2292"/>
        <v>16.999999875</v>
      </c>
      <c r="EB281" s="11">
        <f t="shared" si="2292"/>
        <v>38.999999873999997</v>
      </c>
      <c r="EC281" s="11">
        <f t="shared" si="2292"/>
        <v>29.999999873</v>
      </c>
      <c r="ED281" s="11">
        <f t="shared" si="2292"/>
        <v>31.999999872</v>
      </c>
      <c r="EE281" s="11">
        <f t="shared" si="2292"/>
        <v>30.000000129</v>
      </c>
      <c r="EF281" s="11">
        <f t="shared" ref="EF281:EI281" si="2293">ABS(EF31-50)</f>
        <v>10.000000129999997</v>
      </c>
      <c r="EG281" s="11">
        <f t="shared" si="2293"/>
        <v>33.999999869</v>
      </c>
      <c r="EH281" s="11">
        <f t="shared" si="2293"/>
        <v>44.999999868000003</v>
      </c>
      <c r="EI281" s="11">
        <f t="shared" si="2293"/>
        <v>35.999999867</v>
      </c>
      <c r="EJ281" s="11">
        <f t="shared" ref="EJ281:ES281" si="2294">ABS(EJ31-50)</f>
        <v>49.999999866000003</v>
      </c>
      <c r="EK281" s="11">
        <f t="shared" si="2294"/>
        <v>44.999999864999999</v>
      </c>
      <c r="EL281" s="11">
        <f t="shared" si="2294"/>
        <v>24.999999863999999</v>
      </c>
      <c r="EM281" s="11">
        <f t="shared" si="2294"/>
        <v>39.999999862999999</v>
      </c>
      <c r="EN281" s="11">
        <f t="shared" si="2294"/>
        <v>34.999999861999996</v>
      </c>
      <c r="EO281" s="11">
        <f t="shared" si="2294"/>
        <v>29.999999860999999</v>
      </c>
      <c r="EP281" s="11">
        <f t="shared" si="2294"/>
        <v>14.999999860000003</v>
      </c>
      <c r="EQ281" s="11">
        <f t="shared" si="2294"/>
        <v>34.999999858999999</v>
      </c>
      <c r="ER281" s="11">
        <f t="shared" si="2294"/>
        <v>20.000000142000005</v>
      </c>
      <c r="ES281" s="11">
        <f t="shared" si="2294"/>
        <v>30.000000142999994</v>
      </c>
      <c r="ET281" s="11">
        <f t="shared" ref="ET281:EV281" si="2295">ABS(ET31-50)</f>
        <v>26.000000143999998</v>
      </c>
      <c r="EU281" s="11">
        <f t="shared" si="2295"/>
        <v>19.999999854999999</v>
      </c>
      <c r="EV281" s="11">
        <f t="shared" si="2295"/>
        <v>29.999999853999999</v>
      </c>
      <c r="EW281" s="11">
        <f t="shared" ref="EW281:FJ281" si="2296">ABS(EW31-50)</f>
        <v>29.999999852999998</v>
      </c>
      <c r="EX281" s="11">
        <f t="shared" si="2296"/>
        <v>1.4799999803472019E-7</v>
      </c>
      <c r="EY281" s="11">
        <f t="shared" si="2296"/>
        <v>49.999999850999998</v>
      </c>
      <c r="EZ281" s="11">
        <f t="shared" si="2296"/>
        <v>19.999999849999998</v>
      </c>
      <c r="FA281" s="11">
        <f t="shared" si="2296"/>
        <v>39.999999848999998</v>
      </c>
      <c r="FB281" s="11">
        <f t="shared" si="2296"/>
        <v>24.999999848000002</v>
      </c>
      <c r="FC281" s="11">
        <f t="shared" si="2296"/>
        <v>45.000000153000002</v>
      </c>
      <c r="FD281" s="11">
        <f t="shared" si="2296"/>
        <v>4.9999998460000015</v>
      </c>
      <c r="FE281" s="11">
        <f t="shared" si="2296"/>
        <v>10.000000155000002</v>
      </c>
      <c r="FF281" s="11">
        <f t="shared" si="2296"/>
        <v>37.000000155999999</v>
      </c>
      <c r="FG281" s="11">
        <f t="shared" si="2296"/>
        <v>34.999999842999998</v>
      </c>
      <c r="FH281" s="11">
        <f t="shared" si="2296"/>
        <v>49.999999842000001</v>
      </c>
      <c r="FI281" s="11">
        <f t="shared" si="2296"/>
        <v>49.999999840999998</v>
      </c>
      <c r="FJ281" s="11">
        <f t="shared" si="2296"/>
        <v>1.5999999902760464E-7</v>
      </c>
      <c r="FK281" s="11">
        <f t="shared" ref="FK281" si="2297">ABS(FK31-50)</f>
        <v>44.999999838999997</v>
      </c>
    </row>
    <row r="282" spans="3:167" x14ac:dyDescent="0.25">
      <c r="C282" s="11">
        <v>29</v>
      </c>
      <c r="D282" s="11">
        <f t="shared" si="1933"/>
        <v>0</v>
      </c>
      <c r="E282" s="11">
        <f t="shared" ref="E282" si="2298">ABS(E32-50)</f>
        <v>20.000000000499995</v>
      </c>
      <c r="F282" s="11">
        <f t="shared" si="1933"/>
        <v>12.000000000500002</v>
      </c>
      <c r="G282" s="11">
        <f t="shared" si="1933"/>
        <v>20.000000001000004</v>
      </c>
      <c r="H282" s="11">
        <f t="shared" si="1933"/>
        <v>10.000000002</v>
      </c>
      <c r="I282" s="11">
        <f t="shared" ref="I282:BT282" si="2299">ABS(I32-50)</f>
        <v>10.000000002999997</v>
      </c>
      <c r="J282" s="11">
        <f t="shared" si="2299"/>
        <v>10.000000004</v>
      </c>
      <c r="K282" s="11">
        <f t="shared" si="2299"/>
        <v>30.000000005000004</v>
      </c>
      <c r="L282" s="11">
        <f t="shared" si="2299"/>
        <v>30.000000005999993</v>
      </c>
      <c r="M282" s="11">
        <f t="shared" si="2299"/>
        <v>39.999999993000003</v>
      </c>
      <c r="N282" s="11">
        <f t="shared" si="2299"/>
        <v>25.000000008000001</v>
      </c>
      <c r="O282" s="11">
        <f t="shared" si="2299"/>
        <v>15.000000009000004</v>
      </c>
      <c r="P282" s="11">
        <f t="shared" si="2299"/>
        <v>30.000000009999994</v>
      </c>
      <c r="Q282" s="11">
        <f t="shared" si="2299"/>
        <v>29.999999988999999</v>
      </c>
      <c r="R282" s="11">
        <f t="shared" si="2299"/>
        <v>9.999999987999999</v>
      </c>
      <c r="S282" s="11">
        <f t="shared" si="2299"/>
        <v>20.000000013000005</v>
      </c>
      <c r="T282" s="11">
        <f t="shared" si="2299"/>
        <v>48.000000013999994</v>
      </c>
      <c r="U282" s="11">
        <f t="shared" si="2299"/>
        <v>16.999999985000002</v>
      </c>
      <c r="V282" s="11">
        <f t="shared" si="2299"/>
        <v>40.000000016000001</v>
      </c>
      <c r="W282" s="11">
        <f t="shared" si="2299"/>
        <v>1.6999997853872628E-8</v>
      </c>
      <c r="X282" s="11">
        <f t="shared" si="2299"/>
        <v>49.000000017999994</v>
      </c>
      <c r="Y282" s="11">
        <f t="shared" si="2299"/>
        <v>39.999999981000002</v>
      </c>
      <c r="Z282" s="11">
        <f t="shared" si="2299"/>
        <v>25.000000020000002</v>
      </c>
      <c r="AA282" s="11">
        <f t="shared" si="2299"/>
        <v>45.000000021000005</v>
      </c>
      <c r="AB282" s="11">
        <f t="shared" si="2299"/>
        <v>40.000000021999995</v>
      </c>
      <c r="AC282" s="11">
        <f t="shared" si="2299"/>
        <v>40.000000022999998</v>
      </c>
      <c r="AD282" s="11">
        <f t="shared" si="2299"/>
        <v>50.000000024000002</v>
      </c>
      <c r="AE282" s="11">
        <f t="shared" si="2299"/>
        <v>6.9999999750000015</v>
      </c>
      <c r="AF282" s="11">
        <f t="shared" si="2299"/>
        <v>49.999999973999998</v>
      </c>
      <c r="AG282" s="11">
        <f t="shared" si="2299"/>
        <v>35.000000026999999</v>
      </c>
      <c r="AH282" s="11">
        <f t="shared" si="2299"/>
        <v>5.9999999719999977</v>
      </c>
      <c r="AI282" s="11">
        <f t="shared" si="2299"/>
        <v>22.000000029000006</v>
      </c>
      <c r="AJ282" s="11">
        <f t="shared" si="2299"/>
        <v>30.000000029999995</v>
      </c>
      <c r="AK282" s="11">
        <f t="shared" si="2299"/>
        <v>50.000000030999999</v>
      </c>
      <c r="AL282" s="11">
        <f t="shared" si="2299"/>
        <v>49.999999967999997</v>
      </c>
      <c r="AM282" s="11">
        <f t="shared" si="2299"/>
        <v>27.000000033000006</v>
      </c>
      <c r="AN282" s="11">
        <f t="shared" si="2299"/>
        <v>35.000000033999996</v>
      </c>
      <c r="AO282" s="11">
        <f t="shared" si="2299"/>
        <v>29.999999965000001</v>
      </c>
      <c r="AP282" s="11">
        <f t="shared" si="2299"/>
        <v>3.6000002978653356E-8</v>
      </c>
      <c r="AQ282" s="11">
        <f t="shared" si="2299"/>
        <v>24.999999963</v>
      </c>
      <c r="AR282" s="11">
        <f t="shared" si="2299"/>
        <v>25.000000037999996</v>
      </c>
      <c r="AS282" s="11">
        <f t="shared" si="2299"/>
        <v>12.000000039</v>
      </c>
      <c r="AT282" s="11">
        <f t="shared" si="2299"/>
        <v>29.99999996</v>
      </c>
      <c r="AU282" s="11">
        <f t="shared" si="2299"/>
        <v>15.000000041000007</v>
      </c>
      <c r="AV282" s="11">
        <f t="shared" si="2299"/>
        <v>20.000000041999996</v>
      </c>
      <c r="AW282" s="11">
        <f t="shared" si="2299"/>
        <v>49.999999957</v>
      </c>
      <c r="AX282" s="11">
        <f t="shared" si="2299"/>
        <v>33.999999955999996</v>
      </c>
      <c r="AY282" s="11">
        <f t="shared" si="2299"/>
        <v>20.000000044999993</v>
      </c>
      <c r="AZ282" s="11">
        <f t="shared" si="2299"/>
        <v>40.000000045999997</v>
      </c>
      <c r="BA282" s="11">
        <f t="shared" si="2299"/>
        <v>10.000000047</v>
      </c>
      <c r="BB282" s="11">
        <f t="shared" si="2299"/>
        <v>24.999999952</v>
      </c>
      <c r="BC282" s="11">
        <f t="shared" si="2299"/>
        <v>45.000000048999993</v>
      </c>
      <c r="BD282" s="11">
        <f t="shared" si="2299"/>
        <v>4.9999997031591192E-8</v>
      </c>
      <c r="BE282" s="11">
        <f t="shared" si="2299"/>
        <v>50.000000051000001</v>
      </c>
      <c r="BF282" s="11">
        <f t="shared" si="2299"/>
        <v>49.999999948000003</v>
      </c>
      <c r="BG282" s="11">
        <f t="shared" si="2299"/>
        <v>35.000000052999994</v>
      </c>
      <c r="BH282" s="11">
        <f t="shared" si="2299"/>
        <v>30.000000053999997</v>
      </c>
      <c r="BI282" s="11">
        <f t="shared" si="2299"/>
        <v>20.000000055000001</v>
      </c>
      <c r="BJ282" s="11">
        <f t="shared" si="2299"/>
        <v>35.000000056000005</v>
      </c>
      <c r="BK282" s="11">
        <f t="shared" si="2299"/>
        <v>40.000000056999994</v>
      </c>
      <c r="BL282" s="11">
        <f t="shared" si="2299"/>
        <v>50.000000057999998</v>
      </c>
      <c r="BM282" s="11">
        <f t="shared" si="2299"/>
        <v>13.999999940999999</v>
      </c>
      <c r="BN282" s="11">
        <f t="shared" si="2299"/>
        <v>5.9999997858994902E-8</v>
      </c>
      <c r="BO282" s="11">
        <f t="shared" si="2299"/>
        <v>32.999999938999999</v>
      </c>
      <c r="BP282" s="11">
        <f t="shared" si="2299"/>
        <v>49.999999938000002</v>
      </c>
      <c r="BQ282" s="11">
        <f t="shared" si="2299"/>
        <v>50.000000063000002</v>
      </c>
      <c r="BR282" s="11">
        <f t="shared" si="2299"/>
        <v>30.000000064000005</v>
      </c>
      <c r="BS282" s="11">
        <f t="shared" si="2299"/>
        <v>30.000000064999995</v>
      </c>
      <c r="BT282" s="11">
        <f t="shared" si="2299"/>
        <v>19.999999934000002</v>
      </c>
      <c r="BU282" s="11">
        <f t="shared" ref="BU282:CI282" si="2300">ABS(BU32-50)</f>
        <v>15.000000067000002</v>
      </c>
      <c r="BV282" s="11">
        <f t="shared" si="2300"/>
        <v>44.000000068000006</v>
      </c>
      <c r="BW282" s="11">
        <f t="shared" si="2300"/>
        <v>27.000000068999995</v>
      </c>
      <c r="BX282" s="11">
        <f t="shared" si="2300"/>
        <v>30.000000069999999</v>
      </c>
      <c r="BY282" s="11">
        <f t="shared" si="2300"/>
        <v>26.999999929000001</v>
      </c>
      <c r="BZ282" s="11">
        <f t="shared" si="2300"/>
        <v>35.000000072000006</v>
      </c>
      <c r="CA282" s="11">
        <f t="shared" si="2300"/>
        <v>4.9999999269999975</v>
      </c>
      <c r="CB282" s="11">
        <f t="shared" si="2300"/>
        <v>35.000000073999999</v>
      </c>
      <c r="CC282" s="11">
        <f t="shared" si="2300"/>
        <v>7.5000002652814146E-8</v>
      </c>
      <c r="CD282" s="11">
        <f t="shared" si="2300"/>
        <v>9.0000000759999992</v>
      </c>
      <c r="CE282" s="11">
        <f t="shared" si="2300"/>
        <v>15.000000076999996</v>
      </c>
      <c r="CF282" s="11">
        <f t="shared" si="2300"/>
        <v>40.000000077999999</v>
      </c>
      <c r="CG282" s="11">
        <f t="shared" si="2300"/>
        <v>35.000000079000003</v>
      </c>
      <c r="CH282" s="11">
        <f t="shared" si="2300"/>
        <v>7.9999999513802322E-8</v>
      </c>
      <c r="CI282" s="11">
        <f t="shared" si="2300"/>
        <v>12.000000081000003</v>
      </c>
      <c r="CJ282" s="11">
        <f t="shared" ref="CJ282:CK282" si="2301">ABS(CJ32-50)</f>
        <v>29.000000082</v>
      </c>
      <c r="CK282" s="11">
        <f t="shared" si="2301"/>
        <v>4.9999999169999967</v>
      </c>
      <c r="CL282" s="11">
        <f t="shared" ref="CL282:CQ282" si="2302">ABS(CL32-50)</f>
        <v>10.000000084</v>
      </c>
      <c r="CM282" s="11">
        <f t="shared" si="2302"/>
        <v>27.000000084999996</v>
      </c>
      <c r="CN282" s="11">
        <f t="shared" si="2302"/>
        <v>30.000000086</v>
      </c>
      <c r="CO282" s="11">
        <f t="shared" si="2302"/>
        <v>19.999999913</v>
      </c>
      <c r="CP282" s="11">
        <f t="shared" si="2302"/>
        <v>35.000000087999993</v>
      </c>
      <c r="CQ282" s="11">
        <f t="shared" si="2302"/>
        <v>18.000000088999997</v>
      </c>
      <c r="CR282" s="11">
        <f t="shared" ref="CR282:CS282" si="2303">ABS(CR32-50)</f>
        <v>10.00000009</v>
      </c>
      <c r="CS282" s="11">
        <f t="shared" si="2303"/>
        <v>20.000000091000004</v>
      </c>
      <c r="CT282" s="11">
        <f t="shared" ref="CT282:DB282" si="2304">ABS(CT32-50)</f>
        <v>20.000000091999993</v>
      </c>
      <c r="CU282" s="11">
        <f t="shared" si="2304"/>
        <v>24.999999906999999</v>
      </c>
      <c r="CV282" s="11">
        <f t="shared" si="2304"/>
        <v>25.000000094000001</v>
      </c>
      <c r="CW282" s="11">
        <f t="shared" si="2304"/>
        <v>5.9999999050000028</v>
      </c>
      <c r="CX282" s="11">
        <f t="shared" si="2304"/>
        <v>19.000000095999994</v>
      </c>
      <c r="CY282" s="11">
        <f t="shared" si="2304"/>
        <v>31.000000096999997</v>
      </c>
      <c r="CZ282" s="11">
        <f t="shared" si="2304"/>
        <v>23.000000098000001</v>
      </c>
      <c r="DA282" s="11">
        <f t="shared" si="2304"/>
        <v>10.000000098999998</v>
      </c>
      <c r="DB282" s="11">
        <f t="shared" si="2304"/>
        <v>20.000000099999994</v>
      </c>
      <c r="DC282" s="11">
        <f t="shared" ref="DC282:EE282" si="2305">ABS(DC32-50)</f>
        <v>15.000000100999998</v>
      </c>
      <c r="DD282" s="11">
        <f t="shared" si="2305"/>
        <v>37.000000102000001</v>
      </c>
      <c r="DE282" s="11">
        <f t="shared" si="2305"/>
        <v>28.000000103000005</v>
      </c>
      <c r="DF282" s="11">
        <f t="shared" si="2305"/>
        <v>4.9999998959999985</v>
      </c>
      <c r="DG282" s="11">
        <f t="shared" si="2305"/>
        <v>34.999999895000002</v>
      </c>
      <c r="DH282" s="11">
        <f t="shared" si="2305"/>
        <v>40.000000106000002</v>
      </c>
      <c r="DI282" s="11">
        <f t="shared" si="2305"/>
        <v>48.000000107000005</v>
      </c>
      <c r="DJ282" s="11">
        <f t="shared" si="2305"/>
        <v>10.000000108000002</v>
      </c>
      <c r="DK282" s="11">
        <f t="shared" si="2305"/>
        <v>38.000000108999998</v>
      </c>
      <c r="DL282" s="11">
        <f t="shared" si="2305"/>
        <v>39.000000110000002</v>
      </c>
      <c r="DM282" s="11">
        <f t="shared" si="2305"/>
        <v>20.000000111000006</v>
      </c>
      <c r="DN282" s="11">
        <f t="shared" si="2305"/>
        <v>29.999999888000001</v>
      </c>
      <c r="DO282" s="11">
        <f t="shared" si="2305"/>
        <v>49.999999887000001</v>
      </c>
      <c r="DP282" s="11">
        <f t="shared" si="2305"/>
        <v>20.000000114000002</v>
      </c>
      <c r="DQ282" s="11">
        <f t="shared" si="2305"/>
        <v>36.000000115000006</v>
      </c>
      <c r="DR282" s="11">
        <f t="shared" si="2305"/>
        <v>30.000000115999995</v>
      </c>
      <c r="DS282" s="11">
        <f t="shared" si="2305"/>
        <v>14.999999883000001</v>
      </c>
      <c r="DT282" s="11">
        <f t="shared" si="2305"/>
        <v>19.999999882000001</v>
      </c>
      <c r="DU282" s="11">
        <f t="shared" si="2305"/>
        <v>36.000000119000006</v>
      </c>
      <c r="DV282" s="11">
        <f t="shared" si="2305"/>
        <v>30.000000119999996</v>
      </c>
      <c r="DW282" s="11">
        <f t="shared" si="2305"/>
        <v>25.000000120999999</v>
      </c>
      <c r="DX282" s="11">
        <f t="shared" si="2305"/>
        <v>25.000000122000003</v>
      </c>
      <c r="DY282" s="11">
        <f t="shared" si="2305"/>
        <v>27.000000123000007</v>
      </c>
      <c r="DZ282" s="11">
        <f t="shared" si="2305"/>
        <v>25.000000123999996</v>
      </c>
      <c r="EA282" s="11">
        <f t="shared" si="2305"/>
        <v>9.9999998750000003</v>
      </c>
      <c r="EB282" s="11">
        <f t="shared" si="2305"/>
        <v>27.000000126000003</v>
      </c>
      <c r="EC282" s="11">
        <f t="shared" si="2305"/>
        <v>10.000000127</v>
      </c>
      <c r="ED282" s="11">
        <f t="shared" si="2305"/>
        <v>16.000000127999996</v>
      </c>
      <c r="EE282" s="11">
        <f t="shared" si="2305"/>
        <v>30.000000129</v>
      </c>
      <c r="EF282" s="11">
        <f t="shared" ref="EF282:EI282" si="2306">ABS(EF32-50)</f>
        <v>25.000000130000004</v>
      </c>
      <c r="EG282" s="11">
        <f t="shared" si="2306"/>
        <v>23.000000130999993</v>
      </c>
      <c r="EH282" s="11">
        <f t="shared" si="2306"/>
        <v>37.000000131999997</v>
      </c>
      <c r="EI282" s="11">
        <f t="shared" si="2306"/>
        <v>23.999999867</v>
      </c>
      <c r="EJ282" s="11">
        <f t="shared" ref="EJ282:ES282" si="2307">ABS(EJ32-50)</f>
        <v>7.0000001339999969</v>
      </c>
      <c r="EK282" s="11">
        <f t="shared" si="2307"/>
        <v>40.000000134999993</v>
      </c>
      <c r="EL282" s="11">
        <f t="shared" si="2307"/>
        <v>35.000000135999997</v>
      </c>
      <c r="EM282" s="11">
        <f t="shared" si="2307"/>
        <v>47.999999862999999</v>
      </c>
      <c r="EN282" s="11">
        <f t="shared" si="2307"/>
        <v>10.000000137999997</v>
      </c>
      <c r="EO282" s="11">
        <f t="shared" si="2307"/>
        <v>25.000000138999994</v>
      </c>
      <c r="EP282" s="11">
        <f t="shared" si="2307"/>
        <v>1.3999999737279722E-7</v>
      </c>
      <c r="EQ282" s="11">
        <f t="shared" si="2307"/>
        <v>30.000000141000001</v>
      </c>
      <c r="ER282" s="11">
        <f t="shared" si="2307"/>
        <v>38.000000142000005</v>
      </c>
      <c r="ES282" s="11">
        <f t="shared" si="2307"/>
        <v>9.9999998569999988</v>
      </c>
      <c r="ET282" s="11">
        <f t="shared" ref="ET282:EV282" si="2308">ABS(ET32-50)</f>
        <v>27.000000143999998</v>
      </c>
      <c r="EU282" s="11">
        <f t="shared" si="2308"/>
        <v>9.9999998549999987</v>
      </c>
      <c r="EV282" s="11">
        <f t="shared" si="2308"/>
        <v>20.000000146000005</v>
      </c>
      <c r="EW282" s="11">
        <f t="shared" ref="EW282:FJ282" si="2309">ABS(EW32-50)</f>
        <v>37.000000146999994</v>
      </c>
      <c r="EX282" s="11">
        <f t="shared" si="2309"/>
        <v>16.000000147999998</v>
      </c>
      <c r="EY282" s="11">
        <f t="shared" si="2309"/>
        <v>30.000000149000002</v>
      </c>
      <c r="EZ282" s="11">
        <f t="shared" si="2309"/>
        <v>25.000000150000005</v>
      </c>
      <c r="FA282" s="11">
        <f t="shared" si="2309"/>
        <v>39.999999848999998</v>
      </c>
      <c r="FB282" s="11">
        <f t="shared" si="2309"/>
        <v>25.000000151999998</v>
      </c>
      <c r="FC282" s="11">
        <f t="shared" si="2309"/>
        <v>1.5300000200113573E-7</v>
      </c>
      <c r="FD282" s="11">
        <f t="shared" si="2309"/>
        <v>44.999999846000001</v>
      </c>
      <c r="FE282" s="11">
        <f t="shared" si="2309"/>
        <v>19.999999845000001</v>
      </c>
      <c r="FF282" s="11">
        <f t="shared" si="2309"/>
        <v>40.000000155999999</v>
      </c>
      <c r="FG282" s="11">
        <f t="shared" si="2309"/>
        <v>35.000000157000002</v>
      </c>
      <c r="FH282" s="11">
        <f t="shared" si="2309"/>
        <v>49.999999842000001</v>
      </c>
      <c r="FI282" s="11">
        <f t="shared" si="2309"/>
        <v>25.000000158999995</v>
      </c>
      <c r="FJ282" s="11">
        <f t="shared" si="2309"/>
        <v>9.999999840000001</v>
      </c>
      <c r="FK282" s="11">
        <f t="shared" ref="FK282" si="2310">ABS(FK32-50)</f>
        <v>20.000000161000003</v>
      </c>
    </row>
    <row r="283" spans="3:167" x14ac:dyDescent="0.25">
      <c r="C283" s="11">
        <v>30</v>
      </c>
      <c r="D283" s="11">
        <f t="shared" si="1933"/>
        <v>0</v>
      </c>
      <c r="E283" s="11">
        <f t="shared" ref="E283" si="2311">ABS(E33-50)</f>
        <v>24.999999999500002</v>
      </c>
      <c r="F283" s="11">
        <f t="shared" si="1933"/>
        <v>12.000000000500002</v>
      </c>
      <c r="G283" s="11">
        <f t="shared" si="1933"/>
        <v>20.000000001000004</v>
      </c>
      <c r="H283" s="11">
        <f t="shared" si="1933"/>
        <v>35.000000001999993</v>
      </c>
      <c r="I283" s="11">
        <f t="shared" ref="I283:BT283" si="2312">ABS(I33-50)</f>
        <v>32.000000002999997</v>
      </c>
      <c r="J283" s="11">
        <f t="shared" si="2312"/>
        <v>50.000000004</v>
      </c>
      <c r="K283" s="11">
        <f t="shared" si="2312"/>
        <v>50.000000005000004</v>
      </c>
      <c r="L283" s="11">
        <f t="shared" si="2312"/>
        <v>34.999999994</v>
      </c>
      <c r="M283" s="11">
        <f t="shared" si="2312"/>
        <v>39.999999993000003</v>
      </c>
      <c r="N283" s="11">
        <f t="shared" si="2312"/>
        <v>40.000000008000001</v>
      </c>
      <c r="O283" s="11">
        <f t="shared" si="2312"/>
        <v>40.000000009000004</v>
      </c>
      <c r="P283" s="11">
        <f t="shared" si="2312"/>
        <v>30.000000009999994</v>
      </c>
      <c r="Q283" s="11">
        <f t="shared" si="2312"/>
        <v>9.9999999890000026</v>
      </c>
      <c r="R283" s="11">
        <f t="shared" si="2312"/>
        <v>24.999999987999999</v>
      </c>
      <c r="S283" s="11">
        <f t="shared" si="2312"/>
        <v>20.000000013000005</v>
      </c>
      <c r="T283" s="11">
        <f t="shared" si="2312"/>
        <v>46.999999985999999</v>
      </c>
      <c r="U283" s="11">
        <f t="shared" si="2312"/>
        <v>49.999999985000002</v>
      </c>
      <c r="V283" s="11">
        <f t="shared" si="2312"/>
        <v>9.9999999839999987</v>
      </c>
      <c r="W283" s="11">
        <f t="shared" si="2312"/>
        <v>1.6999997853872628E-8</v>
      </c>
      <c r="X283" s="11">
        <f t="shared" si="2312"/>
        <v>12.999999981999999</v>
      </c>
      <c r="Y283" s="11">
        <f t="shared" si="2312"/>
        <v>40.000000018999998</v>
      </c>
      <c r="Z283" s="11">
        <f t="shared" si="2312"/>
        <v>15.000000020000002</v>
      </c>
      <c r="AA283" s="11">
        <f t="shared" si="2312"/>
        <v>50.000000021000005</v>
      </c>
      <c r="AB283" s="11">
        <f t="shared" si="2312"/>
        <v>30.000000021999995</v>
      </c>
      <c r="AC283" s="11">
        <f t="shared" si="2312"/>
        <v>37.000000022999998</v>
      </c>
      <c r="AD283" s="11">
        <f t="shared" si="2312"/>
        <v>2.4000001985768904E-8</v>
      </c>
      <c r="AE283" s="11">
        <f t="shared" si="2312"/>
        <v>31.000000025000006</v>
      </c>
      <c r="AF283" s="11">
        <f t="shared" si="2312"/>
        <v>50.000000025999995</v>
      </c>
      <c r="AG283" s="11">
        <f t="shared" si="2312"/>
        <v>25.000000026999999</v>
      </c>
      <c r="AH283" s="11">
        <f t="shared" si="2312"/>
        <v>2.8000002316730388E-8</v>
      </c>
      <c r="AI283" s="11">
        <f t="shared" si="2312"/>
        <v>30.000000029000006</v>
      </c>
      <c r="AJ283" s="11">
        <f t="shared" si="2312"/>
        <v>38.999999969999998</v>
      </c>
      <c r="AK283" s="11">
        <f t="shared" si="2312"/>
        <v>29.999999969000001</v>
      </c>
      <c r="AL283" s="11">
        <f t="shared" si="2312"/>
        <v>19.999999968000001</v>
      </c>
      <c r="AM283" s="11">
        <f t="shared" si="2312"/>
        <v>44.999999967000001</v>
      </c>
      <c r="AN283" s="11">
        <f t="shared" si="2312"/>
        <v>30.000000033999996</v>
      </c>
      <c r="AO283" s="11">
        <f t="shared" si="2312"/>
        <v>34.999999965000001</v>
      </c>
      <c r="AP283" s="11">
        <f t="shared" si="2312"/>
        <v>10.000000036000003</v>
      </c>
      <c r="AQ283" s="11">
        <f t="shared" si="2312"/>
        <v>25.000000037000007</v>
      </c>
      <c r="AR283" s="11">
        <f t="shared" si="2312"/>
        <v>30.000000037999996</v>
      </c>
      <c r="AS283" s="11">
        <f t="shared" si="2312"/>
        <v>2.0000000389999997</v>
      </c>
      <c r="AT283" s="11">
        <f t="shared" si="2312"/>
        <v>10.000000040000003</v>
      </c>
      <c r="AU283" s="11">
        <f t="shared" si="2312"/>
        <v>5.0000000409999998</v>
      </c>
      <c r="AV283" s="11">
        <f t="shared" si="2312"/>
        <v>4.2000003475095582E-8</v>
      </c>
      <c r="AW283" s="11">
        <f t="shared" si="2312"/>
        <v>9.999999957</v>
      </c>
      <c r="AX283" s="11">
        <f t="shared" si="2312"/>
        <v>41.999999955999996</v>
      </c>
      <c r="AY283" s="11">
        <f t="shared" si="2312"/>
        <v>50.000000044999993</v>
      </c>
      <c r="AZ283" s="11">
        <f t="shared" si="2312"/>
        <v>40.000000045999997</v>
      </c>
      <c r="BA283" s="11">
        <f t="shared" si="2312"/>
        <v>24.999999953</v>
      </c>
      <c r="BB283" s="11">
        <f t="shared" si="2312"/>
        <v>15.000000048000004</v>
      </c>
      <c r="BC283" s="11">
        <f t="shared" si="2312"/>
        <v>29.999999950999999</v>
      </c>
      <c r="BD283" s="11">
        <f t="shared" si="2312"/>
        <v>50.000000049999997</v>
      </c>
      <c r="BE283" s="11">
        <f t="shared" si="2312"/>
        <v>50.000000051000001</v>
      </c>
      <c r="BF283" s="11">
        <f t="shared" si="2312"/>
        <v>50.000000052000004</v>
      </c>
      <c r="BG283" s="11">
        <f t="shared" si="2312"/>
        <v>35.000000052999994</v>
      </c>
      <c r="BH283" s="11">
        <f t="shared" si="2312"/>
        <v>50.000000053999997</v>
      </c>
      <c r="BI283" s="11">
        <f t="shared" si="2312"/>
        <v>10.000000055000001</v>
      </c>
      <c r="BJ283" s="11">
        <f t="shared" si="2312"/>
        <v>30.000000056000005</v>
      </c>
      <c r="BK283" s="11">
        <f t="shared" si="2312"/>
        <v>29.999999942999999</v>
      </c>
      <c r="BL283" s="11">
        <f t="shared" si="2312"/>
        <v>50.000000057999998</v>
      </c>
      <c r="BM283" s="11">
        <f t="shared" si="2312"/>
        <v>29.999999940999999</v>
      </c>
      <c r="BN283" s="11">
        <f t="shared" si="2312"/>
        <v>5.0000000599999979</v>
      </c>
      <c r="BO283" s="11">
        <f t="shared" si="2312"/>
        <v>12.999999938999999</v>
      </c>
      <c r="BP283" s="11">
        <f t="shared" si="2312"/>
        <v>49.999999938000002</v>
      </c>
      <c r="BQ283" s="11">
        <f t="shared" si="2312"/>
        <v>50.000000063000002</v>
      </c>
      <c r="BR283" s="11">
        <f t="shared" si="2312"/>
        <v>35.000000064000005</v>
      </c>
      <c r="BS283" s="11">
        <f t="shared" si="2312"/>
        <v>27.000000064999995</v>
      </c>
      <c r="BT283" s="11">
        <f t="shared" si="2312"/>
        <v>35.000000065999998</v>
      </c>
      <c r="BU283" s="11">
        <f t="shared" ref="BU283:CI283" si="2313">ABS(BU33-50)</f>
        <v>6.7000001990891178E-8</v>
      </c>
      <c r="BV283" s="11">
        <f t="shared" si="2313"/>
        <v>19.000000068000006</v>
      </c>
      <c r="BW283" s="11">
        <f t="shared" si="2313"/>
        <v>18.999999931000001</v>
      </c>
      <c r="BX283" s="11">
        <f t="shared" si="2313"/>
        <v>30.000000069999999</v>
      </c>
      <c r="BY283" s="11">
        <f t="shared" si="2313"/>
        <v>29.000000071000002</v>
      </c>
      <c r="BZ283" s="11">
        <f t="shared" si="2313"/>
        <v>29.999999928000001</v>
      </c>
      <c r="CA283" s="11">
        <f t="shared" si="2313"/>
        <v>7.3000002487333404E-8</v>
      </c>
      <c r="CB283" s="11">
        <f t="shared" si="2313"/>
        <v>40.000000073999999</v>
      </c>
      <c r="CC283" s="11">
        <f t="shared" si="2313"/>
        <v>37.000000075000003</v>
      </c>
      <c r="CD283" s="11">
        <f t="shared" si="2313"/>
        <v>35.000000076000006</v>
      </c>
      <c r="CE283" s="11">
        <f t="shared" si="2313"/>
        <v>35.000000076999996</v>
      </c>
      <c r="CF283" s="11">
        <f t="shared" si="2313"/>
        <v>25.000000077999999</v>
      </c>
      <c r="CG283" s="11">
        <f t="shared" si="2313"/>
        <v>35.000000079000003</v>
      </c>
      <c r="CH283" s="11">
        <f t="shared" si="2313"/>
        <v>25.000000080000007</v>
      </c>
      <c r="CI283" s="11">
        <f t="shared" si="2313"/>
        <v>29.999999919</v>
      </c>
      <c r="CJ283" s="11">
        <f t="shared" ref="CJ283:CK283" si="2314">ABS(CJ33-50)</f>
        <v>41.000000082</v>
      </c>
      <c r="CK283" s="11">
        <f t="shared" si="2314"/>
        <v>30.000000083000003</v>
      </c>
      <c r="CL283" s="11">
        <f t="shared" ref="CL283:CQ283" si="2315">ABS(CL33-50)</f>
        <v>20.000000084000007</v>
      </c>
      <c r="CM283" s="11">
        <f t="shared" si="2315"/>
        <v>27.000000084999996</v>
      </c>
      <c r="CN283" s="11">
        <f t="shared" si="2315"/>
        <v>10.000000086</v>
      </c>
      <c r="CO283" s="11">
        <f t="shared" si="2315"/>
        <v>25.000000087000004</v>
      </c>
      <c r="CP283" s="11">
        <f t="shared" si="2315"/>
        <v>24.999999912</v>
      </c>
      <c r="CQ283" s="11">
        <f t="shared" si="2315"/>
        <v>25.000000088999997</v>
      </c>
      <c r="CR283" s="11">
        <f t="shared" ref="CR283:CS283" si="2316">ABS(CR33-50)</f>
        <v>34.99999991</v>
      </c>
      <c r="CS283" s="11">
        <f t="shared" si="2316"/>
        <v>40.000000091000004</v>
      </c>
      <c r="CT283" s="11">
        <f t="shared" ref="CT283:DB283" si="2317">ABS(CT33-50)</f>
        <v>45.000000091999993</v>
      </c>
      <c r="CU283" s="11">
        <f t="shared" si="2317"/>
        <v>29.999999906999999</v>
      </c>
      <c r="CV283" s="11">
        <f t="shared" si="2317"/>
        <v>25.000000094000001</v>
      </c>
      <c r="CW283" s="11">
        <f t="shared" si="2317"/>
        <v>35.000000095000004</v>
      </c>
      <c r="CX283" s="11">
        <f t="shared" si="2317"/>
        <v>39.999999903999999</v>
      </c>
      <c r="CY283" s="11">
        <f t="shared" si="2317"/>
        <v>42.999999903000003</v>
      </c>
      <c r="CZ283" s="11">
        <f t="shared" si="2317"/>
        <v>16.000000098000001</v>
      </c>
      <c r="DA283" s="11">
        <f t="shared" si="2317"/>
        <v>29.999999900999999</v>
      </c>
      <c r="DB283" s="11">
        <f t="shared" si="2317"/>
        <v>40.000000099999994</v>
      </c>
      <c r="DC283" s="11">
        <f t="shared" ref="DC283:EE283" si="2318">ABS(DC33-50)</f>
        <v>16.000000100999998</v>
      </c>
      <c r="DD283" s="11">
        <f t="shared" si="2318"/>
        <v>15.000000102000001</v>
      </c>
      <c r="DE283" s="11">
        <f t="shared" si="2318"/>
        <v>20.000000103000005</v>
      </c>
      <c r="DF283" s="11">
        <f t="shared" si="2318"/>
        <v>4.9999998959999985</v>
      </c>
      <c r="DG283" s="11">
        <f t="shared" si="2318"/>
        <v>15.000000104999998</v>
      </c>
      <c r="DH283" s="11">
        <f t="shared" si="2318"/>
        <v>25.000000106000002</v>
      </c>
      <c r="DI283" s="11">
        <f t="shared" si="2318"/>
        <v>1.0699999819507866E-7</v>
      </c>
      <c r="DJ283" s="11">
        <f t="shared" si="2318"/>
        <v>20.000000107999995</v>
      </c>
      <c r="DK283" s="11">
        <f t="shared" si="2318"/>
        <v>37.999999891000002</v>
      </c>
      <c r="DL283" s="11">
        <f t="shared" si="2318"/>
        <v>27.000000110000002</v>
      </c>
      <c r="DM283" s="11">
        <f t="shared" si="2318"/>
        <v>29.999999889000001</v>
      </c>
      <c r="DN283" s="11">
        <f t="shared" si="2318"/>
        <v>49.999999887999998</v>
      </c>
      <c r="DO283" s="11">
        <f t="shared" si="2318"/>
        <v>50.000000112999999</v>
      </c>
      <c r="DP283" s="11">
        <f t="shared" si="2318"/>
        <v>10.000000114000002</v>
      </c>
      <c r="DQ283" s="11">
        <f t="shared" si="2318"/>
        <v>15.000000115000006</v>
      </c>
      <c r="DR283" s="11">
        <f t="shared" si="2318"/>
        <v>11.999999883999998</v>
      </c>
      <c r="DS283" s="11">
        <f t="shared" si="2318"/>
        <v>25.000000116999999</v>
      </c>
      <c r="DT283" s="11">
        <f t="shared" si="2318"/>
        <v>25.000000118000003</v>
      </c>
      <c r="DU283" s="11">
        <f t="shared" si="2318"/>
        <v>10.000000118999999</v>
      </c>
      <c r="DV283" s="11">
        <f t="shared" si="2318"/>
        <v>25.000000119999996</v>
      </c>
      <c r="DW283" s="11">
        <f t="shared" si="2318"/>
        <v>5.0000001209999994</v>
      </c>
      <c r="DX283" s="11">
        <f t="shared" si="2318"/>
        <v>25.000000122000003</v>
      </c>
      <c r="DY283" s="11">
        <f t="shared" si="2318"/>
        <v>20.000000123000007</v>
      </c>
      <c r="DZ283" s="11">
        <f t="shared" si="2318"/>
        <v>25.000000123999996</v>
      </c>
      <c r="EA283" s="11">
        <f t="shared" si="2318"/>
        <v>15.000000125</v>
      </c>
      <c r="EB283" s="11">
        <f t="shared" si="2318"/>
        <v>18.000000126000003</v>
      </c>
      <c r="EC283" s="11">
        <f t="shared" si="2318"/>
        <v>30.000000127000007</v>
      </c>
      <c r="ED283" s="11">
        <f t="shared" si="2318"/>
        <v>29.000000127999996</v>
      </c>
      <c r="EE283" s="11">
        <f t="shared" si="2318"/>
        <v>20.000000129</v>
      </c>
      <c r="EF283" s="11">
        <f t="shared" ref="EF283:EI283" si="2319">ABS(EF33-50)</f>
        <v>10.000000129999997</v>
      </c>
      <c r="EG283" s="11">
        <f t="shared" si="2319"/>
        <v>32.000000130999993</v>
      </c>
      <c r="EH283" s="11">
        <f t="shared" si="2319"/>
        <v>40.000000131999997</v>
      </c>
      <c r="EI283" s="11">
        <f t="shared" si="2319"/>
        <v>12.999999867</v>
      </c>
      <c r="EJ283" s="11">
        <f t="shared" ref="EJ283:ES283" si="2320">ABS(EJ33-50)</f>
        <v>32.000000134000004</v>
      </c>
      <c r="EK283" s="11">
        <f t="shared" si="2320"/>
        <v>14.000000134999993</v>
      </c>
      <c r="EL283" s="11">
        <f t="shared" si="2320"/>
        <v>45.000000135999997</v>
      </c>
      <c r="EM283" s="11">
        <f t="shared" si="2320"/>
        <v>20.000000137000001</v>
      </c>
      <c r="EN283" s="11">
        <f t="shared" si="2320"/>
        <v>20.000000138000004</v>
      </c>
      <c r="EO283" s="11">
        <f t="shared" si="2320"/>
        <v>20.000000138999994</v>
      </c>
      <c r="EP283" s="11">
        <f t="shared" si="2320"/>
        <v>24.999999859999999</v>
      </c>
      <c r="EQ283" s="11">
        <f t="shared" si="2320"/>
        <v>35.000000141000001</v>
      </c>
      <c r="ER283" s="11">
        <f t="shared" si="2320"/>
        <v>45.000000142000005</v>
      </c>
      <c r="ES283" s="11">
        <f t="shared" si="2320"/>
        <v>29.999999856999999</v>
      </c>
      <c r="ET283" s="11">
        <f t="shared" ref="ET283:EV283" si="2321">ABS(ET33-50)</f>
        <v>45.000000143999998</v>
      </c>
      <c r="EU283" s="11">
        <f t="shared" si="2321"/>
        <v>14.999999854999999</v>
      </c>
      <c r="EV283" s="11">
        <f t="shared" si="2321"/>
        <v>10.000000145999998</v>
      </c>
      <c r="EW283" s="11">
        <f t="shared" ref="EW283:FJ283" si="2322">ABS(EW33-50)</f>
        <v>28.000000146999994</v>
      </c>
      <c r="EX283" s="11">
        <f t="shared" si="2322"/>
        <v>25.000000147999998</v>
      </c>
      <c r="EY283" s="11">
        <f t="shared" si="2322"/>
        <v>30.000000149000002</v>
      </c>
      <c r="EZ283" s="11">
        <f t="shared" si="2322"/>
        <v>18.000000150000005</v>
      </c>
      <c r="FA283" s="11">
        <f t="shared" si="2322"/>
        <v>40.000000150999995</v>
      </c>
      <c r="FB283" s="11">
        <f t="shared" si="2322"/>
        <v>24.999999848000002</v>
      </c>
      <c r="FC283" s="11">
        <f t="shared" si="2322"/>
        <v>45.000000153000002</v>
      </c>
      <c r="FD283" s="11">
        <f t="shared" si="2322"/>
        <v>24.999999846000001</v>
      </c>
      <c r="FE283" s="11">
        <f t="shared" si="2322"/>
        <v>15.000000154999995</v>
      </c>
      <c r="FF283" s="11">
        <f t="shared" si="2322"/>
        <v>19.000000155999999</v>
      </c>
      <c r="FG283" s="11">
        <f t="shared" si="2322"/>
        <v>50.000000157000002</v>
      </c>
      <c r="FH283" s="11">
        <f t="shared" si="2322"/>
        <v>50.000000158000006</v>
      </c>
      <c r="FI283" s="11">
        <f t="shared" si="2322"/>
        <v>35.000000158999995</v>
      </c>
      <c r="FJ283" s="11">
        <f t="shared" si="2322"/>
        <v>49.999999840000001</v>
      </c>
      <c r="FK283" s="11">
        <f t="shared" ref="FK283" si="2323">ABS(FK33-50)</f>
        <v>14.999999838999997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LeaderCondensed</vt:lpstr>
      <vt:lpstr>LeaderMedian</vt:lpstr>
      <vt:lpstr>LeaderResolved</vt:lpstr>
      <vt:lpstr>Stats</vt:lpstr>
      <vt:lpstr>CorrMatrix</vt:lpstr>
      <vt:lpstr>Calculations</vt:lpstr>
      <vt:lpstr>LeaderCondensed!Print_Area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Seif</cp:lastModifiedBy>
  <cp:lastPrinted>2020-12-26T15:19:31Z</cp:lastPrinted>
  <dcterms:created xsi:type="dcterms:W3CDTF">2018-12-10T00:02:19Z</dcterms:created>
  <dcterms:modified xsi:type="dcterms:W3CDTF">2025-01-01T18:50:03Z</dcterms:modified>
</cp:coreProperties>
</file>