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ntainer_cost/"/>
    </mc:Choice>
  </mc:AlternateContent>
  <xr:revisionPtr revIDLastSave="258" documentId="8_{AE6CABA5-0A59-47A1-890C-095979F6CA6F}" xr6:coauthVersionLast="47" xr6:coauthVersionMax="47" xr10:uidLastSave="{8CDD17C0-546E-46E4-80BA-104E02E5CBE5}"/>
  <bookViews>
    <workbookView xWindow="2055" yWindow="5430" windowWidth="38700" windowHeight="15345" xr2:uid="{4A5F281B-5340-485A-8C03-B3650AC26870}"/>
  </bookViews>
  <sheets>
    <sheet name="Sheet1" sheetId="1" r:id="rId1"/>
  </sheets>
  <definedNames>
    <definedName name="container_cost">Sheet1!$B$19</definedName>
    <definedName name="container_diameter">Sheet1!$C$5</definedName>
    <definedName name="container_height">Sheet1!$C$4</definedName>
    <definedName name="container_material_density">Sheet1!$C$3</definedName>
    <definedName name="container_raw_material_cost">Sheet1!$C$2</definedName>
    <definedName name="container_wall_thickness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5" i="1"/>
  <c r="E4" i="1"/>
  <c r="B12" i="1" l="1"/>
  <c r="B11" i="1"/>
  <c r="B15" i="1" s="1"/>
  <c r="B16" i="1" s="1"/>
  <c r="B17" i="1" s="1"/>
  <c r="B19" i="1" s="1"/>
</calcChain>
</file>

<file path=xl/sharedStrings.xml><?xml version="1.0" encoding="utf-8"?>
<sst xmlns="http://schemas.openxmlformats.org/spreadsheetml/2006/main" count="40" uniqueCount="33">
  <si>
    <t>material cost</t>
  </si>
  <si>
    <t>variable name</t>
  </si>
  <si>
    <t>units</t>
  </si>
  <si>
    <t>USD / kg</t>
  </si>
  <si>
    <t>cm</t>
  </si>
  <si>
    <t>mm</t>
  </si>
  <si>
    <t>Vacuum wall thickness</t>
  </si>
  <si>
    <t>value</t>
  </si>
  <si>
    <t>Inner vessel material volume</t>
  </si>
  <si>
    <t>Outer vessel material volume</t>
  </si>
  <si>
    <t>Alternative units</t>
  </si>
  <si>
    <t>to mm -&gt;</t>
  </si>
  <si>
    <t>mm^3</t>
  </si>
  <si>
    <t>Top Connector material volume</t>
  </si>
  <si>
    <t>Total Material Volume</t>
  </si>
  <si>
    <t>Total Material Cost</t>
  </si>
  <si>
    <t>material density</t>
  </si>
  <si>
    <t>kg / mm^3</t>
  </si>
  <si>
    <t>kg</t>
  </si>
  <si>
    <t>Total Material Mass</t>
  </si>
  <si>
    <t>Fixed expenses</t>
  </si>
  <si>
    <t>Forming</t>
  </si>
  <si>
    <t>Vacuum Sealing</t>
  </si>
  <si>
    <t>Process Name</t>
  </si>
  <si>
    <t>Cost (USD)</t>
  </si>
  <si>
    <t>Total Vessel Cost</t>
  </si>
  <si>
    <t>USD</t>
  </si>
  <si>
    <t>vessel wall thickness</t>
  </si>
  <si>
    <t>Notes</t>
  </si>
  <si>
    <t>$2.80 / kg for 304 stainless steel</t>
  </si>
  <si>
    <t>Stainless Steel</t>
  </si>
  <si>
    <t>container height</t>
  </si>
  <si>
    <t>container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</si>
</sst>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0057-F495-4BF6-AE09-0A4BFD6BF4A4}">
  <dimension ref="A1:J19"/>
  <sheetViews>
    <sheetView tabSelected="1" zoomScale="155" zoomScaleNormal="155" workbookViewId="0">
      <selection activeCell="F13" sqref="F13"/>
    </sheetView>
  </sheetViews>
  <sheetFormatPr defaultColWidth="8.85546875" defaultRowHeight="15" x14ac:dyDescent="0.25"/>
  <cols>
    <col min="1" max="1" width="26.7109375" customWidth="1"/>
    <col min="2" max="2" width="12.28515625" customWidth="1"/>
    <col min="6" max="6" width="25.140625" customWidth="1"/>
    <col min="9" max="9" width="16.85546875" customWidth="1"/>
    <col min="10" max="10" width="10.140625" customWidth="1"/>
  </cols>
  <sheetData>
    <row r="1" spans="1:10" x14ac:dyDescent="0.25">
      <c r="A1" s="6" t="s">
        <v>1</v>
      </c>
      <c r="B1" s="6" t="s">
        <v>2</v>
      </c>
      <c r="C1" s="6" t="s">
        <v>7</v>
      </c>
      <c r="D1" s="7" t="s">
        <v>10</v>
      </c>
      <c r="E1" s="7"/>
      <c r="F1" s="6" t="s">
        <v>28</v>
      </c>
      <c r="I1" s="7" t="s">
        <v>20</v>
      </c>
      <c r="J1" s="7"/>
    </row>
    <row r="2" spans="1:10" x14ac:dyDescent="0.25">
      <c r="A2" t="s">
        <v>0</v>
      </c>
      <c r="B2" t="s">
        <v>3</v>
      </c>
      <c r="C2" s="2">
        <v>2.8</v>
      </c>
      <c r="F2" t="s">
        <v>29</v>
      </c>
      <c r="I2" t="s">
        <v>23</v>
      </c>
      <c r="J2" t="s">
        <v>24</v>
      </c>
    </row>
    <row r="3" spans="1:10" x14ac:dyDescent="0.25">
      <c r="A3" t="s">
        <v>16</v>
      </c>
      <c r="B3" t="s">
        <v>17</v>
      </c>
      <c r="C3" s="1">
        <v>7.9999999999999996E-6</v>
      </c>
      <c r="F3" t="s">
        <v>30</v>
      </c>
      <c r="I3" t="s">
        <v>21</v>
      </c>
      <c r="J3" s="2">
        <v>1</v>
      </c>
    </row>
    <row r="4" spans="1:10" x14ac:dyDescent="0.25">
      <c r="A4" t="s">
        <v>31</v>
      </c>
      <c r="B4" t="s">
        <v>4</v>
      </c>
      <c r="C4">
        <v>10</v>
      </c>
      <c r="D4" t="s">
        <v>11</v>
      </c>
      <c r="E4">
        <f>C4*10</f>
        <v>100</v>
      </c>
      <c r="I4" t="s">
        <v>22</v>
      </c>
      <c r="J4" s="2">
        <v>1</v>
      </c>
    </row>
    <row r="5" spans="1:10" x14ac:dyDescent="0.25">
      <c r="A5" t="s">
        <v>32</v>
      </c>
      <c r="B5" t="s">
        <v>4</v>
      </c>
      <c r="C5">
        <v>15</v>
      </c>
      <c r="D5" t="s">
        <v>11</v>
      </c>
      <c r="E5">
        <f>C5*10</f>
        <v>150</v>
      </c>
    </row>
    <row r="6" spans="1:10" x14ac:dyDescent="0.25">
      <c r="A6" t="s">
        <v>27</v>
      </c>
      <c r="B6" t="s">
        <v>5</v>
      </c>
      <c r="C6">
        <v>0.55000000000000004</v>
      </c>
    </row>
    <row r="7" spans="1:10" x14ac:dyDescent="0.25">
      <c r="A7" t="s">
        <v>6</v>
      </c>
      <c r="B7" t="s">
        <v>5</v>
      </c>
      <c r="C7">
        <v>3</v>
      </c>
    </row>
    <row r="11" spans="1:10" x14ac:dyDescent="0.25">
      <c r="A11" t="s">
        <v>9</v>
      </c>
      <c r="B11" s="4">
        <f>((2*PI()*((E5/2)+C7)*E4) + (PI()*((E5/2)+C7)^2))*C6</f>
        <v>37467.262305242592</v>
      </c>
      <c r="C11" t="s">
        <v>12</v>
      </c>
    </row>
    <row r="12" spans="1:10" x14ac:dyDescent="0.25">
      <c r="A12" t="s">
        <v>8</v>
      </c>
      <c r="B12" s="4">
        <f>((2*PI()*(E5/2)*E4) + (PI()*(E5/2)^2))*C6</f>
        <v>35637.441664159218</v>
      </c>
      <c r="C12" t="s">
        <v>12</v>
      </c>
    </row>
    <row r="13" spans="1:10" x14ac:dyDescent="0.25">
      <c r="A13" t="s">
        <v>13</v>
      </c>
      <c r="B13" s="4">
        <f>(PI()*(((C5/2)+C7)^2)) - (PI()*(C5/2)^2)</f>
        <v>169.64600329384882</v>
      </c>
      <c r="C13" t="s">
        <v>12</v>
      </c>
    </row>
    <row r="15" spans="1:10" x14ac:dyDescent="0.25">
      <c r="A15" t="s">
        <v>14</v>
      </c>
      <c r="B15" s="4">
        <f>SUM(B11:B13)</f>
        <v>73274.349972695651</v>
      </c>
      <c r="C15" t="s">
        <v>12</v>
      </c>
    </row>
    <row r="16" spans="1:10" x14ac:dyDescent="0.25">
      <c r="A16" t="s">
        <v>19</v>
      </c>
      <c r="B16" s="3">
        <f>(C3*B15)</f>
        <v>0.58619479978156519</v>
      </c>
      <c r="C16" t="s">
        <v>18</v>
      </c>
    </row>
    <row r="17" spans="1:3" x14ac:dyDescent="0.25">
      <c r="A17" t="s">
        <v>15</v>
      </c>
      <c r="B17" s="2">
        <f>B16*C2</f>
        <v>1.6413454393883824</v>
      </c>
      <c r="C17" t="s">
        <v>26</v>
      </c>
    </row>
    <row r="19" spans="1:3" x14ac:dyDescent="0.25">
      <c r="A19" t="s">
        <v>25</v>
      </c>
      <c r="B19" s="5">
        <f>B17 + SUM(J3:J9)</f>
        <v>3.6413454393883824</v>
      </c>
      <c r="C19" t="s">
        <v>26</v>
      </c>
    </row>
  </sheetData>
  <mergeCells count="2">
    <mergeCell ref="I1:J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container_cost</vt:lpstr>
      <vt:lpstr>container_diameter</vt:lpstr>
      <vt:lpstr>container_height</vt:lpstr>
      <vt:lpstr>container_material_density</vt:lpstr>
      <vt:lpstr>container_raw_material_cost</vt:lpstr>
      <vt:lpstr>container_wall_thickness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Bailey</dc:creator>
  <cp:lastModifiedBy>Michael Bailey</cp:lastModifiedBy>
  <dcterms:created xsi:type="dcterms:W3CDTF">2025-10-29T02:50:10Z</dcterms:created>
  <dcterms:modified xsi:type="dcterms:W3CDTF">2025-10-31T00:37:01Z</dcterms:modified>
</cp:coreProperties>
</file>