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.bakroon/Desktop/"/>
    </mc:Choice>
  </mc:AlternateContent>
  <xr:revisionPtr revIDLastSave="0" documentId="13_ncr:1_{9E4D6EE6-DA76-6E4A-A320-D9CBE556690D}" xr6:coauthVersionLast="36" xr6:coauthVersionMax="36" xr10:uidLastSave="{00000000-0000-0000-0000-000000000000}"/>
  <bookViews>
    <workbookView xWindow="0" yWindow="460" windowWidth="28800" windowHeight="16260" xr2:uid="{29AD1623-676A-BB43-B156-39B83471CE61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K25" i="1"/>
  <c r="K23" i="1"/>
  <c r="K29" i="1" s="1"/>
  <c r="K30" i="1" s="1"/>
  <c r="K32" i="1" s="1"/>
  <c r="C22" i="1"/>
  <c r="G23" i="1"/>
  <c r="G29" i="1" s="1"/>
  <c r="G30" i="1" s="1"/>
  <c r="G32" i="1" s="1"/>
  <c r="G25" i="1"/>
  <c r="C25" i="1"/>
  <c r="C29" i="1"/>
  <c r="C30" i="1" s="1"/>
  <c r="C32" i="1" s="1"/>
  <c r="K7" i="1"/>
  <c r="K13" i="1" s="1"/>
  <c r="K14" i="1" s="1"/>
  <c r="K9" i="1"/>
  <c r="G16" i="1"/>
  <c r="G4" i="1"/>
  <c r="G9" i="1" s="1"/>
  <c r="G13" i="1"/>
  <c r="G14" i="1" s="1"/>
  <c r="C13" i="1"/>
  <c r="C14" i="1" s="1"/>
  <c r="C9" i="1"/>
  <c r="K16" i="1" l="1"/>
  <c r="C16" i="1"/>
  <c r="C35" i="1" s="1"/>
  <c r="C38" i="1" s="1"/>
</calcChain>
</file>

<file path=xl/sharedStrings.xml><?xml version="1.0" encoding="utf-8"?>
<sst xmlns="http://schemas.openxmlformats.org/spreadsheetml/2006/main" count="128" uniqueCount="34">
  <si>
    <t>August</t>
  </si>
  <si>
    <t>Firma</t>
  </si>
  <si>
    <t>Quickers HBF</t>
  </si>
  <si>
    <t>Arbeistunde</t>
  </si>
  <si>
    <t>Gehlt pro Stunde</t>
  </si>
  <si>
    <t>Art</t>
  </si>
  <si>
    <t>st</t>
  </si>
  <si>
    <t>Brutto</t>
  </si>
  <si>
    <t>Netto</t>
  </si>
  <si>
    <t>Zuschläge</t>
  </si>
  <si>
    <t>Summe Stunde</t>
  </si>
  <si>
    <t>Beitrag des Zuschlags</t>
  </si>
  <si>
    <t>Gehlat Brutto Ohne Zuschlag</t>
  </si>
  <si>
    <t>Gehlat Netto ohne Zuschlag</t>
  </si>
  <si>
    <t>Gehlag mit Zuschlag</t>
  </si>
  <si>
    <t>Spalte1</t>
  </si>
  <si>
    <t>Spalte2</t>
  </si>
  <si>
    <t>September</t>
  </si>
  <si>
    <t>Sonntag Stunde</t>
  </si>
  <si>
    <t>Nacht Stunde</t>
  </si>
  <si>
    <t>Cbeef</t>
  </si>
  <si>
    <t>Sebtemper</t>
  </si>
  <si>
    <t>October</t>
  </si>
  <si>
    <t>Wochenende Stunde</t>
  </si>
  <si>
    <t>schätzung für November</t>
  </si>
  <si>
    <t>Summe Gehälte bis November</t>
  </si>
  <si>
    <t xml:space="preserve">Monatliche Ausgabe </t>
  </si>
  <si>
    <t xml:space="preserve">Reicht für </t>
  </si>
  <si>
    <t>Monate</t>
  </si>
  <si>
    <t>das Heist reicht für October, November , Dezember, Januar,Februar,März</t>
  </si>
  <si>
    <t>sparen in den Monate von</t>
  </si>
  <si>
    <t>Dezember,Januar,März</t>
  </si>
  <si>
    <t>Sparen von Höhe (Vermutung)</t>
  </si>
  <si>
    <t>schätzung für März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</si>
</sst>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333333"/>
      <name val="Trebuchet MS"/>
      <family val="2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2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14597</xdr:colOff>
      <xdr:row>15</xdr:row>
      <xdr:rowOff>248161</xdr:rowOff>
    </xdr:to>
    <xdr:cxnSp macro="">
      <xdr:nvCxnSpPr>
        <xdr:cNvPr id="3" name="Gerade Verbindung 2">
          <a:extLst>
            <a:ext uri="{FF2B5EF4-FFF2-40B4-BE49-F238E27FC236}">
              <a16:creationId xmlns:a16="http://schemas.microsoft.com/office/drawing/2014/main" id="{65BDA46A-244D-3740-906B-CB09F6F61B6E}"/>
            </a:ext>
          </a:extLst>
        </xdr:cNvPr>
        <xdr:cNvCxnSpPr/>
      </xdr:nvCxnSpPr>
      <xdr:spPr>
        <a:xfrm flipH="1">
          <a:off x="832069" y="204368"/>
          <a:ext cx="3941379" cy="34012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</xdr:row>
      <xdr:rowOff>14598</xdr:rowOff>
    </xdr:from>
    <xdr:to>
      <xdr:col>4</xdr:col>
      <xdr:colOff>0</xdr:colOff>
      <xdr:row>15</xdr:row>
      <xdr:rowOff>233563</xdr:rowOff>
    </xdr:to>
    <xdr:cxnSp macro="">
      <xdr:nvCxnSpPr>
        <xdr:cNvPr id="5" name="Gerade Verbindung 4">
          <a:extLst>
            <a:ext uri="{FF2B5EF4-FFF2-40B4-BE49-F238E27FC236}">
              <a16:creationId xmlns:a16="http://schemas.microsoft.com/office/drawing/2014/main" id="{636F44AE-00FD-D341-9B08-FE8614DF101F}"/>
            </a:ext>
          </a:extLst>
        </xdr:cNvPr>
        <xdr:cNvCxnSpPr/>
      </xdr:nvCxnSpPr>
      <xdr:spPr>
        <a:xfrm>
          <a:off x="832069" y="218966"/>
          <a:ext cx="3926782" cy="33720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94009</xdr:colOff>
      <xdr:row>1</xdr:row>
      <xdr:rowOff>6423</xdr:rowOff>
    </xdr:from>
    <xdr:to>
      <xdr:col>7</xdr:col>
      <xdr:colOff>823894</xdr:colOff>
      <xdr:row>15</xdr:row>
      <xdr:rowOff>254584</xdr:rowOff>
    </xdr:to>
    <xdr:cxnSp macro="">
      <xdr:nvCxnSpPr>
        <xdr:cNvPr id="6" name="Gerade Verbindung 5">
          <a:extLst>
            <a:ext uri="{FF2B5EF4-FFF2-40B4-BE49-F238E27FC236}">
              <a16:creationId xmlns:a16="http://schemas.microsoft.com/office/drawing/2014/main" id="{736F5515-7629-A841-ADA0-6C3142CDFA30}"/>
            </a:ext>
          </a:extLst>
        </xdr:cNvPr>
        <xdr:cNvCxnSpPr/>
      </xdr:nvCxnSpPr>
      <xdr:spPr>
        <a:xfrm flipH="1">
          <a:off x="5684929" y="210791"/>
          <a:ext cx="3941379" cy="34012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94009</xdr:colOff>
      <xdr:row>1</xdr:row>
      <xdr:rowOff>21021</xdr:rowOff>
    </xdr:from>
    <xdr:to>
      <xdr:col>7</xdr:col>
      <xdr:colOff>809297</xdr:colOff>
      <xdr:row>15</xdr:row>
      <xdr:rowOff>239986</xdr:rowOff>
    </xdr:to>
    <xdr:cxnSp macro="">
      <xdr:nvCxnSpPr>
        <xdr:cNvPr id="7" name="Gerade Verbindung 6">
          <a:extLst>
            <a:ext uri="{FF2B5EF4-FFF2-40B4-BE49-F238E27FC236}">
              <a16:creationId xmlns:a16="http://schemas.microsoft.com/office/drawing/2014/main" id="{BC92DE50-B04E-324E-921F-FF09053DCFA4}"/>
            </a:ext>
          </a:extLst>
        </xdr:cNvPr>
        <xdr:cNvCxnSpPr/>
      </xdr:nvCxnSpPr>
      <xdr:spPr>
        <a:xfrm>
          <a:off x="5684929" y="225389"/>
          <a:ext cx="3926782" cy="33720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4259C-1F15-5A46-991F-2EE7D5A88EBA}" name="Tabelle1" displayName="Tabelle1" ref="B2:D16" totalsRowShown="0">
  <autoFilter ref="B2:D16" xr:uid="{F717DA8F-E7D6-C442-8B19-B9516E12C495}"/>
  <tableColumns count="3">
    <tableColumn id="1" xr3:uid="{97C1E059-9DFA-1546-B1D2-11DE2D72AFF0}" name="August"/>
    <tableColumn id="2" xr3:uid="{A95F6F4B-6A54-5141-A059-8BF908FD79CA}" name="Spalte1"/>
    <tableColumn id="3" xr3:uid="{A26B7F42-2FD4-3349-9175-9E0C047A6AEB}" name="Spalte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F13478-97EA-D04B-A539-3DFCEF979EEE}" name="Tabelle15" displayName="Tabelle15" ref="F2:H16" totalsRowShown="0">
  <autoFilter ref="F2:H16" xr:uid="{523AC948-E040-8847-9436-03CAD635E0AA}"/>
  <tableColumns count="3">
    <tableColumn id="1" xr3:uid="{53B0143F-11D8-DA42-8B25-B829B411A749}" name="September"/>
    <tableColumn id="2" xr3:uid="{5C16AD7B-EB03-6840-8549-16A0BDF2515F}" name="Spalte1"/>
    <tableColumn id="3" xr3:uid="{11CC02C0-AA7A-8D4E-BB20-2924A3097806}" name="Spalte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49357F-86E0-174F-865A-C8D98E3C55A4}" name="Tabelle156" displayName="Tabelle156" ref="J2:L16" totalsRowShown="0">
  <autoFilter ref="J2:L16" xr:uid="{B924A7C9-BC43-BF43-95CC-3BD19506E5C2}"/>
  <tableColumns count="3">
    <tableColumn id="1" xr3:uid="{09FB426B-64AF-6C43-818F-360E4103FDFD}" name="Sebtemper"/>
    <tableColumn id="2" xr3:uid="{F4F52F10-8A61-9740-81BF-A8FA892C5FEB}" name="Spalte1"/>
    <tableColumn id="3" xr3:uid="{45CAD6FA-7A77-274D-82DA-76F14D3ABF75}" name="Spalte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2E0294-5344-E04A-ABFB-69EB2543E30B}" name="Tabelle1567" displayName="Tabelle1567" ref="B18:D32" totalsRowShown="0">
  <autoFilter ref="B18:D32" xr:uid="{2A0A2EDF-5B52-3245-8C2F-D3584EB2FE93}"/>
  <tableColumns count="3">
    <tableColumn id="1" xr3:uid="{6C46DDDA-63EA-8541-AAB9-87EFBCBBFDA1}" name="October"/>
    <tableColumn id="2" xr3:uid="{65A39A78-65FF-5844-B98F-3901520E7115}" name="Spalte1"/>
    <tableColumn id="3" xr3:uid="{CBBC32BB-B80D-FD47-8490-B0351E306EC2}" name="Spalte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EE09C2-6101-B14C-84C0-D649E8CC05B7}" name="Tabelle15678" displayName="Tabelle15678" ref="F18:H32" totalsRowShown="0">
  <autoFilter ref="F18:H32" xr:uid="{5E6FB224-93AD-1B46-BE9B-0A0FAFDECFB5}"/>
  <tableColumns count="3">
    <tableColumn id="1" xr3:uid="{72866B62-7AE6-B54F-90E4-6A5F3E0CA839}" name="schätzung für November"/>
    <tableColumn id="2" xr3:uid="{759C14E7-C71A-2543-AE5C-3DBFA6D601EF}" name="Spalte1"/>
    <tableColumn id="3" xr3:uid="{544E9D4B-6833-8549-B293-FE6BF58E14E5}" name="Spalte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92039-BCD7-2145-8AF6-C3707110C463}" name="Tabelle156789" displayName="Tabelle156789" ref="J18:L32" totalsRowShown="0">
  <autoFilter ref="J18:L32" xr:uid="{DF4B8304-C20A-B346-9B9A-3CD9A4A09245}"/>
  <tableColumns count="3">
    <tableColumn id="1" xr3:uid="{8BA2A97F-35DC-2140-83A8-A24BB8D52F54}" name="schätzung für März"/>
    <tableColumn id="2" xr3:uid="{6463391B-2F09-E248-8354-9504D9895018}" name="Spalte1"/>
    <tableColumn id="3" xr3:uid="{527FBBFB-61F4-0D4D-BFE8-E6CC9CAEFD8F}" name="Spalt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7C2C-0EE0-884D-A8A5-948349C092B7}">
  <dimension ref="B2:L40"/>
  <sheetViews>
    <sheetView tabSelected="1" zoomScale="87" workbookViewId="0">
      <selection activeCell="O16" sqref="O16"/>
    </sheetView>
  </sheetViews>
  <sheetFormatPr baseColWidth="10" defaultRowHeight="16" x14ac:dyDescent="0.2"/>
  <cols>
    <col min="2" max="2" width="25.83203125" customWidth="1"/>
    <col min="3" max="3" width="14.83203125" customWidth="1"/>
    <col min="6" max="6" width="27.33203125" customWidth="1"/>
    <col min="7" max="7" width="14.83203125" customWidth="1"/>
    <col min="10" max="10" width="26.6640625" customWidth="1"/>
  </cols>
  <sheetData>
    <row r="2" spans="2:12" ht="19" x14ac:dyDescent="0.25">
      <c r="B2" s="9" t="s">
        <v>0</v>
      </c>
      <c r="C2" s="9" t="s">
        <v>15</v>
      </c>
      <c r="D2" s="9" t="s">
        <v>16</v>
      </c>
      <c r="F2" s="9" t="s">
        <v>17</v>
      </c>
      <c r="G2" s="9" t="s">
        <v>15</v>
      </c>
      <c r="H2" s="9" t="s">
        <v>16</v>
      </c>
      <c r="J2" s="9" t="s">
        <v>21</v>
      </c>
      <c r="K2" s="9" t="s">
        <v>15</v>
      </c>
      <c r="L2" s="9" t="s">
        <v>16</v>
      </c>
    </row>
    <row r="3" spans="2:12" s="12" customFormat="1" ht="19" x14ac:dyDescent="0.25">
      <c r="B3" s="11" t="s">
        <v>1</v>
      </c>
      <c r="C3" s="11" t="s">
        <v>2</v>
      </c>
      <c r="D3" s="11" t="s">
        <v>5</v>
      </c>
      <c r="F3" s="11" t="s">
        <v>1</v>
      </c>
      <c r="G3" s="11" t="s">
        <v>2</v>
      </c>
      <c r="H3" s="11" t="s">
        <v>5</v>
      </c>
      <c r="J3" s="11" t="s">
        <v>1</v>
      </c>
      <c r="K3" s="11" t="s">
        <v>20</v>
      </c>
      <c r="L3" s="11" t="s">
        <v>5</v>
      </c>
    </row>
    <row r="4" spans="2:12" ht="19" x14ac:dyDescent="0.25">
      <c r="B4" s="3" t="s">
        <v>3</v>
      </c>
      <c r="C4" s="4">
        <v>80</v>
      </c>
      <c r="D4" s="8" t="s">
        <v>6</v>
      </c>
      <c r="F4" s="3" t="s">
        <v>3</v>
      </c>
      <c r="G4" s="4">
        <f>55.47+8</f>
        <v>63.47</v>
      </c>
      <c r="H4" s="8" t="s">
        <v>6</v>
      </c>
      <c r="J4" s="3" t="s">
        <v>3</v>
      </c>
      <c r="K4" s="4">
        <v>73</v>
      </c>
      <c r="L4" s="8" t="s">
        <v>6</v>
      </c>
    </row>
    <row r="5" spans="2:12" ht="19" x14ac:dyDescent="0.25">
      <c r="B5" s="3" t="s">
        <v>4</v>
      </c>
      <c r="C5" s="5">
        <v>11.5</v>
      </c>
      <c r="D5" s="8" t="s">
        <v>7</v>
      </c>
      <c r="F5" s="3" t="s">
        <v>4</v>
      </c>
      <c r="G5" s="5">
        <v>10.5</v>
      </c>
      <c r="H5" s="8" t="s">
        <v>7</v>
      </c>
      <c r="J5" s="3" t="s">
        <v>4</v>
      </c>
      <c r="K5" s="5">
        <v>14.64</v>
      </c>
      <c r="L5" s="8" t="s">
        <v>7</v>
      </c>
    </row>
    <row r="6" spans="2:12" ht="19" x14ac:dyDescent="0.25">
      <c r="B6" s="3" t="s">
        <v>18</v>
      </c>
      <c r="C6" s="4">
        <v>10</v>
      </c>
      <c r="D6" s="8" t="s">
        <v>8</v>
      </c>
      <c r="F6" s="3" t="s">
        <v>18</v>
      </c>
      <c r="G6" s="4">
        <v>16</v>
      </c>
      <c r="H6" s="8" t="s">
        <v>8</v>
      </c>
      <c r="J6" s="3" t="s">
        <v>18</v>
      </c>
      <c r="K6" s="4"/>
      <c r="L6" s="8" t="s">
        <v>8</v>
      </c>
    </row>
    <row r="7" spans="2:12" ht="19" x14ac:dyDescent="0.25">
      <c r="B7" s="3" t="s">
        <v>19</v>
      </c>
      <c r="C7" s="4">
        <v>15</v>
      </c>
      <c r="D7" s="8" t="s">
        <v>8</v>
      </c>
      <c r="F7" s="3" t="s">
        <v>19</v>
      </c>
      <c r="G7" s="4">
        <v>12</v>
      </c>
      <c r="H7" s="8" t="s">
        <v>8</v>
      </c>
      <c r="J7" s="3" t="s">
        <v>19</v>
      </c>
      <c r="K7" s="4">
        <f>7</f>
        <v>7</v>
      </c>
      <c r="L7" s="8" t="s">
        <v>8</v>
      </c>
    </row>
    <row r="8" spans="2:12" x14ac:dyDescent="0.2">
      <c r="B8" s="3"/>
      <c r="C8" s="4"/>
      <c r="F8" s="3"/>
      <c r="G8" s="4"/>
      <c r="J8" s="3"/>
      <c r="K8" s="4"/>
    </row>
    <row r="9" spans="2:12" x14ac:dyDescent="0.2">
      <c r="B9" s="3" t="s">
        <v>12</v>
      </c>
      <c r="C9" s="4">
        <f>C4*C5</f>
        <v>920</v>
      </c>
      <c r="F9" s="3" t="s">
        <v>12</v>
      </c>
      <c r="G9" s="4">
        <f>G4*G5</f>
        <v>666.43499999999995</v>
      </c>
      <c r="J9" s="3" t="s">
        <v>12</v>
      </c>
      <c r="K9" s="4">
        <f>K4*K5</f>
        <v>1068.72</v>
      </c>
    </row>
    <row r="10" spans="2:12" ht="18" x14ac:dyDescent="0.2">
      <c r="B10" s="3" t="s">
        <v>13</v>
      </c>
      <c r="C10" s="6">
        <v>746.81</v>
      </c>
      <c r="F10" s="3" t="s">
        <v>13</v>
      </c>
      <c r="G10" s="1">
        <v>540.63</v>
      </c>
      <c r="J10" s="3" t="s">
        <v>13</v>
      </c>
      <c r="K10" s="1">
        <v>853.54</v>
      </c>
    </row>
    <row r="11" spans="2:12" x14ac:dyDescent="0.2">
      <c r="B11" s="3"/>
      <c r="C11" s="4"/>
      <c r="F11" s="3"/>
      <c r="G11" s="4"/>
      <c r="J11" s="3"/>
      <c r="K11" s="4"/>
    </row>
    <row r="12" spans="2:12" x14ac:dyDescent="0.2">
      <c r="B12" s="3" t="s">
        <v>9</v>
      </c>
      <c r="C12" s="4"/>
      <c r="F12" s="3" t="s">
        <v>9</v>
      </c>
      <c r="G12" s="4"/>
      <c r="J12" s="3" t="s">
        <v>9</v>
      </c>
      <c r="K12" s="4"/>
    </row>
    <row r="13" spans="2:12" x14ac:dyDescent="0.2">
      <c r="B13" s="3" t="s">
        <v>10</v>
      </c>
      <c r="C13" s="4">
        <f xml:space="preserve"> (C6+C7)</f>
        <v>25</v>
      </c>
      <c r="F13" s="3" t="s">
        <v>10</v>
      </c>
      <c r="G13" s="4">
        <f xml:space="preserve"> (G6+G7)</f>
        <v>28</v>
      </c>
      <c r="J13" s="3" t="s">
        <v>10</v>
      </c>
      <c r="K13" s="4">
        <f xml:space="preserve"> (K6+K7)</f>
        <v>7</v>
      </c>
    </row>
    <row r="14" spans="2:12" x14ac:dyDescent="0.2">
      <c r="B14" s="3" t="s">
        <v>11</v>
      </c>
      <c r="C14" s="4">
        <f>C13*2</f>
        <v>50</v>
      </c>
      <c r="F14" s="3" t="s">
        <v>11</v>
      </c>
      <c r="G14" s="4">
        <f>G13*2</f>
        <v>56</v>
      </c>
      <c r="J14" s="3" t="s">
        <v>11</v>
      </c>
      <c r="K14" s="4">
        <f>K13*2.99</f>
        <v>20.93</v>
      </c>
    </row>
    <row r="15" spans="2:12" x14ac:dyDescent="0.2">
      <c r="C15" s="4"/>
      <c r="G15" s="4"/>
      <c r="K15" s="4"/>
    </row>
    <row r="16" spans="2:12" ht="21" x14ac:dyDescent="0.25">
      <c r="B16" s="2" t="s">
        <v>14</v>
      </c>
      <c r="C16" s="7">
        <f xml:space="preserve"> C10+C14</f>
        <v>796.81</v>
      </c>
      <c r="D16" s="2"/>
      <c r="F16" s="2" t="s">
        <v>14</v>
      </c>
      <c r="G16" s="7">
        <f xml:space="preserve"> G10+G14</f>
        <v>596.63</v>
      </c>
      <c r="H16" s="2"/>
      <c r="J16" s="2" t="s">
        <v>14</v>
      </c>
      <c r="K16" s="7">
        <f xml:space="preserve"> K10+K14</f>
        <v>874.46999999999991</v>
      </c>
      <c r="L16" s="2"/>
    </row>
    <row r="18" spans="2:12" ht="19" x14ac:dyDescent="0.25">
      <c r="B18" s="9" t="s">
        <v>22</v>
      </c>
      <c r="C18" s="9" t="s">
        <v>15</v>
      </c>
      <c r="D18" s="9" t="s">
        <v>16</v>
      </c>
      <c r="F18" s="9" t="s">
        <v>24</v>
      </c>
      <c r="G18" s="9" t="s">
        <v>15</v>
      </c>
      <c r="H18" s="9" t="s">
        <v>16</v>
      </c>
      <c r="J18" s="9" t="s">
        <v>33</v>
      </c>
      <c r="K18" s="9" t="s">
        <v>15</v>
      </c>
      <c r="L18" s="9" t="s">
        <v>16</v>
      </c>
    </row>
    <row r="19" spans="2:12" ht="19" x14ac:dyDescent="0.25">
      <c r="B19" s="10" t="s">
        <v>1</v>
      </c>
      <c r="C19" s="10" t="s">
        <v>20</v>
      </c>
      <c r="D19" s="10" t="s">
        <v>5</v>
      </c>
      <c r="F19" s="10" t="s">
        <v>1</v>
      </c>
      <c r="G19" s="10" t="s">
        <v>20</v>
      </c>
      <c r="H19" s="10" t="s">
        <v>5</v>
      </c>
      <c r="J19" s="10" t="s">
        <v>1</v>
      </c>
      <c r="K19" s="10" t="s">
        <v>20</v>
      </c>
      <c r="L19" s="10" t="s">
        <v>5</v>
      </c>
    </row>
    <row r="20" spans="2:12" ht="19" x14ac:dyDescent="0.25">
      <c r="B20" s="3" t="s">
        <v>3</v>
      </c>
      <c r="C20" s="4">
        <v>98.5</v>
      </c>
      <c r="D20" s="8" t="s">
        <v>6</v>
      </c>
      <c r="F20" s="3" t="s">
        <v>3</v>
      </c>
      <c r="G20" s="4">
        <v>80</v>
      </c>
      <c r="H20" s="8" t="s">
        <v>6</v>
      </c>
      <c r="J20" s="3" t="s">
        <v>3</v>
      </c>
      <c r="K20" s="4">
        <v>120</v>
      </c>
      <c r="L20" s="8" t="s">
        <v>6</v>
      </c>
    </row>
    <row r="21" spans="2:12" ht="19" x14ac:dyDescent="0.25">
      <c r="B21" s="3" t="s">
        <v>4</v>
      </c>
      <c r="C21" s="5">
        <v>14.64</v>
      </c>
      <c r="D21" s="8" t="s">
        <v>7</v>
      </c>
      <c r="F21" s="3" t="s">
        <v>4</v>
      </c>
      <c r="G21" s="5">
        <v>14.64</v>
      </c>
      <c r="H21" s="8" t="s">
        <v>7</v>
      </c>
      <c r="J21" s="3" t="s">
        <v>4</v>
      </c>
      <c r="K21" s="5">
        <v>14.64</v>
      </c>
      <c r="L21" s="8" t="s">
        <v>7</v>
      </c>
    </row>
    <row r="22" spans="2:12" ht="19" x14ac:dyDescent="0.25">
      <c r="B22" s="3" t="s">
        <v>18</v>
      </c>
      <c r="C22" s="4">
        <f>9+9+9+9</f>
        <v>36</v>
      </c>
      <c r="D22" s="8" t="s">
        <v>8</v>
      </c>
      <c r="F22" s="3" t="s">
        <v>23</v>
      </c>
      <c r="G22" s="4">
        <v>36</v>
      </c>
      <c r="H22" s="8" t="s">
        <v>8</v>
      </c>
      <c r="J22" s="3" t="s">
        <v>23</v>
      </c>
      <c r="K22" s="4">
        <v>36</v>
      </c>
      <c r="L22" s="8" t="s">
        <v>8</v>
      </c>
    </row>
    <row r="23" spans="2:12" ht="19" x14ac:dyDescent="0.25">
      <c r="B23" s="3" t="s">
        <v>19</v>
      </c>
      <c r="C23" s="4">
        <v>14</v>
      </c>
      <c r="D23" s="8" t="s">
        <v>8</v>
      </c>
      <c r="F23" s="3" t="s">
        <v>19</v>
      </c>
      <c r="G23" s="4">
        <f>8*7</f>
        <v>56</v>
      </c>
      <c r="H23" s="8" t="s">
        <v>8</v>
      </c>
      <c r="J23" s="3" t="s">
        <v>19</v>
      </c>
      <c r="K23" s="4">
        <f>8*7</f>
        <v>56</v>
      </c>
      <c r="L23" s="8" t="s">
        <v>8</v>
      </c>
    </row>
    <row r="24" spans="2:12" x14ac:dyDescent="0.2">
      <c r="B24" s="3"/>
      <c r="C24" s="4"/>
      <c r="F24" s="3"/>
      <c r="G24" s="4"/>
      <c r="J24" s="3"/>
      <c r="K24" s="4"/>
    </row>
    <row r="25" spans="2:12" x14ac:dyDescent="0.2">
      <c r="B25" s="3" t="s">
        <v>12</v>
      </c>
      <c r="C25" s="4">
        <f>C20*C21</f>
        <v>1442.04</v>
      </c>
      <c r="F25" s="3" t="s">
        <v>12</v>
      </c>
      <c r="G25" s="4">
        <f>G20*G21</f>
        <v>1171.2</v>
      </c>
      <c r="J25" s="3" t="s">
        <v>12</v>
      </c>
      <c r="K25" s="4">
        <f>K20*K21</f>
        <v>1756.8000000000002</v>
      </c>
    </row>
    <row r="26" spans="2:12" ht="18" x14ac:dyDescent="0.2">
      <c r="B26" s="3" t="s">
        <v>13</v>
      </c>
      <c r="C26" s="1">
        <v>1087.55</v>
      </c>
      <c r="F26" s="3" t="s">
        <v>13</v>
      </c>
      <c r="G26" s="1">
        <v>921.56</v>
      </c>
      <c r="J26" s="3" t="s">
        <v>13</v>
      </c>
      <c r="K26" s="1">
        <v>1256</v>
      </c>
    </row>
    <row r="27" spans="2:12" x14ac:dyDescent="0.2">
      <c r="B27" s="3"/>
      <c r="C27" s="4"/>
      <c r="F27" s="3"/>
      <c r="G27" s="4"/>
      <c r="J27" s="3"/>
      <c r="K27" s="4"/>
    </row>
    <row r="28" spans="2:12" x14ac:dyDescent="0.2">
      <c r="B28" s="3" t="s">
        <v>9</v>
      </c>
      <c r="C28" s="4"/>
      <c r="F28" s="3" t="s">
        <v>9</v>
      </c>
      <c r="G28" s="4"/>
      <c r="J28" s="3" t="s">
        <v>9</v>
      </c>
      <c r="K28" s="4"/>
    </row>
    <row r="29" spans="2:12" x14ac:dyDescent="0.2">
      <c r="B29" s="3" t="s">
        <v>10</v>
      </c>
      <c r="C29" s="4">
        <f xml:space="preserve"> (C22+C23)</f>
        <v>50</v>
      </c>
      <c r="F29" s="3" t="s">
        <v>10</v>
      </c>
      <c r="G29" s="4">
        <f xml:space="preserve"> (G22+G23)</f>
        <v>92</v>
      </c>
      <c r="J29" s="3" t="s">
        <v>10</v>
      </c>
      <c r="K29" s="4">
        <f xml:space="preserve"> (K22+K23)</f>
        <v>92</v>
      </c>
    </row>
    <row r="30" spans="2:12" x14ac:dyDescent="0.2">
      <c r="B30" s="3" t="s">
        <v>11</v>
      </c>
      <c r="C30" s="4">
        <f>C29*2.99</f>
        <v>149.5</v>
      </c>
      <c r="F30" s="3" t="s">
        <v>11</v>
      </c>
      <c r="G30" s="4">
        <f>G29*2.99</f>
        <v>275.08000000000004</v>
      </c>
      <c r="J30" s="3" t="s">
        <v>11</v>
      </c>
      <c r="K30" s="4">
        <f>K29*2.99</f>
        <v>275.08000000000004</v>
      </c>
    </row>
    <row r="31" spans="2:12" x14ac:dyDescent="0.2">
      <c r="C31" s="4"/>
      <c r="G31" s="4"/>
      <c r="K31" s="4"/>
    </row>
    <row r="32" spans="2:12" ht="21" x14ac:dyDescent="0.25">
      <c r="B32" s="2" t="s">
        <v>14</v>
      </c>
      <c r="C32" s="7">
        <f xml:space="preserve"> C26+C30</f>
        <v>1237.05</v>
      </c>
      <c r="D32" s="2"/>
      <c r="F32" s="2" t="s">
        <v>14</v>
      </c>
      <c r="G32" s="7">
        <f xml:space="preserve"> G26+G30</f>
        <v>1196.6399999999999</v>
      </c>
      <c r="H32" s="2"/>
      <c r="J32" s="2" t="s">
        <v>14</v>
      </c>
      <c r="K32" s="7">
        <f xml:space="preserve"> K26+K30</f>
        <v>1531.08</v>
      </c>
      <c r="L32" s="2"/>
    </row>
    <row r="35" spans="2:5" x14ac:dyDescent="0.2">
      <c r="B35" t="s">
        <v>25</v>
      </c>
      <c r="C35">
        <f>C16+G16+K16+C32+G32</f>
        <v>4701.6000000000004</v>
      </c>
    </row>
    <row r="37" spans="2:5" x14ac:dyDescent="0.2">
      <c r="B37" t="s">
        <v>26</v>
      </c>
      <c r="C37">
        <v>720</v>
      </c>
    </row>
    <row r="38" spans="2:5" x14ac:dyDescent="0.2">
      <c r="B38" t="s">
        <v>27</v>
      </c>
      <c r="C38">
        <f>C35/C37</f>
        <v>6.53</v>
      </c>
      <c r="D38" t="s">
        <v>28</v>
      </c>
      <c r="E38" t="s">
        <v>29</v>
      </c>
    </row>
    <row r="39" spans="2:5" x14ac:dyDescent="0.2">
      <c r="B39" t="s">
        <v>30</v>
      </c>
      <c r="E39" t="s">
        <v>31</v>
      </c>
    </row>
    <row r="40" spans="2:5" x14ac:dyDescent="0.2">
      <c r="B40" t="s">
        <v>32</v>
      </c>
      <c r="C40">
        <f xml:space="preserve"> 3*1196.64+300</f>
        <v>3889.92</v>
      </c>
    </row>
  </sheetData>
  <pageMargins left="0.7" right="0.7" top="0.78740157499999996" bottom="0.78740157499999996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bakroon</dc:creator>
  <cp:lastModifiedBy>mohammed bakroon</cp:lastModifiedBy>
  <dcterms:created xsi:type="dcterms:W3CDTF">2019-09-18T17:54:24Z</dcterms:created>
  <dcterms:modified xsi:type="dcterms:W3CDTF">2019-09-27T11:07:14Z</dcterms:modified>
</cp:coreProperties>
</file>